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住民制度課G\3市町村課\F所管事務\F010広域連携・共同処理\080共同処理状況調べ\2018（H30）\10_公表\01_公表データ\"/>
    </mc:Choice>
  </mc:AlternateContent>
  <bookViews>
    <workbookView xWindow="2620" yWindow="520" windowWidth="5270" windowHeight="2880" tabRatio="760"/>
  </bookViews>
  <sheets>
    <sheet name="表紙" sheetId="32" r:id="rId1"/>
    <sheet name="調査目的・概要" sheetId="34" r:id="rId2"/>
    <sheet name="目次" sheetId="137" r:id="rId3"/>
    <sheet name="１" sheetId="105" r:id="rId4"/>
    <sheet name="２" sheetId="106" r:id="rId5"/>
    <sheet name="３" sheetId="107" r:id="rId6"/>
    <sheet name="３-２" sheetId="108" r:id="rId7"/>
    <sheet name="４" sheetId="109" r:id="rId8"/>
    <sheet name="５" sheetId="110" r:id="rId9"/>
    <sheet name="６" sheetId="111" r:id="rId10"/>
    <sheet name="６-２" sheetId="112" r:id="rId11"/>
    <sheet name="７" sheetId="113" r:id="rId12"/>
    <sheet name="８" sheetId="114" r:id="rId13"/>
    <sheet name="９" sheetId="115" r:id="rId14"/>
    <sheet name="10" sheetId="116" r:id="rId15"/>
    <sheet name="11" sheetId="117" r:id="rId16"/>
    <sheet name="12" sheetId="118" r:id="rId17"/>
    <sheet name="13" sheetId="119" r:id="rId18"/>
    <sheet name="14" sheetId="120" r:id="rId19"/>
    <sheet name="15" sheetId="121" r:id="rId20"/>
    <sheet name="16" sheetId="122" r:id="rId21"/>
    <sheet name="17" sheetId="123" r:id="rId22"/>
    <sheet name="18" sheetId="124" r:id="rId23"/>
    <sheet name="19" sheetId="125" r:id="rId24"/>
    <sheet name="20" sheetId="126" r:id="rId25"/>
    <sheet name="21" sheetId="127" r:id="rId26"/>
    <sheet name="22" sheetId="128" r:id="rId27"/>
    <sheet name="23" sheetId="129" r:id="rId28"/>
    <sheet name="24" sheetId="130" r:id="rId29"/>
    <sheet name="25，26" sheetId="131" r:id="rId30"/>
    <sheet name="27" sheetId="132" r:id="rId31"/>
    <sheet name="28" sheetId="133" r:id="rId32"/>
    <sheet name="29" sheetId="134" r:id="rId33"/>
    <sheet name="30" sheetId="135" r:id="rId34"/>
    <sheet name="31" sheetId="136" r:id="rId35"/>
  </sheets>
  <externalReferences>
    <externalReference r:id="rId36"/>
    <externalReference r:id="rId37"/>
    <externalReference r:id="rId38"/>
    <externalReference r:id="rId39"/>
  </externalReferences>
  <definedNames>
    <definedName name="_xlnm._FilterDatabase" localSheetId="18" hidden="1">'14'!$A$3:$P$28</definedName>
    <definedName name="_xlnm._FilterDatabase" localSheetId="22" hidden="1">'18'!$A$3:$E$171</definedName>
    <definedName name="_xlnm._FilterDatabase" localSheetId="5" hidden="1">'３'!$A$6:$W$117</definedName>
    <definedName name="_xlnm._FilterDatabase" localSheetId="11" hidden="1">'７'!$A$4:$K$4</definedName>
    <definedName name="Data" localSheetId="3">'[1]Ⅶ役所(役場)案内図'!#REF!</definedName>
    <definedName name="Data" localSheetId="14">'[1]Ⅶ役所(役場)案内図'!#REF!</definedName>
    <definedName name="Data" localSheetId="18">'[1]Ⅶ役所(役場)案内図'!#REF!</definedName>
    <definedName name="Data" localSheetId="22">'[1]Ⅶ役所(役場)案内図'!#REF!</definedName>
    <definedName name="Data" localSheetId="6">'[1]Ⅶ役所(役場)案内図'!#REF!</definedName>
    <definedName name="Data" localSheetId="7">'[1]Ⅶ役所(役場)案内図'!#REF!</definedName>
    <definedName name="Data" localSheetId="9">'[1]Ⅶ役所(役場)案内図'!#REF!</definedName>
    <definedName name="Data" localSheetId="10">'[1]Ⅶ役所(役場)案内図'!#REF!</definedName>
    <definedName name="Data" localSheetId="11">'[1]Ⅶ役所(役場)案内図'!#REF!</definedName>
    <definedName name="Data" localSheetId="12">'[1]Ⅶ役所(役場)案内図'!#REF!</definedName>
    <definedName name="Data" localSheetId="13">'[1]Ⅶ役所(役場)案内図'!#REF!</definedName>
    <definedName name="Data" localSheetId="2">'[1]Ⅶ役所(役場)案内図'!#REF!</definedName>
    <definedName name="Data">'[1]Ⅶ役所(役場)案内図'!#REF!</definedName>
    <definedName name="DATA2" localSheetId="3">'[1]Ⅶ役所(役場)案内図'!#REF!</definedName>
    <definedName name="DATA2" localSheetId="18">'[1]Ⅶ役所(役場)案内図'!#REF!</definedName>
    <definedName name="DATA2" localSheetId="6">'[1]Ⅶ役所(役場)案内図'!#REF!</definedName>
    <definedName name="DATA2" localSheetId="7">'[1]Ⅶ役所(役場)案内図'!#REF!</definedName>
    <definedName name="DATA2" localSheetId="9">'[1]Ⅶ役所(役場)案内図'!#REF!</definedName>
    <definedName name="DATA2" localSheetId="10">'[1]Ⅶ役所(役場)案内図'!#REF!</definedName>
    <definedName name="DATA2" localSheetId="11">'[1]Ⅶ役所(役場)案内図'!#REF!</definedName>
    <definedName name="DATA2" localSheetId="12">'[1]Ⅶ役所(役場)案内図'!#REF!</definedName>
    <definedName name="DATA2" localSheetId="13">'[1]Ⅶ役所(役場)案内図'!#REF!</definedName>
    <definedName name="DATA2" localSheetId="2">'[1]Ⅶ役所(役場)案内図'!#REF!</definedName>
    <definedName name="DATA2">'[1]Ⅶ役所(役場)案内図'!#REF!</definedName>
    <definedName name="DataEnd" localSheetId="3">'[1]Ⅶ役所(役場)案内図'!#REF!</definedName>
    <definedName name="DataEnd" localSheetId="18">'[1]Ⅶ役所(役場)案内図'!#REF!</definedName>
    <definedName name="DataEnd" localSheetId="6">'[1]Ⅶ役所(役場)案内図'!#REF!</definedName>
    <definedName name="DataEnd" localSheetId="7">'[1]Ⅶ役所(役場)案内図'!#REF!</definedName>
    <definedName name="DataEnd" localSheetId="9">'[1]Ⅶ役所(役場)案内図'!#REF!</definedName>
    <definedName name="DataEnd" localSheetId="10">'[1]Ⅶ役所(役場)案内図'!#REF!</definedName>
    <definedName name="DataEnd" localSheetId="11">'[1]Ⅶ役所(役場)案内図'!#REF!</definedName>
    <definedName name="DataEnd" localSheetId="12">'[1]Ⅶ役所(役場)案内図'!#REF!</definedName>
    <definedName name="DataEnd" localSheetId="13">'[1]Ⅶ役所(役場)案内図'!#REF!</definedName>
    <definedName name="DataEnd" localSheetId="2">'[1]Ⅶ役所(役場)案内図'!#REF!</definedName>
    <definedName name="DataEnd">'[1]Ⅶ役所(役場)案内図'!#REF!</definedName>
    <definedName name="HyousokuEnd" localSheetId="3">'[1]Ⅶ役所(役場)案内図'!#REF!</definedName>
    <definedName name="HyousokuEnd" localSheetId="18">'[1]Ⅶ役所(役場)案内図'!#REF!</definedName>
    <definedName name="HyousokuEnd" localSheetId="6">'[1]Ⅶ役所(役場)案内図'!#REF!</definedName>
    <definedName name="HyousokuEnd" localSheetId="7">'[1]Ⅶ役所(役場)案内図'!#REF!</definedName>
    <definedName name="HyousokuEnd" localSheetId="9">'[1]Ⅶ役所(役場)案内図'!#REF!</definedName>
    <definedName name="HyousokuEnd" localSheetId="10">'[1]Ⅶ役所(役場)案内図'!#REF!</definedName>
    <definedName name="HyousokuEnd" localSheetId="11">'[1]Ⅶ役所(役場)案内図'!#REF!</definedName>
    <definedName name="HyousokuEnd" localSheetId="12">'[1]Ⅶ役所(役場)案内図'!#REF!</definedName>
    <definedName name="HyousokuEnd" localSheetId="13">'[1]Ⅶ役所(役場)案内図'!#REF!</definedName>
    <definedName name="HyousokuEnd" localSheetId="2">'[1]Ⅶ役所(役場)案内図'!#REF!</definedName>
    <definedName name="HyousokuEnd">'[1]Ⅶ役所(役場)案内図'!#REF!</definedName>
    <definedName name="JI" localSheetId="3">'[1]Ⅶ役所(役場)案内図'!#REF!</definedName>
    <definedName name="JI" localSheetId="18">'[1]Ⅶ役所(役場)案内図'!#REF!</definedName>
    <definedName name="JI" localSheetId="6">'[1]Ⅶ役所(役場)案内図'!#REF!</definedName>
    <definedName name="JI" localSheetId="7">'[1]Ⅶ役所(役場)案内図'!#REF!</definedName>
    <definedName name="JI" localSheetId="9">'[1]Ⅶ役所(役場)案内図'!#REF!</definedName>
    <definedName name="JI" localSheetId="10">'[1]Ⅶ役所(役場)案内図'!#REF!</definedName>
    <definedName name="JI" localSheetId="11">'[1]Ⅶ役所(役場)案内図'!#REF!</definedName>
    <definedName name="JI" localSheetId="12">'[1]Ⅶ役所(役場)案内図'!#REF!</definedName>
    <definedName name="JI" localSheetId="13">'[1]Ⅶ役所(役場)案内図'!#REF!</definedName>
    <definedName name="JI" localSheetId="2">'[1]Ⅶ役所(役場)案内図'!#REF!</definedName>
    <definedName name="JI">'[1]Ⅶ役所(役場)案内図'!#REF!</definedName>
    <definedName name="JIJI" localSheetId="3">'[1]Ⅶ役所(役場)案内図'!#REF!</definedName>
    <definedName name="JIJI" localSheetId="18">'[1]Ⅶ役所(役場)案内図'!#REF!</definedName>
    <definedName name="JIJI" localSheetId="6">'[1]Ⅶ役所(役場)案内図'!#REF!</definedName>
    <definedName name="JIJI" localSheetId="7">'[1]Ⅶ役所(役場)案内図'!#REF!</definedName>
    <definedName name="JIJI" localSheetId="9">'[1]Ⅶ役所(役場)案内図'!#REF!</definedName>
    <definedName name="JIJI" localSheetId="10">'[1]Ⅶ役所(役場)案内図'!#REF!</definedName>
    <definedName name="JIJI" localSheetId="11">'[1]Ⅶ役所(役場)案内図'!#REF!</definedName>
    <definedName name="JIJI" localSheetId="12">'[1]Ⅶ役所(役場)案内図'!#REF!</definedName>
    <definedName name="JIJI" localSheetId="2">'[1]Ⅶ役所(役場)案内図'!#REF!</definedName>
    <definedName name="JIJI">'[1]Ⅶ役所(役場)案内図'!#REF!</definedName>
    <definedName name="ＪＩＪＩＩＪＩＩＪＩ" localSheetId="3">'[1]Ⅶ役所(役場)案内図'!#REF!</definedName>
    <definedName name="ＪＩＪＩＩＪＩＩＪＩ" localSheetId="18">'[1]Ⅶ役所(役場)案内図'!#REF!</definedName>
    <definedName name="ＪＩＪＩＩＪＩＩＪＩ" localSheetId="6">'[1]Ⅶ役所(役場)案内図'!#REF!</definedName>
    <definedName name="ＪＩＪＩＩＪＩＩＪＩ" localSheetId="7">'[1]Ⅶ役所(役場)案内図'!#REF!</definedName>
    <definedName name="ＪＩＪＩＩＪＩＩＪＩ" localSheetId="9">'[1]Ⅶ役所(役場)案内図'!#REF!</definedName>
    <definedName name="ＪＩＪＩＩＪＩＩＪＩ" localSheetId="10">'[1]Ⅶ役所(役場)案内図'!#REF!</definedName>
    <definedName name="ＪＩＪＩＩＪＩＩＪＩ" localSheetId="11">'[1]Ⅶ役所(役場)案内図'!#REF!</definedName>
    <definedName name="ＪＩＪＩＩＪＩＩＪＩ" localSheetId="12">'[1]Ⅶ役所(役場)案内図'!#REF!</definedName>
    <definedName name="ＪＩＪＩＩＪＩＩＪＩ" localSheetId="2">'[1]Ⅶ役所(役場)案内図'!#REF!</definedName>
    <definedName name="ＪＩＪＩＩＪＩＩＪＩ">'[1]Ⅶ役所(役場)案内図'!#REF!</definedName>
    <definedName name="JIJIIJIJI" localSheetId="3">'[1]Ⅶ役所(役場)案内図'!#REF!</definedName>
    <definedName name="JIJIIJIJI" localSheetId="18">'[1]Ⅶ役所(役場)案内図'!#REF!</definedName>
    <definedName name="JIJIIJIJI" localSheetId="6">'[1]Ⅶ役所(役場)案内図'!#REF!</definedName>
    <definedName name="JIJIIJIJI" localSheetId="7">'[1]Ⅶ役所(役場)案内図'!#REF!</definedName>
    <definedName name="JIJIIJIJI" localSheetId="9">'[1]Ⅶ役所(役場)案内図'!#REF!</definedName>
    <definedName name="JIJIIJIJI" localSheetId="10">'[1]Ⅶ役所(役場)案内図'!#REF!</definedName>
    <definedName name="JIJIIJIJI" localSheetId="11">'[1]Ⅶ役所(役場)案内図'!#REF!</definedName>
    <definedName name="JIJIIJIJI" localSheetId="12">'[1]Ⅶ役所(役場)案内図'!#REF!</definedName>
    <definedName name="JIJIIJIJI" localSheetId="2">'[1]Ⅶ役所(役場)案内図'!#REF!</definedName>
    <definedName name="JIJIIJIJI">'[1]Ⅶ役所(役場)案内図'!#REF!</definedName>
    <definedName name="ok" localSheetId="18">'[1]Ⅶ役所(役場)案内図'!#REF!</definedName>
    <definedName name="ok" localSheetId="11">'[1]Ⅶ役所(役場)案内図'!#REF!</definedName>
    <definedName name="ok" localSheetId="12">'[1]Ⅶ役所(役場)案内図'!#REF!</definedName>
    <definedName name="ok" localSheetId="2">'[1]Ⅶ役所(役場)案内図'!#REF!</definedName>
    <definedName name="ok">'[1]Ⅶ役所(役場)案内図'!#REF!</definedName>
    <definedName name="OLE_LINK11" localSheetId="1">調査目的・概要!$A$37</definedName>
    <definedName name="OLE_LINK11" localSheetId="2">目次!#REF!</definedName>
    <definedName name="OLE_LINK19" localSheetId="1">調査目的・概要!$B$2</definedName>
    <definedName name="OLE_LINK29" localSheetId="1">調査目的・概要!$L$1</definedName>
    <definedName name="OLE_LINK6" localSheetId="1">調査目的・概要!$A$42</definedName>
    <definedName name="OLE_LINK6" localSheetId="2">目次!#REF!</definedName>
    <definedName name="_xlnm.Print_Area" localSheetId="3">'１'!$A$1:$L$17</definedName>
    <definedName name="_xlnm.Print_Area" localSheetId="14">'10'!$A$1:$G$9</definedName>
    <definedName name="_xlnm.Print_Area" localSheetId="15">'11'!$A$1:$O$86</definedName>
    <definedName name="_xlnm.Print_Area" localSheetId="16">'12'!$A$1:$G$24</definedName>
    <definedName name="_xlnm.Print_Area" localSheetId="17">'13'!$A$1:$GM$55</definedName>
    <definedName name="_xlnm.Print_Area" localSheetId="18">'14'!$A$1:$P$214</definedName>
    <definedName name="_xlnm.Print_Area" localSheetId="19">'15'!$A$1:$I$123</definedName>
    <definedName name="_xlnm.Print_Area" localSheetId="20">'16'!$A$1:$G$23</definedName>
    <definedName name="_xlnm.Print_Area" localSheetId="21">'17'!$A$1:$GM$55</definedName>
    <definedName name="_xlnm.Print_Area" localSheetId="22">'18'!$A$1:$E$174</definedName>
    <definedName name="_xlnm.Print_Area" localSheetId="23">'19'!$A$1:$D$27</definedName>
    <definedName name="_xlnm.Print_Area" localSheetId="4">'２'!$A$1:$AC$22</definedName>
    <definedName name="_xlnm.Print_Area" localSheetId="24">'20'!$A$1:$D$27</definedName>
    <definedName name="_xlnm.Print_Area" localSheetId="25">'21'!$A$1:$G$88</definedName>
    <definedName name="_xlnm.Print_Area" localSheetId="26">'22'!$A$1:$F$52</definedName>
    <definedName name="_xlnm.Print_Area" localSheetId="27">'23'!$A$1:$J$52</definedName>
    <definedName name="_xlnm.Print_Area" localSheetId="28">'24'!$D$1:$M$88</definedName>
    <definedName name="_xlnm.Print_Area" localSheetId="29">'25，26'!$A$1:$D$23</definedName>
    <definedName name="_xlnm.Print_Area" localSheetId="30">'27'!$A$1:$F$83</definedName>
    <definedName name="_xlnm.Print_Area" localSheetId="31">'28'!$A$1:$F$42</definedName>
    <definedName name="_xlnm.Print_Area" localSheetId="32">'29'!$A$1:$J$52</definedName>
    <definedName name="_xlnm.Print_Area" localSheetId="5">'３'!$A$1:$W$119</definedName>
    <definedName name="_xlnm.Print_Area" localSheetId="33">'30'!$A$1:$J$80</definedName>
    <definedName name="_xlnm.Print_Area" localSheetId="34">'31'!$A$1:$K$32</definedName>
    <definedName name="_xlnm.Print_Area" localSheetId="6">'３-２'!$A$1:$T$36</definedName>
    <definedName name="_xlnm.Print_Area" localSheetId="7">'４'!$A$1:$U$53</definedName>
    <definedName name="_xlnm.Print_Area" localSheetId="8">'５'!$A$1:$P$53</definedName>
    <definedName name="_xlnm.Print_Area" localSheetId="9">'６'!$A$1:$H$52</definedName>
    <definedName name="_xlnm.Print_Area" localSheetId="11">'７'!$A$1:$I$42</definedName>
    <definedName name="_xlnm.Print_Area" localSheetId="12">'８'!$A$1:$H$35</definedName>
    <definedName name="_xlnm.Print_Area" localSheetId="13">'９'!$A:$F</definedName>
    <definedName name="_xlnm.Print_Area" localSheetId="1">調査目的・概要!$A$1:$P$146</definedName>
    <definedName name="_xlnm.Print_Area" localSheetId="2">目次!$A$1:$P$35</definedName>
    <definedName name="_xlnm.Print_Titles" localSheetId="14">'10'!$3:$3</definedName>
    <definedName name="_xlnm.Print_Titles" localSheetId="15">'11'!$3:$4</definedName>
    <definedName name="_xlnm.Print_Titles" localSheetId="17">'13'!$A:$A,'13'!$3:$6</definedName>
    <definedName name="_xlnm.Print_Titles" localSheetId="18">'14'!$2:$3</definedName>
    <definedName name="_xlnm.Print_Titles" localSheetId="19">'15'!$3:$4</definedName>
    <definedName name="_xlnm.Print_Titles" localSheetId="21">'17'!$A:$A</definedName>
    <definedName name="_xlnm.Print_Titles" localSheetId="5">'３'!$3:$6</definedName>
    <definedName name="_xlnm.Print_Titles" localSheetId="6">'３-２'!$4:$5</definedName>
    <definedName name="_xlnm.Print_Titles" localSheetId="9">'６'!$4:$4</definedName>
    <definedName name="_xlnm.Print_Titles" localSheetId="13">'９'!$3:$3</definedName>
    <definedName name="ｓっっｄ" localSheetId="22">'[1]Ⅶ役所(役場)案内図'!#REF!</definedName>
    <definedName name="ｓっっｄ" localSheetId="2">'[1]Ⅶ役所(役場)案内図'!#REF!</definedName>
    <definedName name="ｓっっｄ">'[1]Ⅶ役所(役場)案内図'!#REF!</definedName>
    <definedName name="Title" localSheetId="3">'[1]Ⅶ役所(役場)案内図'!#REF!</definedName>
    <definedName name="Title" localSheetId="14">'[1]Ⅶ役所(役場)案内図'!#REF!</definedName>
    <definedName name="Title" localSheetId="18">'[1]Ⅶ役所(役場)案内図'!#REF!</definedName>
    <definedName name="Title" localSheetId="6">'[1]Ⅶ役所(役場)案内図'!#REF!</definedName>
    <definedName name="Title" localSheetId="7">'[1]Ⅶ役所(役場)案内図'!#REF!</definedName>
    <definedName name="Title" localSheetId="9">'[1]Ⅶ役所(役場)案内図'!#REF!</definedName>
    <definedName name="Title" localSheetId="10">'[1]Ⅶ役所(役場)案内図'!#REF!</definedName>
    <definedName name="Title" localSheetId="11">'[1]Ⅶ役所(役場)案内図'!#REF!</definedName>
    <definedName name="Title" localSheetId="12">'[1]Ⅶ役所(役場)案内図'!#REF!</definedName>
    <definedName name="Title" localSheetId="13">'[1]Ⅶ役所(役場)案内図'!#REF!</definedName>
    <definedName name="Title" localSheetId="2">'[1]Ⅶ役所(役場)案内図'!#REF!</definedName>
    <definedName name="Title">'[1]Ⅶ役所(役場)案内図'!#REF!</definedName>
    <definedName name="TitleEnglish" localSheetId="3">'[1]Ⅶ役所(役場)案内図'!#REF!</definedName>
    <definedName name="TitleEnglish" localSheetId="18">'[1]Ⅶ役所(役場)案内図'!#REF!</definedName>
    <definedName name="TitleEnglish" localSheetId="6">'[1]Ⅶ役所(役場)案内図'!#REF!</definedName>
    <definedName name="TitleEnglish" localSheetId="7">'[1]Ⅶ役所(役場)案内図'!#REF!</definedName>
    <definedName name="TitleEnglish" localSheetId="9">'[1]Ⅶ役所(役場)案内図'!#REF!</definedName>
    <definedName name="TitleEnglish" localSheetId="10">'[1]Ⅶ役所(役場)案内図'!#REF!</definedName>
    <definedName name="TitleEnglish" localSheetId="11">'[1]Ⅶ役所(役場)案内図'!#REF!</definedName>
    <definedName name="TitleEnglish" localSheetId="12">'[1]Ⅶ役所(役場)案内図'!#REF!</definedName>
    <definedName name="TitleEnglish" localSheetId="13">'[1]Ⅶ役所(役場)案内図'!#REF!</definedName>
    <definedName name="TitleEnglish" localSheetId="2">'[1]Ⅶ役所(役場)案内図'!#REF!</definedName>
    <definedName name="TitleEnglish">'[1]Ⅶ役所(役場)案内図'!#REF!</definedName>
    <definedName name="tomodari" localSheetId="18">'[1]Ⅶ役所(役場)案内図'!#REF!</definedName>
    <definedName name="tomodari" localSheetId="11">'[1]Ⅶ役所(役場)案内図'!#REF!</definedName>
    <definedName name="tomodari" localSheetId="12">'[1]Ⅶ役所(役場)案内図'!#REF!</definedName>
    <definedName name="tomodari" localSheetId="13">'[1]Ⅶ役所(役場)案内図'!#REF!</definedName>
    <definedName name="tomodari" localSheetId="2">'[1]Ⅶ役所(役場)案内図'!#REF!</definedName>
    <definedName name="tomodari">'[1]Ⅶ役所(役場)案内図'!#REF!</definedName>
    <definedName name="前年比入り" localSheetId="3">'[1]Ⅶ役所(役場)案内図'!#REF!</definedName>
    <definedName name="前年比入り" localSheetId="18">'[1]Ⅶ役所(役場)案内図'!#REF!</definedName>
    <definedName name="前年比入り" localSheetId="6">'[1]Ⅶ役所(役場)案内図'!#REF!</definedName>
    <definedName name="前年比入り" localSheetId="7">'[1]Ⅶ役所(役場)案内図'!#REF!</definedName>
    <definedName name="前年比入り" localSheetId="9">'[1]Ⅶ役所(役場)案内図'!#REF!</definedName>
    <definedName name="前年比入り" localSheetId="10">'[1]Ⅶ役所(役場)案内図'!#REF!</definedName>
    <definedName name="前年比入り" localSheetId="11">'[1]Ⅶ役所(役場)案内図'!#REF!</definedName>
    <definedName name="前年比入り" localSheetId="12">'[1]Ⅶ役所(役場)案内図'!#REF!</definedName>
    <definedName name="前年比入り" localSheetId="13">'[1]Ⅶ役所(役場)案内図'!#REF!</definedName>
    <definedName name="前年比入り" localSheetId="2">'[1]Ⅶ役所(役場)案内図'!#REF!</definedName>
    <definedName name="前年比入り">'[1]Ⅶ役所(役場)案内図'!#REF!</definedName>
  </definedNames>
  <calcPr calcId="162913"/>
</workbook>
</file>

<file path=xl/calcChain.xml><?xml version="1.0" encoding="utf-8"?>
<calcChain xmlns="http://schemas.openxmlformats.org/spreadsheetml/2006/main">
  <c r="T17" i="109" l="1"/>
  <c r="S17" i="109"/>
  <c r="D32" i="109" l="1"/>
  <c r="D33" i="109"/>
  <c r="D34" i="109"/>
  <c r="D35" i="109"/>
  <c r="D36" i="109"/>
  <c r="D37" i="109"/>
  <c r="D38" i="109"/>
  <c r="D39" i="109"/>
  <c r="D40" i="109"/>
  <c r="D7" i="109"/>
  <c r="D8" i="109"/>
  <c r="D9" i="109"/>
  <c r="D10" i="109"/>
  <c r="D11" i="109"/>
  <c r="D12" i="109"/>
  <c r="D13" i="109"/>
  <c r="D14" i="109"/>
  <c r="D15" i="109"/>
  <c r="D16" i="109"/>
  <c r="D17" i="109"/>
  <c r="D18" i="109"/>
  <c r="D19" i="109"/>
  <c r="D20" i="109"/>
  <c r="D21" i="109"/>
  <c r="D6" i="109"/>
  <c r="J32" i="136" l="1"/>
  <c r="F32" i="136"/>
  <c r="J26" i="136"/>
  <c r="F26" i="136"/>
  <c r="J25" i="136"/>
  <c r="F25" i="136"/>
  <c r="F24" i="136"/>
  <c r="J23" i="136"/>
  <c r="F23" i="136"/>
  <c r="J22" i="136"/>
  <c r="F22" i="136"/>
  <c r="J21" i="136"/>
  <c r="F21" i="136"/>
  <c r="J20" i="136"/>
  <c r="F20" i="136"/>
  <c r="J15" i="136"/>
  <c r="F15" i="136"/>
  <c r="J14" i="136"/>
  <c r="F14" i="136"/>
  <c r="J13" i="136"/>
  <c r="F13" i="136"/>
  <c r="J12" i="136"/>
  <c r="F12" i="136"/>
  <c r="J11" i="136"/>
  <c r="F11" i="136"/>
  <c r="H10" i="136"/>
  <c r="J10" i="136" s="1"/>
  <c r="D10" i="136"/>
  <c r="F10" i="136" s="1"/>
  <c r="J9" i="136"/>
  <c r="F9" i="136"/>
  <c r="J8" i="136"/>
  <c r="F8" i="136"/>
  <c r="J7" i="136"/>
  <c r="F7" i="136"/>
  <c r="J6" i="136"/>
  <c r="F6" i="136"/>
  <c r="H5" i="136"/>
  <c r="J5" i="136" s="1"/>
  <c r="F5" i="136"/>
  <c r="H4" i="136"/>
  <c r="J4" i="136" s="1"/>
  <c r="D4" i="136"/>
  <c r="F4" i="136" s="1"/>
  <c r="J76" i="135" l="1"/>
  <c r="H76" i="135"/>
  <c r="G76" i="135"/>
  <c r="F76" i="135"/>
  <c r="E76" i="135"/>
  <c r="I75" i="135"/>
  <c r="I74" i="135"/>
  <c r="I73" i="135"/>
  <c r="I72" i="135"/>
  <c r="I71" i="135"/>
  <c r="I70" i="135"/>
  <c r="I69" i="135"/>
  <c r="I68" i="135"/>
  <c r="I64" i="135"/>
  <c r="I58" i="135"/>
  <c r="I52" i="135"/>
  <c r="I43" i="135"/>
  <c r="J32" i="135"/>
  <c r="I32" i="135"/>
  <c r="I15" i="135"/>
  <c r="I7" i="135"/>
  <c r="J52" i="134"/>
  <c r="I52" i="134"/>
  <c r="I15" i="134"/>
  <c r="I7" i="134"/>
  <c r="F39" i="133"/>
  <c r="E39" i="133"/>
  <c r="F79" i="132"/>
  <c r="E79" i="132"/>
  <c r="E41" i="132"/>
  <c r="E30" i="132"/>
  <c r="E22" i="132"/>
  <c r="E8" i="132"/>
  <c r="D20" i="131"/>
  <c r="D9" i="131"/>
  <c r="I76" i="135" l="1"/>
  <c r="M79" i="130" l="1"/>
  <c r="K79" i="130"/>
  <c r="J79" i="130"/>
  <c r="I79" i="130"/>
  <c r="H79" i="130"/>
  <c r="L78" i="130"/>
  <c r="L77" i="130"/>
  <c r="L76" i="130"/>
  <c r="L75" i="130"/>
  <c r="L74" i="130"/>
  <c r="L73" i="130"/>
  <c r="L72" i="130"/>
  <c r="L71" i="130"/>
  <c r="L67" i="130"/>
  <c r="L61" i="130"/>
  <c r="L55" i="130"/>
  <c r="L52" i="130"/>
  <c r="L58" i="130" s="1"/>
  <c r="L64" i="130" s="1"/>
  <c r="L43" i="130"/>
  <c r="M32" i="130"/>
  <c r="L32" i="130"/>
  <c r="L15" i="130"/>
  <c r="L7" i="130"/>
  <c r="J52" i="129"/>
  <c r="I52" i="129"/>
  <c r="I15" i="129"/>
  <c r="I7" i="129"/>
  <c r="F48" i="128"/>
  <c r="E48" i="128"/>
  <c r="C9" i="128"/>
  <c r="G81" i="127"/>
  <c r="F81" i="127"/>
  <c r="F42" i="127"/>
  <c r="G35" i="127"/>
  <c r="F31" i="127"/>
  <c r="G27" i="127"/>
  <c r="F23" i="127"/>
  <c r="F9" i="127"/>
  <c r="D22" i="126"/>
  <c r="D24" i="125"/>
  <c r="L79" i="130" l="1"/>
  <c r="A139" i="124" l="1"/>
  <c r="A141" i="124" s="1"/>
  <c r="A142" i="124" s="1"/>
  <c r="A143" i="124" s="1"/>
  <c r="A145" i="124" s="1"/>
  <c r="A146" i="124" s="1"/>
  <c r="A148" i="124" s="1"/>
  <c r="A149" i="124" s="1"/>
  <c r="A151" i="124" s="1"/>
  <c r="A153" i="124" s="1"/>
  <c r="A154" i="124" s="1"/>
  <c r="A155" i="124" s="1"/>
  <c r="A156" i="124" s="1"/>
  <c r="A157" i="124" s="1"/>
  <c r="A159" i="124" s="1"/>
  <c r="A160" i="124" s="1"/>
  <c r="A162" i="124" s="1"/>
  <c r="A163" i="124" s="1"/>
  <c r="A165" i="124" s="1"/>
  <c r="A166" i="124" s="1"/>
  <c r="A168" i="124" s="1"/>
  <c r="A169" i="124" s="1"/>
  <c r="A171" i="124" s="1"/>
  <c r="A94" i="124"/>
  <c r="A95" i="124" s="1"/>
  <c r="A96" i="124" s="1"/>
  <c r="A97" i="124" s="1"/>
  <c r="A98" i="124" s="1"/>
  <c r="A99" i="124" s="1"/>
  <c r="A100" i="124" s="1"/>
  <c r="A101" i="124" s="1"/>
  <c r="A103" i="124" s="1"/>
  <c r="A105" i="124" s="1"/>
  <c r="A106" i="124" s="1"/>
  <c r="A107" i="124" s="1"/>
  <c r="A109" i="124" s="1"/>
  <c r="A110" i="124" s="1"/>
  <c r="A112" i="124" s="1"/>
  <c r="A114" i="124" s="1"/>
  <c r="A115" i="124" s="1"/>
  <c r="A117" i="124" s="1"/>
  <c r="A119" i="124" s="1"/>
  <c r="A120" i="124" s="1"/>
  <c r="A121" i="124" s="1"/>
  <c r="A123" i="124" s="1"/>
  <c r="A124" i="124" s="1"/>
  <c r="A125" i="124" s="1"/>
  <c r="A127" i="124" s="1"/>
  <c r="A129" i="124" s="1"/>
  <c r="A131" i="124" s="1"/>
  <c r="A133" i="124" s="1"/>
  <c r="A134" i="124" s="1"/>
  <c r="A135" i="124" s="1"/>
  <c r="A78" i="124"/>
  <c r="A79" i="124" s="1"/>
  <c r="A80" i="124" s="1"/>
  <c r="A81" i="124" s="1"/>
  <c r="A82" i="124" s="1"/>
  <c r="A84" i="124" s="1"/>
  <c r="A85" i="124" s="1"/>
  <c r="A87" i="124" s="1"/>
  <c r="A88" i="124" s="1"/>
  <c r="A31" i="124"/>
  <c r="A32" i="124" s="1"/>
  <c r="A34" i="124" s="1"/>
  <c r="A36" i="124" s="1"/>
  <c r="A38" i="124" s="1"/>
  <c r="A40" i="124" s="1"/>
  <c r="A42" i="124" s="1"/>
  <c r="A43" i="124" s="1"/>
  <c r="A45" i="124" s="1"/>
  <c r="A47" i="124" s="1"/>
  <c r="A49" i="124" s="1"/>
  <c r="A51" i="124" s="1"/>
  <c r="A53" i="124" s="1"/>
  <c r="A55" i="124" s="1"/>
  <c r="A57" i="124" s="1"/>
  <c r="A58" i="124" s="1"/>
  <c r="A60" i="124" s="1"/>
  <c r="A61" i="124" s="1"/>
  <c r="A63" i="124" s="1"/>
  <c r="A64" i="124" s="1"/>
  <c r="A65" i="124" s="1"/>
  <c r="A66" i="124" s="1"/>
  <c r="A67" i="124" s="1"/>
  <c r="A68" i="124" s="1"/>
  <c r="A70" i="124" s="1"/>
  <c r="A71" i="124" s="1"/>
  <c r="A72" i="124" s="1"/>
  <c r="A73" i="124" s="1"/>
  <c r="A75" i="124" s="1"/>
  <c r="A90" i="124" l="1"/>
  <c r="A89" i="124"/>
  <c r="GM54" i="123" l="1"/>
  <c r="GL54" i="123"/>
  <c r="GK54" i="123"/>
  <c r="GJ54" i="123"/>
  <c r="GI54" i="123"/>
  <c r="GH54" i="123"/>
  <c r="GG54" i="123"/>
  <c r="GF54" i="123"/>
  <c r="GE54" i="123"/>
  <c r="GD54" i="123"/>
  <c r="GC54" i="123"/>
  <c r="GB54" i="123"/>
  <c r="GA54" i="123"/>
  <c r="FZ54" i="123"/>
  <c r="FY54" i="123"/>
  <c r="FX54" i="123"/>
  <c r="FW54" i="123"/>
  <c r="FV54" i="123"/>
  <c r="FU54" i="123"/>
  <c r="FT54" i="123"/>
  <c r="FS54" i="123"/>
  <c r="FR54" i="123"/>
  <c r="FQ54" i="123"/>
  <c r="FP54" i="123"/>
  <c r="FO54" i="123"/>
  <c r="FN54" i="123"/>
  <c r="FM54" i="123"/>
  <c r="FL54" i="123"/>
  <c r="FK54" i="123"/>
  <c r="FJ54" i="123"/>
  <c r="FI54" i="123"/>
  <c r="FH54" i="123"/>
  <c r="FG54" i="123"/>
  <c r="FF54" i="123"/>
  <c r="FE54" i="123"/>
  <c r="FD54" i="123"/>
  <c r="FC54" i="123"/>
  <c r="FB54" i="123"/>
  <c r="FA54" i="123"/>
  <c r="EZ54" i="123"/>
  <c r="EY54" i="123"/>
  <c r="EX54" i="123"/>
  <c r="EW54" i="123"/>
  <c r="EV54" i="123"/>
  <c r="EU54" i="123"/>
  <c r="ET54" i="123"/>
  <c r="ES54" i="123"/>
  <c r="ER54" i="123"/>
  <c r="EQ54" i="123"/>
  <c r="EP54" i="123"/>
  <c r="EO54" i="123"/>
  <c r="EN54" i="123"/>
  <c r="EM54" i="123"/>
  <c r="EL54" i="123"/>
  <c r="EK54" i="123"/>
  <c r="EJ54" i="123"/>
  <c r="EI54" i="123"/>
  <c r="EH54" i="123"/>
  <c r="EG54" i="123"/>
  <c r="EF54" i="123"/>
  <c r="EE54" i="123"/>
  <c r="ED54" i="123"/>
  <c r="EC54" i="123"/>
  <c r="EB54" i="123"/>
  <c r="EA54" i="123"/>
  <c r="DZ54" i="123"/>
  <c r="DY54" i="123"/>
  <c r="DX54" i="123"/>
  <c r="DW54" i="123"/>
  <c r="DV54" i="123"/>
  <c r="DU54" i="123"/>
  <c r="DT54" i="123"/>
  <c r="DS54" i="123"/>
  <c r="DR54" i="123"/>
  <c r="DQ54" i="123"/>
  <c r="DP54" i="123"/>
  <c r="DO54" i="123"/>
  <c r="DN54" i="123"/>
  <c r="DM54" i="123"/>
  <c r="DL54" i="123"/>
  <c r="DK54" i="123"/>
  <c r="DJ54" i="123"/>
  <c r="DI54" i="123"/>
  <c r="DH54" i="123"/>
  <c r="DG54" i="123"/>
  <c r="DF54" i="123"/>
  <c r="DE54" i="123"/>
  <c r="DD54" i="123"/>
  <c r="DC54" i="123"/>
  <c r="DB54" i="123"/>
  <c r="DA54" i="123"/>
  <c r="CZ54" i="123"/>
  <c r="CY54" i="123"/>
  <c r="CX54" i="123"/>
  <c r="CW54" i="123"/>
  <c r="CV54" i="123"/>
  <c r="CU54" i="123"/>
  <c r="CT54" i="123"/>
  <c r="CS54" i="123"/>
  <c r="CR54" i="123"/>
  <c r="CQ54" i="123"/>
  <c r="CP54" i="123"/>
  <c r="CO54" i="123"/>
  <c r="CN54" i="123"/>
  <c r="CM54" i="123"/>
  <c r="CL54" i="123"/>
  <c r="CK54" i="123"/>
  <c r="CJ54" i="123"/>
  <c r="CI54" i="123"/>
  <c r="CH54" i="123"/>
  <c r="CG54" i="123"/>
  <c r="CF54" i="123"/>
  <c r="CE54" i="123"/>
  <c r="CD54" i="123"/>
  <c r="CC54" i="123"/>
  <c r="CB54" i="123"/>
  <c r="CA54" i="123"/>
  <c r="BZ54" i="123"/>
  <c r="BY54" i="123"/>
  <c r="BX54" i="123"/>
  <c r="BW54" i="123"/>
  <c r="BV54" i="123"/>
  <c r="BU54" i="123"/>
  <c r="BT54" i="123"/>
  <c r="BS54" i="123"/>
  <c r="BR54" i="123"/>
  <c r="BQ54" i="123"/>
  <c r="BP54" i="123"/>
  <c r="BO54" i="123"/>
  <c r="BN54" i="123"/>
  <c r="BM54" i="123"/>
  <c r="BL54" i="123"/>
  <c r="BK54" i="123"/>
  <c r="BJ54" i="123"/>
  <c r="BI54" i="123"/>
  <c r="BH54" i="123"/>
  <c r="BG54" i="123"/>
  <c r="BF54" i="123"/>
  <c r="BE54" i="123"/>
  <c r="BD54" i="123"/>
  <c r="BC54" i="123"/>
  <c r="BB54" i="123"/>
  <c r="BA54" i="123"/>
  <c r="AZ54" i="123"/>
  <c r="AY54" i="123"/>
  <c r="AX54" i="123"/>
  <c r="AW54" i="123"/>
  <c r="AV54" i="123"/>
  <c r="AU54" i="123"/>
  <c r="AT54" i="123"/>
  <c r="AS54" i="123"/>
  <c r="AR54" i="123"/>
  <c r="AQ54" i="123"/>
  <c r="AP54" i="123"/>
  <c r="AO54" i="123"/>
  <c r="AN54" i="123"/>
  <c r="AM54" i="123"/>
  <c r="AL54" i="123"/>
  <c r="AK54" i="123"/>
  <c r="AJ54" i="123"/>
  <c r="AI54" i="123"/>
  <c r="AH54" i="123"/>
  <c r="AG54" i="123"/>
  <c r="AF54" i="123"/>
  <c r="AE54" i="123"/>
  <c r="AD54" i="123"/>
  <c r="AC54" i="123"/>
  <c r="AB54" i="123"/>
  <c r="AA54" i="123"/>
  <c r="Z54" i="123"/>
  <c r="Y54" i="123"/>
  <c r="X54" i="123"/>
  <c r="W54" i="123"/>
  <c r="V54" i="123"/>
  <c r="U54" i="123"/>
  <c r="T54" i="123"/>
  <c r="S54" i="123"/>
  <c r="R54" i="123"/>
  <c r="Q54" i="123"/>
  <c r="P54" i="123"/>
  <c r="O54" i="123"/>
  <c r="N54" i="123"/>
  <c r="M54" i="123"/>
  <c r="L54" i="123"/>
  <c r="K54" i="123"/>
  <c r="J54" i="123"/>
  <c r="I54" i="123"/>
  <c r="H54" i="123"/>
  <c r="G54" i="123"/>
  <c r="F54" i="123"/>
  <c r="E54" i="123"/>
  <c r="D54" i="123"/>
  <c r="C54" i="123"/>
  <c r="B54" i="123"/>
  <c r="D18" i="122"/>
  <c r="E17" i="122" s="1"/>
  <c r="E6" i="122"/>
  <c r="E10" i="122" l="1"/>
  <c r="E14" i="122"/>
  <c r="E4" i="122"/>
  <c r="E16" i="122"/>
  <c r="E7" i="122"/>
  <c r="E11" i="122"/>
  <c r="E15" i="122"/>
  <c r="E8" i="122"/>
  <c r="E12" i="122"/>
  <c r="E5" i="122"/>
  <c r="E9" i="122"/>
  <c r="E13" i="122"/>
  <c r="F6" i="122"/>
  <c r="F7" i="122"/>
  <c r="F4" i="122"/>
  <c r="F16" i="122" l="1"/>
  <c r="F9" i="122"/>
  <c r="F8" i="122"/>
  <c r="F5" i="122"/>
  <c r="F17" i="122"/>
  <c r="G11" i="121" l="1"/>
  <c r="D122" i="121"/>
  <c r="D123" i="121" s="1"/>
  <c r="G122" i="121"/>
  <c r="G123" i="121" l="1"/>
  <c r="O209" i="120" l="1"/>
  <c r="M209" i="120"/>
  <c r="L209" i="120"/>
  <c r="J209" i="120"/>
  <c r="I209" i="120"/>
  <c r="H209" i="120"/>
  <c r="G209" i="120"/>
  <c r="F209" i="120"/>
  <c r="E209" i="120"/>
  <c r="GM54" i="119" l="1"/>
  <c r="GL54" i="119"/>
  <c r="GK54" i="119"/>
  <c r="GJ54" i="119"/>
  <c r="GI54" i="119"/>
  <c r="GH54" i="119"/>
  <c r="GG54" i="119"/>
  <c r="GF54" i="119"/>
  <c r="GE54" i="119"/>
  <c r="GD54" i="119"/>
  <c r="GC54" i="119"/>
  <c r="GB54" i="119"/>
  <c r="GA54" i="119"/>
  <c r="FZ54" i="119"/>
  <c r="FY54" i="119"/>
  <c r="FX54" i="119"/>
  <c r="FW54" i="119"/>
  <c r="FV54" i="119"/>
  <c r="FU54" i="119"/>
  <c r="FT54" i="119"/>
  <c r="FS54" i="119"/>
  <c r="FR54" i="119"/>
  <c r="FQ54" i="119"/>
  <c r="FP54" i="119"/>
  <c r="FO54" i="119"/>
  <c r="FN54" i="119"/>
  <c r="FM54" i="119"/>
  <c r="FL54" i="119"/>
  <c r="FK54" i="119"/>
  <c r="FJ54" i="119"/>
  <c r="FI54" i="119"/>
  <c r="FH54" i="119"/>
  <c r="FG54" i="119"/>
  <c r="FF54" i="119"/>
  <c r="FE54" i="119"/>
  <c r="FD54" i="119"/>
  <c r="FC54" i="119"/>
  <c r="FB54" i="119"/>
  <c r="FA54" i="119"/>
  <c r="EZ54" i="119"/>
  <c r="EY54" i="119"/>
  <c r="EX54" i="119"/>
  <c r="EW54" i="119"/>
  <c r="EV54" i="119"/>
  <c r="EU54" i="119"/>
  <c r="ET54" i="119"/>
  <c r="ES54" i="119"/>
  <c r="ER54" i="119"/>
  <c r="EQ54" i="119"/>
  <c r="EP54" i="119"/>
  <c r="EO54" i="119"/>
  <c r="EN54" i="119"/>
  <c r="EM54" i="119"/>
  <c r="EL54" i="119"/>
  <c r="EK54" i="119"/>
  <c r="EJ54" i="119"/>
  <c r="EI54" i="119"/>
  <c r="EH54" i="119"/>
  <c r="EG54" i="119"/>
  <c r="EF54" i="119"/>
  <c r="EE54" i="119"/>
  <c r="ED54" i="119"/>
  <c r="EC54" i="119"/>
  <c r="EB54" i="119"/>
  <c r="EA54" i="119"/>
  <c r="DZ54" i="119"/>
  <c r="DY54" i="119"/>
  <c r="DX54" i="119"/>
  <c r="DW54" i="119"/>
  <c r="DV54" i="119"/>
  <c r="DU54" i="119"/>
  <c r="DT54" i="119"/>
  <c r="DS54" i="119"/>
  <c r="DR54" i="119"/>
  <c r="DQ54" i="119"/>
  <c r="DP54" i="119"/>
  <c r="DO54" i="119"/>
  <c r="DN54" i="119"/>
  <c r="DM54" i="119"/>
  <c r="DL54" i="119"/>
  <c r="DK54" i="119"/>
  <c r="DJ54" i="119"/>
  <c r="DI54" i="119"/>
  <c r="DH54" i="119"/>
  <c r="DG54" i="119"/>
  <c r="DF54" i="119"/>
  <c r="DE54" i="119"/>
  <c r="DD54" i="119"/>
  <c r="DC54" i="119"/>
  <c r="DB54" i="119"/>
  <c r="DA54" i="119"/>
  <c r="CZ54" i="119"/>
  <c r="CY54" i="119"/>
  <c r="CX54" i="119"/>
  <c r="CW54" i="119"/>
  <c r="CV54" i="119"/>
  <c r="CU54" i="119"/>
  <c r="CT54" i="119"/>
  <c r="CS54" i="119"/>
  <c r="CR54" i="119"/>
  <c r="CQ54" i="119"/>
  <c r="CP54" i="119"/>
  <c r="CO54" i="119"/>
  <c r="CN54" i="119"/>
  <c r="CM54" i="119"/>
  <c r="CL54" i="119"/>
  <c r="CK54" i="119"/>
  <c r="CJ54" i="119"/>
  <c r="CI54" i="119"/>
  <c r="CH54" i="119"/>
  <c r="CG54" i="119"/>
  <c r="CF54" i="119"/>
  <c r="CE54" i="119"/>
  <c r="CD54" i="119"/>
  <c r="CC54" i="119"/>
  <c r="CB54" i="119"/>
  <c r="CA54" i="119"/>
  <c r="BZ54" i="119"/>
  <c r="BY54" i="119"/>
  <c r="BX54" i="119"/>
  <c r="BW54" i="119"/>
  <c r="BV54" i="119"/>
  <c r="BU54" i="119"/>
  <c r="BT54" i="119"/>
  <c r="BS54" i="119"/>
  <c r="BR54" i="119"/>
  <c r="BQ54" i="119"/>
  <c r="BP54" i="119"/>
  <c r="BO54" i="119"/>
  <c r="BN54" i="119"/>
  <c r="BM54" i="119"/>
  <c r="BL54" i="119"/>
  <c r="BK54" i="119"/>
  <c r="BJ54" i="119"/>
  <c r="BI54" i="119"/>
  <c r="BH54" i="119"/>
  <c r="BG54" i="119"/>
  <c r="BF54" i="119"/>
  <c r="BE54" i="119"/>
  <c r="BD54" i="119"/>
  <c r="BC54" i="119"/>
  <c r="BB54" i="119"/>
  <c r="BA54" i="119"/>
  <c r="AZ54" i="119"/>
  <c r="AY54" i="119"/>
  <c r="AX54" i="119"/>
  <c r="AW54" i="119"/>
  <c r="AV54" i="119"/>
  <c r="AU54" i="119"/>
  <c r="AT54" i="119"/>
  <c r="AS54" i="119"/>
  <c r="AR54" i="119"/>
  <c r="AQ54" i="119"/>
  <c r="AP54" i="119"/>
  <c r="AO54" i="119"/>
  <c r="AN54" i="119"/>
  <c r="AM54" i="119"/>
  <c r="AL54" i="119"/>
  <c r="AK54" i="119"/>
  <c r="AJ54" i="119"/>
  <c r="AI54" i="119"/>
  <c r="AH54" i="119"/>
  <c r="AG54" i="119"/>
  <c r="AF54" i="119"/>
  <c r="AE54" i="119"/>
  <c r="AD54" i="119"/>
  <c r="AC54" i="119"/>
  <c r="AB54" i="119"/>
  <c r="AA54" i="119"/>
  <c r="Z54" i="119"/>
  <c r="Y54" i="119"/>
  <c r="X54" i="119"/>
  <c r="W54" i="119"/>
  <c r="V54" i="119"/>
  <c r="U54" i="119"/>
  <c r="T54" i="119"/>
  <c r="S54" i="119"/>
  <c r="R54" i="119"/>
  <c r="Q54" i="119"/>
  <c r="P54" i="119"/>
  <c r="O54" i="119"/>
  <c r="N54" i="119"/>
  <c r="M54" i="119"/>
  <c r="L54" i="119"/>
  <c r="K54" i="119"/>
  <c r="J54" i="119"/>
  <c r="I54" i="119"/>
  <c r="H54" i="119"/>
  <c r="G54" i="119"/>
  <c r="F54" i="119"/>
  <c r="E54" i="119"/>
  <c r="D54" i="119"/>
  <c r="C54" i="119"/>
  <c r="B54" i="119"/>
  <c r="D18" i="118"/>
  <c r="E17" i="118" s="1"/>
  <c r="E6" i="118"/>
  <c r="F6" i="118" s="1"/>
  <c r="E4" i="118" l="1"/>
  <c r="E7" i="118"/>
  <c r="E10" i="118"/>
  <c r="E13" i="118"/>
  <c r="E16" i="118"/>
  <c r="F16" i="118" s="1"/>
  <c r="F7" i="118"/>
  <c r="F4" i="118"/>
  <c r="E9" i="118"/>
  <c r="E12" i="118"/>
  <c r="E15" i="118"/>
  <c r="E5" i="118"/>
  <c r="E8" i="118"/>
  <c r="E11" i="118"/>
  <c r="F11" i="118" s="1"/>
  <c r="F12" i="118" s="1"/>
  <c r="E14" i="118"/>
  <c r="F14" i="118" s="1"/>
  <c r="M83" i="117"/>
  <c r="I85" i="117" s="1"/>
  <c r="L83" i="117"/>
  <c r="E85" i="117" s="1"/>
  <c r="F8" i="118" l="1"/>
  <c r="F9" i="118" s="1"/>
  <c r="E18" i="118"/>
  <c r="E8" i="116"/>
  <c r="E6" i="116"/>
  <c r="E9" i="116" l="1"/>
  <c r="E83" i="115"/>
  <c r="E50" i="115"/>
  <c r="E32" i="115"/>
  <c r="E10" i="115"/>
  <c r="E84" i="115" s="1"/>
  <c r="E32" i="114" l="1"/>
  <c r="F32" i="114"/>
  <c r="F32" i="113" l="1"/>
  <c r="D32" i="113"/>
  <c r="E37" i="112" l="1"/>
  <c r="F36" i="112"/>
  <c r="F35" i="112"/>
  <c r="F34" i="112"/>
  <c r="F33" i="112"/>
  <c r="F31" i="112"/>
  <c r="F30" i="112"/>
  <c r="F29" i="112"/>
  <c r="F28" i="112"/>
  <c r="F27" i="112"/>
  <c r="F26" i="112"/>
  <c r="F24" i="112"/>
  <c r="F23" i="112"/>
  <c r="F22" i="112"/>
  <c r="F21" i="112"/>
  <c r="F20" i="112"/>
  <c r="F19" i="112"/>
  <c r="F18" i="112"/>
  <c r="F17" i="112"/>
  <c r="F14" i="112"/>
  <c r="F13" i="112"/>
  <c r="F12" i="112"/>
  <c r="F11" i="112"/>
  <c r="F9" i="112"/>
  <c r="F8" i="112"/>
  <c r="F7" i="112"/>
  <c r="F6" i="112"/>
  <c r="F5" i="112"/>
  <c r="F52" i="111"/>
  <c r="F36" i="111"/>
  <c r="P51" i="110" l="1"/>
  <c r="N51" i="110"/>
  <c r="M51" i="110"/>
  <c r="L51" i="110"/>
  <c r="K51" i="110"/>
  <c r="J51" i="110"/>
  <c r="I51" i="110"/>
  <c r="G51" i="110"/>
  <c r="F51" i="110"/>
  <c r="E51" i="110"/>
  <c r="D51" i="110"/>
  <c r="C51" i="110"/>
  <c r="B51" i="110"/>
  <c r="O50" i="110"/>
  <c r="O49" i="110"/>
  <c r="O48" i="110"/>
  <c r="O47" i="110"/>
  <c r="O46" i="110"/>
  <c r="O45" i="110"/>
  <c r="O44" i="110"/>
  <c r="O43" i="110"/>
  <c r="O42" i="110"/>
  <c r="O41" i="110"/>
  <c r="O40" i="110"/>
  <c r="O39" i="110"/>
  <c r="O38" i="110"/>
  <c r="O37" i="110"/>
  <c r="O36" i="110"/>
  <c r="O35" i="110"/>
  <c r="O34" i="110"/>
  <c r="O33" i="110"/>
  <c r="O32" i="110"/>
  <c r="O31" i="110"/>
  <c r="O30" i="110"/>
  <c r="O29" i="110"/>
  <c r="O28" i="110"/>
  <c r="O27" i="110"/>
  <c r="O26" i="110"/>
  <c r="O25" i="110"/>
  <c r="O24" i="110"/>
  <c r="O23" i="110"/>
  <c r="O22" i="110"/>
  <c r="O21" i="110"/>
  <c r="H20" i="110"/>
  <c r="H51" i="110" s="1"/>
  <c r="O19" i="110"/>
  <c r="O18" i="110"/>
  <c r="O17" i="110"/>
  <c r="O16" i="110"/>
  <c r="O15" i="110"/>
  <c r="O14" i="110"/>
  <c r="O13" i="110"/>
  <c r="O12" i="110"/>
  <c r="O11" i="110"/>
  <c r="O10" i="110"/>
  <c r="O9" i="110"/>
  <c r="O8" i="110"/>
  <c r="O7" i="110"/>
  <c r="O6" i="110"/>
  <c r="O5" i="110"/>
  <c r="O4" i="110"/>
  <c r="O20" i="110" l="1"/>
  <c r="O51" i="110" s="1"/>
  <c r="U52" i="109" l="1"/>
  <c r="R52" i="109"/>
  <c r="Q52" i="109"/>
  <c r="P52" i="109"/>
  <c r="O52" i="109"/>
  <c r="N52" i="109"/>
  <c r="M52" i="109"/>
  <c r="L52" i="109"/>
  <c r="K52" i="109"/>
  <c r="J52" i="109"/>
  <c r="I52" i="109"/>
  <c r="H52" i="109"/>
  <c r="G52" i="109"/>
  <c r="F52" i="109"/>
  <c r="E52" i="109"/>
  <c r="C52" i="109"/>
  <c r="B52" i="109"/>
  <c r="S51" i="109"/>
  <c r="D51" i="109"/>
  <c r="T51" i="109" s="1"/>
  <c r="S50" i="109"/>
  <c r="D50" i="109"/>
  <c r="T50" i="109" s="1"/>
  <c r="S49" i="109"/>
  <c r="D49" i="109"/>
  <c r="T49" i="109" s="1"/>
  <c r="S48" i="109"/>
  <c r="D48" i="109"/>
  <c r="T48" i="109" s="1"/>
  <c r="S47" i="109"/>
  <c r="D47" i="109"/>
  <c r="T47" i="109" s="1"/>
  <c r="S46" i="109"/>
  <c r="D46" i="109"/>
  <c r="T46" i="109" s="1"/>
  <c r="S45" i="109"/>
  <c r="D45" i="109"/>
  <c r="T45" i="109" s="1"/>
  <c r="S44" i="109"/>
  <c r="D44" i="109"/>
  <c r="T44" i="109" s="1"/>
  <c r="T43" i="109"/>
  <c r="S43" i="109"/>
  <c r="D43" i="109"/>
  <c r="S42" i="109"/>
  <c r="D42" i="109"/>
  <c r="T42" i="109" s="1"/>
  <c r="S41" i="109"/>
  <c r="D41" i="109"/>
  <c r="T41" i="109" s="1"/>
  <c r="T40" i="109"/>
  <c r="S40" i="109"/>
  <c r="T39" i="109"/>
  <c r="S39" i="109"/>
  <c r="S38" i="109"/>
  <c r="T38" i="109"/>
  <c r="S37" i="109"/>
  <c r="T37" i="109"/>
  <c r="T36" i="109"/>
  <c r="S36" i="109"/>
  <c r="T35" i="109"/>
  <c r="S35" i="109"/>
  <c r="S34" i="109"/>
  <c r="T34" i="109"/>
  <c r="S33" i="109"/>
  <c r="T33" i="109"/>
  <c r="S32" i="109"/>
  <c r="T32" i="109"/>
  <c r="T31" i="109"/>
  <c r="S31" i="109"/>
  <c r="D31" i="109"/>
  <c r="S30" i="109"/>
  <c r="D30" i="109"/>
  <c r="T30" i="109" s="1"/>
  <c r="S29" i="109"/>
  <c r="D29" i="109"/>
  <c r="T29" i="109" s="1"/>
  <c r="T28" i="109"/>
  <c r="S28" i="109"/>
  <c r="D28" i="109"/>
  <c r="S27" i="109"/>
  <c r="D27" i="109"/>
  <c r="T27" i="109" s="1"/>
  <c r="S26" i="109"/>
  <c r="D26" i="109"/>
  <c r="T26" i="109" s="1"/>
  <c r="S25" i="109"/>
  <c r="D25" i="109"/>
  <c r="T25" i="109" s="1"/>
  <c r="T24" i="109"/>
  <c r="S24" i="109"/>
  <c r="D24" i="109"/>
  <c r="S23" i="109"/>
  <c r="D23" i="109"/>
  <c r="T23" i="109" s="1"/>
  <c r="S22" i="109"/>
  <c r="D22" i="109"/>
  <c r="T22" i="109" s="1"/>
  <c r="S21" i="109"/>
  <c r="T21" i="109"/>
  <c r="T20" i="109"/>
  <c r="S20" i="109"/>
  <c r="T19" i="109"/>
  <c r="S19" i="109"/>
  <c r="S18" i="109"/>
  <c r="T18" i="109"/>
  <c r="T16" i="109"/>
  <c r="S16" i="109"/>
  <c r="T15" i="109"/>
  <c r="S15" i="109"/>
  <c r="S14" i="109"/>
  <c r="T14" i="109"/>
  <c r="S13" i="109"/>
  <c r="T13" i="109"/>
  <c r="T12" i="109"/>
  <c r="S12" i="109"/>
  <c r="T11" i="109"/>
  <c r="S11" i="109"/>
  <c r="S10" i="109"/>
  <c r="T10" i="109"/>
  <c r="S9" i="109"/>
  <c r="T9" i="109"/>
  <c r="T8" i="109"/>
  <c r="S8" i="109"/>
  <c r="T7" i="109"/>
  <c r="S7" i="109"/>
  <c r="S6" i="109"/>
  <c r="T6" i="109"/>
  <c r="S5" i="109"/>
  <c r="D5" i="109"/>
  <c r="T5" i="109" s="1"/>
  <c r="R4" i="109"/>
  <c r="N4" i="109"/>
  <c r="H4" i="109"/>
  <c r="R34" i="108"/>
  <c r="R33" i="108"/>
  <c r="R32" i="108"/>
  <c r="R31" i="108"/>
  <c r="R30" i="108"/>
  <c r="R29" i="108"/>
  <c r="R28" i="108"/>
  <c r="R27" i="108"/>
  <c r="R26" i="108"/>
  <c r="R25" i="108"/>
  <c r="R24" i="108"/>
  <c r="R23" i="108"/>
  <c r="R22" i="108"/>
  <c r="R21" i="108"/>
  <c r="R20" i="108"/>
  <c r="R19" i="108"/>
  <c r="R18" i="108"/>
  <c r="R17" i="108"/>
  <c r="R16" i="108"/>
  <c r="R15" i="108"/>
  <c r="R14" i="108"/>
  <c r="R13" i="108"/>
  <c r="R12" i="108"/>
  <c r="R11" i="108"/>
  <c r="R10" i="108"/>
  <c r="R9" i="108"/>
  <c r="K9" i="108"/>
  <c r="R8" i="108"/>
  <c r="K8" i="108"/>
  <c r="R7" i="108"/>
  <c r="K7" i="108"/>
  <c r="R6" i="108"/>
  <c r="U116" i="107"/>
  <c r="T116" i="107"/>
  <c r="U115" i="107"/>
  <c r="T115" i="107"/>
  <c r="U114" i="107"/>
  <c r="T114" i="107"/>
  <c r="U113" i="107"/>
  <c r="T113" i="107"/>
  <c r="U112" i="107"/>
  <c r="T112" i="107"/>
  <c r="U111" i="107"/>
  <c r="T111" i="107"/>
  <c r="U110" i="107"/>
  <c r="T110" i="107"/>
  <c r="U109" i="107"/>
  <c r="T109" i="107"/>
  <c r="U108" i="107"/>
  <c r="T108" i="107"/>
  <c r="U107" i="107"/>
  <c r="T107" i="107"/>
  <c r="U106" i="107"/>
  <c r="T106" i="107"/>
  <c r="U105" i="107"/>
  <c r="T105" i="107"/>
  <c r="U104" i="107"/>
  <c r="T104" i="107"/>
  <c r="U103" i="107"/>
  <c r="T103" i="107"/>
  <c r="U102" i="107"/>
  <c r="T102" i="107"/>
  <c r="U101" i="107"/>
  <c r="T101" i="107"/>
  <c r="U100" i="107"/>
  <c r="T100" i="107"/>
  <c r="U99" i="107"/>
  <c r="T99" i="107"/>
  <c r="U98" i="107"/>
  <c r="T98" i="107"/>
  <c r="U97" i="107"/>
  <c r="T97" i="107"/>
  <c r="U96" i="107"/>
  <c r="T96" i="107"/>
  <c r="S95" i="107"/>
  <c r="R95" i="107"/>
  <c r="Q95" i="107"/>
  <c r="P95" i="107"/>
  <c r="O95" i="107"/>
  <c r="N95" i="107"/>
  <c r="M95" i="107"/>
  <c r="L95" i="107"/>
  <c r="K95" i="107"/>
  <c r="J95" i="107"/>
  <c r="I95" i="107"/>
  <c r="H95" i="107"/>
  <c r="G95" i="107"/>
  <c r="F95" i="107"/>
  <c r="E95" i="107"/>
  <c r="D95" i="107"/>
  <c r="U94" i="107"/>
  <c r="T94" i="107"/>
  <c r="U93" i="107"/>
  <c r="T93" i="107"/>
  <c r="U92" i="107"/>
  <c r="T92" i="107"/>
  <c r="U91" i="107"/>
  <c r="T91" i="107"/>
  <c r="U90" i="107"/>
  <c r="T90" i="107"/>
  <c r="U89" i="107"/>
  <c r="T89" i="107"/>
  <c r="U88" i="107"/>
  <c r="T88" i="107"/>
  <c r="S87" i="107"/>
  <c r="R87" i="107"/>
  <c r="Q87" i="107"/>
  <c r="P87" i="107"/>
  <c r="O87" i="107"/>
  <c r="N87" i="107"/>
  <c r="M87" i="107"/>
  <c r="L87" i="107"/>
  <c r="K87" i="107"/>
  <c r="J87" i="107"/>
  <c r="I87" i="107"/>
  <c r="H87" i="107"/>
  <c r="G87" i="107"/>
  <c r="F87" i="107"/>
  <c r="E87" i="107"/>
  <c r="D87" i="107"/>
  <c r="U86" i="107"/>
  <c r="T86" i="107"/>
  <c r="U85" i="107"/>
  <c r="T85" i="107"/>
  <c r="U84" i="107"/>
  <c r="T84" i="107"/>
  <c r="U83" i="107"/>
  <c r="T83" i="107"/>
  <c r="U82" i="107"/>
  <c r="T82" i="107"/>
  <c r="S81" i="107"/>
  <c r="R81" i="107"/>
  <c r="Q81" i="107"/>
  <c r="P81" i="107"/>
  <c r="O81" i="107"/>
  <c r="N81" i="107"/>
  <c r="M81" i="107"/>
  <c r="L81" i="107"/>
  <c r="K81" i="107"/>
  <c r="J81" i="107"/>
  <c r="I81" i="107"/>
  <c r="H81" i="107"/>
  <c r="G81" i="107"/>
  <c r="F81" i="107"/>
  <c r="E81" i="107"/>
  <c r="D81" i="107"/>
  <c r="U80" i="107"/>
  <c r="U78" i="107" s="1"/>
  <c r="T80" i="107"/>
  <c r="U79" i="107"/>
  <c r="T79" i="107"/>
  <c r="T78" i="107" s="1"/>
  <c r="S78" i="107"/>
  <c r="R78" i="107"/>
  <c r="Q78" i="107"/>
  <c r="P78" i="107"/>
  <c r="O78" i="107"/>
  <c r="N78" i="107"/>
  <c r="M78" i="107"/>
  <c r="L78" i="107"/>
  <c r="K78" i="107"/>
  <c r="J78" i="107"/>
  <c r="I78" i="107"/>
  <c r="H78" i="107"/>
  <c r="G78" i="107"/>
  <c r="F78" i="107"/>
  <c r="E78" i="107"/>
  <c r="D78" i="107"/>
  <c r="U77" i="107"/>
  <c r="T77" i="107"/>
  <c r="U76" i="107"/>
  <c r="T76" i="107"/>
  <c r="U75" i="107"/>
  <c r="T75" i="107"/>
  <c r="U74" i="107"/>
  <c r="T74" i="107"/>
  <c r="U73" i="107"/>
  <c r="T73" i="107"/>
  <c r="U72" i="107"/>
  <c r="U68" i="107" s="1"/>
  <c r="T72" i="107"/>
  <c r="U71" i="107"/>
  <c r="T71" i="107"/>
  <c r="U70" i="107"/>
  <c r="T70" i="107"/>
  <c r="U69" i="107"/>
  <c r="T69" i="107"/>
  <c r="T68" i="107" s="1"/>
  <c r="S68" i="107"/>
  <c r="R68" i="107"/>
  <c r="Q68" i="107"/>
  <c r="P68" i="107"/>
  <c r="O68" i="107"/>
  <c r="N68" i="107"/>
  <c r="M68" i="107"/>
  <c r="L68" i="107"/>
  <c r="K68" i="107"/>
  <c r="J68" i="107"/>
  <c r="I68" i="107"/>
  <c r="H68" i="107"/>
  <c r="G68" i="107"/>
  <c r="F68" i="107"/>
  <c r="E68" i="107"/>
  <c r="D68" i="107"/>
  <c r="U67" i="107"/>
  <c r="T67" i="107"/>
  <c r="U66" i="107"/>
  <c r="T66" i="107"/>
  <c r="U65" i="107"/>
  <c r="T65" i="107"/>
  <c r="U64" i="107"/>
  <c r="T64" i="107"/>
  <c r="U63" i="107"/>
  <c r="T63" i="107"/>
  <c r="U62" i="107"/>
  <c r="T62" i="107"/>
  <c r="U61" i="107"/>
  <c r="T61" i="107"/>
  <c r="U60" i="107"/>
  <c r="U57" i="107" s="1"/>
  <c r="T60" i="107"/>
  <c r="U59" i="107"/>
  <c r="T59" i="107"/>
  <c r="U58" i="107"/>
  <c r="T58" i="107"/>
  <c r="S57" i="107"/>
  <c r="R57" i="107"/>
  <c r="Q57" i="107"/>
  <c r="P57" i="107"/>
  <c r="O57" i="107"/>
  <c r="N57" i="107"/>
  <c r="M57" i="107"/>
  <c r="L57" i="107"/>
  <c r="K57" i="107"/>
  <c r="J57" i="107"/>
  <c r="I57" i="107"/>
  <c r="H57" i="107"/>
  <c r="G57" i="107"/>
  <c r="F57" i="107"/>
  <c r="E57" i="107"/>
  <c r="D57" i="107"/>
  <c r="U56" i="107"/>
  <c r="T56" i="107"/>
  <c r="U55" i="107"/>
  <c r="T55" i="107"/>
  <c r="U54" i="107"/>
  <c r="T54" i="107"/>
  <c r="U53" i="107"/>
  <c r="T53" i="107"/>
  <c r="U52" i="107"/>
  <c r="T52" i="107"/>
  <c r="U51" i="107"/>
  <c r="T51" i="107"/>
  <c r="U50" i="107"/>
  <c r="T50" i="107"/>
  <c r="U49" i="107"/>
  <c r="T49" i="107"/>
  <c r="U48" i="107"/>
  <c r="T48" i="107"/>
  <c r="U47" i="107"/>
  <c r="T47" i="107"/>
  <c r="U46" i="107"/>
  <c r="T46" i="107"/>
  <c r="U45" i="107"/>
  <c r="T45" i="107"/>
  <c r="U44" i="107"/>
  <c r="T44" i="107"/>
  <c r="U43" i="107"/>
  <c r="T43" i="107"/>
  <c r="U42" i="107"/>
  <c r="T42" i="107"/>
  <c r="U41" i="107"/>
  <c r="T41" i="107"/>
  <c r="U40" i="107"/>
  <c r="T40" i="107"/>
  <c r="U39" i="107"/>
  <c r="T39" i="107"/>
  <c r="U38" i="107"/>
  <c r="T38" i="107"/>
  <c r="U37" i="107"/>
  <c r="T37" i="107"/>
  <c r="U36" i="107"/>
  <c r="T36" i="107"/>
  <c r="U35" i="107"/>
  <c r="U34" i="107" s="1"/>
  <c r="T35" i="107"/>
  <c r="S34" i="107"/>
  <c r="R34" i="107"/>
  <c r="Q34" i="107"/>
  <c r="P34" i="107"/>
  <c r="O34" i="107"/>
  <c r="N34" i="107"/>
  <c r="M34" i="107"/>
  <c r="L34" i="107"/>
  <c r="K34" i="107"/>
  <c r="J34" i="107"/>
  <c r="I34" i="107"/>
  <c r="H34" i="107"/>
  <c r="G34" i="107"/>
  <c r="F34" i="107"/>
  <c r="E34" i="107"/>
  <c r="D34" i="107"/>
  <c r="U33" i="107"/>
  <c r="T33" i="107"/>
  <c r="U32" i="107"/>
  <c r="T32" i="107"/>
  <c r="U31" i="107"/>
  <c r="T31" i="107"/>
  <c r="S30" i="107"/>
  <c r="R30" i="107"/>
  <c r="Q30" i="107"/>
  <c r="P30" i="107"/>
  <c r="O30" i="107"/>
  <c r="N30" i="107"/>
  <c r="M30" i="107"/>
  <c r="L30" i="107"/>
  <c r="K30" i="107"/>
  <c r="J30" i="107"/>
  <c r="I30" i="107"/>
  <c r="H30" i="107"/>
  <c r="G30" i="107"/>
  <c r="F30" i="107"/>
  <c r="E30" i="107"/>
  <c r="D30" i="107"/>
  <c r="U29" i="107"/>
  <c r="T29" i="107"/>
  <c r="U28" i="107"/>
  <c r="T28" i="107"/>
  <c r="U27" i="107"/>
  <c r="T27" i="107"/>
  <c r="U26" i="107"/>
  <c r="T26" i="107"/>
  <c r="U25" i="107"/>
  <c r="T25" i="107"/>
  <c r="S24" i="107"/>
  <c r="R24" i="107"/>
  <c r="Q24" i="107"/>
  <c r="P24" i="107"/>
  <c r="O24" i="107"/>
  <c r="N24" i="107"/>
  <c r="M24" i="107"/>
  <c r="L24" i="107"/>
  <c r="K24" i="107"/>
  <c r="J24" i="107"/>
  <c r="I24" i="107"/>
  <c r="H24" i="107"/>
  <c r="G24" i="107"/>
  <c r="F24" i="107"/>
  <c r="E24" i="107"/>
  <c r="D24" i="107"/>
  <c r="U23" i="107"/>
  <c r="T23" i="107"/>
  <c r="U22" i="107"/>
  <c r="T22" i="107"/>
  <c r="S21" i="107"/>
  <c r="R21" i="107"/>
  <c r="Q21" i="107"/>
  <c r="P21" i="107"/>
  <c r="O21" i="107"/>
  <c r="N21" i="107"/>
  <c r="M21" i="107"/>
  <c r="L21" i="107"/>
  <c r="K21" i="107"/>
  <c r="J21" i="107"/>
  <c r="I21" i="107"/>
  <c r="H21" i="107"/>
  <c r="G21" i="107"/>
  <c r="F21" i="107"/>
  <c r="E21" i="107"/>
  <c r="D21" i="107"/>
  <c r="U20" i="107"/>
  <c r="T20" i="107"/>
  <c r="U19" i="107"/>
  <c r="T19" i="107"/>
  <c r="U18" i="107"/>
  <c r="T18" i="107"/>
  <c r="S17" i="107"/>
  <c r="R17" i="107"/>
  <c r="Q17" i="107"/>
  <c r="P17" i="107"/>
  <c r="O17" i="107"/>
  <c r="N17" i="107"/>
  <c r="M17" i="107"/>
  <c r="L17" i="107"/>
  <c r="K17" i="107"/>
  <c r="J17" i="107"/>
  <c r="I17" i="107"/>
  <c r="H17" i="107"/>
  <c r="G17" i="107"/>
  <c r="F17" i="107"/>
  <c r="E17" i="107"/>
  <c r="D17" i="107"/>
  <c r="U16" i="107"/>
  <c r="T16" i="107"/>
  <c r="U15" i="107"/>
  <c r="T15" i="107"/>
  <c r="U14" i="107"/>
  <c r="T14" i="107"/>
  <c r="U13" i="107"/>
  <c r="T13" i="107"/>
  <c r="U12" i="107"/>
  <c r="T12" i="107"/>
  <c r="U11" i="107"/>
  <c r="T11" i="107"/>
  <c r="T10" i="107" s="1"/>
  <c r="S10" i="107"/>
  <c r="R10" i="107"/>
  <c r="Q10" i="107"/>
  <c r="P10" i="107"/>
  <c r="O10" i="107"/>
  <c r="N10" i="107"/>
  <c r="M10" i="107"/>
  <c r="L10" i="107"/>
  <c r="K10" i="107"/>
  <c r="J10" i="107"/>
  <c r="I10" i="107"/>
  <c r="H10" i="107"/>
  <c r="G10" i="107"/>
  <c r="F10" i="107"/>
  <c r="E10" i="107"/>
  <c r="D10" i="107"/>
  <c r="U9" i="107"/>
  <c r="T9" i="107"/>
  <c r="U8" i="107"/>
  <c r="T8" i="107"/>
  <c r="S7" i="107"/>
  <c r="R7" i="107"/>
  <c r="R117" i="107" s="1"/>
  <c r="Q7" i="107"/>
  <c r="P7" i="107"/>
  <c r="O7" i="107"/>
  <c r="N7" i="107"/>
  <c r="M7" i="107"/>
  <c r="L7" i="107"/>
  <c r="K7" i="107"/>
  <c r="J7" i="107"/>
  <c r="J117" i="107" s="1"/>
  <c r="I7" i="107"/>
  <c r="H7" i="107"/>
  <c r="G7" i="107"/>
  <c r="F7" i="107"/>
  <c r="E7" i="107"/>
  <c r="D7" i="107"/>
  <c r="Y20" i="106"/>
  <c r="X20" i="106"/>
  <c r="U20" i="106"/>
  <c r="R20" i="106"/>
  <c r="O20" i="106"/>
  <c r="L20" i="106"/>
  <c r="I20" i="106"/>
  <c r="F20" i="106"/>
  <c r="C20" i="106"/>
  <c r="AA19" i="106"/>
  <c r="Z19" i="106"/>
  <c r="W19" i="106"/>
  <c r="T19" i="106"/>
  <c r="Q19" i="106"/>
  <c r="N19" i="106"/>
  <c r="K19" i="106"/>
  <c r="H19" i="106"/>
  <c r="AA18" i="106"/>
  <c r="Z18" i="106"/>
  <c r="W18" i="106"/>
  <c r="T18" i="106"/>
  <c r="Q18" i="106"/>
  <c r="N18" i="106"/>
  <c r="K18" i="106"/>
  <c r="H18" i="106"/>
  <c r="E18" i="106"/>
  <c r="AA17" i="106"/>
  <c r="Z17" i="106"/>
  <c r="W17" i="106"/>
  <c r="T17" i="106"/>
  <c r="Q17" i="106"/>
  <c r="N17" i="106"/>
  <c r="K17" i="106"/>
  <c r="H17" i="106"/>
  <c r="AB16" i="106"/>
  <c r="AC16" i="106" s="1"/>
  <c r="AA16" i="106"/>
  <c r="Z16" i="106"/>
  <c r="W16" i="106"/>
  <c r="T16" i="106"/>
  <c r="Q16" i="106"/>
  <c r="N16" i="106"/>
  <c r="K16" i="106"/>
  <c r="H16" i="106"/>
  <c r="E16" i="106"/>
  <c r="AA15" i="106"/>
  <c r="Z15" i="106"/>
  <c r="W15" i="106"/>
  <c r="T15" i="106"/>
  <c r="Q15" i="106"/>
  <c r="N15" i="106"/>
  <c r="K15" i="106"/>
  <c r="H15" i="106"/>
  <c r="AA14" i="106"/>
  <c r="Z14" i="106"/>
  <c r="W14" i="106"/>
  <c r="T14" i="106"/>
  <c r="Q14" i="106"/>
  <c r="N14" i="106"/>
  <c r="K14" i="106"/>
  <c r="H14" i="106"/>
  <c r="AA13" i="106"/>
  <c r="Z13" i="106"/>
  <c r="W13" i="106"/>
  <c r="T13" i="106"/>
  <c r="Q13" i="106"/>
  <c r="N13" i="106"/>
  <c r="K13" i="106"/>
  <c r="H13" i="106"/>
  <c r="AA12" i="106"/>
  <c r="Z12" i="106"/>
  <c r="W12" i="106"/>
  <c r="T12" i="106"/>
  <c r="Q12" i="106"/>
  <c r="N12" i="106"/>
  <c r="K12" i="106"/>
  <c r="H12" i="106"/>
  <c r="E12" i="106"/>
  <c r="AA11" i="106"/>
  <c r="Z11" i="106"/>
  <c r="W11" i="106"/>
  <c r="T11" i="106"/>
  <c r="Q11" i="106"/>
  <c r="N11" i="106"/>
  <c r="K11" i="106"/>
  <c r="H11" i="106"/>
  <c r="AB11" i="106"/>
  <c r="AC11" i="106" s="1"/>
  <c r="AA10" i="106"/>
  <c r="Z10" i="106"/>
  <c r="W10" i="106"/>
  <c r="T10" i="106"/>
  <c r="Q10" i="106"/>
  <c r="N10" i="106"/>
  <c r="K10" i="106"/>
  <c r="H10" i="106"/>
  <c r="AA9" i="106"/>
  <c r="Z9" i="106"/>
  <c r="W9" i="106"/>
  <c r="T9" i="106"/>
  <c r="Q9" i="106"/>
  <c r="N9" i="106"/>
  <c r="K9" i="106"/>
  <c r="H9" i="106"/>
  <c r="AA8" i="106"/>
  <c r="W8" i="106"/>
  <c r="T8" i="106"/>
  <c r="Q8" i="106"/>
  <c r="K8" i="106"/>
  <c r="H8" i="106"/>
  <c r="E8" i="106"/>
  <c r="AA7" i="106"/>
  <c r="Z7" i="106"/>
  <c r="W7" i="106"/>
  <c r="P20" i="106"/>
  <c r="N7" i="106"/>
  <c r="G20" i="106"/>
  <c r="AB7" i="106"/>
  <c r="S117" i="107" l="1"/>
  <c r="K117" i="107"/>
  <c r="F117" i="107"/>
  <c r="U24" i="107"/>
  <c r="G117" i="107"/>
  <c r="S52" i="109"/>
  <c r="O117" i="107"/>
  <c r="N117" i="107"/>
  <c r="T52" i="109"/>
  <c r="D52" i="109"/>
  <c r="E117" i="107"/>
  <c r="I117" i="107"/>
  <c r="M117" i="107"/>
  <c r="Q117" i="107"/>
  <c r="U7" i="107"/>
  <c r="U17" i="107"/>
  <c r="U21" i="107"/>
  <c r="T95" i="107"/>
  <c r="T57" i="107"/>
  <c r="T81" i="107"/>
  <c r="U10" i="107"/>
  <c r="T24" i="107"/>
  <c r="T34" i="107"/>
  <c r="D117" i="107"/>
  <c r="H117" i="107"/>
  <c r="L117" i="107"/>
  <c r="P117" i="107"/>
  <c r="T7" i="107"/>
  <c r="T17" i="107"/>
  <c r="T21" i="107"/>
  <c r="U30" i="107"/>
  <c r="T30" i="107"/>
  <c r="T87" i="107"/>
  <c r="U87" i="107"/>
  <c r="U81" i="107"/>
  <c r="U95" i="107"/>
  <c r="W20" i="106"/>
  <c r="AC7" i="106"/>
  <c r="J20" i="106"/>
  <c r="Q7" i="106"/>
  <c r="Q20" i="106" s="1"/>
  <c r="N8" i="106"/>
  <c r="N20" i="106" s="1"/>
  <c r="M20" i="106"/>
  <c r="AB8" i="106"/>
  <c r="AC8" i="106" s="1"/>
  <c r="AB10" i="106"/>
  <c r="AC10" i="106" s="1"/>
  <c r="E10" i="106"/>
  <c r="AB12" i="106"/>
  <c r="AC12" i="106" s="1"/>
  <c r="AB14" i="106"/>
  <c r="AC14" i="106" s="1"/>
  <c r="E14" i="106"/>
  <c r="D20" i="106"/>
  <c r="K7" i="106"/>
  <c r="K20" i="106" s="1"/>
  <c r="S20" i="106"/>
  <c r="AA20" i="106"/>
  <c r="AB15" i="106"/>
  <c r="AC15" i="106" s="1"/>
  <c r="E7" i="106"/>
  <c r="V20" i="106"/>
  <c r="Z8" i="106"/>
  <c r="Z20" i="106" s="1"/>
  <c r="AB9" i="106"/>
  <c r="AC9" i="106" s="1"/>
  <c r="E11" i="106"/>
  <c r="AB13" i="106"/>
  <c r="AC13" i="106" s="1"/>
  <c r="E15" i="106"/>
  <c r="AB17" i="106"/>
  <c r="AC17" i="106" s="1"/>
  <c r="AB19" i="106"/>
  <c r="AC19" i="106" s="1"/>
  <c r="E19" i="106"/>
  <c r="AB18" i="106"/>
  <c r="AC18" i="106" s="1"/>
  <c r="H7" i="106"/>
  <c r="H20" i="106" s="1"/>
  <c r="T7" i="106"/>
  <c r="T20" i="106" s="1"/>
  <c r="E9" i="106"/>
  <c r="E13" i="106"/>
  <c r="E17" i="106"/>
  <c r="T117" i="107" l="1"/>
  <c r="V55" i="107" s="1"/>
  <c r="U117" i="107"/>
  <c r="AB20" i="106"/>
  <c r="AC20" i="106" s="1"/>
  <c r="E20" i="106"/>
  <c r="W30" i="107" l="1"/>
  <c r="W55" i="107"/>
  <c r="W17" i="107"/>
  <c r="V87" i="107"/>
  <c r="V21" i="107"/>
  <c r="V57" i="107"/>
  <c r="V30" i="107"/>
  <c r="V34" i="107"/>
  <c r="V24" i="107"/>
  <c r="V17" i="107"/>
  <c r="V95" i="107"/>
  <c r="V81" i="107"/>
  <c r="W87" i="107"/>
  <c r="W81" i="107"/>
  <c r="W95" i="107"/>
  <c r="W21" i="107"/>
  <c r="W10" i="107"/>
  <c r="W117" i="107"/>
  <c r="W93" i="107"/>
  <c r="W91" i="107"/>
  <c r="W89" i="107"/>
  <c r="W79" i="107"/>
  <c r="W77" i="107"/>
  <c r="W75" i="107"/>
  <c r="W73" i="107"/>
  <c r="W71" i="107"/>
  <c r="W69" i="107"/>
  <c r="W115" i="107"/>
  <c r="W113" i="107"/>
  <c r="W111" i="107"/>
  <c r="W109" i="107"/>
  <c r="W107" i="107"/>
  <c r="W105" i="107"/>
  <c r="W103" i="107"/>
  <c r="W101" i="107"/>
  <c r="W99" i="107"/>
  <c r="W97" i="107"/>
  <c r="W85" i="107"/>
  <c r="W83" i="107"/>
  <c r="W53" i="107"/>
  <c r="W49" i="107"/>
  <c r="W46" i="107"/>
  <c r="W45" i="107"/>
  <c r="W42" i="107"/>
  <c r="W66" i="107"/>
  <c r="W62" i="107"/>
  <c r="W58" i="107"/>
  <c r="W63" i="107"/>
  <c r="W59" i="107"/>
  <c r="W37" i="107"/>
  <c r="W36" i="107"/>
  <c r="W27" i="107"/>
  <c r="W26" i="107"/>
  <c r="W11" i="107"/>
  <c r="W9" i="107"/>
  <c r="W67" i="107"/>
  <c r="W64" i="107"/>
  <c r="W60" i="107"/>
  <c r="W31" i="107"/>
  <c r="W20" i="107"/>
  <c r="W13" i="107"/>
  <c r="W40" i="107"/>
  <c r="W38" i="107"/>
  <c r="W35" i="107"/>
  <c r="W29" i="107"/>
  <c r="W25" i="107"/>
  <c r="W15" i="107"/>
  <c r="W24" i="107"/>
  <c r="W28" i="107"/>
  <c r="W43" i="107"/>
  <c r="W61" i="107"/>
  <c r="W54" i="107"/>
  <c r="W72" i="107"/>
  <c r="W80" i="107"/>
  <c r="W92" i="107"/>
  <c r="W104" i="107"/>
  <c r="W112" i="107"/>
  <c r="W23" i="107"/>
  <c r="W18" i="107"/>
  <c r="W16" i="107"/>
  <c r="W32" i="107"/>
  <c r="W39" i="107"/>
  <c r="W65" i="107"/>
  <c r="W94" i="107"/>
  <c r="W98" i="107"/>
  <c r="W106" i="107"/>
  <c r="W8" i="107"/>
  <c r="W7" i="107" s="1"/>
  <c r="W33" i="107"/>
  <c r="W19" i="107"/>
  <c r="W14" i="107"/>
  <c r="W34" i="107"/>
  <c r="W57" i="107"/>
  <c r="W41" i="107"/>
  <c r="W50" i="107"/>
  <c r="W68" i="107"/>
  <c r="W76" i="107"/>
  <c r="W86" i="107"/>
  <c r="W100" i="107"/>
  <c r="W108" i="107"/>
  <c r="W116" i="107"/>
  <c r="W44" i="107"/>
  <c r="W74" i="107"/>
  <c r="W84" i="107"/>
  <c r="W114" i="107"/>
  <c r="W22" i="107"/>
  <c r="W48" i="107"/>
  <c r="W56" i="107"/>
  <c r="W47" i="107"/>
  <c r="W70" i="107"/>
  <c r="W78" i="107"/>
  <c r="W90" i="107"/>
  <c r="W82" i="107"/>
  <c r="W96" i="107"/>
  <c r="W102" i="107"/>
  <c r="W110" i="107"/>
  <c r="W12" i="107"/>
  <c r="W52" i="107"/>
  <c r="W51" i="107"/>
  <c r="W88" i="107"/>
  <c r="V65" i="107"/>
  <c r="V61" i="107"/>
  <c r="V67" i="107"/>
  <c r="V63" i="107"/>
  <c r="V59" i="107"/>
  <c r="V115" i="107"/>
  <c r="V113" i="107"/>
  <c r="V111" i="107"/>
  <c r="V109" i="107"/>
  <c r="V107" i="107"/>
  <c r="V105" i="107"/>
  <c r="V103" i="107"/>
  <c r="V101" i="107"/>
  <c r="V99" i="107"/>
  <c r="V97" i="107"/>
  <c r="V85" i="107"/>
  <c r="V83" i="107"/>
  <c r="V53" i="107"/>
  <c r="V49" i="107"/>
  <c r="V45" i="107"/>
  <c r="V117" i="107"/>
  <c r="V93" i="107"/>
  <c r="V77" i="107"/>
  <c r="V73" i="107"/>
  <c r="V69" i="107"/>
  <c r="V51" i="107"/>
  <c r="V40" i="107"/>
  <c r="V38" i="107"/>
  <c r="V28" i="107"/>
  <c r="V32" i="107"/>
  <c r="V89" i="107"/>
  <c r="V79" i="107"/>
  <c r="V75" i="107"/>
  <c r="V71" i="107"/>
  <c r="V43" i="107"/>
  <c r="V36" i="107"/>
  <c r="V26" i="107"/>
  <c r="V15" i="107"/>
  <c r="V13" i="107"/>
  <c r="V11" i="107"/>
  <c r="V9" i="107"/>
  <c r="V91" i="107"/>
  <c r="V47" i="107"/>
  <c r="V20" i="107"/>
  <c r="V22" i="107"/>
  <c r="V18" i="107"/>
  <c r="V14" i="107"/>
  <c r="V12" i="107"/>
  <c r="V8" i="107"/>
  <c r="V7" i="107" s="1"/>
  <c r="V100" i="107"/>
  <c r="V104" i="107"/>
  <c r="V19" i="107"/>
  <c r="V41" i="107"/>
  <c r="V82" i="107"/>
  <c r="V25" i="107"/>
  <c r="V31" i="107"/>
  <c r="V110" i="107"/>
  <c r="V70" i="107"/>
  <c r="V78" i="107"/>
  <c r="V90" i="107"/>
  <c r="V44" i="107"/>
  <c r="V50" i="107"/>
  <c r="V66" i="107"/>
  <c r="V33" i="107"/>
  <c r="V84" i="107"/>
  <c r="V116" i="107"/>
  <c r="V72" i="107"/>
  <c r="V92" i="107"/>
  <c r="V56" i="107"/>
  <c r="V98" i="107"/>
  <c r="V102" i="107"/>
  <c r="V112" i="107"/>
  <c r="V23" i="107"/>
  <c r="V62" i="107"/>
  <c r="V29" i="107"/>
  <c r="V86" i="107"/>
  <c r="V64" i="107"/>
  <c r="V74" i="107"/>
  <c r="V88" i="107"/>
  <c r="V94" i="107"/>
  <c r="V42" i="107"/>
  <c r="V60" i="107"/>
  <c r="V80" i="107"/>
  <c r="V48" i="107"/>
  <c r="V54" i="107"/>
  <c r="V16" i="107"/>
  <c r="V27" i="107"/>
  <c r="V37" i="107"/>
  <c r="V96" i="107"/>
  <c r="V39" i="107"/>
  <c r="V58" i="107"/>
  <c r="V106" i="107"/>
  <c r="V35" i="107"/>
  <c r="V108" i="107"/>
  <c r="V68" i="107"/>
  <c r="V76" i="107"/>
  <c r="V52" i="107"/>
  <c r="V46" i="107"/>
  <c r="V114" i="107"/>
  <c r="V10" i="107" l="1"/>
  <c r="G15" i="105" l="1"/>
  <c r="F15" i="105"/>
  <c r="E15" i="105"/>
  <c r="D15" i="105"/>
  <c r="C15" i="105"/>
  <c r="J14" i="105"/>
  <c r="L14" i="105" s="1"/>
  <c r="I14" i="105"/>
  <c r="H14" i="105"/>
  <c r="J13" i="105"/>
  <c r="L13" i="105" s="1"/>
  <c r="I13" i="105"/>
  <c r="H13" i="105"/>
  <c r="J12" i="105"/>
  <c r="L12" i="105" s="1"/>
  <c r="I12" i="105"/>
  <c r="H12" i="105"/>
  <c r="J11" i="105"/>
  <c r="L11" i="105" s="1"/>
  <c r="I11" i="105"/>
  <c r="H11" i="105"/>
  <c r="J10" i="105"/>
  <c r="L10" i="105" s="1"/>
  <c r="I10" i="105"/>
  <c r="H10" i="105"/>
  <c r="J9" i="105"/>
  <c r="L9" i="105" s="1"/>
  <c r="I9" i="105"/>
  <c r="H9" i="105"/>
  <c r="J8" i="105"/>
  <c r="L8" i="105" s="1"/>
  <c r="I8" i="105"/>
  <c r="H8" i="105"/>
  <c r="J7" i="105"/>
  <c r="L7" i="105" s="1"/>
  <c r="I7" i="105"/>
  <c r="H7" i="105"/>
  <c r="I15" i="105" l="1"/>
  <c r="H15" i="105"/>
  <c r="J15" i="105"/>
  <c r="I16" i="105" l="1"/>
  <c r="L15" i="105"/>
  <c r="D16" i="105"/>
  <c r="G16" i="105"/>
  <c r="F16" i="105"/>
  <c r="C16" i="105"/>
  <c r="E16" i="105"/>
  <c r="H16" i="105"/>
</calcChain>
</file>

<file path=xl/comments1.xml><?xml version="1.0" encoding="utf-8"?>
<comments xmlns="http://schemas.openxmlformats.org/spreadsheetml/2006/main">
  <authors>
    <author>小口　美里</author>
    <author>徳田　博行(907957)</author>
  </authors>
  <commentList>
    <comment ref="BL4" authorId="0" shapeId="0">
      <text>
        <r>
          <rPr>
            <sz val="10"/>
            <color indexed="81"/>
            <rFont val="ＭＳ Ｐゴシック"/>
            <family val="3"/>
            <charset val="128"/>
          </rPr>
          <t>養護老人ホームなど（介護保険法関係を除く）</t>
        </r>
      </text>
    </comment>
    <comment ref="BN4" authorId="0" shapeId="0">
      <text>
        <r>
          <rPr>
            <sz val="10"/>
            <color indexed="81"/>
            <rFont val="ＭＳ Ｐゴシック"/>
            <family val="3"/>
            <charset val="128"/>
          </rPr>
          <t>介護保険法関係を除く</t>
        </r>
      </text>
    </comment>
    <comment ref="DL4" authorId="1" shapeId="0">
      <text>
        <r>
          <rPr>
            <sz val="9"/>
            <color indexed="81"/>
            <rFont val="ＭＳ Ｐゴシック"/>
            <family val="3"/>
            <charset val="128"/>
          </rPr>
          <t>青少年育成施設等の管理運営を含む</t>
        </r>
      </text>
    </comment>
    <comment ref="DP4" authorId="0" shapeId="0">
      <text>
        <r>
          <rPr>
            <sz val="10"/>
            <color indexed="81"/>
            <rFont val="ＭＳ Ｐゴシック"/>
            <family val="3"/>
            <charset val="128"/>
          </rPr>
          <t>センター運営含む</t>
        </r>
      </text>
    </comment>
    <comment ref="ET4" authorId="0" shapeId="0">
      <text>
        <r>
          <rPr>
            <sz val="10"/>
            <color indexed="81"/>
            <rFont val="ＭＳ Ｐゴシック"/>
            <family val="3"/>
            <charset val="128"/>
          </rPr>
          <t>火取法、液石法、高圧ガス法等</t>
        </r>
      </text>
    </comment>
    <comment ref="FV4" authorId="0" shapeId="0">
      <text>
        <r>
          <rPr>
            <sz val="10"/>
            <color indexed="81"/>
            <rFont val="ＭＳ Ｐゴシック"/>
            <family val="3"/>
            <charset val="128"/>
          </rPr>
          <t xml:space="preserve">印鑑証明等各種証明交付含む
</t>
        </r>
      </text>
    </comment>
  </commentList>
</comments>
</file>

<file path=xl/comments2.xml><?xml version="1.0" encoding="utf-8"?>
<comments xmlns="http://schemas.openxmlformats.org/spreadsheetml/2006/main">
  <authors>
    <author>小口　美里</author>
    <author>徳田　博行(907957)</author>
  </authors>
  <commentList>
    <comment ref="BL4" authorId="0" shapeId="0">
      <text>
        <r>
          <rPr>
            <sz val="10"/>
            <color indexed="81"/>
            <rFont val="ＭＳ Ｐゴシック"/>
            <family val="3"/>
            <charset val="128"/>
          </rPr>
          <t>養護老人ホームなど（介護保険法関係を除く）</t>
        </r>
      </text>
    </comment>
    <comment ref="BN4" authorId="0" shapeId="0">
      <text>
        <r>
          <rPr>
            <sz val="10"/>
            <color indexed="81"/>
            <rFont val="ＭＳ Ｐゴシック"/>
            <family val="3"/>
            <charset val="128"/>
          </rPr>
          <t>介護保険法関係を除く</t>
        </r>
      </text>
    </comment>
    <comment ref="DL4" authorId="1" shapeId="0">
      <text>
        <r>
          <rPr>
            <sz val="9"/>
            <color indexed="81"/>
            <rFont val="ＭＳ Ｐゴシック"/>
            <family val="3"/>
            <charset val="128"/>
          </rPr>
          <t>青少年育成施設等の管理運営を含む</t>
        </r>
      </text>
    </comment>
    <comment ref="DP4" authorId="0" shapeId="0">
      <text>
        <r>
          <rPr>
            <sz val="10"/>
            <color indexed="81"/>
            <rFont val="ＭＳ Ｐゴシック"/>
            <family val="3"/>
            <charset val="128"/>
          </rPr>
          <t>センター運営含む</t>
        </r>
      </text>
    </comment>
    <comment ref="ET4" authorId="0" shapeId="0">
      <text>
        <r>
          <rPr>
            <sz val="10"/>
            <color indexed="81"/>
            <rFont val="ＭＳ Ｐゴシック"/>
            <family val="3"/>
            <charset val="128"/>
          </rPr>
          <t>火取法、液石法、高圧ガス法等</t>
        </r>
      </text>
    </comment>
    <comment ref="FV4" authorId="0" shapeId="0">
      <text>
        <r>
          <rPr>
            <sz val="10"/>
            <color indexed="81"/>
            <rFont val="ＭＳ Ｐゴシック"/>
            <family val="3"/>
            <charset val="128"/>
          </rPr>
          <t xml:space="preserve">印鑑証明等各種証明交付含む
</t>
        </r>
      </text>
    </comment>
  </commentList>
</comments>
</file>

<file path=xl/comments3.xml><?xml version="1.0" encoding="utf-8"?>
<comments xmlns="http://schemas.openxmlformats.org/spreadsheetml/2006/main">
  <authors>
    <author>総務省</author>
  </authors>
  <commentList>
    <comment ref="B88" authorId="0" shapeId="0">
      <text>
        <r>
          <rPr>
            <b/>
            <sz val="9"/>
            <color indexed="81"/>
            <rFont val="ＭＳ Ｐゴシック"/>
            <family val="3"/>
            <charset val="128"/>
          </rPr>
          <t>平成23年3月31日解散</t>
        </r>
      </text>
    </comment>
  </commentList>
</comments>
</file>

<file path=xl/sharedStrings.xml><?xml version="1.0" encoding="utf-8"?>
<sst xmlns="http://schemas.openxmlformats.org/spreadsheetml/2006/main" count="5723" uniqueCount="3209">
  <si>
    <t>地方公共団体間の事務の共同処理の状況調</t>
    <rPh sb="0" eb="2">
      <t>チホウ</t>
    </rPh>
    <rPh sb="2" eb="4">
      <t>コウキョウ</t>
    </rPh>
    <rPh sb="4" eb="6">
      <t>ダンタイ</t>
    </rPh>
    <rPh sb="6" eb="7">
      <t>カン</t>
    </rPh>
    <rPh sb="8" eb="10">
      <t>ジム</t>
    </rPh>
    <rPh sb="11" eb="13">
      <t>キョウドウ</t>
    </rPh>
    <rPh sb="13" eb="15">
      <t>ショリ</t>
    </rPh>
    <rPh sb="16" eb="18">
      <t>ジョウキョウ</t>
    </rPh>
    <rPh sb="18" eb="19">
      <t>シラベ</t>
    </rPh>
    <phoneticPr fontId="6"/>
  </si>
  <si>
    <t>総務省自治行政局市町村課</t>
    <rPh sb="0" eb="3">
      <t>ソウムショウ</t>
    </rPh>
    <rPh sb="3" eb="5">
      <t>ジチ</t>
    </rPh>
    <rPh sb="5" eb="7">
      <t>ギョウセイ</t>
    </rPh>
    <rPh sb="7" eb="8">
      <t>キョク</t>
    </rPh>
    <rPh sb="8" eb="11">
      <t>シチョウソン</t>
    </rPh>
    <rPh sb="11" eb="12">
      <t>カ</t>
    </rPh>
    <phoneticPr fontId="6"/>
  </si>
  <si>
    <t>第１表　共同処理別構成団体の状況</t>
    <rPh sb="8" eb="9">
      <t>ベツ</t>
    </rPh>
    <rPh sb="9" eb="11">
      <t>コウセイ</t>
    </rPh>
    <rPh sb="11" eb="13">
      <t>ダンタイ</t>
    </rPh>
    <rPh sb="14" eb="16">
      <t>ジョウキョウ</t>
    </rPh>
    <phoneticPr fontId="6"/>
  </si>
  <si>
    <t>（設置数）</t>
    <rPh sb="1" eb="3">
      <t>セッチ</t>
    </rPh>
    <rPh sb="3" eb="4">
      <t>スウ</t>
    </rPh>
    <phoneticPr fontId="6"/>
  </si>
  <si>
    <t>構成団体別</t>
    <rPh sb="0" eb="2">
      <t>コウセイ</t>
    </rPh>
    <rPh sb="2" eb="4">
      <t>ダンタイ</t>
    </rPh>
    <rPh sb="4" eb="5">
      <t>ベツ</t>
    </rPh>
    <phoneticPr fontId="6"/>
  </si>
  <si>
    <t>都道府県相互間</t>
    <rPh sb="0" eb="4">
      <t>トドウフケン</t>
    </rPh>
    <rPh sb="4" eb="6">
      <t>ソウゴ</t>
    </rPh>
    <rPh sb="6" eb="7">
      <t>アイダ</t>
    </rPh>
    <phoneticPr fontId="6"/>
  </si>
  <si>
    <t>２以上の都道府県にわたるもの</t>
    <rPh sb="1" eb="3">
      <t>イジョウ</t>
    </rPh>
    <rPh sb="4" eb="6">
      <t>トドウ</t>
    </rPh>
    <rPh sb="6" eb="8">
      <t>フケン</t>
    </rPh>
    <phoneticPr fontId="6"/>
  </si>
  <si>
    <t>１都道府県内のもの</t>
    <rPh sb="1" eb="5">
      <t>トドウフケン</t>
    </rPh>
    <rPh sb="5" eb="6">
      <t>ナイ</t>
    </rPh>
    <phoneticPr fontId="6"/>
  </si>
  <si>
    <t>都道府県</t>
    <rPh sb="0" eb="4">
      <t>トドウフケン</t>
    </rPh>
    <phoneticPr fontId="6"/>
  </si>
  <si>
    <t>市町村相互間</t>
    <rPh sb="0" eb="3">
      <t>シチョウソン</t>
    </rPh>
    <rPh sb="3" eb="5">
      <t>ソウゴ</t>
    </rPh>
    <rPh sb="5" eb="6">
      <t>アイダ</t>
    </rPh>
    <phoneticPr fontId="6"/>
  </si>
  <si>
    <t>計</t>
    <rPh sb="0" eb="1">
      <t>ケイ</t>
    </rPh>
    <phoneticPr fontId="6"/>
  </si>
  <si>
    <t>都道府県
・
市町村相互間</t>
    <rPh sb="0" eb="4">
      <t>トドウフケン</t>
    </rPh>
    <rPh sb="7" eb="10">
      <t>シチョウソン</t>
    </rPh>
    <rPh sb="10" eb="13">
      <t>ソウゴカン</t>
    </rPh>
    <phoneticPr fontId="6"/>
  </si>
  <si>
    <t>増　　　減</t>
    <rPh sb="0" eb="5">
      <t>ゾウゲン</t>
    </rPh>
    <phoneticPr fontId="6"/>
  </si>
  <si>
    <t>共同処理方式</t>
    <rPh sb="0" eb="2">
      <t>キョウドウ</t>
    </rPh>
    <rPh sb="2" eb="4">
      <t>ショリ</t>
    </rPh>
    <rPh sb="4" eb="6">
      <t>ホウシキ</t>
    </rPh>
    <phoneticPr fontId="6"/>
  </si>
  <si>
    <t>市町村相互間</t>
    <rPh sb="0" eb="3">
      <t>シチョウソン</t>
    </rPh>
    <rPh sb="3" eb="5">
      <t>ソウゴ</t>
    </rPh>
    <rPh sb="5" eb="6">
      <t>カン</t>
    </rPh>
    <phoneticPr fontId="6"/>
  </si>
  <si>
    <t>調査結果</t>
    <rPh sb="0" eb="2">
      <t>チョウサ</t>
    </rPh>
    <rPh sb="2" eb="4">
      <t>ケッカ</t>
    </rPh>
    <phoneticPr fontId="6"/>
  </si>
  <si>
    <t>構成比(%)</t>
    <rPh sb="0" eb="3">
      <t>コウセイヒ</t>
    </rPh>
    <phoneticPr fontId="6"/>
  </si>
  <si>
    <t>第４表　都道府県別共同処理方式</t>
    <rPh sb="0" eb="1">
      <t>ダイ</t>
    </rPh>
    <rPh sb="2" eb="3">
      <t>ヒョウ</t>
    </rPh>
    <rPh sb="4" eb="8">
      <t>トドウフケン</t>
    </rPh>
    <rPh sb="8" eb="9">
      <t>ベツ</t>
    </rPh>
    <rPh sb="9" eb="11">
      <t>キョウドウ</t>
    </rPh>
    <rPh sb="11" eb="13">
      <t>ショリ</t>
    </rPh>
    <rPh sb="13" eb="15">
      <t>ホウシキ</t>
    </rPh>
    <phoneticPr fontId="6"/>
  </si>
  <si>
    <t>（参考）
市区町村数</t>
    <rPh sb="1" eb="3">
      <t>サンコウ</t>
    </rPh>
    <rPh sb="5" eb="7">
      <t>シク</t>
    </rPh>
    <rPh sb="7" eb="9">
      <t>チョウソン</t>
    </rPh>
    <rPh sb="9" eb="10">
      <t>スウ</t>
    </rPh>
    <phoneticPr fontId="6"/>
  </si>
  <si>
    <t>設置数</t>
    <rPh sb="0" eb="2">
      <t>セッチ</t>
    </rPh>
    <rPh sb="2" eb="3">
      <t>カズ</t>
    </rPh>
    <phoneticPr fontId="6"/>
  </si>
  <si>
    <t>構  成 団体数</t>
    <rPh sb="0" eb="1">
      <t>カマエ</t>
    </rPh>
    <rPh sb="3" eb="4">
      <t>シゲル</t>
    </rPh>
    <rPh sb="5" eb="8">
      <t>ダンタイスウ</t>
    </rPh>
    <phoneticPr fontId="23"/>
  </si>
  <si>
    <t>件　数</t>
    <rPh sb="0" eb="1">
      <t>ケン</t>
    </rPh>
    <rPh sb="2" eb="3">
      <t>カズ</t>
    </rPh>
    <phoneticPr fontId="6"/>
  </si>
  <si>
    <t>委  託 団体数</t>
    <rPh sb="0" eb="1">
      <t>イ</t>
    </rPh>
    <rPh sb="3" eb="4">
      <t>コトヅケ</t>
    </rPh>
    <rPh sb="5" eb="8">
      <t>ダンタイスウ</t>
    </rPh>
    <phoneticPr fontId="23"/>
  </si>
  <si>
    <t>構　成
団体数</t>
    <rPh sb="0" eb="1">
      <t>カマエ</t>
    </rPh>
    <rPh sb="2" eb="3">
      <t>シゲル</t>
    </rPh>
    <rPh sb="4" eb="7">
      <t>ダンタイスウ</t>
    </rPh>
    <phoneticPr fontId="23"/>
  </si>
  <si>
    <t>構　成 団体数</t>
    <rPh sb="0" eb="1">
      <t>カマエ</t>
    </rPh>
    <rPh sb="2" eb="3">
      <t>シゲル</t>
    </rPh>
    <rPh sb="4" eb="7">
      <t>ダンタイスウ</t>
    </rPh>
    <phoneticPr fontId="23"/>
  </si>
  <si>
    <t>北海道</t>
    <rPh sb="0" eb="3">
      <t>ホッカイドウ</t>
    </rPh>
    <phoneticPr fontId="6"/>
  </si>
  <si>
    <t>青森県</t>
    <rPh sb="0" eb="2">
      <t>アオモリ</t>
    </rPh>
    <rPh sb="2" eb="3">
      <t>ケン</t>
    </rPh>
    <phoneticPr fontId="6"/>
  </si>
  <si>
    <t>宮城県</t>
    <rPh sb="0" eb="3">
      <t>ミヤギケン</t>
    </rPh>
    <phoneticPr fontId="6"/>
  </si>
  <si>
    <t>秋田県</t>
    <rPh sb="0" eb="3">
      <t>アキタケン</t>
    </rPh>
    <phoneticPr fontId="6"/>
  </si>
  <si>
    <t>福島県</t>
    <rPh sb="0" eb="3">
      <t>フクシマケン</t>
    </rPh>
    <phoneticPr fontId="6"/>
  </si>
  <si>
    <t>茨城県</t>
    <rPh sb="0" eb="3">
      <t>イバラギケン</t>
    </rPh>
    <phoneticPr fontId="6"/>
  </si>
  <si>
    <t>栃木県</t>
    <rPh sb="0" eb="3">
      <t>トチギケン</t>
    </rPh>
    <phoneticPr fontId="6"/>
  </si>
  <si>
    <t>千葉県</t>
    <rPh sb="0" eb="3">
      <t>チバケン</t>
    </rPh>
    <phoneticPr fontId="6"/>
  </si>
  <si>
    <t>東京都</t>
    <rPh sb="0" eb="3">
      <t>トウキョウト</t>
    </rPh>
    <phoneticPr fontId="6"/>
  </si>
  <si>
    <t>神奈川県</t>
    <rPh sb="0" eb="4">
      <t>カナガワケン</t>
    </rPh>
    <phoneticPr fontId="6"/>
  </si>
  <si>
    <t>新潟県</t>
    <rPh sb="0" eb="3">
      <t>ニイガタケン</t>
    </rPh>
    <phoneticPr fontId="6"/>
  </si>
  <si>
    <t>富山県</t>
    <rPh sb="0" eb="3">
      <t>トヤマケン</t>
    </rPh>
    <phoneticPr fontId="6"/>
  </si>
  <si>
    <t>石川県</t>
    <rPh sb="0" eb="3">
      <t>イシカワケン</t>
    </rPh>
    <phoneticPr fontId="6"/>
  </si>
  <si>
    <t>福井県</t>
    <rPh sb="0" eb="3">
      <t>フクイケン</t>
    </rPh>
    <phoneticPr fontId="6"/>
  </si>
  <si>
    <t>山梨県</t>
    <rPh sb="0" eb="3">
      <t>ヤマナシケン</t>
    </rPh>
    <phoneticPr fontId="6"/>
  </si>
  <si>
    <t>長野県</t>
    <rPh sb="0" eb="3">
      <t>ナガノケン</t>
    </rPh>
    <phoneticPr fontId="6"/>
  </si>
  <si>
    <t>岐阜県</t>
    <rPh sb="0" eb="3">
      <t>ギフケン</t>
    </rPh>
    <phoneticPr fontId="6"/>
  </si>
  <si>
    <t>静岡県</t>
    <rPh sb="0" eb="3">
      <t>シズオカケン</t>
    </rPh>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</si>
  <si>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</si>
  <si>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</si>
  <si>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</si>
  <si>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</si>
  <si>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</si>
  <si>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</si>
  <si>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奈良県</t>
    <rPh sb="0" eb="3">
      <t>ナラケン</t>
    </rPh>
    <phoneticPr fontId="6"/>
  </si>
  <si>
    <t>和歌山県</t>
    <rPh sb="0" eb="4">
      <t>ワカヤマケン</t>
    </rPh>
    <phoneticPr fontId="6"/>
  </si>
  <si>
    <t>鳥取県</t>
    <rPh sb="0" eb="3">
      <t>トットリケン</t>
    </rPh>
    <phoneticPr fontId="6"/>
  </si>
  <si>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</si>
  <si>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</si>
  <si>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</si>
  <si>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</si>
  <si>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</si>
  <si>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</si>
  <si>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</si>
  <si>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</si>
  <si>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3">
      <t>フクオカケン</t>
    </rPh>
    <phoneticPr fontId="6"/>
  </si>
  <si>
    <t>佐賀県</t>
    <rPh sb="0" eb="3">
      <t>サガケン</t>
    </rPh>
    <phoneticPr fontId="6"/>
  </si>
  <si>
    <t>長崎県</t>
    <rPh sb="0" eb="3">
      <t>ナガサキケン</t>
    </rPh>
    <phoneticPr fontId="6"/>
  </si>
  <si>
    <t>熊本県</t>
    <rPh sb="0" eb="3">
      <t>クマモトケン</t>
    </rPh>
    <phoneticPr fontId="6"/>
  </si>
  <si>
    <t>大分県</t>
    <rPh sb="0" eb="3">
      <t>オオイタケン</t>
    </rPh>
    <phoneticPr fontId="6"/>
  </si>
  <si>
    <t>宮崎県</t>
    <rPh sb="0" eb="3">
      <t>ミヤザキケン</t>
    </rPh>
    <phoneticPr fontId="6"/>
  </si>
  <si>
    <t>鹿児島県</t>
    <rPh sb="0" eb="4">
      <t>カゴシマケン</t>
    </rPh>
    <phoneticPr fontId="6"/>
  </si>
  <si>
    <t>沖縄県</t>
    <rPh sb="0" eb="3">
      <t>オキナワケン</t>
    </rPh>
    <phoneticPr fontId="6"/>
  </si>
  <si>
    <t>合　計</t>
    <rPh sb="0" eb="1">
      <t>ゴウ</t>
    </rPh>
    <rPh sb="2" eb="3">
      <t>ケイ</t>
    </rPh>
    <phoneticPr fontId="6"/>
  </si>
  <si>
    <t>第２表　事務の種類別共同処理の状況（分野別）</t>
    <rPh sb="18" eb="20">
      <t>ブンヤ</t>
    </rPh>
    <rPh sb="20" eb="21">
      <t>ベツ</t>
    </rPh>
    <phoneticPr fontId="6"/>
  </si>
  <si>
    <t>(事務件数)</t>
    <rPh sb="1" eb="3">
      <t>ジム</t>
    </rPh>
    <rPh sb="3" eb="5">
      <t>ケンスウ</t>
    </rPh>
    <phoneticPr fontId="6"/>
  </si>
  <si>
    <t>共同処理方法</t>
  </si>
  <si>
    <t>事務の種類</t>
  </si>
  <si>
    <t>増　減</t>
    <rPh sb="0" eb="3">
      <t>ゾウゲン</t>
    </rPh>
    <phoneticPr fontId="6"/>
  </si>
  <si>
    <t>１　地域開発計画</t>
  </si>
  <si>
    <t>割合</t>
    <rPh sb="0" eb="2">
      <t>ワリアイ</t>
    </rPh>
    <phoneticPr fontId="6"/>
  </si>
  <si>
    <t>行番号</t>
  </si>
  <si>
    <t>設置数</t>
  </si>
  <si>
    <t>処　理</t>
    <rPh sb="0" eb="3">
      <t>ショリ</t>
    </rPh>
    <phoneticPr fontId="6"/>
  </si>
  <si>
    <t>件数</t>
    <rPh sb="0" eb="2">
      <t>ケンスウ</t>
    </rPh>
    <phoneticPr fontId="6"/>
  </si>
  <si>
    <t>団体数</t>
  </si>
  <si>
    <t xml:space="preserve">  (1)広域行政計画等に関するもの</t>
    <rPh sb="5" eb="7">
      <t>コウイキ</t>
    </rPh>
    <rPh sb="7" eb="9">
      <t>ギョウセイ</t>
    </rPh>
    <rPh sb="9" eb="11">
      <t>ケイカク</t>
    </rPh>
    <rPh sb="11" eb="12">
      <t>トウ</t>
    </rPh>
    <rPh sb="13" eb="14">
      <t>カン</t>
    </rPh>
    <phoneticPr fontId="23"/>
  </si>
  <si>
    <t>　(1)農業用地</t>
  </si>
  <si>
    <t>　(2)農業用水</t>
    <rPh sb="7" eb="8">
      <t>ミズ</t>
    </rPh>
    <phoneticPr fontId="23"/>
  </si>
  <si>
    <t>　(3)農林水産物・流通施設</t>
    <rPh sb="5" eb="6">
      <t>リン</t>
    </rPh>
    <phoneticPr fontId="6"/>
  </si>
  <si>
    <t>　(1)工業用地</t>
  </si>
  <si>
    <t>　(2)工業用水</t>
  </si>
  <si>
    <t>　(3)その他</t>
  </si>
  <si>
    <t>　(1)観光</t>
  </si>
  <si>
    <t>　(2)その他</t>
  </si>
  <si>
    <t>　(1)道路</t>
  </si>
  <si>
    <t>　(2)港湾</t>
  </si>
  <si>
    <t>　(3)自動車輸送</t>
  </si>
  <si>
    <t>　(4)船舶運航</t>
  </si>
  <si>
    <t>　(5)その他</t>
  </si>
  <si>
    <t>　(1)河川</t>
  </si>
  <si>
    <t>　(2)海岸</t>
    <rPh sb="4" eb="6">
      <t>カイガン</t>
    </rPh>
    <phoneticPr fontId="6"/>
  </si>
  <si>
    <t>　(1)病院</t>
  </si>
  <si>
    <t>　(2)診療所</t>
  </si>
  <si>
    <t>　(7)介護区分認定審査</t>
    <rPh sb="6" eb="8">
      <t>クブン</t>
    </rPh>
    <rPh sb="8" eb="10">
      <t>ニンテイ</t>
    </rPh>
    <rPh sb="10" eb="12">
      <t>シンサ</t>
    </rPh>
    <phoneticPr fontId="6"/>
  </si>
  <si>
    <t>　(8)介護保険施設サービス</t>
    <rPh sb="8" eb="10">
      <t>シセツ</t>
    </rPh>
    <phoneticPr fontId="6"/>
  </si>
  <si>
    <t>　(9)介護保険（その他）</t>
    <rPh sb="6" eb="8">
      <t>ホケン</t>
    </rPh>
    <rPh sb="11" eb="12">
      <t>タ</t>
    </rPh>
    <phoneticPr fontId="6"/>
  </si>
  <si>
    <t>　(10)地域包括支援センター</t>
    <rPh sb="5" eb="7">
      <t>チイキ</t>
    </rPh>
    <rPh sb="7" eb="9">
      <t>ホウカツ</t>
    </rPh>
    <rPh sb="9" eb="11">
      <t>シエン</t>
    </rPh>
    <phoneticPr fontId="6"/>
  </si>
  <si>
    <t>　(11)老人福祉施設</t>
    <rPh sb="5" eb="7">
      <t>ロウジン</t>
    </rPh>
    <rPh sb="7" eb="9">
      <t>フクシ</t>
    </rPh>
    <rPh sb="9" eb="11">
      <t>シセツ</t>
    </rPh>
    <phoneticPr fontId="6"/>
  </si>
  <si>
    <t>　(12)老人福祉（その他）</t>
    <rPh sb="12" eb="13">
      <t>タ</t>
    </rPh>
    <phoneticPr fontId="6"/>
  </si>
  <si>
    <t>　(13)障害区分認定審査</t>
    <rPh sb="5" eb="7">
      <t>ショウガイ</t>
    </rPh>
    <rPh sb="7" eb="9">
      <t>クブン</t>
    </rPh>
    <rPh sb="9" eb="11">
      <t>ニンテイ</t>
    </rPh>
    <rPh sb="11" eb="13">
      <t>シンサ</t>
    </rPh>
    <phoneticPr fontId="6"/>
  </si>
  <si>
    <r>
      <t>　(14)障害福祉サービス</t>
    </r>
    <r>
      <rPr>
        <sz val="9"/>
        <rFont val="ＭＳ ゴシック"/>
        <family val="3"/>
        <charset val="128"/>
      </rPr>
      <t>（介護給付）</t>
    </r>
    <rPh sb="7" eb="9">
      <t>フクシ</t>
    </rPh>
    <rPh sb="14" eb="16">
      <t>カイゴ</t>
    </rPh>
    <rPh sb="16" eb="18">
      <t>キュウフ</t>
    </rPh>
    <phoneticPr fontId="6"/>
  </si>
  <si>
    <r>
      <t>　(15)障害福祉サービス</t>
    </r>
    <r>
      <rPr>
        <sz val="9"/>
        <rFont val="ＭＳ ゴシック"/>
        <family val="3"/>
        <charset val="128"/>
      </rPr>
      <t>（訓練等給付）</t>
    </r>
    <rPh sb="5" eb="7">
      <t>ショウガイ</t>
    </rPh>
    <rPh sb="7" eb="9">
      <t>フクシ</t>
    </rPh>
    <rPh sb="14" eb="17">
      <t>クンレントウ</t>
    </rPh>
    <rPh sb="17" eb="19">
      <t>キュウフ</t>
    </rPh>
    <phoneticPr fontId="6"/>
  </si>
  <si>
    <t>　(16)障害者福祉（その他）</t>
    <rPh sb="13" eb="14">
      <t>タ</t>
    </rPh>
    <phoneticPr fontId="6"/>
  </si>
  <si>
    <t>　(18)国民健康保険</t>
    <rPh sb="5" eb="7">
      <t>コクミン</t>
    </rPh>
    <rPh sb="7" eb="9">
      <t>ケンコウ</t>
    </rPh>
    <rPh sb="9" eb="11">
      <t>ホケン</t>
    </rPh>
    <phoneticPr fontId="6"/>
  </si>
  <si>
    <t>　(20)救急・土日医療</t>
    <rPh sb="5" eb="7">
      <t>キュウキュウ</t>
    </rPh>
    <rPh sb="8" eb="10">
      <t>ドニチ</t>
    </rPh>
    <rPh sb="10" eb="12">
      <t>イリョウ</t>
    </rPh>
    <phoneticPr fontId="6"/>
  </si>
  <si>
    <t>　(1)上水道</t>
  </si>
  <si>
    <t>　(2)下水道</t>
  </si>
  <si>
    <t>　(3)ごみ処理</t>
  </si>
  <si>
    <t>　(4)リサイクル施設</t>
    <rPh sb="9" eb="11">
      <t>シセツ</t>
    </rPh>
    <phoneticPr fontId="6"/>
  </si>
  <si>
    <t>　(7)墓地</t>
    <rPh sb="4" eb="6">
      <t>ボチ</t>
    </rPh>
    <phoneticPr fontId="6"/>
  </si>
  <si>
    <t>　(1)小学校</t>
  </si>
  <si>
    <t>　(2)中学校</t>
  </si>
  <si>
    <t>　(3)高等学校</t>
    <rPh sb="4" eb="6">
      <t>コウトウ</t>
    </rPh>
    <rPh sb="6" eb="8">
      <t>ガッコウ</t>
    </rPh>
    <phoneticPr fontId="6"/>
  </si>
  <si>
    <r>
      <t>　(4)学校</t>
    </r>
    <r>
      <rPr>
        <sz val="8"/>
        <rFont val="ＭＳ ゴシック"/>
        <family val="3"/>
        <charset val="128"/>
      </rPr>
      <t>（幼、中等（中高一貫校等）、大学）</t>
    </r>
    <rPh sb="7" eb="8">
      <t>ヨウ</t>
    </rPh>
    <rPh sb="9" eb="11">
      <t>チュウトウ</t>
    </rPh>
    <rPh sb="12" eb="14">
      <t>チュウコウ</t>
    </rPh>
    <rPh sb="14" eb="16">
      <t>イッカン</t>
    </rPh>
    <rPh sb="16" eb="17">
      <t>コウ</t>
    </rPh>
    <rPh sb="17" eb="18">
      <t>トウ</t>
    </rPh>
    <rPh sb="20" eb="22">
      <t>ダイガク</t>
    </rPh>
    <phoneticPr fontId="6"/>
  </si>
  <si>
    <t>　(6)視聴覚教育</t>
    <rPh sb="4" eb="7">
      <t>シチョウカク</t>
    </rPh>
    <rPh sb="7" eb="9">
      <t>キョウイク</t>
    </rPh>
    <phoneticPr fontId="6"/>
  </si>
  <si>
    <r>
      <t>　(7)教育研修</t>
    </r>
    <r>
      <rPr>
        <sz val="9"/>
        <rFont val="ＭＳ ゴシック"/>
        <family val="3"/>
        <charset val="128"/>
      </rPr>
      <t>（センター運営含む）</t>
    </r>
    <rPh sb="4" eb="6">
      <t>キョウイク</t>
    </rPh>
    <rPh sb="6" eb="8">
      <t>ケンシュウ</t>
    </rPh>
    <rPh sb="13" eb="15">
      <t>ウンエイ</t>
    </rPh>
    <rPh sb="15" eb="16">
      <t>フク</t>
    </rPh>
    <phoneticPr fontId="6"/>
  </si>
  <si>
    <t>　(1)宅地造成</t>
  </si>
  <si>
    <t>　(1)街路</t>
    <rPh sb="4" eb="6">
      <t>ガイロ</t>
    </rPh>
    <phoneticPr fontId="6"/>
  </si>
  <si>
    <t>　(3)駐車場</t>
    <rPh sb="4" eb="7">
      <t>チュウシャジョウ</t>
    </rPh>
    <phoneticPr fontId="6"/>
  </si>
  <si>
    <t>　(4)区画整理</t>
    <rPh sb="4" eb="6">
      <t>クカク</t>
    </rPh>
    <rPh sb="6" eb="8">
      <t>セイリ</t>
    </rPh>
    <phoneticPr fontId="6"/>
  </si>
  <si>
    <t>　(1)消防</t>
  </si>
  <si>
    <t>　(2)救急</t>
  </si>
  <si>
    <t>　(3)水防</t>
  </si>
  <si>
    <t>　(4)消防災害補償</t>
  </si>
  <si>
    <t>　(5)消防団員退職金・賞じゅつ金</t>
    <rPh sb="4" eb="8">
      <t>ショウボウダンイン</t>
    </rPh>
    <rPh sb="8" eb="11">
      <t>タイショクキン</t>
    </rPh>
    <rPh sb="12" eb="13">
      <t>ショウ</t>
    </rPh>
    <rPh sb="16" eb="17">
      <t>キン</t>
    </rPh>
    <phoneticPr fontId="6"/>
  </si>
  <si>
    <r>
      <t>　(6)保安関係</t>
    </r>
    <r>
      <rPr>
        <sz val="7"/>
        <rFont val="ＭＳ ゴシック"/>
        <family val="3"/>
        <charset val="128"/>
      </rPr>
      <t>(火取法、液石法、高圧ｶﾞｽ法等)</t>
    </r>
    <rPh sb="4" eb="6">
      <t>ホアン</t>
    </rPh>
    <rPh sb="6" eb="8">
      <t>カンケイ</t>
    </rPh>
    <rPh sb="9" eb="10">
      <t>ヒ</t>
    </rPh>
    <rPh sb="10" eb="11">
      <t>ト</t>
    </rPh>
    <rPh sb="11" eb="12">
      <t>ホウ</t>
    </rPh>
    <rPh sb="13" eb="14">
      <t>エキ</t>
    </rPh>
    <rPh sb="14" eb="15">
      <t>イシ</t>
    </rPh>
    <rPh sb="15" eb="16">
      <t>ホウ</t>
    </rPh>
    <rPh sb="17" eb="19">
      <t>コウアツ</t>
    </rPh>
    <rPh sb="22" eb="23">
      <t>ホウ</t>
    </rPh>
    <rPh sb="23" eb="24">
      <t>トウ</t>
    </rPh>
    <phoneticPr fontId="6"/>
  </si>
  <si>
    <t>　(1)職員の採用試験</t>
  </si>
  <si>
    <t>　(2)職員研修</t>
  </si>
  <si>
    <t>　(3)計算事務</t>
  </si>
  <si>
    <t>　(4)退職手当</t>
  </si>
  <si>
    <t>　(5)公務災害</t>
  </si>
  <si>
    <t>　(6)公平委員会</t>
  </si>
  <si>
    <t>　(7)税の滞納処分</t>
  </si>
  <si>
    <t>　(13)住民票の写し等の交付</t>
    <rPh sb="5" eb="8">
      <t>ジュウミンヒョウ</t>
    </rPh>
    <rPh sb="9" eb="10">
      <t>ウツ</t>
    </rPh>
    <rPh sb="11" eb="12">
      <t>トウ</t>
    </rPh>
    <rPh sb="13" eb="15">
      <t>コウフ</t>
    </rPh>
    <phoneticPr fontId="23"/>
  </si>
  <si>
    <t>　(14)市町村合併</t>
    <rPh sb="5" eb="8">
      <t>シチョウソン</t>
    </rPh>
    <rPh sb="8" eb="10">
      <t>ガッペイ</t>
    </rPh>
    <phoneticPr fontId="23"/>
  </si>
  <si>
    <t>　(15)情報基盤整備</t>
    <rPh sb="5" eb="7">
      <t>ジョウホウ</t>
    </rPh>
    <rPh sb="7" eb="9">
      <t>キバン</t>
    </rPh>
    <rPh sb="9" eb="11">
      <t>セイビ</t>
    </rPh>
    <phoneticPr fontId="23"/>
  </si>
  <si>
    <t>1315</t>
  </si>
  <si>
    <t>　(16)情報公開・個人情報保護</t>
    <rPh sb="5" eb="7">
      <t>ジョウホウ</t>
    </rPh>
    <rPh sb="7" eb="9">
      <t>コウカイ</t>
    </rPh>
    <rPh sb="10" eb="12">
      <t>コジン</t>
    </rPh>
    <rPh sb="12" eb="14">
      <t>ジョウホウ</t>
    </rPh>
    <rPh sb="14" eb="16">
      <t>ホゴ</t>
    </rPh>
    <phoneticPr fontId="23"/>
  </si>
  <si>
    <t>1316</t>
  </si>
  <si>
    <t>　(17)調査研究</t>
    <rPh sb="5" eb="7">
      <t>チョウサ</t>
    </rPh>
    <rPh sb="7" eb="9">
      <t>ケンキュウ</t>
    </rPh>
    <phoneticPr fontId="23"/>
  </si>
  <si>
    <t>1317</t>
  </si>
  <si>
    <t>　(18)消費生活相談</t>
    <rPh sb="5" eb="7">
      <t>ショウヒ</t>
    </rPh>
    <rPh sb="7" eb="9">
      <t>セイカツ</t>
    </rPh>
    <rPh sb="9" eb="11">
      <t>ソウダン</t>
    </rPh>
    <phoneticPr fontId="23"/>
  </si>
  <si>
    <t>総計</t>
  </si>
  <si>
    <t>第３－２表　主な事務の種類別共同処理の状況</t>
    <rPh sb="0" eb="1">
      <t>ダイ</t>
    </rPh>
    <rPh sb="4" eb="5">
      <t>ヒョウ</t>
    </rPh>
    <rPh sb="6" eb="7">
      <t>オモ</t>
    </rPh>
    <phoneticPr fontId="6"/>
  </si>
  <si>
    <r>
      <t xml:space="preserve">　　　　　　　　　　　　　　      </t>
    </r>
    <r>
      <rPr>
        <sz val="12"/>
        <rFont val="ＭＳ Ｐゴシック"/>
        <family val="3"/>
        <charset val="128"/>
      </rPr>
      <t>共同処理の方法</t>
    </r>
    <r>
      <rPr>
        <sz val="13"/>
        <rFont val="ＭＳ Ｐゴシック"/>
        <family val="3"/>
        <charset val="128"/>
      </rPr>
      <t xml:space="preserve">
事務の種類</t>
    </r>
    <rPh sb="20" eb="22">
      <t>キョウドウ</t>
    </rPh>
    <rPh sb="22" eb="24">
      <t>ショリ</t>
    </rPh>
    <rPh sb="25" eb="27">
      <t>ホウホウ</t>
    </rPh>
    <rPh sb="28" eb="30">
      <t>ジム</t>
    </rPh>
    <rPh sb="31" eb="33">
      <t>シュルイ</t>
    </rPh>
    <phoneticPr fontId="6"/>
  </si>
  <si>
    <t>機関等の
共同設置</t>
    <rPh sb="2" eb="3">
      <t>トウ</t>
    </rPh>
    <rPh sb="5" eb="7">
      <t>キョウドウ</t>
    </rPh>
    <phoneticPr fontId="6"/>
  </si>
  <si>
    <t>広域行政計画等</t>
    <rPh sb="4" eb="6">
      <t>ケイカク</t>
    </rPh>
    <rPh sb="6" eb="7">
      <t>トウ</t>
    </rPh>
    <phoneticPr fontId="6"/>
  </si>
  <si>
    <t>病院・診療所</t>
    <rPh sb="0" eb="2">
      <t>ビョウイン</t>
    </rPh>
    <rPh sb="3" eb="6">
      <t>シンリョウショ</t>
    </rPh>
    <phoneticPr fontId="6"/>
  </si>
  <si>
    <t>児童福祉</t>
  </si>
  <si>
    <t>老人福祉</t>
  </si>
  <si>
    <t>障害者福祉</t>
  </si>
  <si>
    <t>救急・土日医療</t>
    <rPh sb="3" eb="5">
      <t>ドニチ</t>
    </rPh>
    <rPh sb="5" eb="7">
      <t>イリョウ</t>
    </rPh>
    <phoneticPr fontId="6"/>
  </si>
  <si>
    <t>上水道</t>
  </si>
  <si>
    <t>下水道</t>
  </si>
  <si>
    <t>ごみ処理</t>
  </si>
  <si>
    <t>し尿処理</t>
  </si>
  <si>
    <t>火葬場</t>
  </si>
  <si>
    <t>小学校</t>
  </si>
  <si>
    <t>中学校</t>
  </si>
  <si>
    <t>消防</t>
  </si>
  <si>
    <t>救急</t>
  </si>
  <si>
    <t>職員研修</t>
  </si>
  <si>
    <t>退職手当</t>
  </si>
  <si>
    <t>公務災害</t>
  </si>
  <si>
    <t>公平委員会</t>
  </si>
  <si>
    <t>競輪・競馬・競艇</t>
    <rPh sb="0" eb="2">
      <t>ケイリン</t>
    </rPh>
    <rPh sb="3" eb="5">
      <t>ケイバ</t>
    </rPh>
    <rPh sb="6" eb="8">
      <t>キョウテイ</t>
    </rPh>
    <phoneticPr fontId="6"/>
  </si>
  <si>
    <t>住民票の写し等の交付</t>
    <rPh sb="6" eb="7">
      <t>トウ</t>
    </rPh>
    <phoneticPr fontId="6"/>
  </si>
  <si>
    <t>第５表　都道府県別共同処理事務の種類別設置件数</t>
    <rPh sb="0" eb="1">
      <t>ダイ</t>
    </rPh>
    <rPh sb="2" eb="3">
      <t>ヒョウ</t>
    </rPh>
    <rPh sb="4" eb="8">
      <t>トドウフケン</t>
    </rPh>
    <rPh sb="8" eb="9">
      <t>ベツ</t>
    </rPh>
    <rPh sb="9" eb="11">
      <t>キョウドウ</t>
    </rPh>
    <rPh sb="11" eb="13">
      <t>ショリ</t>
    </rPh>
    <rPh sb="13" eb="15">
      <t>ジム</t>
    </rPh>
    <rPh sb="16" eb="18">
      <t>シュルイ</t>
    </rPh>
    <rPh sb="18" eb="19">
      <t>ベツ</t>
    </rPh>
    <rPh sb="19" eb="21">
      <t>セッチ</t>
    </rPh>
    <rPh sb="21" eb="23">
      <t>ケンスウ</t>
    </rPh>
    <phoneticPr fontId="6"/>
  </si>
  <si>
    <t>地域開発計画</t>
    <rPh sb="0" eb="2">
      <t>チイキ</t>
    </rPh>
    <rPh sb="2" eb="4">
      <t>カイハツ</t>
    </rPh>
    <rPh sb="4" eb="6">
      <t>ケイカク</t>
    </rPh>
    <phoneticPr fontId="6"/>
  </si>
  <si>
    <t>第１次産業振興</t>
    <rPh sb="0" eb="1">
      <t>ダイ</t>
    </rPh>
    <rPh sb="2" eb="3">
      <t>ジ</t>
    </rPh>
    <rPh sb="3" eb="5">
      <t>サンギョウ</t>
    </rPh>
    <rPh sb="5" eb="7">
      <t>シンコウ</t>
    </rPh>
    <phoneticPr fontId="6"/>
  </si>
  <si>
    <t>第２次産業振興</t>
    <rPh sb="0" eb="1">
      <t>ダイ</t>
    </rPh>
    <rPh sb="2" eb="3">
      <t>ジ</t>
    </rPh>
    <rPh sb="3" eb="5">
      <t>サンギョウ</t>
    </rPh>
    <rPh sb="5" eb="7">
      <t>シンコウ</t>
    </rPh>
    <phoneticPr fontId="6"/>
  </si>
  <si>
    <t>第３次産業振興</t>
    <rPh sb="0" eb="1">
      <t>ダイ</t>
    </rPh>
    <rPh sb="2" eb="3">
      <t>ジ</t>
    </rPh>
    <rPh sb="3" eb="5">
      <t>サンギョウ</t>
    </rPh>
    <rPh sb="5" eb="7">
      <t>シンコウ</t>
    </rPh>
    <phoneticPr fontId="6"/>
  </si>
  <si>
    <t>輸送施設</t>
    <rPh sb="0" eb="2">
      <t>ユソウ</t>
    </rPh>
    <rPh sb="2" eb="4">
      <t>シセツ</t>
    </rPh>
    <phoneticPr fontId="6"/>
  </si>
  <si>
    <t>国土保全</t>
    <rPh sb="0" eb="2">
      <t>コクド</t>
    </rPh>
    <rPh sb="2" eb="4">
      <t>ホゼン</t>
    </rPh>
    <phoneticPr fontId="6"/>
  </si>
  <si>
    <t>厚生福祉</t>
    <rPh sb="0" eb="2">
      <t>コウセイ</t>
    </rPh>
    <rPh sb="2" eb="4">
      <t>フクシ</t>
    </rPh>
    <phoneticPr fontId="6"/>
  </si>
  <si>
    <t>環境衛生</t>
    <rPh sb="0" eb="2">
      <t>カンキョウ</t>
    </rPh>
    <rPh sb="2" eb="4">
      <t>エイセイ</t>
    </rPh>
    <phoneticPr fontId="6"/>
  </si>
  <si>
    <t>教育</t>
    <rPh sb="0" eb="2">
      <t>キョウイク</t>
    </rPh>
    <phoneticPr fontId="6"/>
  </si>
  <si>
    <t>住宅</t>
    <rPh sb="0" eb="2">
      <t>ジュウタク</t>
    </rPh>
    <phoneticPr fontId="6"/>
  </si>
  <si>
    <t>都市計画</t>
    <rPh sb="0" eb="2">
      <t>トシ</t>
    </rPh>
    <rPh sb="2" eb="4">
      <t>ケイカク</t>
    </rPh>
    <phoneticPr fontId="6"/>
  </si>
  <si>
    <t>防災</t>
    <rPh sb="0" eb="2">
      <t>ボウサイ</t>
    </rPh>
    <phoneticPr fontId="6"/>
  </si>
  <si>
    <t>その他</t>
    <rPh sb="2" eb="3">
      <t>タ</t>
    </rPh>
    <phoneticPr fontId="6"/>
  </si>
  <si>
    <t>合計</t>
    <rPh sb="0" eb="2">
      <t>ゴウケイ</t>
    </rPh>
    <phoneticPr fontId="6"/>
  </si>
  <si>
    <t>市区町村数
（参考）</t>
    <rPh sb="0" eb="2">
      <t>シク</t>
    </rPh>
    <rPh sb="2" eb="4">
      <t>チョウソン</t>
    </rPh>
    <rPh sb="4" eb="5">
      <t>スウ</t>
    </rPh>
    <rPh sb="7" eb="9">
      <t>サンコウ</t>
    </rPh>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</si>
  <si>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</si>
  <si>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</si>
  <si>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</si>
  <si>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</si>
  <si>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</si>
  <si>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</si>
  <si>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</si>
  <si>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</si>
  <si>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</si>
  <si>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</si>
  <si>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</si>
  <si>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</si>
  <si>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</si>
  <si>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</si>
  <si>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</si>
  <si>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</si>
  <si>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</si>
  <si>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</si>
  <si>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</si>
  <si>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</si>
  <si>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</si>
  <si>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</si>
  <si>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</si>
  <si>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</si>
  <si>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</si>
  <si>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</si>
  <si>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</si>
  <si>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</si>
  <si>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</si>
  <si>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</si>
  <si>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</si>
  <si>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</si>
  <si>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</si>
  <si>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</si>
  <si>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</si>
  <si>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</si>
  <si>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</si>
  <si>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</si>
  <si>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</si>
  <si>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</si>
  <si>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</si>
  <si>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</si>
  <si>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</si>
  <si>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</si>
  <si>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</si>
  <si>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</si>
  <si>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</si>
  <si>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区　　分</t>
    <rPh sb="0" eb="1">
      <t>ク</t>
    </rPh>
    <rPh sb="3" eb="4">
      <t>ブン</t>
    </rPh>
    <phoneticPr fontId="6"/>
  </si>
  <si>
    <t>名　　称</t>
    <rPh sb="0" eb="4">
      <t>メイショウ</t>
    </rPh>
    <phoneticPr fontId="6"/>
  </si>
  <si>
    <t>事務の内容</t>
    <rPh sb="0" eb="2">
      <t>ジム</t>
    </rPh>
    <rPh sb="3" eb="5">
      <t>ナイヨウ</t>
    </rPh>
    <phoneticPr fontId="6"/>
  </si>
  <si>
    <t>構成団体名</t>
    <rPh sb="0" eb="2">
      <t>コウセイ</t>
    </rPh>
    <rPh sb="2" eb="4">
      <t>ダンタイ</t>
    </rPh>
    <rPh sb="4" eb="5">
      <t>メイ</t>
    </rPh>
    <phoneticPr fontId="6"/>
  </si>
  <si>
    <t>設置年月日</t>
    <rPh sb="0" eb="2">
      <t>セッチ</t>
    </rPh>
    <rPh sb="2" eb="5">
      <t>ネンガッピ</t>
    </rPh>
    <phoneticPr fontId="6"/>
  </si>
  <si>
    <t>小瀬川ダム管理事務協議会</t>
    <rPh sb="0" eb="3">
      <t>オゼガワ</t>
    </rPh>
    <rPh sb="5" eb="7">
      <t>カンリ</t>
    </rPh>
    <rPh sb="7" eb="9">
      <t>ジム</t>
    </rPh>
    <rPh sb="9" eb="12">
      <t>キョウギカイ</t>
    </rPh>
    <phoneticPr fontId="6"/>
  </si>
  <si>
    <t>ダムの操作、維持、修繕その他の管理
ダム管理に関する連絡調整</t>
    <rPh sb="3" eb="5">
      <t>ソウサ</t>
    </rPh>
    <rPh sb="6" eb="8">
      <t>イジ</t>
    </rPh>
    <rPh sb="9" eb="11">
      <t>シュウゼン</t>
    </rPh>
    <rPh sb="13" eb="14">
      <t>タ</t>
    </rPh>
    <rPh sb="15" eb="17">
      <t>カンリ</t>
    </rPh>
    <rPh sb="20" eb="22">
      <t>カンリ</t>
    </rPh>
    <rPh sb="23" eb="24">
      <t>カン</t>
    </rPh>
    <rPh sb="26" eb="28">
      <t>レンラク</t>
    </rPh>
    <rPh sb="28" eb="30">
      <t>チョウセイ</t>
    </rPh>
    <phoneticPr fontId="6"/>
  </si>
  <si>
    <t>広島県、山口県</t>
    <rPh sb="0" eb="3">
      <t>ヒロシマケン</t>
    </rPh>
    <rPh sb="4" eb="7">
      <t>ヤマグチケン</t>
    </rPh>
    <phoneticPr fontId="6"/>
  </si>
  <si>
    <t>２　都道府県・市町村相互間</t>
    <rPh sb="2" eb="6">
      <t>トドウフケン</t>
    </rPh>
    <rPh sb="7" eb="10">
      <t>シチョウソン</t>
    </rPh>
    <rPh sb="10" eb="13">
      <t>ソウゴカン</t>
    </rPh>
    <phoneticPr fontId="6"/>
  </si>
  <si>
    <t>①数都道府県に
わたるもの</t>
    <rPh sb="1" eb="2">
      <t>スウ</t>
    </rPh>
    <rPh sb="2" eb="6">
      <t>トドウフケン</t>
    </rPh>
    <phoneticPr fontId="6"/>
  </si>
  <si>
    <t>全国自治宝くじ事務協議会</t>
    <rPh sb="0" eb="2">
      <t>ゼンコク</t>
    </rPh>
    <rPh sb="2" eb="4">
      <t>ジチ</t>
    </rPh>
    <rPh sb="4" eb="5">
      <t>タカラ</t>
    </rPh>
    <rPh sb="7" eb="9">
      <t>ジム</t>
    </rPh>
    <rPh sb="9" eb="12">
      <t>キョウギカイ</t>
    </rPh>
    <phoneticPr fontId="6"/>
  </si>
  <si>
    <t>当せん金付証票の発売に関する事務</t>
    <rPh sb="0" eb="1">
      <t>トウ</t>
    </rPh>
    <rPh sb="3" eb="4">
      <t>キン</t>
    </rPh>
    <rPh sb="4" eb="5">
      <t>ツ</t>
    </rPh>
    <rPh sb="5" eb="6">
      <t>ショウ</t>
    </rPh>
    <rPh sb="6" eb="7">
      <t>ヒョウ</t>
    </rPh>
    <rPh sb="8" eb="10">
      <t>ハツバイ</t>
    </rPh>
    <rPh sb="11" eb="12">
      <t>カン</t>
    </rPh>
    <rPh sb="14" eb="16">
      <t>ジム</t>
    </rPh>
    <phoneticPr fontId="6"/>
  </si>
  <si>
    <t>東京都ほか４６道府県
２０指定都市</t>
    <rPh sb="0" eb="3">
      <t>トウキョウト</t>
    </rPh>
    <rPh sb="7" eb="8">
      <t>ドウ</t>
    </rPh>
    <rPh sb="8" eb="10">
      <t>フケン</t>
    </rPh>
    <rPh sb="13" eb="15">
      <t>シテイ</t>
    </rPh>
    <rPh sb="15" eb="17">
      <t>トシ</t>
    </rPh>
    <phoneticPr fontId="6"/>
  </si>
  <si>
    <t>関東・中部・東北自治宝くじ事務
協議会</t>
    <rPh sb="0" eb="2">
      <t>カントウ</t>
    </rPh>
    <rPh sb="3" eb="5">
      <t>チュウブ</t>
    </rPh>
    <rPh sb="6" eb="8">
      <t>トウホク</t>
    </rPh>
    <rPh sb="8" eb="10">
      <t>ジチ</t>
    </rPh>
    <rPh sb="10" eb="11">
      <t>タカラ</t>
    </rPh>
    <rPh sb="13" eb="15">
      <t>ジム</t>
    </rPh>
    <rPh sb="16" eb="19">
      <t>キョウギカイ</t>
    </rPh>
    <phoneticPr fontId="6"/>
  </si>
  <si>
    <t>神奈川県ほか２２道県
１１指定都市</t>
    <rPh sb="0" eb="4">
      <t>カナガワケン</t>
    </rPh>
    <rPh sb="8" eb="9">
      <t>ドウ</t>
    </rPh>
    <rPh sb="13" eb="15">
      <t>シテイ</t>
    </rPh>
    <rPh sb="15" eb="17">
      <t>トシ</t>
    </rPh>
    <phoneticPr fontId="6"/>
  </si>
  <si>
    <t>近畿宝くじ事務協議会</t>
    <rPh sb="0" eb="2">
      <t>キンキ</t>
    </rPh>
    <rPh sb="2" eb="3">
      <t>タカラ</t>
    </rPh>
    <rPh sb="5" eb="7">
      <t>ジム</t>
    </rPh>
    <rPh sb="7" eb="10">
      <t>キョウギカイ</t>
    </rPh>
    <phoneticPr fontId="6"/>
  </si>
  <si>
    <t>大阪府ほか５府県
４指定都市</t>
    <rPh sb="0" eb="3">
      <t>オオサカフ</t>
    </rPh>
    <rPh sb="6" eb="8">
      <t>フケン</t>
    </rPh>
    <rPh sb="10" eb="12">
      <t>シテイ</t>
    </rPh>
    <rPh sb="12" eb="14">
      <t>トシ</t>
    </rPh>
    <phoneticPr fontId="6"/>
  </si>
  <si>
    <t>西日本宝くじ事務協議会</t>
    <rPh sb="0" eb="3">
      <t>ニシニホン</t>
    </rPh>
    <rPh sb="3" eb="4">
      <t>タカラ</t>
    </rPh>
    <rPh sb="6" eb="8">
      <t>ジム</t>
    </rPh>
    <rPh sb="8" eb="11">
      <t>キョウギカイ</t>
    </rPh>
    <phoneticPr fontId="6"/>
  </si>
  <si>
    <t>福岡県ほか１６県
５指定都市</t>
    <rPh sb="0" eb="3">
      <t>フクオカケン</t>
    </rPh>
    <rPh sb="7" eb="8">
      <t>ケン</t>
    </rPh>
    <rPh sb="10" eb="12">
      <t>シテイ</t>
    </rPh>
    <rPh sb="12" eb="14">
      <t>トシ</t>
    </rPh>
    <phoneticPr fontId="6"/>
  </si>
  <si>
    <t>②都道府県内のもの</t>
    <rPh sb="1" eb="5">
      <t>トドウフケン</t>
    </rPh>
    <rPh sb="5" eb="6">
      <t>ナイ</t>
    </rPh>
    <phoneticPr fontId="6"/>
  </si>
  <si>
    <t>犀川左岸下水道協議会</t>
    <rPh sb="0" eb="2">
      <t>サイガワ</t>
    </rPh>
    <rPh sb="2" eb="4">
      <t>サガン</t>
    </rPh>
    <rPh sb="4" eb="7">
      <t>ゲスイドウ</t>
    </rPh>
    <rPh sb="7" eb="10">
      <t>キョウギカイ</t>
    </rPh>
    <phoneticPr fontId="6"/>
  </si>
  <si>
    <t>下水道事業に関する総合計画の策定、連絡調整</t>
    <rPh sb="0" eb="3">
      <t>ゲスイドウ</t>
    </rPh>
    <rPh sb="3" eb="5">
      <t>ジギョウ</t>
    </rPh>
    <rPh sb="6" eb="7">
      <t>カン</t>
    </rPh>
    <rPh sb="9" eb="11">
      <t>ソウゴウ</t>
    </rPh>
    <rPh sb="11" eb="13">
      <t>ケイカク</t>
    </rPh>
    <rPh sb="14" eb="16">
      <t>サクテイ</t>
    </rPh>
    <rPh sb="17" eb="19">
      <t>レンラク</t>
    </rPh>
    <rPh sb="19" eb="21">
      <t>チョウセイ</t>
    </rPh>
    <phoneticPr fontId="6"/>
  </si>
  <si>
    <t>石川県ほか３市</t>
    <rPh sb="0" eb="3">
      <t>イシカワケン</t>
    </rPh>
    <rPh sb="6" eb="7">
      <t>シ</t>
    </rPh>
    <phoneticPr fontId="6"/>
  </si>
  <si>
    <t>加賀沿岸下水道協議会</t>
    <rPh sb="0" eb="2">
      <t>カガ</t>
    </rPh>
    <rPh sb="2" eb="4">
      <t>エンガン</t>
    </rPh>
    <rPh sb="4" eb="7">
      <t>ゲスイドウ</t>
    </rPh>
    <rPh sb="7" eb="10">
      <t>キョウギカイ</t>
    </rPh>
    <phoneticPr fontId="6"/>
  </si>
  <si>
    <t>大聖寺川下水道協議会</t>
    <rPh sb="0" eb="3">
      <t>ダイショウジ</t>
    </rPh>
    <rPh sb="3" eb="4">
      <t>カワ</t>
    </rPh>
    <rPh sb="4" eb="7">
      <t>ゲスイドウ</t>
    </rPh>
    <rPh sb="7" eb="10">
      <t>キョウギカイ</t>
    </rPh>
    <phoneticPr fontId="6"/>
  </si>
  <si>
    <t>石川県ほか１市</t>
    <rPh sb="0" eb="3">
      <t>イシカワケン</t>
    </rPh>
    <rPh sb="6" eb="7">
      <t>シ</t>
    </rPh>
    <phoneticPr fontId="6"/>
  </si>
  <si>
    <t>水質管理に関する事務</t>
    <rPh sb="0" eb="2">
      <t>スイシツ</t>
    </rPh>
    <rPh sb="2" eb="4">
      <t>カンリ</t>
    </rPh>
    <rPh sb="5" eb="6">
      <t>カン</t>
    </rPh>
    <rPh sb="8" eb="10">
      <t>ジム</t>
    </rPh>
    <phoneticPr fontId="6"/>
  </si>
  <si>
    <t>長野県上伊那広域水道用水企業団ほか２市３町３村</t>
    <rPh sb="0" eb="3">
      <t>ナガノケン</t>
    </rPh>
    <rPh sb="3" eb="4">
      <t>ウエ</t>
    </rPh>
    <rPh sb="4" eb="6">
      <t>イナ</t>
    </rPh>
    <rPh sb="6" eb="8">
      <t>コウイキ</t>
    </rPh>
    <rPh sb="8" eb="10">
      <t>スイドウ</t>
    </rPh>
    <rPh sb="10" eb="12">
      <t>ヨウスイ</t>
    </rPh>
    <rPh sb="12" eb="15">
      <t>キギョウダン</t>
    </rPh>
    <rPh sb="18" eb="19">
      <t>シ</t>
    </rPh>
    <rPh sb="20" eb="21">
      <t>チョウ</t>
    </rPh>
    <rPh sb="22" eb="23">
      <t>ソン</t>
    </rPh>
    <phoneticPr fontId="6"/>
  </si>
  <si>
    <t>会館の管理運営</t>
    <rPh sb="0" eb="2">
      <t>カイカン</t>
    </rPh>
    <rPh sb="3" eb="5">
      <t>カンリ</t>
    </rPh>
    <rPh sb="5" eb="7">
      <t>ウンエイ</t>
    </rPh>
    <phoneticPr fontId="6"/>
  </si>
  <si>
    <t>岐阜県ほか１市</t>
    <rPh sb="0" eb="3">
      <t>ギフケン</t>
    </rPh>
    <rPh sb="6" eb="7">
      <t>シ</t>
    </rPh>
    <phoneticPr fontId="6"/>
  </si>
  <si>
    <t>琵琶湖流域下水道協議会</t>
    <rPh sb="0" eb="3">
      <t>ビワコ</t>
    </rPh>
    <rPh sb="3" eb="5">
      <t>リュウイキ</t>
    </rPh>
    <rPh sb="5" eb="7">
      <t>ゲスイ</t>
    </rPh>
    <rPh sb="7" eb="8">
      <t>ドウ</t>
    </rPh>
    <rPh sb="8" eb="11">
      <t>キョウギカイ</t>
    </rPh>
    <phoneticPr fontId="6"/>
  </si>
  <si>
    <t>下水道事業の運営計画の策定、連絡調整に関する事務</t>
    <rPh sb="0" eb="3">
      <t>ゲスイドウ</t>
    </rPh>
    <rPh sb="3" eb="5">
      <t>ジギョウ</t>
    </rPh>
    <rPh sb="6" eb="8">
      <t>ウンエイ</t>
    </rPh>
    <rPh sb="8" eb="10">
      <t>ケイカク</t>
    </rPh>
    <rPh sb="11" eb="13">
      <t>サクテイ</t>
    </rPh>
    <rPh sb="14" eb="16">
      <t>レンラク</t>
    </rPh>
    <rPh sb="16" eb="18">
      <t>チョウセイ</t>
    </rPh>
    <rPh sb="19" eb="20">
      <t>カン</t>
    </rPh>
    <rPh sb="22" eb="24">
      <t>ジム</t>
    </rPh>
    <phoneticPr fontId="6"/>
  </si>
  <si>
    <t>滋賀県ほか１３市６町</t>
    <rPh sb="0" eb="3">
      <t>シガケン</t>
    </rPh>
    <rPh sb="7" eb="8">
      <t>シ</t>
    </rPh>
    <rPh sb="9" eb="10">
      <t>チョウ</t>
    </rPh>
    <phoneticPr fontId="6"/>
  </si>
  <si>
    <t>新生公立鳥取環境大学運営協議会</t>
    <rPh sb="0" eb="2">
      <t>シンセイ</t>
    </rPh>
    <rPh sb="2" eb="4">
      <t>コウリツ</t>
    </rPh>
    <rPh sb="4" eb="6">
      <t>トットリ</t>
    </rPh>
    <rPh sb="6" eb="8">
      <t>カンキョウ</t>
    </rPh>
    <rPh sb="8" eb="10">
      <t>ダイガク</t>
    </rPh>
    <rPh sb="10" eb="12">
      <t>ウンエイ</t>
    </rPh>
    <rPh sb="12" eb="15">
      <t>キョウギカイ</t>
    </rPh>
    <phoneticPr fontId="6"/>
  </si>
  <si>
    <t>公立大学法人鳥取環境大学の設立団体に係る事務</t>
    <rPh sb="15" eb="17">
      <t>ダンタイ</t>
    </rPh>
    <phoneticPr fontId="6"/>
  </si>
  <si>
    <t>鳥取県ほか１市</t>
    <rPh sb="0" eb="3">
      <t>トットリケン</t>
    </rPh>
    <rPh sb="6" eb="7">
      <t>シ</t>
    </rPh>
    <phoneticPr fontId="6"/>
  </si>
  <si>
    <t>水管理施設の管理</t>
    <rPh sb="0" eb="1">
      <t>ミズ</t>
    </rPh>
    <rPh sb="1" eb="3">
      <t>カンリ</t>
    </rPh>
    <rPh sb="3" eb="5">
      <t>シセツ</t>
    </rPh>
    <rPh sb="6" eb="8">
      <t>カンリ</t>
    </rPh>
    <phoneticPr fontId="6"/>
  </si>
  <si>
    <t>群馬県桐生市ほか県内３市３町
栃木県足利市ほか県内１市</t>
    <rPh sb="0" eb="3">
      <t>グンマケン</t>
    </rPh>
    <rPh sb="3" eb="5">
      <t>キリュウ</t>
    </rPh>
    <rPh sb="5" eb="6">
      <t>シ</t>
    </rPh>
    <rPh sb="8" eb="9">
      <t>ケン</t>
    </rPh>
    <rPh sb="9" eb="10">
      <t>ナイ</t>
    </rPh>
    <rPh sb="11" eb="12">
      <t>シ</t>
    </rPh>
    <rPh sb="13" eb="14">
      <t>チョウ</t>
    </rPh>
    <rPh sb="15" eb="18">
      <t>トチギケン</t>
    </rPh>
    <rPh sb="18" eb="21">
      <t>アシカガシ</t>
    </rPh>
    <rPh sb="23" eb="24">
      <t>ケン</t>
    </rPh>
    <rPh sb="24" eb="25">
      <t>ナイ</t>
    </rPh>
    <rPh sb="26" eb="27">
      <t>シ</t>
    </rPh>
    <phoneticPr fontId="6"/>
  </si>
  <si>
    <t>関門景観協議会</t>
  </si>
  <si>
    <t>主な事務の種類</t>
    <rPh sb="0" eb="1">
      <t>オモ</t>
    </rPh>
    <rPh sb="2" eb="4">
      <t>ジム</t>
    </rPh>
    <rPh sb="5" eb="7">
      <t>シュルイ</t>
    </rPh>
    <phoneticPr fontId="6"/>
  </si>
  <si>
    <t>設　　置
件　　数</t>
    <rPh sb="0" eb="1">
      <t>セツ</t>
    </rPh>
    <rPh sb="3" eb="4">
      <t>チ</t>
    </rPh>
    <rPh sb="5" eb="6">
      <t>ケン</t>
    </rPh>
    <rPh sb="8" eb="9">
      <t>カズ</t>
    </rPh>
    <phoneticPr fontId="6"/>
  </si>
  <si>
    <t>構　　成
団 体 数</t>
    <rPh sb="0" eb="1">
      <t>ガマエ</t>
    </rPh>
    <rPh sb="3" eb="4">
      <t>シゲル</t>
    </rPh>
    <rPh sb="5" eb="6">
      <t>ダン</t>
    </rPh>
    <rPh sb="7" eb="8">
      <t>カラダ</t>
    </rPh>
    <rPh sb="9" eb="10">
      <t>スウ</t>
    </rPh>
    <phoneticPr fontId="6"/>
  </si>
  <si>
    <t>設置されている市町村の所在地</t>
    <rPh sb="0" eb="2">
      <t>セッチ</t>
    </rPh>
    <rPh sb="7" eb="10">
      <t>シチョウソン</t>
    </rPh>
    <rPh sb="11" eb="14">
      <t>ショザイチ</t>
    </rPh>
    <phoneticPr fontId="6"/>
  </si>
  <si>
    <t>１　地域開発計画</t>
    <rPh sb="2" eb="4">
      <t>チイキ</t>
    </rPh>
    <rPh sb="4" eb="6">
      <t>カイハツ</t>
    </rPh>
    <rPh sb="6" eb="8">
      <t>ケイカク</t>
    </rPh>
    <phoneticPr fontId="6"/>
  </si>
  <si>
    <t>２　第１次産業振興</t>
    <rPh sb="2" eb="3">
      <t>ダイ</t>
    </rPh>
    <rPh sb="4" eb="5">
      <t>ジ</t>
    </rPh>
    <rPh sb="5" eb="7">
      <t>サンギョウ</t>
    </rPh>
    <rPh sb="7" eb="9">
      <t>シンコウ</t>
    </rPh>
    <phoneticPr fontId="6"/>
  </si>
  <si>
    <t>４　第３次産業振興</t>
    <rPh sb="2" eb="3">
      <t>ダイ</t>
    </rPh>
    <rPh sb="4" eb="5">
      <t>ジ</t>
    </rPh>
    <rPh sb="5" eb="7">
      <t>サンギョウ</t>
    </rPh>
    <rPh sb="7" eb="9">
      <t>シンコウ</t>
    </rPh>
    <phoneticPr fontId="6"/>
  </si>
  <si>
    <t>７　厚生福祉</t>
    <rPh sb="2" eb="4">
      <t>コウセイ</t>
    </rPh>
    <rPh sb="4" eb="6">
      <t>フクシ</t>
    </rPh>
    <phoneticPr fontId="6"/>
  </si>
  <si>
    <t>８　環境衛生</t>
    <rPh sb="2" eb="4">
      <t>カンキョウ</t>
    </rPh>
    <rPh sb="4" eb="6">
      <t>エイセイ</t>
    </rPh>
    <phoneticPr fontId="6"/>
  </si>
  <si>
    <t>９　教育</t>
    <rPh sb="2" eb="4">
      <t>キョウイク</t>
    </rPh>
    <phoneticPr fontId="6"/>
  </si>
  <si>
    <t>11　都市計画</t>
    <rPh sb="3" eb="5">
      <t>トシ</t>
    </rPh>
    <rPh sb="5" eb="7">
      <t>ケイカク</t>
    </rPh>
    <phoneticPr fontId="6"/>
  </si>
  <si>
    <t>12　防災</t>
    <rPh sb="3" eb="5">
      <t>ボウサイ</t>
    </rPh>
    <phoneticPr fontId="6"/>
  </si>
  <si>
    <t>13　その他</t>
    <rPh sb="5" eb="6">
      <t>タ</t>
    </rPh>
    <phoneticPr fontId="6"/>
  </si>
  <si>
    <t>北海道、岩手県、宮城県、秋田県、東京都、新潟県、岐阜県、愛知県、三重県、兵庫県、奈良県、岡山県、広島県、徳島県、愛媛県、福岡県、大分県、宮崎県（１８都道県）</t>
    <rPh sb="0" eb="3">
      <t>ホッカイドウ</t>
    </rPh>
    <rPh sb="4" eb="6">
      <t>イワテ</t>
    </rPh>
    <rPh sb="6" eb="7">
      <t>ケン</t>
    </rPh>
    <rPh sb="8" eb="11">
      <t>ミヤギケン</t>
    </rPh>
    <rPh sb="12" eb="15">
      <t>アキタケン</t>
    </rPh>
    <rPh sb="16" eb="19">
      <t>トウキョウト</t>
    </rPh>
    <rPh sb="20" eb="23">
      <t>ニイガタケン</t>
    </rPh>
    <rPh sb="24" eb="27">
      <t>ギフケン</t>
    </rPh>
    <rPh sb="28" eb="31">
      <t>アイチケン</t>
    </rPh>
    <rPh sb="32" eb="35">
      <t>ミエケン</t>
    </rPh>
    <rPh sb="36" eb="39">
      <t>ヒョウゴケン</t>
    </rPh>
    <rPh sb="40" eb="43">
      <t>ナラケン</t>
    </rPh>
    <rPh sb="44" eb="47">
      <t>オカヤマケン</t>
    </rPh>
    <rPh sb="48" eb="51">
      <t>ヒロシマケン</t>
    </rPh>
    <rPh sb="52" eb="55">
      <t>トクシマケン</t>
    </rPh>
    <rPh sb="56" eb="59">
      <t>エヒメケン</t>
    </rPh>
    <rPh sb="60" eb="63">
      <t>フクオカケン</t>
    </rPh>
    <rPh sb="64" eb="67">
      <t>オオイタケン</t>
    </rPh>
    <rPh sb="68" eb="71">
      <t>ミヤザキケン</t>
    </rPh>
    <rPh sb="74" eb="77">
      <t>トドウケン</t>
    </rPh>
    <phoneticPr fontId="6"/>
  </si>
  <si>
    <t>滋賀県、佐賀県（２県）</t>
    <rPh sb="0" eb="3">
      <t>シガケン</t>
    </rPh>
    <rPh sb="4" eb="7">
      <t>サガケン</t>
    </rPh>
    <rPh sb="9" eb="10">
      <t>ケン</t>
    </rPh>
    <phoneticPr fontId="6"/>
  </si>
  <si>
    <t>合　　　計</t>
    <rPh sb="0" eb="1">
      <t>ゴウ</t>
    </rPh>
    <rPh sb="4" eb="5">
      <t>ケイ</t>
    </rPh>
    <phoneticPr fontId="6"/>
  </si>
  <si>
    <t>小　　　　計</t>
    <rPh sb="0" eb="1">
      <t>ショウ</t>
    </rPh>
    <rPh sb="5" eb="6">
      <t>ケイ</t>
    </rPh>
    <phoneticPr fontId="6"/>
  </si>
  <si>
    <t>北海道、山梨県、奈良県（３道県）</t>
    <rPh sb="0" eb="3">
      <t>ホッカイドウ</t>
    </rPh>
    <rPh sb="4" eb="7">
      <t>ヤマナシケン</t>
    </rPh>
    <rPh sb="8" eb="11">
      <t>ナラケン</t>
    </rPh>
    <rPh sb="13" eb="15">
      <t>ドウケン</t>
    </rPh>
    <phoneticPr fontId="6"/>
  </si>
  <si>
    <t>指導主事共同設置</t>
    <rPh sb="0" eb="2">
      <t>シドウ</t>
    </rPh>
    <rPh sb="2" eb="4">
      <t>シュジ</t>
    </rPh>
    <rPh sb="4" eb="6">
      <t>キョウドウ</t>
    </rPh>
    <rPh sb="6" eb="8">
      <t>セッチ</t>
    </rPh>
    <phoneticPr fontId="6"/>
  </si>
  <si>
    <t>予防接種健康被害調査に関する事務</t>
    <rPh sb="0" eb="2">
      <t>ヨボウ</t>
    </rPh>
    <rPh sb="2" eb="4">
      <t>セッシュ</t>
    </rPh>
    <rPh sb="4" eb="6">
      <t>ケンコウ</t>
    </rPh>
    <rPh sb="6" eb="8">
      <t>ヒガイ</t>
    </rPh>
    <rPh sb="8" eb="10">
      <t>チョウサ</t>
    </rPh>
    <rPh sb="11" eb="12">
      <t>カン</t>
    </rPh>
    <rPh sb="14" eb="16">
      <t>ジム</t>
    </rPh>
    <phoneticPr fontId="6"/>
  </si>
  <si>
    <t>北海道、青森県、岩手県、宮城県、秋田県、福島県、茨城県、群馬県、埼玉県、神奈川県、新潟県、山梨県、岐阜県、静岡県、三重県、京都府、大阪府、兵庫県、奈良県、和歌山県、島根県、岡山県、徳島県、高知県、福岡県、佐賀県、熊本県、大分県、宮崎県（２９道府県）</t>
    <rPh sb="120" eb="121">
      <t>ドウ</t>
    </rPh>
    <rPh sb="121" eb="123">
      <t>フケン</t>
    </rPh>
    <phoneticPr fontId="6"/>
  </si>
  <si>
    <t>障害区分認定審査に関する事務</t>
    <rPh sb="0" eb="2">
      <t>ショウガイ</t>
    </rPh>
    <rPh sb="2" eb="4">
      <t>クブン</t>
    </rPh>
    <rPh sb="4" eb="6">
      <t>ニンテイ</t>
    </rPh>
    <rPh sb="6" eb="8">
      <t>シンサ</t>
    </rPh>
    <rPh sb="9" eb="10">
      <t>カン</t>
    </rPh>
    <rPh sb="12" eb="14">
      <t>ジム</t>
    </rPh>
    <phoneticPr fontId="6"/>
  </si>
  <si>
    <t>公平委員会に関する事務</t>
    <rPh sb="0" eb="2">
      <t>コウヘイ</t>
    </rPh>
    <rPh sb="2" eb="5">
      <t>イインカイ</t>
    </rPh>
    <rPh sb="6" eb="7">
      <t>カン</t>
    </rPh>
    <rPh sb="9" eb="11">
      <t>ジム</t>
    </rPh>
    <phoneticPr fontId="6"/>
  </si>
  <si>
    <t>設置されている都道府県名</t>
    <rPh sb="0" eb="2">
      <t>セッチ</t>
    </rPh>
    <rPh sb="7" eb="11">
      <t>トドウフケン</t>
    </rPh>
    <rPh sb="11" eb="12">
      <t>メイ</t>
    </rPh>
    <phoneticPr fontId="6"/>
  </si>
  <si>
    <t>設置団体数</t>
    <rPh sb="0" eb="2">
      <t>セッチ</t>
    </rPh>
    <rPh sb="2" eb="4">
      <t>ダンタイ</t>
    </rPh>
    <rPh sb="4" eb="5">
      <t>スウ</t>
    </rPh>
    <phoneticPr fontId="6"/>
  </si>
  <si>
    <t>設置数</t>
    <rPh sb="0" eb="2">
      <t>セッチ</t>
    </rPh>
    <rPh sb="2" eb="3">
      <t>スウ</t>
    </rPh>
    <phoneticPr fontId="6"/>
  </si>
  <si>
    <t>共同設置により処理して
いる主な事務の内容</t>
    <rPh sb="0" eb="2">
      <t>キョウドウ</t>
    </rPh>
    <rPh sb="2" eb="4">
      <t>セッチ</t>
    </rPh>
    <rPh sb="7" eb="9">
      <t>ショリ</t>
    </rPh>
    <rPh sb="14" eb="15">
      <t>オモ</t>
    </rPh>
    <rPh sb="19" eb="21">
      <t>ナイヨウ</t>
    </rPh>
    <phoneticPr fontId="6"/>
  </si>
  <si>
    <t>福岡県北九州市</t>
    <rPh sb="0" eb="3">
      <t>フクオカケン</t>
    </rPh>
    <rPh sb="3" eb="7">
      <t>キタキュウシュウシ</t>
    </rPh>
    <phoneticPr fontId="6"/>
  </si>
  <si>
    <t>山口県下関市、福岡県北九州市</t>
    <rPh sb="7" eb="10">
      <t>フクオカケン</t>
    </rPh>
    <rPh sb="10" eb="14">
      <t>キタキュウシュウシ</t>
    </rPh>
    <phoneticPr fontId="6"/>
  </si>
  <si>
    <t>関門景観審議会</t>
    <rPh sb="0" eb="2">
      <t>カンモン</t>
    </rPh>
    <rPh sb="2" eb="4">
      <t>ケイカン</t>
    </rPh>
    <rPh sb="4" eb="7">
      <t>シンギカイ</t>
    </rPh>
    <phoneticPr fontId="6"/>
  </si>
  <si>
    <t>①数都道府県にわたるもの</t>
    <rPh sb="1" eb="2">
      <t>スウ</t>
    </rPh>
    <rPh sb="2" eb="6">
      <t>トドウフケン</t>
    </rPh>
    <phoneticPr fontId="6"/>
  </si>
  <si>
    <t>大阪市</t>
    <rPh sb="0" eb="3">
      <t>オオサカシ</t>
    </rPh>
    <phoneticPr fontId="6"/>
  </si>
  <si>
    <t>大阪府、大阪市</t>
    <rPh sb="0" eb="3">
      <t>オオサカフ</t>
    </rPh>
    <rPh sb="4" eb="7">
      <t>オオサカシ</t>
    </rPh>
    <phoneticPr fontId="6"/>
  </si>
  <si>
    <t>新潟県、新潟市</t>
    <rPh sb="0" eb="3">
      <t>ニイガタケン</t>
    </rPh>
    <rPh sb="4" eb="7">
      <t>ニイガタシ</t>
    </rPh>
    <phoneticPr fontId="6"/>
  </si>
  <si>
    <t>新潟県・新潟市公害健康被害認定審査会</t>
    <rPh sb="0" eb="2">
      <t>ニイガタ</t>
    </rPh>
    <rPh sb="2" eb="3">
      <t>ケン</t>
    </rPh>
    <rPh sb="4" eb="7">
      <t>ニイガタシ</t>
    </rPh>
    <rPh sb="7" eb="9">
      <t>コウガイ</t>
    </rPh>
    <rPh sb="9" eb="11">
      <t>ケンコウ</t>
    </rPh>
    <rPh sb="11" eb="13">
      <t>ヒガイ</t>
    </rPh>
    <rPh sb="13" eb="15">
      <t>ニンテイ</t>
    </rPh>
    <rPh sb="15" eb="18">
      <t>シンサカイ</t>
    </rPh>
    <phoneticPr fontId="6"/>
  </si>
  <si>
    <t>２　都道府
    県・市町
    村相互間</t>
    <rPh sb="2" eb="4">
      <t>トドウ</t>
    </rPh>
    <rPh sb="4" eb="5">
      <t>フ</t>
    </rPh>
    <rPh sb="10" eb="11">
      <t>ケン</t>
    </rPh>
    <rPh sb="12" eb="14">
      <t>シチョウ</t>
    </rPh>
    <rPh sb="19" eb="20">
      <t>ムラ</t>
    </rPh>
    <rPh sb="20" eb="22">
      <t>ソウゴ</t>
    </rPh>
    <rPh sb="22" eb="23">
      <t>カン</t>
    </rPh>
    <phoneticPr fontId="6"/>
  </si>
  <si>
    <t>該当なし</t>
    <rPh sb="0" eb="2">
      <t>ガイトウ</t>
    </rPh>
    <phoneticPr fontId="6"/>
  </si>
  <si>
    <t>職員等の数</t>
    <rPh sb="0" eb="2">
      <t>ショクイン</t>
    </rPh>
    <rPh sb="2" eb="3">
      <t>トウ</t>
    </rPh>
    <rPh sb="4" eb="5">
      <t>カズ</t>
    </rPh>
    <phoneticPr fontId="6"/>
  </si>
  <si>
    <t>幹事団体名</t>
    <rPh sb="0" eb="2">
      <t>カンジ</t>
    </rPh>
    <rPh sb="2" eb="4">
      <t>ダンタイ</t>
    </rPh>
    <rPh sb="4" eb="5">
      <t>メイ</t>
    </rPh>
    <phoneticPr fontId="6"/>
  </si>
  <si>
    <t>設置団体名</t>
    <rPh sb="0" eb="2">
      <t>セッチ</t>
    </rPh>
    <rPh sb="2" eb="4">
      <t>ダンタイ</t>
    </rPh>
    <rPh sb="4" eb="5">
      <t>メイ</t>
    </rPh>
    <phoneticPr fontId="6"/>
  </si>
  <si>
    <t>機関の名称又は職員等の
担任事務職名</t>
    <rPh sb="0" eb="2">
      <t>キカン</t>
    </rPh>
    <rPh sb="3" eb="5">
      <t>メイショウ</t>
    </rPh>
    <rPh sb="5" eb="6">
      <t>マタ</t>
    </rPh>
    <rPh sb="7" eb="9">
      <t>ショクイン</t>
    </rPh>
    <rPh sb="9" eb="10">
      <t>トウ</t>
    </rPh>
    <rPh sb="12" eb="14">
      <t>タンニン</t>
    </rPh>
    <rPh sb="14" eb="16">
      <t>ジム</t>
    </rPh>
    <rPh sb="16" eb="18">
      <t>ショクメイ</t>
    </rPh>
    <phoneticPr fontId="6"/>
  </si>
  <si>
    <t>（注）【　】は受託団体を示す</t>
    <rPh sb="1" eb="2">
      <t>チュウ</t>
    </rPh>
    <rPh sb="7" eb="9">
      <t>ジュタク</t>
    </rPh>
    <rPh sb="9" eb="11">
      <t>ダンタイ</t>
    </rPh>
    <rPh sb="12" eb="13">
      <t>シメ</t>
    </rPh>
    <phoneticPr fontId="6"/>
  </si>
  <si>
    <t>区分</t>
    <rPh sb="0" eb="2">
      <t>クブン</t>
    </rPh>
    <phoneticPr fontId="6"/>
  </si>
  <si>
    <t>事務の名称</t>
    <rPh sb="0" eb="2">
      <t>ジム</t>
    </rPh>
    <rPh sb="3" eb="5">
      <t>メイショウ</t>
    </rPh>
    <phoneticPr fontId="6"/>
  </si>
  <si>
    <t>委託
件数</t>
    <rPh sb="0" eb="2">
      <t>イタク</t>
    </rPh>
    <rPh sb="3" eb="4">
      <t>ケン</t>
    </rPh>
    <rPh sb="4" eb="5">
      <t>スウ</t>
    </rPh>
    <phoneticPr fontId="6"/>
  </si>
  <si>
    <t>備　　　考</t>
    <rPh sb="0" eb="1">
      <t>ビ</t>
    </rPh>
    <rPh sb="4" eb="5">
      <t>コウ</t>
    </rPh>
    <phoneticPr fontId="6"/>
  </si>
  <si>
    <t>１　都道府県相互間</t>
    <rPh sb="2" eb="6">
      <t>トドウフケン</t>
    </rPh>
    <rPh sb="6" eb="9">
      <t>ソウゴカン</t>
    </rPh>
    <phoneticPr fontId="6"/>
  </si>
  <si>
    <t>農業用水に関する事務</t>
    <rPh sb="0" eb="2">
      <t>ノウギョウ</t>
    </rPh>
    <rPh sb="2" eb="4">
      <t>ヨウスイ</t>
    </rPh>
    <rPh sb="5" eb="6">
      <t>カン</t>
    </rPh>
    <rPh sb="8" eb="10">
      <t>ジム</t>
    </rPh>
    <phoneticPr fontId="6"/>
  </si>
  <si>
    <t>栃木県【群馬県】</t>
    <rPh sb="0" eb="3">
      <t>トチギケン</t>
    </rPh>
    <rPh sb="4" eb="7">
      <t>グンマケン</t>
    </rPh>
    <phoneticPr fontId="6"/>
  </si>
  <si>
    <t>境港管理組合【鳥取県】</t>
    <rPh sb="0" eb="2">
      <t>サカイミナト</t>
    </rPh>
    <rPh sb="2" eb="4">
      <t>カンリ</t>
    </rPh>
    <rPh sb="4" eb="6">
      <t>クミアイ</t>
    </rPh>
    <rPh sb="7" eb="10">
      <t>トットリケン</t>
    </rPh>
    <phoneticPr fontId="6"/>
  </si>
  <si>
    <t>公務災害に関する事務</t>
    <rPh sb="0" eb="2">
      <t>コウム</t>
    </rPh>
    <rPh sb="2" eb="4">
      <t>サイガイ</t>
    </rPh>
    <rPh sb="5" eb="6">
      <t>カン</t>
    </rPh>
    <rPh sb="8" eb="10">
      <t>ジム</t>
    </rPh>
    <phoneticPr fontId="6"/>
  </si>
  <si>
    <t>愛知県競馬組合【愛知県】、四日市港管理組合【三重県】</t>
    <rPh sb="8" eb="11">
      <t>アイチケン</t>
    </rPh>
    <rPh sb="22" eb="25">
      <t>ミエケン</t>
    </rPh>
    <phoneticPr fontId="6"/>
  </si>
  <si>
    <t>公平委員会に関する事務</t>
    <rPh sb="6" eb="7">
      <t>カン</t>
    </rPh>
    <rPh sb="9" eb="11">
      <t>ジム</t>
    </rPh>
    <phoneticPr fontId="6"/>
  </si>
  <si>
    <t>建設工事検査に関する事務</t>
    <rPh sb="0" eb="2">
      <t>ケンセツ</t>
    </rPh>
    <rPh sb="2" eb="4">
      <t>コウジ</t>
    </rPh>
    <rPh sb="4" eb="6">
      <t>ケンサ</t>
    </rPh>
    <rPh sb="7" eb="8">
      <t>カン</t>
    </rPh>
    <rPh sb="10" eb="12">
      <t>ジム</t>
    </rPh>
    <phoneticPr fontId="6"/>
  </si>
  <si>
    <t>小　　　　　計</t>
    <rPh sb="0" eb="1">
      <t>ショウ</t>
    </rPh>
    <rPh sb="6" eb="7">
      <t>ケイ</t>
    </rPh>
    <phoneticPr fontId="6"/>
  </si>
  <si>
    <t>２　市町村が都道府県に委託</t>
    <rPh sb="2" eb="5">
      <t>シチョウソン</t>
    </rPh>
    <rPh sb="6" eb="10">
      <t>トドウフケン</t>
    </rPh>
    <rPh sb="11" eb="13">
      <t>イタク</t>
    </rPh>
    <phoneticPr fontId="6"/>
  </si>
  <si>
    <t>①数都道府県にわたるもの</t>
  </si>
  <si>
    <t>歴史文化博物館の事務</t>
    <rPh sb="0" eb="7">
      <t>レキハク</t>
    </rPh>
    <rPh sb="8" eb="10">
      <t>ジム</t>
    </rPh>
    <phoneticPr fontId="6"/>
  </si>
  <si>
    <t>長崎県（１県）</t>
    <rPh sb="0" eb="2">
      <t>ナガサキ</t>
    </rPh>
    <rPh sb="2" eb="3">
      <t>ケン</t>
    </rPh>
    <rPh sb="5" eb="6">
      <t>ケン</t>
    </rPh>
    <phoneticPr fontId="6"/>
  </si>
  <si>
    <t>香川県（１県）</t>
    <rPh sb="0" eb="3">
      <t>カガワケン</t>
    </rPh>
    <rPh sb="5" eb="6">
      <t>ケン</t>
    </rPh>
    <phoneticPr fontId="6"/>
  </si>
  <si>
    <t>児童福祉に関する事務</t>
    <rPh sb="2" eb="4">
      <t>フクシ</t>
    </rPh>
    <phoneticPr fontId="6"/>
  </si>
  <si>
    <t>京都府（１府）</t>
    <rPh sb="0" eb="3">
      <t>キョウトフ</t>
    </rPh>
    <rPh sb="5" eb="6">
      <t>フ</t>
    </rPh>
    <phoneticPr fontId="6"/>
  </si>
  <si>
    <t>災害弔慰金等支給審査会に関する事務</t>
    <rPh sb="0" eb="2">
      <t>サイガイ</t>
    </rPh>
    <rPh sb="2" eb="5">
      <t>チョウイキン</t>
    </rPh>
    <rPh sb="5" eb="6">
      <t>トウ</t>
    </rPh>
    <rPh sb="6" eb="8">
      <t>シキュウ</t>
    </rPh>
    <rPh sb="8" eb="11">
      <t>シンサカイ</t>
    </rPh>
    <rPh sb="12" eb="13">
      <t>カン</t>
    </rPh>
    <rPh sb="15" eb="17">
      <t>ジム</t>
    </rPh>
    <phoneticPr fontId="6"/>
  </si>
  <si>
    <t>岩手県、宮城県（２県）</t>
    <rPh sb="0" eb="2">
      <t>イワテ</t>
    </rPh>
    <rPh sb="2" eb="3">
      <t>ケン</t>
    </rPh>
    <rPh sb="4" eb="7">
      <t>ミヤギケン</t>
    </rPh>
    <rPh sb="9" eb="10">
      <t>ケン</t>
    </rPh>
    <phoneticPr fontId="6"/>
  </si>
  <si>
    <t>上水道に関する事務</t>
    <rPh sb="4" eb="5">
      <t>カン</t>
    </rPh>
    <rPh sb="7" eb="9">
      <t>ジム</t>
    </rPh>
    <phoneticPr fontId="6"/>
  </si>
  <si>
    <t>下水道に関する事務</t>
    <rPh sb="0" eb="3">
      <t>ゲスイドウ</t>
    </rPh>
    <rPh sb="4" eb="5">
      <t>カン</t>
    </rPh>
    <rPh sb="7" eb="9">
      <t>ジム</t>
    </rPh>
    <phoneticPr fontId="6"/>
  </si>
  <si>
    <t>区画整理に関する業務</t>
    <rPh sb="0" eb="2">
      <t>クカク</t>
    </rPh>
    <rPh sb="2" eb="4">
      <t>セイリ</t>
    </rPh>
    <rPh sb="5" eb="6">
      <t>カン</t>
    </rPh>
    <phoneticPr fontId="6"/>
  </si>
  <si>
    <t>長崎県（１県）</t>
    <rPh sb="0" eb="3">
      <t>ナガサキケン</t>
    </rPh>
    <rPh sb="5" eb="6">
      <t>ケン</t>
    </rPh>
    <phoneticPr fontId="6"/>
  </si>
  <si>
    <t>消防、救急に関する事務</t>
    <rPh sb="3" eb="5">
      <t>キュウキュウ</t>
    </rPh>
    <rPh sb="6" eb="7">
      <t>カン</t>
    </rPh>
    <phoneticPr fontId="6"/>
  </si>
  <si>
    <t>千葉県、東京都（２都県）</t>
    <rPh sb="4" eb="7">
      <t>トウキョウト</t>
    </rPh>
    <rPh sb="9" eb="11">
      <t>トケン</t>
    </rPh>
    <phoneticPr fontId="6"/>
  </si>
  <si>
    <t>職員研修に関する事務</t>
  </si>
  <si>
    <t>福井県、鳥取県、島根県（３県）</t>
    <rPh sb="0" eb="3">
      <t>フクイケン</t>
    </rPh>
    <rPh sb="4" eb="7">
      <t>トットリケン</t>
    </rPh>
    <rPh sb="8" eb="11">
      <t>シマネケン</t>
    </rPh>
    <rPh sb="13" eb="14">
      <t>ケン</t>
    </rPh>
    <phoneticPr fontId="6"/>
  </si>
  <si>
    <t>公務災害に関する事務</t>
    <rPh sb="5" eb="6">
      <t>カン</t>
    </rPh>
    <rPh sb="8" eb="10">
      <t>ジム</t>
    </rPh>
    <phoneticPr fontId="6"/>
  </si>
  <si>
    <t>３　都道府県が市町村に委託</t>
    <rPh sb="2" eb="6">
      <t>トドウフケン</t>
    </rPh>
    <rPh sb="7" eb="10">
      <t>シチョウソン</t>
    </rPh>
    <rPh sb="11" eb="13">
      <t>イタク</t>
    </rPh>
    <phoneticPr fontId="6"/>
  </si>
  <si>
    <t>滋賀県【１８市１町９組合】</t>
    <rPh sb="0" eb="3">
      <t>シガケン</t>
    </rPh>
    <rPh sb="8" eb="9">
      <t>チョウ</t>
    </rPh>
    <phoneticPr fontId="6"/>
  </si>
  <si>
    <t>住宅に関する事務</t>
    <rPh sb="0" eb="2">
      <t>ジュウタク</t>
    </rPh>
    <rPh sb="3" eb="4">
      <t>カン</t>
    </rPh>
    <rPh sb="6" eb="8">
      <t>ジム</t>
    </rPh>
    <phoneticPr fontId="6"/>
  </si>
  <si>
    <t>和歌山県（１県）</t>
    <rPh sb="0" eb="4">
      <t>ワカヤマケン</t>
    </rPh>
    <rPh sb="6" eb="7">
      <t>ケン</t>
    </rPh>
    <phoneticPr fontId="6"/>
  </si>
  <si>
    <t>工業用水に関する事務</t>
    <rPh sb="0" eb="2">
      <t>コウギョウ</t>
    </rPh>
    <rPh sb="2" eb="4">
      <t>ヨウスイ</t>
    </rPh>
    <rPh sb="5" eb="6">
      <t>カン</t>
    </rPh>
    <rPh sb="8" eb="10">
      <t>ジム</t>
    </rPh>
    <phoneticPr fontId="6"/>
  </si>
  <si>
    <t>新潟県（１県）</t>
    <rPh sb="0" eb="3">
      <t>ニイガタケン</t>
    </rPh>
    <phoneticPr fontId="6"/>
  </si>
  <si>
    <t>公共施設等の管理・運営に関する事務</t>
    <rPh sb="0" eb="2">
      <t>コウキョウ</t>
    </rPh>
    <rPh sb="2" eb="4">
      <t>シセツ</t>
    </rPh>
    <rPh sb="4" eb="5">
      <t>トウ</t>
    </rPh>
    <rPh sb="6" eb="8">
      <t>カンリ</t>
    </rPh>
    <rPh sb="9" eb="11">
      <t>ウンエイ</t>
    </rPh>
    <rPh sb="12" eb="13">
      <t>カン</t>
    </rPh>
    <rPh sb="15" eb="17">
      <t>ジム</t>
    </rPh>
    <phoneticPr fontId="6"/>
  </si>
  <si>
    <t>福島県、新潟県、和歌山県、広島県、福岡県、長崎県（６県）</t>
    <rPh sb="0" eb="3">
      <t>フクシマケン</t>
    </rPh>
    <rPh sb="4" eb="7">
      <t>ニイガタケン</t>
    </rPh>
    <rPh sb="8" eb="12">
      <t>ワカヤマケン</t>
    </rPh>
    <rPh sb="13" eb="15">
      <t>ヒロシマ</t>
    </rPh>
    <rPh sb="15" eb="16">
      <t>ケン</t>
    </rPh>
    <rPh sb="17" eb="20">
      <t>フクオカケン</t>
    </rPh>
    <rPh sb="21" eb="24">
      <t>ナガサキケン</t>
    </rPh>
    <rPh sb="26" eb="27">
      <t>ケン</t>
    </rPh>
    <phoneticPr fontId="6"/>
  </si>
  <si>
    <t>空港・港湾施設等に関する事務</t>
    <rPh sb="0" eb="2">
      <t>クウコウ</t>
    </rPh>
    <rPh sb="3" eb="5">
      <t>コウワン</t>
    </rPh>
    <rPh sb="5" eb="7">
      <t>シセツ</t>
    </rPh>
    <rPh sb="7" eb="8">
      <t>トウ</t>
    </rPh>
    <rPh sb="9" eb="10">
      <t>カン</t>
    </rPh>
    <rPh sb="12" eb="14">
      <t>ジム</t>
    </rPh>
    <phoneticPr fontId="6"/>
  </si>
  <si>
    <t>福島県、広島県、鹿児島県、沖縄県（４県）</t>
    <rPh sb="0" eb="2">
      <t>フクシマ</t>
    </rPh>
    <rPh sb="4" eb="7">
      <t>ヒロシマケン</t>
    </rPh>
    <rPh sb="8" eb="12">
      <t>カゴシマケン</t>
    </rPh>
    <rPh sb="13" eb="16">
      <t>オキナワケン</t>
    </rPh>
    <rPh sb="18" eb="19">
      <t>ケン</t>
    </rPh>
    <phoneticPr fontId="6"/>
  </si>
  <si>
    <t>生活保護に関する事務</t>
    <rPh sb="0" eb="2">
      <t>セイカツ</t>
    </rPh>
    <rPh sb="2" eb="4">
      <t>ホゴ</t>
    </rPh>
    <rPh sb="5" eb="6">
      <t>カン</t>
    </rPh>
    <rPh sb="8" eb="10">
      <t>ジム</t>
    </rPh>
    <phoneticPr fontId="6"/>
  </si>
  <si>
    <t>山口県（１県）</t>
    <rPh sb="0" eb="3">
      <t>ヤマグチケン</t>
    </rPh>
    <phoneticPr fontId="6"/>
  </si>
  <si>
    <t>児童福祉に関する事務</t>
    <rPh sb="0" eb="2">
      <t>ジドウ</t>
    </rPh>
    <rPh sb="2" eb="4">
      <t>フクシ</t>
    </rPh>
    <rPh sb="5" eb="6">
      <t>カン</t>
    </rPh>
    <rPh sb="8" eb="10">
      <t>ジム</t>
    </rPh>
    <phoneticPr fontId="6"/>
  </si>
  <si>
    <t>広島県（１県）</t>
    <rPh sb="0" eb="3">
      <t>ヒロシマケン</t>
    </rPh>
    <phoneticPr fontId="6"/>
  </si>
  <si>
    <t>教育に関する事務</t>
    <rPh sb="0" eb="2">
      <t>キョウイク</t>
    </rPh>
    <rPh sb="3" eb="4">
      <t>カン</t>
    </rPh>
    <rPh sb="6" eb="8">
      <t>ジム</t>
    </rPh>
    <phoneticPr fontId="6"/>
  </si>
  <si>
    <t>退職手当に関する事務</t>
    <rPh sb="0" eb="2">
      <t>タイショク</t>
    </rPh>
    <rPh sb="2" eb="4">
      <t>テアテ</t>
    </rPh>
    <rPh sb="5" eb="6">
      <t>カン</t>
    </rPh>
    <rPh sb="8" eb="10">
      <t>ジム</t>
    </rPh>
    <phoneticPr fontId="6"/>
  </si>
  <si>
    <t>島根県（１県）</t>
    <rPh sb="0" eb="3">
      <t>シマネケン</t>
    </rPh>
    <rPh sb="5" eb="6">
      <t>ケン</t>
    </rPh>
    <phoneticPr fontId="6"/>
  </si>
  <si>
    <t>県民の森の管理・運営に関する事務</t>
    <rPh sb="0" eb="2">
      <t>ケンミン</t>
    </rPh>
    <rPh sb="3" eb="4">
      <t>モリ</t>
    </rPh>
    <rPh sb="5" eb="7">
      <t>カンリ</t>
    </rPh>
    <rPh sb="8" eb="10">
      <t>ウンエイ</t>
    </rPh>
    <rPh sb="11" eb="12">
      <t>カン</t>
    </rPh>
    <rPh sb="14" eb="16">
      <t>ジム</t>
    </rPh>
    <phoneticPr fontId="6"/>
  </si>
  <si>
    <t>４　市町村相互間</t>
    <rPh sb="2" eb="5">
      <t>シチョウソン</t>
    </rPh>
    <rPh sb="5" eb="8">
      <t>ソウゴカン</t>
    </rPh>
    <phoneticPr fontId="6"/>
  </si>
  <si>
    <t>公共サインの設置・管理に関する事務</t>
    <rPh sb="0" eb="2">
      <t>コウキョウ</t>
    </rPh>
    <rPh sb="6" eb="8">
      <t>セッチ</t>
    </rPh>
    <rPh sb="9" eb="11">
      <t>カンリ</t>
    </rPh>
    <rPh sb="12" eb="13">
      <t>カン</t>
    </rPh>
    <rPh sb="15" eb="17">
      <t>ジム</t>
    </rPh>
    <phoneticPr fontId="6"/>
  </si>
  <si>
    <t>道路除雪に関する事務</t>
    <rPh sb="0" eb="2">
      <t>ドウロ</t>
    </rPh>
    <rPh sb="2" eb="4">
      <t>ジョセツ</t>
    </rPh>
    <rPh sb="5" eb="6">
      <t>カン</t>
    </rPh>
    <rPh sb="8" eb="10">
      <t>ジム</t>
    </rPh>
    <phoneticPr fontId="6"/>
  </si>
  <si>
    <t>岐阜県白川村【富山県南砺市】</t>
    <rPh sb="0" eb="3">
      <t>ギフケン</t>
    </rPh>
    <rPh sb="3" eb="6">
      <t>シラカワムラ</t>
    </rPh>
    <rPh sb="7" eb="10">
      <t>トヤマケン</t>
    </rPh>
    <rPh sb="10" eb="13">
      <t>ナントシ</t>
    </rPh>
    <phoneticPr fontId="6"/>
  </si>
  <si>
    <t>厚生福祉に関する事務</t>
    <rPh sb="0" eb="2">
      <t>コウセイ</t>
    </rPh>
    <rPh sb="2" eb="4">
      <t>フクシ</t>
    </rPh>
    <rPh sb="5" eb="6">
      <t>カン</t>
    </rPh>
    <rPh sb="8" eb="10">
      <t>ジム</t>
    </rPh>
    <phoneticPr fontId="6"/>
  </si>
  <si>
    <t>環境衛生に関する事務</t>
    <rPh sb="0" eb="2">
      <t>カンキョウ</t>
    </rPh>
    <rPh sb="2" eb="4">
      <t>エイセイ</t>
    </rPh>
    <rPh sb="5" eb="6">
      <t>カン</t>
    </rPh>
    <rPh sb="8" eb="10">
      <t>ジム</t>
    </rPh>
    <phoneticPr fontId="6"/>
  </si>
  <si>
    <t>救急・水防に関する事務</t>
    <rPh sb="0" eb="2">
      <t>キュウキュウ</t>
    </rPh>
    <rPh sb="3" eb="5">
      <t>スイボウ</t>
    </rPh>
    <rPh sb="6" eb="7">
      <t>カン</t>
    </rPh>
    <rPh sb="9" eb="11">
      <t>ジム</t>
    </rPh>
    <phoneticPr fontId="6"/>
  </si>
  <si>
    <t>住民票写し等の交付に関する事務</t>
    <rPh sb="0" eb="3">
      <t>ジュウミンヒョウ</t>
    </rPh>
    <rPh sb="3" eb="4">
      <t>ウツ</t>
    </rPh>
    <rPh sb="5" eb="6">
      <t>トウ</t>
    </rPh>
    <rPh sb="7" eb="9">
      <t>コウフ</t>
    </rPh>
    <rPh sb="10" eb="11">
      <t>カン</t>
    </rPh>
    <rPh sb="13" eb="15">
      <t>ジム</t>
    </rPh>
    <phoneticPr fontId="6"/>
  </si>
  <si>
    <t>東京都町田市、神奈川県相模原市（相互委託）</t>
    <rPh sb="0" eb="3">
      <t>トウキョウト</t>
    </rPh>
    <rPh sb="3" eb="6">
      <t>マチダシ</t>
    </rPh>
    <rPh sb="7" eb="11">
      <t>カナガワケン</t>
    </rPh>
    <rPh sb="11" eb="15">
      <t>サガミハラシ</t>
    </rPh>
    <rPh sb="16" eb="18">
      <t>ソウゴ</t>
    </rPh>
    <rPh sb="18" eb="20">
      <t>イタク</t>
    </rPh>
    <phoneticPr fontId="6"/>
  </si>
  <si>
    <t>第１次産業振興に関する事務</t>
    <rPh sb="0" eb="1">
      <t>ダイ</t>
    </rPh>
    <rPh sb="2" eb="3">
      <t>ジ</t>
    </rPh>
    <rPh sb="3" eb="5">
      <t>サンギョウ</t>
    </rPh>
    <rPh sb="5" eb="7">
      <t>シンコウ</t>
    </rPh>
    <rPh sb="8" eb="9">
      <t>カン</t>
    </rPh>
    <rPh sb="11" eb="13">
      <t>ジム</t>
    </rPh>
    <phoneticPr fontId="6"/>
  </si>
  <si>
    <t>長野県塩尻市【木曽広域連合】</t>
    <rPh sb="0" eb="3">
      <t>ナガノケン</t>
    </rPh>
    <rPh sb="3" eb="6">
      <t>シオジリシ</t>
    </rPh>
    <rPh sb="7" eb="9">
      <t>キソ</t>
    </rPh>
    <rPh sb="9" eb="11">
      <t>コウイキ</t>
    </rPh>
    <rPh sb="11" eb="13">
      <t>レンゴウ</t>
    </rPh>
    <phoneticPr fontId="6"/>
  </si>
  <si>
    <t>輸送施設に関する事務</t>
    <rPh sb="0" eb="2">
      <t>ユソウ</t>
    </rPh>
    <rPh sb="2" eb="4">
      <t>シセツ</t>
    </rPh>
    <rPh sb="5" eb="6">
      <t>カン</t>
    </rPh>
    <rPh sb="8" eb="10">
      <t>ジム</t>
    </rPh>
    <phoneticPr fontId="6"/>
  </si>
  <si>
    <t>都市計画に関する事務</t>
    <rPh sb="0" eb="2">
      <t>トシ</t>
    </rPh>
    <rPh sb="2" eb="4">
      <t>ケイカク</t>
    </rPh>
    <rPh sb="5" eb="6">
      <t>カン</t>
    </rPh>
    <rPh sb="8" eb="10">
      <t>ジム</t>
    </rPh>
    <phoneticPr fontId="6"/>
  </si>
  <si>
    <t>防災に関する事務</t>
    <rPh sb="0" eb="2">
      <t>ボウサイ</t>
    </rPh>
    <rPh sb="3" eb="4">
      <t>カン</t>
    </rPh>
    <rPh sb="6" eb="8">
      <t>ジム</t>
    </rPh>
    <phoneticPr fontId="6"/>
  </si>
  <si>
    <t>会館・共有財産等の維持・管理に関する事務</t>
    <rPh sb="0" eb="2">
      <t>カイカン</t>
    </rPh>
    <rPh sb="3" eb="5">
      <t>キョウユウ</t>
    </rPh>
    <rPh sb="5" eb="7">
      <t>ザイサン</t>
    </rPh>
    <rPh sb="7" eb="8">
      <t>トウ</t>
    </rPh>
    <rPh sb="9" eb="11">
      <t>イジ</t>
    </rPh>
    <rPh sb="12" eb="14">
      <t>カンリ</t>
    </rPh>
    <rPh sb="15" eb="16">
      <t>カン</t>
    </rPh>
    <rPh sb="18" eb="20">
      <t>ジム</t>
    </rPh>
    <phoneticPr fontId="6"/>
  </si>
  <si>
    <t>情報基盤整備に関する事務</t>
    <rPh sb="0" eb="2">
      <t>ジョウホウ</t>
    </rPh>
    <rPh sb="2" eb="4">
      <t>キバン</t>
    </rPh>
    <rPh sb="4" eb="6">
      <t>セイビ</t>
    </rPh>
    <rPh sb="7" eb="8">
      <t>カン</t>
    </rPh>
    <rPh sb="10" eb="12">
      <t>ジム</t>
    </rPh>
    <phoneticPr fontId="6"/>
  </si>
  <si>
    <t>合　　　　計</t>
    <rPh sb="0" eb="1">
      <t>ゴウ</t>
    </rPh>
    <rPh sb="5" eb="6">
      <t>ケイ</t>
    </rPh>
    <phoneticPr fontId="6"/>
  </si>
  <si>
    <t>１８市１町１０組合【滋賀県】</t>
    <rPh sb="2" eb="3">
      <t>シ</t>
    </rPh>
    <rPh sb="4" eb="5">
      <t>チョウ</t>
    </rPh>
    <rPh sb="7" eb="9">
      <t>クミアイ</t>
    </rPh>
    <rPh sb="10" eb="13">
      <t>シガケン</t>
    </rPh>
    <phoneticPr fontId="6"/>
  </si>
  <si>
    <t>東京都、広島県（２都県）</t>
    <rPh sb="0" eb="3">
      <t>トウキョウト</t>
    </rPh>
    <rPh sb="4" eb="7">
      <t>ヒロシマケン</t>
    </rPh>
    <rPh sb="9" eb="10">
      <t>ト</t>
    </rPh>
    <rPh sb="10" eb="11">
      <t>ケン</t>
    </rPh>
    <phoneticPr fontId="6"/>
  </si>
  <si>
    <t>災害等廃棄物に関する事務</t>
    <rPh sb="0" eb="2">
      <t>サイガイ</t>
    </rPh>
    <rPh sb="2" eb="3">
      <t>トウ</t>
    </rPh>
    <rPh sb="3" eb="6">
      <t>ハイキブツ</t>
    </rPh>
    <rPh sb="7" eb="8">
      <t>カン</t>
    </rPh>
    <rPh sb="10" eb="12">
      <t>ジム</t>
    </rPh>
    <phoneticPr fontId="6"/>
  </si>
  <si>
    <t>上水道等に関する事務</t>
    <rPh sb="3" eb="4">
      <t>トウ</t>
    </rPh>
    <rPh sb="5" eb="6">
      <t>カン</t>
    </rPh>
    <rPh sb="8" eb="10">
      <t>ジム</t>
    </rPh>
    <phoneticPr fontId="6"/>
  </si>
  <si>
    <t>岐阜県中津川市【木曽広域連合(長野県）】</t>
    <rPh sb="0" eb="3">
      <t>ギフケン</t>
    </rPh>
    <rPh sb="3" eb="7">
      <t>ナカツガワシ</t>
    </rPh>
    <rPh sb="8" eb="10">
      <t>キソ</t>
    </rPh>
    <rPh sb="10" eb="12">
      <t>コウイキ</t>
    </rPh>
    <rPh sb="12" eb="14">
      <t>レンゴウ</t>
    </rPh>
    <rPh sb="15" eb="18">
      <t>ナガノケン</t>
    </rPh>
    <phoneticPr fontId="6"/>
  </si>
  <si>
    <t>名称</t>
    <rPh sb="0" eb="2">
      <t>メイショウ</t>
    </rPh>
    <phoneticPr fontId="6"/>
  </si>
  <si>
    <t>主な事務の内容</t>
    <rPh sb="0" eb="1">
      <t>オモ</t>
    </rPh>
    <rPh sb="2" eb="4">
      <t>ジム</t>
    </rPh>
    <rPh sb="5" eb="7">
      <t>ナイヨウ</t>
    </rPh>
    <phoneticPr fontId="6"/>
  </si>
  <si>
    <t>構成団体</t>
    <rPh sb="0" eb="2">
      <t>コウセイ</t>
    </rPh>
    <rPh sb="2" eb="4">
      <t>ダンタイ</t>
    </rPh>
    <phoneticPr fontId="6"/>
  </si>
  <si>
    <t>団体数</t>
    <rPh sb="0" eb="2">
      <t>ダンタイ</t>
    </rPh>
    <rPh sb="2" eb="3">
      <t>スウ</t>
    </rPh>
    <phoneticPr fontId="6"/>
  </si>
  <si>
    <t>団体名</t>
    <rPh sb="0" eb="2">
      <t>ダンタイ</t>
    </rPh>
    <rPh sb="2" eb="3">
      <t>メイ</t>
    </rPh>
    <phoneticPr fontId="6"/>
  </si>
  <si>
    <t>１
都道府県
相互間</t>
    <rPh sb="2" eb="6">
      <t>トドウフケン</t>
    </rPh>
    <rPh sb="7" eb="10">
      <t>ソウゴカン</t>
    </rPh>
    <phoneticPr fontId="6"/>
  </si>
  <si>
    <t>境港管理組合</t>
    <rPh sb="0" eb="6">
      <t>サカイコウカンリクミアイ</t>
    </rPh>
    <phoneticPr fontId="6"/>
  </si>
  <si>
    <t>港湾管理</t>
    <rPh sb="0" eb="2">
      <t>コウワン</t>
    </rPh>
    <rPh sb="2" eb="4">
      <t>カンリ</t>
    </rPh>
    <phoneticPr fontId="6"/>
  </si>
  <si>
    <t>鳥取県、島根県</t>
    <rPh sb="0" eb="3">
      <t>トットリケン</t>
    </rPh>
    <rPh sb="4" eb="7">
      <t>シマネケン</t>
    </rPh>
    <phoneticPr fontId="6"/>
  </si>
  <si>
    <t>有明海自動車航送船組合</t>
    <rPh sb="0" eb="11">
      <t>クミアイ</t>
    </rPh>
    <phoneticPr fontId="6"/>
  </si>
  <si>
    <t>長崎県、熊本県</t>
    <rPh sb="0" eb="3">
      <t>ナガサキケン</t>
    </rPh>
    <rPh sb="4" eb="7">
      <t>クマモトケン</t>
    </rPh>
    <phoneticPr fontId="6"/>
  </si>
  <si>
    <t>４</t>
    <phoneticPr fontId="6"/>
  </si>
  <si>
    <t>２　都道府県・市町村相互間</t>
    <rPh sb="2" eb="6">
      <t>トドウフケン</t>
    </rPh>
    <rPh sb="7" eb="10">
      <t>シチョウソン</t>
    </rPh>
    <rPh sb="10" eb="12">
      <t>ソウゴ</t>
    </rPh>
    <rPh sb="12" eb="13">
      <t>カン</t>
    </rPh>
    <phoneticPr fontId="6"/>
  </si>
  <si>
    <t>①都道府県内のもの</t>
    <rPh sb="1" eb="5">
      <t>トドウフケン</t>
    </rPh>
    <rPh sb="5" eb="6">
      <t>ナイ</t>
    </rPh>
    <phoneticPr fontId="6"/>
  </si>
  <si>
    <t>（第２次産業振興、住宅）</t>
    <rPh sb="1" eb="2">
      <t>ダイ</t>
    </rPh>
    <rPh sb="3" eb="4">
      <t>ジ</t>
    </rPh>
    <rPh sb="4" eb="6">
      <t>サンギョウ</t>
    </rPh>
    <rPh sb="6" eb="8">
      <t>シンコウ</t>
    </rPh>
    <rPh sb="9" eb="11">
      <t>ジュウタク</t>
    </rPh>
    <phoneticPr fontId="6"/>
  </si>
  <si>
    <t>工業団地及び住宅団地の造成･管理</t>
    <rPh sb="0" eb="2">
      <t>コウギョウ</t>
    </rPh>
    <rPh sb="2" eb="3">
      <t>ダン</t>
    </rPh>
    <rPh sb="3" eb="4">
      <t>チ</t>
    </rPh>
    <rPh sb="4" eb="5">
      <t>オヨ</t>
    </rPh>
    <rPh sb="6" eb="8">
      <t>ジュウタク</t>
    </rPh>
    <rPh sb="8" eb="10">
      <t>ダンチ</t>
    </rPh>
    <rPh sb="11" eb="13">
      <t>ゾウセイ</t>
    </rPh>
    <rPh sb="14" eb="16">
      <t>カンリ</t>
    </rPh>
    <phoneticPr fontId="6"/>
  </si>
  <si>
    <t>高崎工業団地造成組合</t>
  </si>
  <si>
    <t>群馬県、高崎市</t>
  </si>
  <si>
    <t>（輸送施設）</t>
    <rPh sb="1" eb="3">
      <t>ユソウ</t>
    </rPh>
    <rPh sb="3" eb="5">
      <t>シセツ</t>
    </rPh>
    <phoneticPr fontId="6"/>
  </si>
  <si>
    <t>苫小牧港管理組合</t>
  </si>
  <si>
    <t>北海道、苫小牧市</t>
    <rPh sb="0" eb="3">
      <t>ホッカイドウ</t>
    </rPh>
    <rPh sb="4" eb="8">
      <t>トマコマイシ</t>
    </rPh>
    <phoneticPr fontId="6"/>
  </si>
  <si>
    <t>石狩湾新港管理組合</t>
  </si>
  <si>
    <t>北海道、小樽市、石狩市</t>
    <rPh sb="0" eb="3">
      <t>ホッカイドウ</t>
    </rPh>
    <rPh sb="4" eb="7">
      <t>オタルシ</t>
    </rPh>
    <rPh sb="8" eb="11">
      <t>イシカリシ</t>
    </rPh>
    <phoneticPr fontId="6"/>
  </si>
  <si>
    <t>名古屋港管理組合</t>
  </si>
  <si>
    <t>愛知県、名古屋市</t>
  </si>
  <si>
    <t>四日市港管理組合</t>
  </si>
  <si>
    <t>三重県、四日市市</t>
    <rPh sb="0" eb="3">
      <t>ミエケン</t>
    </rPh>
    <rPh sb="4" eb="8">
      <t>ヨッカイチシ</t>
    </rPh>
    <phoneticPr fontId="6"/>
  </si>
  <si>
    <t>那覇港管理組合</t>
  </si>
  <si>
    <t>沖縄県、那覇市、浦添市</t>
    <rPh sb="0" eb="3">
      <t>オキナワケン</t>
    </rPh>
    <rPh sb="4" eb="7">
      <t>ナハシ</t>
    </rPh>
    <rPh sb="8" eb="11">
      <t>ウラソエシ</t>
    </rPh>
    <phoneticPr fontId="6"/>
  </si>
  <si>
    <t>（厚生福祉）</t>
    <rPh sb="1" eb="3">
      <t>コウセイ</t>
    </rPh>
    <rPh sb="3" eb="5">
      <t>フクシ</t>
    </rPh>
    <phoneticPr fontId="6"/>
  </si>
  <si>
    <t>置賜広域病院組合</t>
    <rPh sb="0" eb="2">
      <t>オイタマ</t>
    </rPh>
    <rPh sb="2" eb="4">
      <t>コウイキ</t>
    </rPh>
    <rPh sb="4" eb="6">
      <t>ビョウイン</t>
    </rPh>
    <rPh sb="6" eb="8">
      <t>クミアイ</t>
    </rPh>
    <phoneticPr fontId="6"/>
  </si>
  <si>
    <t>病院・診療所の管理・運営</t>
    <rPh sb="0" eb="2">
      <t>ビョウイン</t>
    </rPh>
    <rPh sb="3" eb="6">
      <t>シンリョウジョ</t>
    </rPh>
    <rPh sb="7" eb="9">
      <t>カンリ</t>
    </rPh>
    <rPh sb="10" eb="12">
      <t>ウンエイ</t>
    </rPh>
    <phoneticPr fontId="6"/>
  </si>
  <si>
    <t>山形県、長井市、南陽市、川西町、飯豊町</t>
    <rPh sb="0" eb="3">
      <t>ヤマガタケン</t>
    </rPh>
    <rPh sb="4" eb="7">
      <t>ナガイシ</t>
    </rPh>
    <rPh sb="8" eb="10">
      <t>ナンヨウ</t>
    </rPh>
    <rPh sb="10" eb="11">
      <t>シ</t>
    </rPh>
    <rPh sb="12" eb="15">
      <t>カワニシマチ</t>
    </rPh>
    <rPh sb="16" eb="19">
      <t>イイデマチ</t>
    </rPh>
    <phoneticPr fontId="6"/>
  </si>
  <si>
    <t>高知県・高知市病院企業団</t>
  </si>
  <si>
    <t>病院の管理･運営</t>
    <rPh sb="0" eb="2">
      <t>ビョウイン</t>
    </rPh>
    <rPh sb="3" eb="5">
      <t>カンリ</t>
    </rPh>
    <rPh sb="6" eb="8">
      <t>ウンエイ</t>
    </rPh>
    <phoneticPr fontId="6"/>
  </si>
  <si>
    <t>高知県、高知市</t>
    <rPh sb="0" eb="3">
      <t>コウチケン</t>
    </rPh>
    <rPh sb="4" eb="6">
      <t>コウチ</t>
    </rPh>
    <rPh sb="6" eb="7">
      <t>シ</t>
    </rPh>
    <phoneticPr fontId="6"/>
  </si>
  <si>
    <t>長崎県病院企業団</t>
    <rPh sb="0" eb="3">
      <t>ナガサキケン</t>
    </rPh>
    <rPh sb="3" eb="5">
      <t>ビョウイン</t>
    </rPh>
    <rPh sb="5" eb="7">
      <t>キギョウ</t>
    </rPh>
    <rPh sb="7" eb="8">
      <t>ダン</t>
    </rPh>
    <phoneticPr fontId="6"/>
  </si>
  <si>
    <t>病院の管理･運営、介護保険、老人福祉</t>
    <rPh sb="0" eb="2">
      <t>ビョウイン</t>
    </rPh>
    <rPh sb="3" eb="5">
      <t>カンリ</t>
    </rPh>
    <rPh sb="6" eb="8">
      <t>ウンエイ</t>
    </rPh>
    <rPh sb="14" eb="16">
      <t>ロウジン</t>
    </rPh>
    <rPh sb="16" eb="18">
      <t>フクシ</t>
    </rPh>
    <phoneticPr fontId="6"/>
  </si>
  <si>
    <t>沖縄県離島医療組合</t>
    <rPh sb="0" eb="3">
      <t>オキナワケン</t>
    </rPh>
    <rPh sb="3" eb="5">
      <t>リトウ</t>
    </rPh>
    <rPh sb="5" eb="7">
      <t>イリョウ</t>
    </rPh>
    <rPh sb="7" eb="9">
      <t>クミアイ</t>
    </rPh>
    <phoneticPr fontId="6"/>
  </si>
  <si>
    <t>沖縄県、久米島町</t>
    <rPh sb="0" eb="3">
      <t>オキナワケン</t>
    </rPh>
    <rPh sb="4" eb="7">
      <t>クメジマ</t>
    </rPh>
    <rPh sb="7" eb="8">
      <t>チョウ</t>
    </rPh>
    <phoneticPr fontId="6"/>
  </si>
  <si>
    <t>（環境衛生）</t>
    <rPh sb="1" eb="3">
      <t>カンキョウ</t>
    </rPh>
    <rPh sb="3" eb="5">
      <t>エイセイ</t>
    </rPh>
    <phoneticPr fontId="6"/>
  </si>
  <si>
    <t>石狩東部広域水道企業団</t>
    <rPh sb="0" eb="11">
      <t>イシトウ</t>
    </rPh>
    <phoneticPr fontId="6"/>
  </si>
  <si>
    <t>水道用水供給</t>
    <rPh sb="0" eb="2">
      <t>スイドウ</t>
    </rPh>
    <rPh sb="2" eb="4">
      <t>ヨウスイ</t>
    </rPh>
    <rPh sb="4" eb="6">
      <t>キョウキュウ</t>
    </rPh>
    <phoneticPr fontId="6"/>
  </si>
  <si>
    <t>北海道、江別市、千歳市、恵庭市、北広島市、由仁町、長幌上水道企業団</t>
    <rPh sb="0" eb="3">
      <t>ホッカイドウ</t>
    </rPh>
    <rPh sb="4" eb="7">
      <t>エベツシ</t>
    </rPh>
    <rPh sb="8" eb="11">
      <t>チトセシ</t>
    </rPh>
    <rPh sb="12" eb="15">
      <t>エニワシ</t>
    </rPh>
    <rPh sb="16" eb="20">
      <t>キタヒロシマシ</t>
    </rPh>
    <rPh sb="21" eb="24">
      <t>ユニチョウ</t>
    </rPh>
    <rPh sb="25" eb="26">
      <t>ナガ</t>
    </rPh>
    <rPh sb="26" eb="27">
      <t>ホロ</t>
    </rPh>
    <rPh sb="27" eb="30">
      <t>ジョウスイドウ</t>
    </rPh>
    <rPh sb="30" eb="33">
      <t>キギョウダン</t>
    </rPh>
    <phoneticPr fontId="6"/>
  </si>
  <si>
    <t>石狩西部広域水道企業団</t>
    <rPh sb="0" eb="1">
      <t>イシ</t>
    </rPh>
    <rPh sb="1" eb="2">
      <t>カリ</t>
    </rPh>
    <rPh sb="2" eb="4">
      <t>セイブ</t>
    </rPh>
    <rPh sb="4" eb="6">
      <t>コウイキ</t>
    </rPh>
    <rPh sb="6" eb="8">
      <t>スイドウ</t>
    </rPh>
    <rPh sb="8" eb="10">
      <t>キギョウ</t>
    </rPh>
    <rPh sb="10" eb="11">
      <t>ダン</t>
    </rPh>
    <phoneticPr fontId="6"/>
  </si>
  <si>
    <t>北海道、札幌市、小樽市、石狩市、当別町</t>
    <rPh sb="0" eb="3">
      <t>ホッカイドウ</t>
    </rPh>
    <rPh sb="4" eb="7">
      <t>サッポロシ</t>
    </rPh>
    <rPh sb="8" eb="11">
      <t>オタルシ</t>
    </rPh>
    <rPh sb="12" eb="15">
      <t>イシカリシ</t>
    </rPh>
    <rPh sb="16" eb="18">
      <t>トウベツ</t>
    </rPh>
    <rPh sb="18" eb="19">
      <t>チョウ</t>
    </rPh>
    <phoneticPr fontId="6"/>
  </si>
  <si>
    <t>千葉県、松戸市、野田市、習志野市、柏市、流山市、八千代市、我孫子市</t>
    <rPh sb="0" eb="3">
      <t>チバケン</t>
    </rPh>
    <rPh sb="4" eb="7">
      <t>マツドシ</t>
    </rPh>
    <rPh sb="8" eb="11">
      <t>ノダシ</t>
    </rPh>
    <rPh sb="17" eb="19">
      <t>カシワシ</t>
    </rPh>
    <rPh sb="20" eb="23">
      <t>ナガレヤマシ</t>
    </rPh>
    <rPh sb="24" eb="28">
      <t>ヤチヨシ</t>
    </rPh>
    <phoneticPr fontId="6"/>
  </si>
  <si>
    <t>神奈川県内広域水道企業団</t>
    <rPh sb="0" eb="4">
      <t>カナガワケン</t>
    </rPh>
    <rPh sb="4" eb="5">
      <t>ナイ</t>
    </rPh>
    <rPh sb="5" eb="7">
      <t>コウイキ</t>
    </rPh>
    <rPh sb="7" eb="9">
      <t>スイドウ</t>
    </rPh>
    <rPh sb="9" eb="11">
      <t>キギョウ</t>
    </rPh>
    <rPh sb="11" eb="12">
      <t>ダン</t>
    </rPh>
    <phoneticPr fontId="6"/>
  </si>
  <si>
    <t>神奈川県、横浜市、川崎市、横須賀市</t>
    <rPh sb="0" eb="4">
      <t>カナガワケン</t>
    </rPh>
    <rPh sb="5" eb="8">
      <t>ヨコハマシ</t>
    </rPh>
    <rPh sb="9" eb="12">
      <t>カワサキシ</t>
    </rPh>
    <rPh sb="13" eb="17">
      <t>ヨコスカシ</t>
    </rPh>
    <phoneticPr fontId="6"/>
  </si>
  <si>
    <t>S44.5.1</t>
  </si>
  <si>
    <t>長野県上伊那広域水道用水企業団</t>
    <rPh sb="0" eb="3">
      <t>ナガノケン</t>
    </rPh>
    <rPh sb="3" eb="6">
      <t>カミイナ</t>
    </rPh>
    <rPh sb="6" eb="8">
      <t>コウイキ</t>
    </rPh>
    <rPh sb="8" eb="10">
      <t>スイドウ</t>
    </rPh>
    <rPh sb="10" eb="12">
      <t>ヨウスイ</t>
    </rPh>
    <rPh sb="12" eb="15">
      <t>キギョウダン</t>
    </rPh>
    <phoneticPr fontId="6"/>
  </si>
  <si>
    <t>長野県、伊那市、駒ヶ根市、箕輪町、南箕輪村、宮田村</t>
    <rPh sb="0" eb="3">
      <t>ナガノケン</t>
    </rPh>
    <rPh sb="4" eb="7">
      <t>イナシ</t>
    </rPh>
    <rPh sb="8" eb="12">
      <t>コマガネシ</t>
    </rPh>
    <rPh sb="13" eb="16">
      <t>ミノワマチ</t>
    </rPh>
    <rPh sb="17" eb="18">
      <t>ミナミ</t>
    </rPh>
    <rPh sb="18" eb="20">
      <t>ミノワ</t>
    </rPh>
    <rPh sb="20" eb="21">
      <t>ムラ</t>
    </rPh>
    <rPh sb="22" eb="24">
      <t>ミヤタ</t>
    </rPh>
    <rPh sb="24" eb="25">
      <t>ムラ</t>
    </rPh>
    <phoneticPr fontId="6"/>
  </si>
  <si>
    <t>静岡県大井川広域水道企業団</t>
    <rPh sb="0" eb="3">
      <t>シズオカケン</t>
    </rPh>
    <rPh sb="3" eb="6">
      <t>オオイガワ</t>
    </rPh>
    <rPh sb="6" eb="8">
      <t>コウイキ</t>
    </rPh>
    <rPh sb="8" eb="10">
      <t>スイドウ</t>
    </rPh>
    <rPh sb="10" eb="12">
      <t>キギョウ</t>
    </rPh>
    <rPh sb="12" eb="13">
      <t>ダン</t>
    </rPh>
    <phoneticPr fontId="6"/>
  </si>
  <si>
    <t>静岡県、島田市、焼津市、掛川市、藤枝市、御前崎市、菊川市、牧之原市</t>
    <rPh sb="0" eb="3">
      <t>シズオカケン</t>
    </rPh>
    <rPh sb="4" eb="7">
      <t>シマダシ</t>
    </rPh>
    <rPh sb="8" eb="11">
      <t>ヤイヅシ</t>
    </rPh>
    <rPh sb="12" eb="15">
      <t>カケガワシ</t>
    </rPh>
    <rPh sb="16" eb="19">
      <t>フジエダシ</t>
    </rPh>
    <rPh sb="20" eb="23">
      <t>オマエザキ</t>
    </rPh>
    <rPh sb="23" eb="24">
      <t>シ</t>
    </rPh>
    <rPh sb="25" eb="28">
      <t>キクガワシ</t>
    </rPh>
    <rPh sb="29" eb="32">
      <t>マキノハラ</t>
    </rPh>
    <rPh sb="32" eb="33">
      <t>シ</t>
    </rPh>
    <phoneticPr fontId="6"/>
  </si>
  <si>
    <t>岡山県広域水道企業団</t>
    <rPh sb="0" eb="3">
      <t>オカヤマケン</t>
    </rPh>
    <rPh sb="3" eb="5">
      <t>コウイキ</t>
    </rPh>
    <rPh sb="5" eb="7">
      <t>スイドウ</t>
    </rPh>
    <rPh sb="7" eb="9">
      <t>キギョウ</t>
    </rPh>
    <rPh sb="9" eb="10">
      <t>ダン</t>
    </rPh>
    <phoneticPr fontId="6"/>
  </si>
  <si>
    <t>（その他）</t>
    <rPh sb="3" eb="4">
      <t>タ</t>
    </rPh>
    <phoneticPr fontId="6"/>
  </si>
  <si>
    <t>北海道市町村総合事務組合</t>
    <rPh sb="0" eb="3">
      <t>ホッカイドウ</t>
    </rPh>
    <rPh sb="3" eb="6">
      <t>シチョウソン</t>
    </rPh>
    <rPh sb="6" eb="8">
      <t>ソウゴウ</t>
    </rPh>
    <rPh sb="8" eb="10">
      <t>ジム</t>
    </rPh>
    <rPh sb="10" eb="12">
      <t>クミアイ</t>
    </rPh>
    <phoneticPr fontId="6"/>
  </si>
  <si>
    <t>北海道町村議会議員公務災害補償等組合</t>
    <rPh sb="0" eb="9">
      <t>ホッカイドウチョウソンギカイギイン</t>
    </rPh>
    <rPh sb="9" eb="11">
      <t>コウム</t>
    </rPh>
    <rPh sb="11" eb="13">
      <t>サイガイ</t>
    </rPh>
    <rPh sb="13" eb="16">
      <t>ホショウトウ</t>
    </rPh>
    <rPh sb="16" eb="18">
      <t>クミアイ</t>
    </rPh>
    <phoneticPr fontId="6"/>
  </si>
  <si>
    <t>公務災害補償</t>
    <rPh sb="0" eb="2">
      <t>コウム</t>
    </rPh>
    <rPh sb="2" eb="4">
      <t>サイガイ</t>
    </rPh>
    <rPh sb="4" eb="6">
      <t>ホショウ</t>
    </rPh>
    <phoneticPr fontId="6"/>
  </si>
  <si>
    <t>北海道市町村職員退職手当組合</t>
    <rPh sb="0" eb="14">
      <t>タイテ</t>
    </rPh>
    <phoneticPr fontId="6"/>
  </si>
  <si>
    <t>退職手当</t>
    <rPh sb="0" eb="2">
      <t>タイショク</t>
    </rPh>
    <rPh sb="2" eb="4">
      <t>テアテ</t>
    </rPh>
    <phoneticPr fontId="6"/>
  </si>
  <si>
    <t>山形県市町村職員退職手当組合</t>
    <rPh sb="0" eb="3">
      <t>ヤマガタケン</t>
    </rPh>
    <rPh sb="3" eb="4">
      <t>シ</t>
    </rPh>
    <rPh sb="4" eb="6">
      <t>チョウソン</t>
    </rPh>
    <rPh sb="6" eb="8">
      <t>ショクイン</t>
    </rPh>
    <rPh sb="8" eb="10">
      <t>タイショク</t>
    </rPh>
    <rPh sb="10" eb="12">
      <t>テアテ</t>
    </rPh>
    <rPh sb="12" eb="14">
      <t>クミアイ</t>
    </rPh>
    <phoneticPr fontId="6"/>
  </si>
  <si>
    <t>退職手当、職員等の資質向上のための財団法人の設立事務</t>
    <rPh sb="0" eb="2">
      <t>タイショク</t>
    </rPh>
    <rPh sb="2" eb="4">
      <t>テアテ</t>
    </rPh>
    <rPh sb="5" eb="7">
      <t>ショクイン</t>
    </rPh>
    <rPh sb="7" eb="8">
      <t>トウ</t>
    </rPh>
    <rPh sb="9" eb="11">
      <t>シシツ</t>
    </rPh>
    <rPh sb="11" eb="13">
      <t>コウジョウ</t>
    </rPh>
    <rPh sb="17" eb="21">
      <t>ザイダンホウジン</t>
    </rPh>
    <rPh sb="22" eb="24">
      <t>セツリツ</t>
    </rPh>
    <rPh sb="24" eb="26">
      <t>ジム</t>
    </rPh>
    <phoneticPr fontId="6"/>
  </si>
  <si>
    <t>岐阜県市町村職員退職手当組合</t>
    <rPh sb="0" eb="3">
      <t>ギフケン</t>
    </rPh>
    <rPh sb="3" eb="6">
      <t>シチョウソン</t>
    </rPh>
    <rPh sb="6" eb="8">
      <t>ショクイン</t>
    </rPh>
    <rPh sb="8" eb="10">
      <t>タイショク</t>
    </rPh>
    <rPh sb="10" eb="12">
      <t>テアテ</t>
    </rPh>
    <rPh sb="12" eb="14">
      <t>クミアイ</t>
    </rPh>
    <phoneticPr fontId="6"/>
  </si>
  <si>
    <t>競輪</t>
    <rPh sb="0" eb="2">
      <t>ケイリン</t>
    </rPh>
    <phoneticPr fontId="6"/>
  </si>
  <si>
    <t>名古屋競輪組合</t>
  </si>
  <si>
    <t>岩手県競馬組合</t>
    <rPh sb="0" eb="3">
      <t>イワテケン</t>
    </rPh>
    <rPh sb="3" eb="5">
      <t>ケイバ</t>
    </rPh>
    <rPh sb="5" eb="7">
      <t>クミアイ</t>
    </rPh>
    <phoneticPr fontId="6"/>
  </si>
  <si>
    <t>競馬</t>
    <rPh sb="0" eb="2">
      <t>ケイバ</t>
    </rPh>
    <phoneticPr fontId="6"/>
  </si>
  <si>
    <t>岩手県、盛岡市、奥州市</t>
    <rPh sb="0" eb="3">
      <t>イワテケン</t>
    </rPh>
    <rPh sb="8" eb="10">
      <t>オウシュウ</t>
    </rPh>
    <rPh sb="10" eb="11">
      <t>シ</t>
    </rPh>
    <phoneticPr fontId="6"/>
  </si>
  <si>
    <t>埼玉県、さいたま市</t>
    <rPh sb="0" eb="3">
      <t>サイタマケン</t>
    </rPh>
    <rPh sb="8" eb="9">
      <t>シ</t>
    </rPh>
    <phoneticPr fontId="6"/>
  </si>
  <si>
    <t>千葉県競馬組合</t>
  </si>
  <si>
    <t>千葉県、船橋市、習志野市</t>
    <rPh sb="0" eb="3">
      <t>チバケン</t>
    </rPh>
    <rPh sb="4" eb="7">
      <t>フナバシシ</t>
    </rPh>
    <rPh sb="8" eb="12">
      <t>ナラシノシ</t>
    </rPh>
    <phoneticPr fontId="6"/>
  </si>
  <si>
    <t>神奈川県川崎競馬組合</t>
    <rPh sb="0" eb="4">
      <t>カナガワケン</t>
    </rPh>
    <rPh sb="4" eb="6">
      <t>カワサキ</t>
    </rPh>
    <rPh sb="6" eb="8">
      <t>ケイバ</t>
    </rPh>
    <rPh sb="8" eb="10">
      <t>クミアイ</t>
    </rPh>
    <phoneticPr fontId="6"/>
  </si>
  <si>
    <t>神奈川県、川崎市</t>
    <rPh sb="0" eb="4">
      <t>カナガワケン</t>
    </rPh>
    <rPh sb="5" eb="7">
      <t>カワサキ</t>
    </rPh>
    <rPh sb="7" eb="8">
      <t>シ</t>
    </rPh>
    <phoneticPr fontId="6"/>
  </si>
  <si>
    <t>H12.4.1</t>
  </si>
  <si>
    <t>岐阜県地方競馬組合</t>
    <rPh sb="0" eb="3">
      <t>ギフケン</t>
    </rPh>
    <rPh sb="3" eb="5">
      <t>チホウ</t>
    </rPh>
    <rPh sb="5" eb="7">
      <t>ケイバ</t>
    </rPh>
    <rPh sb="7" eb="9">
      <t>クミアイ</t>
    </rPh>
    <phoneticPr fontId="6"/>
  </si>
  <si>
    <t>岐阜県、岐南町、笠松町</t>
    <rPh sb="0" eb="3">
      <t>ギフケン</t>
    </rPh>
    <rPh sb="4" eb="6">
      <t>ギナン</t>
    </rPh>
    <rPh sb="6" eb="7">
      <t>チョウ</t>
    </rPh>
    <rPh sb="8" eb="10">
      <t>カサマツ</t>
    </rPh>
    <rPh sb="10" eb="11">
      <t>マチ</t>
    </rPh>
    <phoneticPr fontId="6"/>
  </si>
  <si>
    <t>愛知県競馬組合</t>
  </si>
  <si>
    <t>兵庫県競馬組合</t>
  </si>
  <si>
    <t>兵庫県、姫路市、尼崎市</t>
    <rPh sb="0" eb="3">
      <t>ヒョウゴケン</t>
    </rPh>
    <rPh sb="4" eb="7">
      <t>ヒメジシ</t>
    </rPh>
    <rPh sb="8" eb="11">
      <t>アマガサキシ</t>
    </rPh>
    <phoneticPr fontId="6"/>
  </si>
  <si>
    <t>高知県競馬組合</t>
    <rPh sb="0" eb="3">
      <t>コウチケン</t>
    </rPh>
    <rPh sb="3" eb="5">
      <t>ケイバ</t>
    </rPh>
    <rPh sb="5" eb="7">
      <t>クミアイ</t>
    </rPh>
    <phoneticPr fontId="6"/>
  </si>
  <si>
    <t>高知県、高知市</t>
    <rPh sb="0" eb="3">
      <t>コウチケン</t>
    </rPh>
    <rPh sb="4" eb="7">
      <t>コウチシ</t>
    </rPh>
    <phoneticPr fontId="6"/>
  </si>
  <si>
    <t>佐賀県競馬組合</t>
  </si>
  <si>
    <t>３　市町村相互間</t>
    <rPh sb="2" eb="5">
      <t>シチョウソン</t>
    </rPh>
    <rPh sb="5" eb="7">
      <t>ソウゴ</t>
    </rPh>
    <rPh sb="7" eb="8">
      <t>カン</t>
    </rPh>
    <phoneticPr fontId="6"/>
  </si>
  <si>
    <t>利根川栗橋流域水防事務組合</t>
  </si>
  <si>
    <t>水防</t>
    <rPh sb="0" eb="2">
      <t>スイボウ</t>
    </rPh>
    <phoneticPr fontId="6"/>
  </si>
  <si>
    <t>津南地域衛生施設組合</t>
    <rPh sb="0" eb="2">
      <t>ツナン</t>
    </rPh>
    <rPh sb="2" eb="4">
      <t>チイキ</t>
    </rPh>
    <rPh sb="4" eb="6">
      <t>エイセイ</t>
    </rPh>
    <rPh sb="6" eb="8">
      <t>シセツ</t>
    </rPh>
    <rPh sb="8" eb="10">
      <t>クミアイ</t>
    </rPh>
    <phoneticPr fontId="6"/>
  </si>
  <si>
    <t>新潟県十日町市、津南町、長野県栄村</t>
    <rPh sb="0" eb="3">
      <t>ニイガタケン</t>
    </rPh>
    <rPh sb="3" eb="7">
      <t>トオカマチシ</t>
    </rPh>
    <rPh sb="8" eb="11">
      <t>ツナンマチ</t>
    </rPh>
    <rPh sb="12" eb="15">
      <t>ナガノケン</t>
    </rPh>
    <rPh sb="15" eb="17">
      <t>サカエムラ</t>
    </rPh>
    <phoneticPr fontId="6"/>
  </si>
  <si>
    <t>八ヶ岳山恩賜県有財産保護組合</t>
    <rPh sb="0" eb="3">
      <t>ヤツガタケ</t>
    </rPh>
    <phoneticPr fontId="6"/>
  </si>
  <si>
    <t>恩賜林の保護・管理</t>
    <rPh sb="0" eb="1">
      <t>オン</t>
    </rPh>
    <rPh sb="1" eb="2">
      <t>タマワ</t>
    </rPh>
    <rPh sb="2" eb="3">
      <t>リン</t>
    </rPh>
    <rPh sb="4" eb="6">
      <t>ホゴ</t>
    </rPh>
    <rPh sb="7" eb="9">
      <t>カンリ</t>
    </rPh>
    <phoneticPr fontId="6"/>
  </si>
  <si>
    <t>山梨県北杜市、長野県富士見町</t>
    <rPh sb="0" eb="3">
      <t>ヤマナシケン</t>
    </rPh>
    <rPh sb="3" eb="6">
      <t>ホクトシ</t>
    </rPh>
    <rPh sb="7" eb="10">
      <t>ナガノケン</t>
    </rPh>
    <phoneticPr fontId="6"/>
  </si>
  <si>
    <t>釜無山外三字恩賜県有財産保護組合</t>
  </si>
  <si>
    <t>北設広域事務組合</t>
  </si>
  <si>
    <t>長野県根羽村、愛知県設楽町、東栄町、豊根村</t>
    <rPh sb="7" eb="10">
      <t>アイチケン</t>
    </rPh>
    <rPh sb="10" eb="12">
      <t>シタラ</t>
    </rPh>
    <phoneticPr fontId="6"/>
  </si>
  <si>
    <t>豊中市伊丹市クリーンランド</t>
  </si>
  <si>
    <t>ごみ処理、余熱利用施設の設置管理</t>
    <rPh sb="2" eb="4">
      <t>ショリ</t>
    </rPh>
    <rPh sb="5" eb="7">
      <t>ヨネツ</t>
    </rPh>
    <rPh sb="7" eb="9">
      <t>リヨウ</t>
    </rPh>
    <rPh sb="9" eb="11">
      <t>シセツ</t>
    </rPh>
    <rPh sb="12" eb="14">
      <t>セッチ</t>
    </rPh>
    <rPh sb="14" eb="16">
      <t>カンリ</t>
    </rPh>
    <phoneticPr fontId="6"/>
  </si>
  <si>
    <t>大阪府豊中市、兵庫県伊丹市</t>
    <rPh sb="0" eb="3">
      <t>オオサカフ</t>
    </rPh>
    <rPh sb="3" eb="6">
      <t>トヨナカシ</t>
    </rPh>
    <rPh sb="7" eb="10">
      <t>ヒョウゴケン</t>
    </rPh>
    <rPh sb="10" eb="13">
      <t>イタミシ</t>
    </rPh>
    <phoneticPr fontId="6"/>
  </si>
  <si>
    <t>猪名川上流広域ごみ処理施設組合</t>
  </si>
  <si>
    <t>ごみ処理</t>
    <rPh sb="2" eb="4">
      <t>ショリ</t>
    </rPh>
    <phoneticPr fontId="6"/>
  </si>
  <si>
    <t>大阪府豊能町、能勢町、兵庫県川西市、猪名川町</t>
    <rPh sb="11" eb="14">
      <t>ヒョウゴケン</t>
    </rPh>
    <rPh sb="14" eb="16">
      <t>カワニシ</t>
    </rPh>
    <rPh sb="16" eb="17">
      <t>シ</t>
    </rPh>
    <rPh sb="18" eb="21">
      <t>イナガワ</t>
    </rPh>
    <rPh sb="21" eb="22">
      <t>チョウ</t>
    </rPh>
    <phoneticPr fontId="6"/>
  </si>
  <si>
    <t>和歌山県市町村総合事務組合</t>
    <rPh sb="0" eb="13">
      <t>ワソウ</t>
    </rPh>
    <phoneticPr fontId="6"/>
  </si>
  <si>
    <t>退職手当、公務災害</t>
    <rPh sb="0" eb="2">
      <t>タイショク</t>
    </rPh>
    <rPh sb="2" eb="4">
      <t>テアテ</t>
    </rPh>
    <phoneticPr fontId="6"/>
  </si>
  <si>
    <t>紀南環境衛生施設事務組合</t>
    <rPh sb="0" eb="12">
      <t>キ</t>
    </rPh>
    <phoneticPr fontId="6"/>
  </si>
  <si>
    <t>し尿処理、火葬場</t>
    <rPh sb="1" eb="2">
      <t>ニョウ</t>
    </rPh>
    <rPh sb="2" eb="4">
      <t>ショリ</t>
    </rPh>
    <rPh sb="5" eb="8">
      <t>カソウバ</t>
    </rPh>
    <phoneticPr fontId="6"/>
  </si>
  <si>
    <t>三重県紀宝町、御浜町、和歌山県新宮市、田辺市、北山村</t>
    <rPh sb="11" eb="15">
      <t>ワカヤマケン</t>
    </rPh>
    <rPh sb="15" eb="18">
      <t>シングウシ</t>
    </rPh>
    <phoneticPr fontId="6"/>
  </si>
  <si>
    <t>玉井斎場管理組合</t>
    <rPh sb="0" eb="2">
      <t>タマイ</t>
    </rPh>
    <rPh sb="2" eb="4">
      <t>サイジョウ</t>
    </rPh>
    <rPh sb="4" eb="6">
      <t>カンリ</t>
    </rPh>
    <rPh sb="6" eb="8">
      <t>クミアイ</t>
    </rPh>
    <phoneticPr fontId="6"/>
  </si>
  <si>
    <t>火葬場</t>
    <rPh sb="0" eb="3">
      <t>カソウバ</t>
    </rPh>
    <phoneticPr fontId="6"/>
  </si>
  <si>
    <t>鳥取県境港市、島根県松江市</t>
    <rPh sb="0" eb="3">
      <t>トットリケン</t>
    </rPh>
    <rPh sb="3" eb="6">
      <t>サカイミナトシ</t>
    </rPh>
    <rPh sb="7" eb="9">
      <t>シマネ</t>
    </rPh>
    <rPh sb="9" eb="10">
      <t>ケン</t>
    </rPh>
    <rPh sb="10" eb="13">
      <t>マツエシ</t>
    </rPh>
    <phoneticPr fontId="6"/>
  </si>
  <si>
    <t>西条市外５市、上島町外８町、松山養護老人ホーム事務組合外１３組合</t>
    <rPh sb="0" eb="3">
      <t>サイジョウシ</t>
    </rPh>
    <rPh sb="3" eb="4">
      <t>ホカ</t>
    </rPh>
    <rPh sb="5" eb="6">
      <t>シ</t>
    </rPh>
    <rPh sb="10" eb="11">
      <t>ホカ</t>
    </rPh>
    <rPh sb="12" eb="13">
      <t>マチ</t>
    </rPh>
    <rPh sb="27" eb="28">
      <t>ホカ</t>
    </rPh>
    <rPh sb="30" eb="32">
      <t>クミアイ</t>
    </rPh>
    <phoneticPr fontId="6"/>
  </si>
  <si>
    <t>高知県宿毛市愛媛県南宇和郡愛南町篠山小中学校組合</t>
    <rPh sb="0" eb="24">
      <t>ササ</t>
    </rPh>
    <phoneticPr fontId="6"/>
  </si>
  <si>
    <t>小・中学校事務</t>
    <rPh sb="0" eb="1">
      <t>ショウ</t>
    </rPh>
    <rPh sb="2" eb="5">
      <t>チュウガッコウ</t>
    </rPh>
    <rPh sb="5" eb="7">
      <t>ジム</t>
    </rPh>
    <phoneticPr fontId="6"/>
  </si>
  <si>
    <t>愛媛県愛南町、高知県宿毛市</t>
    <rPh sb="7" eb="10">
      <t>コウチケン</t>
    </rPh>
    <rPh sb="10" eb="13">
      <t>スクモシ</t>
    </rPh>
    <phoneticPr fontId="6"/>
  </si>
  <si>
    <t>筑紫野・小郡・基山清掃施設組合</t>
  </si>
  <si>
    <t>ごみ処理、リサイクル施設</t>
    <rPh sb="2" eb="4">
      <t>ショリ</t>
    </rPh>
    <rPh sb="10" eb="12">
      <t>シセツ</t>
    </rPh>
    <phoneticPr fontId="6"/>
  </si>
  <si>
    <t>福岡県筑紫野市、小郡市、佐賀県基山町</t>
    <rPh sb="0" eb="2">
      <t>フクオカ</t>
    </rPh>
    <rPh sb="2" eb="3">
      <t>ケン</t>
    </rPh>
    <rPh sb="12" eb="15">
      <t>サガケン</t>
    </rPh>
    <phoneticPr fontId="6"/>
  </si>
  <si>
    <t>大牟田・荒尾清掃施設組合</t>
  </si>
  <si>
    <t>福岡県大牟田市、熊本県荒尾市</t>
    <rPh sb="0" eb="3">
      <t>フクオカケン</t>
    </rPh>
    <rPh sb="8" eb="11">
      <t>クマモトケン</t>
    </rPh>
    <phoneticPr fontId="6"/>
  </si>
  <si>
    <t>都道府県名</t>
    <rPh sb="0" eb="4">
      <t>トドウフケン</t>
    </rPh>
    <rPh sb="4" eb="5">
      <t>メイ</t>
    </rPh>
    <phoneticPr fontId="6"/>
  </si>
  <si>
    <t>構　成
団体数</t>
    <rPh sb="0" eb="1">
      <t>ガマエ</t>
    </rPh>
    <rPh sb="2" eb="3">
      <t>シゲル</t>
    </rPh>
    <rPh sb="4" eb="6">
      <t>ダンタイ</t>
    </rPh>
    <rPh sb="6" eb="7">
      <t>カズ</t>
    </rPh>
    <phoneticPr fontId="6"/>
  </si>
  <si>
    <t>都道府県名</t>
  </si>
  <si>
    <t>岩手県</t>
    <phoneticPr fontId="6"/>
  </si>
  <si>
    <t>一部事務組合数計</t>
    <rPh sb="0" eb="2">
      <t>イチブ</t>
    </rPh>
    <rPh sb="2" eb="4">
      <t>ジム</t>
    </rPh>
    <rPh sb="4" eb="6">
      <t>クミアイ</t>
    </rPh>
    <rPh sb="6" eb="7">
      <t>スウ</t>
    </rPh>
    <rPh sb="7" eb="8">
      <t>ケイ</t>
    </rPh>
    <phoneticPr fontId="6"/>
  </si>
  <si>
    <t>団体</t>
    <rPh sb="0" eb="2">
      <t>ダンタイ</t>
    </rPh>
    <phoneticPr fontId="6"/>
  </si>
  <si>
    <t>構成団体合計</t>
    <rPh sb="0" eb="2">
      <t>コウセイ</t>
    </rPh>
    <rPh sb="2" eb="4">
      <t>ダンタイ</t>
    </rPh>
    <rPh sb="4" eb="6">
      <t>ゴウケイ</t>
    </rPh>
    <phoneticPr fontId="6"/>
  </si>
  <si>
    <t>１　地域開発計画</t>
    <rPh sb="2" eb="4">
      <t>チイキ</t>
    </rPh>
    <rPh sb="4" eb="6">
      <t>カイハツ</t>
    </rPh>
    <rPh sb="6" eb="8">
      <t>ケイカク</t>
    </rPh>
    <phoneticPr fontId="23"/>
  </si>
  <si>
    <t>４　第３次産業振興</t>
    <rPh sb="2" eb="3">
      <t>ダイ</t>
    </rPh>
    <rPh sb="4" eb="5">
      <t>ジ</t>
    </rPh>
    <rPh sb="5" eb="7">
      <t>サンギョウ</t>
    </rPh>
    <rPh sb="7" eb="9">
      <t>シンコウ</t>
    </rPh>
    <phoneticPr fontId="23"/>
  </si>
  <si>
    <t>５　輸送施設</t>
    <rPh sb="2" eb="4">
      <t>ユソウ</t>
    </rPh>
    <rPh sb="4" eb="6">
      <t>シセツ</t>
    </rPh>
    <phoneticPr fontId="23"/>
  </si>
  <si>
    <t>６　国土保全</t>
    <rPh sb="2" eb="4">
      <t>コクド</t>
    </rPh>
    <rPh sb="4" eb="6">
      <t>ホゼン</t>
    </rPh>
    <phoneticPr fontId="23"/>
  </si>
  <si>
    <t>７　厚生福祉</t>
    <rPh sb="2" eb="4">
      <t>コウセイ</t>
    </rPh>
    <rPh sb="4" eb="6">
      <t>フクシ</t>
    </rPh>
    <phoneticPr fontId="23"/>
  </si>
  <si>
    <t>８　環境衛生</t>
    <rPh sb="2" eb="4">
      <t>カンキョウ</t>
    </rPh>
    <rPh sb="4" eb="6">
      <t>エイセイ</t>
    </rPh>
    <phoneticPr fontId="23"/>
  </si>
  <si>
    <t>９　教育</t>
    <rPh sb="2" eb="4">
      <t>キョウイク</t>
    </rPh>
    <phoneticPr fontId="23"/>
  </si>
  <si>
    <t>10 住宅</t>
    <rPh sb="3" eb="5">
      <t>ジュウタク</t>
    </rPh>
    <phoneticPr fontId="23"/>
  </si>
  <si>
    <t>11　都市計画</t>
    <rPh sb="3" eb="5">
      <t>トシ</t>
    </rPh>
    <rPh sb="5" eb="7">
      <t>ケイカク</t>
    </rPh>
    <phoneticPr fontId="23"/>
  </si>
  <si>
    <t>12　防災</t>
    <rPh sb="3" eb="5">
      <t>ボウサイ</t>
    </rPh>
    <phoneticPr fontId="23"/>
  </si>
  <si>
    <t>13　その他</t>
    <rPh sb="3" eb="6">
      <t>ソノタ</t>
    </rPh>
    <phoneticPr fontId="23"/>
  </si>
  <si>
    <t>(2)その他</t>
    <rPh sb="3" eb="6">
      <t>ソノタ</t>
    </rPh>
    <phoneticPr fontId="6"/>
  </si>
  <si>
    <t>(1)農業用地</t>
    <rPh sb="3" eb="5">
      <t>ノウギョウ</t>
    </rPh>
    <rPh sb="5" eb="7">
      <t>ヨウチ</t>
    </rPh>
    <phoneticPr fontId="23"/>
  </si>
  <si>
    <t>(2)農業用水</t>
    <rPh sb="3" eb="5">
      <t>ノウギョウ</t>
    </rPh>
    <rPh sb="5" eb="7">
      <t>ヨウスイ</t>
    </rPh>
    <phoneticPr fontId="23"/>
  </si>
  <si>
    <t>(3)農林水産物
・流通施設</t>
    <rPh sb="3" eb="5">
      <t>ノウリン</t>
    </rPh>
    <rPh sb="5" eb="7">
      <t>スイサン</t>
    </rPh>
    <rPh sb="7" eb="8">
      <t>ブツ</t>
    </rPh>
    <rPh sb="10" eb="11">
      <t>リュウ</t>
    </rPh>
    <rPh sb="11" eb="12">
      <t>ツウ</t>
    </rPh>
    <rPh sb="12" eb="14">
      <t>シセツ</t>
    </rPh>
    <phoneticPr fontId="23"/>
  </si>
  <si>
    <t>(5)農業共済</t>
    <rPh sb="3" eb="5">
      <t>ノウギョウ</t>
    </rPh>
    <rPh sb="5" eb="7">
      <t>キョウサイ</t>
    </rPh>
    <phoneticPr fontId="23"/>
  </si>
  <si>
    <t>(6)その他</t>
    <rPh sb="3" eb="6">
      <t>ソノタ</t>
    </rPh>
    <phoneticPr fontId="23"/>
  </si>
  <si>
    <t>(1)工業用地</t>
    <rPh sb="3" eb="5">
      <t>コウギョウ</t>
    </rPh>
    <rPh sb="5" eb="7">
      <t>ヨウチ</t>
    </rPh>
    <phoneticPr fontId="23"/>
  </si>
  <si>
    <t>(2)工業用水</t>
    <rPh sb="3" eb="5">
      <t>コウギョウ</t>
    </rPh>
    <rPh sb="5" eb="7">
      <t>ヨウスイ</t>
    </rPh>
    <phoneticPr fontId="23"/>
  </si>
  <si>
    <t>(3)その他</t>
    <rPh sb="3" eb="6">
      <t>ソノタ</t>
    </rPh>
    <phoneticPr fontId="23"/>
  </si>
  <si>
    <t>(1)観光</t>
    <rPh sb="3" eb="5">
      <t>カンコウ</t>
    </rPh>
    <phoneticPr fontId="23"/>
  </si>
  <si>
    <t>(2)その他</t>
    <rPh sb="3" eb="6">
      <t>ソノタ</t>
    </rPh>
    <phoneticPr fontId="23"/>
  </si>
  <si>
    <t>(1)道路</t>
    <rPh sb="3" eb="5">
      <t>ドウロ</t>
    </rPh>
    <phoneticPr fontId="23"/>
  </si>
  <si>
    <t>(2)港湾</t>
    <rPh sb="3" eb="5">
      <t>コウワン</t>
    </rPh>
    <phoneticPr fontId="23"/>
  </si>
  <si>
    <t>(4)船舶運航</t>
    <rPh sb="3" eb="5">
      <t>センパク</t>
    </rPh>
    <rPh sb="5" eb="7">
      <t>ウンコウ</t>
    </rPh>
    <phoneticPr fontId="23"/>
  </si>
  <si>
    <t>(5)その他</t>
    <rPh sb="3" eb="6">
      <t>ソノタ</t>
    </rPh>
    <phoneticPr fontId="23"/>
  </si>
  <si>
    <t>(1)河川</t>
    <rPh sb="3" eb="5">
      <t>カセン</t>
    </rPh>
    <phoneticPr fontId="23"/>
  </si>
  <si>
    <t>(1)病院</t>
    <rPh sb="3" eb="5">
      <t>ビョウイン</t>
    </rPh>
    <phoneticPr fontId="23"/>
  </si>
  <si>
    <t>(2)診療所</t>
    <rPh sb="3" eb="6">
      <t>シンリョウジョ</t>
    </rPh>
    <phoneticPr fontId="23"/>
  </si>
  <si>
    <t>(3)結核予防</t>
    <rPh sb="3" eb="5">
      <t>ケッカク</t>
    </rPh>
    <rPh sb="5" eb="7">
      <t>ヨボウ</t>
    </rPh>
    <phoneticPr fontId="23"/>
  </si>
  <si>
    <t>(4)生活保護</t>
    <rPh sb="3" eb="5">
      <t>セイカツ</t>
    </rPh>
    <rPh sb="5" eb="7">
      <t>ホゴ</t>
    </rPh>
    <phoneticPr fontId="23"/>
  </si>
  <si>
    <t>(5)母子福祉</t>
    <rPh sb="3" eb="5">
      <t>ボシ</t>
    </rPh>
    <rPh sb="5" eb="7">
      <t>フクシ</t>
    </rPh>
    <phoneticPr fontId="23"/>
  </si>
  <si>
    <t>(6)児童福祉</t>
    <rPh sb="3" eb="5">
      <t>ジドウ</t>
    </rPh>
    <rPh sb="5" eb="7">
      <t>フクシ</t>
    </rPh>
    <phoneticPr fontId="23"/>
  </si>
  <si>
    <t>(8)介護保険
施設ｻｰﾋﾞｽ</t>
    <rPh sb="3" eb="5">
      <t>カイゴ</t>
    </rPh>
    <rPh sb="5" eb="7">
      <t>ホケン</t>
    </rPh>
    <rPh sb="8" eb="10">
      <t>シセツ</t>
    </rPh>
    <phoneticPr fontId="23"/>
  </si>
  <si>
    <t>(9)介護保険
（その他）</t>
    <rPh sb="3" eb="5">
      <t>カイゴ</t>
    </rPh>
    <rPh sb="5" eb="7">
      <t>ホケン</t>
    </rPh>
    <rPh sb="11" eb="12">
      <t>タ</t>
    </rPh>
    <phoneticPr fontId="23"/>
  </si>
  <si>
    <t>(10)地域包括支援ｾﾝﾀｰ</t>
    <rPh sb="4" eb="6">
      <t>チイキ</t>
    </rPh>
    <rPh sb="6" eb="8">
      <t>ホウカツ</t>
    </rPh>
    <rPh sb="8" eb="10">
      <t>シエン</t>
    </rPh>
    <phoneticPr fontId="23"/>
  </si>
  <si>
    <t>(11)老人福祉
施設</t>
    <rPh sb="4" eb="6">
      <t>ロウジン</t>
    </rPh>
    <rPh sb="6" eb="8">
      <t>フクシ</t>
    </rPh>
    <rPh sb="9" eb="11">
      <t>シセツ</t>
    </rPh>
    <phoneticPr fontId="23"/>
  </si>
  <si>
    <t>(12)老人福祉
（その他）</t>
    <rPh sb="4" eb="6">
      <t>ロウジン</t>
    </rPh>
    <rPh sb="6" eb="8">
      <t>フクシ</t>
    </rPh>
    <rPh sb="12" eb="13">
      <t>タ</t>
    </rPh>
    <phoneticPr fontId="23"/>
  </si>
  <si>
    <t>(13)障害区分
認定審査</t>
    <rPh sb="4" eb="6">
      <t>ショウガイ</t>
    </rPh>
    <rPh sb="6" eb="8">
      <t>クブン</t>
    </rPh>
    <rPh sb="9" eb="11">
      <t>ニンテイ</t>
    </rPh>
    <rPh sb="11" eb="13">
      <t>シンサ</t>
    </rPh>
    <phoneticPr fontId="23"/>
  </si>
  <si>
    <t>(16)障害者福祉（その他）</t>
    <rPh sb="4" eb="7">
      <t>ショウガイシャ</t>
    </rPh>
    <rPh sb="7" eb="9">
      <t>フクシ</t>
    </rPh>
    <rPh sb="12" eb="13">
      <t>タ</t>
    </rPh>
    <phoneticPr fontId="23"/>
  </si>
  <si>
    <t>(17)看護学校</t>
    <rPh sb="4" eb="6">
      <t>カンゴ</t>
    </rPh>
    <rPh sb="6" eb="8">
      <t>ガッコウ</t>
    </rPh>
    <phoneticPr fontId="23"/>
  </si>
  <si>
    <t>(18)国民健康
保険</t>
    <rPh sb="4" eb="6">
      <t>コクミン</t>
    </rPh>
    <rPh sb="6" eb="8">
      <t>ケンコウ</t>
    </rPh>
    <rPh sb="9" eb="11">
      <t>ホケン</t>
    </rPh>
    <phoneticPr fontId="23"/>
  </si>
  <si>
    <t>(20)救急・土日医療</t>
    <rPh sb="4" eb="6">
      <t>キュウキュウ</t>
    </rPh>
    <rPh sb="7" eb="9">
      <t>ドニチ</t>
    </rPh>
    <rPh sb="9" eb="11">
      <t>イリョウ</t>
    </rPh>
    <phoneticPr fontId="23"/>
  </si>
  <si>
    <t>(1)上水道</t>
    <rPh sb="3" eb="6">
      <t>ジョウスイドウ</t>
    </rPh>
    <phoneticPr fontId="23"/>
  </si>
  <si>
    <t>(2)下水道</t>
    <rPh sb="3" eb="6">
      <t>ゲスイドウ</t>
    </rPh>
    <phoneticPr fontId="23"/>
  </si>
  <si>
    <t>(3)ごみ処理</t>
    <rPh sb="5" eb="7">
      <t>ショリ</t>
    </rPh>
    <phoneticPr fontId="23"/>
  </si>
  <si>
    <t>(4)リサイクル
施設</t>
    <rPh sb="9" eb="11">
      <t>シセツ</t>
    </rPh>
    <phoneticPr fontId="23"/>
  </si>
  <si>
    <t>(5)し尿処理</t>
    <rPh sb="3" eb="5">
      <t>シニョウ</t>
    </rPh>
    <rPh sb="5" eb="7">
      <t>ショリ</t>
    </rPh>
    <phoneticPr fontId="23"/>
  </si>
  <si>
    <t>(6)火葬場</t>
    <rPh sb="3" eb="6">
      <t>カソウバ</t>
    </rPh>
    <phoneticPr fontId="23"/>
  </si>
  <si>
    <t>(7)墓地</t>
    <rPh sb="3" eb="5">
      <t>ボチ</t>
    </rPh>
    <phoneticPr fontId="23"/>
  </si>
  <si>
    <t>(8)と畜場</t>
    <rPh sb="4" eb="5">
      <t>チク</t>
    </rPh>
    <rPh sb="5" eb="6">
      <t>バ</t>
    </rPh>
    <phoneticPr fontId="23"/>
  </si>
  <si>
    <t>(9)公害</t>
    <rPh sb="3" eb="5">
      <t>コウガイ</t>
    </rPh>
    <phoneticPr fontId="23"/>
  </si>
  <si>
    <t>(10)その他</t>
    <rPh sb="4" eb="7">
      <t>ソノタ</t>
    </rPh>
    <phoneticPr fontId="23"/>
  </si>
  <si>
    <t>(1)小学校</t>
    <rPh sb="3" eb="6">
      <t>ショウガッコウ</t>
    </rPh>
    <phoneticPr fontId="23"/>
  </si>
  <si>
    <t>(2)中学校</t>
    <rPh sb="3" eb="6">
      <t>チュウガッコウ</t>
    </rPh>
    <phoneticPr fontId="23"/>
  </si>
  <si>
    <t>(3)高等学校</t>
    <rPh sb="3" eb="5">
      <t>コウトウ</t>
    </rPh>
    <rPh sb="5" eb="7">
      <t>ガッコウ</t>
    </rPh>
    <phoneticPr fontId="23"/>
  </si>
  <si>
    <t>(6)視聴覚教育</t>
    <rPh sb="3" eb="6">
      <t>シチョウカク</t>
    </rPh>
    <rPh sb="6" eb="8">
      <t>キョウイク</t>
    </rPh>
    <phoneticPr fontId="23"/>
  </si>
  <si>
    <t>(8)学校給食</t>
    <rPh sb="3" eb="5">
      <t>ガッコウ</t>
    </rPh>
    <rPh sb="5" eb="7">
      <t>キュウショク</t>
    </rPh>
    <phoneticPr fontId="23"/>
  </si>
  <si>
    <t>(9)その他</t>
    <rPh sb="3" eb="6">
      <t>ソノタ</t>
    </rPh>
    <phoneticPr fontId="23"/>
  </si>
  <si>
    <t>(1)宅地造成</t>
    <rPh sb="3" eb="5">
      <t>タクチ</t>
    </rPh>
    <rPh sb="5" eb="7">
      <t>ゾウセイ</t>
    </rPh>
    <phoneticPr fontId="23"/>
  </si>
  <si>
    <t>(2)その他</t>
    <rPh sb="5" eb="6">
      <t>タ</t>
    </rPh>
    <phoneticPr fontId="23"/>
  </si>
  <si>
    <t>(1)街路</t>
    <rPh sb="3" eb="5">
      <t>ガイロ</t>
    </rPh>
    <phoneticPr fontId="23"/>
  </si>
  <si>
    <t>(2)公園</t>
    <rPh sb="3" eb="5">
      <t>コウエン</t>
    </rPh>
    <phoneticPr fontId="23"/>
  </si>
  <si>
    <t>(3)駐車場</t>
    <rPh sb="3" eb="6">
      <t>チュウシャジョウ</t>
    </rPh>
    <phoneticPr fontId="23"/>
  </si>
  <si>
    <t>(4)区画整理</t>
    <rPh sb="3" eb="5">
      <t>クカク</t>
    </rPh>
    <rPh sb="5" eb="7">
      <t>セイリ</t>
    </rPh>
    <phoneticPr fontId="23"/>
  </si>
  <si>
    <t>(5)その他</t>
    <rPh sb="5" eb="6">
      <t>タ</t>
    </rPh>
    <phoneticPr fontId="23"/>
  </si>
  <si>
    <t>(1)消防</t>
    <rPh sb="3" eb="5">
      <t>ショウボウ</t>
    </rPh>
    <phoneticPr fontId="23"/>
  </si>
  <si>
    <t>(2)救急</t>
    <rPh sb="3" eb="5">
      <t>キュウキュウ</t>
    </rPh>
    <phoneticPr fontId="23"/>
  </si>
  <si>
    <t>(3)水防</t>
    <rPh sb="3" eb="5">
      <t>スイボウ</t>
    </rPh>
    <phoneticPr fontId="23"/>
  </si>
  <si>
    <t>(4)消防災害補償</t>
    <rPh sb="3" eb="5">
      <t>ショウボウ</t>
    </rPh>
    <rPh sb="5" eb="7">
      <t>サイガイ</t>
    </rPh>
    <rPh sb="7" eb="9">
      <t>ホショウ</t>
    </rPh>
    <phoneticPr fontId="23"/>
  </si>
  <si>
    <t>(5)消防団員退職金・賞じゅつ金</t>
    <rPh sb="3" eb="6">
      <t>ショウボウダン</t>
    </rPh>
    <rPh sb="6" eb="7">
      <t>イン</t>
    </rPh>
    <rPh sb="7" eb="10">
      <t>タイショクキン</t>
    </rPh>
    <rPh sb="11" eb="12">
      <t>ショウ</t>
    </rPh>
    <rPh sb="15" eb="16">
      <t>キン</t>
    </rPh>
    <phoneticPr fontId="23"/>
  </si>
  <si>
    <t>(7)その他</t>
    <rPh sb="3" eb="6">
      <t>ソノタ</t>
    </rPh>
    <phoneticPr fontId="23"/>
  </si>
  <si>
    <t>(1)職員の採用試験</t>
    <rPh sb="3" eb="5">
      <t>ショクイン</t>
    </rPh>
    <rPh sb="6" eb="8">
      <t>サイヨウ</t>
    </rPh>
    <rPh sb="8" eb="10">
      <t>シケン</t>
    </rPh>
    <phoneticPr fontId="23"/>
  </si>
  <si>
    <t>(2)職員研修</t>
    <rPh sb="3" eb="5">
      <t>ショクイン</t>
    </rPh>
    <rPh sb="5" eb="7">
      <t>ケンシュウ</t>
    </rPh>
    <phoneticPr fontId="23"/>
  </si>
  <si>
    <t>(3)計算事務</t>
    <rPh sb="3" eb="5">
      <t>ケイサン</t>
    </rPh>
    <rPh sb="5" eb="7">
      <t>ジム</t>
    </rPh>
    <phoneticPr fontId="23"/>
  </si>
  <si>
    <t>(4)退職手当</t>
    <rPh sb="3" eb="5">
      <t>タイショク</t>
    </rPh>
    <rPh sb="5" eb="7">
      <t>テアテ</t>
    </rPh>
    <phoneticPr fontId="23"/>
  </si>
  <si>
    <t>(5)公務災害</t>
    <rPh sb="3" eb="5">
      <t>コウム</t>
    </rPh>
    <rPh sb="5" eb="7">
      <t>サイガイ</t>
    </rPh>
    <phoneticPr fontId="23"/>
  </si>
  <si>
    <t>(6)公平委員会</t>
    <rPh sb="3" eb="5">
      <t>コウヘイ</t>
    </rPh>
    <rPh sb="5" eb="8">
      <t>イインカイ</t>
    </rPh>
    <phoneticPr fontId="23"/>
  </si>
  <si>
    <t>(7)税の滞納処分</t>
    <rPh sb="3" eb="4">
      <t>ゼイ</t>
    </rPh>
    <rPh sb="5" eb="7">
      <t>タイノウ</t>
    </rPh>
    <rPh sb="7" eb="9">
      <t>ショブン</t>
    </rPh>
    <phoneticPr fontId="23"/>
  </si>
  <si>
    <t>(8)交通災害共済</t>
    <rPh sb="3" eb="5">
      <t>コウツウ</t>
    </rPh>
    <rPh sb="5" eb="7">
      <t>サイガイ</t>
    </rPh>
    <rPh sb="7" eb="9">
      <t>キョウサイ</t>
    </rPh>
    <phoneticPr fontId="23"/>
  </si>
  <si>
    <t>(9)競輪</t>
    <rPh sb="3" eb="4">
      <t>キソ</t>
    </rPh>
    <rPh sb="4" eb="5">
      <t>リン</t>
    </rPh>
    <phoneticPr fontId="23"/>
  </si>
  <si>
    <t>(10)競馬</t>
    <rPh sb="4" eb="6">
      <t>ケイバ</t>
    </rPh>
    <phoneticPr fontId="23"/>
  </si>
  <si>
    <t>(11)競艇</t>
    <rPh sb="4" eb="6">
      <t>キョウテイ</t>
    </rPh>
    <phoneticPr fontId="23"/>
  </si>
  <si>
    <t>(12)会館・共有財産等の維持・管理</t>
    <rPh sb="4" eb="6">
      <t>カイカン</t>
    </rPh>
    <rPh sb="7" eb="9">
      <t>キョウユウ</t>
    </rPh>
    <rPh sb="9" eb="11">
      <t>ザイサン</t>
    </rPh>
    <rPh sb="11" eb="12">
      <t>トウ</t>
    </rPh>
    <rPh sb="13" eb="15">
      <t>イジ</t>
    </rPh>
    <rPh sb="16" eb="18">
      <t>カンリ</t>
    </rPh>
    <phoneticPr fontId="23"/>
  </si>
  <si>
    <t>(14)市町村合併</t>
    <rPh sb="4" eb="7">
      <t>シチョウソン</t>
    </rPh>
    <rPh sb="7" eb="9">
      <t>ガッペイ</t>
    </rPh>
    <phoneticPr fontId="23"/>
  </si>
  <si>
    <t>(15)情報基盤整備</t>
    <rPh sb="4" eb="6">
      <t>ジョウホウ</t>
    </rPh>
    <rPh sb="6" eb="8">
      <t>キバン</t>
    </rPh>
    <rPh sb="8" eb="10">
      <t>セイビ</t>
    </rPh>
    <phoneticPr fontId="23"/>
  </si>
  <si>
    <t>(16)情報公開・個人情報保護</t>
    <rPh sb="4" eb="6">
      <t>ジョウホウ</t>
    </rPh>
    <rPh sb="6" eb="8">
      <t>コウカイ</t>
    </rPh>
    <rPh sb="9" eb="11">
      <t>コジン</t>
    </rPh>
    <rPh sb="11" eb="13">
      <t>ジョウホウ</t>
    </rPh>
    <rPh sb="13" eb="15">
      <t>ホゴ</t>
    </rPh>
    <phoneticPr fontId="23"/>
  </si>
  <si>
    <t>(17)調査研究</t>
    <rPh sb="4" eb="6">
      <t>チョウサ</t>
    </rPh>
    <rPh sb="6" eb="8">
      <t>ケンキュウ</t>
    </rPh>
    <phoneticPr fontId="6"/>
  </si>
  <si>
    <t>構成団体数</t>
    <rPh sb="0" eb="2">
      <t>コウセイ</t>
    </rPh>
    <rPh sb="2" eb="5">
      <t>ダンタイスウ</t>
    </rPh>
    <phoneticPr fontId="6"/>
  </si>
  <si>
    <t>構成比</t>
    <rPh sb="0" eb="3">
      <t>コウセイヒ</t>
    </rPh>
    <phoneticPr fontId="6"/>
  </si>
  <si>
    <t>累計</t>
    <rPh sb="0" eb="2">
      <t>ルイケイ</t>
    </rPh>
    <phoneticPr fontId="6"/>
  </si>
  <si>
    <t>※構成団体が１００以上の一部事務組合（括弧内は構成団体数）</t>
    <rPh sb="1" eb="3">
      <t>コウセイ</t>
    </rPh>
    <rPh sb="3" eb="5">
      <t>ダンタイ</t>
    </rPh>
    <rPh sb="9" eb="11">
      <t>イジョウ</t>
    </rPh>
    <rPh sb="12" eb="14">
      <t>イチブ</t>
    </rPh>
    <rPh sb="14" eb="16">
      <t>ジム</t>
    </rPh>
    <rPh sb="16" eb="18">
      <t>クミアイ</t>
    </rPh>
    <rPh sb="19" eb="21">
      <t>カッコ</t>
    </rPh>
    <rPh sb="21" eb="22">
      <t>ナイ</t>
    </rPh>
    <rPh sb="23" eb="25">
      <t>コウセイ</t>
    </rPh>
    <rPh sb="25" eb="28">
      <t>ダンタイスウ</t>
    </rPh>
    <phoneticPr fontId="6"/>
  </si>
  <si>
    <t>●北海道市町村備荒資金組合（１７９）</t>
    <rPh sb="1" eb="13">
      <t>ホッカイドウシチョウソンビコウシキンクミアイ</t>
    </rPh>
    <phoneticPr fontId="14"/>
  </si>
  <si>
    <t>(3)自動車輸送</t>
    <rPh sb="3" eb="6">
      <t>ジドウシャ</t>
    </rPh>
    <rPh sb="6" eb="8">
      <t>ユソウ</t>
    </rPh>
    <phoneticPr fontId="23"/>
  </si>
  <si>
    <t>（2)海岸</t>
    <rPh sb="3" eb="5">
      <t>カイガン</t>
    </rPh>
    <phoneticPr fontId="23"/>
  </si>
  <si>
    <t>（3)その他</t>
    <rPh sb="3" eb="6">
      <t>ソノタ</t>
    </rPh>
    <phoneticPr fontId="23"/>
  </si>
  <si>
    <r>
      <t>(14)障害福祉ｻｰﾋﾞｽ</t>
    </r>
    <r>
      <rPr>
        <sz val="6"/>
        <rFont val="ＭＳ ゴシック"/>
        <family val="3"/>
        <charset val="128"/>
      </rPr>
      <t>（介護給付）</t>
    </r>
    <rPh sb="4" eb="6">
      <t>ショウガイ</t>
    </rPh>
    <rPh sb="6" eb="8">
      <t>フクシ</t>
    </rPh>
    <rPh sb="14" eb="16">
      <t>カイゴ</t>
    </rPh>
    <rPh sb="16" eb="18">
      <t>キュウフ</t>
    </rPh>
    <phoneticPr fontId="23"/>
  </si>
  <si>
    <r>
      <t>(15)障害福祉ｻｰﾋﾞｽ</t>
    </r>
    <r>
      <rPr>
        <sz val="6"/>
        <rFont val="ＭＳ ゴシック"/>
        <family val="3"/>
        <charset val="128"/>
      </rPr>
      <t>（訓練等給付）</t>
    </r>
    <rPh sb="4" eb="6">
      <t>ショウガイ</t>
    </rPh>
    <rPh sb="6" eb="8">
      <t>フクシ</t>
    </rPh>
    <rPh sb="15" eb="16">
      <t>トウ</t>
    </rPh>
    <rPh sb="16" eb="18">
      <t>キュウフ</t>
    </rPh>
    <rPh sb="18" eb="19">
      <t>キュウフ</t>
    </rPh>
    <phoneticPr fontId="23"/>
  </si>
  <si>
    <t>(19)後期高齢者医療</t>
    <rPh sb="4" eb="6">
      <t>コウキ</t>
    </rPh>
    <rPh sb="9" eb="10">
      <t>イ</t>
    </rPh>
    <phoneticPr fontId="23"/>
  </si>
  <si>
    <t>(21)保健所が法律上実施を義務づけられている業務（全て）</t>
    <rPh sb="4" eb="7">
      <t>ホケンジョ</t>
    </rPh>
    <rPh sb="8" eb="11">
      <t>ホウリツジョウ</t>
    </rPh>
    <rPh sb="11" eb="13">
      <t>ジッシ</t>
    </rPh>
    <rPh sb="14" eb="16">
      <t>ギム</t>
    </rPh>
    <rPh sb="23" eb="25">
      <t>ギョウム</t>
    </rPh>
    <rPh sb="26" eb="27">
      <t>スベ</t>
    </rPh>
    <phoneticPr fontId="23"/>
  </si>
  <si>
    <t>(22)その他</t>
    <rPh sb="4" eb="7">
      <t>ソノタ</t>
    </rPh>
    <phoneticPr fontId="23"/>
  </si>
  <si>
    <r>
      <t>(4)学校</t>
    </r>
    <r>
      <rPr>
        <sz val="8"/>
        <rFont val="ＭＳ ゴシック"/>
        <family val="3"/>
        <charset val="128"/>
      </rPr>
      <t>（幼、中等（中高一貫校等）､大学）</t>
    </r>
    <rPh sb="3" eb="5">
      <t>ガッコウ</t>
    </rPh>
    <rPh sb="6" eb="7">
      <t>ヨウ</t>
    </rPh>
    <rPh sb="8" eb="10">
      <t>チュウトウ</t>
    </rPh>
    <rPh sb="11" eb="13">
      <t>チュウコウ</t>
    </rPh>
    <rPh sb="13" eb="15">
      <t>イッカン</t>
    </rPh>
    <rPh sb="15" eb="16">
      <t>コウ</t>
    </rPh>
    <rPh sb="16" eb="17">
      <t>トウ</t>
    </rPh>
    <rPh sb="19" eb="21">
      <t>ダイガク</t>
    </rPh>
    <phoneticPr fontId="23"/>
  </si>
  <si>
    <r>
      <t xml:space="preserve">(5)社会教育
</t>
    </r>
    <r>
      <rPr>
        <sz val="6"/>
        <rFont val="ＭＳ ゴシック"/>
        <family val="3"/>
        <charset val="128"/>
      </rPr>
      <t>（青少年育成施設等の管理運営を含む）</t>
    </r>
    <rPh sb="3" eb="5">
      <t>シャカイ</t>
    </rPh>
    <rPh sb="5" eb="7">
      <t>キョウイク</t>
    </rPh>
    <rPh sb="9" eb="12">
      <t>セイショウネン</t>
    </rPh>
    <rPh sb="12" eb="14">
      <t>イクセイ</t>
    </rPh>
    <rPh sb="14" eb="16">
      <t>シセツ</t>
    </rPh>
    <rPh sb="16" eb="17">
      <t>トウ</t>
    </rPh>
    <rPh sb="18" eb="20">
      <t>カンリ</t>
    </rPh>
    <rPh sb="20" eb="22">
      <t>ウンエイ</t>
    </rPh>
    <rPh sb="23" eb="24">
      <t>フク</t>
    </rPh>
    <phoneticPr fontId="23"/>
  </si>
  <si>
    <r>
      <t xml:space="preserve">(6)保安関係
</t>
    </r>
    <r>
      <rPr>
        <sz val="6"/>
        <rFont val="ＭＳ ゴシック"/>
        <family val="3"/>
        <charset val="128"/>
      </rPr>
      <t>（火取法、液石法、高圧ガス法等）</t>
    </r>
    <rPh sb="3" eb="5">
      <t>ホアン</t>
    </rPh>
    <rPh sb="5" eb="7">
      <t>カンケイ</t>
    </rPh>
    <rPh sb="9" eb="10">
      <t>ヒ</t>
    </rPh>
    <rPh sb="10" eb="11">
      <t>トリ</t>
    </rPh>
    <rPh sb="11" eb="12">
      <t>ホウ</t>
    </rPh>
    <rPh sb="13" eb="14">
      <t>エキ</t>
    </rPh>
    <rPh sb="14" eb="15">
      <t>イシ</t>
    </rPh>
    <rPh sb="15" eb="16">
      <t>ホウ</t>
    </rPh>
    <rPh sb="17" eb="19">
      <t>コウアツ</t>
    </rPh>
    <rPh sb="21" eb="22">
      <t>ホウ</t>
    </rPh>
    <rPh sb="22" eb="23">
      <t>トウ</t>
    </rPh>
    <phoneticPr fontId="23"/>
  </si>
  <si>
    <t>(13)住民票の写し等の交付</t>
    <rPh sb="4" eb="7">
      <t>ジュウミンヒョウ</t>
    </rPh>
    <rPh sb="8" eb="9">
      <t>ウツ</t>
    </rPh>
    <rPh sb="10" eb="11">
      <t>トウ</t>
    </rPh>
    <rPh sb="12" eb="14">
      <t>コウフ</t>
    </rPh>
    <phoneticPr fontId="23"/>
  </si>
  <si>
    <t>(18)消費生活相談</t>
    <rPh sb="4" eb="6">
      <t>ショウヒ</t>
    </rPh>
    <rPh sb="6" eb="8">
      <t>セイカツ</t>
    </rPh>
    <rPh sb="8" eb="10">
      <t>ソウダン</t>
    </rPh>
    <phoneticPr fontId="6"/>
  </si>
  <si>
    <t>０９０２</t>
  </si>
  <si>
    <t>０９０３</t>
  </si>
  <si>
    <t>０９０４</t>
  </si>
  <si>
    <t>処理団体数</t>
    <rPh sb="0" eb="2">
      <t>ショリ</t>
    </rPh>
    <rPh sb="2" eb="5">
      <t>ダンタイスウ</t>
    </rPh>
    <phoneticPr fontId="23"/>
  </si>
  <si>
    <t>(注）件数については、1つの一部事務組合で複数の事務を行っている場合は事務ごとに件数に計上しているため重複がある。</t>
    <rPh sb="1" eb="2">
      <t>チュウ</t>
    </rPh>
    <rPh sb="3" eb="5">
      <t>ケンスウ</t>
    </rPh>
    <rPh sb="14" eb="16">
      <t>イチブ</t>
    </rPh>
    <rPh sb="16" eb="18">
      <t>ジム</t>
    </rPh>
    <rPh sb="18" eb="20">
      <t>クミアイ</t>
    </rPh>
    <rPh sb="21" eb="23">
      <t>フクスウ</t>
    </rPh>
    <rPh sb="24" eb="26">
      <t>ジム</t>
    </rPh>
    <rPh sb="27" eb="28">
      <t>オコナ</t>
    </rPh>
    <rPh sb="32" eb="34">
      <t>バアイ</t>
    </rPh>
    <rPh sb="35" eb="37">
      <t>ジム</t>
    </rPh>
    <rPh sb="40" eb="42">
      <t>ケンスウ</t>
    </rPh>
    <rPh sb="43" eb="45">
      <t>ケイジョウ</t>
    </rPh>
    <rPh sb="51" eb="53">
      <t>チョウフク</t>
    </rPh>
    <phoneticPr fontId="6"/>
  </si>
  <si>
    <r>
      <t xml:space="preserve">(4)林道・林野
</t>
    </r>
    <r>
      <rPr>
        <sz val="8"/>
        <rFont val="ＭＳ ゴシック"/>
        <family val="3"/>
        <charset val="128"/>
      </rPr>
      <t>（山林の保護管理を含む）</t>
    </r>
    <rPh sb="3" eb="5">
      <t>リンドウ</t>
    </rPh>
    <rPh sb="6" eb="8">
      <t>リンヤ</t>
    </rPh>
    <rPh sb="10" eb="12">
      <t>サンリン</t>
    </rPh>
    <rPh sb="13" eb="15">
      <t>ホゴ</t>
    </rPh>
    <rPh sb="15" eb="17">
      <t>カンリ</t>
    </rPh>
    <rPh sb="18" eb="19">
      <t>フク</t>
    </rPh>
    <phoneticPr fontId="23"/>
  </si>
  <si>
    <t>青森県</t>
    <rPh sb="0" eb="3">
      <t>アオモリケン</t>
    </rPh>
    <phoneticPr fontId="6"/>
  </si>
  <si>
    <t>岩手県</t>
    <rPh sb="0" eb="3">
      <t>イワテケン</t>
    </rPh>
    <phoneticPr fontId="6"/>
  </si>
  <si>
    <t>山形県</t>
    <rPh sb="0" eb="3">
      <t>ヤマガタケン</t>
    </rPh>
    <phoneticPr fontId="6"/>
  </si>
  <si>
    <t>群馬県</t>
    <rPh sb="0" eb="3">
      <t>グンマケン</t>
    </rPh>
    <phoneticPr fontId="6"/>
  </si>
  <si>
    <t>埼玉県</t>
    <rPh sb="0" eb="3">
      <t>サイタマケン</t>
    </rPh>
    <phoneticPr fontId="6"/>
  </si>
  <si>
    <t>熊本県</t>
    <rPh sb="0" eb="2">
      <t>クマモト</t>
    </rPh>
    <rPh sb="2" eb="3">
      <t>ケン</t>
    </rPh>
    <phoneticPr fontId="6"/>
  </si>
  <si>
    <t>選　　任　　の　　方　　法</t>
    <rPh sb="0" eb="1">
      <t>セン</t>
    </rPh>
    <rPh sb="3" eb="4">
      <t>ニン</t>
    </rPh>
    <rPh sb="9" eb="10">
      <t>カタ</t>
    </rPh>
    <rPh sb="12" eb="13">
      <t>ホウ</t>
    </rPh>
    <phoneticPr fontId="6"/>
  </si>
  <si>
    <t>組合数</t>
    <rPh sb="0" eb="2">
      <t>クミアイ</t>
    </rPh>
    <rPh sb="2" eb="3">
      <t>スウ</t>
    </rPh>
    <phoneticPr fontId="6"/>
  </si>
  <si>
    <t>番号</t>
    <rPh sb="0" eb="2">
      <t>バンゴウ</t>
    </rPh>
    <phoneticPr fontId="6"/>
  </si>
  <si>
    <t>一部事務組合の構成団体の住民による直接選挙</t>
    <rPh sb="0" eb="2">
      <t>イチブ</t>
    </rPh>
    <rPh sb="2" eb="4">
      <t>ジム</t>
    </rPh>
    <rPh sb="4" eb="6">
      <t>クミアイ</t>
    </rPh>
    <rPh sb="7" eb="9">
      <t>コウセイ</t>
    </rPh>
    <rPh sb="9" eb="11">
      <t>ダンタイ</t>
    </rPh>
    <rPh sb="12" eb="14">
      <t>ジュウミン</t>
    </rPh>
    <rPh sb="17" eb="19">
      <t>チョクセツ</t>
    </rPh>
    <rPh sb="19" eb="21">
      <t>センキョ</t>
    </rPh>
    <phoneticPr fontId="6"/>
  </si>
  <si>
    <t>構成団体の長の中から</t>
    <rPh sb="0" eb="2">
      <t>コウセイ</t>
    </rPh>
    <rPh sb="2" eb="4">
      <t>ダンタイ</t>
    </rPh>
    <rPh sb="5" eb="6">
      <t>チョウ</t>
    </rPh>
    <rPh sb="7" eb="8">
      <t>ナカ</t>
    </rPh>
    <phoneticPr fontId="6"/>
  </si>
  <si>
    <t>あて職によるもの</t>
    <rPh sb="2" eb="3">
      <t>ショク</t>
    </rPh>
    <phoneticPr fontId="6"/>
  </si>
  <si>
    <t>互選によるもの</t>
    <rPh sb="0" eb="2">
      <t>ゴセン</t>
    </rPh>
    <phoneticPr fontId="6"/>
  </si>
  <si>
    <t>その他の方法</t>
    <rPh sb="2" eb="3">
      <t>タ</t>
    </rPh>
    <rPh sb="4" eb="6">
      <t>ホウホウ</t>
    </rPh>
    <phoneticPr fontId="6"/>
  </si>
  <si>
    <t>構成団体の議会の議員の中から</t>
    <rPh sb="0" eb="2">
      <t>コウセイ</t>
    </rPh>
    <rPh sb="2" eb="4">
      <t>ダンタイ</t>
    </rPh>
    <rPh sb="5" eb="7">
      <t>ギカイ</t>
    </rPh>
    <rPh sb="8" eb="10">
      <t>ギイン</t>
    </rPh>
    <rPh sb="11" eb="12">
      <t>ナカ</t>
    </rPh>
    <phoneticPr fontId="6"/>
  </si>
  <si>
    <t>一部事務組合の議会の議員の中から</t>
    <rPh sb="0" eb="2">
      <t>イチブ</t>
    </rPh>
    <rPh sb="2" eb="4">
      <t>ジム</t>
    </rPh>
    <rPh sb="4" eb="6">
      <t>クミアイ</t>
    </rPh>
    <rPh sb="7" eb="9">
      <t>ギカイ</t>
    </rPh>
    <rPh sb="10" eb="12">
      <t>ギイン</t>
    </rPh>
    <rPh sb="13" eb="14">
      <t>ナカ</t>
    </rPh>
    <phoneticPr fontId="6"/>
  </si>
  <si>
    <t>上記以外の構成団体の特別職たる職員の中から</t>
    <rPh sb="0" eb="2">
      <t>ジョウキ</t>
    </rPh>
    <rPh sb="2" eb="4">
      <t>イガイ</t>
    </rPh>
    <rPh sb="5" eb="7">
      <t>コウセイ</t>
    </rPh>
    <rPh sb="7" eb="9">
      <t>ダンタイ</t>
    </rPh>
    <rPh sb="10" eb="12">
      <t>トクベツ</t>
    </rPh>
    <rPh sb="12" eb="13">
      <t>ショク</t>
    </rPh>
    <rPh sb="15" eb="17">
      <t>ショクイン</t>
    </rPh>
    <rPh sb="18" eb="19">
      <t>ナカ</t>
    </rPh>
    <phoneticPr fontId="6"/>
  </si>
  <si>
    <t>構成団体の一般職たる職員の中から</t>
    <rPh sb="0" eb="2">
      <t>コウセイ</t>
    </rPh>
    <rPh sb="2" eb="4">
      <t>ダンタイ</t>
    </rPh>
    <rPh sb="5" eb="7">
      <t>イッパン</t>
    </rPh>
    <rPh sb="7" eb="8">
      <t>ショク</t>
    </rPh>
    <rPh sb="10" eb="12">
      <t>ショクイン</t>
    </rPh>
    <rPh sb="13" eb="14">
      <t>ナカ</t>
    </rPh>
    <phoneticPr fontId="6"/>
  </si>
  <si>
    <t>上記以外の者の中から</t>
    <rPh sb="0" eb="2">
      <t>ジョウキ</t>
    </rPh>
    <rPh sb="2" eb="4">
      <t>イガイ</t>
    </rPh>
    <rPh sb="5" eb="6">
      <t>モノ</t>
    </rPh>
    <rPh sb="7" eb="8">
      <t>ナカ</t>
    </rPh>
    <phoneticPr fontId="6"/>
  </si>
  <si>
    <t>合　　　　　　　　　　計</t>
    <rPh sb="0" eb="1">
      <t>ゴウ</t>
    </rPh>
    <rPh sb="11" eb="12">
      <t>ケイ</t>
    </rPh>
    <phoneticPr fontId="6"/>
  </si>
  <si>
    <t>構成団体の議会での選挙</t>
    <rPh sb="0" eb="2">
      <t>コウセイ</t>
    </rPh>
    <rPh sb="2" eb="4">
      <t>ダンタイ</t>
    </rPh>
    <rPh sb="5" eb="7">
      <t>ギカイ</t>
    </rPh>
    <rPh sb="9" eb="11">
      <t>センキョ</t>
    </rPh>
    <phoneticPr fontId="6"/>
  </si>
  <si>
    <t>上記方法の組み合わせ　※</t>
    <rPh sb="0" eb="2">
      <t>ジョウキ</t>
    </rPh>
    <rPh sb="2" eb="4">
      <t>ホウホウ</t>
    </rPh>
    <rPh sb="5" eb="6">
      <t>ク</t>
    </rPh>
    <rPh sb="7" eb="8">
      <t>ア</t>
    </rPh>
    <phoneticPr fontId="6"/>
  </si>
  <si>
    <t>※選任方法の組み合わせで多いものは、次のとおり。</t>
    <rPh sb="1" eb="3">
      <t>センニン</t>
    </rPh>
    <rPh sb="3" eb="5">
      <t>ホウホウ</t>
    </rPh>
    <rPh sb="6" eb="7">
      <t>ク</t>
    </rPh>
    <rPh sb="8" eb="9">
      <t>ア</t>
    </rPh>
    <rPh sb="12" eb="13">
      <t>オオ</t>
    </rPh>
    <rPh sb="18" eb="19">
      <t>ツギ</t>
    </rPh>
    <phoneticPr fontId="6"/>
  </si>
  <si>
    <t>①「１１」と「２２」</t>
  </si>
  <si>
    <t>「副管理者等」とは・・副管理者、副組合長等の名称の如何を問わず、一部事務組合
　　　　　　　　　　　の管理者を補佐する職にあるものをいう。</t>
    <rPh sb="1" eb="2">
      <t>フク</t>
    </rPh>
    <rPh sb="2" eb="5">
      <t>カンリシャ</t>
    </rPh>
    <rPh sb="5" eb="6">
      <t>トウ</t>
    </rPh>
    <rPh sb="11" eb="12">
      <t>フク</t>
    </rPh>
    <rPh sb="12" eb="15">
      <t>カンリシャ</t>
    </rPh>
    <rPh sb="16" eb="17">
      <t>フク</t>
    </rPh>
    <rPh sb="17" eb="20">
      <t>クミアイチョウ</t>
    </rPh>
    <rPh sb="20" eb="21">
      <t>トウ</t>
    </rPh>
    <rPh sb="22" eb="24">
      <t>メイショウ</t>
    </rPh>
    <rPh sb="25" eb="27">
      <t>イカン</t>
    </rPh>
    <rPh sb="28" eb="29">
      <t>ト</t>
    </rPh>
    <rPh sb="32" eb="34">
      <t>イチブ</t>
    </rPh>
    <rPh sb="34" eb="36">
      <t>ジム</t>
    </rPh>
    <rPh sb="36" eb="38">
      <t>クミアイ</t>
    </rPh>
    <rPh sb="51" eb="54">
      <t>カンリシャ</t>
    </rPh>
    <rPh sb="55" eb="57">
      <t>ホサ</t>
    </rPh>
    <rPh sb="59" eb="60">
      <t>ショク</t>
    </rPh>
    <phoneticPr fontId="6"/>
  </si>
  <si>
    <t>１　副管理者等の設置・非設置</t>
    <rPh sb="2" eb="3">
      <t>フク</t>
    </rPh>
    <rPh sb="3" eb="5">
      <t>カンリ</t>
    </rPh>
    <rPh sb="5" eb="6">
      <t>シャ</t>
    </rPh>
    <rPh sb="6" eb="7">
      <t>ナド</t>
    </rPh>
    <rPh sb="8" eb="10">
      <t>セッチ</t>
    </rPh>
    <rPh sb="11" eb="12">
      <t>ヒ</t>
    </rPh>
    <rPh sb="12" eb="14">
      <t>セッチ</t>
    </rPh>
    <phoneticPr fontId="6"/>
  </si>
  <si>
    <t>区分番号</t>
    <rPh sb="0" eb="2">
      <t>クブン</t>
    </rPh>
    <rPh sb="2" eb="4">
      <t>バンゴウ</t>
    </rPh>
    <phoneticPr fontId="6"/>
  </si>
  <si>
    <t>区　　　　　分</t>
    <rPh sb="0" eb="1">
      <t>ク</t>
    </rPh>
    <rPh sb="6" eb="7">
      <t>ブン</t>
    </rPh>
    <phoneticPr fontId="6"/>
  </si>
  <si>
    <t>組合数</t>
    <rPh sb="0" eb="3">
      <t>クミアイスウ</t>
    </rPh>
    <phoneticPr fontId="6"/>
  </si>
  <si>
    <t>　　設置している組合の数</t>
    <rPh sb="2" eb="4">
      <t>セッチ</t>
    </rPh>
    <rPh sb="8" eb="10">
      <t>クミアイ</t>
    </rPh>
    <rPh sb="11" eb="12">
      <t>カズ</t>
    </rPh>
    <phoneticPr fontId="6"/>
  </si>
  <si>
    <t>２　副管理者等の数</t>
    <rPh sb="2" eb="3">
      <t>フク</t>
    </rPh>
    <rPh sb="3" eb="5">
      <t>カンリ</t>
    </rPh>
    <rPh sb="5" eb="6">
      <t>シャ</t>
    </rPh>
    <rPh sb="6" eb="7">
      <t>トウ</t>
    </rPh>
    <rPh sb="8" eb="9">
      <t>カズ</t>
    </rPh>
    <phoneticPr fontId="6"/>
  </si>
  <si>
    <t>　　１人</t>
    <rPh sb="3" eb="4">
      <t>ニン</t>
    </rPh>
    <phoneticPr fontId="6"/>
  </si>
  <si>
    <t>　　２人</t>
    <rPh sb="3" eb="4">
      <t>ニン</t>
    </rPh>
    <phoneticPr fontId="6"/>
  </si>
  <si>
    <t>　　３人</t>
    <rPh sb="3" eb="4">
      <t>ニン</t>
    </rPh>
    <phoneticPr fontId="6"/>
  </si>
  <si>
    <t>　　４人</t>
    <rPh sb="3" eb="4">
      <t>ニン</t>
    </rPh>
    <phoneticPr fontId="6"/>
  </si>
  <si>
    <t>　　５人</t>
    <rPh sb="3" eb="4">
      <t>ニン</t>
    </rPh>
    <phoneticPr fontId="6"/>
  </si>
  <si>
    <t>　　６人</t>
    <rPh sb="3" eb="4">
      <t>ニン</t>
    </rPh>
    <phoneticPr fontId="6"/>
  </si>
  <si>
    <t>　　７人</t>
    <rPh sb="3" eb="4">
      <t>ニン</t>
    </rPh>
    <phoneticPr fontId="6"/>
  </si>
  <si>
    <t>　　８人</t>
    <rPh sb="3" eb="4">
      <t>ニン</t>
    </rPh>
    <phoneticPr fontId="6"/>
  </si>
  <si>
    <t>　　９人</t>
    <rPh sb="3" eb="4">
      <t>ニン</t>
    </rPh>
    <phoneticPr fontId="6"/>
  </si>
  <si>
    <t>　　10人以上</t>
    <rPh sb="4" eb="5">
      <t>ニン</t>
    </rPh>
    <rPh sb="5" eb="7">
      <t>イジョウ</t>
    </rPh>
    <phoneticPr fontId="6"/>
  </si>
  <si>
    <t>３　設置している組合について設置の根拠</t>
    <rPh sb="2" eb="4">
      <t>セッチ</t>
    </rPh>
    <rPh sb="8" eb="10">
      <t>クミアイ</t>
    </rPh>
    <rPh sb="14" eb="16">
      <t>セッチ</t>
    </rPh>
    <rPh sb="17" eb="19">
      <t>コンキョ</t>
    </rPh>
    <phoneticPr fontId="6"/>
  </si>
  <si>
    <t>　　規約</t>
    <rPh sb="2" eb="4">
      <t>キヤク</t>
    </rPh>
    <phoneticPr fontId="6"/>
  </si>
  <si>
    <t>　　条例</t>
    <rPh sb="2" eb="4">
      <t>ジョウレイ</t>
    </rPh>
    <phoneticPr fontId="6"/>
  </si>
  <si>
    <t>　　組織規則</t>
    <rPh sb="2" eb="4">
      <t>ソシキ</t>
    </rPh>
    <rPh sb="4" eb="6">
      <t>キソク</t>
    </rPh>
    <phoneticPr fontId="6"/>
  </si>
  <si>
    <t>　　その他</t>
    <rPh sb="4" eb="5">
      <t>タ</t>
    </rPh>
    <phoneticPr fontId="6"/>
  </si>
  <si>
    <t>４　設置している組合について副管理者等の主な権限</t>
    <rPh sb="2" eb="4">
      <t>セッチ</t>
    </rPh>
    <rPh sb="8" eb="10">
      <t>クミアイ</t>
    </rPh>
    <rPh sb="14" eb="15">
      <t>フク</t>
    </rPh>
    <rPh sb="15" eb="17">
      <t>カンリ</t>
    </rPh>
    <rPh sb="17" eb="18">
      <t>シャ</t>
    </rPh>
    <rPh sb="18" eb="19">
      <t>トウ</t>
    </rPh>
    <rPh sb="20" eb="21">
      <t>オモ</t>
    </rPh>
    <rPh sb="22" eb="24">
      <t>ケンゲン</t>
    </rPh>
    <phoneticPr fontId="6"/>
  </si>
  <si>
    <t>　　管理者に事故があるときの代理</t>
    <rPh sb="2" eb="5">
      <t>カンリシャ</t>
    </rPh>
    <rPh sb="6" eb="8">
      <t>ジコ</t>
    </rPh>
    <rPh sb="14" eb="16">
      <t>ダイリ</t>
    </rPh>
    <phoneticPr fontId="6"/>
  </si>
  <si>
    <t>　　管理者の補佐</t>
    <rPh sb="2" eb="5">
      <t>カンリシャ</t>
    </rPh>
    <rPh sb="6" eb="8">
      <t>ホサ</t>
    </rPh>
    <phoneticPr fontId="6"/>
  </si>
  <si>
    <t>　　管理者の権限に属する事務の受任</t>
    <rPh sb="2" eb="5">
      <t>カンリシャ</t>
    </rPh>
    <rPh sb="6" eb="8">
      <t>ケンゲン</t>
    </rPh>
    <rPh sb="9" eb="10">
      <t>ゾク</t>
    </rPh>
    <rPh sb="12" eb="14">
      <t>ジム</t>
    </rPh>
    <rPh sb="15" eb="17">
      <t>ジュニン</t>
    </rPh>
    <phoneticPr fontId="6"/>
  </si>
  <si>
    <t>　　職員の服務、一定範囲の契約等決裁上の権限
　　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0" eb="22">
      <t>ケンゲン</t>
    </rPh>
    <rPh sb="26" eb="27">
      <t>アタ</t>
    </rPh>
    <phoneticPr fontId="6"/>
  </si>
  <si>
    <t>　　固有の事務・権限のないもの</t>
    <rPh sb="2" eb="4">
      <t>コユウ</t>
    </rPh>
    <rPh sb="5" eb="7">
      <t>ジム</t>
    </rPh>
    <rPh sb="8" eb="10">
      <t>ケンゲン</t>
    </rPh>
    <phoneticPr fontId="6"/>
  </si>
  <si>
    <t>　　上記権限の組み合わせ　※</t>
    <rPh sb="2" eb="4">
      <t>ジョウキ</t>
    </rPh>
    <rPh sb="4" eb="6">
      <t>ケンゲン</t>
    </rPh>
    <rPh sb="7" eb="8">
      <t>ク</t>
    </rPh>
    <rPh sb="9" eb="10">
      <t>ア</t>
    </rPh>
    <phoneticPr fontId="6"/>
  </si>
  <si>
    <t>※権限の組み合わせで多いものは、次のとおり。</t>
    <rPh sb="1" eb="3">
      <t>ケンゲン</t>
    </rPh>
    <rPh sb="4" eb="5">
      <t>ク</t>
    </rPh>
    <rPh sb="6" eb="7">
      <t>ア</t>
    </rPh>
    <rPh sb="10" eb="11">
      <t>オオ</t>
    </rPh>
    <rPh sb="16" eb="17">
      <t>ツギ</t>
    </rPh>
    <phoneticPr fontId="6"/>
  </si>
  <si>
    <t>５　副管理者等の選任の方法</t>
    <rPh sb="8" eb="10">
      <t>センニン</t>
    </rPh>
    <rPh sb="11" eb="13">
      <t>ホウホウ</t>
    </rPh>
    <phoneticPr fontId="6"/>
  </si>
  <si>
    <t>選任の方法</t>
    <rPh sb="0" eb="2">
      <t>センニン</t>
    </rPh>
    <rPh sb="3" eb="5">
      <t>ホウホウ</t>
    </rPh>
    <phoneticPr fontId="6"/>
  </si>
  <si>
    <t>議会の同意</t>
    <rPh sb="0" eb="2">
      <t>ギカイ</t>
    </rPh>
    <rPh sb="3" eb="5">
      <t>ドウイ</t>
    </rPh>
    <phoneticPr fontId="6"/>
  </si>
  <si>
    <t>要</t>
    <rPh sb="0" eb="1">
      <t>ヨウ</t>
    </rPh>
    <phoneticPr fontId="6"/>
  </si>
  <si>
    <t>不要</t>
    <rPh sb="0" eb="2">
      <t>フヨウ</t>
    </rPh>
    <phoneticPr fontId="6"/>
  </si>
  <si>
    <t>管理者の指定</t>
    <rPh sb="0" eb="3">
      <t>カンリシャ</t>
    </rPh>
    <rPh sb="4" eb="6">
      <t>シテイ</t>
    </rPh>
    <phoneticPr fontId="6"/>
  </si>
  <si>
    <t>構成団体の長以外の執行機関たる委員会の委員又は委員の中から</t>
    <rPh sb="0" eb="2">
      <t>コウセイ</t>
    </rPh>
    <rPh sb="2" eb="4">
      <t>ダンタイ</t>
    </rPh>
    <rPh sb="5" eb="6">
      <t>チョウ</t>
    </rPh>
    <rPh sb="6" eb="8">
      <t>イガイ</t>
    </rPh>
    <rPh sb="9" eb="11">
      <t>シッコウ</t>
    </rPh>
    <rPh sb="11" eb="13">
      <t>キカン</t>
    </rPh>
    <rPh sb="15" eb="18">
      <t>イインカイ</t>
    </rPh>
    <rPh sb="19" eb="21">
      <t>イイン</t>
    </rPh>
    <rPh sb="21" eb="22">
      <t>マタ</t>
    </rPh>
    <rPh sb="23" eb="25">
      <t>イイン</t>
    </rPh>
    <rPh sb="26" eb="27">
      <t>ナカ</t>
    </rPh>
    <phoneticPr fontId="6"/>
  </si>
  <si>
    <t>上記の方法の組み合わせ　※</t>
    <rPh sb="0" eb="2">
      <t>ジョウキ</t>
    </rPh>
    <rPh sb="3" eb="5">
      <t>ホウホウ</t>
    </rPh>
    <rPh sb="6" eb="7">
      <t>ク</t>
    </rPh>
    <rPh sb="8" eb="9">
      <t>ア</t>
    </rPh>
    <phoneticPr fontId="6"/>
  </si>
  <si>
    <t>①「１１」と「５１」（議会同意不要）</t>
    <rPh sb="11" eb="13">
      <t>ギカイ</t>
    </rPh>
    <rPh sb="13" eb="15">
      <t>ドウイ</t>
    </rPh>
    <rPh sb="15" eb="17">
      <t>フヨウ</t>
    </rPh>
    <phoneticPr fontId="6"/>
  </si>
  <si>
    <t>②「１１」と「５３」（議会同意不要）</t>
    <rPh sb="11" eb="13">
      <t>ギカイ</t>
    </rPh>
    <rPh sb="13" eb="15">
      <t>ドウイ</t>
    </rPh>
    <rPh sb="15" eb="17">
      <t>フヨウ</t>
    </rPh>
    <phoneticPr fontId="6"/>
  </si>
  <si>
    <t>③「１１」と「７３」（議会同意要）</t>
    <rPh sb="11" eb="13">
      <t>ギカイ</t>
    </rPh>
    <rPh sb="13" eb="15">
      <t>ドウイ</t>
    </rPh>
    <rPh sb="15" eb="16">
      <t>ヨウ</t>
    </rPh>
    <phoneticPr fontId="6"/>
  </si>
  <si>
    <t>１　監査委員の数</t>
    <rPh sb="2" eb="4">
      <t>カンサ</t>
    </rPh>
    <rPh sb="4" eb="6">
      <t>イイン</t>
    </rPh>
    <rPh sb="7" eb="8">
      <t>カズ</t>
    </rPh>
    <phoneticPr fontId="6"/>
  </si>
  <si>
    <t>人数</t>
    <rPh sb="0" eb="2">
      <t>ニンズウ</t>
    </rPh>
    <phoneticPr fontId="6"/>
  </si>
  <si>
    <t>一部事務組合数</t>
    <rPh sb="0" eb="2">
      <t>イチブ</t>
    </rPh>
    <rPh sb="2" eb="4">
      <t>ジム</t>
    </rPh>
    <rPh sb="4" eb="6">
      <t>クミアイ</t>
    </rPh>
    <rPh sb="6" eb="7">
      <t>スウ</t>
    </rPh>
    <phoneticPr fontId="6"/>
  </si>
  <si>
    <t>１人</t>
    <rPh sb="1" eb="2">
      <t>ヒト</t>
    </rPh>
    <phoneticPr fontId="6"/>
  </si>
  <si>
    <t>２人</t>
    <rPh sb="1" eb="2">
      <t>ヒト</t>
    </rPh>
    <phoneticPr fontId="6"/>
  </si>
  <si>
    <t>３人</t>
    <rPh sb="1" eb="2">
      <t>ヒト</t>
    </rPh>
    <phoneticPr fontId="6"/>
  </si>
  <si>
    <t>４人</t>
    <rPh sb="1" eb="2">
      <t>ヒト</t>
    </rPh>
    <phoneticPr fontId="6"/>
  </si>
  <si>
    <t>２　監査委員の選任の方法</t>
    <rPh sb="2" eb="4">
      <t>カンサ</t>
    </rPh>
    <rPh sb="4" eb="6">
      <t>イイン</t>
    </rPh>
    <rPh sb="7" eb="9">
      <t>センニン</t>
    </rPh>
    <rPh sb="10" eb="12">
      <t>ホウホウ</t>
    </rPh>
    <phoneticPr fontId="6"/>
  </si>
  <si>
    <t>構成団体の監査委員の中から</t>
    <rPh sb="0" eb="2">
      <t>コウセイ</t>
    </rPh>
    <rPh sb="2" eb="4">
      <t>ダンタイ</t>
    </rPh>
    <rPh sb="5" eb="7">
      <t>カンサ</t>
    </rPh>
    <rPh sb="7" eb="9">
      <t>イイン</t>
    </rPh>
    <rPh sb="10" eb="11">
      <t>ナカ</t>
    </rPh>
    <phoneticPr fontId="6"/>
  </si>
  <si>
    <t>２５</t>
  </si>
  <si>
    <t>構成団体の監査委員が監査を行う</t>
    <rPh sb="0" eb="2">
      <t>コウセイ</t>
    </rPh>
    <rPh sb="2" eb="4">
      <t>ダンタイ</t>
    </rPh>
    <rPh sb="5" eb="7">
      <t>カンサ</t>
    </rPh>
    <rPh sb="7" eb="9">
      <t>イイン</t>
    </rPh>
    <rPh sb="10" eb="12">
      <t>カンサ</t>
    </rPh>
    <rPh sb="13" eb="14">
      <t>オコナ</t>
    </rPh>
    <phoneticPr fontId="6"/>
  </si>
  <si>
    <t>上記の組み合わせ　※</t>
    <rPh sb="0" eb="2">
      <t>ジョウキ</t>
    </rPh>
    <rPh sb="3" eb="4">
      <t>ク</t>
    </rPh>
    <rPh sb="5" eb="6">
      <t>ア</t>
    </rPh>
    <phoneticPr fontId="6"/>
  </si>
  <si>
    <t>　　※選任方法の組み合わせで多いものは、次のとおり。</t>
    <rPh sb="3" eb="5">
      <t>センニン</t>
    </rPh>
    <rPh sb="5" eb="7">
      <t>ホウホウ</t>
    </rPh>
    <rPh sb="8" eb="9">
      <t>ク</t>
    </rPh>
    <rPh sb="10" eb="11">
      <t>ア</t>
    </rPh>
    <rPh sb="14" eb="15">
      <t>オオ</t>
    </rPh>
    <rPh sb="20" eb="21">
      <t>ツギ</t>
    </rPh>
    <phoneticPr fontId="6"/>
  </si>
  <si>
    <t>②「２３」と「４３」（議会の同意要）</t>
    <rPh sb="11" eb="13">
      <t>ギカイ</t>
    </rPh>
    <rPh sb="14" eb="16">
      <t>ドウイ</t>
    </rPh>
    <rPh sb="16" eb="17">
      <t>ヨウ</t>
    </rPh>
    <phoneticPr fontId="6"/>
  </si>
  <si>
    <t>１　会計管理者の設置・非設置</t>
    <rPh sb="2" eb="4">
      <t>カイケイ</t>
    </rPh>
    <rPh sb="4" eb="7">
      <t>カンリシャ</t>
    </rPh>
    <rPh sb="8" eb="10">
      <t>セッチ</t>
    </rPh>
    <rPh sb="11" eb="12">
      <t>ヒ</t>
    </rPh>
    <rPh sb="12" eb="14">
      <t>セッチ</t>
    </rPh>
    <phoneticPr fontId="6"/>
  </si>
  <si>
    <t>組合数</t>
    <rPh sb="0" eb="2">
      <t>クミアイ</t>
    </rPh>
    <rPh sb="2" eb="3">
      <t>カズ</t>
    </rPh>
    <phoneticPr fontId="6"/>
  </si>
  <si>
    <t>　　設置している組合の数</t>
    <rPh sb="2" eb="4">
      <t>セッチ</t>
    </rPh>
    <rPh sb="8" eb="9">
      <t>クミ</t>
    </rPh>
    <rPh sb="9" eb="10">
      <t>ゴウ</t>
    </rPh>
    <rPh sb="11" eb="12">
      <t>カズ</t>
    </rPh>
    <phoneticPr fontId="6"/>
  </si>
  <si>
    <t>　　設置していない組合の数</t>
    <rPh sb="9" eb="10">
      <t>クミ</t>
    </rPh>
    <rPh sb="10" eb="11">
      <t>ゴウ</t>
    </rPh>
    <phoneticPr fontId="6"/>
  </si>
  <si>
    <t>２　設置している一部事務組合について設置の根拠</t>
    <rPh sb="2" eb="4">
      <t>セッチ</t>
    </rPh>
    <rPh sb="8" eb="10">
      <t>イチブ</t>
    </rPh>
    <rPh sb="10" eb="12">
      <t>ジム</t>
    </rPh>
    <rPh sb="12" eb="14">
      <t>クミアイ</t>
    </rPh>
    <rPh sb="18" eb="20">
      <t>セッチ</t>
    </rPh>
    <rPh sb="21" eb="23">
      <t>コンキョ</t>
    </rPh>
    <phoneticPr fontId="6"/>
  </si>
  <si>
    <t>３　会計管理者の選任の方法</t>
    <rPh sb="2" eb="4">
      <t>カイケイ</t>
    </rPh>
    <rPh sb="4" eb="7">
      <t>カンリシャ</t>
    </rPh>
    <rPh sb="8" eb="10">
      <t>センニン</t>
    </rPh>
    <rPh sb="11" eb="13">
      <t>ホウホウ</t>
    </rPh>
    <phoneticPr fontId="6"/>
  </si>
  <si>
    <t>１４</t>
  </si>
  <si>
    <t>構成団体の会計管理者の中から</t>
    <rPh sb="0" eb="2">
      <t>コウセイ</t>
    </rPh>
    <rPh sb="2" eb="4">
      <t>ダンタイ</t>
    </rPh>
    <rPh sb="5" eb="7">
      <t>カイケイ</t>
    </rPh>
    <rPh sb="7" eb="10">
      <t>カンリシャ</t>
    </rPh>
    <rPh sb="11" eb="12">
      <t>ナカ</t>
    </rPh>
    <phoneticPr fontId="6"/>
  </si>
  <si>
    <t>２４</t>
  </si>
  <si>
    <t>３４</t>
  </si>
  <si>
    <t>４４</t>
  </si>
  <si>
    <t>上記以外の構成団体の特別職たる職員の中から</t>
    <rPh sb="0" eb="2">
      <t>ジョウキ</t>
    </rPh>
    <rPh sb="2" eb="4">
      <t>イガイ</t>
    </rPh>
    <rPh sb="5" eb="7">
      <t>コウセイ</t>
    </rPh>
    <rPh sb="7" eb="9">
      <t>ダンタイ</t>
    </rPh>
    <rPh sb="10" eb="13">
      <t>トクベツショク</t>
    </rPh>
    <rPh sb="15" eb="17">
      <t>ショクイン</t>
    </rPh>
    <rPh sb="18" eb="19">
      <t>ナカ</t>
    </rPh>
    <phoneticPr fontId="6"/>
  </si>
  <si>
    <t>構成団体の一般職たる職員の中から</t>
    <rPh sb="0" eb="2">
      <t>コウセイ</t>
    </rPh>
    <rPh sb="2" eb="4">
      <t>ダンタイ</t>
    </rPh>
    <rPh sb="5" eb="8">
      <t>イッパンショク</t>
    </rPh>
    <rPh sb="10" eb="12">
      <t>ショクイン</t>
    </rPh>
    <rPh sb="13" eb="14">
      <t>ナカ</t>
    </rPh>
    <phoneticPr fontId="6"/>
  </si>
  <si>
    <t>１　事務局長の設置・非設置</t>
    <rPh sb="2" eb="4">
      <t>ジム</t>
    </rPh>
    <rPh sb="4" eb="6">
      <t>キョクチョウ</t>
    </rPh>
    <rPh sb="7" eb="9">
      <t>セッチ</t>
    </rPh>
    <rPh sb="10" eb="11">
      <t>ヒ</t>
    </rPh>
    <rPh sb="11" eb="13">
      <t>セッチ</t>
    </rPh>
    <phoneticPr fontId="6"/>
  </si>
  <si>
    <t>３　事務局長の選任の方法</t>
    <rPh sb="2" eb="4">
      <t>ジム</t>
    </rPh>
    <rPh sb="4" eb="6">
      <t>キョクチョウ</t>
    </rPh>
    <rPh sb="7" eb="9">
      <t>センニン</t>
    </rPh>
    <rPh sb="10" eb="12">
      <t>ホウホウ</t>
    </rPh>
    <phoneticPr fontId="6"/>
  </si>
  <si>
    <t>一部事務組合の専任の職員の中から</t>
    <rPh sb="0" eb="2">
      <t>イチブ</t>
    </rPh>
    <rPh sb="2" eb="4">
      <t>ジム</t>
    </rPh>
    <rPh sb="4" eb="6">
      <t>クミアイ</t>
    </rPh>
    <rPh sb="7" eb="9">
      <t>センニン</t>
    </rPh>
    <rPh sb="10" eb="12">
      <t>ショクイン</t>
    </rPh>
    <rPh sb="13" eb="14">
      <t>ナカ</t>
    </rPh>
    <phoneticPr fontId="6"/>
  </si>
  <si>
    <t>かつて構成団体の一般職たる職員であった者の中から</t>
    <rPh sb="3" eb="5">
      <t>コウセイ</t>
    </rPh>
    <rPh sb="5" eb="7">
      <t>ダンタイ</t>
    </rPh>
    <rPh sb="8" eb="10">
      <t>イッパン</t>
    </rPh>
    <rPh sb="10" eb="11">
      <t>ショク</t>
    </rPh>
    <rPh sb="13" eb="15">
      <t>ショクイン</t>
    </rPh>
    <rPh sb="19" eb="20">
      <t>モノ</t>
    </rPh>
    <rPh sb="21" eb="22">
      <t>ナカ</t>
    </rPh>
    <phoneticPr fontId="6"/>
  </si>
  <si>
    <t>４　事務局長の主な権限</t>
    <rPh sb="2" eb="4">
      <t>ジム</t>
    </rPh>
    <rPh sb="4" eb="6">
      <t>キョクチョウ</t>
    </rPh>
    <rPh sb="7" eb="8">
      <t>オモ</t>
    </rPh>
    <rPh sb="9" eb="11">
      <t>ケンゲン</t>
    </rPh>
    <phoneticPr fontId="6"/>
  </si>
  <si>
    <t>　　管理者に事故あるときの代理</t>
    <rPh sb="2" eb="5">
      <t>カンリシャ</t>
    </rPh>
    <rPh sb="6" eb="8">
      <t>ジコ</t>
    </rPh>
    <rPh sb="13" eb="15">
      <t>ダイリ</t>
    </rPh>
    <phoneticPr fontId="6"/>
  </si>
  <si>
    <t>※主な権限の組み合わせで多いものは、次のとおり。</t>
    <rPh sb="1" eb="2">
      <t>オモ</t>
    </rPh>
    <rPh sb="3" eb="5">
      <t>ケンゲン</t>
    </rPh>
    <rPh sb="6" eb="7">
      <t>ク</t>
    </rPh>
    <rPh sb="8" eb="9">
      <t>ア</t>
    </rPh>
    <rPh sb="12" eb="13">
      <t>オオ</t>
    </rPh>
    <rPh sb="18" eb="19">
      <t>ツギ</t>
    </rPh>
    <phoneticPr fontId="6"/>
  </si>
  <si>
    <t>５　事務局長の専任・兼任</t>
    <rPh sb="2" eb="4">
      <t>ジム</t>
    </rPh>
    <rPh sb="4" eb="6">
      <t>キョクチョウ</t>
    </rPh>
    <rPh sb="7" eb="9">
      <t>センニン</t>
    </rPh>
    <rPh sb="10" eb="12">
      <t>ケンニン</t>
    </rPh>
    <phoneticPr fontId="6"/>
  </si>
  <si>
    <t>　　専任</t>
    <rPh sb="2" eb="4">
      <t>センニン</t>
    </rPh>
    <phoneticPr fontId="6"/>
  </si>
  <si>
    <t>　　兼任</t>
    <rPh sb="2" eb="4">
      <t>ケンニン</t>
    </rPh>
    <phoneticPr fontId="6"/>
  </si>
  <si>
    <t>６　専任の事務局長のうち構成団体職員としての身分の有無</t>
    <rPh sb="2" eb="4">
      <t>センニン</t>
    </rPh>
    <rPh sb="5" eb="7">
      <t>ジム</t>
    </rPh>
    <rPh sb="7" eb="9">
      <t>キョクチョウ</t>
    </rPh>
    <rPh sb="12" eb="14">
      <t>コウセイ</t>
    </rPh>
    <rPh sb="14" eb="16">
      <t>ダンタイ</t>
    </rPh>
    <rPh sb="16" eb="18">
      <t>ショクイン</t>
    </rPh>
    <rPh sb="22" eb="24">
      <t>ミブン</t>
    </rPh>
    <rPh sb="25" eb="27">
      <t>ウム</t>
    </rPh>
    <phoneticPr fontId="6"/>
  </si>
  <si>
    <t>　　有</t>
    <rPh sb="2" eb="3">
      <t>ユウ</t>
    </rPh>
    <phoneticPr fontId="6"/>
  </si>
  <si>
    <t>　　無</t>
    <rPh sb="2" eb="3">
      <t>ム</t>
    </rPh>
    <phoneticPr fontId="6"/>
  </si>
  <si>
    <t>７　構成団体の職員として身分を有する専任事務局長の給与の支払方法</t>
    <rPh sb="2" eb="4">
      <t>コウセイ</t>
    </rPh>
    <rPh sb="4" eb="6">
      <t>ダンタイ</t>
    </rPh>
    <rPh sb="7" eb="9">
      <t>ショクイン</t>
    </rPh>
    <rPh sb="12" eb="14">
      <t>ミブン</t>
    </rPh>
    <rPh sb="15" eb="16">
      <t>ユウ</t>
    </rPh>
    <rPh sb="18" eb="20">
      <t>センニン</t>
    </rPh>
    <rPh sb="20" eb="22">
      <t>ジム</t>
    </rPh>
    <rPh sb="22" eb="24">
      <t>キョクチョウ</t>
    </rPh>
    <rPh sb="25" eb="27">
      <t>キュウヨ</t>
    </rPh>
    <rPh sb="28" eb="30">
      <t>シハラ</t>
    </rPh>
    <rPh sb="30" eb="32">
      <t>ホウホウ</t>
    </rPh>
    <phoneticPr fontId="6"/>
  </si>
  <si>
    <t>　　構成団体から</t>
    <rPh sb="2" eb="4">
      <t>コウセイ</t>
    </rPh>
    <rPh sb="4" eb="6">
      <t>ダンタイ</t>
    </rPh>
    <phoneticPr fontId="6"/>
  </si>
  <si>
    <t>　　一部事務組合から</t>
    <rPh sb="2" eb="4">
      <t>イチブ</t>
    </rPh>
    <rPh sb="4" eb="6">
      <t>ジム</t>
    </rPh>
    <rPh sb="6" eb="8">
      <t>クミアイ</t>
    </rPh>
    <phoneticPr fontId="6"/>
  </si>
  <si>
    <t>８　職員の数</t>
    <rPh sb="2" eb="4">
      <t>ショクイン</t>
    </rPh>
    <rPh sb="5" eb="6">
      <t>カズ</t>
    </rPh>
    <phoneticPr fontId="6"/>
  </si>
  <si>
    <t>組合数</t>
    <rPh sb="0" eb="1">
      <t>クミ</t>
    </rPh>
    <rPh sb="1" eb="2">
      <t>アワス</t>
    </rPh>
    <rPh sb="2" eb="3">
      <t>カズ</t>
    </rPh>
    <phoneticPr fontId="6"/>
  </si>
  <si>
    <t>職員数</t>
    <rPh sb="0" eb="3">
      <t>ショクインスウ</t>
    </rPh>
    <phoneticPr fontId="6"/>
  </si>
  <si>
    <t>専任職員数</t>
    <rPh sb="0" eb="2">
      <t>センニン</t>
    </rPh>
    <rPh sb="2" eb="5">
      <t>ショクインスウ</t>
    </rPh>
    <phoneticPr fontId="6"/>
  </si>
  <si>
    <t>専任職員のうち構成団体職員の身分あり</t>
    <rPh sb="0" eb="2">
      <t>センニン</t>
    </rPh>
    <rPh sb="2" eb="4">
      <t>ショクイン</t>
    </rPh>
    <rPh sb="7" eb="9">
      <t>コウセイ</t>
    </rPh>
    <rPh sb="9" eb="11">
      <t>ダンタイ</t>
    </rPh>
    <rPh sb="11" eb="13">
      <t>ショクイン</t>
    </rPh>
    <rPh sb="14" eb="16">
      <t>ミブン</t>
    </rPh>
    <phoneticPr fontId="6"/>
  </si>
  <si>
    <t>専任職員のうち構成団体職員の身分なし</t>
    <rPh sb="0" eb="2">
      <t>センニン</t>
    </rPh>
    <rPh sb="2" eb="4">
      <t>ショクイン</t>
    </rPh>
    <rPh sb="7" eb="9">
      <t>コウセイ</t>
    </rPh>
    <rPh sb="9" eb="11">
      <t>ダンタイ</t>
    </rPh>
    <rPh sb="11" eb="13">
      <t>ショクイン</t>
    </rPh>
    <rPh sb="14" eb="16">
      <t>ミブン</t>
    </rPh>
    <phoneticPr fontId="6"/>
  </si>
  <si>
    <t>専任職員のうち現業職員数</t>
    <rPh sb="0" eb="2">
      <t>センニン</t>
    </rPh>
    <rPh sb="2" eb="4">
      <t>ショクイン</t>
    </rPh>
    <rPh sb="7" eb="9">
      <t>ゲンギョウ</t>
    </rPh>
    <rPh sb="9" eb="11">
      <t>ショクイン</t>
    </rPh>
    <rPh sb="11" eb="12">
      <t>スウ</t>
    </rPh>
    <phoneticPr fontId="6"/>
  </si>
  <si>
    <t xml:space="preserve">   ～１０人</t>
    <rPh sb="6" eb="7">
      <t>ニン</t>
    </rPh>
    <phoneticPr fontId="6"/>
  </si>
  <si>
    <t>１１～２０人</t>
    <rPh sb="5" eb="6">
      <t>ニン</t>
    </rPh>
    <phoneticPr fontId="6"/>
  </si>
  <si>
    <t>２１～５０人</t>
    <rPh sb="5" eb="6">
      <t>ニン</t>
    </rPh>
    <phoneticPr fontId="6"/>
  </si>
  <si>
    <t>　５１～１００人</t>
    <rPh sb="7" eb="8">
      <t>ニン</t>
    </rPh>
    <phoneticPr fontId="6"/>
  </si>
  <si>
    <t>１０１～２００人</t>
    <rPh sb="7" eb="8">
      <t>ニン</t>
    </rPh>
    <phoneticPr fontId="6"/>
  </si>
  <si>
    <t>２０１～３００人</t>
    <rPh sb="7" eb="8">
      <t>ニン</t>
    </rPh>
    <phoneticPr fontId="6"/>
  </si>
  <si>
    <t>３０１～４００人</t>
    <rPh sb="7" eb="8">
      <t>ニン</t>
    </rPh>
    <phoneticPr fontId="6"/>
  </si>
  <si>
    <t>広域連合の名称</t>
    <rPh sb="0" eb="2">
      <t>コウイキ</t>
    </rPh>
    <rPh sb="2" eb="4">
      <t>レンゴウ</t>
    </rPh>
    <rPh sb="5" eb="7">
      <t>メイショウ</t>
    </rPh>
    <phoneticPr fontId="6"/>
  </si>
  <si>
    <t>関西広域連合</t>
    <rPh sb="0" eb="2">
      <t>カンサイ</t>
    </rPh>
    <rPh sb="2" eb="4">
      <t>コウイキ</t>
    </rPh>
    <rPh sb="4" eb="6">
      <t>レンゴウ</t>
    </rPh>
    <phoneticPr fontId="6"/>
  </si>
  <si>
    <t>防災、観光・文化、産業、医療、環境、資格、職員研修等</t>
    <rPh sb="0" eb="2">
      <t>ボウサイ</t>
    </rPh>
    <rPh sb="3" eb="5">
      <t>カンコウ</t>
    </rPh>
    <rPh sb="6" eb="8">
      <t>ブンカ</t>
    </rPh>
    <rPh sb="9" eb="11">
      <t>サンギョウ</t>
    </rPh>
    <rPh sb="12" eb="14">
      <t>イリョウ</t>
    </rPh>
    <rPh sb="15" eb="17">
      <t>カンキョウ</t>
    </rPh>
    <rPh sb="18" eb="20">
      <t>シカク</t>
    </rPh>
    <rPh sb="21" eb="23">
      <t>ショクイン</t>
    </rPh>
    <rPh sb="23" eb="25">
      <t>ケンシュウ</t>
    </rPh>
    <rPh sb="25" eb="26">
      <t>トウ</t>
    </rPh>
    <phoneticPr fontId="6"/>
  </si>
  <si>
    <t>彩の国さいたま人づくり広域連合</t>
    <rPh sb="0" eb="3">
      <t>サイノクニ</t>
    </rPh>
    <rPh sb="7" eb="8">
      <t>ヒト</t>
    </rPh>
    <rPh sb="11" eb="13">
      <t>コウイキ</t>
    </rPh>
    <rPh sb="13" eb="15">
      <t>レンゴウ</t>
    </rPh>
    <phoneticPr fontId="6"/>
  </si>
  <si>
    <t>職員研修</t>
    <rPh sb="0" eb="2">
      <t>ショクイン</t>
    </rPh>
    <rPh sb="2" eb="4">
      <t>ケンシュウ</t>
    </rPh>
    <phoneticPr fontId="6"/>
  </si>
  <si>
    <t>埼玉県、県内全市町村</t>
  </si>
  <si>
    <t>税の滞納整理処分</t>
    <rPh sb="0" eb="1">
      <t>ゼイ</t>
    </rPh>
    <rPh sb="2" eb="4">
      <t>タイノウ</t>
    </rPh>
    <rPh sb="4" eb="6">
      <t>セイリ</t>
    </rPh>
    <rPh sb="6" eb="8">
      <t>ショブン</t>
    </rPh>
    <phoneticPr fontId="6"/>
  </si>
  <si>
    <t>長野県、県内全市町村</t>
    <rPh sb="0" eb="3">
      <t>ナガノケン</t>
    </rPh>
    <rPh sb="4" eb="5">
      <t>ケン</t>
    </rPh>
    <rPh sb="5" eb="6">
      <t>ナイ</t>
    </rPh>
    <rPh sb="6" eb="7">
      <t>ゼン</t>
    </rPh>
    <rPh sb="7" eb="10">
      <t>シチョウソン</t>
    </rPh>
    <phoneticPr fontId="6"/>
  </si>
  <si>
    <t>静岡地方税滞納整理機構</t>
    <rPh sb="0" eb="2">
      <t>シズオカ</t>
    </rPh>
    <phoneticPr fontId="6"/>
  </si>
  <si>
    <t>税の滞納整理処分、職員研修</t>
    <rPh sb="0" eb="1">
      <t>ゼイ</t>
    </rPh>
    <rPh sb="2" eb="4">
      <t>タイノウ</t>
    </rPh>
    <rPh sb="4" eb="6">
      <t>セイリ</t>
    </rPh>
    <rPh sb="6" eb="8">
      <t>ショブン</t>
    </rPh>
    <rPh sb="9" eb="11">
      <t>ショクイン</t>
    </rPh>
    <rPh sb="11" eb="13">
      <t>ケンシュウ</t>
    </rPh>
    <phoneticPr fontId="6"/>
  </si>
  <si>
    <t>静岡県、県内全市町</t>
    <rPh sb="0" eb="3">
      <t>シズオカケン</t>
    </rPh>
    <phoneticPr fontId="6"/>
  </si>
  <si>
    <t>京都地方税機構</t>
    <rPh sb="0" eb="2">
      <t>キョウト</t>
    </rPh>
    <rPh sb="2" eb="5">
      <t>チホウゼイ</t>
    </rPh>
    <phoneticPr fontId="6"/>
  </si>
  <si>
    <t>京都府、京都市を除く府内全市町村</t>
    <rPh sb="0" eb="3">
      <t>キョウトフ</t>
    </rPh>
    <rPh sb="4" eb="7">
      <t>キョウトシ</t>
    </rPh>
    <rPh sb="8" eb="9">
      <t>ノゾ</t>
    </rPh>
    <rPh sb="10" eb="12">
      <t>フナイ</t>
    </rPh>
    <rPh sb="12" eb="16">
      <t>ゼンシチョウソン</t>
    </rPh>
    <phoneticPr fontId="6"/>
  </si>
  <si>
    <t>隠岐広域連合</t>
    <rPh sb="0" eb="4">
      <t>オキコウイキ</t>
    </rPh>
    <rPh sb="4" eb="6">
      <t>レンゴウ</t>
    </rPh>
    <phoneticPr fontId="6"/>
  </si>
  <si>
    <t>島根県、海士町、西ノ島町、知夫村、隠岐の島町</t>
  </si>
  <si>
    <t>①　都道府県内のもの</t>
    <rPh sb="2" eb="6">
      <t>トドウフケン</t>
    </rPh>
    <rPh sb="6" eb="7">
      <t>ナイ</t>
    </rPh>
    <phoneticPr fontId="6"/>
  </si>
  <si>
    <t>日高中部広域連合</t>
    <rPh sb="0" eb="8">
      <t>ヒダカ</t>
    </rPh>
    <phoneticPr fontId="6"/>
  </si>
  <si>
    <t>介護保険</t>
    <rPh sb="0" eb="2">
      <t>カイゴ</t>
    </rPh>
    <rPh sb="2" eb="4">
      <t>ホケン</t>
    </rPh>
    <phoneticPr fontId="6"/>
  </si>
  <si>
    <t>新冠町、新ひだか町</t>
  </si>
  <si>
    <t>空知中部広域連合</t>
    <rPh sb="0" eb="2">
      <t>ソラチ</t>
    </rPh>
    <rPh sb="2" eb="4">
      <t>チュウブ</t>
    </rPh>
    <rPh sb="4" eb="6">
      <t>コウイキ</t>
    </rPh>
    <rPh sb="6" eb="8">
      <t>レンゴウ</t>
    </rPh>
    <phoneticPr fontId="6"/>
  </si>
  <si>
    <t>介護保険、障害者福祉、国民健康保険</t>
    <rPh sb="5" eb="8">
      <t>ショウガイシャ</t>
    </rPh>
    <rPh sb="8" eb="10">
      <t>フクシ</t>
    </rPh>
    <rPh sb="11" eb="13">
      <t>コクミン</t>
    </rPh>
    <rPh sb="13" eb="15">
      <t>ケンコウ</t>
    </rPh>
    <rPh sb="15" eb="17">
      <t>ホケン</t>
    </rPh>
    <phoneticPr fontId="6"/>
  </si>
  <si>
    <t>歌志内市、奈井江町、上砂川町、浦臼町、新十津川町、雨竜町</t>
    <rPh sb="0" eb="4">
      <t>ウタシナイシ</t>
    </rPh>
    <rPh sb="5" eb="8">
      <t>ナイエ</t>
    </rPh>
    <rPh sb="8" eb="9">
      <t>チョウ</t>
    </rPh>
    <rPh sb="10" eb="13">
      <t>カミスナガワ</t>
    </rPh>
    <rPh sb="13" eb="14">
      <t>チョウ</t>
    </rPh>
    <rPh sb="15" eb="17">
      <t>ウラウス</t>
    </rPh>
    <rPh sb="17" eb="18">
      <t>チョウ</t>
    </rPh>
    <rPh sb="19" eb="23">
      <t>シントツカワ</t>
    </rPh>
    <rPh sb="23" eb="24">
      <t>チョウ</t>
    </rPh>
    <rPh sb="25" eb="27">
      <t>ウリュウ</t>
    </rPh>
    <rPh sb="27" eb="28">
      <t>チョウ</t>
    </rPh>
    <phoneticPr fontId="6"/>
  </si>
  <si>
    <t>根室北部廃棄物処理広域連合</t>
    <rPh sb="0" eb="2">
      <t>ネムロ</t>
    </rPh>
    <rPh sb="2" eb="4">
      <t>ホクブ</t>
    </rPh>
    <rPh sb="4" eb="7">
      <t>ハイキブツ</t>
    </rPh>
    <rPh sb="7" eb="9">
      <t>ショリ</t>
    </rPh>
    <rPh sb="9" eb="11">
      <t>コウイキ</t>
    </rPh>
    <rPh sb="11" eb="13">
      <t>レンゴウ</t>
    </rPh>
    <phoneticPr fontId="6"/>
  </si>
  <si>
    <t>別海町、中標津町、標津町、羅臼町</t>
    <rPh sb="0" eb="3">
      <t>ベッカイチョウ</t>
    </rPh>
    <rPh sb="4" eb="7">
      <t>ナカシベツ</t>
    </rPh>
    <rPh sb="7" eb="8">
      <t>チョウ</t>
    </rPh>
    <rPh sb="9" eb="12">
      <t>シベツチョウ</t>
    </rPh>
    <rPh sb="13" eb="16">
      <t>ラウスチョウ</t>
    </rPh>
    <phoneticPr fontId="6"/>
  </si>
  <si>
    <t>後志広域連合</t>
    <rPh sb="0" eb="2">
      <t>シリベシ</t>
    </rPh>
    <rPh sb="2" eb="4">
      <t>コウイキ</t>
    </rPh>
    <rPh sb="4" eb="6">
      <t>レンゴウ</t>
    </rPh>
    <phoneticPr fontId="6"/>
  </si>
  <si>
    <t>島牧村、黒松内町、蘭越町、ニセコ町、真狩村、留寿都村、喜茂別町、京極町、倶知安町、共和町、泊村、神恵内村、積丹町、古平町、仁木町、赤井川村</t>
    <rPh sb="0" eb="3">
      <t>シママキムラ</t>
    </rPh>
    <rPh sb="4" eb="8">
      <t>クロマツナイチョウ</t>
    </rPh>
    <rPh sb="9" eb="12">
      <t>ランコシチョウ</t>
    </rPh>
    <rPh sb="16" eb="17">
      <t>チョウ</t>
    </rPh>
    <rPh sb="18" eb="21">
      <t>マッカリムラ</t>
    </rPh>
    <rPh sb="22" eb="26">
      <t>ルスツムラ</t>
    </rPh>
    <rPh sb="27" eb="31">
      <t>キモベツチョウ</t>
    </rPh>
    <rPh sb="32" eb="35">
      <t>キョウゴクチョウ</t>
    </rPh>
    <rPh sb="36" eb="40">
      <t>クッチャンチョウ</t>
    </rPh>
    <rPh sb="41" eb="44">
      <t>キョウワチョウ</t>
    </rPh>
    <rPh sb="45" eb="47">
      <t>トマリムラ</t>
    </rPh>
    <rPh sb="48" eb="52">
      <t>カモエナイムラ</t>
    </rPh>
    <rPh sb="53" eb="56">
      <t>シャコタンチョウ</t>
    </rPh>
    <rPh sb="57" eb="60">
      <t>フルビラチョウ</t>
    </rPh>
    <rPh sb="61" eb="64">
      <t>ニキチョウ</t>
    </rPh>
    <rPh sb="65" eb="69">
      <t>アカイガワムラ</t>
    </rPh>
    <phoneticPr fontId="6"/>
  </si>
  <si>
    <t>富良野広域連合</t>
    <rPh sb="0" eb="3">
      <t>フラノ</t>
    </rPh>
    <rPh sb="3" eb="7">
      <t>コウイキ</t>
    </rPh>
    <phoneticPr fontId="6"/>
  </si>
  <si>
    <t>牧場、ごみ処理、し尿処理、学校給食、消防・救急</t>
    <rPh sb="5" eb="7">
      <t>ショリ</t>
    </rPh>
    <rPh sb="13" eb="15">
      <t>ガッコウ</t>
    </rPh>
    <rPh sb="15" eb="17">
      <t>キュウショク</t>
    </rPh>
    <rPh sb="18" eb="20">
      <t>ショウボウ</t>
    </rPh>
    <rPh sb="21" eb="23">
      <t>キュウキュウ</t>
    </rPh>
    <phoneticPr fontId="6"/>
  </si>
  <si>
    <t>富良野市、上富良野町、中富良野町、南富良野町、占冠村</t>
  </si>
  <si>
    <t>大雪地区広域連合</t>
    <rPh sb="0" eb="2">
      <t>タイセツ</t>
    </rPh>
    <rPh sb="2" eb="4">
      <t>チク</t>
    </rPh>
    <rPh sb="4" eb="6">
      <t>コウイキ</t>
    </rPh>
    <rPh sb="6" eb="8">
      <t>レンゴウ</t>
    </rPh>
    <phoneticPr fontId="6"/>
  </si>
  <si>
    <t>東川町、美瑛町、東神楽町</t>
    <rPh sb="0" eb="3">
      <t>ヒガシカワチョウ</t>
    </rPh>
    <rPh sb="4" eb="7">
      <t>ビエイチョウ</t>
    </rPh>
    <rPh sb="8" eb="12">
      <t>ヒガシカグラチョウ</t>
    </rPh>
    <phoneticPr fontId="6"/>
  </si>
  <si>
    <t>北しりべし廃棄物処理広域連合</t>
    <rPh sb="0" eb="1">
      <t>キタ</t>
    </rPh>
    <rPh sb="5" eb="8">
      <t>ハイキブツ</t>
    </rPh>
    <rPh sb="8" eb="10">
      <t>ショリ</t>
    </rPh>
    <rPh sb="10" eb="12">
      <t>コウイキ</t>
    </rPh>
    <rPh sb="12" eb="14">
      <t>レンゴウ</t>
    </rPh>
    <phoneticPr fontId="6"/>
  </si>
  <si>
    <t>小樽市、積丹町、古平町、仁木町、余市町、赤井川村</t>
    <rPh sb="0" eb="3">
      <t>オタルシ</t>
    </rPh>
    <rPh sb="4" eb="6">
      <t>シャコタン</t>
    </rPh>
    <rPh sb="6" eb="7">
      <t>チョウ</t>
    </rPh>
    <rPh sb="8" eb="10">
      <t>フルビラ</t>
    </rPh>
    <rPh sb="10" eb="11">
      <t>チョウ</t>
    </rPh>
    <rPh sb="12" eb="14">
      <t>ニキ</t>
    </rPh>
    <rPh sb="14" eb="15">
      <t>チョウ</t>
    </rPh>
    <rPh sb="16" eb="18">
      <t>ヨイチ</t>
    </rPh>
    <rPh sb="18" eb="19">
      <t>チョウ</t>
    </rPh>
    <rPh sb="20" eb="23">
      <t>アカイガワ</t>
    </rPh>
    <rPh sb="23" eb="24">
      <t>ムラ</t>
    </rPh>
    <phoneticPr fontId="6"/>
  </si>
  <si>
    <t>北海道後期高齢者医療広域連合</t>
    <rPh sb="0" eb="3">
      <t>ホッカイドウ</t>
    </rPh>
    <rPh sb="3" eb="5">
      <t>コウキ</t>
    </rPh>
    <rPh sb="5" eb="8">
      <t>コウレイシャ</t>
    </rPh>
    <rPh sb="8" eb="10">
      <t>イリョウ</t>
    </rPh>
    <rPh sb="10" eb="12">
      <t>コウイキ</t>
    </rPh>
    <rPh sb="12" eb="14">
      <t>レンゴウ</t>
    </rPh>
    <phoneticPr fontId="6"/>
  </si>
  <si>
    <t>道内全市町村</t>
  </si>
  <si>
    <t>中・北空知廃棄物処理広域連合</t>
    <rPh sb="0" eb="1">
      <t>ナカ</t>
    </rPh>
    <rPh sb="2" eb="3">
      <t>キタ</t>
    </rPh>
    <rPh sb="3" eb="5">
      <t>ソラチ</t>
    </rPh>
    <rPh sb="5" eb="8">
      <t>ハイキブツ</t>
    </rPh>
    <rPh sb="8" eb="10">
      <t>ショリ</t>
    </rPh>
    <rPh sb="10" eb="12">
      <t>コウイキ</t>
    </rPh>
    <rPh sb="12" eb="14">
      <t>レンゴウ</t>
    </rPh>
    <phoneticPr fontId="6"/>
  </si>
  <si>
    <t>赤平市、滝川市、砂川市、歌志内市、深川市、奈井江町、上砂川町、浦臼町、新十津川町、妹背牛町、秩父別町、雨竜町、北竜町、沼田町</t>
    <rPh sb="0" eb="3">
      <t>アカビラシ</t>
    </rPh>
    <rPh sb="4" eb="7">
      <t>タキカワシ</t>
    </rPh>
    <rPh sb="8" eb="11">
      <t>スナガワシ</t>
    </rPh>
    <rPh sb="12" eb="16">
      <t>ウタシナイシ</t>
    </rPh>
    <rPh sb="17" eb="20">
      <t>フカガワシ</t>
    </rPh>
    <rPh sb="21" eb="25">
      <t>ナイエチョウ</t>
    </rPh>
    <rPh sb="26" eb="30">
      <t>カミスナガワチョウ</t>
    </rPh>
    <rPh sb="31" eb="34">
      <t>ウラウスチョウ</t>
    </rPh>
    <rPh sb="35" eb="40">
      <t>シントツカワチョウ</t>
    </rPh>
    <rPh sb="46" eb="50">
      <t>チップベツチョウ</t>
    </rPh>
    <rPh sb="51" eb="53">
      <t>ウリュウ</t>
    </rPh>
    <rPh sb="53" eb="54">
      <t>チョウ</t>
    </rPh>
    <rPh sb="55" eb="57">
      <t>ホクリュウ</t>
    </rPh>
    <rPh sb="57" eb="58">
      <t>チョウ</t>
    </rPh>
    <rPh sb="59" eb="62">
      <t>ヌマタチョウ</t>
    </rPh>
    <phoneticPr fontId="6"/>
  </si>
  <si>
    <t>函館圏公立大学広域連合</t>
    <rPh sb="0" eb="2">
      <t>ハコダテ</t>
    </rPh>
    <rPh sb="2" eb="3">
      <t>ケン</t>
    </rPh>
    <rPh sb="3" eb="5">
      <t>コウリツ</t>
    </rPh>
    <rPh sb="5" eb="7">
      <t>ダイガク</t>
    </rPh>
    <rPh sb="7" eb="9">
      <t>コウイキ</t>
    </rPh>
    <rPh sb="9" eb="11">
      <t>レンゴウ</t>
    </rPh>
    <phoneticPr fontId="6"/>
  </si>
  <si>
    <t>公立大学の設置・管理・運営</t>
    <rPh sb="0" eb="2">
      <t>コウリツ</t>
    </rPh>
    <rPh sb="2" eb="4">
      <t>ダイガク</t>
    </rPh>
    <rPh sb="5" eb="7">
      <t>セッチ</t>
    </rPh>
    <rPh sb="8" eb="10">
      <t>カンリ</t>
    </rPh>
    <rPh sb="11" eb="13">
      <t>ウンエイ</t>
    </rPh>
    <phoneticPr fontId="6"/>
  </si>
  <si>
    <t>函館市、北斗市、七飯町</t>
  </si>
  <si>
    <t>西いぶり広域連合</t>
    <rPh sb="0" eb="1">
      <t>ニシ</t>
    </rPh>
    <rPh sb="4" eb="6">
      <t>コウイキ</t>
    </rPh>
    <rPh sb="6" eb="8">
      <t>レンゴウ</t>
    </rPh>
    <phoneticPr fontId="6"/>
  </si>
  <si>
    <t>室蘭市、登別市、伊達市、豊浦町、壮瞥町、洞爺湖町</t>
  </si>
  <si>
    <t>渡島廃棄物処理広域連合</t>
    <rPh sb="0" eb="2">
      <t>オシマ</t>
    </rPh>
    <rPh sb="2" eb="5">
      <t>ハイキブツ</t>
    </rPh>
    <rPh sb="5" eb="7">
      <t>ショリ</t>
    </rPh>
    <rPh sb="7" eb="9">
      <t>コウイキ</t>
    </rPh>
    <rPh sb="9" eb="11">
      <t>レンゴウ</t>
    </rPh>
    <phoneticPr fontId="6"/>
  </si>
  <si>
    <t>北斗市、松前町、福島町、知内町、木古内町、七飯町、鹿部町、森町、八雲町、長万部町</t>
    <rPh sb="0" eb="3">
      <t>ホクトシ</t>
    </rPh>
    <rPh sb="4" eb="6">
      <t>マツマエ</t>
    </rPh>
    <rPh sb="6" eb="7">
      <t>チョウ</t>
    </rPh>
    <rPh sb="8" eb="10">
      <t>フクシマ</t>
    </rPh>
    <rPh sb="10" eb="11">
      <t>チョウ</t>
    </rPh>
    <rPh sb="12" eb="14">
      <t>シリウチ</t>
    </rPh>
    <rPh sb="14" eb="15">
      <t>チョウ</t>
    </rPh>
    <rPh sb="16" eb="19">
      <t>キコナイ</t>
    </rPh>
    <rPh sb="19" eb="20">
      <t>チョウ</t>
    </rPh>
    <rPh sb="21" eb="23">
      <t>ナナエ</t>
    </rPh>
    <rPh sb="23" eb="24">
      <t>チョウ</t>
    </rPh>
    <rPh sb="25" eb="27">
      <t>シカベ</t>
    </rPh>
    <rPh sb="27" eb="28">
      <t>チョウ</t>
    </rPh>
    <rPh sb="29" eb="30">
      <t>モリ</t>
    </rPh>
    <rPh sb="30" eb="31">
      <t>マチ</t>
    </rPh>
    <rPh sb="32" eb="34">
      <t>ヤクモ</t>
    </rPh>
    <rPh sb="34" eb="35">
      <t>チョウ</t>
    </rPh>
    <rPh sb="36" eb="39">
      <t>オシャマンベ</t>
    </rPh>
    <rPh sb="39" eb="40">
      <t>チョウ</t>
    </rPh>
    <phoneticPr fontId="6"/>
  </si>
  <si>
    <t>釧路広域連合</t>
    <rPh sb="0" eb="2">
      <t>クシロ</t>
    </rPh>
    <rPh sb="2" eb="4">
      <t>コウイキ</t>
    </rPh>
    <rPh sb="4" eb="6">
      <t>レンゴウ</t>
    </rPh>
    <phoneticPr fontId="6"/>
  </si>
  <si>
    <t>釧路市、釧路町、弟子屈町、鶴居村、白糠町</t>
    <rPh sb="0" eb="3">
      <t>クシロシ</t>
    </rPh>
    <rPh sb="4" eb="6">
      <t>クシロ</t>
    </rPh>
    <rPh sb="6" eb="7">
      <t>チョウ</t>
    </rPh>
    <rPh sb="13" eb="15">
      <t>ツルイ</t>
    </rPh>
    <rPh sb="15" eb="16">
      <t>ムラ</t>
    </rPh>
    <rPh sb="17" eb="19">
      <t>シラヌカ</t>
    </rPh>
    <rPh sb="19" eb="20">
      <t>チョウ</t>
    </rPh>
    <phoneticPr fontId="6"/>
  </si>
  <si>
    <t>津軽広域連合</t>
  </si>
  <si>
    <t>地域開発計画、介護保険、障害者福祉</t>
    <rPh sb="0" eb="2">
      <t>チイキ</t>
    </rPh>
    <rPh sb="2" eb="4">
      <t>カイハツ</t>
    </rPh>
    <rPh sb="4" eb="6">
      <t>ケイカク</t>
    </rPh>
    <phoneticPr fontId="6"/>
  </si>
  <si>
    <t>弘前市、黒石市、平川市、西目屋村、藤崎町、大鰐町、田舎館村、板柳町</t>
    <rPh sb="0" eb="3">
      <t>ヒロサキシ</t>
    </rPh>
    <rPh sb="4" eb="7">
      <t>クロイシシ</t>
    </rPh>
    <rPh sb="8" eb="10">
      <t>ヒラカワ</t>
    </rPh>
    <rPh sb="10" eb="11">
      <t>シ</t>
    </rPh>
    <rPh sb="17" eb="20">
      <t>フジサキマチ</t>
    </rPh>
    <rPh sb="21" eb="22">
      <t>オオ</t>
    </rPh>
    <rPh sb="22" eb="23">
      <t>ワニ</t>
    </rPh>
    <rPh sb="23" eb="24">
      <t>マチ</t>
    </rPh>
    <rPh sb="25" eb="29">
      <t>イナカダテムラ</t>
    </rPh>
    <phoneticPr fontId="6"/>
  </si>
  <si>
    <t>つがる西北五広域連合</t>
  </si>
  <si>
    <t>五所川原市、つがる市、鰺ヶ沢町、深浦町、鶴田町、中泊町</t>
    <rPh sb="0" eb="5">
      <t>ゴショガワラシ</t>
    </rPh>
    <rPh sb="9" eb="10">
      <t>シ</t>
    </rPh>
    <rPh sb="11" eb="15">
      <t>アジガサワマチ</t>
    </rPh>
    <rPh sb="16" eb="19">
      <t>フカウラマチ</t>
    </rPh>
    <rPh sb="20" eb="21">
      <t>ツル</t>
    </rPh>
    <rPh sb="21" eb="23">
      <t>タマチ</t>
    </rPh>
    <rPh sb="24" eb="26">
      <t>ナカドマリ</t>
    </rPh>
    <rPh sb="26" eb="27">
      <t>マチ</t>
    </rPh>
    <phoneticPr fontId="6"/>
  </si>
  <si>
    <t>青森県後期高齢者医療広域連合</t>
  </si>
  <si>
    <t>後期高齢者医療制度事務</t>
  </si>
  <si>
    <t>県内全市町村</t>
  </si>
  <si>
    <t>気仙広域連合</t>
  </si>
  <si>
    <t>地域開発計画、介護保険、し尿処理、職員研修</t>
    <rPh sb="0" eb="2">
      <t>チイキ</t>
    </rPh>
    <rPh sb="2" eb="4">
      <t>カイハツ</t>
    </rPh>
    <rPh sb="4" eb="6">
      <t>ケイカク</t>
    </rPh>
    <rPh sb="13" eb="14">
      <t>ニョウ</t>
    </rPh>
    <rPh sb="14" eb="16">
      <t>ショリ</t>
    </rPh>
    <phoneticPr fontId="6"/>
  </si>
  <si>
    <t>大船渡市､陸前高田市､住田町</t>
  </si>
  <si>
    <t>久慈広域連合</t>
  </si>
  <si>
    <t>介護保険、ごみ処理、し尿処理、火葬場、消防・救急</t>
    <rPh sb="0" eb="2">
      <t>カイゴ</t>
    </rPh>
    <rPh sb="2" eb="4">
      <t>ホケン</t>
    </rPh>
    <rPh sb="7" eb="9">
      <t>ショリ</t>
    </rPh>
    <rPh sb="11" eb="12">
      <t>ニョウ</t>
    </rPh>
    <rPh sb="12" eb="14">
      <t>ショリ</t>
    </rPh>
    <rPh sb="15" eb="18">
      <t>カソウバ</t>
    </rPh>
    <rPh sb="19" eb="21">
      <t>ショウボウ</t>
    </rPh>
    <rPh sb="22" eb="24">
      <t>キュウキュウ</t>
    </rPh>
    <phoneticPr fontId="6"/>
  </si>
  <si>
    <t>久慈市、洋野町、野田村、普代村</t>
  </si>
  <si>
    <t>岩手県後期高齢者医療広域連合</t>
  </si>
  <si>
    <t>①　都道府県内のもの</t>
  </si>
  <si>
    <t>宮城県後期高齢者医療広域連合</t>
  </si>
  <si>
    <t>県内全市町村</t>
    <rPh sb="0" eb="2">
      <t>ケンナイ</t>
    </rPh>
    <rPh sb="2" eb="6">
      <t>ゼンシチョウソン</t>
    </rPh>
    <phoneticPr fontId="6"/>
  </si>
  <si>
    <t>秋田県後期高齢者医療広域連合</t>
  </si>
  <si>
    <t>最上地区広域連合</t>
  </si>
  <si>
    <t>金山町、真室川町、鮭川村、戸沢村</t>
  </si>
  <si>
    <t>山形県後期高齢者医療広域連合</t>
  </si>
  <si>
    <t>福島県後期高齢者医療広域連合</t>
  </si>
  <si>
    <t>茨城県後期高齢者医療広域連合</t>
  </si>
  <si>
    <t>栃木県後期高齢者医療広域連合</t>
  </si>
  <si>
    <t>県内全市町</t>
  </si>
  <si>
    <t>群馬県後期高齢者医療広域連合</t>
  </si>
  <si>
    <t>埼玉県後期高齢者医療広域連合</t>
  </si>
  <si>
    <t>千葉県後期高齢者医療広域連合</t>
  </si>
  <si>
    <t>東京都後期高齢者医療広域連合</t>
  </si>
  <si>
    <t>都内全区市町村</t>
  </si>
  <si>
    <t>神奈川県後期高齢者医療広域連合</t>
  </si>
  <si>
    <t>新潟県後期高齢者医療広域連合</t>
  </si>
  <si>
    <t>富山県後期高齢者医療広域連合</t>
  </si>
  <si>
    <t>石川県後期高齢者医療広域連合</t>
  </si>
  <si>
    <t>介護保険、障害者福祉、上水道、し尿処理、火葬場、墓地</t>
    <rPh sb="5" eb="8">
      <t>ショウガイシャ</t>
    </rPh>
    <rPh sb="8" eb="10">
      <t>フクシ</t>
    </rPh>
    <rPh sb="11" eb="14">
      <t>ジョウスイドウ</t>
    </rPh>
    <rPh sb="16" eb="17">
      <t>ニョウ</t>
    </rPh>
    <rPh sb="17" eb="19">
      <t>ショリ</t>
    </rPh>
    <rPh sb="20" eb="22">
      <t>カソウ</t>
    </rPh>
    <rPh sb="22" eb="23">
      <t>ジョウ</t>
    </rPh>
    <rPh sb="24" eb="26">
      <t>ボチ</t>
    </rPh>
    <phoneticPr fontId="6"/>
  </si>
  <si>
    <t>あわら市、坂井市</t>
  </si>
  <si>
    <t>福井県後期高齢者医療広域連合</t>
  </si>
  <si>
    <t>山梨県東部広域連合</t>
  </si>
  <si>
    <t>都留市、大月市、上野原市、道志村、丹波山村、小菅村</t>
    <rPh sb="0" eb="3">
      <t>ツルシ</t>
    </rPh>
    <phoneticPr fontId="6"/>
  </si>
  <si>
    <t>山梨県後期高齢者医療広域連合</t>
  </si>
  <si>
    <t>松本広域連合</t>
  </si>
  <si>
    <t>松本市、塩尻市、安曇野市、麻績村、生坂村、山形村、朝日村、筑北村</t>
    <rPh sb="0" eb="3">
      <t>マツモトシ</t>
    </rPh>
    <rPh sb="4" eb="7">
      <t>シオジリシ</t>
    </rPh>
    <rPh sb="8" eb="11">
      <t>アズミノ</t>
    </rPh>
    <rPh sb="11" eb="12">
      <t>シ</t>
    </rPh>
    <rPh sb="13" eb="15">
      <t>オミ</t>
    </rPh>
    <rPh sb="15" eb="16">
      <t>ムラ</t>
    </rPh>
    <rPh sb="17" eb="19">
      <t>イクサカ</t>
    </rPh>
    <rPh sb="19" eb="20">
      <t>ムラ</t>
    </rPh>
    <rPh sb="21" eb="23">
      <t>ヤマガタ</t>
    </rPh>
    <rPh sb="23" eb="24">
      <t>ムラ</t>
    </rPh>
    <rPh sb="25" eb="27">
      <t>アサヒ</t>
    </rPh>
    <rPh sb="27" eb="28">
      <t>ムラ</t>
    </rPh>
    <rPh sb="29" eb="30">
      <t>チク</t>
    </rPh>
    <rPh sb="30" eb="31">
      <t>キタ</t>
    </rPh>
    <rPh sb="31" eb="32">
      <t>ムラ</t>
    </rPh>
    <phoneticPr fontId="6"/>
  </si>
  <si>
    <t>長野広域連合</t>
  </si>
  <si>
    <t>地域開発計画、介護保険、老人福祉、障害者福祉、ごみ処理、職員研修</t>
    <rPh sb="0" eb="2">
      <t>チイキ</t>
    </rPh>
    <rPh sb="2" eb="4">
      <t>カイハツ</t>
    </rPh>
    <rPh sb="4" eb="6">
      <t>ケイカク</t>
    </rPh>
    <rPh sb="12" eb="14">
      <t>ロウジン</t>
    </rPh>
    <rPh sb="14" eb="16">
      <t>フクシ</t>
    </rPh>
    <rPh sb="25" eb="27">
      <t>ショリ</t>
    </rPh>
    <phoneticPr fontId="6"/>
  </si>
  <si>
    <t>長野市、須坂市、千曲市、坂城町、小布施町、高山村、信濃町、小川村、飯綱町</t>
    <rPh sb="0" eb="3">
      <t>ナガノシ</t>
    </rPh>
    <rPh sb="4" eb="7">
      <t>スザカシ</t>
    </rPh>
    <rPh sb="8" eb="11">
      <t>チクマシ</t>
    </rPh>
    <rPh sb="12" eb="14">
      <t>サカキ</t>
    </rPh>
    <rPh sb="14" eb="15">
      <t>マチ</t>
    </rPh>
    <rPh sb="16" eb="19">
      <t>オブセ</t>
    </rPh>
    <rPh sb="19" eb="20">
      <t>マチ</t>
    </rPh>
    <rPh sb="21" eb="23">
      <t>タカヤマ</t>
    </rPh>
    <rPh sb="23" eb="24">
      <t>ムラ</t>
    </rPh>
    <rPh sb="25" eb="27">
      <t>シナノ</t>
    </rPh>
    <rPh sb="27" eb="28">
      <t>マチ</t>
    </rPh>
    <rPh sb="29" eb="31">
      <t>オガワ</t>
    </rPh>
    <rPh sb="31" eb="32">
      <t>ムラ</t>
    </rPh>
    <rPh sb="33" eb="34">
      <t>イイ</t>
    </rPh>
    <rPh sb="34" eb="35">
      <t>ヅナ</t>
    </rPh>
    <rPh sb="35" eb="36">
      <t>マチ</t>
    </rPh>
    <phoneticPr fontId="6"/>
  </si>
  <si>
    <t>北アルプス広域連合</t>
  </si>
  <si>
    <t>大町市、池田町、松川村、白馬村、小谷村</t>
    <rPh sb="0" eb="3">
      <t>オオマチシ</t>
    </rPh>
    <rPh sb="4" eb="7">
      <t>イケダマチ</t>
    </rPh>
    <rPh sb="8" eb="10">
      <t>マツカワ</t>
    </rPh>
    <rPh sb="10" eb="11">
      <t>ムラ</t>
    </rPh>
    <rPh sb="12" eb="14">
      <t>ハクバ</t>
    </rPh>
    <rPh sb="14" eb="15">
      <t>ムラ</t>
    </rPh>
    <rPh sb="16" eb="18">
      <t>オタリ</t>
    </rPh>
    <rPh sb="18" eb="19">
      <t>ムラ</t>
    </rPh>
    <phoneticPr fontId="6"/>
  </si>
  <si>
    <t>佐久広域連合</t>
  </si>
  <si>
    <t>小諸市、佐久市、小海町、川上村、南牧村、南相木村、北相木村、佐久穂町、軽井沢町、御代田町、立科町</t>
  </si>
  <si>
    <t>木曽広域連合</t>
  </si>
  <si>
    <t>木曽町、上松町、南木曽町、木祖村、王滝村、大桑村</t>
  </si>
  <si>
    <t>南信州広域連合</t>
  </si>
  <si>
    <t>飯田市、松川町、高森町、阿南町、阿智村、平谷村、根羽村、下條村、売木村、天龍村、泰阜村、喬木村、豊丘村、大鹿村</t>
    <rPh sb="0" eb="3">
      <t>イイダシ</t>
    </rPh>
    <phoneticPr fontId="6"/>
  </si>
  <si>
    <t>３　市町村相互間</t>
  </si>
  <si>
    <t>上伊那広域連合</t>
  </si>
  <si>
    <t>伊那市、駒ヶ根市、辰野町、箕輪町、飯島町、南箕輪村、中川村、宮田村</t>
    <rPh sb="0" eb="3">
      <t>イナシ</t>
    </rPh>
    <rPh sb="4" eb="8">
      <t>コマガネシ</t>
    </rPh>
    <rPh sb="9" eb="12">
      <t>タツノマチ</t>
    </rPh>
    <rPh sb="13" eb="16">
      <t>ミノワマチ</t>
    </rPh>
    <rPh sb="17" eb="20">
      <t>イイジママチ</t>
    </rPh>
    <rPh sb="21" eb="22">
      <t>ミナミ</t>
    </rPh>
    <rPh sb="22" eb="24">
      <t>ミノワ</t>
    </rPh>
    <rPh sb="24" eb="25">
      <t>ムラ</t>
    </rPh>
    <rPh sb="26" eb="29">
      <t>ナカガワムラ</t>
    </rPh>
    <rPh sb="30" eb="33">
      <t>ミヤダムラ</t>
    </rPh>
    <phoneticPr fontId="6"/>
  </si>
  <si>
    <t>上田地域広域連合</t>
  </si>
  <si>
    <t>上田市、東御市、青木村、長和町、坂城町</t>
  </si>
  <si>
    <t>長野県後期高齢者医療広域連合</t>
  </si>
  <si>
    <t>北信広域連合</t>
  </si>
  <si>
    <t>地域開発計画、介護保険、老人福祉、障害者福祉、救急・土日医療、職員研修、公平委員会</t>
    <rPh sb="0" eb="2">
      <t>チイキ</t>
    </rPh>
    <rPh sb="2" eb="4">
      <t>カイハツ</t>
    </rPh>
    <rPh sb="4" eb="6">
      <t>ケイカク</t>
    </rPh>
    <rPh sb="12" eb="14">
      <t>ロウジン</t>
    </rPh>
    <rPh sb="14" eb="16">
      <t>フクシ</t>
    </rPh>
    <rPh sb="17" eb="20">
      <t>ショウガイシャ</t>
    </rPh>
    <rPh sb="20" eb="22">
      <t>フクシ</t>
    </rPh>
    <rPh sb="23" eb="25">
      <t>キュウキュウ</t>
    </rPh>
    <rPh sb="26" eb="28">
      <t>ドニチ</t>
    </rPh>
    <rPh sb="28" eb="30">
      <t>イリョウ</t>
    </rPh>
    <rPh sb="31" eb="33">
      <t>ショクイン</t>
    </rPh>
    <rPh sb="33" eb="35">
      <t>ケンシュウ</t>
    </rPh>
    <rPh sb="36" eb="38">
      <t>コウヘイ</t>
    </rPh>
    <rPh sb="38" eb="41">
      <t>イインカイ</t>
    </rPh>
    <phoneticPr fontId="6"/>
  </si>
  <si>
    <t>中野市、飯山市、山ノ内町、木島平村、野沢温泉村、栄村、北信保健衛生施設組合、岳北広域行政組合、岳南広域消防組合</t>
    <rPh sb="0" eb="3">
      <t>ナカノシ</t>
    </rPh>
    <rPh sb="4" eb="7">
      <t>イイヤマシ</t>
    </rPh>
    <rPh sb="8" eb="9">
      <t>ヤマ</t>
    </rPh>
    <rPh sb="10" eb="11">
      <t>ウチ</t>
    </rPh>
    <rPh sb="11" eb="12">
      <t>マチ</t>
    </rPh>
    <rPh sb="13" eb="16">
      <t>キジマダイラ</t>
    </rPh>
    <rPh sb="16" eb="17">
      <t>ムラ</t>
    </rPh>
    <rPh sb="18" eb="20">
      <t>ノザワ</t>
    </rPh>
    <rPh sb="20" eb="22">
      <t>オンセン</t>
    </rPh>
    <rPh sb="22" eb="23">
      <t>ムラ</t>
    </rPh>
    <rPh sb="24" eb="26">
      <t>サカエムラ</t>
    </rPh>
    <rPh sb="27" eb="29">
      <t>ホクシン</t>
    </rPh>
    <rPh sb="29" eb="31">
      <t>ホケン</t>
    </rPh>
    <rPh sb="31" eb="33">
      <t>エイセイ</t>
    </rPh>
    <rPh sb="33" eb="35">
      <t>シセツ</t>
    </rPh>
    <rPh sb="35" eb="37">
      <t>クミアイ</t>
    </rPh>
    <rPh sb="38" eb="39">
      <t>ガク</t>
    </rPh>
    <rPh sb="39" eb="40">
      <t>ホク</t>
    </rPh>
    <rPh sb="40" eb="42">
      <t>コウイキ</t>
    </rPh>
    <rPh sb="42" eb="44">
      <t>ギョウセイ</t>
    </rPh>
    <rPh sb="44" eb="46">
      <t>クミアイ</t>
    </rPh>
    <rPh sb="47" eb="48">
      <t>ガク</t>
    </rPh>
    <rPh sb="48" eb="49">
      <t>ミナミ</t>
    </rPh>
    <rPh sb="49" eb="51">
      <t>コウイキ</t>
    </rPh>
    <rPh sb="51" eb="53">
      <t>ショウボウ</t>
    </rPh>
    <rPh sb="53" eb="55">
      <t>クミアイ</t>
    </rPh>
    <phoneticPr fontId="6"/>
  </si>
  <si>
    <t>諏訪広域連合</t>
  </si>
  <si>
    <t>地域開発計画、診療所、生活保護、介護保険、障害者福祉、救急・土日医療、ごみ処理、消防・救急、保安関係、職員研修</t>
    <rPh sb="0" eb="2">
      <t>チイキ</t>
    </rPh>
    <rPh sb="2" eb="4">
      <t>カイハツ</t>
    </rPh>
    <rPh sb="4" eb="6">
      <t>ケイカク</t>
    </rPh>
    <rPh sb="7" eb="10">
      <t>シンリョウジョ</t>
    </rPh>
    <rPh sb="11" eb="13">
      <t>セイカツ</t>
    </rPh>
    <rPh sb="13" eb="15">
      <t>ホゴ</t>
    </rPh>
    <rPh sb="27" eb="29">
      <t>キュウキュウ</t>
    </rPh>
    <rPh sb="30" eb="32">
      <t>ドニチ</t>
    </rPh>
    <rPh sb="32" eb="34">
      <t>イリョウ</t>
    </rPh>
    <rPh sb="37" eb="39">
      <t>ショリ</t>
    </rPh>
    <rPh sb="40" eb="42">
      <t>ショウボウ</t>
    </rPh>
    <rPh sb="43" eb="45">
      <t>キュウキュウ</t>
    </rPh>
    <rPh sb="46" eb="48">
      <t>ホアン</t>
    </rPh>
    <rPh sb="48" eb="50">
      <t>カンケイ</t>
    </rPh>
    <rPh sb="51" eb="53">
      <t>ショクイン</t>
    </rPh>
    <rPh sb="53" eb="55">
      <t>ケンシュウ</t>
    </rPh>
    <phoneticPr fontId="6"/>
  </si>
  <si>
    <t>岡谷市、諏訪市、茅野市、下諏訪町、富士見町、原村</t>
  </si>
  <si>
    <t>安八郡広域連合</t>
  </si>
  <si>
    <t>安八町、神戸町、輪之内町</t>
    <rPh sb="0" eb="3">
      <t>アンパチチョウ</t>
    </rPh>
    <rPh sb="4" eb="7">
      <t>ゴウドチョウ</t>
    </rPh>
    <rPh sb="8" eb="11">
      <t>ワノウチ</t>
    </rPh>
    <rPh sb="11" eb="12">
      <t>チョウ</t>
    </rPh>
    <phoneticPr fontId="5"/>
  </si>
  <si>
    <t>揖斐広域連合</t>
  </si>
  <si>
    <t>地域開発計画、林道・林野、介護保険、老人福祉、障害者福祉、国民健康保険、後期高齢者医療、火葬場、公平委員会</t>
    <rPh sb="0" eb="2">
      <t>チイキ</t>
    </rPh>
    <rPh sb="2" eb="4">
      <t>カイハツ</t>
    </rPh>
    <rPh sb="4" eb="6">
      <t>ケイカク</t>
    </rPh>
    <rPh sb="7" eb="9">
      <t>リンドウ</t>
    </rPh>
    <rPh sb="10" eb="12">
      <t>リンヤ</t>
    </rPh>
    <rPh sb="23" eb="26">
      <t>ショウガイシャ</t>
    </rPh>
    <rPh sb="26" eb="28">
      <t>フクシ</t>
    </rPh>
    <rPh sb="29" eb="31">
      <t>コクミン</t>
    </rPh>
    <rPh sb="31" eb="33">
      <t>ケンコウ</t>
    </rPh>
    <rPh sb="33" eb="35">
      <t>ホケン</t>
    </rPh>
    <rPh sb="36" eb="38">
      <t>コウキ</t>
    </rPh>
    <rPh sb="38" eb="41">
      <t>コウレイシャ</t>
    </rPh>
    <rPh sb="41" eb="43">
      <t>イリョウ</t>
    </rPh>
    <rPh sb="44" eb="47">
      <t>カソウバ</t>
    </rPh>
    <rPh sb="48" eb="50">
      <t>コウヘイ</t>
    </rPh>
    <rPh sb="50" eb="53">
      <t>イインカイ</t>
    </rPh>
    <phoneticPr fontId="6"/>
  </si>
  <si>
    <t>揖斐川町、大野町、池田町</t>
  </si>
  <si>
    <t>もとす広域連合</t>
  </si>
  <si>
    <t>瑞穂市、本巣市、北方町</t>
  </si>
  <si>
    <t>羽島郡広域連合</t>
  </si>
  <si>
    <t>消防・救急、保安関係、公平委員会</t>
    <rPh sb="3" eb="5">
      <t>キュウキュウ</t>
    </rPh>
    <rPh sb="6" eb="8">
      <t>ホアン</t>
    </rPh>
    <rPh sb="8" eb="10">
      <t>カンケイ</t>
    </rPh>
    <rPh sb="11" eb="13">
      <t>コウヘイ</t>
    </rPh>
    <rPh sb="13" eb="16">
      <t>イインカイ</t>
    </rPh>
    <phoneticPr fontId="6"/>
  </si>
  <si>
    <t>岐南町、笠松町</t>
  </si>
  <si>
    <t>岐阜県後期高齢者医療広域連合</t>
  </si>
  <si>
    <t>静岡県後期高齢者医療広域連合</t>
  </si>
  <si>
    <t>衣浦東部広域連合</t>
  </si>
  <si>
    <t>碧南市、刈谷市、安城市、知立市、高浜市</t>
  </si>
  <si>
    <t>知多北部広域連合</t>
  </si>
  <si>
    <t>東海市、大府市、知多市、東浦町</t>
  </si>
  <si>
    <t>愛知県後期高齢者医療広域連合</t>
  </si>
  <si>
    <t>香肌奥伊勢資源化広域連合</t>
  </si>
  <si>
    <t>鳥羽志勢広域連合</t>
  </si>
  <si>
    <t>鳥羽市、志摩市、南伊勢町</t>
  </si>
  <si>
    <t>紀北広域連合</t>
  </si>
  <si>
    <t>介護保険、障害者福祉</t>
    <rPh sb="0" eb="2">
      <t>カイゴ</t>
    </rPh>
    <rPh sb="2" eb="4">
      <t>ホケン</t>
    </rPh>
    <rPh sb="5" eb="8">
      <t>ショウガイシャ</t>
    </rPh>
    <rPh sb="8" eb="10">
      <t>フクシ</t>
    </rPh>
    <phoneticPr fontId="6"/>
  </si>
  <si>
    <t>尾鷲市、紀北町</t>
  </si>
  <si>
    <t>紀南介護保険広域連合</t>
  </si>
  <si>
    <t>熊野市、御浜町、紀宝町</t>
  </si>
  <si>
    <t>度会広域連合</t>
  </si>
  <si>
    <t>介護保険、障害者福祉</t>
    <rPh sb="5" eb="8">
      <t>ショウガイシャ</t>
    </rPh>
    <rPh sb="8" eb="10">
      <t>フクシ</t>
    </rPh>
    <phoneticPr fontId="6"/>
  </si>
  <si>
    <t>度会町、南伊勢町、大紀町</t>
  </si>
  <si>
    <t>鈴鹿亀山地区広域連合</t>
  </si>
  <si>
    <t>介護保険、消費生活相談</t>
    <rPh sb="0" eb="2">
      <t>カイゴ</t>
    </rPh>
    <rPh sb="2" eb="4">
      <t>ホケン</t>
    </rPh>
    <rPh sb="5" eb="7">
      <t>ショウヒ</t>
    </rPh>
    <rPh sb="7" eb="9">
      <t>セイカツ</t>
    </rPh>
    <rPh sb="9" eb="11">
      <t>ソウダン</t>
    </rPh>
    <phoneticPr fontId="6"/>
  </si>
  <si>
    <t>鈴鹿市、亀山市</t>
  </si>
  <si>
    <t>桑名・員弁広域連合</t>
  </si>
  <si>
    <t>し尿処理</t>
    <rPh sb="1" eb="2">
      <t>ニョウ</t>
    </rPh>
    <rPh sb="2" eb="4">
      <t>ショリ</t>
    </rPh>
    <phoneticPr fontId="6"/>
  </si>
  <si>
    <t>桑名市、いなべ市、木曽岬町、東員町</t>
  </si>
  <si>
    <t>三重県後期高齢者医療広域連合</t>
  </si>
  <si>
    <t>滋賀県後期高齢者医療広域連合</t>
  </si>
  <si>
    <t>京都府後期高齢者医療広域連合</t>
  </si>
  <si>
    <t>府内全市町村</t>
    <rPh sb="0" eb="2">
      <t>フナイ</t>
    </rPh>
    <rPh sb="2" eb="5">
      <t>ゼンシチョウ</t>
    </rPh>
    <rPh sb="5" eb="6">
      <t>ソン</t>
    </rPh>
    <phoneticPr fontId="6"/>
  </si>
  <si>
    <t>相楽東部広域連合</t>
  </si>
  <si>
    <t>笠置町、和束町、南山城村</t>
  </si>
  <si>
    <t>くすのき広域連合</t>
  </si>
  <si>
    <t>介護保険</t>
    <rPh sb="0" eb="4">
      <t>カイゴホケン</t>
    </rPh>
    <phoneticPr fontId="6"/>
  </si>
  <si>
    <t>守口市、門真市、四條畷市</t>
  </si>
  <si>
    <t>大阪府後期高齢者医療広域連合</t>
  </si>
  <si>
    <t>府内全市町村</t>
  </si>
  <si>
    <t>兵庫県後期高齢者医療広域連合</t>
  </si>
  <si>
    <t>桜井宇陀広域連合</t>
  </si>
  <si>
    <t>桜井市、宇陀市、曽爾村、御杖村</t>
  </si>
  <si>
    <t>奈良県後期高齢者医療広域連合</t>
  </si>
  <si>
    <t>和歌山県後期高齢者医療広域連合</t>
  </si>
  <si>
    <t>鳥取中部ふるさと広域連合</t>
  </si>
  <si>
    <t>倉吉市、三朝町、湯梨浜町、琴浦町、北栄町</t>
    <rPh sb="0" eb="3">
      <t>クラヨシシ</t>
    </rPh>
    <rPh sb="4" eb="7">
      <t>ミササチョウ</t>
    </rPh>
    <rPh sb="8" eb="12">
      <t>ユリハマチョウ</t>
    </rPh>
    <rPh sb="13" eb="16">
      <t>コトウラチョウ</t>
    </rPh>
    <rPh sb="17" eb="20">
      <t>ホクエイチョウ</t>
    </rPh>
    <phoneticPr fontId="6"/>
  </si>
  <si>
    <t>Ｈ10.4.1</t>
  </si>
  <si>
    <t>南部箕蚊屋広域連合</t>
  </si>
  <si>
    <t>南部町、伯耆町、日吉津村</t>
  </si>
  <si>
    <t>鳥取県後期高齢者医療広域連合</t>
  </si>
  <si>
    <t>雲南広域連合</t>
  </si>
  <si>
    <t>地域開発計画、介護保険、下水道、し尿処理、消防・救急、保安関係</t>
    <rPh sb="0" eb="2">
      <t>チイキ</t>
    </rPh>
    <rPh sb="2" eb="4">
      <t>カイハツ</t>
    </rPh>
    <rPh sb="4" eb="6">
      <t>ケイカク</t>
    </rPh>
    <rPh sb="7" eb="9">
      <t>カイゴ</t>
    </rPh>
    <rPh sb="9" eb="11">
      <t>ホケン</t>
    </rPh>
    <rPh sb="12" eb="15">
      <t>ゲスイドウ</t>
    </rPh>
    <rPh sb="17" eb="18">
      <t>ニョウ</t>
    </rPh>
    <rPh sb="18" eb="20">
      <t>ショリ</t>
    </rPh>
    <rPh sb="21" eb="23">
      <t>ショウボウ</t>
    </rPh>
    <rPh sb="24" eb="26">
      <t>キュウキュウ</t>
    </rPh>
    <rPh sb="27" eb="29">
      <t>ホアン</t>
    </rPh>
    <rPh sb="29" eb="31">
      <t>カンケイ</t>
    </rPh>
    <phoneticPr fontId="6"/>
  </si>
  <si>
    <t>雲南市、奥出雲町、飯南町</t>
  </si>
  <si>
    <t>島根県後期高齢者医療広域連合</t>
  </si>
  <si>
    <t>岡山県後期高齢者医療広域連合</t>
  </si>
  <si>
    <t>広島県後期高齢者医療広域連合</t>
  </si>
  <si>
    <t>山口県後期高齢者医療広域連合</t>
  </si>
  <si>
    <t>徳島中央広域連合</t>
  </si>
  <si>
    <t>地域開発計画、介護保険、障害者福祉、消防・救急、水防</t>
    <rPh sb="0" eb="2">
      <t>チイキ</t>
    </rPh>
    <rPh sb="2" eb="4">
      <t>カイハツ</t>
    </rPh>
    <rPh sb="4" eb="6">
      <t>ケイカク</t>
    </rPh>
    <rPh sb="12" eb="15">
      <t>ショウガイシャ</t>
    </rPh>
    <rPh sb="15" eb="17">
      <t>フクシ</t>
    </rPh>
    <rPh sb="18" eb="20">
      <t>ショウボウ</t>
    </rPh>
    <rPh sb="21" eb="23">
      <t>キュウキュウ</t>
    </rPh>
    <rPh sb="24" eb="26">
      <t>スイボウ</t>
    </rPh>
    <phoneticPr fontId="6"/>
  </si>
  <si>
    <t>吉野川市、阿波市</t>
  </si>
  <si>
    <t>みよし広域連合</t>
  </si>
  <si>
    <t>三好市、東みよし町</t>
  </si>
  <si>
    <t>徳島県後期高齢者医療広域連合</t>
  </si>
  <si>
    <t>香川県後期高齢者医療広域連合</t>
  </si>
  <si>
    <t>愛媛県後期高齢者医療広域連合</t>
  </si>
  <si>
    <t>中芸広域連合</t>
  </si>
  <si>
    <t>安田町、田野町、奈半利町、北川村、馬路村</t>
    <rPh sb="0" eb="3">
      <t>ヤスダチョウ</t>
    </rPh>
    <rPh sb="4" eb="7">
      <t>タノチョウ</t>
    </rPh>
    <rPh sb="8" eb="12">
      <t>ナハリチョウ</t>
    </rPh>
    <rPh sb="13" eb="16">
      <t>キタガワムラ</t>
    </rPh>
    <rPh sb="17" eb="20">
      <t>ウマジムラ</t>
    </rPh>
    <phoneticPr fontId="5"/>
  </si>
  <si>
    <t>こうち人づくり広域連合</t>
  </si>
  <si>
    <t>高知県後期高齢者医療広域連合</t>
  </si>
  <si>
    <t>福岡県介護保険広域連合</t>
  </si>
  <si>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t>
    <rPh sb="0" eb="3">
      <t>タガワシ</t>
    </rPh>
    <rPh sb="4" eb="7">
      <t>ヤナガワシ</t>
    </rPh>
    <rPh sb="8" eb="11">
      <t>ブゼンシ</t>
    </rPh>
    <rPh sb="15" eb="16">
      <t>シ</t>
    </rPh>
    <rPh sb="17" eb="20">
      <t>ミヤワカシ</t>
    </rPh>
    <phoneticPr fontId="6"/>
  </si>
  <si>
    <t>福岡県後期高齢者医療広域連合</t>
  </si>
  <si>
    <t>佐賀中部広域連合</t>
  </si>
  <si>
    <t>介護保険、障害者福祉、消防・救急</t>
    <rPh sb="5" eb="8">
      <t>ショウガイシャ</t>
    </rPh>
    <rPh sb="8" eb="10">
      <t>フクシ</t>
    </rPh>
    <rPh sb="11" eb="13">
      <t>ショウボウ</t>
    </rPh>
    <rPh sb="14" eb="16">
      <t>キュウキュウ</t>
    </rPh>
    <phoneticPr fontId="6"/>
  </si>
  <si>
    <t>佐賀市、多久市、小城市、神埼市、吉野ヶ里町</t>
  </si>
  <si>
    <t>佐賀県後期高齢者医療広域連合</t>
  </si>
  <si>
    <t>県内全市町</t>
    <rPh sb="0" eb="2">
      <t>ケンナイ</t>
    </rPh>
    <rPh sb="2" eb="3">
      <t>ゼン</t>
    </rPh>
    <rPh sb="3" eb="5">
      <t>シチョウ</t>
    </rPh>
    <phoneticPr fontId="6"/>
  </si>
  <si>
    <t>長崎県後期高齢者医療広域連合</t>
  </si>
  <si>
    <t>宇城広域連合</t>
  </si>
  <si>
    <t>菊池広域連合</t>
  </si>
  <si>
    <t>菊池市、合志市、大津町、菊陽町</t>
    <rPh sb="0" eb="3">
      <t>キクチシ</t>
    </rPh>
    <rPh sb="4" eb="7">
      <t>コウシシ</t>
    </rPh>
    <rPh sb="8" eb="11">
      <t>オオツマチ</t>
    </rPh>
    <rPh sb="12" eb="14">
      <t>キクヨウ</t>
    </rPh>
    <rPh sb="14" eb="15">
      <t>マチ</t>
    </rPh>
    <phoneticPr fontId="6"/>
  </si>
  <si>
    <t>上益城広域連合</t>
  </si>
  <si>
    <t>嘉島町、甲佐町、益城町、御船町、山都町</t>
    <rPh sb="0" eb="3">
      <t>カシママチ</t>
    </rPh>
    <rPh sb="4" eb="7">
      <t>コウサマチ</t>
    </rPh>
    <rPh sb="8" eb="11">
      <t>マシキマチ</t>
    </rPh>
    <rPh sb="12" eb="15">
      <t>ミフネマチ</t>
    </rPh>
    <rPh sb="16" eb="19">
      <t>ヤマトチョウ</t>
    </rPh>
    <phoneticPr fontId="6"/>
  </si>
  <si>
    <t>天草広域連合</t>
  </si>
  <si>
    <t>天草市、上天草市、苓北町</t>
  </si>
  <si>
    <t>熊本県後期高齢者医療広域連合</t>
  </si>
  <si>
    <t>県内全市町村</t>
    <rPh sb="1" eb="2">
      <t>ナイ</t>
    </rPh>
    <phoneticPr fontId="6"/>
  </si>
  <si>
    <t>臼津広域連合</t>
  </si>
  <si>
    <t>地域開発計画、介護保険、救急・土日医療、火葬場</t>
    <rPh sb="0" eb="2">
      <t>チイキ</t>
    </rPh>
    <rPh sb="2" eb="4">
      <t>カイハツ</t>
    </rPh>
    <rPh sb="4" eb="6">
      <t>ケイカク</t>
    </rPh>
    <rPh sb="12" eb="14">
      <t>キュウキュウ</t>
    </rPh>
    <rPh sb="15" eb="17">
      <t>ドニチ</t>
    </rPh>
    <rPh sb="17" eb="19">
      <t>イリョウ</t>
    </rPh>
    <rPh sb="20" eb="23">
      <t>カソウバ</t>
    </rPh>
    <phoneticPr fontId="6"/>
  </si>
  <si>
    <t>臼杵市、津久見市</t>
  </si>
  <si>
    <t>大分県後期高齢者医療広域連合</t>
  </si>
  <si>
    <t>県内全市町村</t>
    <rPh sb="2" eb="3">
      <t>ゼン</t>
    </rPh>
    <phoneticPr fontId="6"/>
  </si>
  <si>
    <t>ごみ処理、火葬場</t>
    <rPh sb="2" eb="4">
      <t>ショリ</t>
    </rPh>
    <rPh sb="5" eb="7">
      <t>カソウ</t>
    </rPh>
    <rPh sb="7" eb="8">
      <t>ジョウ</t>
    </rPh>
    <phoneticPr fontId="6"/>
  </si>
  <si>
    <t>日向市、門川町、諸塚村、椎葉村、美郷町</t>
  </si>
  <si>
    <t>宮崎県後期高齢者医療広域連合</t>
  </si>
  <si>
    <t>徳之島愛ランド広域連合</t>
  </si>
  <si>
    <t>徳之島町、天城町、伊仙町</t>
  </si>
  <si>
    <t>鹿児島県後期高齢者医療広域連合</t>
  </si>
  <si>
    <t>沖縄県介護保険広域連合</t>
  </si>
  <si>
    <t>沖縄県後期高齢者医療広域連合</t>
  </si>
  <si>
    <t>合　　計</t>
    <rPh sb="0" eb="1">
      <t>ゴウ</t>
    </rPh>
    <rPh sb="3" eb="4">
      <t>ケイ</t>
    </rPh>
    <phoneticPr fontId="6"/>
  </si>
  <si>
    <t>※構成団体が１００以上の広域連合（括弧内は構成団体数）</t>
    <rPh sb="1" eb="3">
      <t>コウセイ</t>
    </rPh>
    <rPh sb="3" eb="5">
      <t>ダンタイ</t>
    </rPh>
    <rPh sb="9" eb="11">
      <t>イジョウ</t>
    </rPh>
    <rPh sb="12" eb="14">
      <t>コウイキ</t>
    </rPh>
    <rPh sb="14" eb="16">
      <t>レンゴウ</t>
    </rPh>
    <rPh sb="17" eb="19">
      <t>カッコ</t>
    </rPh>
    <rPh sb="19" eb="20">
      <t>ナイ</t>
    </rPh>
    <rPh sb="21" eb="23">
      <t>コウセイ</t>
    </rPh>
    <rPh sb="23" eb="26">
      <t>ダンタイスウ</t>
    </rPh>
    <phoneticPr fontId="6"/>
  </si>
  <si>
    <t>(注）件数については、1つの広域連合で複数の事務を行っている場合は事務ごとに件数に計上しているため重複がある。</t>
    <rPh sb="14" eb="16">
      <t>コウイキ</t>
    </rPh>
    <rPh sb="16" eb="18">
      <t>レンゴウ</t>
    </rPh>
    <phoneticPr fontId="6"/>
  </si>
  <si>
    <t>東京都　</t>
  </si>
  <si>
    <t>広域連合数</t>
    <rPh sb="0" eb="2">
      <t>コウイキ</t>
    </rPh>
    <rPh sb="2" eb="4">
      <t>レンゴウ</t>
    </rPh>
    <rPh sb="4" eb="5">
      <t>スウ</t>
    </rPh>
    <phoneticPr fontId="6"/>
  </si>
  <si>
    <t>広域連合の構成団体の住民による直接選挙</t>
    <rPh sb="0" eb="2">
      <t>コウイキ</t>
    </rPh>
    <rPh sb="2" eb="4">
      <t>レンゴウ</t>
    </rPh>
    <rPh sb="5" eb="7">
      <t>コウセイ</t>
    </rPh>
    <rPh sb="7" eb="9">
      <t>ダンタイ</t>
    </rPh>
    <rPh sb="10" eb="12">
      <t>ジュウミン</t>
    </rPh>
    <rPh sb="15" eb="17">
      <t>チョクセツ</t>
    </rPh>
    <rPh sb="17" eb="19">
      <t>センキョ</t>
    </rPh>
    <phoneticPr fontId="6"/>
  </si>
  <si>
    <t>構成団体の長の中から構成団体の長による間接選挙</t>
    <rPh sb="0" eb="2">
      <t>コウセイ</t>
    </rPh>
    <rPh sb="2" eb="4">
      <t>ダンタイ</t>
    </rPh>
    <rPh sb="5" eb="6">
      <t>チョウ</t>
    </rPh>
    <rPh sb="7" eb="8">
      <t>ナカ</t>
    </rPh>
    <rPh sb="19" eb="21">
      <t>カンセツ</t>
    </rPh>
    <phoneticPr fontId="6"/>
  </si>
  <si>
    <t>上記以外の者の中から構成団体の長による間接選挙</t>
    <rPh sb="0" eb="2">
      <t>ジョウキ</t>
    </rPh>
    <rPh sb="2" eb="4">
      <t>イガイ</t>
    </rPh>
    <rPh sb="5" eb="6">
      <t>モノ</t>
    </rPh>
    <rPh sb="7" eb="8">
      <t>ナカ</t>
    </rPh>
    <rPh sb="19" eb="21">
      <t>カンセツ</t>
    </rPh>
    <phoneticPr fontId="6"/>
  </si>
  <si>
    <t>上記の方法の組み合わせ</t>
    <rPh sb="0" eb="2">
      <t>ジョウキ</t>
    </rPh>
    <rPh sb="3" eb="5">
      <t>ホウホウ</t>
    </rPh>
    <rPh sb="6" eb="7">
      <t>ク</t>
    </rPh>
    <rPh sb="8" eb="9">
      <t>ア</t>
    </rPh>
    <phoneticPr fontId="6"/>
  </si>
  <si>
    <t>構成団体の議会の議員の中から構成団体の議会による間接選挙</t>
    <rPh sb="0" eb="2">
      <t>コウセイ</t>
    </rPh>
    <rPh sb="2" eb="4">
      <t>ダンタイ</t>
    </rPh>
    <rPh sb="5" eb="7">
      <t>ギカイ</t>
    </rPh>
    <rPh sb="8" eb="10">
      <t>ギイン</t>
    </rPh>
    <rPh sb="11" eb="12">
      <t>ナカ</t>
    </rPh>
    <rPh sb="14" eb="16">
      <t>コウセイ</t>
    </rPh>
    <rPh sb="16" eb="18">
      <t>ダンタイ</t>
    </rPh>
    <rPh sb="19" eb="21">
      <t>ギカイ</t>
    </rPh>
    <rPh sb="24" eb="26">
      <t>カンセツ</t>
    </rPh>
    <rPh sb="26" eb="28">
      <t>センキョ</t>
    </rPh>
    <phoneticPr fontId="6"/>
  </si>
  <si>
    <t>上記以外の者の中から構成団体の議会による間接選挙</t>
    <rPh sb="0" eb="2">
      <t>ジョウキ</t>
    </rPh>
    <rPh sb="2" eb="4">
      <t>イガイ</t>
    </rPh>
    <rPh sb="5" eb="6">
      <t>モノ</t>
    </rPh>
    <rPh sb="7" eb="8">
      <t>ナカ</t>
    </rPh>
    <rPh sb="10" eb="12">
      <t>コウセイ</t>
    </rPh>
    <rPh sb="12" eb="14">
      <t>ダンタイ</t>
    </rPh>
    <rPh sb="15" eb="17">
      <t>ギカイ</t>
    </rPh>
    <rPh sb="20" eb="22">
      <t>カンセツ</t>
    </rPh>
    <rPh sb="22" eb="24">
      <t>センキョ</t>
    </rPh>
    <phoneticPr fontId="6"/>
  </si>
  <si>
    <t>※選任方法の組み合わせは、次のとおり。</t>
    <rPh sb="1" eb="3">
      <t>センニン</t>
    </rPh>
    <rPh sb="3" eb="5">
      <t>ホウホウ</t>
    </rPh>
    <rPh sb="6" eb="7">
      <t>ク</t>
    </rPh>
    <rPh sb="8" eb="9">
      <t>ア</t>
    </rPh>
    <rPh sb="13" eb="14">
      <t>ツギ</t>
    </rPh>
    <phoneticPr fontId="6"/>
  </si>
  <si>
    <t>「１１」と「２１」の組み合わせ</t>
    <rPh sb="10" eb="11">
      <t>ク</t>
    </rPh>
    <rPh sb="12" eb="13">
      <t>ア</t>
    </rPh>
    <phoneticPr fontId="6"/>
  </si>
  <si>
    <t>３２広域連合</t>
    <rPh sb="2" eb="4">
      <t>コウイキ</t>
    </rPh>
    <rPh sb="4" eb="6">
      <t>レンゴウ</t>
    </rPh>
    <phoneticPr fontId="6"/>
  </si>
  <si>
    <t>「副連合長等」とは・・副連合長等の名称の如何を問わず、広域連合の管理者を
　　　　　　　　　　　補佐する職にあるものをいう。</t>
    <rPh sb="2" eb="4">
      <t>レンゴウ</t>
    </rPh>
    <rPh sb="4" eb="5">
      <t>チョウ</t>
    </rPh>
    <rPh sb="12" eb="14">
      <t>レンゴウ</t>
    </rPh>
    <rPh sb="14" eb="15">
      <t>チョウ</t>
    </rPh>
    <rPh sb="15" eb="16">
      <t>トウ</t>
    </rPh>
    <rPh sb="17" eb="19">
      <t>メイショウ</t>
    </rPh>
    <rPh sb="20" eb="22">
      <t>イカン</t>
    </rPh>
    <rPh sb="23" eb="24">
      <t>ト</t>
    </rPh>
    <rPh sb="27" eb="29">
      <t>コウイキ</t>
    </rPh>
    <rPh sb="29" eb="31">
      <t>レンゴウ</t>
    </rPh>
    <rPh sb="32" eb="35">
      <t>カンリシャ</t>
    </rPh>
    <rPh sb="48" eb="50">
      <t>ホサ</t>
    </rPh>
    <rPh sb="52" eb="53">
      <t>ショク</t>
    </rPh>
    <phoneticPr fontId="6"/>
  </si>
  <si>
    <t>１　副連合長の設置・非設置</t>
    <rPh sb="2" eb="3">
      <t>フク</t>
    </rPh>
    <rPh sb="3" eb="5">
      <t>レンゴウ</t>
    </rPh>
    <rPh sb="5" eb="6">
      <t>チョウ</t>
    </rPh>
    <rPh sb="7" eb="9">
      <t>セッチ</t>
    </rPh>
    <rPh sb="10" eb="11">
      <t>ヒ</t>
    </rPh>
    <rPh sb="11" eb="13">
      <t>セッチ</t>
    </rPh>
    <phoneticPr fontId="6"/>
  </si>
  <si>
    <t>　　設置している広域連合の数</t>
    <rPh sb="2" eb="4">
      <t>セッチ</t>
    </rPh>
    <rPh sb="8" eb="10">
      <t>コウイキ</t>
    </rPh>
    <rPh sb="10" eb="12">
      <t>レンゴウ</t>
    </rPh>
    <rPh sb="13" eb="14">
      <t>カズ</t>
    </rPh>
    <phoneticPr fontId="6"/>
  </si>
  <si>
    <t>　　設置していない広域連合の数</t>
    <rPh sb="9" eb="11">
      <t>コウイキ</t>
    </rPh>
    <rPh sb="11" eb="13">
      <t>レンゴウ</t>
    </rPh>
    <phoneticPr fontId="6"/>
  </si>
  <si>
    <t>２　副連合長等の数</t>
    <rPh sb="2" eb="3">
      <t>フク</t>
    </rPh>
    <rPh sb="3" eb="5">
      <t>レンゴウ</t>
    </rPh>
    <rPh sb="5" eb="6">
      <t>チョウ</t>
    </rPh>
    <rPh sb="6" eb="7">
      <t>トウ</t>
    </rPh>
    <rPh sb="8" eb="9">
      <t>カズ</t>
    </rPh>
    <phoneticPr fontId="6"/>
  </si>
  <si>
    <t>３　設置している広域連合について設置の根拠</t>
    <rPh sb="2" eb="4">
      <t>セッチ</t>
    </rPh>
    <rPh sb="8" eb="10">
      <t>コウイキ</t>
    </rPh>
    <rPh sb="10" eb="12">
      <t>レンゴウ</t>
    </rPh>
    <rPh sb="16" eb="18">
      <t>セッチ</t>
    </rPh>
    <rPh sb="19" eb="21">
      <t>コンキョ</t>
    </rPh>
    <phoneticPr fontId="6"/>
  </si>
  <si>
    <t>４　設置している広域連合について副連合長等の主な権限</t>
    <rPh sb="2" eb="4">
      <t>セッチ</t>
    </rPh>
    <rPh sb="8" eb="10">
      <t>コウイキ</t>
    </rPh>
    <rPh sb="10" eb="12">
      <t>レンゴウ</t>
    </rPh>
    <rPh sb="16" eb="17">
      <t>フク</t>
    </rPh>
    <rPh sb="17" eb="19">
      <t>レンゴウ</t>
    </rPh>
    <rPh sb="19" eb="20">
      <t>チョウ</t>
    </rPh>
    <rPh sb="20" eb="21">
      <t>トウ</t>
    </rPh>
    <rPh sb="22" eb="23">
      <t>オモ</t>
    </rPh>
    <rPh sb="24" eb="26">
      <t>ケンゲン</t>
    </rPh>
    <phoneticPr fontId="6"/>
  </si>
  <si>
    <t>　　長に事故あるときの代理</t>
    <rPh sb="2" eb="3">
      <t>チョウ</t>
    </rPh>
    <rPh sb="4" eb="6">
      <t>ジコ</t>
    </rPh>
    <rPh sb="11" eb="13">
      <t>ダイリ</t>
    </rPh>
    <phoneticPr fontId="6"/>
  </si>
  <si>
    <t>　　長の補佐</t>
    <rPh sb="2" eb="3">
      <t>チョウ</t>
    </rPh>
    <rPh sb="4" eb="6">
      <t>ホサ</t>
    </rPh>
    <phoneticPr fontId="6"/>
  </si>
  <si>
    <t>　　長の権限に属する事務の受任</t>
    <rPh sb="2" eb="3">
      <t>チョウ</t>
    </rPh>
    <rPh sb="4" eb="6">
      <t>ケンゲン</t>
    </rPh>
    <rPh sb="7" eb="8">
      <t>ゾク</t>
    </rPh>
    <rPh sb="10" eb="12">
      <t>ジム</t>
    </rPh>
    <rPh sb="13" eb="15">
      <t>ジュニン</t>
    </rPh>
    <phoneticPr fontId="6"/>
  </si>
  <si>
    <t>　　職員の服務、一定範囲の契約等決裁上の
　　権限を与えられているもの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3" eb="25">
      <t>ケンゲン</t>
    </rPh>
    <rPh sb="26" eb="27">
      <t>アタ</t>
    </rPh>
    <phoneticPr fontId="6"/>
  </si>
  <si>
    <t>５　副連合長等の選任の方法</t>
    <rPh sb="2" eb="3">
      <t>フク</t>
    </rPh>
    <rPh sb="3" eb="5">
      <t>レンゴウ</t>
    </rPh>
    <rPh sb="5" eb="6">
      <t>チョウ</t>
    </rPh>
    <rPh sb="6" eb="7">
      <t>トウ</t>
    </rPh>
    <rPh sb="8" eb="10">
      <t>センニン</t>
    </rPh>
    <rPh sb="11" eb="13">
      <t>ホウホウ</t>
    </rPh>
    <phoneticPr fontId="6"/>
  </si>
  <si>
    <t>長の指定</t>
    <rPh sb="0" eb="1">
      <t>チョウ</t>
    </rPh>
    <rPh sb="2" eb="4">
      <t>シテイ</t>
    </rPh>
    <phoneticPr fontId="6"/>
  </si>
  <si>
    <t>広域連合の議会の議員の中から</t>
    <rPh sb="0" eb="2">
      <t>コウイキ</t>
    </rPh>
    <rPh sb="2" eb="4">
      <t>レンゴウ</t>
    </rPh>
    <rPh sb="5" eb="7">
      <t>ギカイ</t>
    </rPh>
    <rPh sb="8" eb="10">
      <t>ギイン</t>
    </rPh>
    <rPh sb="11" eb="12">
      <t>ナカ</t>
    </rPh>
    <phoneticPr fontId="6"/>
  </si>
  <si>
    <t>①「１３」と「５３」（議会の同意要）</t>
    <rPh sb="11" eb="13">
      <t>ギカイ</t>
    </rPh>
    <rPh sb="14" eb="16">
      <t>ドウイ</t>
    </rPh>
    <rPh sb="16" eb="17">
      <t>ヨウ</t>
    </rPh>
    <phoneticPr fontId="6"/>
  </si>
  <si>
    <t>４広域連合</t>
    <rPh sb="1" eb="3">
      <t>コウイキ</t>
    </rPh>
    <rPh sb="3" eb="5">
      <t>レンゴウ</t>
    </rPh>
    <phoneticPr fontId="6"/>
  </si>
  <si>
    <t>②「１３」と「７３」（議会の同意要）</t>
    <rPh sb="11" eb="13">
      <t>ギカイ</t>
    </rPh>
    <rPh sb="14" eb="16">
      <t>ドウイ</t>
    </rPh>
    <rPh sb="16" eb="17">
      <t>ヨウ</t>
    </rPh>
    <phoneticPr fontId="6"/>
  </si>
  <si>
    <t>１　監査委員の選任の方法</t>
    <rPh sb="2" eb="4">
      <t>カンサ</t>
    </rPh>
    <rPh sb="4" eb="6">
      <t>イイン</t>
    </rPh>
    <rPh sb="7" eb="9">
      <t>センニン</t>
    </rPh>
    <rPh sb="10" eb="12">
      <t>ホウホウ</t>
    </rPh>
    <phoneticPr fontId="6"/>
  </si>
  <si>
    <t>２　設置している広域連合について設置の根拠</t>
    <rPh sb="2" eb="4">
      <t>セッチ</t>
    </rPh>
    <rPh sb="8" eb="10">
      <t>コウイキ</t>
    </rPh>
    <rPh sb="10" eb="12">
      <t>レンゴウ</t>
    </rPh>
    <rPh sb="16" eb="18">
      <t>セッチ</t>
    </rPh>
    <rPh sb="19" eb="21">
      <t>コンキョ</t>
    </rPh>
    <phoneticPr fontId="6"/>
  </si>
  <si>
    <t>広域連合の専任の職員の中から</t>
    <rPh sb="0" eb="2">
      <t>コウイキ</t>
    </rPh>
    <rPh sb="2" eb="4">
      <t>レンゴウ</t>
    </rPh>
    <rPh sb="5" eb="7">
      <t>センニン</t>
    </rPh>
    <rPh sb="8" eb="10">
      <t>ショクイン</t>
    </rPh>
    <rPh sb="11" eb="12">
      <t>ナカ</t>
    </rPh>
    <phoneticPr fontId="6"/>
  </si>
  <si>
    <t>　　長の補佐</t>
    <rPh sb="2" eb="3">
      <t>オサ</t>
    </rPh>
    <rPh sb="4" eb="6">
      <t>ホサ</t>
    </rPh>
    <phoneticPr fontId="6"/>
  </si>
  <si>
    <t>　　長の権限に属する事務の受任</t>
    <rPh sb="2" eb="3">
      <t>オサ</t>
    </rPh>
    <rPh sb="4" eb="6">
      <t>ケンゲン</t>
    </rPh>
    <rPh sb="7" eb="8">
      <t>ゾク</t>
    </rPh>
    <rPh sb="10" eb="12">
      <t>ジム</t>
    </rPh>
    <rPh sb="13" eb="15">
      <t>ジュニン</t>
    </rPh>
    <phoneticPr fontId="6"/>
  </si>
  <si>
    <t>　　上記権限の組み合わせ</t>
    <rPh sb="2" eb="4">
      <t>ジョウキ</t>
    </rPh>
    <rPh sb="4" eb="6">
      <t>ケンゲン</t>
    </rPh>
    <rPh sb="7" eb="8">
      <t>ク</t>
    </rPh>
    <rPh sb="9" eb="10">
      <t>ア</t>
    </rPh>
    <phoneticPr fontId="6"/>
  </si>
  <si>
    <t>広域連合数</t>
    <rPh sb="0" eb="2">
      <t>コウイキ</t>
    </rPh>
    <rPh sb="2" eb="4">
      <t>レンゴウ</t>
    </rPh>
    <rPh sb="4" eb="5">
      <t>カズ</t>
    </rPh>
    <phoneticPr fontId="6"/>
  </si>
  <si>
    <t>　　広域連合から</t>
    <rPh sb="2" eb="4">
      <t>コウイキ</t>
    </rPh>
    <rPh sb="4" eb="6">
      <t>レンゴウ</t>
    </rPh>
    <phoneticPr fontId="6"/>
  </si>
  <si>
    <t>専任職員のうち現業職員数</t>
    <rPh sb="0" eb="2">
      <t>センニン</t>
    </rPh>
    <rPh sb="2" eb="4">
      <t>ショクイン</t>
    </rPh>
    <rPh sb="7" eb="9">
      <t>ゲンギョウ</t>
    </rPh>
    <rPh sb="9" eb="11">
      <t>ショクイン</t>
    </rPh>
    <rPh sb="11" eb="12">
      <t>スウ</t>
    </rPh>
    <phoneticPr fontId="25"/>
  </si>
  <si>
    <t>１～１０人</t>
    <rPh sb="4" eb="5">
      <t>ニン</t>
    </rPh>
    <phoneticPr fontId="6"/>
  </si>
  <si>
    <t>５１～１００人</t>
    <rPh sb="6" eb="7">
      <t>ニン</t>
    </rPh>
    <phoneticPr fontId="6"/>
  </si>
  <si>
    <t>４００人超</t>
    <rPh sb="3" eb="4">
      <t>ニン</t>
    </rPh>
    <rPh sb="4" eb="5">
      <t>チョウ</t>
    </rPh>
    <phoneticPr fontId="6"/>
  </si>
  <si>
    <t>都道府県</t>
  </si>
  <si>
    <t>一部事務組合の名称</t>
  </si>
  <si>
    <t>設置年月日</t>
  </si>
  <si>
    <t>構成団体</t>
    <rPh sb="2" eb="4">
      <t>ダンタイ</t>
    </rPh>
    <phoneticPr fontId="42"/>
  </si>
  <si>
    <t>市</t>
    <rPh sb="0" eb="1">
      <t>シ</t>
    </rPh>
    <phoneticPr fontId="23"/>
  </si>
  <si>
    <t>町</t>
    <rPh sb="0" eb="1">
      <t>マチ</t>
    </rPh>
    <phoneticPr fontId="23"/>
  </si>
  <si>
    <t>村</t>
    <rPh sb="0" eb="1">
      <t>ムラ</t>
    </rPh>
    <phoneticPr fontId="42"/>
  </si>
  <si>
    <t>組</t>
    <rPh sb="0" eb="1">
      <t>クミ</t>
    </rPh>
    <phoneticPr fontId="23"/>
  </si>
  <si>
    <t>連</t>
    <rPh sb="0" eb="1">
      <t>レン</t>
    </rPh>
    <phoneticPr fontId="23"/>
  </si>
  <si>
    <t>議決方法特例</t>
    <rPh sb="0" eb="2">
      <t>ギケツ</t>
    </rPh>
    <rPh sb="2" eb="4">
      <t>ホウホウ</t>
    </rPh>
    <rPh sb="4" eb="6">
      <t>トクレイ</t>
    </rPh>
    <phoneticPr fontId="23"/>
  </si>
  <si>
    <t>議員数</t>
  </si>
  <si>
    <t>共同処理事務の内容</t>
  </si>
  <si>
    <t>採否</t>
    <rPh sb="0" eb="2">
      <t>サイヒ</t>
    </rPh>
    <phoneticPr fontId="23"/>
  </si>
  <si>
    <t>北海道</t>
    <rPh sb="0" eb="3">
      <t>ホッカイドウ</t>
    </rPh>
    <phoneticPr fontId="42"/>
  </si>
  <si>
    <t>異</t>
    <rPh sb="0" eb="1">
      <t>イ</t>
    </rPh>
    <phoneticPr fontId="6"/>
  </si>
  <si>
    <t>異</t>
    <rPh sb="0" eb="1">
      <t>イ</t>
    </rPh>
    <phoneticPr fontId="23"/>
  </si>
  <si>
    <t>×</t>
  </si>
  <si>
    <t>市町村非常勤職員公務災害補償等、消防団員公務災害補償及び退職報償金支給</t>
    <rPh sb="0" eb="3">
      <t>シチョウソン</t>
    </rPh>
    <rPh sb="3" eb="6">
      <t>ヒジョウキン</t>
    </rPh>
    <rPh sb="6" eb="8">
      <t>ショクイン</t>
    </rPh>
    <rPh sb="8" eb="10">
      <t>コウム</t>
    </rPh>
    <rPh sb="10" eb="12">
      <t>サイガイ</t>
    </rPh>
    <rPh sb="12" eb="15">
      <t>ホショウトウ</t>
    </rPh>
    <rPh sb="16" eb="19">
      <t>ショウボウダン</t>
    </rPh>
    <rPh sb="19" eb="20">
      <t>イン</t>
    </rPh>
    <rPh sb="20" eb="22">
      <t>コウム</t>
    </rPh>
    <rPh sb="22" eb="24">
      <t>サイガイ</t>
    </rPh>
    <rPh sb="24" eb="26">
      <t>ホショウ</t>
    </rPh>
    <rPh sb="26" eb="27">
      <t>オヨ</t>
    </rPh>
    <rPh sb="28" eb="30">
      <t>タイショク</t>
    </rPh>
    <rPh sb="30" eb="33">
      <t>ホウショウキン</t>
    </rPh>
    <rPh sb="33" eb="35">
      <t>シキュウ</t>
    </rPh>
    <phoneticPr fontId="6"/>
  </si>
  <si>
    <t>渡島西部広域事務組合</t>
    <rPh sb="0" eb="2">
      <t>オシマ</t>
    </rPh>
    <rPh sb="2" eb="4">
      <t>セイブ</t>
    </rPh>
    <rPh sb="4" eb="6">
      <t>コウイキ</t>
    </rPh>
    <rPh sb="6" eb="8">
      <t>ジム</t>
    </rPh>
    <rPh sb="8" eb="10">
      <t>クミアイ</t>
    </rPh>
    <phoneticPr fontId="23"/>
  </si>
  <si>
    <t>４町</t>
    <rPh sb="1" eb="2">
      <t>チョウ</t>
    </rPh>
    <phoneticPr fontId="23"/>
  </si>
  <si>
    <t>○</t>
  </si>
  <si>
    <t>消防、救急、し尿処理、ごみ処理、浄化槽汚泥処理、最終処分場処理</t>
    <rPh sb="0" eb="2">
      <t>ショウボウ</t>
    </rPh>
    <rPh sb="3" eb="5">
      <t>キュウキュウ</t>
    </rPh>
    <rPh sb="6" eb="8">
      <t>シニョウ</t>
    </rPh>
    <rPh sb="8" eb="10">
      <t>ショリ</t>
    </rPh>
    <rPh sb="13" eb="15">
      <t>ショリ</t>
    </rPh>
    <rPh sb="16" eb="19">
      <t>ジョウカソウ</t>
    </rPh>
    <rPh sb="19" eb="21">
      <t>オデイ</t>
    </rPh>
    <rPh sb="21" eb="23">
      <t>ショリ</t>
    </rPh>
    <rPh sb="24" eb="26">
      <t>サイシュウ</t>
    </rPh>
    <rPh sb="26" eb="29">
      <t>ショブンジョウ</t>
    </rPh>
    <rPh sb="29" eb="31">
      <t>ショリ</t>
    </rPh>
    <phoneticPr fontId="23"/>
  </si>
  <si>
    <t>５町</t>
  </si>
  <si>
    <t>異</t>
  </si>
  <si>
    <t>ごみ処理、し尿処理、火葬場</t>
  </si>
  <si>
    <t>檜山広域行政組合</t>
  </si>
  <si>
    <t>７町</t>
  </si>
  <si>
    <t>同</t>
  </si>
  <si>
    <t>長</t>
  </si>
  <si>
    <t>消防、隔離病舎の設置</t>
  </si>
  <si>
    <t>砂川地区保健衛生組合</t>
    <rPh sb="0" eb="2">
      <t>スナガワ</t>
    </rPh>
    <rPh sb="2" eb="4">
      <t>チク</t>
    </rPh>
    <rPh sb="4" eb="6">
      <t>ホケン</t>
    </rPh>
    <rPh sb="6" eb="8">
      <t>エイセイ</t>
    </rPh>
    <rPh sb="8" eb="10">
      <t>クミアイ</t>
    </rPh>
    <phoneticPr fontId="23"/>
  </si>
  <si>
    <t>２市３町　　</t>
  </si>
  <si>
    <t>中空知広域市町村圏組合</t>
    <rPh sb="0" eb="1">
      <t>ナカ</t>
    </rPh>
    <rPh sb="1" eb="3">
      <t>ソラチ</t>
    </rPh>
    <rPh sb="3" eb="5">
      <t>コウイキ</t>
    </rPh>
    <rPh sb="5" eb="8">
      <t>シチョウソン</t>
    </rPh>
    <rPh sb="8" eb="9">
      <t>ケン</t>
    </rPh>
    <rPh sb="9" eb="11">
      <t>クミアイ</t>
    </rPh>
    <phoneticPr fontId="23"/>
  </si>
  <si>
    <t>５市５町　　</t>
  </si>
  <si>
    <t>同</t>
    <rPh sb="0" eb="1">
      <t>ドウ</t>
    </rPh>
    <phoneticPr fontId="23"/>
  </si>
  <si>
    <t>長</t>
    <rPh sb="0" eb="1">
      <t>チョウ</t>
    </rPh>
    <phoneticPr fontId="6"/>
  </si>
  <si>
    <t>長</t>
    <rPh sb="0" eb="1">
      <t>チョウ</t>
    </rPh>
    <phoneticPr fontId="23"/>
  </si>
  <si>
    <t>ふるさと市町村圏計画の策定、交通災害共済事業、交通遺児奨学事業</t>
    <rPh sb="4" eb="7">
      <t>シチョウソン</t>
    </rPh>
    <rPh sb="7" eb="8">
      <t>ケン</t>
    </rPh>
    <rPh sb="8" eb="10">
      <t>ケイカク</t>
    </rPh>
    <rPh sb="11" eb="13">
      <t>サクテイ</t>
    </rPh>
    <rPh sb="14" eb="16">
      <t>コウツウ</t>
    </rPh>
    <rPh sb="16" eb="18">
      <t>サイガイ</t>
    </rPh>
    <rPh sb="18" eb="20">
      <t>キョウサイ</t>
    </rPh>
    <rPh sb="20" eb="22">
      <t>ジギョウ</t>
    </rPh>
    <rPh sb="23" eb="25">
      <t>コウツウ</t>
    </rPh>
    <rPh sb="25" eb="27">
      <t>イジ</t>
    </rPh>
    <rPh sb="27" eb="29">
      <t>ショウガク</t>
    </rPh>
    <rPh sb="29" eb="31">
      <t>ジギョウ</t>
    </rPh>
    <phoneticPr fontId="23"/>
  </si>
  <si>
    <t>南空知ふるさと市町村圏組合</t>
    <rPh sb="0" eb="1">
      <t>ミナミ</t>
    </rPh>
    <rPh sb="1" eb="3">
      <t>ソラチ</t>
    </rPh>
    <rPh sb="7" eb="10">
      <t>シチョウソン</t>
    </rPh>
    <rPh sb="10" eb="11">
      <t>ケン</t>
    </rPh>
    <rPh sb="11" eb="13">
      <t>クミアイ</t>
    </rPh>
    <phoneticPr fontId="23"/>
  </si>
  <si>
    <t>４市５町　</t>
  </si>
  <si>
    <t>ふるさと市町村圏計画の策定・実施・連絡調整、ふるさと市町村圏基金による事業の計画・実施</t>
    <rPh sb="4" eb="7">
      <t>シチョウソン</t>
    </rPh>
    <rPh sb="7" eb="8">
      <t>ケン</t>
    </rPh>
    <rPh sb="8" eb="10">
      <t>ケイカク</t>
    </rPh>
    <rPh sb="11" eb="13">
      <t>サクテイ</t>
    </rPh>
    <rPh sb="14" eb="16">
      <t>ジッシ</t>
    </rPh>
    <rPh sb="17" eb="19">
      <t>レンラク</t>
    </rPh>
    <rPh sb="19" eb="21">
      <t>チョウセイ</t>
    </rPh>
    <rPh sb="26" eb="30">
      <t>シチョウソンケン</t>
    </rPh>
    <rPh sb="30" eb="32">
      <t>キキン</t>
    </rPh>
    <rPh sb="35" eb="37">
      <t>ジギョウ</t>
    </rPh>
    <rPh sb="38" eb="40">
      <t>ケイカク</t>
    </rPh>
    <rPh sb="41" eb="43">
      <t>ジッシ</t>
    </rPh>
    <phoneticPr fontId="23"/>
  </si>
  <si>
    <t>日高中部衛生施設組合</t>
    <rPh sb="0" eb="2">
      <t>ヒダカ</t>
    </rPh>
    <rPh sb="2" eb="4">
      <t>チュウブ</t>
    </rPh>
    <rPh sb="4" eb="6">
      <t>エイセイ</t>
    </rPh>
    <rPh sb="6" eb="8">
      <t>シセツ</t>
    </rPh>
    <rPh sb="8" eb="10">
      <t>クミアイ</t>
    </rPh>
    <phoneticPr fontId="23"/>
  </si>
  <si>
    <t>２町</t>
    <rPh sb="1" eb="2">
      <t>チョウ</t>
    </rPh>
    <phoneticPr fontId="23"/>
  </si>
  <si>
    <t>ごみ処理、し尿処理</t>
    <rPh sb="2" eb="4">
      <t>ショリ</t>
    </rPh>
    <rPh sb="5" eb="7">
      <t>シニョウ</t>
    </rPh>
    <rPh sb="7" eb="9">
      <t>ショリ</t>
    </rPh>
    <phoneticPr fontId="23"/>
  </si>
  <si>
    <t>南十勝複合事務組合</t>
    <rPh sb="0" eb="1">
      <t>ミナミ</t>
    </rPh>
    <rPh sb="1" eb="3">
      <t>トカチ</t>
    </rPh>
    <rPh sb="3" eb="5">
      <t>フクゴウ</t>
    </rPh>
    <rPh sb="5" eb="7">
      <t>ジム</t>
    </rPh>
    <rPh sb="7" eb="9">
      <t>クミアイ</t>
    </rPh>
    <phoneticPr fontId="23"/>
  </si>
  <si>
    <t>３町</t>
    <rPh sb="1" eb="2">
      <t>チョウ</t>
    </rPh>
    <phoneticPr fontId="6"/>
  </si>
  <si>
    <t>３町</t>
    <rPh sb="1" eb="2">
      <t>チョウ</t>
    </rPh>
    <phoneticPr fontId="23"/>
  </si>
  <si>
    <t>ごみ処理、し尿処理場跡地の管理、火葬場の設置・管理運営、小動物焼却施設の設置・管理運営</t>
    <rPh sb="2" eb="4">
      <t>ショリ</t>
    </rPh>
    <rPh sb="5" eb="7">
      <t>シニョウ</t>
    </rPh>
    <rPh sb="7" eb="10">
      <t>ショリジョウ</t>
    </rPh>
    <rPh sb="10" eb="12">
      <t>アトチ</t>
    </rPh>
    <rPh sb="13" eb="15">
      <t>カンリ</t>
    </rPh>
    <rPh sb="16" eb="19">
      <t>カソウジョウ</t>
    </rPh>
    <rPh sb="20" eb="22">
      <t>セッチ</t>
    </rPh>
    <rPh sb="23" eb="25">
      <t>カンリ</t>
    </rPh>
    <rPh sb="25" eb="27">
      <t>ウンエイ</t>
    </rPh>
    <rPh sb="28" eb="31">
      <t>ショウドウブツ</t>
    </rPh>
    <rPh sb="31" eb="33">
      <t>ショウキャク</t>
    </rPh>
    <rPh sb="33" eb="35">
      <t>シセツ</t>
    </rPh>
    <rPh sb="36" eb="38">
      <t>セッチ</t>
    </rPh>
    <rPh sb="39" eb="41">
      <t>カンリ</t>
    </rPh>
    <rPh sb="41" eb="43">
      <t>ウンエイ</t>
    </rPh>
    <phoneticPr fontId="23"/>
  </si>
  <si>
    <t>北空知衛生センター組合</t>
  </si>
  <si>
    <t>空知教育センター組合</t>
  </si>
  <si>
    <t>１０市１４町</t>
    <rPh sb="2" eb="3">
      <t>シ</t>
    </rPh>
    <rPh sb="5" eb="6">
      <t>マチ</t>
    </rPh>
    <phoneticPr fontId="6"/>
  </si>
  <si>
    <t>教育研修</t>
    <rPh sb="0" eb="2">
      <t>キョウイク</t>
    </rPh>
    <rPh sb="2" eb="4">
      <t>ケンシュウ</t>
    </rPh>
    <phoneticPr fontId="6"/>
  </si>
  <si>
    <t>中空知衛生施設組合</t>
  </si>
  <si>
    <t>３市２町</t>
    <rPh sb="1" eb="2">
      <t>シ</t>
    </rPh>
    <rPh sb="3" eb="4">
      <t>マチ</t>
    </rPh>
    <phoneticPr fontId="6"/>
  </si>
  <si>
    <t>石狩川流域下水道組合</t>
  </si>
  <si>
    <t>６市６町</t>
    <rPh sb="1" eb="2">
      <t>シ</t>
    </rPh>
    <rPh sb="3" eb="4">
      <t>マチ</t>
    </rPh>
    <phoneticPr fontId="6"/>
  </si>
  <si>
    <t>下水道、し尿処理</t>
    <rPh sb="0" eb="3">
      <t>ゲスイドウ</t>
    </rPh>
    <rPh sb="5" eb="6">
      <t>ニョウ</t>
    </rPh>
    <rPh sb="6" eb="8">
      <t>ショリ</t>
    </rPh>
    <phoneticPr fontId="6"/>
  </si>
  <si>
    <t>留萌南部衛生組合</t>
    <rPh sb="0" eb="2">
      <t>ルモイ</t>
    </rPh>
    <rPh sb="2" eb="3">
      <t>ナン</t>
    </rPh>
    <rPh sb="3" eb="4">
      <t>ブ</t>
    </rPh>
    <rPh sb="4" eb="6">
      <t>エイセイ</t>
    </rPh>
    <rPh sb="6" eb="8">
      <t>クミアイ</t>
    </rPh>
    <phoneticPr fontId="23"/>
  </si>
  <si>
    <t>１市２町</t>
    <rPh sb="1" eb="2">
      <t>シ</t>
    </rPh>
    <rPh sb="3" eb="4">
      <t>チョウ</t>
    </rPh>
    <phoneticPr fontId="23"/>
  </si>
  <si>
    <t>し尿処理、火葬場、一般廃棄物処理施設</t>
    <rPh sb="0" eb="2">
      <t>シニョウ</t>
    </rPh>
    <rPh sb="2" eb="4">
      <t>ショリ</t>
    </rPh>
    <rPh sb="5" eb="8">
      <t>カソウバ</t>
    </rPh>
    <rPh sb="9" eb="11">
      <t>イッパン</t>
    </rPh>
    <rPh sb="11" eb="14">
      <t>ハイキブツ</t>
    </rPh>
    <rPh sb="14" eb="16">
      <t>ショリ</t>
    </rPh>
    <rPh sb="16" eb="18">
      <t>シセツ</t>
    </rPh>
    <phoneticPr fontId="23"/>
  </si>
  <si>
    <t>根室北部衛生組合</t>
  </si>
  <si>
    <t>青森県</t>
    <rPh sb="0" eb="3">
      <t>アオモリケン</t>
    </rPh>
    <phoneticPr fontId="23"/>
  </si>
  <si>
    <t>上北地方教育・福祉事務組合</t>
    <rPh sb="0" eb="2">
      <t>カミキタ</t>
    </rPh>
    <rPh sb="2" eb="4">
      <t>チホウ</t>
    </rPh>
    <rPh sb="4" eb="6">
      <t>キョウイク</t>
    </rPh>
    <rPh sb="7" eb="9">
      <t>フクシ</t>
    </rPh>
    <rPh sb="9" eb="11">
      <t>ジム</t>
    </rPh>
    <rPh sb="11" eb="13">
      <t>クミアイ</t>
    </rPh>
    <phoneticPr fontId="23"/>
  </si>
  <si>
    <t>２市６町１村　</t>
  </si>
  <si>
    <t>異</t>
    <rPh sb="0" eb="1">
      <t>コト</t>
    </rPh>
    <phoneticPr fontId="6"/>
  </si>
  <si>
    <t>異</t>
    <rPh sb="0" eb="1">
      <t>コト</t>
    </rPh>
    <phoneticPr fontId="23"/>
  </si>
  <si>
    <t>障害児入所施設、障害福祉サービス事業所及び障害者支援施設、青年の家、視聴覚ライブラリー、障害者総合支援法に係る審査会運営、介護認定審査会運営</t>
    <rPh sb="0" eb="3">
      <t>ショウガイジ</t>
    </rPh>
    <rPh sb="3" eb="5">
      <t>ニュウショ</t>
    </rPh>
    <rPh sb="5" eb="7">
      <t>シセツ</t>
    </rPh>
    <rPh sb="8" eb="10">
      <t>ショウガイ</t>
    </rPh>
    <rPh sb="10" eb="12">
      <t>フクシ</t>
    </rPh>
    <rPh sb="16" eb="19">
      <t>ジギョウショ</t>
    </rPh>
    <rPh sb="19" eb="20">
      <t>オヨ</t>
    </rPh>
    <rPh sb="21" eb="24">
      <t>ショウガイシャ</t>
    </rPh>
    <rPh sb="24" eb="26">
      <t>シエン</t>
    </rPh>
    <rPh sb="26" eb="28">
      <t>シセツ</t>
    </rPh>
    <rPh sb="29" eb="31">
      <t>セイネン</t>
    </rPh>
    <rPh sb="32" eb="33">
      <t>イエ</t>
    </rPh>
    <rPh sb="34" eb="37">
      <t>シチョウカク</t>
    </rPh>
    <rPh sb="44" eb="47">
      <t>ショウガイシャ</t>
    </rPh>
    <rPh sb="47" eb="49">
      <t>ソウゴウ</t>
    </rPh>
    <rPh sb="49" eb="51">
      <t>シエン</t>
    </rPh>
    <rPh sb="51" eb="52">
      <t>ホウ</t>
    </rPh>
    <rPh sb="53" eb="54">
      <t>カカ</t>
    </rPh>
    <rPh sb="55" eb="58">
      <t>シンサカイ</t>
    </rPh>
    <rPh sb="58" eb="60">
      <t>ウンエイ</t>
    </rPh>
    <rPh sb="61" eb="63">
      <t>カイゴ</t>
    </rPh>
    <rPh sb="63" eb="65">
      <t>ニンテイ</t>
    </rPh>
    <rPh sb="65" eb="68">
      <t>シンサカイ</t>
    </rPh>
    <rPh sb="68" eb="70">
      <t>ウンエイ</t>
    </rPh>
    <phoneticPr fontId="23"/>
  </si>
  <si>
    <t>八戸地域広域市町村圏事務組合</t>
    <rPh sb="0" eb="2">
      <t>ハチノヘ</t>
    </rPh>
    <rPh sb="2" eb="4">
      <t>チイキ</t>
    </rPh>
    <rPh sb="4" eb="6">
      <t>コウイキ</t>
    </rPh>
    <rPh sb="6" eb="9">
      <t>シチョウソン</t>
    </rPh>
    <rPh sb="9" eb="12">
      <t>ケンジム</t>
    </rPh>
    <rPh sb="12" eb="14">
      <t>クミアイ</t>
    </rPh>
    <phoneticPr fontId="23"/>
  </si>
  <si>
    <t>１市６町１村　</t>
  </si>
  <si>
    <t>広域市町村圏計画、消防、救急、ごみ処理、し尿処理、リサイクルプラザ運営、介護認定審査会運営</t>
    <rPh sb="0" eb="2">
      <t>コウイキ</t>
    </rPh>
    <rPh sb="2" eb="5">
      <t>シチョウソン</t>
    </rPh>
    <rPh sb="5" eb="8">
      <t>ケンケイカク</t>
    </rPh>
    <rPh sb="9" eb="11">
      <t>ショウボウ</t>
    </rPh>
    <rPh sb="12" eb="14">
      <t>キュウキュウ</t>
    </rPh>
    <rPh sb="17" eb="19">
      <t>ショリ</t>
    </rPh>
    <rPh sb="20" eb="22">
      <t>シニョウ</t>
    </rPh>
    <rPh sb="22" eb="24">
      <t>ショリ</t>
    </rPh>
    <rPh sb="33" eb="35">
      <t>ウンエイ</t>
    </rPh>
    <rPh sb="36" eb="38">
      <t>カイゴ</t>
    </rPh>
    <rPh sb="38" eb="40">
      <t>ニンテイ</t>
    </rPh>
    <rPh sb="40" eb="43">
      <t>シンサカイ</t>
    </rPh>
    <rPh sb="43" eb="45">
      <t>ウンエイ</t>
    </rPh>
    <phoneticPr fontId="23"/>
  </si>
  <si>
    <t>下北地域広域行政事務組合</t>
    <rPh sb="0" eb="2">
      <t>シモキタ</t>
    </rPh>
    <rPh sb="2" eb="4">
      <t>チイキ</t>
    </rPh>
    <rPh sb="4" eb="6">
      <t>コウイキ</t>
    </rPh>
    <rPh sb="6" eb="8">
      <t>ギョウセイ</t>
    </rPh>
    <rPh sb="8" eb="10">
      <t>ジム</t>
    </rPh>
    <rPh sb="10" eb="12">
      <t>クミアイ</t>
    </rPh>
    <phoneticPr fontId="23"/>
  </si>
  <si>
    <t>１市３町４村　</t>
  </si>
  <si>
    <t>広域市町村圏計画、複合文化施設、障害児施設、消防、救急、し尿処理</t>
    <rPh sb="0" eb="2">
      <t>コウイキ</t>
    </rPh>
    <rPh sb="2" eb="5">
      <t>シチョウソン</t>
    </rPh>
    <rPh sb="5" eb="8">
      <t>ケンケイカク</t>
    </rPh>
    <rPh sb="9" eb="11">
      <t>フクゴウ</t>
    </rPh>
    <rPh sb="11" eb="13">
      <t>ブンカ</t>
    </rPh>
    <rPh sb="13" eb="15">
      <t>シセツ</t>
    </rPh>
    <rPh sb="16" eb="19">
      <t>ショウガイジ</t>
    </rPh>
    <rPh sb="19" eb="21">
      <t>シセツ</t>
    </rPh>
    <rPh sb="22" eb="24">
      <t>ショウボウ</t>
    </rPh>
    <rPh sb="25" eb="27">
      <t>キュウキュウ</t>
    </rPh>
    <rPh sb="28" eb="30">
      <t>シニョウ</t>
    </rPh>
    <rPh sb="30" eb="32">
      <t>ショリ</t>
    </rPh>
    <phoneticPr fontId="23"/>
  </si>
  <si>
    <t>十和田地域広域事務組合</t>
    <rPh sb="0" eb="3">
      <t>トワダ</t>
    </rPh>
    <rPh sb="3" eb="5">
      <t>チイキ</t>
    </rPh>
    <rPh sb="5" eb="7">
      <t>コウイキ</t>
    </rPh>
    <rPh sb="7" eb="9">
      <t>ジム</t>
    </rPh>
    <rPh sb="9" eb="11">
      <t>クミアイ</t>
    </rPh>
    <phoneticPr fontId="23"/>
  </si>
  <si>
    <t>１市３町１村　</t>
  </si>
  <si>
    <t>消防、救急、学校給食、ごみ処理、火葬場</t>
    <rPh sb="0" eb="2">
      <t>ショウボウ</t>
    </rPh>
    <rPh sb="3" eb="5">
      <t>キュウキュウ</t>
    </rPh>
    <rPh sb="6" eb="8">
      <t>ガッコウ</t>
    </rPh>
    <rPh sb="8" eb="10">
      <t>キュウショク</t>
    </rPh>
    <rPh sb="13" eb="15">
      <t>ショリ</t>
    </rPh>
    <rPh sb="16" eb="19">
      <t>カソウバ</t>
    </rPh>
    <phoneticPr fontId="23"/>
  </si>
  <si>
    <t>青森地域広域事務組合</t>
    <rPh sb="0" eb="2">
      <t>アオモリ</t>
    </rPh>
    <rPh sb="2" eb="4">
      <t>チイキ</t>
    </rPh>
    <rPh sb="4" eb="6">
      <t>コウイキ</t>
    </rPh>
    <rPh sb="6" eb="8">
      <t>ジム</t>
    </rPh>
    <rPh sb="8" eb="10">
      <t>クミアイ</t>
    </rPh>
    <phoneticPr fontId="23"/>
  </si>
  <si>
    <t>広域市町村圏計画、観光ＰＲ、観光地整備、ごみ処理、し尿処理、火葬場、介護認定審査会運営</t>
    <rPh sb="0" eb="2">
      <t>コウイキ</t>
    </rPh>
    <rPh sb="2" eb="5">
      <t>シチョウソン</t>
    </rPh>
    <rPh sb="5" eb="8">
      <t>ケンケイカク</t>
    </rPh>
    <rPh sb="9" eb="11">
      <t>カンコウ</t>
    </rPh>
    <rPh sb="14" eb="17">
      <t>カンコウチ</t>
    </rPh>
    <rPh sb="17" eb="19">
      <t>セイビ</t>
    </rPh>
    <rPh sb="22" eb="24">
      <t>ショリ</t>
    </rPh>
    <rPh sb="25" eb="27">
      <t>シニョウ</t>
    </rPh>
    <rPh sb="27" eb="29">
      <t>ショリ</t>
    </rPh>
    <rPh sb="30" eb="33">
      <t>カソウジョウ</t>
    </rPh>
    <rPh sb="34" eb="36">
      <t>カイゴ</t>
    </rPh>
    <rPh sb="36" eb="38">
      <t>ニンテイ</t>
    </rPh>
    <rPh sb="38" eb="41">
      <t>シンサカイ</t>
    </rPh>
    <rPh sb="41" eb="43">
      <t>ウンエイ</t>
    </rPh>
    <phoneticPr fontId="23"/>
  </si>
  <si>
    <t>津軽広域水道企業団</t>
    <rPh sb="0" eb="2">
      <t>ツガル</t>
    </rPh>
    <rPh sb="2" eb="4">
      <t>コウイキ</t>
    </rPh>
    <rPh sb="4" eb="6">
      <t>スイドウ</t>
    </rPh>
    <rPh sb="6" eb="8">
      <t>キギョウ</t>
    </rPh>
    <rPh sb="8" eb="9">
      <t>ダン</t>
    </rPh>
    <phoneticPr fontId="23"/>
  </si>
  <si>
    <t>６市３町１村　</t>
  </si>
  <si>
    <t>水道用水供給、水道事業</t>
    <rPh sb="0" eb="2">
      <t>スイドウ</t>
    </rPh>
    <rPh sb="2" eb="4">
      <t>ヨウスイ</t>
    </rPh>
    <rPh sb="4" eb="6">
      <t>キョウキュウ</t>
    </rPh>
    <rPh sb="7" eb="9">
      <t>スイドウ</t>
    </rPh>
    <rPh sb="9" eb="11">
      <t>ジギョウ</t>
    </rPh>
    <phoneticPr fontId="23"/>
  </si>
  <si>
    <t>北部上北広域事務組合</t>
    <rPh sb="0" eb="2">
      <t>ホクブ</t>
    </rPh>
    <rPh sb="2" eb="4">
      <t>カミキタ</t>
    </rPh>
    <rPh sb="4" eb="6">
      <t>コウイキ</t>
    </rPh>
    <rPh sb="6" eb="8">
      <t>ジム</t>
    </rPh>
    <rPh sb="8" eb="10">
      <t>クミアイ</t>
    </rPh>
    <phoneticPr fontId="23"/>
  </si>
  <si>
    <t>病院、消防、救急、ごみ処理、火葬場、福祉施設</t>
    <rPh sb="0" eb="2">
      <t>ビョウイン</t>
    </rPh>
    <rPh sb="3" eb="5">
      <t>ショウボウ</t>
    </rPh>
    <rPh sb="6" eb="8">
      <t>キュウキュウ</t>
    </rPh>
    <rPh sb="11" eb="13">
      <t>ショリ</t>
    </rPh>
    <rPh sb="14" eb="17">
      <t>カソウジョウ</t>
    </rPh>
    <rPh sb="18" eb="20">
      <t>フクシ</t>
    </rPh>
    <rPh sb="20" eb="22">
      <t>シセツ</t>
    </rPh>
    <phoneticPr fontId="23"/>
  </si>
  <si>
    <t>青森県市町村総合事務組合</t>
    <rPh sb="0" eb="3">
      <t>アオモリケン</t>
    </rPh>
    <rPh sb="3" eb="6">
      <t>シチョウソン</t>
    </rPh>
    <rPh sb="6" eb="8">
      <t>ソウゴウ</t>
    </rPh>
    <rPh sb="8" eb="10">
      <t>ジム</t>
    </rPh>
    <rPh sb="10" eb="12">
      <t>クミアイ</t>
    </rPh>
    <phoneticPr fontId="23"/>
  </si>
  <si>
    <t>消防災害補償、公務災害、税の滞納処分、会館の管理運営</t>
    <rPh sb="0" eb="2">
      <t>ショウボウ</t>
    </rPh>
    <rPh sb="2" eb="4">
      <t>サイガイ</t>
    </rPh>
    <rPh sb="4" eb="6">
      <t>ホショウ</t>
    </rPh>
    <rPh sb="7" eb="9">
      <t>コウム</t>
    </rPh>
    <rPh sb="9" eb="11">
      <t>サイガイ</t>
    </rPh>
    <rPh sb="12" eb="13">
      <t>ゼイ</t>
    </rPh>
    <rPh sb="14" eb="16">
      <t>タイノウ</t>
    </rPh>
    <rPh sb="16" eb="18">
      <t>ショブン</t>
    </rPh>
    <rPh sb="19" eb="21">
      <t>カイカン</t>
    </rPh>
    <rPh sb="22" eb="24">
      <t>カンリ</t>
    </rPh>
    <rPh sb="24" eb="26">
      <t>ウンエイ</t>
    </rPh>
    <phoneticPr fontId="23"/>
  </si>
  <si>
    <t>岩手県</t>
    <rPh sb="0" eb="3">
      <t>イワテケン</t>
    </rPh>
    <phoneticPr fontId="23"/>
  </si>
  <si>
    <t>北上地区広域行政組合</t>
    <rPh sb="0" eb="2">
      <t>キタカミ</t>
    </rPh>
    <rPh sb="2" eb="4">
      <t>チク</t>
    </rPh>
    <rPh sb="4" eb="6">
      <t>コウイキ</t>
    </rPh>
    <rPh sb="6" eb="8">
      <t>ギョウセイ</t>
    </rPh>
    <rPh sb="8" eb="10">
      <t>クミアイ</t>
    </rPh>
    <phoneticPr fontId="23"/>
  </si>
  <si>
    <t>２市１町</t>
  </si>
  <si>
    <t>し尿処理、火葬場</t>
    <rPh sb="0" eb="2">
      <t>シニョウ</t>
    </rPh>
    <rPh sb="2" eb="4">
      <t>ショリ</t>
    </rPh>
    <rPh sb="5" eb="8">
      <t>カソウバ</t>
    </rPh>
    <phoneticPr fontId="23"/>
  </si>
  <si>
    <t>盛岡北部行政事務組合</t>
    <rPh sb="0" eb="2">
      <t>モリオカ</t>
    </rPh>
    <rPh sb="2" eb="4">
      <t>ホクブ</t>
    </rPh>
    <rPh sb="4" eb="6">
      <t>ギョウセイ</t>
    </rPh>
    <rPh sb="6" eb="8">
      <t>ジム</t>
    </rPh>
    <rPh sb="8" eb="10">
      <t>クミアイ</t>
    </rPh>
    <phoneticPr fontId="23"/>
  </si>
  <si>
    <t>２市２町</t>
    <rPh sb="1" eb="2">
      <t>シ</t>
    </rPh>
    <rPh sb="3" eb="4">
      <t>マチ</t>
    </rPh>
    <phoneticPr fontId="23"/>
  </si>
  <si>
    <t>し尿処理、介護保険</t>
    <rPh sb="1" eb="2">
      <t>ニョウ</t>
    </rPh>
    <rPh sb="2" eb="4">
      <t>ショリ</t>
    </rPh>
    <rPh sb="5" eb="7">
      <t>カイゴ</t>
    </rPh>
    <rPh sb="7" eb="9">
      <t>ホケン</t>
    </rPh>
    <phoneticPr fontId="23"/>
  </si>
  <si>
    <t>宮城県</t>
    <rPh sb="0" eb="3">
      <t>ミヤギケン</t>
    </rPh>
    <phoneticPr fontId="23"/>
  </si>
  <si>
    <t>仙南地域広域行政事務組合</t>
    <rPh sb="0" eb="2">
      <t>センナン</t>
    </rPh>
    <rPh sb="2" eb="4">
      <t>チイキ</t>
    </rPh>
    <rPh sb="4" eb="6">
      <t>コウイキ</t>
    </rPh>
    <rPh sb="6" eb="8">
      <t>ギョウセイ</t>
    </rPh>
    <rPh sb="8" eb="10">
      <t>ジム</t>
    </rPh>
    <rPh sb="10" eb="12">
      <t>クミアイ</t>
    </rPh>
    <phoneticPr fontId="23"/>
  </si>
  <si>
    <t>２市７町　　</t>
  </si>
  <si>
    <t>消防（消防団を除く。）、救急、視聴覚センター、ごみ処理、粗大ごみ処理、し尿処理、火葬場、文化交流広場、広域活性化プロジェクト施設、ふるさと市町村圏計画、介護認定審査会、ＬＰガス、火薬類、滞納整理、障害者自立支援審査会</t>
    <rPh sb="0" eb="2">
      <t>ショウボウ</t>
    </rPh>
    <rPh sb="3" eb="6">
      <t>ショウボウダン</t>
    </rPh>
    <rPh sb="7" eb="8">
      <t>ノゾ</t>
    </rPh>
    <rPh sb="12" eb="14">
      <t>キュウキュウ</t>
    </rPh>
    <rPh sb="15" eb="18">
      <t>シチョウカク</t>
    </rPh>
    <rPh sb="25" eb="27">
      <t>ショリ</t>
    </rPh>
    <rPh sb="28" eb="30">
      <t>ソダイ</t>
    </rPh>
    <rPh sb="32" eb="34">
      <t>ショリ</t>
    </rPh>
    <rPh sb="35" eb="37">
      <t>シニョウ</t>
    </rPh>
    <rPh sb="37" eb="39">
      <t>ショリ</t>
    </rPh>
    <rPh sb="40" eb="42">
      <t>カソウ</t>
    </rPh>
    <rPh sb="42" eb="43">
      <t>ジョウ</t>
    </rPh>
    <rPh sb="44" eb="46">
      <t>ブンカ</t>
    </rPh>
    <rPh sb="46" eb="48">
      <t>コウリュウ</t>
    </rPh>
    <rPh sb="48" eb="50">
      <t>ヒロバ</t>
    </rPh>
    <rPh sb="51" eb="53">
      <t>コウイキ</t>
    </rPh>
    <rPh sb="53" eb="56">
      <t>カッセイカ</t>
    </rPh>
    <rPh sb="62" eb="64">
      <t>シセツ</t>
    </rPh>
    <rPh sb="69" eb="72">
      <t>シチョウソン</t>
    </rPh>
    <rPh sb="72" eb="73">
      <t>ケン</t>
    </rPh>
    <rPh sb="73" eb="75">
      <t>ケイカク</t>
    </rPh>
    <rPh sb="76" eb="78">
      <t>カイゴ</t>
    </rPh>
    <rPh sb="78" eb="80">
      <t>ニンテイ</t>
    </rPh>
    <rPh sb="80" eb="83">
      <t>シンサカイ</t>
    </rPh>
    <rPh sb="89" eb="91">
      <t>カヤク</t>
    </rPh>
    <rPh sb="91" eb="92">
      <t>ルイ</t>
    </rPh>
    <rPh sb="93" eb="95">
      <t>タイノウ</t>
    </rPh>
    <rPh sb="95" eb="97">
      <t>セイリ</t>
    </rPh>
    <rPh sb="98" eb="101">
      <t>ショウガイシャ</t>
    </rPh>
    <rPh sb="101" eb="103">
      <t>ジリツ</t>
    </rPh>
    <rPh sb="103" eb="105">
      <t>シエン</t>
    </rPh>
    <rPh sb="105" eb="108">
      <t>シンサカイ</t>
    </rPh>
    <phoneticPr fontId="23"/>
  </si>
  <si>
    <t>黒川地域行政事務組合</t>
    <rPh sb="0" eb="2">
      <t>クロカワ</t>
    </rPh>
    <rPh sb="2" eb="4">
      <t>チイキ</t>
    </rPh>
    <rPh sb="4" eb="6">
      <t>ギョウセイ</t>
    </rPh>
    <rPh sb="6" eb="8">
      <t>ジム</t>
    </rPh>
    <rPh sb="8" eb="10">
      <t>クミアイ</t>
    </rPh>
    <phoneticPr fontId="23"/>
  </si>
  <si>
    <t>石巻地区広域行政事務組合</t>
    <rPh sb="0" eb="2">
      <t>イシノマキ</t>
    </rPh>
    <rPh sb="2" eb="4">
      <t>チク</t>
    </rPh>
    <rPh sb="4" eb="6">
      <t>コウイキ</t>
    </rPh>
    <rPh sb="6" eb="8">
      <t>ギョウセイ</t>
    </rPh>
    <rPh sb="8" eb="10">
      <t>ジム</t>
    </rPh>
    <rPh sb="10" eb="12">
      <t>クミアイ</t>
    </rPh>
    <phoneticPr fontId="23"/>
  </si>
  <si>
    <t>２市１町　　</t>
  </si>
  <si>
    <t>みやぎ県南中核病院企業団</t>
    <rPh sb="3" eb="5">
      <t>ケンナン</t>
    </rPh>
    <rPh sb="5" eb="7">
      <t>チュウカク</t>
    </rPh>
    <rPh sb="7" eb="9">
      <t>ビョウイン</t>
    </rPh>
    <rPh sb="9" eb="11">
      <t>キギョウ</t>
    </rPh>
    <rPh sb="11" eb="12">
      <t>ダン</t>
    </rPh>
    <phoneticPr fontId="23"/>
  </si>
  <si>
    <t>１市３町　　</t>
    <rPh sb="1" eb="2">
      <t>シ</t>
    </rPh>
    <phoneticPr fontId="23"/>
  </si>
  <si>
    <t>病院、診療所</t>
    <rPh sb="0" eb="2">
      <t>ビョウイン</t>
    </rPh>
    <rPh sb="3" eb="6">
      <t>シンリョウジョ</t>
    </rPh>
    <phoneticPr fontId="23"/>
  </si>
  <si>
    <t>秋田県</t>
    <rPh sb="0" eb="3">
      <t>アキタケン</t>
    </rPh>
    <phoneticPr fontId="23"/>
  </si>
  <si>
    <t>能代山本広域市町村圏組合</t>
    <rPh sb="0" eb="2">
      <t>ノシロ</t>
    </rPh>
    <rPh sb="2" eb="4">
      <t>ヤマモト</t>
    </rPh>
    <rPh sb="4" eb="6">
      <t>コウイキ</t>
    </rPh>
    <rPh sb="6" eb="9">
      <t>シチョウソン</t>
    </rPh>
    <rPh sb="9" eb="10">
      <t>ケン</t>
    </rPh>
    <rPh sb="10" eb="12">
      <t>クミアイ</t>
    </rPh>
    <phoneticPr fontId="23"/>
  </si>
  <si>
    <t>１市３町　</t>
  </si>
  <si>
    <t>消防、救急、老人福祉、社会教育、救急医療対策、ごみ処理、し尿処理、体育施設、職員研修、介護保険等</t>
    <rPh sb="0" eb="2">
      <t>ショウボウ</t>
    </rPh>
    <rPh sb="3" eb="5">
      <t>キュウキュウ</t>
    </rPh>
    <rPh sb="6" eb="8">
      <t>ロウジン</t>
    </rPh>
    <rPh sb="8" eb="10">
      <t>フクシ</t>
    </rPh>
    <rPh sb="11" eb="13">
      <t>シャカイ</t>
    </rPh>
    <rPh sb="13" eb="15">
      <t>キョウイク</t>
    </rPh>
    <rPh sb="16" eb="18">
      <t>キュウキュウ</t>
    </rPh>
    <rPh sb="18" eb="20">
      <t>イリョウ</t>
    </rPh>
    <rPh sb="20" eb="22">
      <t>タイサク</t>
    </rPh>
    <rPh sb="25" eb="27">
      <t>ショリ</t>
    </rPh>
    <rPh sb="28" eb="30">
      <t>シニョウ</t>
    </rPh>
    <rPh sb="30" eb="32">
      <t>ショリ</t>
    </rPh>
    <rPh sb="33" eb="35">
      <t>タイイク</t>
    </rPh>
    <rPh sb="35" eb="37">
      <t>シセツ</t>
    </rPh>
    <rPh sb="38" eb="40">
      <t>ショクイン</t>
    </rPh>
    <rPh sb="40" eb="42">
      <t>ケンシュウ</t>
    </rPh>
    <rPh sb="43" eb="45">
      <t>カイゴ</t>
    </rPh>
    <rPh sb="45" eb="47">
      <t>ホケン</t>
    </rPh>
    <rPh sb="47" eb="48">
      <t>トウ</t>
    </rPh>
    <phoneticPr fontId="23"/>
  </si>
  <si>
    <t>秋田県市町村総合事務組合</t>
    <rPh sb="0" eb="3">
      <t>アキタケン</t>
    </rPh>
    <rPh sb="3" eb="6">
      <t>シチョウソン</t>
    </rPh>
    <rPh sb="6" eb="8">
      <t>ソウゴウ</t>
    </rPh>
    <rPh sb="8" eb="10">
      <t>ジム</t>
    </rPh>
    <rPh sb="10" eb="12">
      <t>クミアイ</t>
    </rPh>
    <phoneticPr fontId="23"/>
  </si>
  <si>
    <t>１３市９町３村
１６一部事務組合
１広域連合</t>
    <rPh sb="2" eb="3">
      <t>シ</t>
    </rPh>
    <rPh sb="4" eb="5">
      <t>チョウ</t>
    </rPh>
    <rPh sb="6" eb="7">
      <t>ソン</t>
    </rPh>
    <rPh sb="10" eb="12">
      <t>イチブ</t>
    </rPh>
    <rPh sb="12" eb="14">
      <t>ジム</t>
    </rPh>
    <rPh sb="14" eb="16">
      <t>クミアイ</t>
    </rPh>
    <rPh sb="18" eb="20">
      <t>コウイキ</t>
    </rPh>
    <rPh sb="20" eb="22">
      <t>レンゴウ</t>
    </rPh>
    <phoneticPr fontId="23"/>
  </si>
  <si>
    <t>退職手当支給事務、市町村議会議員・消防団員等公務災害補償事務、交通災害等共済事務</t>
    <rPh sb="9" eb="12">
      <t>シチョウソン</t>
    </rPh>
    <rPh sb="12" eb="14">
      <t>ギカイ</t>
    </rPh>
    <rPh sb="14" eb="16">
      <t>ギイン</t>
    </rPh>
    <rPh sb="31" eb="33">
      <t>コウツウ</t>
    </rPh>
    <rPh sb="33" eb="35">
      <t>サイガイ</t>
    </rPh>
    <rPh sb="35" eb="36">
      <t>トウ</t>
    </rPh>
    <rPh sb="36" eb="38">
      <t>キョウサイ</t>
    </rPh>
    <phoneticPr fontId="23"/>
  </si>
  <si>
    <t>山形県</t>
    <rPh sb="0" eb="3">
      <t>ヤマガタケン</t>
    </rPh>
    <phoneticPr fontId="42"/>
  </si>
  <si>
    <t>最上広域市町村圏事務組合</t>
    <rPh sb="0" eb="2">
      <t>モガミ</t>
    </rPh>
    <rPh sb="2" eb="4">
      <t>コウイキ</t>
    </rPh>
    <rPh sb="4" eb="7">
      <t>シチョウソン</t>
    </rPh>
    <rPh sb="7" eb="8">
      <t>ケン</t>
    </rPh>
    <rPh sb="8" eb="10">
      <t>ジム</t>
    </rPh>
    <rPh sb="10" eb="12">
      <t>クミアイ</t>
    </rPh>
    <phoneticPr fontId="23"/>
  </si>
  <si>
    <t>１市４町３村　</t>
  </si>
  <si>
    <t>地域開発計画、広域医療システム、ごみ処理、し尿処理、へい獣処理、社会教育、消防、救急、総合開発センター、広域交流拠点施設、広域駐車場</t>
    <rPh sb="0" eb="2">
      <t>チイキ</t>
    </rPh>
    <rPh sb="2" eb="4">
      <t>カイハツ</t>
    </rPh>
    <rPh sb="4" eb="6">
      <t>ケイカク</t>
    </rPh>
    <rPh sb="7" eb="9">
      <t>コウイキ</t>
    </rPh>
    <rPh sb="9" eb="11">
      <t>イリョウ</t>
    </rPh>
    <rPh sb="18" eb="20">
      <t>ショリ</t>
    </rPh>
    <rPh sb="21" eb="23">
      <t>シニョウ</t>
    </rPh>
    <rPh sb="23" eb="25">
      <t>ショリ</t>
    </rPh>
    <rPh sb="28" eb="29">
      <t>ジュウ</t>
    </rPh>
    <rPh sb="29" eb="31">
      <t>ショリ</t>
    </rPh>
    <rPh sb="32" eb="34">
      <t>シャカイ</t>
    </rPh>
    <rPh sb="34" eb="36">
      <t>キョウイク</t>
    </rPh>
    <rPh sb="37" eb="39">
      <t>ショウボウ</t>
    </rPh>
    <rPh sb="40" eb="42">
      <t>キュウキュウ</t>
    </rPh>
    <rPh sb="43" eb="45">
      <t>ソウゴウ</t>
    </rPh>
    <rPh sb="45" eb="47">
      <t>カイハツ</t>
    </rPh>
    <rPh sb="52" eb="54">
      <t>コウイキ</t>
    </rPh>
    <rPh sb="54" eb="56">
      <t>コウリュウ</t>
    </rPh>
    <rPh sb="56" eb="58">
      <t>キョテン</t>
    </rPh>
    <rPh sb="58" eb="60">
      <t>シセツ</t>
    </rPh>
    <rPh sb="61" eb="63">
      <t>コウイキ</t>
    </rPh>
    <rPh sb="63" eb="66">
      <t>チュウシャジョウ</t>
    </rPh>
    <phoneticPr fontId="23"/>
  </si>
  <si>
    <t>置賜広域行政事務組合</t>
    <rPh sb="0" eb="1">
      <t>オ</t>
    </rPh>
    <rPh sb="1" eb="2">
      <t>タマ</t>
    </rPh>
    <rPh sb="2" eb="4">
      <t>コウイキ</t>
    </rPh>
    <rPh sb="4" eb="6">
      <t>ギョウセイ</t>
    </rPh>
    <rPh sb="6" eb="8">
      <t>ジム</t>
    </rPh>
    <rPh sb="8" eb="10">
      <t>クミアイ</t>
    </rPh>
    <phoneticPr fontId="23"/>
  </si>
  <si>
    <t>３市５町　　</t>
  </si>
  <si>
    <t>西村山広域行政事務組合</t>
    <rPh sb="0" eb="3">
      <t>ニシムラヤマ</t>
    </rPh>
    <rPh sb="3" eb="5">
      <t>コウイキ</t>
    </rPh>
    <rPh sb="5" eb="7">
      <t>ギョウセイ</t>
    </rPh>
    <rPh sb="7" eb="9">
      <t>ジム</t>
    </rPh>
    <rPh sb="9" eb="11">
      <t>クミアイ</t>
    </rPh>
    <phoneticPr fontId="23"/>
  </si>
  <si>
    <t>１市４町　　</t>
  </si>
  <si>
    <t>地域開発計画、消防、救急、老人福祉、ごみ処理、し尿処理、火葬場、交通災害共済</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1">
      <t>カソウバ</t>
    </rPh>
    <rPh sb="32" eb="34">
      <t>コウツウ</t>
    </rPh>
    <rPh sb="34" eb="36">
      <t>サイガイ</t>
    </rPh>
    <rPh sb="36" eb="38">
      <t>キョウサイ</t>
    </rPh>
    <phoneticPr fontId="23"/>
  </si>
  <si>
    <t>庄内広域行政組合</t>
    <rPh sb="0" eb="2">
      <t>ショウナイ</t>
    </rPh>
    <rPh sb="2" eb="4">
      <t>コウイキ</t>
    </rPh>
    <rPh sb="4" eb="6">
      <t>ギョウセイ</t>
    </rPh>
    <rPh sb="6" eb="8">
      <t>クミアイ</t>
    </rPh>
    <phoneticPr fontId="23"/>
  </si>
  <si>
    <t>２市３町</t>
  </si>
  <si>
    <t>福島県</t>
    <rPh sb="0" eb="3">
      <t>フクシマケン</t>
    </rPh>
    <phoneticPr fontId="23"/>
  </si>
  <si>
    <t>福島県市町村総合事務組合</t>
    <rPh sb="0" eb="3">
      <t>フクシマケン</t>
    </rPh>
    <rPh sb="3" eb="6">
      <t>シチョウソン</t>
    </rPh>
    <rPh sb="6" eb="8">
      <t>ソウゴウ</t>
    </rPh>
    <rPh sb="8" eb="10">
      <t>ジム</t>
    </rPh>
    <rPh sb="10" eb="12">
      <t>クミアイ</t>
    </rPh>
    <phoneticPr fontId="23"/>
  </si>
  <si>
    <t>１３市３１町１５村
２７一部事務組合
１広域連合</t>
    <rPh sb="20" eb="22">
      <t>コウイキ</t>
    </rPh>
    <rPh sb="22" eb="24">
      <t>レンゴウ</t>
    </rPh>
    <phoneticPr fontId="23"/>
  </si>
  <si>
    <t>退職手当支給事務、消防団員等公務災害補償事務、消防団員退職報償金支給事務、消防賞じゅつ金支給事務、市町村非常勤職員等公務災害補償事務、自治会館管理事務</t>
    <rPh sb="0" eb="2">
      <t>タイショク</t>
    </rPh>
    <rPh sb="2" eb="4">
      <t>テアテ</t>
    </rPh>
    <rPh sb="4" eb="6">
      <t>シキュウ</t>
    </rPh>
    <rPh sb="6" eb="8">
      <t>ジム</t>
    </rPh>
    <rPh sb="9" eb="11">
      <t>ショウボウ</t>
    </rPh>
    <rPh sb="11" eb="13">
      <t>ダンイン</t>
    </rPh>
    <rPh sb="13" eb="14">
      <t>トウ</t>
    </rPh>
    <rPh sb="14" eb="16">
      <t>コウム</t>
    </rPh>
    <rPh sb="16" eb="18">
      <t>サイガイ</t>
    </rPh>
    <rPh sb="18" eb="20">
      <t>ホショウ</t>
    </rPh>
    <rPh sb="20" eb="22">
      <t>ジム</t>
    </rPh>
    <rPh sb="23" eb="25">
      <t>ショウボウ</t>
    </rPh>
    <rPh sb="25" eb="27">
      <t>ダンイン</t>
    </rPh>
    <rPh sb="27" eb="29">
      <t>タイショク</t>
    </rPh>
    <rPh sb="29" eb="32">
      <t>ホウショウキン</t>
    </rPh>
    <rPh sb="32" eb="34">
      <t>シキュウ</t>
    </rPh>
    <rPh sb="34" eb="36">
      <t>ジム</t>
    </rPh>
    <rPh sb="37" eb="39">
      <t>ショウボウ</t>
    </rPh>
    <rPh sb="39" eb="40">
      <t>ショウ</t>
    </rPh>
    <rPh sb="43" eb="44">
      <t>カネ</t>
    </rPh>
    <rPh sb="44" eb="46">
      <t>シキュウ</t>
    </rPh>
    <rPh sb="46" eb="48">
      <t>ジム</t>
    </rPh>
    <rPh sb="49" eb="52">
      <t>シチョウソン</t>
    </rPh>
    <rPh sb="52" eb="55">
      <t>ヒジョウキン</t>
    </rPh>
    <rPh sb="55" eb="57">
      <t>ショクイン</t>
    </rPh>
    <rPh sb="57" eb="58">
      <t>トウ</t>
    </rPh>
    <rPh sb="58" eb="60">
      <t>コウム</t>
    </rPh>
    <rPh sb="60" eb="62">
      <t>サイガイ</t>
    </rPh>
    <rPh sb="62" eb="64">
      <t>ホショウ</t>
    </rPh>
    <rPh sb="64" eb="66">
      <t>ジム</t>
    </rPh>
    <rPh sb="67" eb="69">
      <t>ジチ</t>
    </rPh>
    <rPh sb="69" eb="71">
      <t>カイカン</t>
    </rPh>
    <rPh sb="71" eb="73">
      <t>カンリ</t>
    </rPh>
    <rPh sb="73" eb="75">
      <t>ジム</t>
    </rPh>
    <phoneticPr fontId="23"/>
  </si>
  <si>
    <t>伊達地方衛生処理組合</t>
    <rPh sb="0" eb="2">
      <t>ダテ</t>
    </rPh>
    <rPh sb="2" eb="4">
      <t>チホウ</t>
    </rPh>
    <rPh sb="4" eb="6">
      <t>エイセイ</t>
    </rPh>
    <rPh sb="6" eb="8">
      <t>ショリ</t>
    </rPh>
    <rPh sb="8" eb="10">
      <t>クミアイ</t>
    </rPh>
    <phoneticPr fontId="23"/>
  </si>
  <si>
    <t>し尿、ごみ処理等</t>
    <rPh sb="0" eb="2">
      <t>シニョウ</t>
    </rPh>
    <rPh sb="5" eb="7">
      <t>ショリ</t>
    </rPh>
    <rPh sb="7" eb="8">
      <t>トウ</t>
    </rPh>
    <phoneticPr fontId="23"/>
  </si>
  <si>
    <t>喜多方地方広域市町村圏組合</t>
    <rPh sb="0" eb="3">
      <t>キタカタ</t>
    </rPh>
    <rPh sb="3" eb="5">
      <t>チホウ</t>
    </rPh>
    <rPh sb="5" eb="7">
      <t>コウイキ</t>
    </rPh>
    <rPh sb="7" eb="10">
      <t>シチョウソン</t>
    </rPh>
    <rPh sb="10" eb="11">
      <t>ケン</t>
    </rPh>
    <rPh sb="11" eb="13">
      <t>クミアイ</t>
    </rPh>
    <phoneticPr fontId="23"/>
  </si>
  <si>
    <t>１市１町１村　</t>
  </si>
  <si>
    <t>喜多方地方広域事業計画の策定実施、消防、し尿処理、ごみ処理等</t>
    <rPh sb="0" eb="3">
      <t>キタカタ</t>
    </rPh>
    <rPh sb="3" eb="5">
      <t>チホウ</t>
    </rPh>
    <rPh sb="5" eb="7">
      <t>コウイキ</t>
    </rPh>
    <rPh sb="7" eb="9">
      <t>ジギョウ</t>
    </rPh>
    <rPh sb="9" eb="11">
      <t>ケイカク</t>
    </rPh>
    <rPh sb="12" eb="14">
      <t>サクテイ</t>
    </rPh>
    <rPh sb="14" eb="16">
      <t>ジッシ</t>
    </rPh>
    <rPh sb="17" eb="19">
      <t>ショウボウ</t>
    </rPh>
    <rPh sb="21" eb="22">
      <t>ニョウ</t>
    </rPh>
    <rPh sb="22" eb="24">
      <t>ショリ</t>
    </rPh>
    <rPh sb="27" eb="29">
      <t>ショリ</t>
    </rPh>
    <rPh sb="29" eb="30">
      <t>トウ</t>
    </rPh>
    <phoneticPr fontId="23"/>
  </si>
  <si>
    <t>会津若松地方広域市町村圏整備組合</t>
    <rPh sb="0" eb="4">
      <t>アイヅワカマツ</t>
    </rPh>
    <rPh sb="4" eb="6">
      <t>チホウ</t>
    </rPh>
    <rPh sb="6" eb="8">
      <t>コウイキ</t>
    </rPh>
    <rPh sb="8" eb="11">
      <t>シチョウソン</t>
    </rPh>
    <rPh sb="11" eb="12">
      <t>ケン</t>
    </rPh>
    <rPh sb="12" eb="14">
      <t>セイビ</t>
    </rPh>
    <rPh sb="14" eb="16">
      <t>クミアイ</t>
    </rPh>
    <phoneticPr fontId="23"/>
  </si>
  <si>
    <t>１市７町２村　</t>
  </si>
  <si>
    <t>双葉地方広域市町村圏組合</t>
    <rPh sb="0" eb="2">
      <t>フタバ</t>
    </rPh>
    <rPh sb="2" eb="4">
      <t>チホウ</t>
    </rPh>
    <rPh sb="4" eb="6">
      <t>コウイキ</t>
    </rPh>
    <rPh sb="6" eb="9">
      <t>シチョウソン</t>
    </rPh>
    <rPh sb="9" eb="10">
      <t>ケン</t>
    </rPh>
    <rPh sb="10" eb="12">
      <t>クミアイ</t>
    </rPh>
    <phoneticPr fontId="23"/>
  </si>
  <si>
    <t>６町２村</t>
    <rPh sb="1" eb="2">
      <t>チョウ</t>
    </rPh>
    <rPh sb="3" eb="4">
      <t>ソン</t>
    </rPh>
    <phoneticPr fontId="23"/>
  </si>
  <si>
    <t>田村広域行政組合</t>
    <rPh sb="0" eb="2">
      <t>タムラ</t>
    </rPh>
    <rPh sb="2" eb="4">
      <t>コウイキ</t>
    </rPh>
    <rPh sb="4" eb="6">
      <t>ギョウセイ</t>
    </rPh>
    <rPh sb="6" eb="8">
      <t>クミアイ</t>
    </rPh>
    <phoneticPr fontId="23"/>
  </si>
  <si>
    <t>長</t>
    <rPh sb="0" eb="1">
      <t>オサ</t>
    </rPh>
    <phoneticPr fontId="23"/>
  </si>
  <si>
    <t>し尿処理、ごみ処理、情報センターの設置運営</t>
    <rPh sb="1" eb="2">
      <t>ニョウ</t>
    </rPh>
    <rPh sb="2" eb="4">
      <t>ショリ</t>
    </rPh>
    <rPh sb="10" eb="12">
      <t>ジョウホウ</t>
    </rPh>
    <rPh sb="17" eb="19">
      <t>セッチ</t>
    </rPh>
    <rPh sb="19" eb="21">
      <t>ウンエイ</t>
    </rPh>
    <phoneticPr fontId="23"/>
  </si>
  <si>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23"/>
  </si>
  <si>
    <t>１市４町４村</t>
    <rPh sb="1" eb="2">
      <t>シ</t>
    </rPh>
    <rPh sb="3" eb="4">
      <t>チョウ</t>
    </rPh>
    <rPh sb="5" eb="6">
      <t>ソン</t>
    </rPh>
    <phoneticPr fontId="23"/>
  </si>
  <si>
    <t>茨城県</t>
    <rPh sb="0" eb="3">
      <t>イバラキケン</t>
    </rPh>
    <phoneticPr fontId="6"/>
  </si>
  <si>
    <t>茨城県</t>
    <rPh sb="0" eb="3">
      <t>イバラキケン</t>
    </rPh>
    <phoneticPr fontId="23"/>
  </si>
  <si>
    <t>茨城西南地方広域市町村圏事務組合</t>
    <rPh sb="0" eb="2">
      <t>イバラギ</t>
    </rPh>
    <rPh sb="2" eb="4">
      <t>セイナン</t>
    </rPh>
    <rPh sb="4" eb="6">
      <t>チホウ</t>
    </rPh>
    <rPh sb="6" eb="8">
      <t>コウイキ</t>
    </rPh>
    <rPh sb="8" eb="11">
      <t>シチョウソン</t>
    </rPh>
    <rPh sb="11" eb="12">
      <t>ケン</t>
    </rPh>
    <rPh sb="12" eb="14">
      <t>ジム</t>
    </rPh>
    <rPh sb="14" eb="16">
      <t>クミアイ</t>
    </rPh>
    <phoneticPr fontId="23"/>
  </si>
  <si>
    <t>４市３町</t>
    <rPh sb="1" eb="2">
      <t>シ</t>
    </rPh>
    <rPh sb="3" eb="4">
      <t>マチ</t>
    </rPh>
    <phoneticPr fontId="23"/>
  </si>
  <si>
    <t>筑西広域市町村圏事務組合</t>
    <rPh sb="0" eb="1">
      <t>チク</t>
    </rPh>
    <rPh sb="1" eb="2">
      <t>セイ</t>
    </rPh>
    <rPh sb="2" eb="4">
      <t>コウイキ</t>
    </rPh>
    <rPh sb="4" eb="7">
      <t>シチョウソン</t>
    </rPh>
    <rPh sb="7" eb="8">
      <t>ケン</t>
    </rPh>
    <rPh sb="8" eb="10">
      <t>ジム</t>
    </rPh>
    <rPh sb="10" eb="12">
      <t>クミアイ</t>
    </rPh>
    <phoneticPr fontId="23"/>
  </si>
  <si>
    <t>３市</t>
    <rPh sb="1" eb="2">
      <t>シ</t>
    </rPh>
    <phoneticPr fontId="23"/>
  </si>
  <si>
    <t>広域市町村計画の策定、消防、火葬場、し尿処理、ごみ処理、職業訓練センター、総合公園、ふるさと市町村圏計画の策定・実施</t>
    <rPh sb="0" eb="2">
      <t>コウイキ</t>
    </rPh>
    <rPh sb="2" eb="5">
      <t>シチョウソン</t>
    </rPh>
    <rPh sb="5" eb="7">
      <t>ケイカク</t>
    </rPh>
    <rPh sb="8" eb="10">
      <t>サクテイ</t>
    </rPh>
    <rPh sb="11" eb="13">
      <t>ショウボウ</t>
    </rPh>
    <rPh sb="14" eb="17">
      <t>カソウバ</t>
    </rPh>
    <rPh sb="18" eb="20">
      <t>シニョウ</t>
    </rPh>
    <rPh sb="20" eb="22">
      <t>ショリ</t>
    </rPh>
    <rPh sb="25" eb="27">
      <t>ショリ</t>
    </rPh>
    <rPh sb="28" eb="30">
      <t>ショクギョウ</t>
    </rPh>
    <rPh sb="30" eb="32">
      <t>クンレン</t>
    </rPh>
    <rPh sb="37" eb="39">
      <t>ソウゴウ</t>
    </rPh>
    <rPh sb="39" eb="41">
      <t>コウエン</t>
    </rPh>
    <rPh sb="46" eb="49">
      <t>シチョウソン</t>
    </rPh>
    <rPh sb="49" eb="50">
      <t>ケン</t>
    </rPh>
    <rPh sb="50" eb="52">
      <t>ケイカク</t>
    </rPh>
    <rPh sb="53" eb="55">
      <t>サクテイ</t>
    </rPh>
    <rPh sb="56" eb="58">
      <t>ジッシ</t>
    </rPh>
    <phoneticPr fontId="23"/>
  </si>
  <si>
    <t>常総地方広域市町村圏事務組合</t>
    <rPh sb="0" eb="2">
      <t>ジョウソウ</t>
    </rPh>
    <rPh sb="2" eb="4">
      <t>チホウ</t>
    </rPh>
    <rPh sb="4" eb="6">
      <t>コウイキ</t>
    </rPh>
    <rPh sb="6" eb="9">
      <t>シチョウソン</t>
    </rPh>
    <rPh sb="9" eb="10">
      <t>ケン</t>
    </rPh>
    <rPh sb="10" eb="12">
      <t>ジム</t>
    </rPh>
    <rPh sb="12" eb="14">
      <t>クミアイ</t>
    </rPh>
    <phoneticPr fontId="23"/>
  </si>
  <si>
    <t>４市</t>
    <rPh sb="1" eb="2">
      <t>シ</t>
    </rPh>
    <phoneticPr fontId="23"/>
  </si>
  <si>
    <t>鹿行広域事務組合</t>
    <rPh sb="0" eb="1">
      <t>シカ</t>
    </rPh>
    <rPh sb="1" eb="2">
      <t>イ</t>
    </rPh>
    <rPh sb="2" eb="4">
      <t>コウイキ</t>
    </rPh>
    <rPh sb="4" eb="6">
      <t>ジム</t>
    </rPh>
    <rPh sb="6" eb="8">
      <t>クミアイ</t>
    </rPh>
    <phoneticPr fontId="23"/>
  </si>
  <si>
    <t>５市</t>
    <rPh sb="1" eb="2">
      <t>シ</t>
    </rPh>
    <phoneticPr fontId="23"/>
  </si>
  <si>
    <t>稲敷地方広域市町村圏事務組合</t>
    <rPh sb="0" eb="1">
      <t>イナ</t>
    </rPh>
    <rPh sb="1" eb="2">
      <t>シキ</t>
    </rPh>
    <rPh sb="2" eb="4">
      <t>チホウ</t>
    </rPh>
    <rPh sb="4" eb="6">
      <t>コウイキ</t>
    </rPh>
    <rPh sb="6" eb="9">
      <t>シチョウソン</t>
    </rPh>
    <rPh sb="9" eb="10">
      <t>ケン</t>
    </rPh>
    <rPh sb="10" eb="12">
      <t>ジム</t>
    </rPh>
    <rPh sb="12" eb="14">
      <t>クミアイ</t>
    </rPh>
    <phoneticPr fontId="23"/>
  </si>
  <si>
    <t>茨城県市町村総合事務組合</t>
    <rPh sb="0" eb="3">
      <t>イバラギケン</t>
    </rPh>
    <rPh sb="3" eb="6">
      <t>シチョウソン</t>
    </rPh>
    <rPh sb="6" eb="8">
      <t>ソウゴウ</t>
    </rPh>
    <rPh sb="8" eb="10">
      <t>ジム</t>
    </rPh>
    <rPh sb="10" eb="12">
      <t>クミアイ</t>
    </rPh>
    <phoneticPr fontId="23"/>
  </si>
  <si>
    <t>３２市１０町２村</t>
    <rPh sb="2" eb="3">
      <t>シ</t>
    </rPh>
    <rPh sb="5" eb="6">
      <t>チョウ</t>
    </rPh>
    <rPh sb="7" eb="8">
      <t>ムラ</t>
    </rPh>
    <phoneticPr fontId="23"/>
  </si>
  <si>
    <t>退職手当、消防賞じゅつ金、交通共済、消防災害補償、非常勤公務災害補償、会館の維持・管理</t>
    <rPh sb="0" eb="2">
      <t>タイショク</t>
    </rPh>
    <rPh sb="2" eb="4">
      <t>テアテ</t>
    </rPh>
    <rPh sb="5" eb="7">
      <t>ショウボウ</t>
    </rPh>
    <rPh sb="7" eb="8">
      <t>ショウ</t>
    </rPh>
    <rPh sb="11" eb="12">
      <t>キン</t>
    </rPh>
    <rPh sb="13" eb="15">
      <t>コウツウ</t>
    </rPh>
    <rPh sb="15" eb="17">
      <t>キョウサイ</t>
    </rPh>
    <rPh sb="18" eb="20">
      <t>ショウボウ</t>
    </rPh>
    <rPh sb="20" eb="22">
      <t>サイガイ</t>
    </rPh>
    <rPh sb="22" eb="24">
      <t>ホショウ</t>
    </rPh>
    <rPh sb="25" eb="28">
      <t>ヒジョウキン</t>
    </rPh>
    <rPh sb="28" eb="30">
      <t>コウム</t>
    </rPh>
    <rPh sb="30" eb="32">
      <t>サイガイ</t>
    </rPh>
    <rPh sb="32" eb="34">
      <t>ホショウ</t>
    </rPh>
    <rPh sb="35" eb="37">
      <t>カイカン</t>
    </rPh>
    <rPh sb="38" eb="40">
      <t>イジ</t>
    </rPh>
    <rPh sb="41" eb="43">
      <t>カンリ</t>
    </rPh>
    <phoneticPr fontId="23"/>
  </si>
  <si>
    <t>下妻地方広域事務組合</t>
    <rPh sb="0" eb="2">
      <t>シモヅマ</t>
    </rPh>
    <rPh sb="2" eb="4">
      <t>チホウ</t>
    </rPh>
    <rPh sb="4" eb="6">
      <t>コウイキ</t>
    </rPh>
    <rPh sb="6" eb="8">
      <t>ジム</t>
    </rPh>
    <rPh sb="8" eb="10">
      <t>クミアイ</t>
    </rPh>
    <phoneticPr fontId="23"/>
  </si>
  <si>
    <t>３市１町</t>
    <rPh sb="1" eb="2">
      <t>シ</t>
    </rPh>
    <rPh sb="3" eb="4">
      <t>チョウ</t>
    </rPh>
    <phoneticPr fontId="23"/>
  </si>
  <si>
    <t>栃木県</t>
    <rPh sb="0" eb="3">
      <t>トチギケン</t>
    </rPh>
    <phoneticPr fontId="42"/>
  </si>
  <si>
    <t>小山広域保健衛生組合</t>
    <rPh sb="0" eb="2">
      <t>オヤマ</t>
    </rPh>
    <rPh sb="2" eb="4">
      <t>コウイキ</t>
    </rPh>
    <rPh sb="4" eb="6">
      <t>ホケン</t>
    </rPh>
    <rPh sb="6" eb="8">
      <t>エイセイ</t>
    </rPh>
    <rPh sb="8" eb="10">
      <t>クミアイ</t>
    </rPh>
    <phoneticPr fontId="23"/>
  </si>
  <si>
    <t>２市２町　　</t>
  </si>
  <si>
    <t>ごみ処理、し尿処理、火葬場、感染予防、救急・土日医療</t>
    <rPh sb="2" eb="4">
      <t>ショリ</t>
    </rPh>
    <rPh sb="5" eb="7">
      <t>シニョウ</t>
    </rPh>
    <rPh sb="7" eb="9">
      <t>ショリ</t>
    </rPh>
    <rPh sb="10" eb="13">
      <t>カソウジョウ</t>
    </rPh>
    <rPh sb="14" eb="16">
      <t>カンセン</t>
    </rPh>
    <rPh sb="16" eb="18">
      <t>ヨボウ</t>
    </rPh>
    <phoneticPr fontId="23"/>
  </si>
  <si>
    <t>那須地区広域行政事務組合</t>
    <rPh sb="0" eb="2">
      <t>ナス</t>
    </rPh>
    <rPh sb="2" eb="4">
      <t>チク</t>
    </rPh>
    <rPh sb="4" eb="6">
      <t>コウイキ</t>
    </rPh>
    <rPh sb="6" eb="8">
      <t>ギョウセイ</t>
    </rPh>
    <rPh sb="8" eb="10">
      <t>ジム</t>
    </rPh>
    <rPh sb="10" eb="12">
      <t>クミアイ</t>
    </rPh>
    <phoneticPr fontId="23"/>
  </si>
  <si>
    <t>２市１町　</t>
  </si>
  <si>
    <t>栃木県市町村総合事務組合</t>
    <rPh sb="0" eb="3">
      <t>トチギケン</t>
    </rPh>
    <rPh sb="3" eb="6">
      <t>シチョウソン</t>
    </rPh>
    <rPh sb="6" eb="8">
      <t>ソウゴウ</t>
    </rPh>
    <rPh sb="8" eb="10">
      <t>ジム</t>
    </rPh>
    <rPh sb="10" eb="12">
      <t>クミアイ</t>
    </rPh>
    <phoneticPr fontId="23"/>
  </si>
  <si>
    <t>消防災害補償、消防団員退職金、退職手当、公務災害、会館の維持管理、消防救急無線設備の整備及び管理</t>
    <rPh sb="0" eb="2">
      <t>ショウボウ</t>
    </rPh>
    <rPh sb="2" eb="4">
      <t>サイガイ</t>
    </rPh>
    <rPh sb="4" eb="6">
      <t>ホショウ</t>
    </rPh>
    <rPh sb="7" eb="10">
      <t>ショウボウダン</t>
    </rPh>
    <rPh sb="10" eb="11">
      <t>イン</t>
    </rPh>
    <rPh sb="11" eb="14">
      <t>タイショクキン</t>
    </rPh>
    <rPh sb="15" eb="17">
      <t>タイショク</t>
    </rPh>
    <rPh sb="17" eb="19">
      <t>テアテ</t>
    </rPh>
    <rPh sb="20" eb="22">
      <t>コウム</t>
    </rPh>
    <rPh sb="22" eb="24">
      <t>サイガイ</t>
    </rPh>
    <rPh sb="25" eb="27">
      <t>カイカン</t>
    </rPh>
    <rPh sb="28" eb="30">
      <t>イジ</t>
    </rPh>
    <rPh sb="30" eb="32">
      <t>カンリ</t>
    </rPh>
    <phoneticPr fontId="23"/>
  </si>
  <si>
    <t>群馬県</t>
    <rPh sb="0" eb="3">
      <t>グンマケン</t>
    </rPh>
    <phoneticPr fontId="23"/>
  </si>
  <si>
    <t>利根沼田広域市町村圏振興整備組合</t>
    <rPh sb="0" eb="2">
      <t>トネ</t>
    </rPh>
    <rPh sb="2" eb="4">
      <t>ヌマタ</t>
    </rPh>
    <rPh sb="4" eb="6">
      <t>コウイキ</t>
    </rPh>
    <rPh sb="6" eb="9">
      <t>シチョウソン</t>
    </rPh>
    <rPh sb="9" eb="10">
      <t>ケン</t>
    </rPh>
    <rPh sb="10" eb="12">
      <t>シンコウ</t>
    </rPh>
    <rPh sb="12" eb="14">
      <t>セイビ</t>
    </rPh>
    <rPh sb="14" eb="16">
      <t>クミアイ</t>
    </rPh>
    <phoneticPr fontId="23"/>
  </si>
  <si>
    <t>１市１町３村　</t>
  </si>
  <si>
    <t>吾妻広域町村圏振興整備組合</t>
    <rPh sb="0" eb="2">
      <t>アガツマ</t>
    </rPh>
    <rPh sb="2" eb="4">
      <t>コウイキ</t>
    </rPh>
    <rPh sb="4" eb="6">
      <t>チョウソン</t>
    </rPh>
    <rPh sb="6" eb="7">
      <t>ケン</t>
    </rPh>
    <rPh sb="7" eb="9">
      <t>シンコウ</t>
    </rPh>
    <rPh sb="9" eb="11">
      <t>セイビ</t>
    </rPh>
    <rPh sb="11" eb="13">
      <t>クミアイ</t>
    </rPh>
    <phoneticPr fontId="23"/>
  </si>
  <si>
    <t>４町２村</t>
    <rPh sb="1" eb="2">
      <t>チョウ</t>
    </rPh>
    <rPh sb="3" eb="4">
      <t>ソン</t>
    </rPh>
    <phoneticPr fontId="23"/>
  </si>
  <si>
    <t>多野藤岡広域市町村圏振興整備組合</t>
    <rPh sb="0" eb="2">
      <t>タノ</t>
    </rPh>
    <rPh sb="2" eb="4">
      <t>フジオカ</t>
    </rPh>
    <rPh sb="4" eb="6">
      <t>コウイキ</t>
    </rPh>
    <rPh sb="6" eb="9">
      <t>シチョウソン</t>
    </rPh>
    <rPh sb="9" eb="10">
      <t>ケン</t>
    </rPh>
    <rPh sb="10" eb="12">
      <t>シンコウ</t>
    </rPh>
    <rPh sb="12" eb="14">
      <t>セイビ</t>
    </rPh>
    <rPh sb="14" eb="16">
      <t>クミアイ</t>
    </rPh>
    <phoneticPr fontId="23"/>
  </si>
  <si>
    <t>２市１町１村　</t>
  </si>
  <si>
    <t>大泉町外二町環境衛生施設組合</t>
    <rPh sb="0" eb="3">
      <t>オオイズミチョウ</t>
    </rPh>
    <rPh sb="3" eb="4">
      <t>ホカ</t>
    </rPh>
    <rPh sb="4" eb="5">
      <t>ニ</t>
    </rPh>
    <rPh sb="5" eb="6">
      <t>チョウ</t>
    </rPh>
    <rPh sb="6" eb="8">
      <t>カンキョウ</t>
    </rPh>
    <rPh sb="8" eb="10">
      <t>エイセイ</t>
    </rPh>
    <rPh sb="10" eb="12">
      <t>シセツ</t>
    </rPh>
    <rPh sb="12" eb="14">
      <t>クミアイ</t>
    </rPh>
    <phoneticPr fontId="23"/>
  </si>
  <si>
    <t>ごみ処理、ごみ収集・運搬、斎場</t>
    <rPh sb="2" eb="4">
      <t>ショリ</t>
    </rPh>
    <rPh sb="7" eb="9">
      <t>シュウシュウ</t>
    </rPh>
    <rPh sb="10" eb="12">
      <t>ウンパン</t>
    </rPh>
    <rPh sb="13" eb="15">
      <t>サイジョウ</t>
    </rPh>
    <phoneticPr fontId="23"/>
  </si>
  <si>
    <t>群馬県市町村総合事務組合</t>
    <rPh sb="0" eb="3">
      <t>グンマケン</t>
    </rPh>
    <rPh sb="3" eb="6">
      <t>シチョウソン</t>
    </rPh>
    <rPh sb="6" eb="8">
      <t>ソウゴウ</t>
    </rPh>
    <rPh sb="8" eb="10">
      <t>ジム</t>
    </rPh>
    <rPh sb="10" eb="12">
      <t>クミアイ</t>
    </rPh>
    <phoneticPr fontId="23"/>
  </si>
  <si>
    <t>１１市１５町８村
２４一部事務組合
１広域連合</t>
    <rPh sb="19" eb="21">
      <t>コウイキ</t>
    </rPh>
    <rPh sb="21" eb="23">
      <t>レンゴウ</t>
    </rPh>
    <phoneticPr fontId="23"/>
  </si>
  <si>
    <t>退職手当、消防賞じゅつ金、非常勤消防団員損害補償・退職報償金、災害弔慰金、公務災害補償</t>
    <rPh sb="0" eb="2">
      <t>タイショク</t>
    </rPh>
    <rPh sb="2" eb="4">
      <t>テアテ</t>
    </rPh>
    <rPh sb="5" eb="7">
      <t>ショウボウ</t>
    </rPh>
    <rPh sb="7" eb="8">
      <t>ショウ</t>
    </rPh>
    <rPh sb="11" eb="12">
      <t>キン</t>
    </rPh>
    <rPh sb="16" eb="18">
      <t>ショウボウ</t>
    </rPh>
    <rPh sb="18" eb="20">
      <t>ダンイン</t>
    </rPh>
    <rPh sb="20" eb="22">
      <t>ソンガイ</t>
    </rPh>
    <rPh sb="22" eb="24">
      <t>ホショウ</t>
    </rPh>
    <rPh sb="25" eb="27">
      <t>タイショク</t>
    </rPh>
    <rPh sb="27" eb="30">
      <t>ホウショウキン</t>
    </rPh>
    <rPh sb="31" eb="33">
      <t>サイガイ</t>
    </rPh>
    <rPh sb="33" eb="36">
      <t>チョウイキン</t>
    </rPh>
    <rPh sb="37" eb="39">
      <t>コウム</t>
    </rPh>
    <rPh sb="39" eb="41">
      <t>サイガイ</t>
    </rPh>
    <rPh sb="41" eb="43">
      <t>ホショウ</t>
    </rPh>
    <phoneticPr fontId="23"/>
  </si>
  <si>
    <t>富岡甘楽広域市町村圏振興整備組合</t>
    <rPh sb="0" eb="2">
      <t>トミオカ</t>
    </rPh>
    <rPh sb="2" eb="4">
      <t>カンラ</t>
    </rPh>
    <rPh sb="4" eb="6">
      <t>コウイキ</t>
    </rPh>
    <rPh sb="6" eb="9">
      <t>シチョウソン</t>
    </rPh>
    <rPh sb="9" eb="10">
      <t>ケン</t>
    </rPh>
    <rPh sb="10" eb="12">
      <t>シンコウ</t>
    </rPh>
    <rPh sb="12" eb="14">
      <t>セイビ</t>
    </rPh>
    <rPh sb="14" eb="16">
      <t>クミアイ</t>
    </rPh>
    <phoneticPr fontId="23"/>
  </si>
  <si>
    <t>１市２町１村　</t>
  </si>
  <si>
    <t>利根沼田学校組合</t>
    <rPh sb="0" eb="2">
      <t>トネ</t>
    </rPh>
    <rPh sb="2" eb="4">
      <t>ヌマタ</t>
    </rPh>
    <rPh sb="4" eb="6">
      <t>ガッコウ</t>
    </rPh>
    <rPh sb="6" eb="8">
      <t>クミアイ</t>
    </rPh>
    <phoneticPr fontId="23"/>
  </si>
  <si>
    <t>１市１町３村</t>
  </si>
  <si>
    <t>長及び指名者</t>
    <rPh sb="0" eb="1">
      <t>チョウ</t>
    </rPh>
    <rPh sb="1" eb="2">
      <t>オヨ</t>
    </rPh>
    <rPh sb="3" eb="5">
      <t>シメイ</t>
    </rPh>
    <rPh sb="5" eb="6">
      <t>シャ</t>
    </rPh>
    <phoneticPr fontId="23"/>
  </si>
  <si>
    <t>商業高等学校</t>
    <rPh sb="0" eb="2">
      <t>ショウギョウ</t>
    </rPh>
    <rPh sb="2" eb="4">
      <t>コウトウ</t>
    </rPh>
    <rPh sb="4" eb="6">
      <t>ガッコウ</t>
    </rPh>
    <phoneticPr fontId="23"/>
  </si>
  <si>
    <t>館林衛生施設組合</t>
    <rPh sb="0" eb="8">
      <t>タテ</t>
    </rPh>
    <phoneticPr fontId="23"/>
  </si>
  <si>
    <t>１市３町</t>
  </si>
  <si>
    <t>埼玉県</t>
    <rPh sb="0" eb="3">
      <t>サイタマケン</t>
    </rPh>
    <phoneticPr fontId="23"/>
  </si>
  <si>
    <t>比企広域市町村圏組合</t>
    <rPh sb="0" eb="2">
      <t>ヒキ</t>
    </rPh>
    <rPh sb="2" eb="4">
      <t>コウイキ</t>
    </rPh>
    <rPh sb="4" eb="7">
      <t>シチョウソン</t>
    </rPh>
    <rPh sb="7" eb="8">
      <t>ケン</t>
    </rPh>
    <rPh sb="8" eb="10">
      <t>クミアイ</t>
    </rPh>
    <phoneticPr fontId="6"/>
  </si>
  <si>
    <t>埼玉県市町村総合事務組合</t>
    <rPh sb="0" eb="3">
      <t>サイタマケン</t>
    </rPh>
    <rPh sb="3" eb="6">
      <t>シチョウソン</t>
    </rPh>
    <rPh sb="6" eb="8">
      <t>ソウゴウ</t>
    </rPh>
    <rPh sb="8" eb="10">
      <t>ジム</t>
    </rPh>
    <rPh sb="10" eb="12">
      <t>クミアイ</t>
    </rPh>
    <phoneticPr fontId="23"/>
  </si>
  <si>
    <t>退職手当、消防災害補償、交通災害共済</t>
    <rPh sb="0" eb="2">
      <t>タイショク</t>
    </rPh>
    <rPh sb="2" eb="4">
      <t>テアテ</t>
    </rPh>
    <rPh sb="5" eb="7">
      <t>ショウボウ</t>
    </rPh>
    <rPh sb="7" eb="9">
      <t>サイガイ</t>
    </rPh>
    <rPh sb="9" eb="11">
      <t>ホショウ</t>
    </rPh>
    <rPh sb="12" eb="14">
      <t>コウツウ</t>
    </rPh>
    <rPh sb="14" eb="16">
      <t>サイガイ</t>
    </rPh>
    <rPh sb="16" eb="18">
      <t>キョウサイ</t>
    </rPh>
    <phoneticPr fontId="23"/>
  </si>
  <si>
    <t>鴻巣行田北本環境資源組合</t>
    <rPh sb="0" eb="2">
      <t>コウノス</t>
    </rPh>
    <rPh sb="2" eb="4">
      <t>ギョウダ</t>
    </rPh>
    <rPh sb="4" eb="6">
      <t>キタモト</t>
    </rPh>
    <rPh sb="6" eb="8">
      <t>カンキョウ</t>
    </rPh>
    <rPh sb="8" eb="10">
      <t>シゲン</t>
    </rPh>
    <rPh sb="10" eb="12">
      <t>クミアイ</t>
    </rPh>
    <phoneticPr fontId="23"/>
  </si>
  <si>
    <t>ごみ処理、焼却施設建設</t>
    <rPh sb="2" eb="4">
      <t>ショリ</t>
    </rPh>
    <rPh sb="5" eb="7">
      <t>ショウキャク</t>
    </rPh>
    <rPh sb="7" eb="9">
      <t>シセツ</t>
    </rPh>
    <rPh sb="9" eb="11">
      <t>ケンセツ</t>
    </rPh>
    <phoneticPr fontId="6"/>
  </si>
  <si>
    <t>千葉県</t>
    <rPh sb="0" eb="3">
      <t>チバケン</t>
    </rPh>
    <phoneticPr fontId="23"/>
  </si>
  <si>
    <t>千葉県市町村総合事務組合</t>
    <rPh sb="0" eb="3">
      <t>チバケン</t>
    </rPh>
    <rPh sb="3" eb="6">
      <t>シチョウソン</t>
    </rPh>
    <rPh sb="6" eb="8">
      <t>ソウゴウ</t>
    </rPh>
    <rPh sb="8" eb="10">
      <t>ジム</t>
    </rPh>
    <rPh sb="10" eb="12">
      <t>クミアイ</t>
    </rPh>
    <phoneticPr fontId="23"/>
  </si>
  <si>
    <t>３７市１６町１村
３８一部事務組合
１広域連合</t>
    <rPh sb="2" eb="3">
      <t>シ</t>
    </rPh>
    <rPh sb="5" eb="6">
      <t>マチ</t>
    </rPh>
    <rPh sb="7" eb="8">
      <t>ムラ</t>
    </rPh>
    <rPh sb="11" eb="13">
      <t>イチブ</t>
    </rPh>
    <rPh sb="13" eb="15">
      <t>ジム</t>
    </rPh>
    <rPh sb="15" eb="17">
      <t>クミアイ</t>
    </rPh>
    <rPh sb="19" eb="21">
      <t>コウイキ</t>
    </rPh>
    <rPh sb="21" eb="23">
      <t>レンゴウ</t>
    </rPh>
    <phoneticPr fontId="23"/>
  </si>
  <si>
    <t>柏・白井・鎌ケ谷環境衛生組合</t>
    <rPh sb="0" eb="1">
      <t>カシワ</t>
    </rPh>
    <rPh sb="2" eb="4">
      <t>シライ</t>
    </rPh>
    <rPh sb="5" eb="8">
      <t>カマガヤ</t>
    </rPh>
    <rPh sb="8" eb="10">
      <t>カンキョウ</t>
    </rPh>
    <rPh sb="10" eb="12">
      <t>エイセイ</t>
    </rPh>
    <rPh sb="12" eb="14">
      <t>クミアイ</t>
    </rPh>
    <phoneticPr fontId="23"/>
  </si>
  <si>
    <t>し尿処理、ごみ処理、余熱利用施設の設置・管理運営</t>
    <rPh sb="0" eb="2">
      <t>シニョウ</t>
    </rPh>
    <rPh sb="2" eb="4">
      <t>ショリ</t>
    </rPh>
    <rPh sb="7" eb="9">
      <t>ショリ</t>
    </rPh>
    <rPh sb="10" eb="12">
      <t>ヨネツ</t>
    </rPh>
    <rPh sb="12" eb="14">
      <t>リヨウ</t>
    </rPh>
    <rPh sb="14" eb="16">
      <t>シセツ</t>
    </rPh>
    <rPh sb="17" eb="19">
      <t>セッチ</t>
    </rPh>
    <rPh sb="20" eb="22">
      <t>カンリ</t>
    </rPh>
    <rPh sb="22" eb="24">
      <t>ウンエイ</t>
    </rPh>
    <phoneticPr fontId="23"/>
  </si>
  <si>
    <t>安房郡市広域市町村圏事務組合</t>
    <rPh sb="0" eb="2">
      <t>アンボウ</t>
    </rPh>
    <rPh sb="2" eb="4">
      <t>グンシ</t>
    </rPh>
    <rPh sb="4" eb="6">
      <t>コウイキ</t>
    </rPh>
    <rPh sb="6" eb="9">
      <t>シチョウソン</t>
    </rPh>
    <rPh sb="9" eb="10">
      <t>ケン</t>
    </rPh>
    <rPh sb="10" eb="12">
      <t>ジム</t>
    </rPh>
    <rPh sb="12" eb="14">
      <t>クミアイ</t>
    </rPh>
    <phoneticPr fontId="23"/>
  </si>
  <si>
    <t>３市１町</t>
    <rPh sb="1" eb="2">
      <t>シ</t>
    </rPh>
    <rPh sb="3" eb="4">
      <t>マチ</t>
    </rPh>
    <phoneticPr fontId="23"/>
  </si>
  <si>
    <t>長生郡市広域市町村圏組合</t>
    <rPh sb="0" eb="2">
      <t>チョウセイ</t>
    </rPh>
    <rPh sb="2" eb="4">
      <t>グンシ</t>
    </rPh>
    <rPh sb="4" eb="6">
      <t>コウイキ</t>
    </rPh>
    <rPh sb="6" eb="9">
      <t>シチョウソン</t>
    </rPh>
    <rPh sb="9" eb="10">
      <t>ケン</t>
    </rPh>
    <rPh sb="10" eb="12">
      <t>クミアイ</t>
    </rPh>
    <phoneticPr fontId="23"/>
  </si>
  <si>
    <t>広域市町村圏計画の策定、ごみ処理、消防、水道事業、夜間救急診療所、在宅当番医制事業、二次救急医療機関運営事業、し尿処理、職員研修、視聴覚教材センター、病院事業、火葬場及び斎場の設置・管理、霊きゅう運送事業、長生郡市温水センターの設置・管理、介護認定審査会の管理運営、障害認定審査会の管理運営、浴場棟・プール棟及び付随施設の貸付</t>
    <rPh sb="0" eb="2">
      <t>コウイキ</t>
    </rPh>
    <rPh sb="2" eb="5">
      <t>シチョウソン</t>
    </rPh>
    <rPh sb="5" eb="6">
      <t>ケン</t>
    </rPh>
    <rPh sb="6" eb="8">
      <t>ケイカク</t>
    </rPh>
    <rPh sb="9" eb="11">
      <t>サクテイ</t>
    </rPh>
    <rPh sb="14" eb="16">
      <t>ショリ</t>
    </rPh>
    <rPh sb="20" eb="22">
      <t>スイドウ</t>
    </rPh>
    <rPh sb="22" eb="24">
      <t>ジギョウ</t>
    </rPh>
    <rPh sb="25" eb="27">
      <t>ヤカン</t>
    </rPh>
    <rPh sb="27" eb="29">
      <t>キュウキュウ</t>
    </rPh>
    <rPh sb="29" eb="32">
      <t>シンリョウジョ</t>
    </rPh>
    <rPh sb="33" eb="35">
      <t>ザイタク</t>
    </rPh>
    <rPh sb="35" eb="37">
      <t>トウバン</t>
    </rPh>
    <rPh sb="37" eb="38">
      <t>イ</t>
    </rPh>
    <rPh sb="38" eb="39">
      <t>セイ</t>
    </rPh>
    <rPh sb="39" eb="41">
      <t>ジギョウ</t>
    </rPh>
    <rPh sb="42" eb="44">
      <t>ニジ</t>
    </rPh>
    <rPh sb="44" eb="46">
      <t>キュウキュウ</t>
    </rPh>
    <rPh sb="46" eb="48">
      <t>イリョウ</t>
    </rPh>
    <rPh sb="48" eb="50">
      <t>キカン</t>
    </rPh>
    <rPh sb="50" eb="52">
      <t>ウンエイ</t>
    </rPh>
    <rPh sb="52" eb="54">
      <t>ジギョウ</t>
    </rPh>
    <rPh sb="55" eb="57">
      <t>シニョウ</t>
    </rPh>
    <rPh sb="57" eb="59">
      <t>ショリ</t>
    </rPh>
    <rPh sb="60" eb="62">
      <t>ショクイン</t>
    </rPh>
    <rPh sb="62" eb="64">
      <t>ケンシュウ</t>
    </rPh>
    <rPh sb="65" eb="68">
      <t>シチョウカク</t>
    </rPh>
    <rPh sb="68" eb="70">
      <t>キョウザイ</t>
    </rPh>
    <rPh sb="75" eb="77">
      <t>ビョウイン</t>
    </rPh>
    <rPh sb="77" eb="79">
      <t>ジギョウ</t>
    </rPh>
    <rPh sb="80" eb="83">
      <t>カソウバ</t>
    </rPh>
    <rPh sb="83" eb="84">
      <t>オヨ</t>
    </rPh>
    <rPh sb="85" eb="87">
      <t>サイジョウ</t>
    </rPh>
    <rPh sb="88" eb="90">
      <t>セッチ</t>
    </rPh>
    <rPh sb="91" eb="93">
      <t>カンリ</t>
    </rPh>
    <rPh sb="103" eb="106">
      <t>チョウセイグン</t>
    </rPh>
    <rPh sb="106" eb="107">
      <t>シ</t>
    </rPh>
    <rPh sb="107" eb="109">
      <t>オンスイ</t>
    </rPh>
    <rPh sb="114" eb="116">
      <t>セッチ</t>
    </rPh>
    <rPh sb="117" eb="119">
      <t>カンリ</t>
    </rPh>
    <rPh sb="120" eb="122">
      <t>カイゴ</t>
    </rPh>
    <rPh sb="122" eb="124">
      <t>ニンテイ</t>
    </rPh>
    <rPh sb="124" eb="127">
      <t>シンサカイ</t>
    </rPh>
    <rPh sb="128" eb="130">
      <t>カンリ</t>
    </rPh>
    <rPh sb="130" eb="132">
      <t>ウンエイ</t>
    </rPh>
    <rPh sb="133" eb="135">
      <t>ショウガイ</t>
    </rPh>
    <rPh sb="135" eb="137">
      <t>ニンテイ</t>
    </rPh>
    <rPh sb="137" eb="139">
      <t>シンサ</t>
    </rPh>
    <rPh sb="139" eb="140">
      <t>カイ</t>
    </rPh>
    <rPh sb="141" eb="143">
      <t>カンリ</t>
    </rPh>
    <rPh sb="143" eb="145">
      <t>ウンエイ</t>
    </rPh>
    <rPh sb="146" eb="148">
      <t>ヨクジョウ</t>
    </rPh>
    <rPh sb="148" eb="149">
      <t>トウ</t>
    </rPh>
    <rPh sb="153" eb="154">
      <t>トウ</t>
    </rPh>
    <rPh sb="154" eb="155">
      <t>オヨ</t>
    </rPh>
    <rPh sb="156" eb="158">
      <t>フズイ</t>
    </rPh>
    <rPh sb="158" eb="160">
      <t>シセツ</t>
    </rPh>
    <rPh sb="161" eb="163">
      <t>カシツケ</t>
    </rPh>
    <phoneticPr fontId="23"/>
  </si>
  <si>
    <t>山武郡市広域行政組合</t>
    <rPh sb="0" eb="2">
      <t>ヤマタケ</t>
    </rPh>
    <rPh sb="2" eb="4">
      <t>グンシ</t>
    </rPh>
    <rPh sb="4" eb="6">
      <t>コウイキ</t>
    </rPh>
    <rPh sb="6" eb="8">
      <t>ギョウセイ</t>
    </rPh>
    <rPh sb="8" eb="10">
      <t>クミアイ</t>
    </rPh>
    <phoneticPr fontId="23"/>
  </si>
  <si>
    <t>３市３町</t>
    <rPh sb="1" eb="2">
      <t>シ</t>
    </rPh>
    <rPh sb="3" eb="4">
      <t>マチ</t>
    </rPh>
    <phoneticPr fontId="23"/>
  </si>
  <si>
    <t>香取広域市町村圏事務組合</t>
    <rPh sb="0" eb="2">
      <t>カトリ</t>
    </rPh>
    <rPh sb="2" eb="4">
      <t>コウイキ</t>
    </rPh>
    <rPh sb="4" eb="7">
      <t>シチョウソン</t>
    </rPh>
    <rPh sb="7" eb="8">
      <t>ケン</t>
    </rPh>
    <rPh sb="8" eb="10">
      <t>ジム</t>
    </rPh>
    <rPh sb="10" eb="12">
      <t>クミアイ</t>
    </rPh>
    <phoneticPr fontId="23"/>
  </si>
  <si>
    <t>１市３町</t>
    <rPh sb="1" eb="2">
      <t>シ</t>
    </rPh>
    <rPh sb="3" eb="4">
      <t>マチ</t>
    </rPh>
    <phoneticPr fontId="23"/>
  </si>
  <si>
    <t>職員研修、職員採用試験、ごみ処理、し尿処理、火葬場、消防</t>
    <rPh sb="9" eb="11">
      <t>シケン</t>
    </rPh>
    <rPh sb="14" eb="16">
      <t>ショリ</t>
    </rPh>
    <rPh sb="18" eb="19">
      <t>ニョウ</t>
    </rPh>
    <rPh sb="19" eb="21">
      <t>ショリ</t>
    </rPh>
    <rPh sb="22" eb="25">
      <t>カソウバ</t>
    </rPh>
    <rPh sb="26" eb="28">
      <t>ショウボウ</t>
    </rPh>
    <phoneticPr fontId="23"/>
  </si>
  <si>
    <t>印西地区環境整備事業組合</t>
    <rPh sb="0" eb="1">
      <t>イン</t>
    </rPh>
    <rPh sb="1" eb="2">
      <t>ニシ</t>
    </rPh>
    <rPh sb="2" eb="4">
      <t>チク</t>
    </rPh>
    <rPh sb="4" eb="6">
      <t>カンキョウ</t>
    </rPh>
    <rPh sb="6" eb="8">
      <t>セイビ</t>
    </rPh>
    <rPh sb="8" eb="10">
      <t>ジギョウ</t>
    </rPh>
    <rPh sb="10" eb="12">
      <t>クミアイ</t>
    </rPh>
    <phoneticPr fontId="23"/>
  </si>
  <si>
    <t>ごみ処理、余熱利用施設の設置・管理　墓地、火葬場及び斎場、平岡自然の家の設置・管理運営</t>
    <rPh sb="2" eb="4">
      <t>ショリ</t>
    </rPh>
    <rPh sb="5" eb="7">
      <t>ヨネツ</t>
    </rPh>
    <rPh sb="7" eb="9">
      <t>リヨウ</t>
    </rPh>
    <rPh sb="9" eb="11">
      <t>シセツ</t>
    </rPh>
    <rPh sb="12" eb="14">
      <t>セッチ</t>
    </rPh>
    <rPh sb="15" eb="17">
      <t>カンリ</t>
    </rPh>
    <rPh sb="18" eb="20">
      <t>ボチ</t>
    </rPh>
    <rPh sb="21" eb="24">
      <t>カソウバ</t>
    </rPh>
    <rPh sb="24" eb="25">
      <t>オヨ</t>
    </rPh>
    <rPh sb="26" eb="28">
      <t>サイジョウ</t>
    </rPh>
    <rPh sb="29" eb="31">
      <t>ヒラオカ</t>
    </rPh>
    <rPh sb="31" eb="33">
      <t>シゼン</t>
    </rPh>
    <rPh sb="34" eb="35">
      <t>イエ</t>
    </rPh>
    <rPh sb="36" eb="38">
      <t>セッチ</t>
    </rPh>
    <rPh sb="39" eb="41">
      <t>カンリ</t>
    </rPh>
    <rPh sb="41" eb="43">
      <t>ウンエイ</t>
    </rPh>
    <phoneticPr fontId="23"/>
  </si>
  <si>
    <t>東京都</t>
    <rPh sb="0" eb="3">
      <t>トウキョウト</t>
    </rPh>
    <phoneticPr fontId="23"/>
  </si>
  <si>
    <t>多摩川衛生組合</t>
    <rPh sb="0" eb="3">
      <t>タマガワ</t>
    </rPh>
    <rPh sb="3" eb="5">
      <t>エイセイ</t>
    </rPh>
    <rPh sb="5" eb="7">
      <t>クミアイ</t>
    </rPh>
    <phoneticPr fontId="23"/>
  </si>
  <si>
    <t>４市　　　　</t>
  </si>
  <si>
    <t>東京市町村総合事務組合</t>
    <rPh sb="0" eb="2">
      <t>トウキョウ</t>
    </rPh>
    <rPh sb="2" eb="5">
      <t>シチョウソン</t>
    </rPh>
    <rPh sb="5" eb="7">
      <t>ソウゴウ</t>
    </rPh>
    <rPh sb="7" eb="9">
      <t>ジム</t>
    </rPh>
    <rPh sb="9" eb="11">
      <t>クミアイ</t>
    </rPh>
    <phoneticPr fontId="23"/>
  </si>
  <si>
    <t>消防団員の損害補償・退職報償金の支給・賞じゅつ金の支給、交通災害共済事業、職員研修、会館の設置・管理</t>
    <rPh sb="0" eb="2">
      <t>ショウボウ</t>
    </rPh>
    <rPh sb="2" eb="4">
      <t>ダンイン</t>
    </rPh>
    <rPh sb="5" eb="7">
      <t>ソンガイ</t>
    </rPh>
    <rPh sb="7" eb="9">
      <t>ホショウ</t>
    </rPh>
    <rPh sb="12" eb="15">
      <t>ホウショウキン</t>
    </rPh>
    <rPh sb="25" eb="27">
      <t>シキュウ</t>
    </rPh>
    <rPh sb="28" eb="30">
      <t>コウツウ</t>
    </rPh>
    <rPh sb="30" eb="32">
      <t>サイガイ</t>
    </rPh>
    <rPh sb="32" eb="34">
      <t>キョウサイ</t>
    </rPh>
    <rPh sb="34" eb="36">
      <t>ジギョウ</t>
    </rPh>
    <rPh sb="37" eb="39">
      <t>ショクイン</t>
    </rPh>
    <rPh sb="39" eb="41">
      <t>ケンシュウ</t>
    </rPh>
    <rPh sb="42" eb="44">
      <t>カイカン</t>
    </rPh>
    <rPh sb="45" eb="47">
      <t>セッチ</t>
    </rPh>
    <rPh sb="48" eb="50">
      <t>カンリ</t>
    </rPh>
    <phoneticPr fontId="23"/>
  </si>
  <si>
    <t>新潟県</t>
    <rPh sb="0" eb="3">
      <t>ニイガタケン</t>
    </rPh>
    <phoneticPr fontId="42"/>
  </si>
  <si>
    <t>新発田地域広域事務組合</t>
    <rPh sb="0" eb="3">
      <t>シバタ</t>
    </rPh>
    <rPh sb="3" eb="5">
      <t>チイキ</t>
    </rPh>
    <rPh sb="5" eb="7">
      <t>コウイキ</t>
    </rPh>
    <rPh sb="7" eb="9">
      <t>ジム</t>
    </rPh>
    <rPh sb="9" eb="11">
      <t>クミアイ</t>
    </rPh>
    <phoneticPr fontId="23"/>
  </si>
  <si>
    <t>ごみ処理、火葬場、消防、救急、介護保険、旧し尿処理施設の管理</t>
    <rPh sb="2" eb="4">
      <t>ショリ</t>
    </rPh>
    <rPh sb="5" eb="8">
      <t>カソウバ</t>
    </rPh>
    <rPh sb="9" eb="11">
      <t>ショウボウ</t>
    </rPh>
    <rPh sb="12" eb="14">
      <t>キュウキュウ</t>
    </rPh>
    <rPh sb="15" eb="17">
      <t>カイゴ</t>
    </rPh>
    <rPh sb="17" eb="19">
      <t>ホケン</t>
    </rPh>
    <rPh sb="20" eb="21">
      <t>キュウ</t>
    </rPh>
    <rPh sb="22" eb="23">
      <t>ニョウ</t>
    </rPh>
    <rPh sb="23" eb="25">
      <t>ショリ</t>
    </rPh>
    <rPh sb="25" eb="27">
      <t>シセツ</t>
    </rPh>
    <rPh sb="28" eb="30">
      <t>カンリ</t>
    </rPh>
    <phoneticPr fontId="23"/>
  </si>
  <si>
    <t>さくら福祉保健事務組合</t>
    <rPh sb="3" eb="5">
      <t>フクシ</t>
    </rPh>
    <rPh sb="5" eb="7">
      <t>ホケン</t>
    </rPh>
    <rPh sb="7" eb="9">
      <t>ジム</t>
    </rPh>
    <rPh sb="9" eb="11">
      <t>クミアイ</t>
    </rPh>
    <phoneticPr fontId="23"/>
  </si>
  <si>
    <t>養護老人ホーム、特別養護老人ホーム、病院</t>
    <rPh sb="0" eb="2">
      <t>ヨウゴ</t>
    </rPh>
    <rPh sb="2" eb="4">
      <t>ロウジン</t>
    </rPh>
    <rPh sb="8" eb="10">
      <t>トクベツ</t>
    </rPh>
    <rPh sb="10" eb="12">
      <t>ヨウゴ</t>
    </rPh>
    <rPh sb="12" eb="14">
      <t>ロウジン</t>
    </rPh>
    <rPh sb="18" eb="20">
      <t>ビョウイン</t>
    </rPh>
    <phoneticPr fontId="23"/>
  </si>
  <si>
    <t>新潟県市町村総合事務組合</t>
    <rPh sb="0" eb="12">
      <t>ニイソウ</t>
    </rPh>
    <phoneticPr fontId="23"/>
  </si>
  <si>
    <t>退職手当の支給、公平委員会、昇任試験、採用試験、職員研修、非常勤職員公務災害補償、公立学校医等公務災害補償、非常勤消防団員等損害補償、非常勤消防団員等の退職報償金支給、消防団員等の消防賞じゅつ金等授与、交通災害共済、自治会館の管理運営</t>
    <rPh sb="0" eb="2">
      <t>タイショク</t>
    </rPh>
    <rPh sb="2" eb="4">
      <t>テアテ</t>
    </rPh>
    <rPh sb="5" eb="7">
      <t>シキュウ</t>
    </rPh>
    <rPh sb="8" eb="10">
      <t>コウヘイ</t>
    </rPh>
    <rPh sb="10" eb="13">
      <t>イインカイ</t>
    </rPh>
    <rPh sb="14" eb="16">
      <t>ショウニン</t>
    </rPh>
    <rPh sb="16" eb="18">
      <t>シケン</t>
    </rPh>
    <rPh sb="19" eb="21">
      <t>サイヨウ</t>
    </rPh>
    <rPh sb="21" eb="23">
      <t>シケン</t>
    </rPh>
    <rPh sb="24" eb="26">
      <t>ショクイン</t>
    </rPh>
    <rPh sb="26" eb="28">
      <t>ケンシュウ</t>
    </rPh>
    <rPh sb="29" eb="32">
      <t>ヒジョウキン</t>
    </rPh>
    <rPh sb="32" eb="34">
      <t>ショクイン</t>
    </rPh>
    <rPh sb="34" eb="36">
      <t>コウム</t>
    </rPh>
    <rPh sb="36" eb="38">
      <t>サイガイ</t>
    </rPh>
    <rPh sb="38" eb="40">
      <t>ホショウ</t>
    </rPh>
    <phoneticPr fontId="23"/>
  </si>
  <si>
    <t>五泉地域衛生施設組合</t>
    <rPh sb="0" eb="2">
      <t>ゴセン</t>
    </rPh>
    <rPh sb="2" eb="4">
      <t>チイキ</t>
    </rPh>
    <rPh sb="4" eb="6">
      <t>エイセイ</t>
    </rPh>
    <rPh sb="6" eb="8">
      <t>シセツ</t>
    </rPh>
    <rPh sb="8" eb="10">
      <t>クミアイ</t>
    </rPh>
    <phoneticPr fontId="6"/>
  </si>
  <si>
    <t>２市１町</t>
    <rPh sb="1" eb="2">
      <t>シ</t>
    </rPh>
    <rPh sb="3" eb="4">
      <t>マチ</t>
    </rPh>
    <phoneticPr fontId="6"/>
  </si>
  <si>
    <t>一般廃棄物処理の設置及び管理運営、し尿処理施設の設置及び管理運営</t>
    <rPh sb="0" eb="2">
      <t>イッパン</t>
    </rPh>
    <rPh sb="2" eb="5">
      <t>ハイキブツ</t>
    </rPh>
    <rPh sb="5" eb="7">
      <t>ショリ</t>
    </rPh>
    <rPh sb="8" eb="10">
      <t>セッチ</t>
    </rPh>
    <rPh sb="10" eb="11">
      <t>オヨ</t>
    </rPh>
    <rPh sb="12" eb="14">
      <t>カンリ</t>
    </rPh>
    <rPh sb="14" eb="16">
      <t>ウンエイ</t>
    </rPh>
    <rPh sb="18" eb="19">
      <t>ニョウ</t>
    </rPh>
    <rPh sb="19" eb="21">
      <t>ショリ</t>
    </rPh>
    <rPh sb="21" eb="23">
      <t>シセツ</t>
    </rPh>
    <rPh sb="24" eb="26">
      <t>セッチ</t>
    </rPh>
    <rPh sb="26" eb="27">
      <t>オヨ</t>
    </rPh>
    <rPh sb="28" eb="30">
      <t>カンリ</t>
    </rPh>
    <rPh sb="30" eb="32">
      <t>ウンエイ</t>
    </rPh>
    <phoneticPr fontId="6"/>
  </si>
  <si>
    <t>富山県</t>
    <rPh sb="0" eb="3">
      <t>トヤマケン</t>
    </rPh>
    <phoneticPr fontId="23"/>
  </si>
  <si>
    <t>富山地区広域圏事務組合</t>
    <rPh sb="0" eb="2">
      <t>トヤマ</t>
    </rPh>
    <rPh sb="2" eb="4">
      <t>チク</t>
    </rPh>
    <rPh sb="4" eb="6">
      <t>コウイキ</t>
    </rPh>
    <rPh sb="6" eb="7">
      <t>ケン</t>
    </rPh>
    <rPh sb="7" eb="9">
      <t>ジム</t>
    </rPh>
    <rPh sb="9" eb="11">
      <t>クミアイ</t>
    </rPh>
    <phoneticPr fontId="23"/>
  </si>
  <si>
    <t>２市２町１村　</t>
  </si>
  <si>
    <t>高岡地区広域圏事務組合</t>
    <rPh sb="0" eb="2">
      <t>タカオカ</t>
    </rPh>
    <rPh sb="2" eb="4">
      <t>チク</t>
    </rPh>
    <rPh sb="4" eb="6">
      <t>コウイキ</t>
    </rPh>
    <rPh sb="6" eb="7">
      <t>ケン</t>
    </rPh>
    <rPh sb="7" eb="9">
      <t>ジム</t>
    </rPh>
    <rPh sb="9" eb="11">
      <t>クミアイ</t>
    </rPh>
    <phoneticPr fontId="23"/>
  </si>
  <si>
    <t>３市　</t>
  </si>
  <si>
    <t>新川広域圏事務組合</t>
    <rPh sb="0" eb="2">
      <t>シンカワ</t>
    </rPh>
    <rPh sb="2" eb="4">
      <t>コウイキ</t>
    </rPh>
    <rPh sb="4" eb="5">
      <t>ケン</t>
    </rPh>
    <rPh sb="5" eb="7">
      <t>ジム</t>
    </rPh>
    <rPh sb="7" eb="9">
      <t>クミアイ</t>
    </rPh>
    <phoneticPr fontId="23"/>
  </si>
  <si>
    <t>１市２町　　</t>
  </si>
  <si>
    <t>砺波地方介護保険組合</t>
    <rPh sb="0" eb="2">
      <t>トナミ</t>
    </rPh>
    <rPh sb="2" eb="4">
      <t>チホウ</t>
    </rPh>
    <rPh sb="4" eb="6">
      <t>カイゴ</t>
    </rPh>
    <rPh sb="6" eb="8">
      <t>ホケン</t>
    </rPh>
    <rPh sb="8" eb="10">
      <t>クミアイ</t>
    </rPh>
    <phoneticPr fontId="23"/>
  </si>
  <si>
    <t>介護保険事業、養護老人ホームの管理運営</t>
    <rPh sb="0" eb="2">
      <t>カイゴ</t>
    </rPh>
    <rPh sb="2" eb="4">
      <t>ホケン</t>
    </rPh>
    <rPh sb="4" eb="6">
      <t>ジギョウ</t>
    </rPh>
    <rPh sb="7" eb="9">
      <t>ヨウゴ</t>
    </rPh>
    <rPh sb="9" eb="11">
      <t>ロウジン</t>
    </rPh>
    <rPh sb="15" eb="17">
      <t>カンリ</t>
    </rPh>
    <rPh sb="17" eb="19">
      <t>ウンエイ</t>
    </rPh>
    <phoneticPr fontId="23"/>
  </si>
  <si>
    <t>富山県市町村総合事務組合</t>
    <rPh sb="0" eb="3">
      <t>トヤマケン</t>
    </rPh>
    <rPh sb="3" eb="6">
      <t>シチョウソン</t>
    </rPh>
    <rPh sb="6" eb="8">
      <t>ソウゴウ</t>
    </rPh>
    <rPh sb="8" eb="10">
      <t>ジム</t>
    </rPh>
    <rPh sb="10" eb="12">
      <t>クミアイ</t>
    </rPh>
    <phoneticPr fontId="23"/>
  </si>
  <si>
    <t>９市４町１村
１３一部事務組合
１広域連合　</t>
    <rPh sb="9" eb="11">
      <t>イチブ</t>
    </rPh>
    <rPh sb="11" eb="13">
      <t>ジム</t>
    </rPh>
    <rPh sb="13" eb="15">
      <t>クミアイ</t>
    </rPh>
    <rPh sb="17" eb="19">
      <t>コウイキ</t>
    </rPh>
    <rPh sb="19" eb="21">
      <t>レンゴウ</t>
    </rPh>
    <phoneticPr fontId="23"/>
  </si>
  <si>
    <t>石川県</t>
    <rPh sb="0" eb="3">
      <t>イシカワケン</t>
    </rPh>
    <phoneticPr fontId="23"/>
  </si>
  <si>
    <t>羽咋郡市広域圏事務組合</t>
    <rPh sb="0" eb="2">
      <t>ハクイ</t>
    </rPh>
    <rPh sb="2" eb="4">
      <t>グンシ</t>
    </rPh>
    <rPh sb="4" eb="6">
      <t>コウイキ</t>
    </rPh>
    <rPh sb="6" eb="7">
      <t>ケン</t>
    </rPh>
    <rPh sb="7" eb="9">
      <t>ジム</t>
    </rPh>
    <rPh sb="9" eb="11">
      <t>クミアイ</t>
    </rPh>
    <phoneticPr fontId="23"/>
  </si>
  <si>
    <t>河北郡市広域事務組合</t>
    <rPh sb="0" eb="3">
      <t>カホクグン</t>
    </rPh>
    <rPh sb="3" eb="4">
      <t>シ</t>
    </rPh>
    <rPh sb="4" eb="6">
      <t>コウイキ</t>
    </rPh>
    <rPh sb="6" eb="8">
      <t>ジム</t>
    </rPh>
    <rPh sb="8" eb="10">
      <t>クミアイ</t>
    </rPh>
    <phoneticPr fontId="23"/>
  </si>
  <si>
    <t>１市２町</t>
    <rPh sb="1" eb="2">
      <t>シ</t>
    </rPh>
    <phoneticPr fontId="23"/>
  </si>
  <si>
    <t>白山石川医療企業団</t>
    <rPh sb="0" eb="2">
      <t>ハクサン</t>
    </rPh>
    <rPh sb="2" eb="4">
      <t>イシカワ</t>
    </rPh>
    <rPh sb="4" eb="6">
      <t>イリョウ</t>
    </rPh>
    <rPh sb="6" eb="8">
      <t>キギョウ</t>
    </rPh>
    <rPh sb="8" eb="9">
      <t>ダン</t>
    </rPh>
    <phoneticPr fontId="23"/>
  </si>
  <si>
    <t>奥能登広域圏事務組合</t>
    <rPh sb="0" eb="3">
      <t>オクノト</t>
    </rPh>
    <rPh sb="3" eb="10">
      <t>コウイキケンジムクミアイ</t>
    </rPh>
    <phoneticPr fontId="6"/>
  </si>
  <si>
    <t>２市２町　</t>
  </si>
  <si>
    <t>福井県</t>
    <rPh sb="0" eb="3">
      <t>フクイケン</t>
    </rPh>
    <phoneticPr fontId="23"/>
  </si>
  <si>
    <t>福井坂井地区広域市町村圏事務組合</t>
    <rPh sb="0" eb="2">
      <t>フクイ</t>
    </rPh>
    <rPh sb="2" eb="4">
      <t>サカイ</t>
    </rPh>
    <rPh sb="4" eb="6">
      <t>チク</t>
    </rPh>
    <rPh sb="6" eb="8">
      <t>コウイキ</t>
    </rPh>
    <rPh sb="8" eb="12">
      <t>シチョウソンケン</t>
    </rPh>
    <rPh sb="12" eb="14">
      <t>ジム</t>
    </rPh>
    <rPh sb="14" eb="16">
      <t>クミアイ</t>
    </rPh>
    <phoneticPr fontId="23"/>
  </si>
  <si>
    <t>３市１町</t>
  </si>
  <si>
    <t>広域市町村圏計画策定、電子計算組織事務、一般廃棄物処理、広域観光</t>
    <rPh sb="0" eb="2">
      <t>コウイキ</t>
    </rPh>
    <rPh sb="2" eb="6">
      <t>シチョウソンケン</t>
    </rPh>
    <rPh sb="6" eb="8">
      <t>ケイカク</t>
    </rPh>
    <rPh sb="8" eb="10">
      <t>サクテイ</t>
    </rPh>
    <rPh sb="11" eb="13">
      <t>デンシ</t>
    </rPh>
    <rPh sb="13" eb="15">
      <t>ケイサン</t>
    </rPh>
    <rPh sb="15" eb="17">
      <t>ソシキ</t>
    </rPh>
    <rPh sb="17" eb="19">
      <t>ジム</t>
    </rPh>
    <rPh sb="20" eb="22">
      <t>イッパン</t>
    </rPh>
    <rPh sb="22" eb="25">
      <t>ハイキブツ</t>
    </rPh>
    <rPh sb="25" eb="27">
      <t>ショリ</t>
    </rPh>
    <rPh sb="28" eb="30">
      <t>コウイキ</t>
    </rPh>
    <rPh sb="30" eb="32">
      <t>カンコウ</t>
    </rPh>
    <phoneticPr fontId="23"/>
  </si>
  <si>
    <t>鯖江広域衛生施設組合</t>
    <rPh sb="0" eb="2">
      <t>サバエ</t>
    </rPh>
    <rPh sb="2" eb="4">
      <t>コウイキ</t>
    </rPh>
    <rPh sb="4" eb="6">
      <t>エイセイ</t>
    </rPh>
    <rPh sb="6" eb="8">
      <t>シセツ</t>
    </rPh>
    <rPh sb="8" eb="10">
      <t>クミアイ</t>
    </rPh>
    <phoneticPr fontId="23"/>
  </si>
  <si>
    <t>し尿処理、ごみ処理、火葬場、汚泥処理</t>
    <rPh sb="0" eb="2">
      <t>シニョウ</t>
    </rPh>
    <rPh sb="2" eb="4">
      <t>ショリ</t>
    </rPh>
    <rPh sb="7" eb="9">
      <t>ショリ</t>
    </rPh>
    <rPh sb="10" eb="13">
      <t>カソウバ</t>
    </rPh>
    <rPh sb="14" eb="16">
      <t>オデイ</t>
    </rPh>
    <rPh sb="16" eb="18">
      <t>ショリ</t>
    </rPh>
    <phoneticPr fontId="23"/>
  </si>
  <si>
    <t>公立小浜病院組合</t>
    <rPh sb="0" eb="2">
      <t>コウリツ</t>
    </rPh>
    <rPh sb="2" eb="4">
      <t>コハマ</t>
    </rPh>
    <rPh sb="4" eb="6">
      <t>ビョウイン</t>
    </rPh>
    <rPh sb="6" eb="8">
      <t>クミアイ</t>
    </rPh>
    <phoneticPr fontId="23"/>
  </si>
  <si>
    <t>病院事業、看護師養成事業、介護老人保健施設事業</t>
    <rPh sb="0" eb="2">
      <t>ビョウイン</t>
    </rPh>
    <rPh sb="2" eb="4">
      <t>ジギョウ</t>
    </rPh>
    <rPh sb="13" eb="15">
      <t>カイゴ</t>
    </rPh>
    <rPh sb="15" eb="17">
      <t>ロウジン</t>
    </rPh>
    <rPh sb="17" eb="19">
      <t>ホケン</t>
    </rPh>
    <rPh sb="19" eb="21">
      <t>シセツ</t>
    </rPh>
    <rPh sb="21" eb="23">
      <t>ジギョウ</t>
    </rPh>
    <phoneticPr fontId="23"/>
  </si>
  <si>
    <t>福井県市町総合事務組合</t>
    <rPh sb="0" eb="3">
      <t>フクイケン</t>
    </rPh>
    <rPh sb="3" eb="4">
      <t>シ</t>
    </rPh>
    <rPh sb="4" eb="5">
      <t>チョウ</t>
    </rPh>
    <rPh sb="5" eb="7">
      <t>ソウゴウ</t>
    </rPh>
    <rPh sb="7" eb="9">
      <t>ジム</t>
    </rPh>
    <rPh sb="9" eb="11">
      <t>クミアイ</t>
    </rPh>
    <phoneticPr fontId="23"/>
  </si>
  <si>
    <t>９市８町
１９一部事務組合
２広域連合</t>
    <rPh sb="1" eb="2">
      <t>シ</t>
    </rPh>
    <rPh sb="3" eb="4">
      <t>チョウ</t>
    </rPh>
    <rPh sb="7" eb="9">
      <t>イチブ</t>
    </rPh>
    <rPh sb="9" eb="11">
      <t>ジム</t>
    </rPh>
    <rPh sb="11" eb="13">
      <t>クミアイ</t>
    </rPh>
    <rPh sb="15" eb="17">
      <t>コウイキ</t>
    </rPh>
    <rPh sb="17" eb="19">
      <t>レンゴウ</t>
    </rPh>
    <phoneticPr fontId="23"/>
  </si>
  <si>
    <t>常勤職員退職手当支給、非常勤消防団員等損害補償、非常勤水防団員等損害補償、非常勤消防団員等の退職報償金支給、消防団員等の賞じゅつ金授与、非常勤職員公務災害補償、公立学校医等公務災害補償、交通災害共済</t>
    <rPh sb="0" eb="2">
      <t>ジョウキン</t>
    </rPh>
    <rPh sb="2" eb="4">
      <t>ショクイン</t>
    </rPh>
    <rPh sb="4" eb="6">
      <t>タイショク</t>
    </rPh>
    <rPh sb="6" eb="8">
      <t>テアテ</t>
    </rPh>
    <rPh sb="8" eb="10">
      <t>シキュウ</t>
    </rPh>
    <rPh sb="24" eb="27">
      <t>ヒジョウキン</t>
    </rPh>
    <rPh sb="27" eb="29">
      <t>スイボウ</t>
    </rPh>
    <rPh sb="29" eb="32">
      <t>ダンイントウ</t>
    </rPh>
    <rPh sb="32" eb="34">
      <t>ソンガイ</t>
    </rPh>
    <rPh sb="34" eb="36">
      <t>ホショウ</t>
    </rPh>
    <rPh sb="68" eb="71">
      <t>ヒジョウキン</t>
    </rPh>
    <rPh sb="71" eb="73">
      <t>ショクイン</t>
    </rPh>
    <rPh sb="73" eb="75">
      <t>コウム</t>
    </rPh>
    <rPh sb="75" eb="77">
      <t>サイガイ</t>
    </rPh>
    <rPh sb="77" eb="79">
      <t>ホショウ</t>
    </rPh>
    <phoneticPr fontId="23"/>
  </si>
  <si>
    <t>南越清掃組合</t>
    <rPh sb="0" eb="2">
      <t>ナンエツ</t>
    </rPh>
    <rPh sb="2" eb="4">
      <t>セイソウ</t>
    </rPh>
    <rPh sb="4" eb="6">
      <t>クミアイ</t>
    </rPh>
    <phoneticPr fontId="23"/>
  </si>
  <si>
    <t>山梨県</t>
    <rPh sb="0" eb="3">
      <t>ヤマナシケン</t>
    </rPh>
    <phoneticPr fontId="23"/>
  </si>
  <si>
    <t>山梨県市町村総合事務組合</t>
    <rPh sb="0" eb="3">
      <t>ヤマナシケン</t>
    </rPh>
    <rPh sb="3" eb="6">
      <t>シチョウソン</t>
    </rPh>
    <rPh sb="6" eb="8">
      <t>ソウゴウ</t>
    </rPh>
    <rPh sb="8" eb="10">
      <t>ジム</t>
    </rPh>
    <rPh sb="10" eb="12">
      <t>クミアイ</t>
    </rPh>
    <phoneticPr fontId="23"/>
  </si>
  <si>
    <t>甲府地区広域行政事務組合</t>
    <rPh sb="0" eb="2">
      <t>コウフ</t>
    </rPh>
    <rPh sb="2" eb="4">
      <t>チク</t>
    </rPh>
    <rPh sb="4" eb="6">
      <t>コウイキ</t>
    </rPh>
    <rPh sb="6" eb="8">
      <t>ギョウセイ</t>
    </rPh>
    <rPh sb="8" eb="10">
      <t>ジム</t>
    </rPh>
    <rPh sb="10" eb="12">
      <t>クミアイ</t>
    </rPh>
    <phoneticPr fontId="23"/>
  </si>
  <si>
    <t>３市１町　　</t>
    <rPh sb="1" eb="2">
      <t>シ</t>
    </rPh>
    <phoneticPr fontId="23"/>
  </si>
  <si>
    <t>峡北広域行政事務組合</t>
    <rPh sb="0" eb="1">
      <t>キョウコク</t>
    </rPh>
    <rPh sb="1" eb="2">
      <t>キタ</t>
    </rPh>
    <rPh sb="2" eb="4">
      <t>コウイキ</t>
    </rPh>
    <rPh sb="4" eb="6">
      <t>ギョウセイ</t>
    </rPh>
    <rPh sb="6" eb="8">
      <t>ジム</t>
    </rPh>
    <rPh sb="8" eb="10">
      <t>クミアイ</t>
    </rPh>
    <phoneticPr fontId="23"/>
  </si>
  <si>
    <t>東八代広域行政事務組合</t>
    <rPh sb="0" eb="1">
      <t>ヒガシ</t>
    </rPh>
    <rPh sb="1" eb="3">
      <t>ヤツシロ</t>
    </rPh>
    <rPh sb="3" eb="5">
      <t>コウイキ</t>
    </rPh>
    <rPh sb="5" eb="7">
      <t>ギョウセイ</t>
    </rPh>
    <rPh sb="7" eb="9">
      <t>ジム</t>
    </rPh>
    <rPh sb="9" eb="11">
      <t>クミアイ</t>
    </rPh>
    <phoneticPr fontId="23"/>
  </si>
  <si>
    <t>斎場の設置管理</t>
    <rPh sb="0" eb="2">
      <t>サイジョウ</t>
    </rPh>
    <rPh sb="3" eb="5">
      <t>セッチ</t>
    </rPh>
    <rPh sb="5" eb="7">
      <t>カンリ</t>
    </rPh>
    <phoneticPr fontId="23"/>
  </si>
  <si>
    <t>５町</t>
    <rPh sb="1" eb="2">
      <t>チョウ</t>
    </rPh>
    <phoneticPr fontId="23"/>
  </si>
  <si>
    <t>中巨摩地区広域事務組合</t>
    <rPh sb="0" eb="3">
      <t>ナカコマ</t>
    </rPh>
    <rPh sb="3" eb="5">
      <t>チク</t>
    </rPh>
    <rPh sb="5" eb="7">
      <t>コウイキ</t>
    </rPh>
    <rPh sb="7" eb="9">
      <t>ジム</t>
    </rPh>
    <rPh sb="9" eb="11">
      <t>クミアイ</t>
    </rPh>
    <phoneticPr fontId="23"/>
  </si>
  <si>
    <t>３市３町</t>
    <rPh sb="1" eb="2">
      <t>シ</t>
    </rPh>
    <rPh sb="3" eb="4">
      <t>チョウ</t>
    </rPh>
    <phoneticPr fontId="23"/>
  </si>
  <si>
    <t>老人福祉センター、ごみ処理、し尿処理、勤労青年センター、公園</t>
    <rPh sb="0" eb="2">
      <t>ロウジン</t>
    </rPh>
    <rPh sb="2" eb="4">
      <t>フクシ</t>
    </rPh>
    <rPh sb="11" eb="13">
      <t>ショリ</t>
    </rPh>
    <rPh sb="14" eb="16">
      <t>シニョウ</t>
    </rPh>
    <rPh sb="16" eb="18">
      <t>ショリ</t>
    </rPh>
    <rPh sb="19" eb="21">
      <t>キンロウ</t>
    </rPh>
    <rPh sb="21" eb="23">
      <t>セイネン</t>
    </rPh>
    <rPh sb="28" eb="30">
      <t>コウエン</t>
    </rPh>
    <phoneticPr fontId="23"/>
  </si>
  <si>
    <t>富士五湖広域行政事務組合</t>
    <rPh sb="0" eb="4">
      <t>フジゴコ</t>
    </rPh>
    <rPh sb="4" eb="6">
      <t>コウイキ</t>
    </rPh>
    <rPh sb="6" eb="8">
      <t>ギョウセイ</t>
    </rPh>
    <rPh sb="8" eb="10">
      <t>ジム</t>
    </rPh>
    <rPh sb="10" eb="12">
      <t>クミアイ</t>
    </rPh>
    <phoneticPr fontId="23"/>
  </si>
  <si>
    <t>１市２町３村　</t>
  </si>
  <si>
    <t>三郡衛生組合</t>
  </si>
  <si>
    <t>２市３町</t>
    <rPh sb="1" eb="2">
      <t>シ</t>
    </rPh>
    <rPh sb="3" eb="4">
      <t>チョウ</t>
    </rPh>
    <phoneticPr fontId="6"/>
  </si>
  <si>
    <t>し尿処理場、火葬場の設置及び管理運営</t>
    <rPh sb="1" eb="2">
      <t>ニョウ</t>
    </rPh>
    <rPh sb="2" eb="5">
      <t>ショリジョウ</t>
    </rPh>
    <rPh sb="6" eb="9">
      <t>カソウバ</t>
    </rPh>
    <rPh sb="10" eb="12">
      <t>セッチ</t>
    </rPh>
    <rPh sb="12" eb="13">
      <t>オヨ</t>
    </rPh>
    <rPh sb="14" eb="16">
      <t>カンリ</t>
    </rPh>
    <rPh sb="16" eb="18">
      <t>ウンエイ</t>
    </rPh>
    <phoneticPr fontId="6"/>
  </si>
  <si>
    <t>東山梨行政事務組合</t>
    <rPh sb="0" eb="3">
      <t>ヒガシヤマナシ</t>
    </rPh>
    <rPh sb="3" eb="5">
      <t>ギョウセイ</t>
    </rPh>
    <rPh sb="5" eb="7">
      <t>ジム</t>
    </rPh>
    <rPh sb="7" eb="9">
      <t>クミアイ</t>
    </rPh>
    <phoneticPr fontId="23"/>
  </si>
  <si>
    <t>長野県</t>
    <rPh sb="0" eb="2">
      <t>ナガノ</t>
    </rPh>
    <rPh sb="2" eb="3">
      <t>ケン</t>
    </rPh>
    <phoneticPr fontId="6"/>
  </si>
  <si>
    <t>南佐久環境衛生組合</t>
    <rPh sb="0" eb="1">
      <t>ミナミ</t>
    </rPh>
    <rPh sb="1" eb="3">
      <t>サク</t>
    </rPh>
    <rPh sb="3" eb="5">
      <t>カンキョウ</t>
    </rPh>
    <rPh sb="5" eb="7">
      <t>エイセイ</t>
    </rPh>
    <rPh sb="7" eb="9">
      <t>クミアイ</t>
    </rPh>
    <phoneticPr fontId="23"/>
  </si>
  <si>
    <t>１市２町４村</t>
    <rPh sb="1" eb="2">
      <t>シ</t>
    </rPh>
    <rPh sb="3" eb="4">
      <t>チョウ</t>
    </rPh>
    <rPh sb="5" eb="6">
      <t>ソン</t>
    </rPh>
    <phoneticPr fontId="23"/>
  </si>
  <si>
    <t>ごみ処理、し尿処理、下水道</t>
    <rPh sb="2" eb="4">
      <t>ショリ</t>
    </rPh>
    <rPh sb="5" eb="7">
      <t>シニョウ</t>
    </rPh>
    <rPh sb="7" eb="9">
      <t>ショリ</t>
    </rPh>
    <rPh sb="10" eb="13">
      <t>ゲスイドウ</t>
    </rPh>
    <phoneticPr fontId="23"/>
  </si>
  <si>
    <t>湖北行政事務組合</t>
    <rPh sb="0" eb="2">
      <t>コホク</t>
    </rPh>
    <rPh sb="2" eb="4">
      <t>ギョウセイ</t>
    </rPh>
    <rPh sb="4" eb="6">
      <t>ジム</t>
    </rPh>
    <rPh sb="6" eb="8">
      <t>クミアイ</t>
    </rPh>
    <phoneticPr fontId="23"/>
  </si>
  <si>
    <t>諏訪南行政事務組合</t>
    <rPh sb="0" eb="2">
      <t>スワ</t>
    </rPh>
    <rPh sb="2" eb="3">
      <t>ミナミ</t>
    </rPh>
    <rPh sb="3" eb="5">
      <t>ギョウセイ</t>
    </rPh>
    <rPh sb="5" eb="7">
      <t>ジム</t>
    </rPh>
    <rPh sb="7" eb="9">
      <t>クミアイ</t>
    </rPh>
    <phoneticPr fontId="23"/>
  </si>
  <si>
    <t>火葬場、清掃センター、リサイクルセンター、最終処分場、広域ごみ処理計画</t>
    <rPh sb="0" eb="3">
      <t>カソウバ</t>
    </rPh>
    <rPh sb="4" eb="6">
      <t>セイソウ</t>
    </rPh>
    <rPh sb="21" eb="23">
      <t>サイシュウ</t>
    </rPh>
    <rPh sb="23" eb="26">
      <t>ショブンジョウ</t>
    </rPh>
    <rPh sb="27" eb="29">
      <t>コウイキ</t>
    </rPh>
    <rPh sb="31" eb="33">
      <t>ショリ</t>
    </rPh>
    <rPh sb="33" eb="35">
      <t>ケイカク</t>
    </rPh>
    <phoneticPr fontId="23"/>
  </si>
  <si>
    <t>須高行政事務組合</t>
    <rPh sb="0" eb="1">
      <t>ス</t>
    </rPh>
    <rPh sb="1" eb="2">
      <t>タカ</t>
    </rPh>
    <rPh sb="2" eb="4">
      <t>ギョウセイ</t>
    </rPh>
    <rPh sb="4" eb="6">
      <t>ジム</t>
    </rPh>
    <rPh sb="6" eb="8">
      <t>クミアイ</t>
    </rPh>
    <phoneticPr fontId="23"/>
  </si>
  <si>
    <t>し尿処理、火葬場、診療所、社会教育</t>
    <rPh sb="0" eb="2">
      <t>シニョウ</t>
    </rPh>
    <rPh sb="2" eb="4">
      <t>ショリ</t>
    </rPh>
    <rPh sb="5" eb="8">
      <t>カソウバ</t>
    </rPh>
    <rPh sb="9" eb="12">
      <t>シンリョウジョ</t>
    </rPh>
    <rPh sb="13" eb="15">
      <t>シャカイ</t>
    </rPh>
    <rPh sb="15" eb="17">
      <t>キョウイク</t>
    </rPh>
    <phoneticPr fontId="23"/>
  </si>
  <si>
    <t>北信保健衛生施設組合</t>
    <rPh sb="0" eb="1">
      <t>キタ</t>
    </rPh>
    <rPh sb="1" eb="2">
      <t>シン</t>
    </rPh>
    <rPh sb="2" eb="4">
      <t>ホケン</t>
    </rPh>
    <rPh sb="4" eb="6">
      <t>エイセイ</t>
    </rPh>
    <rPh sb="6" eb="8">
      <t>シセツ</t>
    </rPh>
    <rPh sb="8" eb="10">
      <t>クミアイ</t>
    </rPh>
    <phoneticPr fontId="23"/>
  </si>
  <si>
    <t>２市４町　</t>
  </si>
  <si>
    <t>ごみ処理、し尿処理、火葬場</t>
    <rPh sb="2" eb="4">
      <t>ショリ</t>
    </rPh>
    <rPh sb="5" eb="7">
      <t>シニョウ</t>
    </rPh>
    <rPh sb="7" eb="9">
      <t>ショリ</t>
    </rPh>
    <rPh sb="10" eb="13">
      <t>カソウバ</t>
    </rPh>
    <phoneticPr fontId="23"/>
  </si>
  <si>
    <t>岳北広域行政組合</t>
    <rPh sb="0" eb="1">
      <t>ガク</t>
    </rPh>
    <rPh sb="1" eb="2">
      <t>キタ</t>
    </rPh>
    <rPh sb="2" eb="4">
      <t>コウイキ</t>
    </rPh>
    <rPh sb="4" eb="6">
      <t>ギョウセイ</t>
    </rPh>
    <rPh sb="6" eb="8">
      <t>クミアイ</t>
    </rPh>
    <phoneticPr fontId="23"/>
  </si>
  <si>
    <t>１市３村　</t>
  </si>
  <si>
    <t>消防、ごみ処理、し尿処理、火葬場</t>
    <rPh sb="0" eb="2">
      <t>ショウボウ</t>
    </rPh>
    <rPh sb="5" eb="7">
      <t>ショリ</t>
    </rPh>
    <rPh sb="8" eb="10">
      <t>シニョウ</t>
    </rPh>
    <rPh sb="10" eb="12">
      <t>ショリ</t>
    </rPh>
    <rPh sb="13" eb="16">
      <t>カソウバ</t>
    </rPh>
    <phoneticPr fontId="23"/>
  </si>
  <si>
    <t>下伊那南部総合事務組合</t>
    <rPh sb="0" eb="3">
      <t>シモイナ</t>
    </rPh>
    <rPh sb="3" eb="5">
      <t>ナンブ</t>
    </rPh>
    <rPh sb="5" eb="7">
      <t>ソウゴウ</t>
    </rPh>
    <rPh sb="7" eb="9">
      <t>ジム</t>
    </rPh>
    <rPh sb="9" eb="11">
      <t>クミアイ</t>
    </rPh>
    <phoneticPr fontId="23"/>
  </si>
  <si>
    <t>１町４村</t>
    <rPh sb="1" eb="2">
      <t>マチ</t>
    </rPh>
    <rPh sb="3" eb="4">
      <t>ムラ</t>
    </rPh>
    <phoneticPr fontId="23"/>
  </si>
  <si>
    <t>穂高広域施設組合</t>
    <rPh sb="0" eb="2">
      <t>ホタカ</t>
    </rPh>
    <rPh sb="2" eb="4">
      <t>コウイキ</t>
    </rPh>
    <rPh sb="4" eb="6">
      <t>シセツ</t>
    </rPh>
    <rPh sb="6" eb="8">
      <t>クミアイ</t>
    </rPh>
    <phoneticPr fontId="23"/>
  </si>
  <si>
    <t>１市１町４村　</t>
  </si>
  <si>
    <t>ごみ処理、余熱利用施設、し尿処理</t>
    <rPh sb="2" eb="4">
      <t>ショリ</t>
    </rPh>
    <rPh sb="5" eb="7">
      <t>ヨネツ</t>
    </rPh>
    <rPh sb="7" eb="9">
      <t>リヨウ</t>
    </rPh>
    <rPh sb="9" eb="11">
      <t>シセツ</t>
    </rPh>
    <rPh sb="12" eb="14">
      <t>シニョウ</t>
    </rPh>
    <rPh sb="14" eb="16">
      <t>ショリ</t>
    </rPh>
    <phoneticPr fontId="23"/>
  </si>
  <si>
    <t>松塩地区広域施設組合</t>
    <rPh sb="0" eb="1">
      <t>ショウ</t>
    </rPh>
    <rPh sb="1" eb="2">
      <t>エン</t>
    </rPh>
    <rPh sb="2" eb="4">
      <t>チク</t>
    </rPh>
    <rPh sb="4" eb="6">
      <t>コウイキ</t>
    </rPh>
    <rPh sb="6" eb="8">
      <t>シセツ</t>
    </rPh>
    <rPh sb="8" eb="10">
      <t>クミアイ</t>
    </rPh>
    <phoneticPr fontId="6"/>
  </si>
  <si>
    <t>２市２村　</t>
  </si>
  <si>
    <t>ごみ処理、リサイクル施設、し尿処理、社会教育（余熱利用施設、運動施設）</t>
    <rPh sb="2" eb="4">
      <t>ショリ</t>
    </rPh>
    <rPh sb="10" eb="12">
      <t>シセツ</t>
    </rPh>
    <rPh sb="14" eb="15">
      <t>ニョウ</t>
    </rPh>
    <rPh sb="15" eb="17">
      <t>ショリ</t>
    </rPh>
    <rPh sb="18" eb="20">
      <t>シャカイ</t>
    </rPh>
    <rPh sb="20" eb="22">
      <t>キョウイク</t>
    </rPh>
    <rPh sb="23" eb="25">
      <t>ヨネツ</t>
    </rPh>
    <rPh sb="25" eb="27">
      <t>リヨウ</t>
    </rPh>
    <rPh sb="27" eb="29">
      <t>シセツ</t>
    </rPh>
    <rPh sb="30" eb="32">
      <t>ウンドウ</t>
    </rPh>
    <rPh sb="32" eb="34">
      <t>シセツ</t>
    </rPh>
    <phoneticPr fontId="6"/>
  </si>
  <si>
    <t>松塩安筑老人福祉施設組合</t>
    <rPh sb="0" eb="1">
      <t>マツ</t>
    </rPh>
    <rPh sb="1" eb="2">
      <t>シオ</t>
    </rPh>
    <rPh sb="2" eb="3">
      <t>アン</t>
    </rPh>
    <rPh sb="3" eb="4">
      <t>チク</t>
    </rPh>
    <rPh sb="4" eb="6">
      <t>ロウジン</t>
    </rPh>
    <rPh sb="6" eb="8">
      <t>フクシ</t>
    </rPh>
    <rPh sb="8" eb="10">
      <t>シセツ</t>
    </rPh>
    <rPh sb="10" eb="12">
      <t>クミアイ</t>
    </rPh>
    <phoneticPr fontId="6"/>
  </si>
  <si>
    <t>３市５村</t>
    <rPh sb="1" eb="2">
      <t>シ</t>
    </rPh>
    <rPh sb="3" eb="4">
      <t>ムラ</t>
    </rPh>
    <phoneticPr fontId="6"/>
  </si>
  <si>
    <t>老人福祉施設、介護保険（その他）、老人ホーム入所判定委員会</t>
    <rPh sb="0" eb="2">
      <t>ロウジン</t>
    </rPh>
    <rPh sb="2" eb="4">
      <t>フクシ</t>
    </rPh>
    <rPh sb="4" eb="6">
      <t>シセツ</t>
    </rPh>
    <rPh sb="7" eb="9">
      <t>カイゴ</t>
    </rPh>
    <rPh sb="9" eb="11">
      <t>ホケン</t>
    </rPh>
    <rPh sb="14" eb="15">
      <t>タ</t>
    </rPh>
    <rPh sb="17" eb="19">
      <t>ロウジン</t>
    </rPh>
    <rPh sb="22" eb="24">
      <t>ニュウショ</t>
    </rPh>
    <rPh sb="24" eb="26">
      <t>ハンテイ</t>
    </rPh>
    <rPh sb="26" eb="29">
      <t>イインカイ</t>
    </rPh>
    <phoneticPr fontId="6"/>
  </si>
  <si>
    <t>岐阜県</t>
    <rPh sb="0" eb="3">
      <t>ギフケン</t>
    </rPh>
    <phoneticPr fontId="23"/>
  </si>
  <si>
    <t>中濃地域広域行政事務組合</t>
    <rPh sb="0" eb="2">
      <t>チュウノウ</t>
    </rPh>
    <rPh sb="2" eb="4">
      <t>チイキ</t>
    </rPh>
    <rPh sb="4" eb="6">
      <t>コウイキ</t>
    </rPh>
    <rPh sb="6" eb="8">
      <t>ギョウセイ</t>
    </rPh>
    <rPh sb="8" eb="10">
      <t>ジム</t>
    </rPh>
    <rPh sb="10" eb="12">
      <t>クミアイ</t>
    </rPh>
    <phoneticPr fontId="23"/>
  </si>
  <si>
    <t>２市
１一部事務組合</t>
    <rPh sb="4" eb="6">
      <t>イチブ</t>
    </rPh>
    <rPh sb="6" eb="8">
      <t>ジム</t>
    </rPh>
    <rPh sb="8" eb="10">
      <t>クミアイ</t>
    </rPh>
    <phoneticPr fontId="23"/>
  </si>
  <si>
    <t>可茂衛生施設利用組合</t>
    <rPh sb="0" eb="1">
      <t>カ</t>
    </rPh>
    <rPh sb="1" eb="2">
      <t>モ</t>
    </rPh>
    <rPh sb="2" eb="4">
      <t>エイセイ</t>
    </rPh>
    <rPh sb="4" eb="6">
      <t>シセツ</t>
    </rPh>
    <rPh sb="6" eb="8">
      <t>リヨウ</t>
    </rPh>
    <rPh sb="8" eb="10">
      <t>クミアイ</t>
    </rPh>
    <phoneticPr fontId="23"/>
  </si>
  <si>
    <t>岐阜羽島衛生施設組合</t>
    <rPh sb="0" eb="2">
      <t>ギフ</t>
    </rPh>
    <rPh sb="2" eb="4">
      <t>ハシマ</t>
    </rPh>
    <rPh sb="4" eb="6">
      <t>エイセイ</t>
    </rPh>
    <rPh sb="6" eb="8">
      <t>シセツ</t>
    </rPh>
    <rPh sb="8" eb="10">
      <t>クミアイ</t>
    </rPh>
    <phoneticPr fontId="23"/>
  </si>
  <si>
    <t>　</t>
  </si>
  <si>
    <t>ごみ処理、し尿処理</t>
    <rPh sb="2" eb="4">
      <t>ショリ</t>
    </rPh>
    <rPh sb="6" eb="7">
      <t>ニョウ</t>
    </rPh>
    <rPh sb="7" eb="9">
      <t>ショリ</t>
    </rPh>
    <phoneticPr fontId="23"/>
  </si>
  <si>
    <t>南濃衛生施設利用事務組合</t>
    <rPh sb="0" eb="2">
      <t>ナンノウ</t>
    </rPh>
    <rPh sb="2" eb="4">
      <t>エイセイ</t>
    </rPh>
    <rPh sb="4" eb="6">
      <t>シセツ</t>
    </rPh>
    <rPh sb="6" eb="8">
      <t>リヨウ</t>
    </rPh>
    <rPh sb="8" eb="10">
      <t>ジム</t>
    </rPh>
    <rPh sb="10" eb="12">
      <t>クミアイ</t>
    </rPh>
    <phoneticPr fontId="23"/>
  </si>
  <si>
    <t>１市２町　</t>
  </si>
  <si>
    <t>静岡県</t>
    <rPh sb="0" eb="2">
      <t>シズオカ</t>
    </rPh>
    <rPh sb="2" eb="3">
      <t>ケン</t>
    </rPh>
    <phoneticPr fontId="6"/>
  </si>
  <si>
    <t>静岡県市町総合事務組合</t>
    <rPh sb="0" eb="3">
      <t>シズオカケン</t>
    </rPh>
    <rPh sb="3" eb="5">
      <t>シチョウ</t>
    </rPh>
    <rPh sb="5" eb="7">
      <t>ソウゴウ</t>
    </rPh>
    <rPh sb="7" eb="9">
      <t>ジム</t>
    </rPh>
    <rPh sb="9" eb="11">
      <t>クミアイ</t>
    </rPh>
    <phoneticPr fontId="23"/>
  </si>
  <si>
    <t>退職手当、公務災害</t>
    <rPh sb="0" eb="2">
      <t>タイショク</t>
    </rPh>
    <rPh sb="2" eb="4">
      <t>テアテ</t>
    </rPh>
    <rPh sb="5" eb="7">
      <t>コウム</t>
    </rPh>
    <rPh sb="7" eb="9">
      <t>サイガイ</t>
    </rPh>
    <phoneticPr fontId="23"/>
  </si>
  <si>
    <t>愛知県</t>
    <rPh sb="0" eb="3">
      <t>アイチケン</t>
    </rPh>
    <phoneticPr fontId="42"/>
  </si>
  <si>
    <t>知多中部広域事務組合</t>
    <rPh sb="0" eb="2">
      <t>チタ</t>
    </rPh>
    <rPh sb="2" eb="4">
      <t>チュウブ</t>
    </rPh>
    <rPh sb="4" eb="6">
      <t>コウイキ</t>
    </rPh>
    <rPh sb="6" eb="8">
      <t>ジム</t>
    </rPh>
    <rPh sb="8" eb="10">
      <t>クミアイ</t>
    </rPh>
    <phoneticPr fontId="42"/>
  </si>
  <si>
    <t>１市３町</t>
    <rPh sb="1" eb="2">
      <t>シ</t>
    </rPh>
    <rPh sb="3" eb="4">
      <t>チョウ</t>
    </rPh>
    <phoneticPr fontId="42"/>
  </si>
  <si>
    <t>異</t>
    <rPh sb="0" eb="1">
      <t>イ</t>
    </rPh>
    <phoneticPr fontId="42"/>
  </si>
  <si>
    <t>消防、火葬場</t>
    <rPh sb="0" eb="2">
      <t>ショウボウ</t>
    </rPh>
    <rPh sb="3" eb="6">
      <t>カソウバ</t>
    </rPh>
    <phoneticPr fontId="42"/>
  </si>
  <si>
    <t>北設広域事務組合</t>
    <rPh sb="0" eb="1">
      <t>キタ</t>
    </rPh>
    <rPh sb="1" eb="2">
      <t>セツ</t>
    </rPh>
    <rPh sb="2" eb="4">
      <t>コウイキ</t>
    </rPh>
    <rPh sb="4" eb="6">
      <t>ジム</t>
    </rPh>
    <rPh sb="6" eb="8">
      <t>クミアイ</t>
    </rPh>
    <phoneticPr fontId="42"/>
  </si>
  <si>
    <t>２町２村</t>
    <rPh sb="1" eb="2">
      <t>チョウ</t>
    </rPh>
    <rPh sb="3" eb="4">
      <t>ムラ</t>
    </rPh>
    <phoneticPr fontId="23"/>
  </si>
  <si>
    <t>２市１村</t>
    <rPh sb="1" eb="2">
      <t>シ</t>
    </rPh>
    <rPh sb="3" eb="4">
      <t>ソン</t>
    </rPh>
    <phoneticPr fontId="6"/>
  </si>
  <si>
    <t>上水道、下水道</t>
    <rPh sb="0" eb="1">
      <t>ジョウ</t>
    </rPh>
    <rPh sb="4" eb="5">
      <t>シタ</t>
    </rPh>
    <rPh sb="5" eb="7">
      <t>スイドウ</t>
    </rPh>
    <phoneticPr fontId="6"/>
  </si>
  <si>
    <t>三重県</t>
    <rPh sb="0" eb="3">
      <t>ミエケン</t>
    </rPh>
    <phoneticPr fontId="23"/>
  </si>
  <si>
    <t>志摩広域行政組合</t>
  </si>
  <si>
    <t>老人福祉施設、日中一時支援事業、介護保険施設</t>
  </si>
  <si>
    <t>伊勢広域環境組合</t>
  </si>
  <si>
    <t>ごみ処理、し尿処理、火葬場、リサイクルプラザ</t>
  </si>
  <si>
    <t>三重県市町総合事務組合</t>
  </si>
  <si>
    <t>会館設置・管理・処分、職員・議員研修、共有デジタル地図共同化に関する事務、入札参加資格申請・受付・審査に関する事務、退職手当支給事務、消防救急無線設備の整備・管理に関する事務</t>
  </si>
  <si>
    <t>滋賀県</t>
    <rPh sb="0" eb="3">
      <t>シガケン</t>
    </rPh>
    <phoneticPr fontId="23"/>
  </si>
  <si>
    <t>湖北広域行政事務センター</t>
    <rPh sb="0" eb="2">
      <t>コホク</t>
    </rPh>
    <rPh sb="2" eb="4">
      <t>コウイキ</t>
    </rPh>
    <rPh sb="4" eb="6">
      <t>ギョウセイ</t>
    </rPh>
    <rPh sb="6" eb="8">
      <t>ジム</t>
    </rPh>
    <phoneticPr fontId="23"/>
  </si>
  <si>
    <t>２市　　</t>
  </si>
  <si>
    <t>八日市布引ライフ組合</t>
    <rPh sb="0" eb="3">
      <t>ヨウカイチ</t>
    </rPh>
    <rPh sb="3" eb="5">
      <t>ヌノビキ</t>
    </rPh>
    <rPh sb="8" eb="10">
      <t>クミアイ</t>
    </rPh>
    <phoneticPr fontId="6"/>
  </si>
  <si>
    <t>し尿・汚泥処理、火葬場、新火葬場整備</t>
    <rPh sb="1" eb="2">
      <t>ニョウ</t>
    </rPh>
    <rPh sb="3" eb="5">
      <t>オデイ</t>
    </rPh>
    <rPh sb="5" eb="7">
      <t>ショリ</t>
    </rPh>
    <rPh sb="8" eb="10">
      <t>カソウ</t>
    </rPh>
    <rPh sb="10" eb="11">
      <t>ジョウ</t>
    </rPh>
    <rPh sb="12" eb="13">
      <t>シン</t>
    </rPh>
    <rPh sb="13" eb="15">
      <t>カソウ</t>
    </rPh>
    <rPh sb="15" eb="16">
      <t>ジョウ</t>
    </rPh>
    <rPh sb="16" eb="18">
      <t>セイビ</t>
    </rPh>
    <phoneticPr fontId="6"/>
  </si>
  <si>
    <t>東近江行政組合</t>
    <rPh sb="0" eb="1">
      <t>ヒガシ</t>
    </rPh>
    <rPh sb="1" eb="3">
      <t>オウミ</t>
    </rPh>
    <rPh sb="3" eb="5">
      <t>ギョウセイ</t>
    </rPh>
    <rPh sb="5" eb="7">
      <t>クミアイ</t>
    </rPh>
    <phoneticPr fontId="6"/>
  </si>
  <si>
    <t>２市３町</t>
    <rPh sb="1" eb="2">
      <t>シ</t>
    </rPh>
    <rPh sb="3" eb="4">
      <t>マチ</t>
    </rPh>
    <phoneticPr fontId="23"/>
  </si>
  <si>
    <t>ふるさと市町村圏計画の策定・連絡調整、地方拠点都市地域整備、消防、休日急患診療、地域医療支援センター、火薬類取締</t>
    <rPh sb="14" eb="16">
      <t>レンラク</t>
    </rPh>
    <rPh sb="16" eb="18">
      <t>チョウセイ</t>
    </rPh>
    <rPh sb="19" eb="20">
      <t>チ</t>
    </rPh>
    <rPh sb="20" eb="21">
      <t>ホウ</t>
    </rPh>
    <rPh sb="21" eb="23">
      <t>キョテン</t>
    </rPh>
    <rPh sb="23" eb="25">
      <t>トシ</t>
    </rPh>
    <rPh sb="25" eb="27">
      <t>チイキ</t>
    </rPh>
    <rPh sb="27" eb="29">
      <t>セイビ</t>
    </rPh>
    <rPh sb="30" eb="32">
      <t>ショウボウ</t>
    </rPh>
    <rPh sb="33" eb="35">
      <t>キュウジツ</t>
    </rPh>
    <rPh sb="35" eb="37">
      <t>キュウカン</t>
    </rPh>
    <rPh sb="37" eb="39">
      <t>シンリョウ</t>
    </rPh>
    <rPh sb="40" eb="42">
      <t>チイキ</t>
    </rPh>
    <rPh sb="42" eb="44">
      <t>イリョウ</t>
    </rPh>
    <rPh sb="44" eb="46">
      <t>シエン</t>
    </rPh>
    <rPh sb="51" eb="53">
      <t>カヤク</t>
    </rPh>
    <rPh sb="53" eb="54">
      <t>ルイ</t>
    </rPh>
    <rPh sb="54" eb="56">
      <t>トリシマ</t>
    </rPh>
    <phoneticPr fontId="6"/>
  </si>
  <si>
    <t>湖東広域衛生管理組合</t>
    <rPh sb="0" eb="2">
      <t>コトウ</t>
    </rPh>
    <rPh sb="2" eb="4">
      <t>コウイキ</t>
    </rPh>
    <rPh sb="4" eb="6">
      <t>エイセイ</t>
    </rPh>
    <rPh sb="6" eb="8">
      <t>カンリ</t>
    </rPh>
    <rPh sb="8" eb="10">
      <t>クミアイ</t>
    </rPh>
    <phoneticPr fontId="6"/>
  </si>
  <si>
    <t>１市４町</t>
    <rPh sb="1" eb="2">
      <t>シ</t>
    </rPh>
    <rPh sb="3" eb="4">
      <t>マチ</t>
    </rPh>
    <phoneticPr fontId="6"/>
  </si>
  <si>
    <t>し尿処理・ごみ処理、心身障害児通園事業、乳幼児発達相談指導事業、障害者自立支援法市町村審査会</t>
    <rPh sb="1" eb="2">
      <t>ニョウ</t>
    </rPh>
    <rPh sb="2" eb="4">
      <t>ショリ</t>
    </rPh>
    <rPh sb="7" eb="9">
      <t>ショリ</t>
    </rPh>
    <rPh sb="10" eb="12">
      <t>シンシン</t>
    </rPh>
    <rPh sb="12" eb="15">
      <t>ショウガイジ</t>
    </rPh>
    <rPh sb="15" eb="17">
      <t>ツウエン</t>
    </rPh>
    <rPh sb="17" eb="19">
      <t>ジギョウ</t>
    </rPh>
    <rPh sb="20" eb="23">
      <t>ニュウヨウジ</t>
    </rPh>
    <rPh sb="23" eb="25">
      <t>ハッタツ</t>
    </rPh>
    <rPh sb="25" eb="27">
      <t>ソウダン</t>
    </rPh>
    <rPh sb="27" eb="29">
      <t>シドウ</t>
    </rPh>
    <rPh sb="29" eb="31">
      <t>ジギョウ</t>
    </rPh>
    <rPh sb="32" eb="35">
      <t>ショウガイシャ</t>
    </rPh>
    <rPh sb="35" eb="37">
      <t>ジリツ</t>
    </rPh>
    <rPh sb="37" eb="39">
      <t>シエン</t>
    </rPh>
    <rPh sb="39" eb="40">
      <t>ホウ</t>
    </rPh>
    <rPh sb="40" eb="43">
      <t>シチョウソン</t>
    </rPh>
    <rPh sb="43" eb="46">
      <t>シンサカイ</t>
    </rPh>
    <phoneticPr fontId="6"/>
  </si>
  <si>
    <t>彦根愛知犬上広域行政組合</t>
    <rPh sb="0" eb="2">
      <t>ヒコネ</t>
    </rPh>
    <rPh sb="2" eb="4">
      <t>アイチ</t>
    </rPh>
    <rPh sb="4" eb="6">
      <t>イヌカミ</t>
    </rPh>
    <rPh sb="6" eb="8">
      <t>コウイキ</t>
    </rPh>
    <rPh sb="8" eb="10">
      <t>ギョウセイ</t>
    </rPh>
    <rPh sb="10" eb="12">
      <t>クミアイ</t>
    </rPh>
    <phoneticPr fontId="23"/>
  </si>
  <si>
    <t>１市４町　　</t>
    <rPh sb="1" eb="2">
      <t>シ</t>
    </rPh>
    <rPh sb="3" eb="4">
      <t>マチ</t>
    </rPh>
    <phoneticPr fontId="23"/>
  </si>
  <si>
    <t>京都府</t>
    <rPh sb="0" eb="2">
      <t>キョウト</t>
    </rPh>
    <rPh sb="2" eb="3">
      <t>フ</t>
    </rPh>
    <phoneticPr fontId="23"/>
  </si>
  <si>
    <t>相楽郡広域事務組合</t>
    <rPh sb="0" eb="1">
      <t>ソウゴ</t>
    </rPh>
    <rPh sb="1" eb="2">
      <t>タノ</t>
    </rPh>
    <rPh sb="2" eb="3">
      <t>グン</t>
    </rPh>
    <rPh sb="3" eb="5">
      <t>コウイキ</t>
    </rPh>
    <rPh sb="5" eb="7">
      <t>ジム</t>
    </rPh>
    <rPh sb="7" eb="9">
      <t>クミアイ</t>
    </rPh>
    <phoneticPr fontId="23"/>
  </si>
  <si>
    <t>１市３町１村</t>
    <rPh sb="1" eb="2">
      <t>シ</t>
    </rPh>
    <rPh sb="3" eb="4">
      <t>マチ</t>
    </rPh>
    <rPh sb="5" eb="6">
      <t>ソン</t>
    </rPh>
    <phoneticPr fontId="23"/>
  </si>
  <si>
    <t>ふるさと市町村圏計画の策定・実施、会館管理、し尿処理、浄化槽汚泥の収集・運搬・清掃に係る許可、消費生活センターの設置及び管理運営、休日応急診療所の設置及び管理運営</t>
    <rPh sb="4" eb="7">
      <t>シチョウソン</t>
    </rPh>
    <rPh sb="7" eb="8">
      <t>ケン</t>
    </rPh>
    <rPh sb="8" eb="10">
      <t>ケイカク</t>
    </rPh>
    <rPh sb="11" eb="13">
      <t>サクテイ</t>
    </rPh>
    <rPh sb="14" eb="16">
      <t>ジッシ</t>
    </rPh>
    <rPh sb="17" eb="19">
      <t>カイカン</t>
    </rPh>
    <rPh sb="19" eb="21">
      <t>カンリ</t>
    </rPh>
    <rPh sb="22" eb="24">
      <t>シニョウ</t>
    </rPh>
    <rPh sb="24" eb="26">
      <t>ショリ</t>
    </rPh>
    <rPh sb="27" eb="30">
      <t>ジョウカソウ</t>
    </rPh>
    <rPh sb="30" eb="32">
      <t>オデイ</t>
    </rPh>
    <rPh sb="33" eb="35">
      <t>シュウシュウ</t>
    </rPh>
    <rPh sb="36" eb="38">
      <t>ウンパン</t>
    </rPh>
    <rPh sb="39" eb="41">
      <t>セイソウ</t>
    </rPh>
    <rPh sb="42" eb="43">
      <t>カカ</t>
    </rPh>
    <rPh sb="44" eb="46">
      <t>キョカ</t>
    </rPh>
    <rPh sb="47" eb="49">
      <t>ショウヒ</t>
    </rPh>
    <rPh sb="49" eb="51">
      <t>セイカツ</t>
    </rPh>
    <rPh sb="56" eb="58">
      <t>セッチ</t>
    </rPh>
    <rPh sb="58" eb="59">
      <t>オヨ</t>
    </rPh>
    <rPh sb="60" eb="62">
      <t>カンリ</t>
    </rPh>
    <rPh sb="62" eb="64">
      <t>ウンエイ</t>
    </rPh>
    <phoneticPr fontId="23"/>
  </si>
  <si>
    <t>南河内環境事業組合</t>
  </si>
  <si>
    <t>３市２町１村　</t>
  </si>
  <si>
    <t>ごみ、し尿</t>
    <rPh sb="4" eb="5">
      <t>ニョウ</t>
    </rPh>
    <phoneticPr fontId="6"/>
  </si>
  <si>
    <t>兵庫県</t>
    <rPh sb="0" eb="2">
      <t>ヒョウゴ</t>
    </rPh>
    <rPh sb="2" eb="3">
      <t>ケン</t>
    </rPh>
    <phoneticPr fontId="23"/>
  </si>
  <si>
    <t>播磨高原広域事務組合</t>
    <rPh sb="0" eb="2">
      <t>ハリマ</t>
    </rPh>
    <rPh sb="2" eb="4">
      <t>コウゲン</t>
    </rPh>
    <rPh sb="4" eb="6">
      <t>コウイキ</t>
    </rPh>
    <rPh sb="6" eb="8">
      <t>ジム</t>
    </rPh>
    <rPh sb="8" eb="10">
      <t>クミアイ</t>
    </rPh>
    <phoneticPr fontId="23"/>
  </si>
  <si>
    <t xml:space="preserve"> １市２町</t>
    <rPh sb="2" eb="3">
      <t>シ</t>
    </rPh>
    <rPh sb="4" eb="5">
      <t>チョウ</t>
    </rPh>
    <phoneticPr fontId="23"/>
  </si>
  <si>
    <t>上水道、下水道、火葬場、小学校、中学校、サッカー場、公園</t>
    <rPh sb="0" eb="3">
      <t>ジョウスイドウ</t>
    </rPh>
    <rPh sb="4" eb="7">
      <t>ゲスイドウ</t>
    </rPh>
    <rPh sb="8" eb="11">
      <t>カソウバ</t>
    </rPh>
    <rPh sb="12" eb="15">
      <t>ショウガッコウ</t>
    </rPh>
    <rPh sb="16" eb="19">
      <t>チュウガッコウ</t>
    </rPh>
    <rPh sb="24" eb="25">
      <t>ジョウ</t>
    </rPh>
    <rPh sb="26" eb="28">
      <t>コウエン</t>
    </rPh>
    <phoneticPr fontId="23"/>
  </si>
  <si>
    <t>淡路広域行政事務組合</t>
    <rPh sb="0" eb="2">
      <t>アワジ</t>
    </rPh>
    <rPh sb="2" eb="4">
      <t>コウイキ</t>
    </rPh>
    <rPh sb="4" eb="6">
      <t>ギョウセイ</t>
    </rPh>
    <rPh sb="6" eb="8">
      <t>ジム</t>
    </rPh>
    <rPh sb="8" eb="10">
      <t>クミアイ</t>
    </rPh>
    <phoneticPr fontId="23"/>
  </si>
  <si>
    <t>奈良県</t>
    <rPh sb="0" eb="3">
      <t>ナラケン</t>
    </rPh>
    <phoneticPr fontId="23"/>
  </si>
  <si>
    <t>葛城広域行政事務組合</t>
    <rPh sb="0" eb="1">
      <t>クズ</t>
    </rPh>
    <rPh sb="1" eb="2">
      <t>シロ</t>
    </rPh>
    <rPh sb="2" eb="4">
      <t>コウイキ</t>
    </rPh>
    <rPh sb="4" eb="6">
      <t>ギョウセイ</t>
    </rPh>
    <rPh sb="6" eb="8">
      <t>ジム</t>
    </rPh>
    <rPh sb="8" eb="10">
      <t>クミアイ</t>
    </rPh>
    <phoneticPr fontId="23"/>
  </si>
  <si>
    <t>４市１町　　</t>
  </si>
  <si>
    <t>広域行政計画の策定及び実施に係る連絡調整、ふるさと市町村圏計画の策定及び事業の実施、休日診療所の設置・管理運営</t>
    <rPh sb="0" eb="2">
      <t>コウイキ</t>
    </rPh>
    <rPh sb="2" eb="4">
      <t>ギョウセイ</t>
    </rPh>
    <rPh sb="4" eb="6">
      <t>ケイカク</t>
    </rPh>
    <rPh sb="7" eb="9">
      <t>サクテイ</t>
    </rPh>
    <rPh sb="9" eb="10">
      <t>オヨ</t>
    </rPh>
    <rPh sb="11" eb="13">
      <t>ジッシ</t>
    </rPh>
    <rPh sb="14" eb="15">
      <t>カカ</t>
    </rPh>
    <rPh sb="16" eb="18">
      <t>レンラク</t>
    </rPh>
    <rPh sb="18" eb="20">
      <t>チョウセイ</t>
    </rPh>
    <rPh sb="25" eb="29">
      <t>シチョウソンケン</t>
    </rPh>
    <rPh sb="29" eb="31">
      <t>ケイカク</t>
    </rPh>
    <rPh sb="32" eb="34">
      <t>サクテイ</t>
    </rPh>
    <rPh sb="34" eb="35">
      <t>オヨ</t>
    </rPh>
    <rPh sb="36" eb="38">
      <t>ジギョウ</t>
    </rPh>
    <rPh sb="39" eb="41">
      <t>ジッシ</t>
    </rPh>
    <rPh sb="42" eb="44">
      <t>キュウジツ</t>
    </rPh>
    <rPh sb="44" eb="47">
      <t>シンリョウジョ</t>
    </rPh>
    <rPh sb="48" eb="50">
      <t>セッチ</t>
    </rPh>
    <rPh sb="51" eb="53">
      <t>カンリ</t>
    </rPh>
    <rPh sb="53" eb="55">
      <t>ウンエイ</t>
    </rPh>
    <phoneticPr fontId="23"/>
  </si>
  <si>
    <t>南和広域衛生組合</t>
    <rPh sb="0" eb="2">
      <t>ナンワ</t>
    </rPh>
    <rPh sb="2" eb="4">
      <t>コウイキ</t>
    </rPh>
    <rPh sb="4" eb="6">
      <t>エイセイ</t>
    </rPh>
    <rPh sb="6" eb="8">
      <t>クミアイ</t>
    </rPh>
    <phoneticPr fontId="23"/>
  </si>
  <si>
    <t>３町２村</t>
    <rPh sb="1" eb="2">
      <t>チョウ</t>
    </rPh>
    <rPh sb="3" eb="4">
      <t>ムラ</t>
    </rPh>
    <phoneticPr fontId="23"/>
  </si>
  <si>
    <t>ごみ処理（一部団体については収集・運搬を含む）</t>
    <rPh sb="2" eb="4">
      <t>ショリ</t>
    </rPh>
    <rPh sb="5" eb="7">
      <t>イチブ</t>
    </rPh>
    <rPh sb="7" eb="9">
      <t>ダンタイ</t>
    </rPh>
    <rPh sb="14" eb="16">
      <t>シュウシュウ</t>
    </rPh>
    <rPh sb="17" eb="19">
      <t>ウンパン</t>
    </rPh>
    <rPh sb="20" eb="21">
      <t>フク</t>
    </rPh>
    <phoneticPr fontId="23"/>
  </si>
  <si>
    <t>奈良県市町村総合事務組合</t>
    <rPh sb="0" eb="3">
      <t>ナラケン</t>
    </rPh>
    <rPh sb="3" eb="6">
      <t>シチョウソン</t>
    </rPh>
    <rPh sb="6" eb="8">
      <t>ソウゴウ</t>
    </rPh>
    <rPh sb="8" eb="10">
      <t>ジム</t>
    </rPh>
    <rPh sb="10" eb="12">
      <t>クミアイ</t>
    </rPh>
    <phoneticPr fontId="23"/>
  </si>
  <si>
    <t>市町村職員の退職手当、非常勤職員公務災害補償、市町村会館の管理、市町村職員の研修</t>
    <rPh sb="0" eb="3">
      <t>シチョウソン</t>
    </rPh>
    <rPh sb="3" eb="5">
      <t>ショクイン</t>
    </rPh>
    <rPh sb="6" eb="8">
      <t>タイショク</t>
    </rPh>
    <rPh sb="8" eb="10">
      <t>テアテ</t>
    </rPh>
    <rPh sb="11" eb="14">
      <t>ヒジョウキン</t>
    </rPh>
    <rPh sb="14" eb="16">
      <t>ショクイン</t>
    </rPh>
    <rPh sb="16" eb="18">
      <t>コウム</t>
    </rPh>
    <rPh sb="18" eb="20">
      <t>サイガイ</t>
    </rPh>
    <rPh sb="20" eb="22">
      <t>ホショウ</t>
    </rPh>
    <rPh sb="23" eb="26">
      <t>シチョウソン</t>
    </rPh>
    <rPh sb="26" eb="28">
      <t>カイカン</t>
    </rPh>
    <rPh sb="29" eb="31">
      <t>カンリ</t>
    </rPh>
    <rPh sb="32" eb="35">
      <t>シチョウソン</t>
    </rPh>
    <rPh sb="35" eb="37">
      <t>ショクイン</t>
    </rPh>
    <rPh sb="38" eb="40">
      <t>ケンシュウ</t>
    </rPh>
    <phoneticPr fontId="23"/>
  </si>
  <si>
    <t>和歌山県</t>
    <rPh sb="0" eb="4">
      <t>ワカヤマケン</t>
    </rPh>
    <phoneticPr fontId="23"/>
  </si>
  <si>
    <t>有田周辺広域圏事務組合</t>
    <rPh sb="0" eb="2">
      <t>アリタ</t>
    </rPh>
    <rPh sb="2" eb="4">
      <t>シュウヘン</t>
    </rPh>
    <rPh sb="4" eb="7">
      <t>コウイキケン</t>
    </rPh>
    <rPh sb="7" eb="9">
      <t>ジム</t>
    </rPh>
    <rPh sb="9" eb="11">
      <t>クミアイ</t>
    </rPh>
    <phoneticPr fontId="23"/>
  </si>
  <si>
    <t>１市３町　　</t>
  </si>
  <si>
    <t>特別養護老人ホーム、休日急患診療所、ごみ処理、し尿処理、スポーツセンター、緑地児童公園、病院郡輪番制病院等、介護認定審査会の設置及び運営、障害者自立支援法に規定する審査会の設置及び運営、その他広域的共同処理事業</t>
    <rPh sb="0" eb="2">
      <t>トクベツ</t>
    </rPh>
    <rPh sb="2" eb="4">
      <t>ヨウゴ</t>
    </rPh>
    <rPh sb="4" eb="6">
      <t>ロウジン</t>
    </rPh>
    <rPh sb="10" eb="12">
      <t>キュウジツ</t>
    </rPh>
    <rPh sb="12" eb="14">
      <t>キュウカン</t>
    </rPh>
    <rPh sb="14" eb="17">
      <t>シンリョウジョ</t>
    </rPh>
    <rPh sb="20" eb="22">
      <t>ショリ</t>
    </rPh>
    <rPh sb="23" eb="25">
      <t>シニョウ</t>
    </rPh>
    <rPh sb="25" eb="27">
      <t>ショリ</t>
    </rPh>
    <rPh sb="37" eb="39">
      <t>リョクチ</t>
    </rPh>
    <rPh sb="39" eb="41">
      <t>ジドウ</t>
    </rPh>
    <rPh sb="41" eb="43">
      <t>コウエン</t>
    </rPh>
    <rPh sb="44" eb="46">
      <t>ビョウイン</t>
    </rPh>
    <rPh sb="46" eb="47">
      <t>グン</t>
    </rPh>
    <rPh sb="47" eb="50">
      <t>リンバンセイ</t>
    </rPh>
    <rPh sb="50" eb="52">
      <t>ビョウイン</t>
    </rPh>
    <rPh sb="52" eb="53">
      <t>トウ</t>
    </rPh>
    <rPh sb="54" eb="56">
      <t>カイゴ</t>
    </rPh>
    <rPh sb="56" eb="58">
      <t>ニンテイ</t>
    </rPh>
    <rPh sb="58" eb="61">
      <t>シンサカイ</t>
    </rPh>
    <rPh sb="62" eb="64">
      <t>セッチ</t>
    </rPh>
    <rPh sb="64" eb="65">
      <t>オヨ</t>
    </rPh>
    <rPh sb="66" eb="68">
      <t>ウンエイ</t>
    </rPh>
    <rPh sb="69" eb="72">
      <t>ショウガイシャ</t>
    </rPh>
    <rPh sb="72" eb="74">
      <t>ジリツ</t>
    </rPh>
    <rPh sb="74" eb="77">
      <t>シエンホウ</t>
    </rPh>
    <rPh sb="78" eb="80">
      <t>キテイ</t>
    </rPh>
    <rPh sb="82" eb="85">
      <t>シンサカイ</t>
    </rPh>
    <rPh sb="86" eb="88">
      <t>セッチ</t>
    </rPh>
    <rPh sb="88" eb="89">
      <t>オヨ</t>
    </rPh>
    <rPh sb="90" eb="92">
      <t>ウンエイ</t>
    </rPh>
    <rPh sb="93" eb="96">
      <t>ソノタ</t>
    </rPh>
    <rPh sb="96" eb="99">
      <t>コウイキテキ</t>
    </rPh>
    <rPh sb="99" eb="101">
      <t>キョウドウ</t>
    </rPh>
    <rPh sb="101" eb="103">
      <t>ショリ</t>
    </rPh>
    <rPh sb="103" eb="105">
      <t>ジギョウ</t>
    </rPh>
    <phoneticPr fontId="23"/>
  </si>
  <si>
    <t>紀南環境衛生施設事務組合</t>
    <rPh sb="0" eb="1">
      <t>キシュウ</t>
    </rPh>
    <rPh sb="1" eb="2">
      <t>ミナミ</t>
    </rPh>
    <rPh sb="2" eb="4">
      <t>カンキョウ</t>
    </rPh>
    <rPh sb="4" eb="6">
      <t>エイセイ</t>
    </rPh>
    <rPh sb="6" eb="8">
      <t>シセツ</t>
    </rPh>
    <rPh sb="8" eb="10">
      <t>ジム</t>
    </rPh>
    <rPh sb="10" eb="12">
      <t>クミアイ</t>
    </rPh>
    <phoneticPr fontId="23"/>
  </si>
  <si>
    <t>し尿処理施設、火葬場</t>
    <rPh sb="0" eb="2">
      <t>シニョウ</t>
    </rPh>
    <rPh sb="2" eb="4">
      <t>ショリ</t>
    </rPh>
    <rPh sb="4" eb="6">
      <t>シセツ</t>
    </rPh>
    <rPh sb="7" eb="10">
      <t>カソウバ</t>
    </rPh>
    <phoneticPr fontId="23"/>
  </si>
  <si>
    <t>和歌山県市町村総合事務組合</t>
    <rPh sb="0" eb="4">
      <t>ワカヤマケン</t>
    </rPh>
    <rPh sb="4" eb="7">
      <t>シチョウソン</t>
    </rPh>
    <rPh sb="7" eb="9">
      <t>ソウゴウ</t>
    </rPh>
    <rPh sb="9" eb="11">
      <t>ジム</t>
    </rPh>
    <rPh sb="11" eb="13">
      <t>クミアイ</t>
    </rPh>
    <phoneticPr fontId="6"/>
  </si>
  <si>
    <t>退職手当支給事務、議会の議員その他の非常勤職員の職員に係る公務上の災害又は通勤による災害に対する補償事務、公立学校医、学校歯科医及び学校薬剤師に係る公務災害補償事務</t>
    <rPh sb="0" eb="2">
      <t>タイショク</t>
    </rPh>
    <rPh sb="2" eb="4">
      <t>テアテ</t>
    </rPh>
    <rPh sb="4" eb="6">
      <t>シキュウ</t>
    </rPh>
    <rPh sb="6" eb="8">
      <t>ジム</t>
    </rPh>
    <rPh sb="9" eb="11">
      <t>ギカイ</t>
    </rPh>
    <rPh sb="12" eb="14">
      <t>ギイン</t>
    </rPh>
    <rPh sb="16" eb="17">
      <t>ホカ</t>
    </rPh>
    <rPh sb="18" eb="21">
      <t>ヒジョウキン</t>
    </rPh>
    <rPh sb="21" eb="23">
      <t>ショクイン</t>
    </rPh>
    <rPh sb="24" eb="26">
      <t>ショクイン</t>
    </rPh>
    <rPh sb="27" eb="28">
      <t>カカ</t>
    </rPh>
    <rPh sb="29" eb="32">
      <t>コウムジョウ</t>
    </rPh>
    <rPh sb="33" eb="35">
      <t>サイガイ</t>
    </rPh>
    <rPh sb="35" eb="36">
      <t>マタ</t>
    </rPh>
    <rPh sb="37" eb="39">
      <t>ツウキン</t>
    </rPh>
    <rPh sb="42" eb="44">
      <t>サイガイ</t>
    </rPh>
    <rPh sb="45" eb="46">
      <t>タイ</t>
    </rPh>
    <rPh sb="48" eb="50">
      <t>ホショウ</t>
    </rPh>
    <rPh sb="50" eb="52">
      <t>ジム</t>
    </rPh>
    <rPh sb="53" eb="55">
      <t>コウリツ</t>
    </rPh>
    <rPh sb="55" eb="58">
      <t>ガッコウイ</t>
    </rPh>
    <rPh sb="59" eb="61">
      <t>ガッコウ</t>
    </rPh>
    <rPh sb="61" eb="64">
      <t>シカイ</t>
    </rPh>
    <rPh sb="64" eb="65">
      <t>オヨ</t>
    </rPh>
    <rPh sb="66" eb="68">
      <t>ガッコウ</t>
    </rPh>
    <rPh sb="68" eb="71">
      <t>ヤクザイシ</t>
    </rPh>
    <rPh sb="72" eb="73">
      <t>カカ</t>
    </rPh>
    <rPh sb="74" eb="76">
      <t>コウム</t>
    </rPh>
    <rPh sb="76" eb="78">
      <t>サイガイ</t>
    </rPh>
    <rPh sb="78" eb="80">
      <t>ホショウ</t>
    </rPh>
    <rPh sb="80" eb="82">
      <t>ジム</t>
    </rPh>
    <phoneticPr fontId="6"/>
  </si>
  <si>
    <t>鳥取県</t>
    <rPh sb="0" eb="3">
      <t>トットリケン</t>
    </rPh>
    <phoneticPr fontId="23"/>
  </si>
  <si>
    <t>鳥取県東部広域行政管理組合</t>
    <rPh sb="0" eb="3">
      <t>トットリケン</t>
    </rPh>
    <rPh sb="3" eb="5">
      <t>トウブ</t>
    </rPh>
    <rPh sb="5" eb="7">
      <t>コウイキ</t>
    </rPh>
    <rPh sb="7" eb="9">
      <t>ギョウセイ</t>
    </rPh>
    <rPh sb="9" eb="11">
      <t>カンリ</t>
    </rPh>
    <rPh sb="11" eb="13">
      <t>クミアイ</t>
    </rPh>
    <phoneticPr fontId="23"/>
  </si>
  <si>
    <t>１市４町　</t>
  </si>
  <si>
    <t>鳥取県西部広域行政管理組合</t>
    <rPh sb="0" eb="3">
      <t>トットリケン</t>
    </rPh>
    <rPh sb="3" eb="5">
      <t>セイブ</t>
    </rPh>
    <rPh sb="5" eb="7">
      <t>コウイキ</t>
    </rPh>
    <rPh sb="7" eb="9">
      <t>ギョウセイ</t>
    </rPh>
    <rPh sb="9" eb="11">
      <t>カンリ</t>
    </rPh>
    <rPh sb="11" eb="13">
      <t>クミアイ</t>
    </rPh>
    <phoneticPr fontId="23"/>
  </si>
  <si>
    <t>日野町江府町日南町衛生施設組合</t>
    <rPh sb="0" eb="2">
      <t>ヒノ</t>
    </rPh>
    <rPh sb="2" eb="3">
      <t>チョウ</t>
    </rPh>
    <rPh sb="3" eb="6">
      <t>コウフチョウ</t>
    </rPh>
    <rPh sb="6" eb="9">
      <t>ニチナンチョウ</t>
    </rPh>
    <rPh sb="9" eb="11">
      <t>エイセイ</t>
    </rPh>
    <rPh sb="11" eb="13">
      <t>シセツ</t>
    </rPh>
    <rPh sb="13" eb="15">
      <t>クミアイ</t>
    </rPh>
    <phoneticPr fontId="6"/>
  </si>
  <si>
    <t>し尿処理、ごみ処理</t>
    <rPh sb="1" eb="2">
      <t>ニョウ</t>
    </rPh>
    <rPh sb="2" eb="4">
      <t>ショリ</t>
    </rPh>
    <rPh sb="7" eb="9">
      <t>ショリ</t>
    </rPh>
    <phoneticPr fontId="6"/>
  </si>
  <si>
    <t>島根県</t>
    <rPh sb="0" eb="3">
      <t>シマネケン</t>
    </rPh>
    <phoneticPr fontId="23"/>
  </si>
  <si>
    <t>益田地区広域市町村圏事務組合</t>
    <rPh sb="0" eb="2">
      <t>マスダ</t>
    </rPh>
    <rPh sb="2" eb="4">
      <t>チク</t>
    </rPh>
    <rPh sb="4" eb="6">
      <t>コウイキ</t>
    </rPh>
    <rPh sb="6" eb="10">
      <t>シチョウソンケン</t>
    </rPh>
    <rPh sb="10" eb="12">
      <t>ジム</t>
    </rPh>
    <rPh sb="12" eb="14">
      <t>クミアイ</t>
    </rPh>
    <phoneticPr fontId="23"/>
  </si>
  <si>
    <t>島根県市町村総合事務組合</t>
    <rPh sb="0" eb="3">
      <t>シマネケン</t>
    </rPh>
    <rPh sb="3" eb="6">
      <t>シチョウソン</t>
    </rPh>
    <rPh sb="6" eb="8">
      <t>ソウゴウ</t>
    </rPh>
    <rPh sb="8" eb="10">
      <t>ジム</t>
    </rPh>
    <rPh sb="10" eb="12">
      <t>クミアイ</t>
    </rPh>
    <phoneticPr fontId="23"/>
  </si>
  <si>
    <t>岡山県</t>
    <rPh sb="0" eb="3">
      <t>オカヤマケン</t>
    </rPh>
    <phoneticPr fontId="42"/>
  </si>
  <si>
    <t>岡山県市町村総合事務組合</t>
    <rPh sb="0" eb="3">
      <t>オカヤマケン</t>
    </rPh>
    <rPh sb="3" eb="6">
      <t>シチョウソン</t>
    </rPh>
    <rPh sb="6" eb="8">
      <t>ソウゴウ</t>
    </rPh>
    <rPh sb="8" eb="10">
      <t>ジム</t>
    </rPh>
    <rPh sb="10" eb="12">
      <t>クミアイ</t>
    </rPh>
    <phoneticPr fontId="23"/>
  </si>
  <si>
    <t>退職手当支給、非常勤職員公務災害補償、福利厚生、非常勤消防団員等損害補償、非常勤消防団員退職報奨金支給、住民の交通災害共済</t>
    <rPh sb="0" eb="2">
      <t>タイショク</t>
    </rPh>
    <rPh sb="2" eb="4">
      <t>テアテ</t>
    </rPh>
    <rPh sb="4" eb="6">
      <t>シキュウ</t>
    </rPh>
    <rPh sb="7" eb="10">
      <t>ヒジョウキン</t>
    </rPh>
    <rPh sb="10" eb="12">
      <t>ショクイン</t>
    </rPh>
    <rPh sb="12" eb="14">
      <t>コウム</t>
    </rPh>
    <rPh sb="14" eb="16">
      <t>サイガイ</t>
    </rPh>
    <rPh sb="16" eb="18">
      <t>ホショウ</t>
    </rPh>
    <rPh sb="19" eb="21">
      <t>フクリ</t>
    </rPh>
    <rPh sb="21" eb="23">
      <t>コウセイ</t>
    </rPh>
    <rPh sb="24" eb="27">
      <t>ヒジョウキン</t>
    </rPh>
    <rPh sb="27" eb="30">
      <t>ショウボウダン</t>
    </rPh>
    <rPh sb="30" eb="32">
      <t>インナド</t>
    </rPh>
    <rPh sb="32" eb="34">
      <t>ソンガイ</t>
    </rPh>
    <rPh sb="34" eb="36">
      <t>ホショウ</t>
    </rPh>
    <rPh sb="37" eb="40">
      <t>ヒジョウキン</t>
    </rPh>
    <rPh sb="40" eb="43">
      <t>ショウボウダン</t>
    </rPh>
    <rPh sb="43" eb="44">
      <t>イン</t>
    </rPh>
    <rPh sb="44" eb="46">
      <t>タイショク</t>
    </rPh>
    <rPh sb="46" eb="49">
      <t>ホウショウキン</t>
    </rPh>
    <rPh sb="49" eb="51">
      <t>シキュウ</t>
    </rPh>
    <rPh sb="52" eb="54">
      <t>ジュウミン</t>
    </rPh>
    <rPh sb="55" eb="57">
      <t>コウツウ</t>
    </rPh>
    <rPh sb="57" eb="59">
      <t>サイガイ</t>
    </rPh>
    <rPh sb="59" eb="61">
      <t>キョウサイ</t>
    </rPh>
    <phoneticPr fontId="23"/>
  </si>
  <si>
    <t>広島県</t>
    <rPh sb="0" eb="3">
      <t>ヒロシマケン</t>
    </rPh>
    <phoneticPr fontId="23"/>
  </si>
  <si>
    <t>甲世衛生組合</t>
    <rPh sb="0" eb="1">
      <t>コウ</t>
    </rPh>
    <rPh sb="1" eb="2">
      <t>セカイ</t>
    </rPh>
    <rPh sb="2" eb="4">
      <t>エイセイ</t>
    </rPh>
    <rPh sb="4" eb="6">
      <t>クミアイ</t>
    </rPh>
    <phoneticPr fontId="23"/>
  </si>
  <si>
    <t>２市１町</t>
    <rPh sb="1" eb="2">
      <t>シ</t>
    </rPh>
    <rPh sb="3" eb="4">
      <t>マチ</t>
    </rPh>
    <phoneticPr fontId="23"/>
  </si>
  <si>
    <t>安芸地区衛生施設管理組合</t>
    <rPh sb="0" eb="2">
      <t>アキ</t>
    </rPh>
    <rPh sb="2" eb="4">
      <t>チク</t>
    </rPh>
    <rPh sb="4" eb="6">
      <t>エイセイ</t>
    </rPh>
    <rPh sb="6" eb="8">
      <t>シセツ</t>
    </rPh>
    <rPh sb="8" eb="10">
      <t>カンリ</t>
    </rPh>
    <rPh sb="10" eb="12">
      <t>クミアイ</t>
    </rPh>
    <phoneticPr fontId="23"/>
  </si>
  <si>
    <t>１市４町</t>
    <rPh sb="1" eb="2">
      <t>シ</t>
    </rPh>
    <rPh sb="3" eb="4">
      <t>チョウ</t>
    </rPh>
    <phoneticPr fontId="23"/>
  </si>
  <si>
    <t>広島県市町総合事務組合</t>
    <rPh sb="0" eb="3">
      <t>ヒロシマケン</t>
    </rPh>
    <rPh sb="3" eb="4">
      <t>シ</t>
    </rPh>
    <rPh sb="4" eb="5">
      <t>マチ</t>
    </rPh>
    <rPh sb="5" eb="7">
      <t>ソウゴウ</t>
    </rPh>
    <rPh sb="7" eb="9">
      <t>ジム</t>
    </rPh>
    <rPh sb="9" eb="11">
      <t>クミアイ</t>
    </rPh>
    <phoneticPr fontId="23"/>
  </si>
  <si>
    <t>退職手当、公務災害補償</t>
    <rPh sb="0" eb="2">
      <t>タイショク</t>
    </rPh>
    <rPh sb="2" eb="4">
      <t>テアテ</t>
    </rPh>
    <rPh sb="5" eb="7">
      <t>コウム</t>
    </rPh>
    <rPh sb="7" eb="9">
      <t>サイガイ</t>
    </rPh>
    <rPh sb="9" eb="11">
      <t>ホショウ</t>
    </rPh>
    <phoneticPr fontId="23"/>
  </si>
  <si>
    <t>山口県</t>
    <rPh sb="0" eb="2">
      <t>ヤマグチ</t>
    </rPh>
    <rPh sb="2" eb="3">
      <t>ケン</t>
    </rPh>
    <phoneticPr fontId="6"/>
  </si>
  <si>
    <t>周東環境衛生組合</t>
    <rPh sb="0" eb="2">
      <t>シュウトウ</t>
    </rPh>
    <rPh sb="2" eb="4">
      <t>カンキョウ</t>
    </rPh>
    <rPh sb="4" eb="6">
      <t>エイセイ</t>
    </rPh>
    <rPh sb="6" eb="8">
      <t>クミアイ</t>
    </rPh>
    <phoneticPr fontId="23"/>
  </si>
  <si>
    <t>２市３町　　</t>
    <rPh sb="1" eb="2">
      <t>シ</t>
    </rPh>
    <phoneticPr fontId="23"/>
  </si>
  <si>
    <t>山口県市町総合事務組合</t>
    <rPh sb="0" eb="3">
      <t>ヤマグチケン</t>
    </rPh>
    <rPh sb="3" eb="5">
      <t>シチョウ</t>
    </rPh>
    <rPh sb="5" eb="7">
      <t>ソウゴウ</t>
    </rPh>
    <rPh sb="7" eb="9">
      <t>ジム</t>
    </rPh>
    <rPh sb="9" eb="11">
      <t>クミアイ</t>
    </rPh>
    <phoneticPr fontId="23"/>
  </si>
  <si>
    <t>徳島県</t>
    <rPh sb="0" eb="3">
      <t>トクシマケン</t>
    </rPh>
    <phoneticPr fontId="23"/>
  </si>
  <si>
    <t>徳島県市町村総合事務組合</t>
    <rPh sb="0" eb="3">
      <t>トクシマケン</t>
    </rPh>
    <rPh sb="3" eb="6">
      <t>シチョウソン</t>
    </rPh>
    <rPh sb="6" eb="8">
      <t>ソウゴウ</t>
    </rPh>
    <rPh sb="8" eb="10">
      <t>ジム</t>
    </rPh>
    <rPh sb="10" eb="12">
      <t>クミアイ</t>
    </rPh>
    <phoneticPr fontId="23"/>
  </si>
  <si>
    <t>退職手当、非常勤職員公務災害補償、税の滞納処分、消防災害補償等</t>
    <rPh sb="0" eb="2">
      <t>タイショク</t>
    </rPh>
    <rPh sb="2" eb="4">
      <t>テアテ</t>
    </rPh>
    <rPh sb="5" eb="8">
      <t>ヒジョウキン</t>
    </rPh>
    <rPh sb="8" eb="10">
      <t>ショクイン</t>
    </rPh>
    <rPh sb="10" eb="12">
      <t>コウム</t>
    </rPh>
    <rPh sb="12" eb="14">
      <t>サイガイ</t>
    </rPh>
    <rPh sb="14" eb="16">
      <t>ホショウ</t>
    </rPh>
    <rPh sb="17" eb="18">
      <t>ゼイ</t>
    </rPh>
    <rPh sb="19" eb="21">
      <t>タイノウ</t>
    </rPh>
    <rPh sb="21" eb="23">
      <t>ショブン</t>
    </rPh>
    <rPh sb="24" eb="26">
      <t>ショウボウ</t>
    </rPh>
    <rPh sb="26" eb="28">
      <t>サイガイ</t>
    </rPh>
    <rPh sb="28" eb="30">
      <t>ホショウ</t>
    </rPh>
    <rPh sb="30" eb="31">
      <t>トウ</t>
    </rPh>
    <phoneticPr fontId="23"/>
  </si>
  <si>
    <t>香川県</t>
    <rPh sb="0" eb="3">
      <t>カガワケン</t>
    </rPh>
    <phoneticPr fontId="23"/>
  </si>
  <si>
    <t>中讃広域行政事務組合</t>
    <rPh sb="0" eb="1">
      <t>ナカ</t>
    </rPh>
    <rPh sb="1" eb="2">
      <t>サヌキ</t>
    </rPh>
    <rPh sb="2" eb="4">
      <t>コウイキ</t>
    </rPh>
    <rPh sb="4" eb="6">
      <t>ギョウセイ</t>
    </rPh>
    <rPh sb="6" eb="8">
      <t>ジム</t>
    </rPh>
    <rPh sb="8" eb="10">
      <t>クミアイ</t>
    </rPh>
    <phoneticPr fontId="23"/>
  </si>
  <si>
    <t>香川県市町総合事務組合</t>
    <rPh sb="0" eb="11">
      <t>ソウゴウ</t>
    </rPh>
    <phoneticPr fontId="23"/>
  </si>
  <si>
    <t>退職手当、消防団員等公務災害補償、消防団員退職報償金、消防賞じゅつ金・弔慰金・見舞金、非常勤職員公務災害補償</t>
    <rPh sb="0" eb="2">
      <t>タイショク</t>
    </rPh>
    <rPh sb="2" eb="4">
      <t>テアテ</t>
    </rPh>
    <rPh sb="5" eb="8">
      <t>ショウボウダン</t>
    </rPh>
    <rPh sb="8" eb="9">
      <t>イン</t>
    </rPh>
    <rPh sb="9" eb="10">
      <t>トウ</t>
    </rPh>
    <rPh sb="10" eb="12">
      <t>コウム</t>
    </rPh>
    <rPh sb="12" eb="14">
      <t>サイガイ</t>
    </rPh>
    <rPh sb="14" eb="16">
      <t>ホショウ</t>
    </rPh>
    <rPh sb="17" eb="20">
      <t>ショウボウダン</t>
    </rPh>
    <rPh sb="20" eb="21">
      <t>イン</t>
    </rPh>
    <rPh sb="21" eb="23">
      <t>タイショク</t>
    </rPh>
    <rPh sb="23" eb="26">
      <t>ホウショウキン</t>
    </rPh>
    <rPh sb="27" eb="29">
      <t>ショウボウ</t>
    </rPh>
    <rPh sb="29" eb="30">
      <t>ショウ</t>
    </rPh>
    <rPh sb="35" eb="36">
      <t>チョウ</t>
    </rPh>
    <rPh sb="36" eb="37">
      <t>イサム</t>
    </rPh>
    <rPh sb="37" eb="38">
      <t>カネ</t>
    </rPh>
    <rPh sb="39" eb="41">
      <t>ミマイ</t>
    </rPh>
    <rPh sb="41" eb="42">
      <t>キン</t>
    </rPh>
    <rPh sb="43" eb="46">
      <t>ヒジョウキン</t>
    </rPh>
    <rPh sb="46" eb="48">
      <t>ショクイン</t>
    </rPh>
    <rPh sb="48" eb="50">
      <t>コウム</t>
    </rPh>
    <rPh sb="50" eb="52">
      <t>サイガイ</t>
    </rPh>
    <rPh sb="52" eb="54">
      <t>ホショウ</t>
    </rPh>
    <phoneticPr fontId="23"/>
  </si>
  <si>
    <t>愛媛県</t>
    <rPh sb="0" eb="3">
      <t>エヒメケン</t>
    </rPh>
    <phoneticPr fontId="23"/>
  </si>
  <si>
    <t>宇和島地区広域事務組合</t>
    <rPh sb="0" eb="3">
      <t>ウワジマ</t>
    </rPh>
    <rPh sb="3" eb="5">
      <t>チク</t>
    </rPh>
    <rPh sb="5" eb="7">
      <t>コウイキ</t>
    </rPh>
    <rPh sb="7" eb="9">
      <t>ジム</t>
    </rPh>
    <rPh sb="9" eb="11">
      <t>クミアイ</t>
    </rPh>
    <phoneticPr fontId="23"/>
  </si>
  <si>
    <t>地域開発計画、生活保護施設、児童福祉施設、老人福祉施設、介護保険施設、ごみ処理施設及び計画、し尿処理施設及び計画、火葬場、公園、消防、救急、保安関係</t>
    <rPh sb="0" eb="2">
      <t>チイキ</t>
    </rPh>
    <rPh sb="2" eb="4">
      <t>カイハツ</t>
    </rPh>
    <rPh sb="4" eb="6">
      <t>ケイカク</t>
    </rPh>
    <rPh sb="7" eb="9">
      <t>セイカツ</t>
    </rPh>
    <rPh sb="9" eb="11">
      <t>ホゴ</t>
    </rPh>
    <rPh sb="11" eb="13">
      <t>シセツ</t>
    </rPh>
    <rPh sb="14" eb="16">
      <t>ジドウ</t>
    </rPh>
    <rPh sb="16" eb="18">
      <t>フクシ</t>
    </rPh>
    <rPh sb="18" eb="20">
      <t>シセツ</t>
    </rPh>
    <rPh sb="21" eb="23">
      <t>ロウジン</t>
    </rPh>
    <rPh sb="23" eb="25">
      <t>フクシ</t>
    </rPh>
    <rPh sb="25" eb="27">
      <t>シセツ</t>
    </rPh>
    <rPh sb="28" eb="30">
      <t>カイゴ</t>
    </rPh>
    <rPh sb="30" eb="32">
      <t>ホケン</t>
    </rPh>
    <rPh sb="32" eb="34">
      <t>シセツ</t>
    </rPh>
    <rPh sb="37" eb="39">
      <t>ショリ</t>
    </rPh>
    <rPh sb="39" eb="41">
      <t>シセツ</t>
    </rPh>
    <rPh sb="41" eb="42">
      <t>オヨ</t>
    </rPh>
    <rPh sb="43" eb="45">
      <t>ケイカク</t>
    </rPh>
    <rPh sb="46" eb="48">
      <t>シニョウ</t>
    </rPh>
    <rPh sb="48" eb="50">
      <t>ショリ</t>
    </rPh>
    <rPh sb="50" eb="52">
      <t>シセツ</t>
    </rPh>
    <rPh sb="52" eb="53">
      <t>オヨ</t>
    </rPh>
    <rPh sb="54" eb="56">
      <t>ケイカク</t>
    </rPh>
    <rPh sb="57" eb="60">
      <t>カソウバ</t>
    </rPh>
    <rPh sb="61" eb="63">
      <t>コウエン</t>
    </rPh>
    <rPh sb="64" eb="66">
      <t>ショウボウ</t>
    </rPh>
    <rPh sb="67" eb="69">
      <t>キュウキュウ</t>
    </rPh>
    <rPh sb="70" eb="72">
      <t>ホアン</t>
    </rPh>
    <rPh sb="72" eb="74">
      <t>カンケイ</t>
    </rPh>
    <phoneticPr fontId="23"/>
  </si>
  <si>
    <t>八幡浜・大洲地区広域市町村圏組合</t>
    <rPh sb="0" eb="3">
      <t>ヤワタハマ</t>
    </rPh>
    <rPh sb="4" eb="6">
      <t>オオス</t>
    </rPh>
    <rPh sb="6" eb="8">
      <t>チク</t>
    </rPh>
    <rPh sb="8" eb="10">
      <t>コウイキ</t>
    </rPh>
    <rPh sb="10" eb="14">
      <t>シチョウソンケン</t>
    </rPh>
    <rPh sb="14" eb="16">
      <t>クミアイ</t>
    </rPh>
    <phoneticPr fontId="23"/>
  </si>
  <si>
    <t>３市２町</t>
  </si>
  <si>
    <t>地域開発計画、公園、職員研修等</t>
    <rPh sb="0" eb="2">
      <t>チイキ</t>
    </rPh>
    <rPh sb="2" eb="4">
      <t>カイハツ</t>
    </rPh>
    <rPh sb="4" eb="6">
      <t>ケイカク</t>
    </rPh>
    <rPh sb="7" eb="9">
      <t>コウエン</t>
    </rPh>
    <rPh sb="10" eb="12">
      <t>ショクイン</t>
    </rPh>
    <rPh sb="12" eb="14">
      <t>ケンシュウ</t>
    </rPh>
    <rPh sb="14" eb="15">
      <t>トウ</t>
    </rPh>
    <phoneticPr fontId="23"/>
  </si>
  <si>
    <t>愛媛県市町総合事務組合</t>
    <rPh sb="0" eb="3">
      <t>エ</t>
    </rPh>
    <rPh sb="3" eb="5">
      <t>シチョウ</t>
    </rPh>
    <rPh sb="5" eb="7">
      <t>ソウゴウ</t>
    </rPh>
    <rPh sb="7" eb="9">
      <t>ジム</t>
    </rPh>
    <rPh sb="9" eb="11">
      <t>クミアイ</t>
    </rPh>
    <phoneticPr fontId="23"/>
  </si>
  <si>
    <t>６市９町
１４一部事務組合</t>
    <rPh sb="7" eb="13">
      <t>イチクミ</t>
    </rPh>
    <phoneticPr fontId="23"/>
  </si>
  <si>
    <t>消防災害補償、防災その他、退職手当、公務災害、交通災害共済、会館・共有財産等の維持・管理</t>
    <rPh sb="7" eb="9">
      <t>ボウサイ</t>
    </rPh>
    <rPh sb="11" eb="12">
      <t>タ</t>
    </rPh>
    <rPh sb="13" eb="15">
      <t>タイショク</t>
    </rPh>
    <rPh sb="15" eb="17">
      <t>テアテ</t>
    </rPh>
    <rPh sb="18" eb="20">
      <t>コウム</t>
    </rPh>
    <rPh sb="20" eb="22">
      <t>サイガイ</t>
    </rPh>
    <rPh sb="23" eb="25">
      <t>コウツウ</t>
    </rPh>
    <rPh sb="25" eb="27">
      <t>サイガイ</t>
    </rPh>
    <rPh sb="27" eb="29">
      <t>キョウサイ</t>
    </rPh>
    <rPh sb="30" eb="32">
      <t>カイカン</t>
    </rPh>
    <rPh sb="33" eb="35">
      <t>キョウユウ</t>
    </rPh>
    <rPh sb="35" eb="37">
      <t>ザイサン</t>
    </rPh>
    <rPh sb="37" eb="38">
      <t>トウ</t>
    </rPh>
    <rPh sb="39" eb="41">
      <t>イジ</t>
    </rPh>
    <rPh sb="42" eb="44">
      <t>カンリ</t>
    </rPh>
    <phoneticPr fontId="23"/>
  </si>
  <si>
    <t>診療所、介護保険施設ｻｰﾋﾞｽ、し尿処理、公園、消防、救急、保安関係、その他（防災関係）</t>
    <rPh sb="27" eb="29">
      <t>キュウキュウ</t>
    </rPh>
    <rPh sb="37" eb="38">
      <t>タ</t>
    </rPh>
    <rPh sb="39" eb="41">
      <t>ボウサイ</t>
    </rPh>
    <rPh sb="41" eb="43">
      <t>カンケイ</t>
    </rPh>
    <phoneticPr fontId="6"/>
  </si>
  <si>
    <t>高知県</t>
    <rPh sb="0" eb="3">
      <t>コウチケン</t>
    </rPh>
    <phoneticPr fontId="23"/>
  </si>
  <si>
    <t>嶺北広域行政事務組合</t>
    <rPh sb="0" eb="1">
      <t>レイ</t>
    </rPh>
    <rPh sb="1" eb="2">
      <t>ホク</t>
    </rPh>
    <rPh sb="2" eb="4">
      <t>コウイキ</t>
    </rPh>
    <rPh sb="4" eb="6">
      <t>ギョウセイ</t>
    </rPh>
    <rPh sb="6" eb="8">
      <t>ジム</t>
    </rPh>
    <rPh sb="8" eb="10">
      <t>クミアイ</t>
    </rPh>
    <phoneticPr fontId="23"/>
  </si>
  <si>
    <t>高幡広域市町村圏事務組合</t>
    <rPh sb="0" eb="1">
      <t>タカ</t>
    </rPh>
    <rPh sb="1" eb="2">
      <t>ハタ</t>
    </rPh>
    <rPh sb="2" eb="4">
      <t>コウイキ</t>
    </rPh>
    <rPh sb="4" eb="8">
      <t>シチョウソンケン</t>
    </rPh>
    <rPh sb="8" eb="10">
      <t>ジム</t>
    </rPh>
    <rPh sb="10" eb="12">
      <t>クミアイ</t>
    </rPh>
    <phoneticPr fontId="23"/>
  </si>
  <si>
    <t>１市４町</t>
  </si>
  <si>
    <t>広域計画、青年の家、斎場、介護認定審査会、税の滞納処分、障害程度区分認定等審査会</t>
    <rPh sb="0" eb="2">
      <t>コウイキ</t>
    </rPh>
    <rPh sb="2" eb="4">
      <t>ケイカク</t>
    </rPh>
    <rPh sb="5" eb="7">
      <t>セイネン</t>
    </rPh>
    <rPh sb="8" eb="9">
      <t>イエ</t>
    </rPh>
    <rPh sb="10" eb="12">
      <t>サイジョウ</t>
    </rPh>
    <rPh sb="13" eb="15">
      <t>カイゴ</t>
    </rPh>
    <rPh sb="15" eb="17">
      <t>ニンテイ</t>
    </rPh>
    <rPh sb="17" eb="20">
      <t>シンサカイ</t>
    </rPh>
    <rPh sb="21" eb="22">
      <t>ゼイ</t>
    </rPh>
    <rPh sb="23" eb="25">
      <t>タイノウ</t>
    </rPh>
    <rPh sb="25" eb="27">
      <t>ショブン</t>
    </rPh>
    <rPh sb="28" eb="30">
      <t>ショウガイ</t>
    </rPh>
    <rPh sb="30" eb="32">
      <t>テイド</t>
    </rPh>
    <rPh sb="32" eb="34">
      <t>クブン</t>
    </rPh>
    <rPh sb="34" eb="37">
      <t>ニンテイトウ</t>
    </rPh>
    <rPh sb="37" eb="40">
      <t>シンサカイ</t>
    </rPh>
    <phoneticPr fontId="23"/>
  </si>
  <si>
    <t>高知県市町村総合事務組合</t>
    <rPh sb="0" eb="3">
      <t>コウチケン</t>
    </rPh>
    <rPh sb="3" eb="6">
      <t>シチョウソン</t>
    </rPh>
    <rPh sb="6" eb="8">
      <t>ソウゴウ</t>
    </rPh>
    <rPh sb="8" eb="10">
      <t>ジム</t>
    </rPh>
    <rPh sb="10" eb="12">
      <t>クミアイ</t>
    </rPh>
    <phoneticPr fontId="23"/>
  </si>
  <si>
    <t>消防災害補償事務、退職手当事務、公務災害事務、交通災害共済事務、会館・共有財産等の維持・管理事務</t>
    <rPh sb="0" eb="2">
      <t>ショウボウ</t>
    </rPh>
    <rPh sb="2" eb="4">
      <t>サイガイ</t>
    </rPh>
    <rPh sb="4" eb="6">
      <t>ホショウ</t>
    </rPh>
    <rPh sb="6" eb="8">
      <t>ジム</t>
    </rPh>
    <rPh sb="9" eb="11">
      <t>タイショク</t>
    </rPh>
    <rPh sb="11" eb="13">
      <t>テアテ</t>
    </rPh>
    <rPh sb="13" eb="15">
      <t>ジム</t>
    </rPh>
    <rPh sb="16" eb="18">
      <t>コウム</t>
    </rPh>
    <rPh sb="18" eb="20">
      <t>サイガイ</t>
    </rPh>
    <rPh sb="20" eb="22">
      <t>ジム</t>
    </rPh>
    <rPh sb="23" eb="25">
      <t>コウツウ</t>
    </rPh>
    <rPh sb="25" eb="27">
      <t>サイガイ</t>
    </rPh>
    <rPh sb="27" eb="29">
      <t>キョウサイ</t>
    </rPh>
    <rPh sb="29" eb="31">
      <t>ジム</t>
    </rPh>
    <rPh sb="32" eb="34">
      <t>カイカン</t>
    </rPh>
    <rPh sb="35" eb="37">
      <t>キョウユウ</t>
    </rPh>
    <rPh sb="37" eb="39">
      <t>ザイサン</t>
    </rPh>
    <rPh sb="39" eb="40">
      <t>トウ</t>
    </rPh>
    <rPh sb="41" eb="43">
      <t>イジ</t>
    </rPh>
    <rPh sb="44" eb="46">
      <t>カンリ</t>
    </rPh>
    <rPh sb="46" eb="48">
      <t>ジム</t>
    </rPh>
    <phoneticPr fontId="23"/>
  </si>
  <si>
    <t>福岡県</t>
    <rPh sb="0" eb="3">
      <t>フクオカケン</t>
    </rPh>
    <phoneticPr fontId="23"/>
  </si>
  <si>
    <t>京築広域市町村圏事務組合</t>
    <rPh sb="0" eb="1">
      <t>キョウ</t>
    </rPh>
    <rPh sb="1" eb="2">
      <t>チク</t>
    </rPh>
    <rPh sb="2" eb="4">
      <t>コウイキ</t>
    </rPh>
    <rPh sb="4" eb="8">
      <t>シチョウソンケン</t>
    </rPh>
    <rPh sb="8" eb="10">
      <t>ジム</t>
    </rPh>
    <rPh sb="10" eb="12">
      <t>クミアイ</t>
    </rPh>
    <phoneticPr fontId="23"/>
  </si>
  <si>
    <t>２市５町　</t>
  </si>
  <si>
    <t>八女西部広域事務組合</t>
    <rPh sb="0" eb="2">
      <t>ヤメ</t>
    </rPh>
    <rPh sb="2" eb="4">
      <t>セイブ</t>
    </rPh>
    <rPh sb="4" eb="6">
      <t>コウイキ</t>
    </rPh>
    <rPh sb="6" eb="8">
      <t>ジム</t>
    </rPh>
    <rPh sb="8" eb="10">
      <t>クミアイ</t>
    </rPh>
    <phoneticPr fontId="23"/>
  </si>
  <si>
    <t>４市２町　　</t>
  </si>
  <si>
    <t>ごみ処理、火葬場</t>
    <rPh sb="2" eb="4">
      <t>ショリ</t>
    </rPh>
    <rPh sb="5" eb="8">
      <t>カソウバ</t>
    </rPh>
    <phoneticPr fontId="23"/>
  </si>
  <si>
    <t>直方・鞍手広域市町村圏事務組合</t>
    <rPh sb="0" eb="1">
      <t>チョク</t>
    </rPh>
    <rPh sb="1" eb="2">
      <t>ホウ</t>
    </rPh>
    <rPh sb="3" eb="5">
      <t>クラテ</t>
    </rPh>
    <rPh sb="5" eb="7">
      <t>コウイキ</t>
    </rPh>
    <rPh sb="7" eb="11">
      <t>シチョウソンケン</t>
    </rPh>
    <rPh sb="11" eb="13">
      <t>ジム</t>
    </rPh>
    <rPh sb="13" eb="15">
      <t>クミアイ</t>
    </rPh>
    <phoneticPr fontId="23"/>
  </si>
  <si>
    <t>新広域市町村圏計画の策定、消防、休日急患センター運営</t>
    <rPh sb="0" eb="1">
      <t>シン</t>
    </rPh>
    <rPh sb="1" eb="3">
      <t>コウイキ</t>
    </rPh>
    <rPh sb="3" eb="7">
      <t>シチョウソンケン</t>
    </rPh>
    <rPh sb="7" eb="9">
      <t>ケイカク</t>
    </rPh>
    <rPh sb="10" eb="12">
      <t>サクテイ</t>
    </rPh>
    <rPh sb="13" eb="15">
      <t>ショウボウ</t>
    </rPh>
    <rPh sb="16" eb="18">
      <t>キュウジツ</t>
    </rPh>
    <rPh sb="18" eb="20">
      <t>キュウカン</t>
    </rPh>
    <rPh sb="24" eb="26">
      <t>ウンエイ</t>
    </rPh>
    <phoneticPr fontId="23"/>
  </si>
  <si>
    <t>甘木・朝倉広域市町村圏事務組合</t>
    <rPh sb="0" eb="2">
      <t>アマギ</t>
    </rPh>
    <rPh sb="3" eb="5">
      <t>アサクラ</t>
    </rPh>
    <rPh sb="5" eb="7">
      <t>コウイキ</t>
    </rPh>
    <rPh sb="7" eb="11">
      <t>シチョウソンケン</t>
    </rPh>
    <rPh sb="11" eb="13">
      <t>ジム</t>
    </rPh>
    <rPh sb="13" eb="15">
      <t>クミアイ</t>
    </rPh>
    <phoneticPr fontId="23"/>
  </si>
  <si>
    <t>ふくおか県央環境施設組合</t>
    <rPh sb="4" eb="6">
      <t>ケンオウ</t>
    </rPh>
    <rPh sb="6" eb="8">
      <t>カンキョウ</t>
    </rPh>
    <rPh sb="8" eb="10">
      <t>シセツ</t>
    </rPh>
    <rPh sb="10" eb="12">
      <t>クミアイ</t>
    </rPh>
    <phoneticPr fontId="23"/>
  </si>
  <si>
    <t>２市１町</t>
    <rPh sb="1" eb="2">
      <t>シ</t>
    </rPh>
    <rPh sb="3" eb="4">
      <t>チョウ</t>
    </rPh>
    <phoneticPr fontId="23"/>
  </si>
  <si>
    <t>遠賀・中間地域広域行政事務組合</t>
    <rPh sb="11" eb="13">
      <t>ジム</t>
    </rPh>
    <phoneticPr fontId="23"/>
  </si>
  <si>
    <t>消防救急業務、し尿処理、火葬場、ごみ処理、農業共済</t>
    <rPh sb="0" eb="2">
      <t>ショウボウ</t>
    </rPh>
    <rPh sb="2" eb="4">
      <t>キュウキュウ</t>
    </rPh>
    <rPh sb="4" eb="6">
      <t>ギョウム</t>
    </rPh>
    <rPh sb="7" eb="9">
      <t>シニョウ</t>
    </rPh>
    <rPh sb="9" eb="11">
      <t>ショリ</t>
    </rPh>
    <rPh sb="12" eb="15">
      <t>カソウバ</t>
    </rPh>
    <rPh sb="18" eb="20">
      <t>ショリ</t>
    </rPh>
    <rPh sb="21" eb="23">
      <t>ノウギョウ</t>
    </rPh>
    <rPh sb="23" eb="25">
      <t>キョウサイ</t>
    </rPh>
    <phoneticPr fontId="23"/>
  </si>
  <si>
    <t>久留米広域市町村圏事務組合</t>
    <rPh sb="0" eb="3">
      <t>クルメ</t>
    </rPh>
    <rPh sb="3" eb="5">
      <t>コウイキ</t>
    </rPh>
    <rPh sb="5" eb="9">
      <t>シチョウソンケン</t>
    </rPh>
    <rPh sb="9" eb="11">
      <t>ジム</t>
    </rPh>
    <rPh sb="11" eb="13">
      <t>クミアイ</t>
    </rPh>
    <phoneticPr fontId="23"/>
  </si>
  <si>
    <t>広域市町村圏計画及びふるさと市町村圏計画の策定・実施及び連絡調整、消防</t>
    <rPh sb="0" eb="6">
      <t>コウイキシチョウソンケン</t>
    </rPh>
    <rPh sb="6" eb="8">
      <t>ケイカク</t>
    </rPh>
    <rPh sb="8" eb="9">
      <t>オヨ</t>
    </rPh>
    <rPh sb="14" eb="18">
      <t>シチョウソンケン</t>
    </rPh>
    <rPh sb="18" eb="20">
      <t>ケイカク</t>
    </rPh>
    <rPh sb="21" eb="23">
      <t>サクテイ</t>
    </rPh>
    <rPh sb="24" eb="26">
      <t>ジッシ</t>
    </rPh>
    <rPh sb="26" eb="27">
      <t>オヨ</t>
    </rPh>
    <rPh sb="28" eb="30">
      <t>レンラク</t>
    </rPh>
    <rPh sb="30" eb="32">
      <t>チョウセイ</t>
    </rPh>
    <rPh sb="33" eb="35">
      <t>ショウボウ</t>
    </rPh>
    <phoneticPr fontId="23"/>
  </si>
  <si>
    <t>９市８町</t>
    <rPh sb="1" eb="2">
      <t>シ</t>
    </rPh>
    <rPh sb="3" eb="4">
      <t>マチ</t>
    </rPh>
    <phoneticPr fontId="6"/>
  </si>
  <si>
    <t>都市圏広域行政計画に基づく共同事業、モーターボート競走</t>
    <rPh sb="0" eb="3">
      <t>トシケン</t>
    </rPh>
    <rPh sb="3" eb="5">
      <t>コウイキ</t>
    </rPh>
    <rPh sb="5" eb="7">
      <t>ギョウセイ</t>
    </rPh>
    <rPh sb="7" eb="9">
      <t>ケイカク</t>
    </rPh>
    <rPh sb="10" eb="11">
      <t>モト</t>
    </rPh>
    <rPh sb="13" eb="15">
      <t>キョウドウ</t>
    </rPh>
    <rPh sb="15" eb="17">
      <t>ジギョウ</t>
    </rPh>
    <rPh sb="25" eb="27">
      <t>キョウソウ</t>
    </rPh>
    <phoneticPr fontId="6"/>
  </si>
  <si>
    <t>福岡県自治振興組合</t>
    <rPh sb="0" eb="3">
      <t>フクオカケン</t>
    </rPh>
    <rPh sb="3" eb="5">
      <t>ジチ</t>
    </rPh>
    <rPh sb="5" eb="7">
      <t>シンコウ</t>
    </rPh>
    <rPh sb="7" eb="9">
      <t>クミアイ</t>
    </rPh>
    <phoneticPr fontId="6"/>
  </si>
  <si>
    <t>２８市３０町２村</t>
    <rPh sb="2" eb="3">
      <t>シ</t>
    </rPh>
    <rPh sb="5" eb="6">
      <t>マチ</t>
    </rPh>
    <rPh sb="7" eb="8">
      <t>ムラ</t>
    </rPh>
    <phoneticPr fontId="6"/>
  </si>
  <si>
    <t>職員研修、職員採用試験、市町村振興に関する調査研究等、共同公文書館の管理運営</t>
    <rPh sb="0" eb="2">
      <t>ショクイン</t>
    </rPh>
    <rPh sb="2" eb="4">
      <t>ケンシュウ</t>
    </rPh>
    <rPh sb="5" eb="7">
      <t>ショクイン</t>
    </rPh>
    <rPh sb="7" eb="9">
      <t>サイヨウ</t>
    </rPh>
    <rPh sb="9" eb="11">
      <t>シケン</t>
    </rPh>
    <rPh sb="12" eb="15">
      <t>シチョウソン</t>
    </rPh>
    <rPh sb="15" eb="17">
      <t>シンコウ</t>
    </rPh>
    <rPh sb="18" eb="19">
      <t>カン</t>
    </rPh>
    <rPh sb="21" eb="23">
      <t>チョウサ</t>
    </rPh>
    <rPh sb="23" eb="25">
      <t>ケンキュウ</t>
    </rPh>
    <rPh sb="25" eb="26">
      <t>トウ</t>
    </rPh>
    <rPh sb="27" eb="29">
      <t>キョウドウ</t>
    </rPh>
    <rPh sb="29" eb="33">
      <t>コウブンショカン</t>
    </rPh>
    <rPh sb="34" eb="36">
      <t>カンリ</t>
    </rPh>
    <rPh sb="36" eb="38">
      <t>ウンエイ</t>
    </rPh>
    <phoneticPr fontId="6"/>
  </si>
  <si>
    <t>田川郡東部環境衛生施設組合</t>
    <rPh sb="0" eb="2">
      <t>タガワ</t>
    </rPh>
    <rPh sb="2" eb="3">
      <t>グン</t>
    </rPh>
    <rPh sb="3" eb="5">
      <t>トウブ</t>
    </rPh>
    <rPh sb="5" eb="7">
      <t>カンキョウ</t>
    </rPh>
    <rPh sb="7" eb="9">
      <t>エイセイ</t>
    </rPh>
    <rPh sb="9" eb="11">
      <t>シセツ</t>
    </rPh>
    <rPh sb="11" eb="13">
      <t>クミアイ</t>
    </rPh>
    <phoneticPr fontId="6"/>
  </si>
  <si>
    <t>佐賀県</t>
    <rPh sb="0" eb="3">
      <t>サガケン</t>
    </rPh>
    <phoneticPr fontId="23"/>
  </si>
  <si>
    <t>杵藤地区広域市町村圏組合</t>
    <rPh sb="0" eb="1">
      <t>キネ</t>
    </rPh>
    <rPh sb="1" eb="2">
      <t>フジ</t>
    </rPh>
    <rPh sb="2" eb="4">
      <t>チク</t>
    </rPh>
    <rPh sb="4" eb="6">
      <t>コウイキ</t>
    </rPh>
    <rPh sb="6" eb="10">
      <t>シチョウソンケン</t>
    </rPh>
    <rPh sb="10" eb="12">
      <t>クミアイ</t>
    </rPh>
    <phoneticPr fontId="23"/>
  </si>
  <si>
    <t>３市４町</t>
    <rPh sb="1" eb="2">
      <t>シ</t>
    </rPh>
    <rPh sb="3" eb="4">
      <t>マチ</t>
    </rPh>
    <phoneticPr fontId="23"/>
  </si>
  <si>
    <t>鳥栖地区広域市町村圏組合</t>
    <rPh sb="0" eb="2">
      <t>トス</t>
    </rPh>
    <rPh sb="2" eb="4">
      <t>チク</t>
    </rPh>
    <rPh sb="4" eb="6">
      <t>コウイキ</t>
    </rPh>
    <rPh sb="6" eb="9">
      <t>シチョウソン</t>
    </rPh>
    <rPh sb="9" eb="10">
      <t>ケン</t>
    </rPh>
    <rPh sb="10" eb="12">
      <t>クミアイ</t>
    </rPh>
    <phoneticPr fontId="23"/>
  </si>
  <si>
    <t>１市３町</t>
    <rPh sb="3" eb="4">
      <t>マチ</t>
    </rPh>
    <phoneticPr fontId="23"/>
  </si>
  <si>
    <t>介護保険</t>
    <rPh sb="0" eb="2">
      <t>カイゴ</t>
    </rPh>
    <rPh sb="2" eb="4">
      <t>ホケン</t>
    </rPh>
    <phoneticPr fontId="23"/>
  </si>
  <si>
    <t>佐賀県市町総合事務組合</t>
    <rPh sb="0" eb="3">
      <t>サガケン</t>
    </rPh>
    <rPh sb="3" eb="5">
      <t>シチョウ</t>
    </rPh>
    <rPh sb="5" eb="7">
      <t>ソウゴウ</t>
    </rPh>
    <rPh sb="7" eb="9">
      <t>ジム</t>
    </rPh>
    <rPh sb="9" eb="11">
      <t>クミアイ</t>
    </rPh>
    <phoneticPr fontId="23"/>
  </si>
  <si>
    <t>消防災害補償、退職手当、公務災害、交通災害共済、会館維持・管理</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6">
      <t>カイカン</t>
    </rPh>
    <rPh sb="26" eb="28">
      <t>イジ</t>
    </rPh>
    <rPh sb="29" eb="31">
      <t>カンリ</t>
    </rPh>
    <phoneticPr fontId="23"/>
  </si>
  <si>
    <t>長崎県</t>
    <rPh sb="0" eb="3">
      <t>ナガサキケン</t>
    </rPh>
    <phoneticPr fontId="23"/>
  </si>
  <si>
    <t>県央地域広域市町村圏組合</t>
    <rPh sb="0" eb="2">
      <t>ケンオウ</t>
    </rPh>
    <rPh sb="2" eb="4">
      <t>チイキ</t>
    </rPh>
    <rPh sb="4" eb="6">
      <t>コウイキ</t>
    </rPh>
    <rPh sb="6" eb="10">
      <t>シチョウソンケン</t>
    </rPh>
    <rPh sb="10" eb="12">
      <t>クミアイ</t>
    </rPh>
    <phoneticPr fontId="23"/>
  </si>
  <si>
    <t>３市</t>
  </si>
  <si>
    <t>地方拠点都市整備、ごみ処理、消防、救急</t>
    <rPh sb="0" eb="2">
      <t>チホウ</t>
    </rPh>
    <rPh sb="2" eb="4">
      <t>キョテン</t>
    </rPh>
    <rPh sb="4" eb="6">
      <t>トシ</t>
    </rPh>
    <rPh sb="6" eb="8">
      <t>セイビ</t>
    </rPh>
    <rPh sb="11" eb="13">
      <t>ショリ</t>
    </rPh>
    <rPh sb="14" eb="16">
      <t>ショウボウ</t>
    </rPh>
    <rPh sb="17" eb="19">
      <t>キュウキュウ</t>
    </rPh>
    <phoneticPr fontId="23"/>
  </si>
  <si>
    <t>長崎県市町村総合事務組合</t>
    <rPh sb="0" eb="2">
      <t>ナガサキ</t>
    </rPh>
    <rPh sb="2" eb="3">
      <t>ケン</t>
    </rPh>
    <rPh sb="3" eb="6">
      <t>シチョウソン</t>
    </rPh>
    <rPh sb="6" eb="8">
      <t>ソウゴウ</t>
    </rPh>
    <rPh sb="8" eb="10">
      <t>ジム</t>
    </rPh>
    <rPh sb="10" eb="12">
      <t>クミアイ</t>
    </rPh>
    <phoneticPr fontId="23"/>
  </si>
  <si>
    <t>熊本県</t>
    <rPh sb="0" eb="3">
      <t>クマモトケン</t>
    </rPh>
    <phoneticPr fontId="42"/>
  </si>
  <si>
    <t>有明広域行政事務組合</t>
  </si>
  <si>
    <t>２市４町　　</t>
  </si>
  <si>
    <t>広域計画、消防、救急、し尿処理、ごみ処理、火葬場、リサイクルプラザ、煙火消費に係る許可及び液化石油ガス設備工事届出の受理、介護認定、障害者の介護給付費等の支給に関する審査会、結婚活動支援に関する事務、広域観光に関する事務</t>
    <rPh sb="87" eb="89">
      <t>ケッコン</t>
    </rPh>
    <rPh sb="89" eb="91">
      <t>カツドウ</t>
    </rPh>
    <rPh sb="91" eb="93">
      <t>シエン</t>
    </rPh>
    <rPh sb="94" eb="95">
      <t>カン</t>
    </rPh>
    <rPh sb="97" eb="99">
      <t>ジム</t>
    </rPh>
    <rPh sb="100" eb="102">
      <t>コウイキ</t>
    </rPh>
    <rPh sb="102" eb="104">
      <t>カンコウ</t>
    </rPh>
    <rPh sb="105" eb="106">
      <t>カン</t>
    </rPh>
    <rPh sb="108" eb="110">
      <t>ジム</t>
    </rPh>
    <phoneticPr fontId="6"/>
  </si>
  <si>
    <t>阿蘇広域行政事務組合</t>
    <rPh sb="0" eb="2">
      <t>アソ</t>
    </rPh>
    <rPh sb="2" eb="4">
      <t>コウイキ</t>
    </rPh>
    <rPh sb="4" eb="6">
      <t>ギョウセイ</t>
    </rPh>
    <rPh sb="6" eb="8">
      <t>ジム</t>
    </rPh>
    <rPh sb="8" eb="10">
      <t>クミアイ</t>
    </rPh>
    <phoneticPr fontId="23"/>
  </si>
  <si>
    <t>１市３町３村</t>
    <rPh sb="1" eb="2">
      <t>シ</t>
    </rPh>
    <rPh sb="5" eb="6">
      <t>ムラ</t>
    </rPh>
    <phoneticPr fontId="23"/>
  </si>
  <si>
    <t>広域計画、消防、救急、ごみ処理、し尿処理、一般廃棄物処理業許可、浄化槽清掃業許可、火葬場、介護老人福祉施設、養護老人ホーム、介護認定、煙火消費に係る許可及び液化石油ガス設備工事届出の受理、障害区分認定</t>
    <rPh sb="0" eb="2">
      <t>コウイキ</t>
    </rPh>
    <rPh sb="2" eb="4">
      <t>ケイカク</t>
    </rPh>
    <rPh sb="5" eb="7">
      <t>ショウボウ</t>
    </rPh>
    <rPh sb="8" eb="10">
      <t>キュウキュウ</t>
    </rPh>
    <rPh sb="13" eb="15">
      <t>ショリ</t>
    </rPh>
    <rPh sb="16" eb="18">
      <t>シニョウ</t>
    </rPh>
    <rPh sb="18" eb="20">
      <t>ショリ</t>
    </rPh>
    <rPh sb="21" eb="23">
      <t>イッパン</t>
    </rPh>
    <rPh sb="23" eb="26">
      <t>ハイキブツ</t>
    </rPh>
    <rPh sb="26" eb="28">
      <t>ショリ</t>
    </rPh>
    <rPh sb="28" eb="29">
      <t>ギョウ</t>
    </rPh>
    <rPh sb="29" eb="31">
      <t>キョカ</t>
    </rPh>
    <rPh sb="32" eb="35">
      <t>ジョウカソウ</t>
    </rPh>
    <rPh sb="35" eb="38">
      <t>セイソウギョウ</t>
    </rPh>
    <rPh sb="38" eb="40">
      <t>キョカ</t>
    </rPh>
    <rPh sb="41" eb="44">
      <t>カソウバ</t>
    </rPh>
    <rPh sb="45" eb="47">
      <t>カイゴ</t>
    </rPh>
    <rPh sb="47" eb="49">
      <t>ロウジン</t>
    </rPh>
    <rPh sb="49" eb="51">
      <t>フクシ</t>
    </rPh>
    <rPh sb="51" eb="53">
      <t>シセツ</t>
    </rPh>
    <rPh sb="54" eb="56">
      <t>ヨウゴ</t>
    </rPh>
    <rPh sb="56" eb="58">
      <t>ロウジン</t>
    </rPh>
    <rPh sb="62" eb="64">
      <t>カイゴ</t>
    </rPh>
    <rPh sb="64" eb="66">
      <t>ニンテイ</t>
    </rPh>
    <rPh sb="94" eb="96">
      <t>ショウガイ</t>
    </rPh>
    <rPh sb="96" eb="98">
      <t>クブン</t>
    </rPh>
    <rPh sb="98" eb="100">
      <t>ニンテイ</t>
    </rPh>
    <phoneticPr fontId="23"/>
  </si>
  <si>
    <t>人吉球磨広域行政組合</t>
    <rPh sb="0" eb="2">
      <t>ヒトヨシ</t>
    </rPh>
    <rPh sb="2" eb="4">
      <t>クマ</t>
    </rPh>
    <rPh sb="4" eb="6">
      <t>コウイキ</t>
    </rPh>
    <rPh sb="6" eb="8">
      <t>ギョウセイ</t>
    </rPh>
    <rPh sb="8" eb="10">
      <t>クミアイ</t>
    </rPh>
    <phoneticPr fontId="23"/>
  </si>
  <si>
    <t>１市４町５村　</t>
  </si>
  <si>
    <t>広域計画、介護老人福祉施設、し尿処理、ごみ処理、火葬場、施設の管理</t>
    <rPh sb="0" eb="2">
      <t>コウイキケン</t>
    </rPh>
    <rPh sb="2" eb="4">
      <t>ケイカク</t>
    </rPh>
    <rPh sb="5" eb="7">
      <t>カイゴ</t>
    </rPh>
    <rPh sb="7" eb="9">
      <t>ロウジン</t>
    </rPh>
    <rPh sb="9" eb="11">
      <t>フクシ</t>
    </rPh>
    <rPh sb="11" eb="13">
      <t>シセツ</t>
    </rPh>
    <rPh sb="14" eb="16">
      <t>シニョウ</t>
    </rPh>
    <rPh sb="16" eb="18">
      <t>ショリ</t>
    </rPh>
    <rPh sb="21" eb="23">
      <t>ショリ</t>
    </rPh>
    <rPh sb="24" eb="27">
      <t>カソウバ</t>
    </rPh>
    <rPh sb="28" eb="30">
      <t>シセツ</t>
    </rPh>
    <rPh sb="31" eb="33">
      <t>カンリ</t>
    </rPh>
    <phoneticPr fontId="23"/>
  </si>
  <si>
    <t>球磨郡公立多良木病院企業団</t>
  </si>
  <si>
    <t>３町１村</t>
  </si>
  <si>
    <t>水俣芦北広域行政事務組合</t>
    <rPh sb="0" eb="2">
      <t>ミナマタ</t>
    </rPh>
    <rPh sb="2" eb="4">
      <t>アシキタ</t>
    </rPh>
    <rPh sb="4" eb="6">
      <t>コウイキ</t>
    </rPh>
    <rPh sb="6" eb="8">
      <t>ギョウセイ</t>
    </rPh>
    <rPh sb="8" eb="10">
      <t>ジム</t>
    </rPh>
    <rPh sb="10" eb="12">
      <t>クミアイ</t>
    </rPh>
    <phoneticPr fontId="6"/>
  </si>
  <si>
    <t>広域計画、し尿処理、火葬場、消防、救急、ごみ処理、介護認定、障害区分認定、煙火消費に係る許可及び液化石油ガス設備工事届出の受理</t>
    <rPh sb="0" eb="2">
      <t>コウイキ</t>
    </rPh>
    <rPh sb="2" eb="4">
      <t>ケイカク</t>
    </rPh>
    <rPh sb="5" eb="7">
      <t>シニョウ</t>
    </rPh>
    <rPh sb="7" eb="9">
      <t>ショリ</t>
    </rPh>
    <rPh sb="10" eb="13">
      <t>カソウバ</t>
    </rPh>
    <rPh sb="14" eb="16">
      <t>ショウボウ</t>
    </rPh>
    <rPh sb="17" eb="19">
      <t>キュウキュウ</t>
    </rPh>
    <rPh sb="22" eb="24">
      <t>ショリ</t>
    </rPh>
    <rPh sb="25" eb="27">
      <t>カイゴ</t>
    </rPh>
    <rPh sb="27" eb="29">
      <t>ニンテイ</t>
    </rPh>
    <rPh sb="30" eb="32">
      <t>ショウガイ</t>
    </rPh>
    <rPh sb="32" eb="34">
      <t>クブン</t>
    </rPh>
    <rPh sb="34" eb="36">
      <t>ニンテイ</t>
    </rPh>
    <phoneticPr fontId="23"/>
  </si>
  <si>
    <t>熊本県市町村総合事務組合</t>
    <rPh sb="0" eb="3">
      <t>クマモトケン</t>
    </rPh>
    <rPh sb="3" eb="6">
      <t>シチョウソン</t>
    </rPh>
    <rPh sb="6" eb="8">
      <t>ソウゴウ</t>
    </rPh>
    <rPh sb="8" eb="10">
      <t>ジム</t>
    </rPh>
    <rPh sb="10" eb="12">
      <t>クミアイ</t>
    </rPh>
    <phoneticPr fontId="23"/>
  </si>
  <si>
    <t>１０市２３町８村
２４一部事務組合
５広域連合</t>
    <rPh sb="2" eb="3">
      <t>シ</t>
    </rPh>
    <rPh sb="5" eb="6">
      <t>チョウ</t>
    </rPh>
    <rPh sb="7" eb="8">
      <t>ソン</t>
    </rPh>
    <rPh sb="11" eb="13">
      <t>イチブ</t>
    </rPh>
    <rPh sb="13" eb="15">
      <t>ジム</t>
    </rPh>
    <rPh sb="15" eb="17">
      <t>クミアイ</t>
    </rPh>
    <rPh sb="19" eb="21">
      <t>コウイキ</t>
    </rPh>
    <rPh sb="21" eb="23">
      <t>レンゴウ</t>
    </rPh>
    <phoneticPr fontId="23"/>
  </si>
  <si>
    <t>消防災害補償、退職手当、公務災害、交通災害共済、会館・共有財産等の維持・管理</t>
    <rPh sb="0" eb="2">
      <t>ショウボウ</t>
    </rPh>
    <rPh sb="2" eb="4">
      <t>サイガイ</t>
    </rPh>
    <rPh sb="4" eb="6">
      <t>ホショウ</t>
    </rPh>
    <rPh sb="7" eb="9">
      <t>タイショク</t>
    </rPh>
    <rPh sb="9" eb="11">
      <t>テア</t>
    </rPh>
    <rPh sb="12" eb="14">
      <t>コウム</t>
    </rPh>
    <rPh sb="14" eb="16">
      <t>サイガイ</t>
    </rPh>
    <rPh sb="17" eb="19">
      <t>コウツウ</t>
    </rPh>
    <rPh sb="19" eb="21">
      <t>サイガイ</t>
    </rPh>
    <rPh sb="21" eb="23">
      <t>キョウサイ</t>
    </rPh>
    <rPh sb="24" eb="26">
      <t>カイカン</t>
    </rPh>
    <rPh sb="27" eb="29">
      <t>キョウユウ</t>
    </rPh>
    <rPh sb="29" eb="31">
      <t>ザイサン</t>
    </rPh>
    <rPh sb="31" eb="32">
      <t>トウ</t>
    </rPh>
    <rPh sb="33" eb="35">
      <t>イジ</t>
    </rPh>
    <rPh sb="36" eb="38">
      <t>カンリ</t>
    </rPh>
    <phoneticPr fontId="23"/>
  </si>
  <si>
    <t>西都児湯環境整備事務組合</t>
  </si>
  <si>
    <t>１市５町１村　</t>
  </si>
  <si>
    <t>ごみ処理、火葬場</t>
  </si>
  <si>
    <t>西諸広域行政事務組合</t>
  </si>
  <si>
    <t>消防及び救急、ごみ処理、職員研修、火葬場</t>
    <rPh sb="2" eb="3">
      <t>オヨ</t>
    </rPh>
    <rPh sb="4" eb="6">
      <t>キュウキュウ</t>
    </rPh>
    <rPh sb="12" eb="14">
      <t>ショクイン</t>
    </rPh>
    <rPh sb="14" eb="16">
      <t>ケンシュウ</t>
    </rPh>
    <rPh sb="17" eb="20">
      <t>カソウバ</t>
    </rPh>
    <phoneticPr fontId="23"/>
  </si>
  <si>
    <t>宮崎県北部広域行政事務組合</t>
  </si>
  <si>
    <t>２市５町２村　</t>
    <rPh sb="1" eb="2">
      <t>シ</t>
    </rPh>
    <rPh sb="3" eb="4">
      <t>チョウ</t>
    </rPh>
    <rPh sb="5" eb="6">
      <t>ソン</t>
    </rPh>
    <phoneticPr fontId="23"/>
  </si>
  <si>
    <t>ふるさと市町村圏計画の策定・実施</t>
  </si>
  <si>
    <t>鹿児島県</t>
    <rPh sb="0" eb="4">
      <t>カゴシマケン</t>
    </rPh>
    <phoneticPr fontId="23"/>
  </si>
  <si>
    <t>鹿児島県市町村総合事務組合</t>
    <rPh sb="0" eb="4">
      <t>カゴシマケン</t>
    </rPh>
    <rPh sb="4" eb="7">
      <t>シチョウソン</t>
    </rPh>
    <rPh sb="7" eb="9">
      <t>ソウゴウ</t>
    </rPh>
    <rPh sb="9" eb="11">
      <t>ジム</t>
    </rPh>
    <rPh sb="11" eb="13">
      <t>クミアイ</t>
    </rPh>
    <phoneticPr fontId="6"/>
  </si>
  <si>
    <t>救急医療、消防災害補償、消防団員退職金・賞じゅつ金、退職手当、公務災害、交通災害共済、会館・共有財産等の維持・管理</t>
    <rPh sb="0" eb="2">
      <t>キュウキュウ</t>
    </rPh>
    <rPh sb="2" eb="4">
      <t>イリョウ</t>
    </rPh>
    <rPh sb="5" eb="7">
      <t>ショウボウ</t>
    </rPh>
    <rPh sb="7" eb="9">
      <t>サイガイ</t>
    </rPh>
    <rPh sb="9" eb="11">
      <t>ホショウ</t>
    </rPh>
    <rPh sb="12" eb="14">
      <t>ショウボウ</t>
    </rPh>
    <rPh sb="14" eb="16">
      <t>ダンイン</t>
    </rPh>
    <rPh sb="16" eb="19">
      <t>タイショクキン</t>
    </rPh>
    <rPh sb="20" eb="21">
      <t>ショウ</t>
    </rPh>
    <rPh sb="24" eb="25">
      <t>キン</t>
    </rPh>
    <rPh sb="26" eb="28">
      <t>タイショク</t>
    </rPh>
    <rPh sb="28" eb="30">
      <t>テアテ</t>
    </rPh>
    <rPh sb="31" eb="33">
      <t>コウム</t>
    </rPh>
    <rPh sb="33" eb="35">
      <t>サイガイ</t>
    </rPh>
    <rPh sb="36" eb="38">
      <t>コウツウ</t>
    </rPh>
    <rPh sb="38" eb="40">
      <t>サイガイ</t>
    </rPh>
    <rPh sb="40" eb="42">
      <t>キョウサイ</t>
    </rPh>
    <rPh sb="43" eb="45">
      <t>カイカン</t>
    </rPh>
    <rPh sb="46" eb="48">
      <t>キョウユウ</t>
    </rPh>
    <rPh sb="48" eb="50">
      <t>ザイサン</t>
    </rPh>
    <rPh sb="50" eb="51">
      <t>トウ</t>
    </rPh>
    <rPh sb="52" eb="54">
      <t>イジ</t>
    </rPh>
    <rPh sb="55" eb="57">
      <t>カンリ</t>
    </rPh>
    <phoneticPr fontId="6"/>
  </si>
  <si>
    <t>北薩広域行政事務組合</t>
    <rPh sb="0" eb="1">
      <t>キタ</t>
    </rPh>
    <rPh sb="1" eb="2">
      <t>サツマ</t>
    </rPh>
    <rPh sb="2" eb="4">
      <t>コウイキ</t>
    </rPh>
    <rPh sb="4" eb="6">
      <t>ギョウセイ</t>
    </rPh>
    <rPh sb="6" eb="8">
      <t>ジム</t>
    </rPh>
    <rPh sb="8" eb="10">
      <t>クミアイ</t>
    </rPh>
    <phoneticPr fontId="23"/>
  </si>
  <si>
    <t>南薩地区衛生管理組合</t>
    <rPh sb="0" eb="1">
      <t>ミナミ</t>
    </rPh>
    <rPh sb="1" eb="2">
      <t>サツ</t>
    </rPh>
    <rPh sb="2" eb="4">
      <t>チク</t>
    </rPh>
    <rPh sb="4" eb="6">
      <t>エイセイ</t>
    </rPh>
    <rPh sb="6" eb="8">
      <t>カンリ</t>
    </rPh>
    <rPh sb="8" eb="10">
      <t>クミアイ</t>
    </rPh>
    <phoneticPr fontId="23"/>
  </si>
  <si>
    <t>し尿処理、火葬場、ごみ処理</t>
    <rPh sb="0" eb="2">
      <t>シニョウ</t>
    </rPh>
    <rPh sb="2" eb="4">
      <t>ショリ</t>
    </rPh>
    <rPh sb="5" eb="8">
      <t>カソウバ</t>
    </rPh>
    <rPh sb="11" eb="13">
      <t>ショリ</t>
    </rPh>
    <phoneticPr fontId="23"/>
  </si>
  <si>
    <t>奄美群島広域事務組合</t>
    <rPh sb="0" eb="2">
      <t>アマミ</t>
    </rPh>
    <rPh sb="2" eb="4">
      <t>グントウ</t>
    </rPh>
    <rPh sb="4" eb="6">
      <t>コウイキ</t>
    </rPh>
    <rPh sb="6" eb="8">
      <t>ジム</t>
    </rPh>
    <rPh sb="8" eb="10">
      <t>クミアイ</t>
    </rPh>
    <phoneticPr fontId="23"/>
  </si>
  <si>
    <t>奄美群島振興整備事業、基金管理、場外離着陸場、視聴覚ライブラリー</t>
    <rPh sb="0" eb="2">
      <t>アマミ</t>
    </rPh>
    <rPh sb="2" eb="4">
      <t>グントウ</t>
    </rPh>
    <rPh sb="4" eb="6">
      <t>シンコウ</t>
    </rPh>
    <rPh sb="6" eb="8">
      <t>セイビ</t>
    </rPh>
    <rPh sb="8" eb="10">
      <t>ジギョウ</t>
    </rPh>
    <rPh sb="11" eb="13">
      <t>キキン</t>
    </rPh>
    <rPh sb="13" eb="15">
      <t>カンリ</t>
    </rPh>
    <rPh sb="16" eb="18">
      <t>ジョウガイ</t>
    </rPh>
    <rPh sb="18" eb="19">
      <t>リ</t>
    </rPh>
    <rPh sb="19" eb="20">
      <t>チャク</t>
    </rPh>
    <rPh sb="20" eb="21">
      <t>リク</t>
    </rPh>
    <rPh sb="21" eb="22">
      <t>ジョウ</t>
    </rPh>
    <rPh sb="23" eb="26">
      <t>シチョウカク</t>
    </rPh>
    <phoneticPr fontId="23"/>
  </si>
  <si>
    <t>大島地区衛生組合</t>
  </si>
  <si>
    <t>大隅肝属広域事務組合</t>
    <rPh sb="0" eb="2">
      <t>オオスミ</t>
    </rPh>
    <rPh sb="2" eb="4">
      <t>キモツキ</t>
    </rPh>
    <rPh sb="4" eb="6">
      <t>コウイキ</t>
    </rPh>
    <rPh sb="6" eb="8">
      <t>ジム</t>
    </rPh>
    <rPh sb="8" eb="10">
      <t>クミアイ</t>
    </rPh>
    <phoneticPr fontId="6"/>
  </si>
  <si>
    <t>ごみ処理、火葬場、介護区分認定審査、障害区分認定審査</t>
    <rPh sb="2" eb="4">
      <t>ショリ</t>
    </rPh>
    <rPh sb="5" eb="7">
      <t>カソウ</t>
    </rPh>
    <rPh sb="7" eb="8">
      <t>ジョウ</t>
    </rPh>
    <rPh sb="9" eb="11">
      <t>カイゴ</t>
    </rPh>
    <rPh sb="11" eb="13">
      <t>クブン</t>
    </rPh>
    <rPh sb="13" eb="15">
      <t>ニンテイ</t>
    </rPh>
    <rPh sb="15" eb="17">
      <t>シンサ</t>
    </rPh>
    <rPh sb="18" eb="20">
      <t>ショウガイ</t>
    </rPh>
    <rPh sb="20" eb="22">
      <t>クブン</t>
    </rPh>
    <rPh sb="22" eb="24">
      <t>ニンテイ</t>
    </rPh>
    <rPh sb="24" eb="26">
      <t>シンサ</t>
    </rPh>
    <phoneticPr fontId="6"/>
  </si>
  <si>
    <t>沖縄県</t>
    <rPh sb="0" eb="3">
      <t>オキナワケン</t>
    </rPh>
    <phoneticPr fontId="23"/>
  </si>
  <si>
    <t>南部広域行政組合</t>
    <rPh sb="0" eb="2">
      <t>ナンブ</t>
    </rPh>
    <rPh sb="2" eb="4">
      <t>コウイキ</t>
    </rPh>
    <rPh sb="4" eb="6">
      <t>ギョウセイ</t>
    </rPh>
    <rPh sb="6" eb="8">
      <t>クミアイ</t>
    </rPh>
    <phoneticPr fontId="23"/>
  </si>
  <si>
    <t>金武地区消防衛生組合</t>
    <rPh sb="0" eb="2">
      <t>キン</t>
    </rPh>
    <rPh sb="2" eb="4">
      <t>チク</t>
    </rPh>
    <rPh sb="4" eb="6">
      <t>ショウボウ</t>
    </rPh>
    <rPh sb="6" eb="8">
      <t>エイセイ</t>
    </rPh>
    <rPh sb="8" eb="10">
      <t>クミアイ</t>
    </rPh>
    <phoneticPr fontId="23"/>
  </si>
  <si>
    <t>１町２村　</t>
  </si>
  <si>
    <t>消防、救急、ごみ処理</t>
    <rPh sb="0" eb="2">
      <t>ショウボウ</t>
    </rPh>
    <rPh sb="3" eb="5">
      <t>キュウキュウ</t>
    </rPh>
    <rPh sb="8" eb="10">
      <t>ショリ</t>
    </rPh>
    <phoneticPr fontId="23"/>
  </si>
  <si>
    <t>沖縄県市町村総合事務組合</t>
    <rPh sb="0" eb="3">
      <t>オキナワケン</t>
    </rPh>
    <rPh sb="3" eb="6">
      <t>シチョウソン</t>
    </rPh>
    <rPh sb="6" eb="8">
      <t>ソウゴウ</t>
    </rPh>
    <rPh sb="8" eb="10">
      <t>ジム</t>
    </rPh>
    <rPh sb="10" eb="12">
      <t>クミアイ</t>
    </rPh>
    <phoneticPr fontId="23"/>
  </si>
  <si>
    <t>退職手当、公務災害、消防補償、災害弔慰金</t>
    <rPh sb="0" eb="2">
      <t>タイショク</t>
    </rPh>
    <rPh sb="2" eb="4">
      <t>テアテ</t>
    </rPh>
    <rPh sb="5" eb="7">
      <t>コウム</t>
    </rPh>
    <rPh sb="7" eb="9">
      <t>サイガイ</t>
    </rPh>
    <rPh sb="10" eb="12">
      <t>ショウボウ</t>
    </rPh>
    <rPh sb="12" eb="14">
      <t>ホショウ</t>
    </rPh>
    <rPh sb="15" eb="17">
      <t>サイガイ</t>
    </rPh>
    <rPh sb="17" eb="20">
      <t>チョウイキン</t>
    </rPh>
    <phoneticPr fontId="23"/>
  </si>
  <si>
    <t>中部広域市町村圏事務組合</t>
    <rPh sb="0" eb="2">
      <t>チュウブ</t>
    </rPh>
    <rPh sb="2" eb="4">
      <t>コウイキ</t>
    </rPh>
    <rPh sb="4" eb="8">
      <t>シチョウソンケン</t>
    </rPh>
    <rPh sb="8" eb="10">
      <t>ジム</t>
    </rPh>
    <rPh sb="10" eb="12">
      <t>クミアイ</t>
    </rPh>
    <phoneticPr fontId="23"/>
  </si>
  <si>
    <t>３市３町３村　</t>
  </si>
  <si>
    <t>八重山広域市町村圏事務組合</t>
    <rPh sb="0" eb="3">
      <t>ヤエヤマ</t>
    </rPh>
    <rPh sb="3" eb="5">
      <t>コウイキ</t>
    </rPh>
    <rPh sb="5" eb="9">
      <t>シチョウソンケン</t>
    </rPh>
    <rPh sb="9" eb="11">
      <t>ジム</t>
    </rPh>
    <rPh sb="11" eb="13">
      <t>クミアイ</t>
    </rPh>
    <phoneticPr fontId="23"/>
  </si>
  <si>
    <t>広域市町村圏計画の策定、広域の観光、人材育成、介護認定審査会の設置及び運営、中波ラジオ中継放送局施設の設置及び管理</t>
    <rPh sb="0" eb="2">
      <t>コウイキ</t>
    </rPh>
    <rPh sb="2" eb="6">
      <t>シチョウソンケン</t>
    </rPh>
    <rPh sb="6" eb="8">
      <t>ケイカク</t>
    </rPh>
    <rPh sb="9" eb="11">
      <t>サクテイ</t>
    </rPh>
    <rPh sb="12" eb="14">
      <t>コウイキ</t>
    </rPh>
    <rPh sb="15" eb="17">
      <t>カンコウ</t>
    </rPh>
    <rPh sb="18" eb="20">
      <t>ジンザイ</t>
    </rPh>
    <rPh sb="20" eb="22">
      <t>イクセイ</t>
    </rPh>
    <rPh sb="23" eb="25">
      <t>カイゴ</t>
    </rPh>
    <rPh sb="25" eb="27">
      <t>ニンテイ</t>
    </rPh>
    <rPh sb="27" eb="30">
      <t>シンサカイ</t>
    </rPh>
    <rPh sb="31" eb="33">
      <t>セッチ</t>
    </rPh>
    <rPh sb="33" eb="34">
      <t>オヨ</t>
    </rPh>
    <rPh sb="35" eb="37">
      <t>ウンエイ</t>
    </rPh>
    <rPh sb="38" eb="39">
      <t>チュウ</t>
    </rPh>
    <rPh sb="39" eb="40">
      <t>ハ</t>
    </rPh>
    <rPh sb="43" eb="45">
      <t>チュウケイ</t>
    </rPh>
    <rPh sb="45" eb="48">
      <t>ホウソウキョク</t>
    </rPh>
    <rPh sb="48" eb="50">
      <t>シセツ</t>
    </rPh>
    <rPh sb="51" eb="53">
      <t>セッチ</t>
    </rPh>
    <rPh sb="53" eb="54">
      <t>オヨ</t>
    </rPh>
    <rPh sb="55" eb="57">
      <t>カンリ</t>
    </rPh>
    <phoneticPr fontId="23"/>
  </si>
  <si>
    <t>南部広域市町村圏事務組合</t>
    <rPh sb="0" eb="2">
      <t>ナンブ</t>
    </rPh>
    <rPh sb="2" eb="4">
      <t>コウイキ</t>
    </rPh>
    <rPh sb="4" eb="8">
      <t>シチョウソンケン</t>
    </rPh>
    <rPh sb="8" eb="10">
      <t>ジム</t>
    </rPh>
    <rPh sb="10" eb="12">
      <t>クミアイ</t>
    </rPh>
    <phoneticPr fontId="23"/>
  </si>
  <si>
    <t>５市４町６村　</t>
  </si>
  <si>
    <t>ふるさと市町村圏基金を活用した事業の実施、広域的な振興事業の調査研究、いなんせ斎苑の建設及び管理運営、南斎場の建設及び管理運営、社会福祉法に規定する所轄庁が行うこととされている事務</t>
    <rPh sb="4" eb="7">
      <t>シチョウソン</t>
    </rPh>
    <rPh sb="7" eb="8">
      <t>ケン</t>
    </rPh>
    <rPh sb="8" eb="10">
      <t>キキン</t>
    </rPh>
    <rPh sb="11" eb="13">
      <t>カツヨウ</t>
    </rPh>
    <rPh sb="15" eb="17">
      <t>ジギョウ</t>
    </rPh>
    <rPh sb="18" eb="20">
      <t>ジッシ</t>
    </rPh>
    <rPh sb="21" eb="24">
      <t>コウイキテキ</t>
    </rPh>
    <rPh sb="25" eb="27">
      <t>シンコウ</t>
    </rPh>
    <rPh sb="27" eb="29">
      <t>ジギョウ</t>
    </rPh>
    <rPh sb="30" eb="32">
      <t>チョウサ</t>
    </rPh>
    <rPh sb="32" eb="34">
      <t>ケンキュウ</t>
    </rPh>
    <rPh sb="64" eb="66">
      <t>シャカイ</t>
    </rPh>
    <rPh sb="66" eb="68">
      <t>フクシ</t>
    </rPh>
    <rPh sb="68" eb="69">
      <t>ホウ</t>
    </rPh>
    <rPh sb="70" eb="72">
      <t>キテイ</t>
    </rPh>
    <rPh sb="74" eb="77">
      <t>ショカツチョウ</t>
    </rPh>
    <rPh sb="78" eb="79">
      <t>オコナ</t>
    </rPh>
    <rPh sb="88" eb="90">
      <t>ジム</t>
    </rPh>
    <phoneticPr fontId="23"/>
  </si>
  <si>
    <t>北部広域市町村圏事務組合</t>
    <rPh sb="0" eb="2">
      <t>ホクブ</t>
    </rPh>
    <rPh sb="2" eb="4">
      <t>コウイキ</t>
    </rPh>
    <rPh sb="4" eb="8">
      <t>シチョウソンケン</t>
    </rPh>
    <rPh sb="8" eb="10">
      <t>ジム</t>
    </rPh>
    <rPh sb="10" eb="12">
      <t>クミアイ</t>
    </rPh>
    <phoneticPr fontId="23"/>
  </si>
  <si>
    <t>１市２町９村　</t>
  </si>
  <si>
    <t>比謝川行政事務組合</t>
    <rPh sb="0" eb="2">
      <t>ヒジャ</t>
    </rPh>
    <rPh sb="2" eb="3">
      <t>カワ</t>
    </rPh>
    <rPh sb="3" eb="5">
      <t>ギョウセイ</t>
    </rPh>
    <rPh sb="5" eb="7">
      <t>ジム</t>
    </rPh>
    <rPh sb="7" eb="9">
      <t>クミアイ</t>
    </rPh>
    <phoneticPr fontId="23"/>
  </si>
  <si>
    <t>２町１村</t>
    <rPh sb="1" eb="2">
      <t>マチ</t>
    </rPh>
    <rPh sb="3" eb="4">
      <t>ソン</t>
    </rPh>
    <phoneticPr fontId="23"/>
  </si>
  <si>
    <t>ごみ処理場の設置及び管理、消防</t>
    <rPh sb="2" eb="5">
      <t>ショリジョウ</t>
    </rPh>
    <rPh sb="6" eb="8">
      <t>セッチ</t>
    </rPh>
    <rPh sb="8" eb="9">
      <t>オヨ</t>
    </rPh>
    <rPh sb="10" eb="12">
      <t>カンリ</t>
    </rPh>
    <rPh sb="13" eb="15">
      <t>ショウボウ</t>
    </rPh>
    <phoneticPr fontId="23"/>
  </si>
  <si>
    <t>計</t>
    <rPh sb="0" eb="1">
      <t>ケイ</t>
    </rPh>
    <phoneticPr fontId="23"/>
  </si>
  <si>
    <t>　　　(2)　規約変更により　①構成団体間で共同処理する事務が一致しないもの　②議決方法の特例を設けているもの　③管理者に代えて理事会を置くもの　のいずれかに該当することとなった場合は規約変更の効力発生年月日</t>
    <rPh sb="7" eb="9">
      <t>キヤク</t>
    </rPh>
    <rPh sb="9" eb="11">
      <t>ヘンコウ</t>
    </rPh>
    <rPh sb="89" eb="91">
      <t>バアイ</t>
    </rPh>
    <rPh sb="92" eb="94">
      <t>キヤク</t>
    </rPh>
    <rPh sb="94" eb="96">
      <t>ヘンコウ</t>
    </rPh>
    <rPh sb="97" eb="99">
      <t>コウリョク</t>
    </rPh>
    <rPh sb="99" eb="101">
      <t>ハッセイ</t>
    </rPh>
    <rPh sb="101" eb="104">
      <t>ネンガッピ</t>
    </rPh>
    <phoneticPr fontId="23"/>
  </si>
  <si>
    <t>広域連合名</t>
    <rPh sb="0" eb="2">
      <t>コウイキ</t>
    </rPh>
    <rPh sb="2" eb="4">
      <t>レンゴウ</t>
    </rPh>
    <rPh sb="4" eb="5">
      <t>メイ</t>
    </rPh>
    <phoneticPr fontId="6"/>
  </si>
  <si>
    <t>設立年月日</t>
    <rPh sb="0" eb="2">
      <t>セツリツ</t>
    </rPh>
    <rPh sb="2" eb="5">
      <t>ネンガッピ</t>
    </rPh>
    <phoneticPr fontId="6"/>
  </si>
  <si>
    <t>主に処理する事務　</t>
  </si>
  <si>
    <t>函館市、北斗市、七飯町（２市１町）</t>
    <rPh sb="4" eb="6">
      <t>ホクト</t>
    </rPh>
    <rPh sb="6" eb="7">
      <t>シ</t>
    </rPh>
    <phoneticPr fontId="6"/>
  </si>
  <si>
    <t>・公立大学法人の設立及び設立団体の事務</t>
    <rPh sb="5" eb="7">
      <t>ホウジン</t>
    </rPh>
    <rPh sb="8" eb="10">
      <t>セツリツ</t>
    </rPh>
    <rPh sb="10" eb="11">
      <t>オヨ</t>
    </rPh>
    <rPh sb="12" eb="14">
      <t>セツリツ</t>
    </rPh>
    <rPh sb="14" eb="16">
      <t>ダンタイ</t>
    </rPh>
    <rPh sb="17" eb="19">
      <t>ジム</t>
    </rPh>
    <phoneticPr fontId="6"/>
  </si>
  <si>
    <t>・介護認定審査会の設置運営に関すること
・介護保険の事務に関すること
・地域支援事業に関すること
・広域医療推進に関すること
・国民健康保険事業に関すること
　（国民健康保険直営診療施設に係る事務を除く。）
・広域化の調査研究に関すること
・北海道保健福祉部の事務処理の特例に関する条例により広域連合
  が処理することとされた指定居宅サービス事業者等の指定等に係る
  事務に関すること
・障害支援区分審査会の設置運営に関すること</t>
    <rPh sb="1" eb="3">
      <t>カイゴ</t>
    </rPh>
    <rPh sb="3" eb="5">
      <t>ニンテイ</t>
    </rPh>
    <rPh sb="5" eb="8">
      <t>シンサカイ</t>
    </rPh>
    <rPh sb="9" eb="11">
      <t>セッチ</t>
    </rPh>
    <rPh sb="11" eb="13">
      <t>ウンエイ</t>
    </rPh>
    <rPh sb="14" eb="15">
      <t>カン</t>
    </rPh>
    <rPh sb="21" eb="23">
      <t>カイゴ</t>
    </rPh>
    <rPh sb="23" eb="25">
      <t>ホケン</t>
    </rPh>
    <rPh sb="26" eb="28">
      <t>ジム</t>
    </rPh>
    <rPh sb="29" eb="30">
      <t>カン</t>
    </rPh>
    <rPh sb="36" eb="38">
      <t>チイキ</t>
    </rPh>
    <rPh sb="38" eb="40">
      <t>シエン</t>
    </rPh>
    <rPh sb="40" eb="42">
      <t>ジギョウ</t>
    </rPh>
    <rPh sb="43" eb="44">
      <t>カン</t>
    </rPh>
    <rPh sb="50" eb="52">
      <t>コウイキ</t>
    </rPh>
    <rPh sb="52" eb="54">
      <t>イリョウ</t>
    </rPh>
    <rPh sb="54" eb="56">
      <t>スイシン</t>
    </rPh>
    <rPh sb="57" eb="58">
      <t>カン</t>
    </rPh>
    <rPh sb="64" eb="66">
      <t>コクミン</t>
    </rPh>
    <rPh sb="66" eb="68">
      <t>ケンコウ</t>
    </rPh>
    <rPh sb="68" eb="70">
      <t>ホケン</t>
    </rPh>
    <rPh sb="70" eb="72">
      <t>ジギョウ</t>
    </rPh>
    <rPh sb="73" eb="74">
      <t>カン</t>
    </rPh>
    <rPh sb="81" eb="83">
      <t>コクミン</t>
    </rPh>
    <rPh sb="83" eb="85">
      <t>ケンコウ</t>
    </rPh>
    <rPh sb="85" eb="87">
      <t>ホケン</t>
    </rPh>
    <rPh sb="87" eb="89">
      <t>チョクエイ</t>
    </rPh>
    <rPh sb="89" eb="91">
      <t>シンリョウ</t>
    </rPh>
    <rPh sb="91" eb="92">
      <t>シ</t>
    </rPh>
    <rPh sb="92" eb="93">
      <t>セツ</t>
    </rPh>
    <rPh sb="94" eb="95">
      <t>カカ</t>
    </rPh>
    <rPh sb="96" eb="98">
      <t>ジム</t>
    </rPh>
    <rPh sb="99" eb="100">
      <t>ノゾ</t>
    </rPh>
    <rPh sb="105" eb="108">
      <t>コウイキカ</t>
    </rPh>
    <rPh sb="109" eb="111">
      <t>チョウサ</t>
    </rPh>
    <rPh sb="111" eb="113">
      <t>ケンキュウ</t>
    </rPh>
    <rPh sb="114" eb="115">
      <t>カン</t>
    </rPh>
    <rPh sb="196" eb="198">
      <t>ショウガイ</t>
    </rPh>
    <rPh sb="198" eb="200">
      <t>シエン</t>
    </rPh>
    <rPh sb="200" eb="202">
      <t>クブン</t>
    </rPh>
    <rPh sb="202" eb="205">
      <t>シンサカイ</t>
    </rPh>
    <rPh sb="206" eb="208">
      <t>セッチ</t>
    </rPh>
    <rPh sb="208" eb="210">
      <t>ウンエイ</t>
    </rPh>
    <rPh sb="211" eb="212">
      <t>カン</t>
    </rPh>
    <phoneticPr fontId="6"/>
  </si>
  <si>
    <t>中・北空知廃棄物処理
広域連合</t>
    <rPh sb="0" eb="1">
      <t>ナカ</t>
    </rPh>
    <rPh sb="2" eb="3">
      <t>キタ</t>
    </rPh>
    <rPh sb="3" eb="5">
      <t>ソラチ</t>
    </rPh>
    <rPh sb="5" eb="8">
      <t>ハイキブツ</t>
    </rPh>
    <rPh sb="8" eb="10">
      <t>ショリ</t>
    </rPh>
    <rPh sb="11" eb="13">
      <t>コウイキ</t>
    </rPh>
    <rPh sb="13" eb="15">
      <t>レンゴウ</t>
    </rPh>
    <phoneticPr fontId="6"/>
  </si>
  <si>
    <t>赤平市、滝川市、砂川市、歌志内市、深川市、奈井江町、上砂川町、浦臼町、新十津川町、妹背牛町、秩父別町、雨竜町、北竜町、沼田町
（５市９町）</t>
    <rPh sb="0" eb="2">
      <t>アカヒラ</t>
    </rPh>
    <rPh sb="2" eb="3">
      <t>シ</t>
    </rPh>
    <rPh sb="4" eb="6">
      <t>タキガワ</t>
    </rPh>
    <rPh sb="6" eb="7">
      <t>シ</t>
    </rPh>
    <rPh sb="8" eb="11">
      <t>スナガワシ</t>
    </rPh>
    <rPh sb="12" eb="16">
      <t>ウタシナイシ</t>
    </rPh>
    <rPh sb="17" eb="20">
      <t>フカガワシ</t>
    </rPh>
    <rPh sb="21" eb="25">
      <t>ナイエチョウ</t>
    </rPh>
    <rPh sb="26" eb="28">
      <t>カミスナ</t>
    </rPh>
    <rPh sb="29" eb="30">
      <t>チョウ</t>
    </rPh>
    <rPh sb="31" eb="33">
      <t>ウラウス</t>
    </rPh>
    <rPh sb="33" eb="34">
      <t>チョウ</t>
    </rPh>
    <rPh sb="35" eb="39">
      <t>シントツカワ</t>
    </rPh>
    <rPh sb="39" eb="40">
      <t>チョウ</t>
    </rPh>
    <rPh sb="41" eb="44">
      <t>モセウシ</t>
    </rPh>
    <rPh sb="44" eb="45">
      <t>チョウ</t>
    </rPh>
    <rPh sb="46" eb="49">
      <t>チップベツ</t>
    </rPh>
    <rPh sb="49" eb="50">
      <t>チョウ</t>
    </rPh>
    <rPh sb="51" eb="53">
      <t>ウリュウ</t>
    </rPh>
    <rPh sb="53" eb="54">
      <t>チョウ</t>
    </rPh>
    <rPh sb="55" eb="57">
      <t>ホクリュウ</t>
    </rPh>
    <rPh sb="57" eb="58">
      <t>チョウ</t>
    </rPh>
    <rPh sb="59" eb="62">
      <t>ヌタチョウ</t>
    </rPh>
    <rPh sb="65" eb="66">
      <t>シ</t>
    </rPh>
    <rPh sb="67" eb="68">
      <t>チョウ</t>
    </rPh>
    <phoneticPr fontId="6"/>
  </si>
  <si>
    <t>・ごみ処理施設の設置、管理及び運営に関する事務</t>
    <rPh sb="3" eb="5">
      <t>ショリ</t>
    </rPh>
    <rPh sb="5" eb="7">
      <t>シセツ</t>
    </rPh>
    <rPh sb="8" eb="10">
      <t>セッチ</t>
    </rPh>
    <rPh sb="11" eb="13">
      <t>カンリ</t>
    </rPh>
    <rPh sb="13" eb="14">
      <t>オヨ</t>
    </rPh>
    <rPh sb="15" eb="17">
      <t>ウンエイ</t>
    </rPh>
    <rPh sb="18" eb="19">
      <t>カン</t>
    </rPh>
    <rPh sb="21" eb="23">
      <t>ジム</t>
    </rPh>
    <phoneticPr fontId="6"/>
  </si>
  <si>
    <t>室蘭市、登別市、伊達市、豊浦町、壮瞥町、洞爺湖町 （３市３町）</t>
    <rPh sb="4" eb="7">
      <t>ノボリベツシ</t>
    </rPh>
    <rPh sb="16" eb="19">
      <t>ソウベツチョウ</t>
    </rPh>
    <rPh sb="20" eb="24">
      <t>トウヤコチョウ</t>
    </rPh>
    <phoneticPr fontId="6"/>
  </si>
  <si>
    <t>北斗市、松前町､福島町､知内町､木古内町､七飯町､鹿部町､森町､八雲町､長万部町（１市９町）</t>
    <rPh sb="0" eb="2">
      <t>ホクト</t>
    </rPh>
    <rPh sb="2" eb="3">
      <t>シ</t>
    </rPh>
    <rPh sb="42" eb="43">
      <t>シ</t>
    </rPh>
    <phoneticPr fontId="6"/>
  </si>
  <si>
    <t>新冠町、新ひだか町
（２町）</t>
    <rPh sb="4" eb="5">
      <t>シン</t>
    </rPh>
    <rPh sb="8" eb="9">
      <t>マチ</t>
    </rPh>
    <phoneticPr fontId="6"/>
  </si>
  <si>
    <t>・ごみ処理施設の設置、管理及び運営に関すること</t>
  </si>
  <si>
    <t>東川町、美瑛町、東神楽町（３町）</t>
    <rPh sb="0" eb="1">
      <t>ヒガシ</t>
    </rPh>
    <phoneticPr fontId="6"/>
  </si>
  <si>
    <t>・介護保険事業に関する事務
・国民健康保険事業に関する事務
・乳幼児医療給付事業、ひとり親家庭等医療給付事業、老人医療給
  付特別対策事業、重度心身障害者医療給付事業に関する受託事務
・関係町がそれぞれ実施する障害者総合支援法の規定に基づく障害
  支援区分の審査判定に関する事務                                      　　　　　　　　　　　　　　　　　　　　　　　　　　　　　　　　　　　　　　　　　　　　　　　　　　
・高齢者医療確保法の規定に基づく後期高齢者医療制度に関する事務
・広域化の調査研究</t>
    <rPh sb="44" eb="45">
      <t>オヤ</t>
    </rPh>
    <rPh sb="45" eb="47">
      <t>カテイ</t>
    </rPh>
    <rPh sb="47" eb="48">
      <t>トウ</t>
    </rPh>
    <rPh sb="94" eb="96">
      <t>カンケイ</t>
    </rPh>
    <rPh sb="96" eb="97">
      <t>マチ</t>
    </rPh>
    <rPh sb="102" eb="104">
      <t>ジッシ</t>
    </rPh>
    <rPh sb="106" eb="109">
      <t>ショウガイシャ</t>
    </rPh>
    <rPh sb="109" eb="111">
      <t>ソウゴウ</t>
    </rPh>
    <rPh sb="111" eb="113">
      <t>シエン</t>
    </rPh>
    <rPh sb="113" eb="114">
      <t>ホウ</t>
    </rPh>
    <rPh sb="115" eb="117">
      <t>キテイ</t>
    </rPh>
    <rPh sb="118" eb="119">
      <t>モト</t>
    </rPh>
    <rPh sb="121" eb="123">
      <t>ショウガイ</t>
    </rPh>
    <rPh sb="126" eb="128">
      <t>シエン</t>
    </rPh>
    <rPh sb="128" eb="130">
      <t>クブン</t>
    </rPh>
    <rPh sb="131" eb="133">
      <t>シンサ</t>
    </rPh>
    <rPh sb="133" eb="135">
      <t>ハンテイ</t>
    </rPh>
    <rPh sb="136" eb="137">
      <t>カン</t>
    </rPh>
    <rPh sb="139" eb="141">
      <t>ジム</t>
    </rPh>
    <rPh sb="231" eb="234">
      <t>コウレイシャ</t>
    </rPh>
    <rPh sb="234" eb="236">
      <t>イリョウ</t>
    </rPh>
    <rPh sb="236" eb="239">
      <t>カクホホウ</t>
    </rPh>
    <rPh sb="240" eb="242">
      <t>キテイ</t>
    </rPh>
    <rPh sb="243" eb="244">
      <t>モト</t>
    </rPh>
    <rPh sb="246" eb="248">
      <t>コウキ</t>
    </rPh>
    <rPh sb="248" eb="251">
      <t>コウレイシャ</t>
    </rPh>
    <rPh sb="251" eb="253">
      <t>イリョウ</t>
    </rPh>
    <rPh sb="253" eb="255">
      <t>セイド</t>
    </rPh>
    <rPh sb="256" eb="257">
      <t>カン</t>
    </rPh>
    <rPh sb="259" eb="261">
      <t>ジム</t>
    </rPh>
    <phoneticPr fontId="6"/>
  </si>
  <si>
    <t>北海道後期高齢者医療
広域連合</t>
    <rPh sb="0" eb="3">
      <t>ホッカイドウ</t>
    </rPh>
    <rPh sb="3" eb="5">
      <t>コウキ</t>
    </rPh>
    <rPh sb="5" eb="8">
      <t>コウレイシャ</t>
    </rPh>
    <rPh sb="8" eb="10">
      <t>イリョウ</t>
    </rPh>
    <rPh sb="11" eb="13">
      <t>コウイキ</t>
    </rPh>
    <rPh sb="13" eb="15">
      <t>レンゴウ</t>
    </rPh>
    <phoneticPr fontId="6"/>
  </si>
  <si>
    <t>道内全市町村</t>
    <rPh sb="0" eb="2">
      <t>ドウナイ</t>
    </rPh>
    <rPh sb="2" eb="3">
      <t>ゼン</t>
    </rPh>
    <rPh sb="3" eb="6">
      <t>シチョウソン</t>
    </rPh>
    <phoneticPr fontId="6"/>
  </si>
  <si>
    <t>富良野広域連合</t>
    <rPh sb="0" eb="3">
      <t>フラノ</t>
    </rPh>
    <rPh sb="3" eb="5">
      <t>コウイキ</t>
    </rPh>
    <rPh sb="5" eb="7">
      <t>レンゴウ</t>
    </rPh>
    <phoneticPr fontId="6"/>
  </si>
  <si>
    <t>富良野市、上富良野町、中富良野町、南富良野町、占冠村
（１市３町１村）</t>
    <rPh sb="0" eb="4">
      <t>フラノシ</t>
    </rPh>
    <rPh sb="5" eb="10">
      <t>カミフラノチョウ</t>
    </rPh>
    <rPh sb="11" eb="12">
      <t>ナカ</t>
    </rPh>
    <rPh sb="12" eb="15">
      <t>フラノ</t>
    </rPh>
    <rPh sb="15" eb="16">
      <t>マチ</t>
    </rPh>
    <rPh sb="17" eb="18">
      <t>ミナミ</t>
    </rPh>
    <rPh sb="18" eb="21">
      <t>フラノ</t>
    </rPh>
    <rPh sb="21" eb="22">
      <t>マチ</t>
    </rPh>
    <rPh sb="23" eb="26">
      <t>シムカップムラ</t>
    </rPh>
    <rPh sb="29" eb="30">
      <t>シ</t>
    </rPh>
    <rPh sb="31" eb="32">
      <t>マチ</t>
    </rPh>
    <rPh sb="33" eb="34">
      <t>ソン</t>
    </rPh>
    <phoneticPr fontId="6"/>
  </si>
  <si>
    <t>弘前市､黒石市､平川市、板柳町､大鰐町､藤崎町､田舎館村､西目屋村
（３市３町２村）</t>
    <rPh sb="8" eb="10">
      <t>ヒラカワ</t>
    </rPh>
    <rPh sb="10" eb="11">
      <t>シ</t>
    </rPh>
    <phoneticPr fontId="6"/>
  </si>
  <si>
    <t>五所川原市、つがる市､鰺ケ沢町、深浦町､中泊町、鶴田町（２市４町）</t>
  </si>
  <si>
    <t>後期高齢者の医療制度に係る事務
・被保険者の資格の管理に関する事務
・医療給付に関する事務
・保険料の賦課に関する事務
・保健事業に関する事務
・その他後期高齢者医療制度の施行に関する事務</t>
    <rPh sb="17" eb="21">
      <t>ヒホケンシャ</t>
    </rPh>
    <rPh sb="22" eb="24">
      <t>シカク</t>
    </rPh>
    <rPh sb="25" eb="27">
      <t>カンリ</t>
    </rPh>
    <rPh sb="28" eb="29">
      <t>カン</t>
    </rPh>
    <rPh sb="31" eb="33">
      <t>ジム</t>
    </rPh>
    <rPh sb="35" eb="37">
      <t>イリョウ</t>
    </rPh>
    <rPh sb="37" eb="39">
      <t>キュウフ</t>
    </rPh>
    <rPh sb="40" eb="41">
      <t>カン</t>
    </rPh>
    <rPh sb="43" eb="45">
      <t>ジム</t>
    </rPh>
    <rPh sb="47" eb="50">
      <t>ホケンリョウ</t>
    </rPh>
    <rPh sb="51" eb="53">
      <t>フカ</t>
    </rPh>
    <rPh sb="54" eb="55">
      <t>カン</t>
    </rPh>
    <rPh sb="57" eb="59">
      <t>ジム</t>
    </rPh>
    <rPh sb="61" eb="63">
      <t>ホケン</t>
    </rPh>
    <rPh sb="63" eb="65">
      <t>ジギョウ</t>
    </rPh>
    <rPh sb="66" eb="67">
      <t>カン</t>
    </rPh>
    <rPh sb="69" eb="71">
      <t>ジム</t>
    </rPh>
    <rPh sb="75" eb="76">
      <t>タ</t>
    </rPh>
    <rPh sb="76" eb="78">
      <t>コウキ</t>
    </rPh>
    <rPh sb="78" eb="81">
      <t>コウレイシャ</t>
    </rPh>
    <rPh sb="81" eb="83">
      <t>イリョウ</t>
    </rPh>
    <rPh sb="83" eb="85">
      <t>セイド</t>
    </rPh>
    <rPh sb="86" eb="88">
      <t>セコウ</t>
    </rPh>
    <rPh sb="89" eb="90">
      <t>カン</t>
    </rPh>
    <rPh sb="92" eb="94">
      <t>ジム</t>
    </rPh>
    <phoneticPr fontId="6"/>
  </si>
  <si>
    <t>岩手県</t>
    <rPh sb="0" eb="2">
      <t>イワテ</t>
    </rPh>
    <rPh sb="2" eb="3">
      <t>ケン</t>
    </rPh>
    <phoneticPr fontId="6"/>
  </si>
  <si>
    <t>久慈市、洋野町、野田村、普代村 
（１市１町２村）</t>
    <rPh sb="4" eb="5">
      <t>ヨウ</t>
    </rPh>
    <rPh sb="5" eb="6">
      <t>ノ</t>
    </rPh>
    <rPh sb="6" eb="7">
      <t>チョウ</t>
    </rPh>
    <phoneticPr fontId="6"/>
  </si>
  <si>
    <t>・介護保険法の規定による介護保険制度の施行に関する事務
・墓地、埋葬等に関する法律の規定による火葬場の設置及び管理運
　営に関する事務
・廃棄物の処理及び清掃に関する法律の規定によるごみ処理施設及
　びし尿処理施設の設置及び管理運営に関する事務
・消防組織法及び消防法の規定による消防に関する事務</t>
    <rPh sb="1" eb="3">
      <t>カイゴ</t>
    </rPh>
    <rPh sb="3" eb="6">
      <t>ホケンホウ</t>
    </rPh>
    <rPh sb="7" eb="9">
      <t>キテイ</t>
    </rPh>
    <rPh sb="12" eb="14">
      <t>カイゴ</t>
    </rPh>
    <rPh sb="14" eb="16">
      <t>ホケン</t>
    </rPh>
    <rPh sb="16" eb="18">
      <t>セイド</t>
    </rPh>
    <rPh sb="19" eb="21">
      <t>シコウ</t>
    </rPh>
    <rPh sb="22" eb="23">
      <t>カン</t>
    </rPh>
    <rPh sb="25" eb="27">
      <t>ジム</t>
    </rPh>
    <rPh sb="29" eb="31">
      <t>ボチ</t>
    </rPh>
    <rPh sb="32" eb="34">
      <t>マイソウ</t>
    </rPh>
    <rPh sb="34" eb="35">
      <t>トウ</t>
    </rPh>
    <rPh sb="36" eb="37">
      <t>カン</t>
    </rPh>
    <rPh sb="39" eb="41">
      <t>ホウリツ</t>
    </rPh>
    <rPh sb="42" eb="44">
      <t>キテイ</t>
    </rPh>
    <rPh sb="47" eb="50">
      <t>カソウバ</t>
    </rPh>
    <rPh sb="51" eb="53">
      <t>セッチ</t>
    </rPh>
    <rPh sb="53" eb="54">
      <t>オヨ</t>
    </rPh>
    <rPh sb="55" eb="57">
      <t>カンリ</t>
    </rPh>
    <rPh sb="62" eb="63">
      <t>カン</t>
    </rPh>
    <rPh sb="65" eb="67">
      <t>ジム</t>
    </rPh>
    <rPh sb="69" eb="72">
      <t>ハイキブツ</t>
    </rPh>
    <rPh sb="73" eb="75">
      <t>ショリ</t>
    </rPh>
    <rPh sb="75" eb="76">
      <t>オヨ</t>
    </rPh>
    <rPh sb="77" eb="79">
      <t>セイソウ</t>
    </rPh>
    <rPh sb="80" eb="81">
      <t>カン</t>
    </rPh>
    <rPh sb="83" eb="85">
      <t>ホウリツ</t>
    </rPh>
    <rPh sb="86" eb="88">
      <t>キテイ</t>
    </rPh>
    <rPh sb="93" eb="95">
      <t>ショリ</t>
    </rPh>
    <rPh sb="95" eb="97">
      <t>シセツ</t>
    </rPh>
    <rPh sb="97" eb="98">
      <t>オヨ</t>
    </rPh>
    <rPh sb="102" eb="103">
      <t>ニョウ</t>
    </rPh>
    <rPh sb="103" eb="105">
      <t>ショリ</t>
    </rPh>
    <rPh sb="105" eb="107">
      <t>シセツ</t>
    </rPh>
    <rPh sb="108" eb="110">
      <t>セッチ</t>
    </rPh>
    <rPh sb="110" eb="111">
      <t>オヨ</t>
    </rPh>
    <rPh sb="112" eb="114">
      <t>カンリ</t>
    </rPh>
    <rPh sb="114" eb="116">
      <t>ウンエイ</t>
    </rPh>
    <rPh sb="117" eb="118">
      <t>カン</t>
    </rPh>
    <rPh sb="120" eb="122">
      <t>ジム</t>
    </rPh>
    <rPh sb="124" eb="126">
      <t>ショウボウ</t>
    </rPh>
    <rPh sb="126" eb="128">
      <t>ソシキ</t>
    </rPh>
    <rPh sb="128" eb="129">
      <t>ホウ</t>
    </rPh>
    <rPh sb="129" eb="130">
      <t>オヨ</t>
    </rPh>
    <rPh sb="131" eb="134">
      <t>ショウボウホウ</t>
    </rPh>
    <rPh sb="135" eb="137">
      <t>キテイ</t>
    </rPh>
    <rPh sb="140" eb="142">
      <t>ショウボウ</t>
    </rPh>
    <rPh sb="143" eb="144">
      <t>カン</t>
    </rPh>
    <rPh sb="146" eb="148">
      <t>ジム</t>
    </rPh>
    <phoneticPr fontId="6"/>
  </si>
  <si>
    <t>岩手県後期高齢者医療
広域連合</t>
    <rPh sb="0" eb="3">
      <t>イワテケン</t>
    </rPh>
    <rPh sb="3" eb="5">
      <t>コウキ</t>
    </rPh>
    <rPh sb="5" eb="8">
      <t>コウレイシャ</t>
    </rPh>
    <rPh sb="8" eb="10">
      <t>イリョウ</t>
    </rPh>
    <phoneticPr fontId="6"/>
  </si>
  <si>
    <t>宮城県後期高齢者医療
広域連合</t>
    <rPh sb="0" eb="3">
      <t>ミヤギケン</t>
    </rPh>
    <rPh sb="3" eb="5">
      <t>コウキ</t>
    </rPh>
    <rPh sb="5" eb="8">
      <t>コウレイシャ</t>
    </rPh>
    <rPh sb="8" eb="10">
      <t>イリョウ</t>
    </rPh>
    <rPh sb="11" eb="13">
      <t>コウイキ</t>
    </rPh>
    <rPh sb="13" eb="15">
      <t>レンゴウ</t>
    </rPh>
    <phoneticPr fontId="6"/>
  </si>
  <si>
    <t>後期高齢者の医療制度に係る事務
（１）被保険者の資格の管理に関する事務
（２）医療給付に関する事務
（３）保険料の賦課に関する事務
（４）保健事業に関する事務
（５）その他前各号に掲げる後期高齢者医療の事務以外のもの</t>
    <rPh sb="69" eb="71">
      <t>ホケン</t>
    </rPh>
    <phoneticPr fontId="6"/>
  </si>
  <si>
    <t>秋田県後期高齢者医療
広域連合</t>
    <rPh sb="0" eb="3">
      <t>アキタケン</t>
    </rPh>
    <rPh sb="3" eb="5">
      <t>コウキ</t>
    </rPh>
    <rPh sb="5" eb="8">
      <t>コウレイシャ</t>
    </rPh>
    <rPh sb="8" eb="10">
      <t>イリョウ</t>
    </rPh>
    <phoneticPr fontId="6"/>
  </si>
  <si>
    <t>県内全市町村</t>
    <rPh sb="0" eb="2">
      <t>ケンナイ</t>
    </rPh>
    <rPh sb="2" eb="3">
      <t>ゼン</t>
    </rPh>
    <rPh sb="3" eb="6">
      <t>シチョウソン</t>
    </rPh>
    <phoneticPr fontId="6"/>
  </si>
  <si>
    <t>最上地区広域連合</t>
    <rPh sb="0" eb="2">
      <t>モガミ</t>
    </rPh>
    <rPh sb="2" eb="4">
      <t>チク</t>
    </rPh>
    <rPh sb="4" eb="6">
      <t>コウイキ</t>
    </rPh>
    <rPh sb="6" eb="8">
      <t>レンゴウ</t>
    </rPh>
    <phoneticPr fontId="6"/>
  </si>
  <si>
    <t>金山町、真室川町、鮭川村、戸沢村（２町２村）</t>
    <rPh sb="0" eb="1">
      <t>カネ</t>
    </rPh>
    <rPh sb="1" eb="3">
      <t>ヤママチ</t>
    </rPh>
    <rPh sb="4" eb="8">
      <t>マムロガワマチ</t>
    </rPh>
    <rPh sb="9" eb="12">
      <t>サケガワムラ</t>
    </rPh>
    <rPh sb="13" eb="16">
      <t>トザワムラ</t>
    </rPh>
    <rPh sb="18" eb="19">
      <t>チョウ</t>
    </rPh>
    <rPh sb="20" eb="21">
      <t>ソン</t>
    </rPh>
    <phoneticPr fontId="6"/>
  </si>
  <si>
    <t>・国民健康保険事業に関する事務
　（国民健康保険直営診療施設に係る事務を除く）
・重度心身障がい(児)者・子育て支援及びひとり親家庭等医療給付事
　業に関する事務
・広域化の調査研究</t>
    <rPh sb="1" eb="3">
      <t>コクミン</t>
    </rPh>
    <rPh sb="3" eb="5">
      <t>ケンコウ</t>
    </rPh>
    <rPh sb="5" eb="7">
      <t>ホケン</t>
    </rPh>
    <rPh sb="7" eb="9">
      <t>ジギョウ</t>
    </rPh>
    <rPh sb="10" eb="11">
      <t>カン</t>
    </rPh>
    <rPh sb="13" eb="15">
      <t>ジム</t>
    </rPh>
    <rPh sb="18" eb="20">
      <t>コクミン</t>
    </rPh>
    <rPh sb="20" eb="22">
      <t>ケンコウ</t>
    </rPh>
    <rPh sb="22" eb="24">
      <t>ホケン</t>
    </rPh>
    <rPh sb="24" eb="26">
      <t>チョクエイ</t>
    </rPh>
    <rPh sb="26" eb="28">
      <t>シンリョウ</t>
    </rPh>
    <rPh sb="28" eb="30">
      <t>シセツ</t>
    </rPh>
    <rPh sb="31" eb="32">
      <t>カカ</t>
    </rPh>
    <rPh sb="33" eb="35">
      <t>ジム</t>
    </rPh>
    <rPh sb="36" eb="37">
      <t>ノゾ</t>
    </rPh>
    <rPh sb="41" eb="43">
      <t>ジュウド</t>
    </rPh>
    <rPh sb="43" eb="45">
      <t>シンシン</t>
    </rPh>
    <rPh sb="45" eb="46">
      <t>ショウ</t>
    </rPh>
    <rPh sb="49" eb="50">
      <t>ジ</t>
    </rPh>
    <rPh sb="51" eb="52">
      <t>シャ</t>
    </rPh>
    <rPh sb="53" eb="55">
      <t>コソダ</t>
    </rPh>
    <rPh sb="56" eb="58">
      <t>シエン</t>
    </rPh>
    <rPh sb="58" eb="59">
      <t>オヨ</t>
    </rPh>
    <rPh sb="63" eb="64">
      <t>オヤ</t>
    </rPh>
    <rPh sb="64" eb="66">
      <t>カテイ</t>
    </rPh>
    <rPh sb="66" eb="67">
      <t>トウ</t>
    </rPh>
    <rPh sb="67" eb="69">
      <t>イリョウ</t>
    </rPh>
    <rPh sb="69" eb="71">
      <t>キュウフ</t>
    </rPh>
    <rPh sb="71" eb="72">
      <t>ゴト</t>
    </rPh>
    <rPh sb="74" eb="75">
      <t>ギョウ</t>
    </rPh>
    <rPh sb="76" eb="77">
      <t>カン</t>
    </rPh>
    <rPh sb="79" eb="81">
      <t>ジム</t>
    </rPh>
    <rPh sb="83" eb="86">
      <t>コウイキカ</t>
    </rPh>
    <rPh sb="87" eb="89">
      <t>チョウサ</t>
    </rPh>
    <rPh sb="89" eb="91">
      <t>ケンキュウ</t>
    </rPh>
    <phoneticPr fontId="6"/>
  </si>
  <si>
    <t>山形県後期高齢者医療
広域連合</t>
    <rPh sb="0" eb="3">
      <t>ヤマガタケン</t>
    </rPh>
    <rPh sb="3" eb="5">
      <t>コウキ</t>
    </rPh>
    <rPh sb="5" eb="8">
      <t>コウレイシャ</t>
    </rPh>
    <rPh sb="8" eb="10">
      <t>イリョウ</t>
    </rPh>
    <rPh sb="11" eb="13">
      <t>コウイキ</t>
    </rPh>
    <rPh sb="13" eb="15">
      <t>レンゴウ</t>
    </rPh>
    <phoneticPr fontId="6"/>
  </si>
  <si>
    <t>福島県後期高齢者医療
広域連合</t>
    <rPh sb="0" eb="3">
      <t>フクシマケン</t>
    </rPh>
    <rPh sb="3" eb="5">
      <t>コウキ</t>
    </rPh>
    <rPh sb="5" eb="8">
      <t>コウレイシャ</t>
    </rPh>
    <rPh sb="8" eb="10">
      <t>イリョウ</t>
    </rPh>
    <rPh sb="11" eb="13">
      <t>コウイキ</t>
    </rPh>
    <rPh sb="13" eb="15">
      <t>レンゴウ</t>
    </rPh>
    <phoneticPr fontId="6"/>
  </si>
  <si>
    <t>茨城県後期高齢者医療
広域連合</t>
    <rPh sb="0" eb="3">
      <t>イバラキケン</t>
    </rPh>
    <rPh sb="3" eb="5">
      <t>コウキ</t>
    </rPh>
    <rPh sb="5" eb="8">
      <t>コウレイシャ</t>
    </rPh>
    <rPh sb="8" eb="10">
      <t>イリョウ</t>
    </rPh>
    <phoneticPr fontId="6"/>
  </si>
  <si>
    <t>栃木県後期高齢者医療
広域連合</t>
    <rPh sb="0" eb="3">
      <t>トチギケン</t>
    </rPh>
    <rPh sb="3" eb="5">
      <t>コウキ</t>
    </rPh>
    <rPh sb="5" eb="8">
      <t>コウレイシャ</t>
    </rPh>
    <rPh sb="8" eb="10">
      <t>イリョウ</t>
    </rPh>
    <rPh sb="11" eb="13">
      <t>コウイキ</t>
    </rPh>
    <rPh sb="13" eb="15">
      <t>レンゴウ</t>
    </rPh>
    <phoneticPr fontId="6"/>
  </si>
  <si>
    <t>群馬県後期高齢者医療
広域連合</t>
    <rPh sb="0" eb="3">
      <t>グンマケン</t>
    </rPh>
    <rPh sb="3" eb="5">
      <t>コウキ</t>
    </rPh>
    <rPh sb="5" eb="8">
      <t>コウレイシャ</t>
    </rPh>
    <rPh sb="8" eb="10">
      <t>イリョウ</t>
    </rPh>
    <rPh sb="11" eb="13">
      <t>コウイキ</t>
    </rPh>
    <rPh sb="13" eb="15">
      <t>レンゴウ</t>
    </rPh>
    <phoneticPr fontId="6"/>
  </si>
  <si>
    <t>埼玉県後期高齢者医療
広域連合</t>
    <rPh sb="0" eb="3">
      <t>サイタマケン</t>
    </rPh>
    <rPh sb="3" eb="5">
      <t>コウキ</t>
    </rPh>
    <rPh sb="5" eb="8">
      <t>コウレイシャ</t>
    </rPh>
    <rPh sb="8" eb="10">
      <t>イリョウ</t>
    </rPh>
    <rPh sb="11" eb="13">
      <t>コウイキ</t>
    </rPh>
    <rPh sb="13" eb="15">
      <t>レンゴウ</t>
    </rPh>
    <phoneticPr fontId="6"/>
  </si>
  <si>
    <t>千葉県後期高齢者医療
広域連合</t>
    <rPh sb="0" eb="3">
      <t>チバケン</t>
    </rPh>
    <rPh sb="3" eb="5">
      <t>コウキ</t>
    </rPh>
    <rPh sb="5" eb="8">
      <t>コウレイシャ</t>
    </rPh>
    <rPh sb="8" eb="10">
      <t>イリョウ</t>
    </rPh>
    <rPh sb="11" eb="13">
      <t>コウイキ</t>
    </rPh>
    <rPh sb="13" eb="15">
      <t>レンゴウ</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</si>
  <si>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phoneticPr fontId="6"/>
  </si>
  <si>
    <t>東京都後期高齢者医療
広域連合</t>
    <rPh sb="0" eb="2">
      <t>トウキョウ</t>
    </rPh>
    <rPh sb="2" eb="3">
      <t>ト</t>
    </rPh>
    <rPh sb="3" eb="5">
      <t>コウキ</t>
    </rPh>
    <rPh sb="5" eb="8">
      <t>コウレイシャ</t>
    </rPh>
    <rPh sb="8" eb="10">
      <t>イリョウ</t>
    </rPh>
    <rPh sb="11" eb="13">
      <t>コウイキ</t>
    </rPh>
    <rPh sb="13" eb="15">
      <t>レンゴウ</t>
    </rPh>
    <phoneticPr fontId="6"/>
  </si>
  <si>
    <t>都内全区市町村</t>
    <rPh sb="0" eb="1">
      <t>ト</t>
    </rPh>
    <rPh sb="1" eb="2">
      <t>ナイ</t>
    </rPh>
    <rPh sb="2" eb="3">
      <t>ゼン</t>
    </rPh>
    <rPh sb="3" eb="4">
      <t>ク</t>
    </rPh>
    <rPh sb="4" eb="7">
      <t>シチョウソン</t>
    </rPh>
    <phoneticPr fontId="6"/>
  </si>
  <si>
    <t>後期高齢者の医療制度に係る事務</t>
    <rPh sb="0" eb="2">
      <t>コウキ</t>
    </rPh>
    <rPh sb="2" eb="5">
      <t>コウレイシャ</t>
    </rPh>
    <rPh sb="6" eb="8">
      <t>イリョウ</t>
    </rPh>
    <rPh sb="8" eb="10">
      <t>セイド</t>
    </rPh>
    <rPh sb="11" eb="12">
      <t>カカ</t>
    </rPh>
    <rPh sb="13" eb="15">
      <t>ジム</t>
    </rPh>
    <phoneticPr fontId="6"/>
  </si>
  <si>
    <t>神奈川県後期高齢者医療広域連合</t>
    <rPh sb="0" eb="4">
      <t>カナガワケン</t>
    </rPh>
    <rPh sb="4" eb="6">
      <t>コウキ</t>
    </rPh>
    <rPh sb="6" eb="9">
      <t>コウレイシャ</t>
    </rPh>
    <rPh sb="9" eb="11">
      <t>イリョウ</t>
    </rPh>
    <rPh sb="11" eb="13">
      <t>コウイキ</t>
    </rPh>
    <rPh sb="13" eb="15">
      <t>レンゴウ</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</si>
  <si>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phoneticPr fontId="6"/>
  </si>
  <si>
    <t>新潟県後期高齢者医療
広域連合</t>
    <rPh sb="0" eb="3">
      <t>ニイガタケン</t>
    </rPh>
    <rPh sb="3" eb="5">
      <t>コウキ</t>
    </rPh>
    <rPh sb="5" eb="8">
      <t>コウレイシャ</t>
    </rPh>
    <rPh sb="8" eb="10">
      <t>イリョウ</t>
    </rPh>
    <rPh sb="11" eb="13">
      <t>コウイキ</t>
    </rPh>
    <rPh sb="13" eb="15">
      <t>レンゴウ</t>
    </rPh>
    <phoneticPr fontId="6"/>
  </si>
  <si>
    <t>富山県後期高齢者医療
広域連合</t>
    <rPh sb="0" eb="3">
      <t>トヤマケン</t>
    </rPh>
    <rPh sb="3" eb="5">
      <t>コウキ</t>
    </rPh>
    <rPh sb="5" eb="8">
      <t>コウレイシャ</t>
    </rPh>
    <rPh sb="8" eb="10">
      <t>イリョウ</t>
    </rPh>
    <rPh sb="11" eb="13">
      <t>コウイキ</t>
    </rPh>
    <rPh sb="13" eb="15">
      <t>レンゴウ</t>
    </rPh>
    <phoneticPr fontId="6"/>
  </si>
  <si>
    <t>石川県後期高齢者医療
広域連合</t>
    <rPh sb="0" eb="3">
      <t>イシカワケン</t>
    </rPh>
    <rPh sb="3" eb="5">
      <t>コウキ</t>
    </rPh>
    <rPh sb="5" eb="8">
      <t>コウレイシャ</t>
    </rPh>
    <rPh sb="8" eb="10">
      <t>イリョウ</t>
    </rPh>
    <rPh sb="11" eb="13">
      <t>コウイキ</t>
    </rPh>
    <rPh sb="13" eb="15">
      <t>レンゴウ</t>
    </rPh>
    <phoneticPr fontId="6"/>
  </si>
  <si>
    <t>坂井地区広域連合</t>
    <rPh sb="2" eb="4">
      <t>チク</t>
    </rPh>
    <phoneticPr fontId="6"/>
  </si>
  <si>
    <t>あわら市、坂井市 （２市）</t>
    <rPh sb="3" eb="4">
      <t>シ</t>
    </rPh>
    <rPh sb="7" eb="8">
      <t>シ</t>
    </rPh>
    <rPh sb="11" eb="12">
      <t>シ</t>
    </rPh>
    <phoneticPr fontId="6"/>
  </si>
  <si>
    <t>・介護保険法に規定する介護認定審査会に関すること
・介護保険にかかる次の事務に関すること
ア  被保険者資格管理に関すること
イ  介護保険料の賦課徴収に関すること
　　　（当分の間、関係市町において行う）
ウ  要介護認定、要支援認定、更新等に関すること
エ  保険給付に関すること
オ  介護保険事業計画の策定及び推進に関すること
・介護保険制度の施行に関すること          
・障害者の日常生活及び社会生活を総合的に支援するための法律
　に規定する介護給付費等の支給に関する審査会に関すること
・代官山斎苑の設置、管理及び運営に関すること
・霊柩車運送業に関すること
・代官山墓地の設置、管理及び運営に関すること
・一般廃棄物（し尿及び浄化槽汚泥に限る）処理計画の策定に関す
　ること並びに収集、運搬及び処分に関すること
・一般廃棄物（し尿及び浄化槽汚泥に限る）処理施設の設置、管理
　及び運営に関すること
・一般廃棄物処理業（し尿の収集および運搬に限る）及び浄化槽清
　掃業の許可に関すること
・水道用水の供給事業の連絡調整に関すること</t>
    <rPh sb="1" eb="3">
      <t>カイゴ</t>
    </rPh>
    <rPh sb="3" eb="5">
      <t>ホケン</t>
    </rPh>
    <rPh sb="5" eb="6">
      <t>ホウ</t>
    </rPh>
    <rPh sb="7" eb="9">
      <t>キテイ</t>
    </rPh>
    <rPh sb="94" eb="95">
      <t>シ</t>
    </rPh>
    <rPh sb="196" eb="199">
      <t>ショウガイシャ</t>
    </rPh>
    <rPh sb="200" eb="202">
      <t>ニチジョウ</t>
    </rPh>
    <rPh sb="202" eb="204">
      <t>セイカツ</t>
    </rPh>
    <rPh sb="204" eb="205">
      <t>オヨ</t>
    </rPh>
    <rPh sb="206" eb="208">
      <t>シャカイ</t>
    </rPh>
    <rPh sb="208" eb="210">
      <t>セイカツ</t>
    </rPh>
    <rPh sb="211" eb="214">
      <t>ソウゴウテキ</t>
    </rPh>
    <rPh sb="215" eb="217">
      <t>シエン</t>
    </rPh>
    <rPh sb="222" eb="223">
      <t>ホウ</t>
    </rPh>
    <rPh sb="223" eb="224">
      <t>リツ</t>
    </rPh>
    <rPh sb="227" eb="229">
      <t>キテイ</t>
    </rPh>
    <rPh sb="369" eb="371">
      <t>イッパン</t>
    </rPh>
    <rPh sb="371" eb="374">
      <t>ハイキブツ</t>
    </rPh>
    <rPh sb="376" eb="377">
      <t>ニョウ</t>
    </rPh>
    <rPh sb="377" eb="378">
      <t>オヨ</t>
    </rPh>
    <rPh sb="379" eb="382">
      <t>ジョウカソウ</t>
    </rPh>
    <rPh sb="382" eb="384">
      <t>オデイ</t>
    </rPh>
    <rPh sb="385" eb="386">
      <t>カギ</t>
    </rPh>
    <phoneticPr fontId="6"/>
  </si>
  <si>
    <t>福井県後期高齢者医療
広域連合</t>
    <rPh sb="0" eb="3">
      <t>フクイケン</t>
    </rPh>
    <rPh sb="3" eb="5">
      <t>コウキ</t>
    </rPh>
    <rPh sb="5" eb="8">
      <t>コウレイシャ</t>
    </rPh>
    <rPh sb="8" eb="10">
      <t>イリョウ</t>
    </rPh>
    <rPh sb="11" eb="13">
      <t>コウイキ</t>
    </rPh>
    <rPh sb="13" eb="15">
      <t>レンゴウ</t>
    </rPh>
    <phoneticPr fontId="6"/>
  </si>
  <si>
    <t>後期高齢者の医療制度に係る事務</t>
  </si>
  <si>
    <t>都留市、大月市、上野原市、道志村、小菅村、丹波山村（３市３村）</t>
    <rPh sb="8" eb="11">
      <t>ウエノハラ</t>
    </rPh>
    <rPh sb="11" eb="12">
      <t>シ</t>
    </rPh>
    <phoneticPr fontId="6"/>
  </si>
  <si>
    <t>山梨県後期高齢者医療
広域連合</t>
    <rPh sb="0" eb="3">
      <t>ヤマナシケン</t>
    </rPh>
    <rPh sb="3" eb="5">
      <t>コウキ</t>
    </rPh>
    <rPh sb="5" eb="8">
      <t>コウレイシャ</t>
    </rPh>
    <rPh sb="8" eb="10">
      <t>イリョウ</t>
    </rPh>
    <rPh sb="11" eb="13">
      <t>コウイキ</t>
    </rPh>
    <rPh sb="13" eb="15">
      <t>レンゴウ</t>
    </rPh>
    <phoneticPr fontId="6"/>
  </si>
  <si>
    <t>上田市、東御市、青木村、長和町、坂城町
　（２市２町１村）</t>
    <rPh sb="4" eb="5">
      <t>ヒガシ</t>
    </rPh>
    <rPh sb="5" eb="6">
      <t>ミ</t>
    </rPh>
    <rPh sb="6" eb="7">
      <t>シ</t>
    </rPh>
    <rPh sb="12" eb="13">
      <t>ナガ</t>
    </rPh>
    <rPh sb="13" eb="14">
      <t>ワ</t>
    </rPh>
    <rPh sb="14" eb="15">
      <t>マチ</t>
    </rPh>
    <phoneticPr fontId="6"/>
  </si>
  <si>
    <t>松本市、塩尻市、安曇野市、麻績村、生坂村、山形村、朝日村、筑北村 （３市５村）</t>
    <rPh sb="8" eb="11">
      <t>アズミノ</t>
    </rPh>
    <rPh sb="11" eb="12">
      <t>シ</t>
    </rPh>
    <rPh sb="29" eb="30">
      <t>チク</t>
    </rPh>
    <rPh sb="30" eb="31">
      <t>ホク</t>
    </rPh>
    <phoneticPr fontId="6"/>
  </si>
  <si>
    <t>北アルプス広域連合</t>
    <rPh sb="6" eb="7">
      <t>イキ</t>
    </rPh>
    <rPh sb="7" eb="9">
      <t>レンゴウ</t>
    </rPh>
    <phoneticPr fontId="6"/>
  </si>
  <si>
    <t>小諸市、佐久市、小海町、川上村、南牧村、南相木村、北相木村、佐久穂町、軽井沢町、御代田町、立科町
（２市５町４村）　　　　</t>
    <rPh sb="30" eb="32">
      <t>サク</t>
    </rPh>
    <rPh sb="32" eb="33">
      <t>ホ</t>
    </rPh>
    <rPh sb="33" eb="34">
      <t>マチ</t>
    </rPh>
    <phoneticPr fontId="6"/>
  </si>
  <si>
    <t>・北信地域の振興整備の基本方針に基づく事業の実施に必要な連絡
  調整に関する事務
・養護老人ホーム及び特別養護老人ホーム施設の設置、管理及び運
  営に関する事務
・老人ホーム入所判定委員会の設置及び運営に関する事務
・介護認定審査会の設置及び運営に関する事務
・障害支援区分認定審査会の設置及び運営に関する事務
・職員の共同研修の調整に関する事務
・次に掲げる事項についての調査研究に関する事務
ア  広域的な保健福祉の推進に関すること
イ  広域的な観光の推進に関すること
ウ  広域的な幹線道路網の整備に関すること
エ  消防の広域化に関すること
オ  ごみ処理の広域化に関すること。
カ  その他広域にわたる重要な課題で広域連合長が必要と認める事
     項に関すること
・病院群輪番制病院運営費補助事業に関する事務
・公平委員会に関する事務</t>
    <rPh sb="135" eb="137">
      <t>シエン</t>
    </rPh>
    <rPh sb="283" eb="285">
      <t>ショリ</t>
    </rPh>
    <rPh sb="286" eb="289">
      <t>コウイキカ</t>
    </rPh>
    <rPh sb="290" eb="291">
      <t>カン</t>
    </rPh>
    <phoneticPr fontId="6"/>
  </si>
  <si>
    <t>長野市、須坂市、千曲市、坂城町、小布施町、高山村、信濃町、小川村、飯綱町
 （３市４町２村）</t>
    <rPh sb="8" eb="10">
      <t>チクマ</t>
    </rPh>
    <rPh sb="33" eb="34">
      <t>メシ</t>
    </rPh>
    <rPh sb="34" eb="35">
      <t>ツナ</t>
    </rPh>
    <rPh sb="35" eb="36">
      <t>マチ</t>
    </rPh>
    <phoneticPr fontId="6"/>
  </si>
  <si>
    <t>長野県後期高齢者医療
広域連合</t>
    <rPh sb="0" eb="3">
      <t>ナガノケン</t>
    </rPh>
    <rPh sb="3" eb="5">
      <t>コウキ</t>
    </rPh>
    <rPh sb="5" eb="8">
      <t>コウレイシャ</t>
    </rPh>
    <rPh sb="8" eb="10">
      <t>イリョウ</t>
    </rPh>
    <rPh sb="11" eb="13">
      <t>コウイキ</t>
    </rPh>
    <rPh sb="13" eb="15">
      <t>レンゴウ</t>
    </rPh>
    <phoneticPr fontId="6"/>
  </si>
  <si>
    <t>長野県地方税
滞納整理機構</t>
    <rPh sb="0" eb="3">
      <t>ナガノケン</t>
    </rPh>
    <rPh sb="3" eb="6">
      <t>チホウゼイ</t>
    </rPh>
    <rPh sb="7" eb="9">
      <t>タイノウ</t>
    </rPh>
    <rPh sb="9" eb="11">
      <t>セイリ</t>
    </rPh>
    <rPh sb="11" eb="13">
      <t>キコウ</t>
    </rPh>
    <phoneticPr fontId="6"/>
  </si>
  <si>
    <t>長野県、県内全市町村</t>
    <rPh sb="0" eb="3">
      <t>ナガノケン</t>
    </rPh>
    <rPh sb="4" eb="6">
      <t>ケンナイ</t>
    </rPh>
    <rPh sb="6" eb="10">
      <t>ゼンシチョウソン</t>
    </rPh>
    <phoneticPr fontId="6"/>
  </si>
  <si>
    <t>岐阜県</t>
    <rPh sb="0" eb="2">
      <t>ギフ</t>
    </rPh>
    <rPh sb="2" eb="3">
      <t>ケン</t>
    </rPh>
    <phoneticPr fontId="6"/>
  </si>
  <si>
    <t>瑞穂市、本巣市、北方町　　　（２市１町）</t>
    <rPh sb="0" eb="2">
      <t>ミズホ</t>
    </rPh>
    <rPh sb="2" eb="3">
      <t>シ</t>
    </rPh>
    <rPh sb="4" eb="6">
      <t>モトス</t>
    </rPh>
    <rPh sb="6" eb="7">
      <t>シ</t>
    </rPh>
    <rPh sb="16" eb="17">
      <t>シ</t>
    </rPh>
    <phoneticPr fontId="6"/>
  </si>
  <si>
    <t>岐南町、笠松町 （２町）</t>
    <rPh sb="6" eb="7">
      <t>チョウ</t>
    </rPh>
    <phoneticPr fontId="6"/>
  </si>
  <si>
    <t>岐阜県後期高齢者医療
広域連合</t>
    <rPh sb="0" eb="3">
      <t>ギフケン</t>
    </rPh>
    <rPh sb="3" eb="5">
      <t>コウキ</t>
    </rPh>
    <rPh sb="5" eb="8">
      <t>コウレイシャ</t>
    </rPh>
    <rPh sb="8" eb="10">
      <t>イリョウ</t>
    </rPh>
    <rPh sb="11" eb="13">
      <t>コウイキ</t>
    </rPh>
    <rPh sb="13" eb="15">
      <t>レンゴウ</t>
    </rPh>
    <phoneticPr fontId="6"/>
  </si>
  <si>
    <t>静岡県後期高齢者医療
広域連合</t>
    <rPh sb="0" eb="3">
      <t>シズオカケン</t>
    </rPh>
    <rPh sb="3" eb="5">
      <t>コウキ</t>
    </rPh>
    <rPh sb="5" eb="8">
      <t>コウレイシャ</t>
    </rPh>
    <rPh sb="8" eb="10">
      <t>イリョウ</t>
    </rPh>
    <rPh sb="11" eb="13">
      <t>コウイキ</t>
    </rPh>
    <rPh sb="13" eb="15">
      <t>レンゴウ</t>
    </rPh>
    <phoneticPr fontId="6"/>
  </si>
  <si>
    <t>静岡地方税滞納整理機構</t>
    <rPh sb="0" eb="2">
      <t>シズオカ</t>
    </rPh>
    <rPh sb="2" eb="5">
      <t>チホウゼイ</t>
    </rPh>
    <rPh sb="5" eb="7">
      <t>タイノウ</t>
    </rPh>
    <rPh sb="7" eb="9">
      <t>セイリ</t>
    </rPh>
    <rPh sb="9" eb="11">
      <t>キコウ</t>
    </rPh>
    <phoneticPr fontId="6"/>
  </si>
  <si>
    <t>静岡県、県内全市町</t>
    <rPh sb="0" eb="2">
      <t>シズオカ</t>
    </rPh>
    <rPh sb="2" eb="3">
      <t>ケン</t>
    </rPh>
    <rPh sb="4" eb="6">
      <t>ケンナイ</t>
    </rPh>
    <rPh sb="6" eb="7">
      <t>マッタ</t>
    </rPh>
    <rPh sb="7" eb="9">
      <t>シチョウ</t>
    </rPh>
    <phoneticPr fontId="6"/>
  </si>
  <si>
    <t>愛知県</t>
    <rPh sb="0" eb="2">
      <t>アイチ</t>
    </rPh>
    <rPh sb="2" eb="3">
      <t>ケン</t>
    </rPh>
    <phoneticPr fontId="6"/>
  </si>
  <si>
    <t>・コミュニティ放送に関する事務　　　　　　　　　　　　　　　　　　　　　　　　　　　　　　　　　　　　　　　　　・し尿処理場の設置及び管理に関する事務
・ごみ処理施設の設置及び管理に関する事務
・余熱利用施設（温水プール）の設置及び管理に関する事務
・火葬場の設置及び管理に関する事務  
  （一色町佐久島に係るものを除く）
・墓園の建設に関する事務
・水道事業の計画、建設及び経営管理に関する事務
  （一色町佐久島に係るものを除く）
・狂犬病予防に関する事務
・下水道事業の使用料徴収に関する事務</t>
    <rPh sb="7" eb="9">
      <t>ホウソウ</t>
    </rPh>
    <rPh sb="10" eb="11">
      <t>カン</t>
    </rPh>
    <rPh sb="13" eb="15">
      <t>ジム</t>
    </rPh>
    <phoneticPr fontId="6"/>
  </si>
  <si>
    <t>愛知県後期高齢者医療
広域連合</t>
    <rPh sb="0" eb="3">
      <t>アイチケン</t>
    </rPh>
    <rPh sb="3" eb="5">
      <t>コウキ</t>
    </rPh>
    <rPh sb="5" eb="8">
      <t>コウレイシャ</t>
    </rPh>
    <rPh sb="8" eb="10">
      <t>イリョウ</t>
    </rPh>
    <rPh sb="11" eb="13">
      <t>コウイキ</t>
    </rPh>
    <rPh sb="13" eb="15">
      <t>レンゴウ</t>
    </rPh>
    <phoneticPr fontId="6"/>
  </si>
  <si>
    <t>後期高齢者医療制度の事務のうち、次に掲げる事務
・被保険者の資格の管理に関する事務
・医療給付に関する事務
・保険料の賦課に関する事務
・保健事業に関する事務
・その他後期高齢者医療制度の施行に関する事務</t>
    <rPh sb="16" eb="17">
      <t>ツギ</t>
    </rPh>
    <rPh sb="18" eb="19">
      <t>カカ</t>
    </rPh>
    <rPh sb="21" eb="23">
      <t>ジム</t>
    </rPh>
    <rPh sb="69" eb="71">
      <t>ホケン</t>
    </rPh>
    <phoneticPr fontId="6"/>
  </si>
  <si>
    <t>尾鷲市、紀北町
（１市１町）</t>
    <rPh sb="4" eb="5">
      <t>キ</t>
    </rPh>
    <rPh sb="5" eb="6">
      <t>ホク</t>
    </rPh>
    <rPh sb="6" eb="7">
      <t>チョウ</t>
    </rPh>
    <phoneticPr fontId="6"/>
  </si>
  <si>
    <t>・広域市町村圏計画の策定及び連絡調整
・保健パトロールカーの設置
・視聴覚ライブラリーの設置
・障害者支援多機能型事業所の設置、管理及び運営に関する事務
・行政合理化・介護認定審査会の設置運営に関する事務
・介護保険に係る事務</t>
    <rPh sb="51" eb="53">
      <t>シエン</t>
    </rPh>
    <rPh sb="53" eb="57">
      <t>タキノウガタ</t>
    </rPh>
    <rPh sb="57" eb="60">
      <t>ジギョウショ</t>
    </rPh>
    <rPh sb="64" eb="66">
      <t>カンリ</t>
    </rPh>
    <rPh sb="66" eb="67">
      <t>オヨ</t>
    </rPh>
    <rPh sb="68" eb="70">
      <t>ウンエイ</t>
    </rPh>
    <rPh sb="71" eb="72">
      <t>カン</t>
    </rPh>
    <rPh sb="74" eb="76">
      <t>ジム</t>
    </rPh>
    <rPh sb="109" eb="110">
      <t>カカ</t>
    </rPh>
    <rPh sb="111" eb="113">
      <t>ジム</t>
    </rPh>
    <phoneticPr fontId="6"/>
  </si>
  <si>
    <t>鳥羽市、志摩市、南伊勢町（２市１町）</t>
    <rPh sb="4" eb="6">
      <t>シマ</t>
    </rPh>
    <rPh sb="6" eb="7">
      <t>シ</t>
    </rPh>
    <rPh sb="8" eb="9">
      <t>ミナミ</t>
    </rPh>
    <rPh sb="9" eb="11">
      <t>イセ</t>
    </rPh>
    <rPh sb="11" eb="12">
      <t>チョウ</t>
    </rPh>
    <phoneticPr fontId="6"/>
  </si>
  <si>
    <t>・し尿及び浄化槽汚泥の収集運搬
・し尿及び浄化槽汚泥処理施設の設置及び管理運営
・ごみ処理施設の設置及び管理運営
・介護保険に関する次の事務
　・介護認定審査会の設置運営
　・要介護認定、要支援認定・更新等に関する事務
　・介護保険事業計画及び高齢者保健福祉計画に基づく連絡調整</t>
    <rPh sb="100" eb="103">
      <t>コウシントウ</t>
    </rPh>
    <rPh sb="104" eb="105">
      <t>カン</t>
    </rPh>
    <rPh sb="107" eb="109">
      <t>ジム</t>
    </rPh>
    <phoneticPr fontId="6"/>
  </si>
  <si>
    <t>度会町、南伊勢町、大紀町（３町）</t>
    <rPh sb="4" eb="5">
      <t>ミナミ</t>
    </rPh>
    <rPh sb="5" eb="8">
      <t>イセチョウ</t>
    </rPh>
    <rPh sb="9" eb="11">
      <t>ダイキ</t>
    </rPh>
    <rPh sb="11" eb="12">
      <t>マチ</t>
    </rPh>
    <phoneticPr fontId="6"/>
  </si>
  <si>
    <t>・介護保険事業の実施に関する事務
・消費者行政に関する事務
・公共施設の相互利用における調整に関する事務
・広域的な取組を必要とする事務の調査研究及び調整に関する事務</t>
    <rPh sb="18" eb="21">
      <t>ショウヒシャ</t>
    </rPh>
    <rPh sb="21" eb="23">
      <t>ギョウセイ</t>
    </rPh>
    <rPh sb="24" eb="25">
      <t>カン</t>
    </rPh>
    <rPh sb="27" eb="29">
      <t>ジム</t>
    </rPh>
    <rPh sb="31" eb="33">
      <t>コウキョウ</t>
    </rPh>
    <rPh sb="33" eb="35">
      <t>シセツ</t>
    </rPh>
    <rPh sb="36" eb="38">
      <t>ソウゴ</t>
    </rPh>
    <rPh sb="38" eb="40">
      <t>リヨウ</t>
    </rPh>
    <rPh sb="44" eb="46">
      <t>チョウセイ</t>
    </rPh>
    <rPh sb="47" eb="48">
      <t>カン</t>
    </rPh>
    <rPh sb="50" eb="52">
      <t>ジム</t>
    </rPh>
    <rPh sb="54" eb="57">
      <t>コウイキテキ</t>
    </rPh>
    <rPh sb="58" eb="59">
      <t>ト</t>
    </rPh>
    <rPh sb="59" eb="60">
      <t>クミ</t>
    </rPh>
    <rPh sb="61" eb="63">
      <t>ヒツヨウ</t>
    </rPh>
    <rPh sb="66" eb="68">
      <t>ジム</t>
    </rPh>
    <rPh sb="69" eb="71">
      <t>チョウサ</t>
    </rPh>
    <rPh sb="71" eb="73">
      <t>ケンキュウ</t>
    </rPh>
    <rPh sb="73" eb="74">
      <t>オヨ</t>
    </rPh>
    <rPh sb="75" eb="77">
      <t>チョウセイ</t>
    </rPh>
    <rPh sb="78" eb="79">
      <t>カン</t>
    </rPh>
    <rPh sb="81" eb="83">
      <t>ジム</t>
    </rPh>
    <phoneticPr fontId="6"/>
  </si>
  <si>
    <t>桑名市、いなべ市、木曽岬町、東員町（２市２町）</t>
    <rPh sb="7" eb="8">
      <t>シ</t>
    </rPh>
    <phoneticPr fontId="6"/>
  </si>
  <si>
    <t>三重県後期高齢者医療
広域連合</t>
    <rPh sb="0" eb="3">
      <t>ミエケン</t>
    </rPh>
    <rPh sb="3" eb="5">
      <t>コウキ</t>
    </rPh>
    <rPh sb="5" eb="8">
      <t>コウレイシャ</t>
    </rPh>
    <rPh sb="8" eb="10">
      <t>イリョウ</t>
    </rPh>
    <phoneticPr fontId="6"/>
  </si>
  <si>
    <t>滋賀県後期高齢者医療
広域連合</t>
    <rPh sb="0" eb="3">
      <t>シガケン</t>
    </rPh>
    <rPh sb="3" eb="5">
      <t>コウキ</t>
    </rPh>
    <rPh sb="5" eb="8">
      <t>コウレイシャ</t>
    </rPh>
    <rPh sb="8" eb="10">
      <t>イリョウ</t>
    </rPh>
    <rPh sb="11" eb="13">
      <t>コウイキ</t>
    </rPh>
    <rPh sb="13" eb="15">
      <t>レンゴウ</t>
    </rPh>
    <phoneticPr fontId="6"/>
  </si>
  <si>
    <t>京都府後期高齢者医療
広域連合</t>
    <rPh sb="0" eb="3">
      <t>キョウトフ</t>
    </rPh>
    <rPh sb="3" eb="5">
      <t>コウキ</t>
    </rPh>
    <rPh sb="5" eb="8">
      <t>コウレイシャ</t>
    </rPh>
    <rPh sb="8" eb="10">
      <t>イリョウ</t>
    </rPh>
    <rPh sb="11" eb="13">
      <t>コウイキ</t>
    </rPh>
    <rPh sb="13" eb="15">
      <t>レンゴウ</t>
    </rPh>
    <phoneticPr fontId="6"/>
  </si>
  <si>
    <t>府内全市町村</t>
    <rPh sb="0" eb="1">
      <t>フ</t>
    </rPh>
    <rPh sb="1" eb="2">
      <t>ナイ</t>
    </rPh>
    <rPh sb="2" eb="6">
      <t>ゼンシチョウソン</t>
    </rPh>
    <phoneticPr fontId="6"/>
  </si>
  <si>
    <t>相楽東部広域連合</t>
    <rPh sb="0" eb="2">
      <t>ソウラク</t>
    </rPh>
    <rPh sb="2" eb="4">
      <t>トウブ</t>
    </rPh>
    <rPh sb="4" eb="6">
      <t>コウイキ</t>
    </rPh>
    <rPh sb="6" eb="8">
      <t>レンゴウ</t>
    </rPh>
    <phoneticPr fontId="6"/>
  </si>
  <si>
    <t>笠置町、和束町、南山城村（２町１村）</t>
    <rPh sb="14" eb="15">
      <t>マチ</t>
    </rPh>
    <rPh sb="16" eb="17">
      <t>ムラ</t>
    </rPh>
    <phoneticPr fontId="6"/>
  </si>
  <si>
    <t>京都地方税機構</t>
    <rPh sb="0" eb="2">
      <t>キョウト</t>
    </rPh>
    <rPh sb="2" eb="5">
      <t>チホウゼイ</t>
    </rPh>
    <rPh sb="5" eb="7">
      <t>キコウ</t>
    </rPh>
    <phoneticPr fontId="6"/>
  </si>
  <si>
    <t>大阪府</t>
    <rPh sb="0" eb="2">
      <t>オオサカ</t>
    </rPh>
    <rPh sb="2" eb="3">
      <t>フ</t>
    </rPh>
    <phoneticPr fontId="6"/>
  </si>
  <si>
    <t>守口市、門真市、四條畷市 (３市)</t>
    <rPh sb="9" eb="10">
      <t>ジョウ</t>
    </rPh>
    <phoneticPr fontId="6"/>
  </si>
  <si>
    <t>大阪府後期高齢者医療
広域連合</t>
    <rPh sb="0" eb="2">
      <t>オオサカ</t>
    </rPh>
    <rPh sb="2" eb="3">
      <t>フ</t>
    </rPh>
    <rPh sb="3" eb="5">
      <t>コウキ</t>
    </rPh>
    <rPh sb="5" eb="8">
      <t>コウレイシャ</t>
    </rPh>
    <rPh sb="8" eb="10">
      <t>イリョウ</t>
    </rPh>
    <phoneticPr fontId="6"/>
  </si>
  <si>
    <t>府内全市町村</t>
    <rPh sb="0" eb="2">
      <t>フナイ</t>
    </rPh>
    <rPh sb="2" eb="3">
      <t>ゼン</t>
    </rPh>
    <rPh sb="3" eb="6">
      <t>シチョウソン</t>
    </rPh>
    <phoneticPr fontId="6"/>
  </si>
  <si>
    <t>兵庫県後期高齢者医療
広域連合</t>
    <rPh sb="0" eb="3">
      <t>ヒョウゴケン</t>
    </rPh>
    <rPh sb="3" eb="5">
      <t>コウキ</t>
    </rPh>
    <rPh sb="5" eb="8">
      <t>コウレイシャ</t>
    </rPh>
    <rPh sb="8" eb="10">
      <t>イリョウ</t>
    </rPh>
    <rPh sb="11" eb="13">
      <t>コウイキ</t>
    </rPh>
    <rPh sb="13" eb="15">
      <t>レンゴウ</t>
    </rPh>
    <phoneticPr fontId="6"/>
  </si>
  <si>
    <t>桜井市、宇陀市、曽爾村、御杖村（２市２村）</t>
    <rPh sb="4" eb="6">
      <t>ウダ</t>
    </rPh>
    <rPh sb="6" eb="7">
      <t>シ</t>
    </rPh>
    <phoneticPr fontId="6"/>
  </si>
  <si>
    <t>奈良県後期高齢者医療
広域連合</t>
    <rPh sb="0" eb="3">
      <t>ナラケン</t>
    </rPh>
    <rPh sb="3" eb="5">
      <t>コウキ</t>
    </rPh>
    <rPh sb="5" eb="8">
      <t>コウレイシャ</t>
    </rPh>
    <rPh sb="8" eb="10">
      <t>イリョウ</t>
    </rPh>
    <rPh sb="11" eb="13">
      <t>コウイキ</t>
    </rPh>
    <rPh sb="13" eb="15">
      <t>レンゴウ</t>
    </rPh>
    <phoneticPr fontId="6"/>
  </si>
  <si>
    <t>和歌山県後期高齢者医療
広域連合</t>
    <rPh sb="0" eb="4">
      <t>ワカヤマケン</t>
    </rPh>
    <rPh sb="4" eb="6">
      <t>コウキ</t>
    </rPh>
    <rPh sb="6" eb="9">
      <t>コウレイシャ</t>
    </rPh>
    <rPh sb="9" eb="11">
      <t>イリョウ</t>
    </rPh>
    <rPh sb="12" eb="14">
      <t>コウイキ</t>
    </rPh>
    <rPh sb="14" eb="16">
      <t>レンゴウ</t>
    </rPh>
    <phoneticPr fontId="6"/>
  </si>
  <si>
    <t>倉吉市、湯梨浜町、三朝町、北栄町、琴浦町  
（１市４町）</t>
    <rPh sb="4" eb="8">
      <t>ユリハマチョウ</t>
    </rPh>
    <rPh sb="17" eb="18">
      <t>コト</t>
    </rPh>
    <rPh sb="18" eb="19">
      <t>ウラ</t>
    </rPh>
    <rPh sb="19" eb="20">
      <t>マチ</t>
    </rPh>
    <phoneticPr fontId="6"/>
  </si>
  <si>
    <t>南部町、伯耆町、日吉津村 (２町１村)</t>
    <rPh sb="0" eb="2">
      <t>ナンブ</t>
    </rPh>
    <rPh sb="4" eb="5">
      <t>ハク</t>
    </rPh>
    <phoneticPr fontId="6"/>
  </si>
  <si>
    <t>鳥取県後期高齢者医療
広域連合</t>
    <rPh sb="0" eb="3">
      <t>トットリケン</t>
    </rPh>
    <rPh sb="3" eb="5">
      <t>コウキ</t>
    </rPh>
    <rPh sb="5" eb="8">
      <t>コウレイシャ</t>
    </rPh>
    <rPh sb="8" eb="10">
      <t>イリョウ</t>
    </rPh>
    <rPh sb="11" eb="13">
      <t>コウイキ</t>
    </rPh>
    <rPh sb="13" eb="15">
      <t>レンゴウ</t>
    </rPh>
    <phoneticPr fontId="6"/>
  </si>
  <si>
    <t>雲南市、奥出雲町、飯南町　(１市２町)</t>
    <rPh sb="0" eb="2">
      <t>ウンナン</t>
    </rPh>
    <rPh sb="2" eb="3">
      <t>シ</t>
    </rPh>
    <rPh sb="4" eb="5">
      <t>オク</t>
    </rPh>
    <rPh sb="5" eb="7">
      <t>イズモ</t>
    </rPh>
    <rPh sb="7" eb="8">
      <t>マチ</t>
    </rPh>
    <rPh sb="9" eb="10">
      <t>メシ</t>
    </rPh>
    <rPh sb="10" eb="11">
      <t>ミナミ</t>
    </rPh>
    <rPh sb="11" eb="12">
      <t>マチ</t>
    </rPh>
    <rPh sb="15" eb="16">
      <t>シ</t>
    </rPh>
    <phoneticPr fontId="6"/>
  </si>
  <si>
    <t>隠岐広域連合</t>
  </si>
  <si>
    <t>島根県、隠岐の島町、海士町、西ノ島町、知夫村（１県３町１村）</t>
    <rPh sb="4" eb="6">
      <t>オキ</t>
    </rPh>
    <rPh sb="7" eb="8">
      <t>シマ</t>
    </rPh>
    <rPh sb="8" eb="9">
      <t>マチ</t>
    </rPh>
    <phoneticPr fontId="6"/>
  </si>
  <si>
    <t>島根県後期高齢者医療
広域連合</t>
    <rPh sb="0" eb="3">
      <t>シマネケン</t>
    </rPh>
    <rPh sb="3" eb="5">
      <t>コウキ</t>
    </rPh>
    <rPh sb="5" eb="8">
      <t>コウレイシャ</t>
    </rPh>
    <rPh sb="8" eb="10">
      <t>イリョウ</t>
    </rPh>
    <rPh sb="11" eb="13">
      <t>コウイキ</t>
    </rPh>
    <rPh sb="13" eb="15">
      <t>レンゴウ</t>
    </rPh>
    <phoneticPr fontId="6"/>
  </si>
  <si>
    <t>岡山県後期高齢者医療
広域連合</t>
    <rPh sb="0" eb="3">
      <t>オカヤマケン</t>
    </rPh>
    <rPh sb="3" eb="5">
      <t>コウキ</t>
    </rPh>
    <rPh sb="5" eb="8">
      <t>コウレイシャ</t>
    </rPh>
    <rPh sb="8" eb="10">
      <t>イリョウ</t>
    </rPh>
    <rPh sb="11" eb="13">
      <t>コウイキ</t>
    </rPh>
    <rPh sb="13" eb="15">
      <t>レンゴウ</t>
    </rPh>
    <phoneticPr fontId="6"/>
  </si>
  <si>
    <t>広島県後期高齢者医療
広域連合</t>
    <rPh sb="0" eb="3">
      <t>ヒロシマケン</t>
    </rPh>
    <rPh sb="3" eb="5">
      <t>コウキ</t>
    </rPh>
    <rPh sb="5" eb="8">
      <t>コウレイシャ</t>
    </rPh>
    <rPh sb="8" eb="10">
      <t>イリョウ</t>
    </rPh>
    <rPh sb="11" eb="13">
      <t>コウイキ</t>
    </rPh>
    <rPh sb="13" eb="15">
      <t>レンゴウ</t>
    </rPh>
    <phoneticPr fontId="6"/>
  </si>
  <si>
    <t>山口県後期高齢者医療
広域連合</t>
    <rPh sb="0" eb="3">
      <t>ヤマグチケン</t>
    </rPh>
    <rPh sb="3" eb="5">
      <t>コウキ</t>
    </rPh>
    <rPh sb="5" eb="8">
      <t>コウレイシャ</t>
    </rPh>
    <rPh sb="8" eb="10">
      <t>イリョウ</t>
    </rPh>
    <rPh sb="11" eb="13">
      <t>コウイキ</t>
    </rPh>
    <rPh sb="13" eb="15">
      <t>レンゴウ</t>
    </rPh>
    <phoneticPr fontId="6"/>
  </si>
  <si>
    <t>阿波市、吉野川市（２市）</t>
    <rPh sb="2" eb="3">
      <t>シ</t>
    </rPh>
    <rPh sb="4" eb="7">
      <t>ヨシノガワ</t>
    </rPh>
    <rPh sb="7" eb="8">
      <t>シ</t>
    </rPh>
    <rPh sb="10" eb="11">
      <t>シ</t>
    </rPh>
    <phoneticPr fontId="6"/>
  </si>
  <si>
    <t>・広域連合の区域における広域行政の推進に関すること　　　　　　　
・介護認定審査会の設置及び運営に関すること　　　　　　　　　　　　　　　　　　　　　　　　　　
・消防事務（消防団事務を除く）に関すること
・障害支援区分認定審査会の設置及び運営に関すること</t>
    <rPh sb="1" eb="3">
      <t>コウイキ</t>
    </rPh>
    <rPh sb="3" eb="5">
      <t>レンゴウ</t>
    </rPh>
    <rPh sb="6" eb="8">
      <t>クイキ</t>
    </rPh>
    <rPh sb="12" eb="14">
      <t>コウイキ</t>
    </rPh>
    <rPh sb="14" eb="16">
      <t>ギョウセイ</t>
    </rPh>
    <rPh sb="17" eb="19">
      <t>スイシン</t>
    </rPh>
    <rPh sb="20" eb="21">
      <t>カン</t>
    </rPh>
    <rPh sb="49" eb="50">
      <t>カン</t>
    </rPh>
    <rPh sb="87" eb="90">
      <t>ショウボウダン</t>
    </rPh>
    <rPh sb="90" eb="92">
      <t>ジム</t>
    </rPh>
    <rPh sb="104" eb="106">
      <t>ショウガイ</t>
    </rPh>
    <rPh sb="106" eb="108">
      <t>シエン</t>
    </rPh>
    <rPh sb="108" eb="110">
      <t>クブン</t>
    </rPh>
    <rPh sb="110" eb="112">
      <t>ニンテイ</t>
    </rPh>
    <rPh sb="112" eb="115">
      <t>シンサカイ</t>
    </rPh>
    <rPh sb="116" eb="118">
      <t>セッチ</t>
    </rPh>
    <rPh sb="118" eb="119">
      <t>オヨ</t>
    </rPh>
    <rPh sb="120" eb="122">
      <t>ウンエイ</t>
    </rPh>
    <rPh sb="123" eb="124">
      <t>カン</t>
    </rPh>
    <phoneticPr fontId="6"/>
  </si>
  <si>
    <t xml:space="preserve">三好市、東みよし町
（１市１町）     </t>
    <rPh sb="2" eb="3">
      <t>シ</t>
    </rPh>
    <rPh sb="4" eb="5">
      <t>ヒガシ</t>
    </rPh>
    <rPh sb="12" eb="13">
      <t>シ</t>
    </rPh>
    <phoneticPr fontId="6"/>
  </si>
  <si>
    <t>徳島県後期高齢者医療
広域連合</t>
    <rPh sb="0" eb="3">
      <t>トクシマケン</t>
    </rPh>
    <rPh sb="3" eb="5">
      <t>コウキ</t>
    </rPh>
    <rPh sb="5" eb="8">
      <t>コウレイシャ</t>
    </rPh>
    <rPh sb="8" eb="10">
      <t>イリョウ</t>
    </rPh>
    <rPh sb="11" eb="13">
      <t>コウイキ</t>
    </rPh>
    <rPh sb="13" eb="15">
      <t>レンゴウ</t>
    </rPh>
    <phoneticPr fontId="6"/>
  </si>
  <si>
    <t>香川県後期高齢者医療
広域連合</t>
    <rPh sb="0" eb="3">
      <t>カガワケン</t>
    </rPh>
    <rPh sb="3" eb="5">
      <t>コウキ</t>
    </rPh>
    <rPh sb="5" eb="8">
      <t>コウレイシャ</t>
    </rPh>
    <rPh sb="8" eb="10">
      <t>イリョウ</t>
    </rPh>
    <rPh sb="11" eb="13">
      <t>コウイキ</t>
    </rPh>
    <rPh sb="13" eb="15">
      <t>レンゴウ</t>
    </rPh>
    <phoneticPr fontId="6"/>
  </si>
  <si>
    <t>愛媛県後期高齢者医療
広域連合</t>
    <rPh sb="0" eb="3">
      <t>エヒメケン</t>
    </rPh>
    <rPh sb="3" eb="5">
      <t>コウキ</t>
    </rPh>
    <rPh sb="5" eb="8">
      <t>コウレイシャ</t>
    </rPh>
    <rPh sb="8" eb="10">
      <t>イリョウ</t>
    </rPh>
    <rPh sb="11" eb="13">
      <t>コウイキ</t>
    </rPh>
    <rPh sb="13" eb="15">
      <t>レンゴウ</t>
    </rPh>
    <phoneticPr fontId="6"/>
  </si>
  <si>
    <t>・構成市町村の職員等の研修、研修支援、人材交流及び政策研究
　に関する事務（構成市町村が自ら行うものを除く。）</t>
    <rPh sb="14" eb="16">
      <t>ケンシュウ</t>
    </rPh>
    <rPh sb="16" eb="18">
      <t>シエン</t>
    </rPh>
    <rPh sb="19" eb="21">
      <t>ジンザイ</t>
    </rPh>
    <rPh sb="21" eb="23">
      <t>コウリュウ</t>
    </rPh>
    <rPh sb="23" eb="24">
      <t>オヨ</t>
    </rPh>
    <rPh sb="25" eb="27">
      <t>セイサク</t>
    </rPh>
    <rPh sb="27" eb="29">
      <t>ケンキュウ</t>
    </rPh>
    <rPh sb="32" eb="33">
      <t>カン</t>
    </rPh>
    <rPh sb="35" eb="37">
      <t>ジム</t>
    </rPh>
    <rPh sb="38" eb="40">
      <t>コウセイ</t>
    </rPh>
    <rPh sb="40" eb="43">
      <t>シチョウソン</t>
    </rPh>
    <rPh sb="44" eb="45">
      <t>ミズカ</t>
    </rPh>
    <rPh sb="46" eb="47">
      <t>オコナ</t>
    </rPh>
    <rPh sb="51" eb="52">
      <t>ノゾ</t>
    </rPh>
    <phoneticPr fontId="6"/>
  </si>
  <si>
    <t>高知県後期高齢者医療
広域連合</t>
    <rPh sb="0" eb="3">
      <t>コウチケン</t>
    </rPh>
    <rPh sb="3" eb="5">
      <t>コウキ</t>
    </rPh>
    <rPh sb="5" eb="8">
      <t>コウレイシャ</t>
    </rPh>
    <rPh sb="8" eb="10">
      <t>イリョウ</t>
    </rPh>
    <phoneticPr fontId="6"/>
  </si>
  <si>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　　　　　　　　　　　　　　　　　　 （５市２６町２村）</t>
    <rPh sb="15" eb="16">
      <t>シ</t>
    </rPh>
    <rPh sb="17" eb="18">
      <t>ミヤ</t>
    </rPh>
    <rPh sb="18" eb="19">
      <t>ワカ</t>
    </rPh>
    <rPh sb="19" eb="20">
      <t>シ</t>
    </rPh>
    <rPh sb="73" eb="75">
      <t>チクゼン</t>
    </rPh>
    <rPh sb="75" eb="76">
      <t>マチ</t>
    </rPh>
    <rPh sb="77" eb="78">
      <t>ヒガシ</t>
    </rPh>
    <rPh sb="78" eb="79">
      <t>ミネ</t>
    </rPh>
    <rPh sb="79" eb="80">
      <t>ムラ</t>
    </rPh>
    <rPh sb="117" eb="120">
      <t>フクチマチ</t>
    </rPh>
    <rPh sb="121" eb="124">
      <t>ヨシトミマチ</t>
    </rPh>
    <rPh sb="125" eb="127">
      <t>コウゲ</t>
    </rPh>
    <rPh sb="127" eb="128">
      <t>マチ</t>
    </rPh>
    <rPh sb="129" eb="131">
      <t>チクジョウ</t>
    </rPh>
    <rPh sb="131" eb="132">
      <t>マチ</t>
    </rPh>
    <phoneticPr fontId="6"/>
  </si>
  <si>
    <t>福岡県後期高齢者医療
広域連合</t>
    <rPh sb="0" eb="3">
      <t>フクオカケン</t>
    </rPh>
    <rPh sb="3" eb="5">
      <t>コウキ</t>
    </rPh>
    <rPh sb="5" eb="8">
      <t>コウレイシャ</t>
    </rPh>
    <rPh sb="8" eb="10">
      <t>イリョウ</t>
    </rPh>
    <phoneticPr fontId="6"/>
  </si>
  <si>
    <t>佐賀中部広域連合　　　　</t>
  </si>
  <si>
    <t>佐賀市、多久市、小城市、神埼市、吉野ヶ里町 (４市１町)</t>
    <rPh sb="0" eb="3">
      <t>サガシ</t>
    </rPh>
    <rPh sb="4" eb="7">
      <t>タクシ</t>
    </rPh>
    <rPh sb="8" eb="10">
      <t>オギ</t>
    </rPh>
    <rPh sb="10" eb="11">
      <t>シ</t>
    </rPh>
    <rPh sb="12" eb="14">
      <t>カンザキ</t>
    </rPh>
    <rPh sb="14" eb="15">
      <t>シ</t>
    </rPh>
    <rPh sb="16" eb="20">
      <t>ヨシノガリ</t>
    </rPh>
    <rPh sb="20" eb="21">
      <t>マチ</t>
    </rPh>
    <rPh sb="24" eb="25">
      <t>シ</t>
    </rPh>
    <rPh sb="26" eb="27">
      <t>マチ</t>
    </rPh>
    <phoneticPr fontId="6"/>
  </si>
  <si>
    <t>佐賀県後期高齢者医療
広域連合</t>
    <rPh sb="0" eb="3">
      <t>サガケン</t>
    </rPh>
    <rPh sb="3" eb="5">
      <t>コウキ</t>
    </rPh>
    <rPh sb="5" eb="8">
      <t>コウレイシャ</t>
    </rPh>
    <rPh sb="8" eb="10">
      <t>イリョウ</t>
    </rPh>
    <rPh sb="11" eb="13">
      <t>コウイキ</t>
    </rPh>
    <rPh sb="13" eb="15">
      <t>レンゴウ</t>
    </rPh>
    <phoneticPr fontId="6"/>
  </si>
  <si>
    <t>県内全市町</t>
    <rPh sb="0" eb="2">
      <t>ケンナイ</t>
    </rPh>
    <rPh sb="2" eb="5">
      <t>ゼンシチョウ</t>
    </rPh>
    <phoneticPr fontId="6"/>
  </si>
  <si>
    <t>長崎県後期高齢者医療
広域連合</t>
    <rPh sb="0" eb="3">
      <t>ナガサキケン</t>
    </rPh>
    <rPh sb="3" eb="5">
      <t>コウキ</t>
    </rPh>
    <rPh sb="5" eb="8">
      <t>コウレイシャ</t>
    </rPh>
    <rPh sb="8" eb="10">
      <t>イリョウ</t>
    </rPh>
    <rPh sb="11" eb="13">
      <t>コウイキ</t>
    </rPh>
    <rPh sb="13" eb="15">
      <t>レンゴウ</t>
    </rPh>
    <phoneticPr fontId="6"/>
  </si>
  <si>
    <t>宇土市、宇城市、美里町（２市１町）</t>
    <rPh sb="0" eb="2">
      <t>ウト</t>
    </rPh>
    <rPh sb="4" eb="5">
      <t>ウ</t>
    </rPh>
    <rPh sb="5" eb="6">
      <t>シロ</t>
    </rPh>
    <rPh sb="6" eb="7">
      <t>シ</t>
    </rPh>
    <rPh sb="8" eb="10">
      <t>ミサト</t>
    </rPh>
    <phoneticPr fontId="6"/>
  </si>
  <si>
    <t>菊池市、合志市、大津町、菊陽町（２市２町）</t>
    <rPh sb="4" eb="6">
      <t>コウシ</t>
    </rPh>
    <rPh sb="6" eb="7">
      <t>シ</t>
    </rPh>
    <rPh sb="8" eb="11">
      <t>オオヅマチ</t>
    </rPh>
    <phoneticPr fontId="6"/>
  </si>
  <si>
    <t>・関係市町の一体的整備に係る調査研究及び連絡調整に関すること　　　　　　　　　　　　　　　　　　　　　　　　　
・広域行政体制の整備に関すること　　　　　　　　　　　　　　　　
・関係市町職員等の集合研修に関すること　　　　　　　　　　　　　　　　　　　
・墓地、埋葬等に関する法律に基づく火葬場の設置、管理及び運営
 に関すること　　　　　　　　　　　
・し尿処理施設の設置、管理及び運営に関すること　　　　　　　　　　　　　　　　　　
・介護保険法に基づく介護認定審査会の設置及び運営に関すること
・消防に関すること（消防団及び消防水利に関する事務を除く）
・熊本県知事の権限に属する事務処理の特例に関する条例第２条
 の規定により広域連合が処理することとされている事務に関すること
・障害者の日常生活及び社会生活を総合的に支援するための法律
 に基づく介護給付費等の支給に関する審査会の設置及び運営に関す
 ること
・墓地、埋葬等に関する法律第９条第１項の規定により関係市町が
 行う火葬に係る焼骨を収蔵する納骨堂の設置、管理及び運営に関
 すること</t>
    <rPh sb="12" eb="13">
      <t>カカ</t>
    </rPh>
    <rPh sb="18" eb="19">
      <t>オヨ</t>
    </rPh>
    <rPh sb="25" eb="26">
      <t>カン</t>
    </rPh>
    <rPh sb="67" eb="68">
      <t>カン</t>
    </rPh>
    <rPh sb="90" eb="92">
      <t>カンケイ</t>
    </rPh>
    <rPh sb="92" eb="94">
      <t>シチョウ</t>
    </rPh>
    <rPh sb="96" eb="97">
      <t>ナド</t>
    </rPh>
    <rPh sb="103" eb="104">
      <t>カン</t>
    </rPh>
    <rPh sb="129" eb="131">
      <t>ボチ</t>
    </rPh>
    <rPh sb="132" eb="134">
      <t>マイソウ</t>
    </rPh>
    <rPh sb="134" eb="135">
      <t>ナド</t>
    </rPh>
    <rPh sb="136" eb="137">
      <t>カン</t>
    </rPh>
    <rPh sb="139" eb="141">
      <t>ホウリツ</t>
    </rPh>
    <rPh sb="142" eb="143">
      <t>モト</t>
    </rPh>
    <rPh sb="152" eb="154">
      <t>カンリ</t>
    </rPh>
    <rPh sb="161" eb="162">
      <t>カン</t>
    </rPh>
    <rPh sb="221" eb="223">
      <t>カイゴ</t>
    </rPh>
    <rPh sb="223" eb="225">
      <t>ホケン</t>
    </rPh>
    <rPh sb="225" eb="226">
      <t>ホウ</t>
    </rPh>
    <rPh sb="227" eb="228">
      <t>モト</t>
    </rPh>
    <rPh sb="245" eb="246">
      <t>カン</t>
    </rPh>
    <rPh sb="252" eb="254">
      <t>ショウボウ</t>
    </rPh>
    <rPh sb="255" eb="256">
      <t>カン</t>
    </rPh>
    <rPh sb="261" eb="264">
      <t>ショウボウダン</t>
    </rPh>
    <rPh sb="264" eb="265">
      <t>オヨ</t>
    </rPh>
    <rPh sb="266" eb="268">
      <t>ショウボウ</t>
    </rPh>
    <rPh sb="268" eb="270">
      <t>スイリ</t>
    </rPh>
    <rPh sb="271" eb="272">
      <t>カン</t>
    </rPh>
    <rPh sb="274" eb="276">
      <t>ジム</t>
    </rPh>
    <rPh sb="277" eb="278">
      <t>ノゾ</t>
    </rPh>
    <rPh sb="282" eb="284">
      <t>クマモト</t>
    </rPh>
    <rPh sb="284" eb="287">
      <t>ケンチジ</t>
    </rPh>
    <rPh sb="288" eb="290">
      <t>ケンゲン</t>
    </rPh>
    <rPh sb="291" eb="292">
      <t>ゾク</t>
    </rPh>
    <rPh sb="294" eb="296">
      <t>ジム</t>
    </rPh>
    <rPh sb="296" eb="298">
      <t>ショリ</t>
    </rPh>
    <rPh sb="299" eb="301">
      <t>トクレイ</t>
    </rPh>
    <rPh sb="302" eb="303">
      <t>カン</t>
    </rPh>
    <rPh sb="305" eb="307">
      <t>ジョウレイ</t>
    </rPh>
    <rPh sb="307" eb="308">
      <t>ダイ</t>
    </rPh>
    <rPh sb="309" eb="310">
      <t>ジョウ</t>
    </rPh>
    <rPh sb="313" eb="315">
      <t>キテイ</t>
    </rPh>
    <rPh sb="318" eb="320">
      <t>コウイキ</t>
    </rPh>
    <rPh sb="320" eb="322">
      <t>レンゴウ</t>
    </rPh>
    <rPh sb="323" eb="325">
      <t>ショリ</t>
    </rPh>
    <rPh sb="335" eb="337">
      <t>ジム</t>
    </rPh>
    <rPh sb="338" eb="339">
      <t>カン</t>
    </rPh>
    <rPh sb="349" eb="351">
      <t>ニチジョウ</t>
    </rPh>
    <rPh sb="351" eb="353">
      <t>セイカツ</t>
    </rPh>
    <rPh sb="353" eb="354">
      <t>オヨ</t>
    </rPh>
    <rPh sb="355" eb="357">
      <t>シャカイ</t>
    </rPh>
    <rPh sb="357" eb="359">
      <t>セイカツ</t>
    </rPh>
    <rPh sb="360" eb="363">
      <t>ソウゴウテキ</t>
    </rPh>
    <rPh sb="364" eb="366">
      <t>シエン</t>
    </rPh>
    <rPh sb="371" eb="373">
      <t>ホウリツ</t>
    </rPh>
    <rPh sb="376" eb="377">
      <t>モト</t>
    </rPh>
    <rPh sb="379" eb="381">
      <t>カイゴ</t>
    </rPh>
    <rPh sb="403" eb="404">
      <t>カン</t>
    </rPh>
    <rPh sb="412" eb="414">
      <t>ボチ</t>
    </rPh>
    <rPh sb="415" eb="417">
      <t>マイソウ</t>
    </rPh>
    <rPh sb="417" eb="418">
      <t>トウ</t>
    </rPh>
    <rPh sb="419" eb="420">
      <t>カン</t>
    </rPh>
    <rPh sb="422" eb="424">
      <t>ホウリツ</t>
    </rPh>
    <rPh sb="424" eb="425">
      <t>ダイ</t>
    </rPh>
    <rPh sb="426" eb="427">
      <t>ジョウ</t>
    </rPh>
    <rPh sb="427" eb="428">
      <t>ダイ</t>
    </rPh>
    <rPh sb="429" eb="430">
      <t>コウ</t>
    </rPh>
    <rPh sb="431" eb="433">
      <t>キテイ</t>
    </rPh>
    <rPh sb="436" eb="438">
      <t>カンケイ</t>
    </rPh>
    <rPh sb="438" eb="440">
      <t>シチョウ</t>
    </rPh>
    <rPh sb="443" eb="444">
      <t>オコナ</t>
    </rPh>
    <rPh sb="445" eb="447">
      <t>カソウ</t>
    </rPh>
    <rPh sb="448" eb="449">
      <t>カカ</t>
    </rPh>
    <rPh sb="450" eb="451">
      <t>ヤ</t>
    </rPh>
    <rPh sb="451" eb="452">
      <t>ホネ</t>
    </rPh>
    <rPh sb="453" eb="455">
      <t>シュウゾウ</t>
    </rPh>
    <rPh sb="457" eb="459">
      <t>ノウコツ</t>
    </rPh>
    <rPh sb="459" eb="460">
      <t>ドウ</t>
    </rPh>
    <rPh sb="461" eb="463">
      <t>セッチ</t>
    </rPh>
    <rPh sb="464" eb="466">
      <t>カンリ</t>
    </rPh>
    <rPh sb="466" eb="467">
      <t>オヨ</t>
    </rPh>
    <rPh sb="468" eb="470">
      <t>ウンエイ</t>
    </rPh>
    <rPh sb="471" eb="472">
      <t>カン</t>
    </rPh>
    <phoneticPr fontId="6"/>
  </si>
  <si>
    <t>御船町、嘉島町、益城町、甲佐町、山都町
（５町）</t>
    <rPh sb="16" eb="19">
      <t>ヤマトマチ</t>
    </rPh>
    <phoneticPr fontId="6"/>
  </si>
  <si>
    <t>天草市、上天草市、苓北町（２市１町）</t>
    <rPh sb="0" eb="2">
      <t>アマクサ</t>
    </rPh>
    <rPh sb="2" eb="3">
      <t>シ</t>
    </rPh>
    <rPh sb="4" eb="5">
      <t>カミ</t>
    </rPh>
    <rPh sb="5" eb="7">
      <t>アマクサ</t>
    </rPh>
    <rPh sb="7" eb="8">
      <t>シ</t>
    </rPh>
    <phoneticPr fontId="6"/>
  </si>
  <si>
    <t>熊本県後期高齢者医療
広域連合</t>
    <rPh sb="0" eb="3">
      <t>クマモトケン</t>
    </rPh>
    <rPh sb="3" eb="5">
      <t>コウキ</t>
    </rPh>
    <rPh sb="5" eb="8">
      <t>コウレイシャ</t>
    </rPh>
    <rPh sb="8" eb="10">
      <t>イリョウ</t>
    </rPh>
    <rPh sb="11" eb="13">
      <t>コウイキ</t>
    </rPh>
    <rPh sb="13" eb="15">
      <t>レンゴウ</t>
    </rPh>
    <phoneticPr fontId="6"/>
  </si>
  <si>
    <t>臼杵市、津久見市（２市）　</t>
  </si>
  <si>
    <t>大分県後期高齢者医療
広域連合</t>
    <rPh sb="0" eb="3">
      <t>オオイタケン</t>
    </rPh>
    <rPh sb="3" eb="5">
      <t>コウキ</t>
    </rPh>
    <rPh sb="5" eb="8">
      <t>コウレイシャ</t>
    </rPh>
    <rPh sb="8" eb="10">
      <t>イリョウ</t>
    </rPh>
    <rPh sb="11" eb="13">
      <t>コウイキ</t>
    </rPh>
    <rPh sb="13" eb="15">
      <t>レンゴウ</t>
    </rPh>
    <phoneticPr fontId="6"/>
  </si>
  <si>
    <t>日向市、門川町、美郷町、諸塚村、椎葉村
（１市２町２村）</t>
    <rPh sb="8" eb="11">
      <t>ミサト</t>
    </rPh>
    <phoneticPr fontId="6"/>
  </si>
  <si>
    <t>宮崎県後期高齢者医療
広域連合</t>
    <rPh sb="0" eb="3">
      <t>ミヤザキケン</t>
    </rPh>
    <rPh sb="3" eb="5">
      <t>コウキ</t>
    </rPh>
    <rPh sb="5" eb="8">
      <t>コウレイシャ</t>
    </rPh>
    <rPh sb="8" eb="10">
      <t>イリョウ</t>
    </rPh>
    <rPh sb="11" eb="13">
      <t>コウイキ</t>
    </rPh>
    <rPh sb="13" eb="15">
      <t>レンゴウ</t>
    </rPh>
    <phoneticPr fontId="6"/>
  </si>
  <si>
    <t>鹿児島県後期高齢者医療
広域連合</t>
    <rPh sb="0" eb="4">
      <t>カゴシマケン</t>
    </rPh>
    <rPh sb="4" eb="6">
      <t>コウキ</t>
    </rPh>
    <rPh sb="6" eb="9">
      <t>コウレイシャ</t>
    </rPh>
    <rPh sb="9" eb="11">
      <t>イリョウ</t>
    </rPh>
    <rPh sb="12" eb="14">
      <t>コウイキ</t>
    </rPh>
    <rPh sb="14" eb="16">
      <t>レンゴウ</t>
    </rPh>
    <phoneticPr fontId="6"/>
  </si>
  <si>
    <t>沖縄県後期高齢者医療
広域連合</t>
    <rPh sb="0" eb="3">
      <t>オキナワケン</t>
    </rPh>
    <rPh sb="3" eb="5">
      <t>コウキ</t>
    </rPh>
    <rPh sb="5" eb="8">
      <t>コウレイシャ</t>
    </rPh>
    <rPh sb="8" eb="10">
      <t>イリョウ</t>
    </rPh>
    <phoneticPr fontId="6"/>
  </si>
  <si>
    <t>複数都道府県</t>
    <rPh sb="0" eb="2">
      <t>フクスウ</t>
    </rPh>
    <rPh sb="2" eb="6">
      <t>トドウフケン</t>
    </rPh>
    <phoneticPr fontId="6"/>
  </si>
  <si>
    <t>１　議会関係</t>
    <rPh sb="2" eb="4">
      <t>ギカイ</t>
    </rPh>
    <rPh sb="4" eb="6">
      <t>カンケイ</t>
    </rPh>
    <phoneticPr fontId="6"/>
  </si>
  <si>
    <t>項目</t>
    <rPh sb="0" eb="2">
      <t>コウモク</t>
    </rPh>
    <phoneticPr fontId="6"/>
  </si>
  <si>
    <t>議会の招集回数</t>
    <rPh sb="0" eb="2">
      <t>ギカイ</t>
    </rPh>
    <rPh sb="3" eb="5">
      <t>ショウシュウ</t>
    </rPh>
    <rPh sb="5" eb="7">
      <t>カイスウ</t>
    </rPh>
    <phoneticPr fontId="6"/>
  </si>
  <si>
    <t xml:space="preserve"> 0回</t>
    <rPh sb="2" eb="3">
      <t>カイ</t>
    </rPh>
    <phoneticPr fontId="6"/>
  </si>
  <si>
    <t xml:space="preserve"> 1回</t>
    <rPh sb="2" eb="3">
      <t>カイ</t>
    </rPh>
    <phoneticPr fontId="6"/>
  </si>
  <si>
    <t>(</t>
  </si>
  <si>
    <t>)</t>
  </si>
  <si>
    <t xml:space="preserve"> 2回</t>
    <rPh sb="2" eb="3">
      <t>カイ</t>
    </rPh>
    <phoneticPr fontId="6"/>
  </si>
  <si>
    <t xml:space="preserve"> 3回</t>
    <rPh sb="2" eb="3">
      <t>カイ</t>
    </rPh>
    <phoneticPr fontId="6"/>
  </si>
  <si>
    <t xml:space="preserve"> 4回</t>
    <rPh sb="2" eb="3">
      <t>カイ</t>
    </rPh>
    <phoneticPr fontId="6"/>
  </si>
  <si>
    <t xml:space="preserve"> 5回以上</t>
    <rPh sb="2" eb="3">
      <t>カイ</t>
    </rPh>
    <rPh sb="3" eb="5">
      <t>イジョウ</t>
    </rPh>
    <phoneticPr fontId="6"/>
  </si>
  <si>
    <t>議会の開催日数</t>
    <rPh sb="0" eb="2">
      <t>ギカイ</t>
    </rPh>
    <rPh sb="3" eb="5">
      <t>カイサイ</t>
    </rPh>
    <rPh sb="5" eb="7">
      <t>ニッスウ</t>
    </rPh>
    <phoneticPr fontId="6"/>
  </si>
  <si>
    <t xml:space="preserve"> 0日</t>
    <rPh sb="2" eb="3">
      <t>ヒ</t>
    </rPh>
    <phoneticPr fontId="6"/>
  </si>
  <si>
    <t xml:space="preserve"> 1-5日</t>
    <rPh sb="4" eb="5">
      <t>ヒ</t>
    </rPh>
    <phoneticPr fontId="6"/>
  </si>
  <si>
    <t xml:space="preserve"> 6-10日</t>
    <rPh sb="5" eb="6">
      <t>ヒ</t>
    </rPh>
    <phoneticPr fontId="6"/>
  </si>
  <si>
    <t xml:space="preserve"> 11-15日</t>
    <rPh sb="6" eb="7">
      <t>ヒ</t>
    </rPh>
    <phoneticPr fontId="6"/>
  </si>
  <si>
    <t xml:space="preserve"> 16-20日</t>
    <rPh sb="6" eb="7">
      <t>ヒ</t>
    </rPh>
    <phoneticPr fontId="6"/>
  </si>
  <si>
    <t xml:space="preserve"> 21日以上</t>
    <rPh sb="3" eb="4">
      <t>ヒ</t>
    </rPh>
    <rPh sb="4" eb="6">
      <t>イジョウ</t>
    </rPh>
    <phoneticPr fontId="6"/>
  </si>
  <si>
    <t>２　監査委員</t>
    <rPh sb="2" eb="4">
      <t>カンサ</t>
    </rPh>
    <rPh sb="4" eb="6">
      <t>イイン</t>
    </rPh>
    <phoneticPr fontId="6"/>
  </si>
  <si>
    <t>監査委員による監査</t>
    <rPh sb="0" eb="2">
      <t>カンサ</t>
    </rPh>
    <rPh sb="2" eb="4">
      <t>イイン</t>
    </rPh>
    <rPh sb="7" eb="9">
      <t>カンサ</t>
    </rPh>
    <phoneticPr fontId="6"/>
  </si>
  <si>
    <t>0日</t>
    <rPh sb="1" eb="2">
      <t>ヒ</t>
    </rPh>
    <phoneticPr fontId="6"/>
  </si>
  <si>
    <t>延べ日数</t>
    <rPh sb="0" eb="1">
      <t>ノ</t>
    </rPh>
    <rPh sb="2" eb="4">
      <t>ニッスウ</t>
    </rPh>
    <phoneticPr fontId="6"/>
  </si>
  <si>
    <t>1-5日</t>
    <rPh sb="3" eb="4">
      <t>ヒ</t>
    </rPh>
    <phoneticPr fontId="6"/>
  </si>
  <si>
    <t>6-10日</t>
    <rPh sb="4" eb="5">
      <t>ヒ</t>
    </rPh>
    <phoneticPr fontId="6"/>
  </si>
  <si>
    <t>11-15日</t>
    <rPh sb="5" eb="6">
      <t>ヒ</t>
    </rPh>
    <phoneticPr fontId="6"/>
  </si>
  <si>
    <t>16-20日</t>
    <rPh sb="5" eb="6">
      <t>ヒ</t>
    </rPh>
    <phoneticPr fontId="6"/>
  </si>
  <si>
    <t>21-25日</t>
    <rPh sb="5" eb="6">
      <t>ニチ</t>
    </rPh>
    <phoneticPr fontId="6"/>
  </si>
  <si>
    <t>26日以上</t>
    <rPh sb="2" eb="3">
      <t>ニチ</t>
    </rPh>
    <rPh sb="3" eb="5">
      <t>イジョウ</t>
    </rPh>
    <phoneticPr fontId="6"/>
  </si>
  <si>
    <t>※財務監査（地方自治法第199条第１項）が対象</t>
    <rPh sb="1" eb="3">
      <t>ザイム</t>
    </rPh>
    <rPh sb="3" eb="5">
      <t>カンサ</t>
    </rPh>
    <rPh sb="6" eb="8">
      <t>チホウ</t>
    </rPh>
    <rPh sb="8" eb="11">
      <t>ジチホウ</t>
    </rPh>
    <rPh sb="11" eb="12">
      <t>ダイ</t>
    </rPh>
    <rPh sb="15" eb="16">
      <t>ジョウ</t>
    </rPh>
    <rPh sb="16" eb="17">
      <t>ダイ</t>
    </rPh>
    <rPh sb="18" eb="19">
      <t>コウ</t>
    </rPh>
    <rPh sb="21" eb="23">
      <t>タイショウ</t>
    </rPh>
    <phoneticPr fontId="6"/>
  </si>
  <si>
    <t>ホームページを作成・公開している団体</t>
    <rPh sb="7" eb="9">
      <t>サクセイ</t>
    </rPh>
    <rPh sb="10" eb="12">
      <t>コウカイ</t>
    </rPh>
    <rPh sb="16" eb="18">
      <t>ダンタイ</t>
    </rPh>
    <phoneticPr fontId="6"/>
  </si>
  <si>
    <t>介護区分認定審査に関する事務</t>
    <rPh sb="0" eb="2">
      <t>カイゴ</t>
    </rPh>
    <rPh sb="2" eb="4">
      <t>クブン</t>
    </rPh>
    <rPh sb="4" eb="6">
      <t>ニンテイ</t>
    </rPh>
    <rPh sb="6" eb="8">
      <t>シンサ</t>
    </rPh>
    <rPh sb="9" eb="10">
      <t>カン</t>
    </rPh>
    <rPh sb="12" eb="14">
      <t>ジム</t>
    </rPh>
    <phoneticPr fontId="6"/>
  </si>
  <si>
    <t>介護区分認定審査に関する事務</t>
    <rPh sb="2" eb="4">
      <t>クブン</t>
    </rPh>
    <rPh sb="9" eb="10">
      <t>カン</t>
    </rPh>
    <rPh sb="12" eb="14">
      <t>ジム</t>
    </rPh>
    <phoneticPr fontId="6"/>
  </si>
  <si>
    <t>競艇に関する事務</t>
    <rPh sb="0" eb="2">
      <t>キョウテイ</t>
    </rPh>
    <rPh sb="3" eb="4">
      <t>カン</t>
    </rPh>
    <rPh sb="6" eb="8">
      <t>ジム</t>
    </rPh>
    <phoneticPr fontId="6"/>
  </si>
  <si>
    <t>消防災害補償、消防団員退職金・賞じゅつ金、公務災害補償</t>
    <rPh sb="0" eb="2">
      <t>ショウボウ</t>
    </rPh>
    <rPh sb="2" eb="4">
      <t>サイガイ</t>
    </rPh>
    <rPh sb="4" eb="6">
      <t>ホショウ</t>
    </rPh>
    <phoneticPr fontId="6"/>
  </si>
  <si>
    <t>ごみ処理、し尿処理、火葬場</t>
    <rPh sb="2" eb="4">
      <t>ショリ</t>
    </rPh>
    <rPh sb="6" eb="7">
      <t>ニョウ</t>
    </rPh>
    <rPh sb="7" eb="9">
      <t>ショリ</t>
    </rPh>
    <rPh sb="10" eb="12">
      <t>カソウ</t>
    </rPh>
    <rPh sb="12" eb="13">
      <t>バ</t>
    </rPh>
    <phoneticPr fontId="6"/>
  </si>
  <si>
    <t>１　連携協約</t>
    <rPh sb="2" eb="4">
      <t>レンケイ</t>
    </rPh>
    <rPh sb="4" eb="6">
      <t>キョウヤク</t>
    </rPh>
    <phoneticPr fontId="6"/>
  </si>
  <si>
    <t>２　協議会</t>
    <rPh sb="2" eb="5">
      <t>キョウギカイ</t>
    </rPh>
    <phoneticPr fontId="6"/>
  </si>
  <si>
    <t>３　機関等の共同設置</t>
    <rPh sb="2" eb="4">
      <t>キカン</t>
    </rPh>
    <rPh sb="4" eb="5">
      <t>トウ</t>
    </rPh>
    <rPh sb="6" eb="8">
      <t>キョウドウ</t>
    </rPh>
    <rPh sb="8" eb="10">
      <t>セッチ</t>
    </rPh>
    <phoneticPr fontId="6"/>
  </si>
  <si>
    <t>４　事務の委託</t>
    <rPh sb="2" eb="4">
      <t>ジム</t>
    </rPh>
    <rPh sb="5" eb="7">
      <t>イタク</t>
    </rPh>
    <phoneticPr fontId="6"/>
  </si>
  <si>
    <t>５　事務の代替執行</t>
    <rPh sb="2" eb="4">
      <t>ジム</t>
    </rPh>
    <rPh sb="5" eb="7">
      <t>ダイタイ</t>
    </rPh>
    <rPh sb="7" eb="9">
      <t>シッコウ</t>
    </rPh>
    <phoneticPr fontId="6"/>
  </si>
  <si>
    <t>６　一部事務組合</t>
    <rPh sb="2" eb="4">
      <t>イチブ</t>
    </rPh>
    <rPh sb="4" eb="6">
      <t>ジム</t>
    </rPh>
    <rPh sb="6" eb="8">
      <t>クミアイ</t>
    </rPh>
    <phoneticPr fontId="6"/>
  </si>
  <si>
    <t>７　広域連合</t>
    <rPh sb="2" eb="4">
      <t>コウイキ</t>
    </rPh>
    <rPh sb="4" eb="6">
      <t>レンゴウ</t>
    </rPh>
    <phoneticPr fontId="6"/>
  </si>
  <si>
    <t>８　地方開発事業団</t>
    <rPh sb="2" eb="4">
      <t>チホウ</t>
    </rPh>
    <rPh sb="4" eb="6">
      <t>カイハツ</t>
    </rPh>
    <rPh sb="6" eb="9">
      <t>ジギョウダン</t>
    </rPh>
    <phoneticPr fontId="6"/>
  </si>
  <si>
    <t>２　協議会</t>
    <phoneticPr fontId="6"/>
  </si>
  <si>
    <t>３　機関等の共同設置</t>
    <rPh sb="4" eb="5">
      <t>トウ</t>
    </rPh>
    <rPh sb="6" eb="8">
      <t>キョウドウ</t>
    </rPh>
    <rPh sb="8" eb="10">
      <t>セッチ</t>
    </rPh>
    <phoneticPr fontId="6"/>
  </si>
  <si>
    <t>４　事務の委託</t>
    <phoneticPr fontId="6"/>
  </si>
  <si>
    <t>５　事務の代替執行</t>
    <rPh sb="5" eb="7">
      <t>ダイタイ</t>
    </rPh>
    <rPh sb="7" eb="9">
      <t>シッコウ</t>
    </rPh>
    <phoneticPr fontId="6"/>
  </si>
  <si>
    <t>６　一部事務組合</t>
    <phoneticPr fontId="6"/>
  </si>
  <si>
    <t>７　広域連合</t>
    <phoneticPr fontId="6"/>
  </si>
  <si>
    <t>８　地方開発事業団</t>
    <phoneticPr fontId="6"/>
  </si>
  <si>
    <t>９　１～８の合計</t>
    <phoneticPr fontId="6"/>
  </si>
  <si>
    <t>28年度</t>
    <rPh sb="2" eb="4">
      <t>ネンド</t>
    </rPh>
    <phoneticPr fontId="6"/>
  </si>
  <si>
    <t>３　第２次産業振興</t>
    <phoneticPr fontId="6"/>
  </si>
  <si>
    <t>４　第３次産業振興</t>
    <phoneticPr fontId="6"/>
  </si>
  <si>
    <t>５　輸送施設</t>
    <phoneticPr fontId="6"/>
  </si>
  <si>
    <t>８　環境衛生</t>
    <phoneticPr fontId="6"/>
  </si>
  <si>
    <t>第３表　事務の種類別共同処理の状況</t>
    <phoneticPr fontId="6"/>
  </si>
  <si>
    <t>３　機関等の共同</t>
    <rPh sb="4" eb="5">
      <t>トウ</t>
    </rPh>
    <rPh sb="6" eb="8">
      <t>キョウドウ</t>
    </rPh>
    <phoneticPr fontId="6"/>
  </si>
  <si>
    <t>締　結</t>
    <rPh sb="0" eb="1">
      <t>シメ</t>
    </rPh>
    <rPh sb="2" eb="3">
      <t>ムスブ</t>
    </rPh>
    <phoneticPr fontId="6"/>
  </si>
  <si>
    <t>執　行</t>
    <rPh sb="0" eb="1">
      <t>モリ</t>
    </rPh>
    <rPh sb="2" eb="3">
      <t>ギョウ</t>
    </rPh>
    <phoneticPr fontId="6"/>
  </si>
  <si>
    <t>0101</t>
    <phoneticPr fontId="23"/>
  </si>
  <si>
    <t>　(2)その他</t>
    <phoneticPr fontId="23"/>
  </si>
  <si>
    <t>　(3)結核予防</t>
    <phoneticPr fontId="6"/>
  </si>
  <si>
    <t>0707</t>
    <phoneticPr fontId="6"/>
  </si>
  <si>
    <t>0708</t>
    <phoneticPr fontId="6"/>
  </si>
  <si>
    <t>0709</t>
    <phoneticPr fontId="6"/>
  </si>
  <si>
    <t>0713</t>
    <phoneticPr fontId="6"/>
  </si>
  <si>
    <t>　(17)看護学校</t>
    <phoneticPr fontId="6"/>
  </si>
  <si>
    <t>0717</t>
    <phoneticPr fontId="6"/>
  </si>
  <si>
    <t>0718</t>
    <phoneticPr fontId="6"/>
  </si>
  <si>
    <t>　(19)後期高齢者医療</t>
    <phoneticPr fontId="6"/>
  </si>
  <si>
    <t>0719</t>
    <phoneticPr fontId="6"/>
  </si>
  <si>
    <r>
      <t>　(21)</t>
    </r>
    <r>
      <rPr>
        <sz val="6"/>
        <rFont val="ＭＳ ゴシック"/>
        <family val="3"/>
        <charset val="128"/>
      </rPr>
      <t>保健所が法律上実施を義務づけられている事務</t>
    </r>
    <rPh sb="5" eb="8">
      <t>ホケンショ</t>
    </rPh>
    <rPh sb="9" eb="11">
      <t>ホウリツ</t>
    </rPh>
    <rPh sb="11" eb="12">
      <t>ジョウ</t>
    </rPh>
    <rPh sb="12" eb="14">
      <t>ジッシ</t>
    </rPh>
    <rPh sb="15" eb="17">
      <t>ギム</t>
    </rPh>
    <rPh sb="24" eb="26">
      <t>ジム</t>
    </rPh>
    <phoneticPr fontId="6"/>
  </si>
  <si>
    <t>　(22)その他</t>
    <phoneticPr fontId="6"/>
  </si>
  <si>
    <t>0721</t>
    <phoneticPr fontId="6"/>
  </si>
  <si>
    <t>0800</t>
    <phoneticPr fontId="6"/>
  </si>
  <si>
    <t>0801</t>
    <phoneticPr fontId="6"/>
  </si>
  <si>
    <t>0802</t>
    <phoneticPr fontId="6"/>
  </si>
  <si>
    <t>0803</t>
    <phoneticPr fontId="6"/>
  </si>
  <si>
    <t>0804</t>
    <phoneticPr fontId="6"/>
  </si>
  <si>
    <t>　(19)監査委員事務局</t>
    <rPh sb="5" eb="7">
      <t>カンサ</t>
    </rPh>
    <rPh sb="7" eb="9">
      <t>イイン</t>
    </rPh>
    <rPh sb="9" eb="12">
      <t>ジムキョク</t>
    </rPh>
    <phoneticPr fontId="23"/>
  </si>
  <si>
    <t>　(20)行政不服審査法上の附属機関</t>
    <rPh sb="5" eb="7">
      <t>ギョウセイ</t>
    </rPh>
    <rPh sb="7" eb="9">
      <t>フフク</t>
    </rPh>
    <rPh sb="9" eb="12">
      <t>シンサホウ</t>
    </rPh>
    <rPh sb="12" eb="13">
      <t>ジョウ</t>
    </rPh>
    <rPh sb="14" eb="16">
      <t>フゾク</t>
    </rPh>
    <rPh sb="16" eb="18">
      <t>キカン</t>
    </rPh>
    <phoneticPr fontId="23"/>
  </si>
  <si>
    <t>２ 協議会</t>
    <rPh sb="2" eb="5">
      <t>キョウギカイ</t>
    </rPh>
    <phoneticPr fontId="6"/>
  </si>
  <si>
    <t>６ 一部事務組合</t>
    <rPh sb="2" eb="4">
      <t>イチブ</t>
    </rPh>
    <rPh sb="4" eb="6">
      <t>ジム</t>
    </rPh>
    <rPh sb="6" eb="8">
      <t>クミアイ</t>
    </rPh>
    <phoneticPr fontId="6"/>
  </si>
  <si>
    <t>８　地方開発
    事業団</t>
    <rPh sb="2" eb="4">
      <t>チホウ</t>
    </rPh>
    <rPh sb="4" eb="6">
      <t>カイハツ</t>
    </rPh>
    <rPh sb="11" eb="14">
      <t>ジギョウダン</t>
    </rPh>
    <phoneticPr fontId="6"/>
  </si>
  <si>
    <t>９　１～８の合計</t>
    <rPh sb="6" eb="8">
      <t>ゴウケイ</t>
    </rPh>
    <phoneticPr fontId="6"/>
  </si>
  <si>
    <t>件　数</t>
    <rPh sb="0" eb="1">
      <t>ケン</t>
    </rPh>
    <rPh sb="2" eb="3">
      <t>スウ</t>
    </rPh>
    <phoneticPr fontId="6"/>
  </si>
  <si>
    <t>締　結
団体数</t>
    <rPh sb="0" eb="1">
      <t>シメ</t>
    </rPh>
    <rPh sb="2" eb="3">
      <t>ケツ</t>
    </rPh>
    <rPh sb="4" eb="7">
      <t>ダンタイスウ</t>
    </rPh>
    <phoneticPr fontId="23"/>
  </si>
  <si>
    <t>※ ()内の数値は、件数のうち連携中枢都市圏の形成に係る連携協約の件数。</t>
    <rPh sb="4" eb="5">
      <t>ナイ</t>
    </rPh>
    <rPh sb="6" eb="8">
      <t>スウチ</t>
    </rPh>
    <rPh sb="10" eb="12">
      <t>ケンスウ</t>
    </rPh>
    <rPh sb="15" eb="17">
      <t>レンケイ</t>
    </rPh>
    <rPh sb="17" eb="19">
      <t>チュウスウ</t>
    </rPh>
    <rPh sb="19" eb="22">
      <t>トシケン</t>
    </rPh>
    <rPh sb="23" eb="25">
      <t>ケイセイ</t>
    </rPh>
    <rPh sb="26" eb="27">
      <t>カカ</t>
    </rPh>
    <rPh sb="28" eb="30">
      <t>レンケイ</t>
    </rPh>
    <rPh sb="30" eb="32">
      <t>キョウヤク</t>
    </rPh>
    <rPh sb="33" eb="35">
      <t>ケンスウ</t>
    </rPh>
    <phoneticPr fontId="6"/>
  </si>
  <si>
    <t>連携協約</t>
    <rPh sb="0" eb="2">
      <t>レンケイ</t>
    </rPh>
    <rPh sb="2" eb="4">
      <t>キョウヤク</t>
    </rPh>
    <phoneticPr fontId="6"/>
  </si>
  <si>
    <t>事務の代替執行</t>
    <rPh sb="3" eb="5">
      <t>ダイタイ</t>
    </rPh>
    <rPh sb="5" eb="7">
      <t>シッコウ</t>
    </rPh>
    <phoneticPr fontId="6"/>
  </si>
  <si>
    <t>農業用水</t>
    <phoneticPr fontId="6"/>
  </si>
  <si>
    <t>林道・林野</t>
    <phoneticPr fontId="6"/>
  </si>
  <si>
    <t>介護保険</t>
    <phoneticPr fontId="6"/>
  </si>
  <si>
    <t>後期高齢者医療</t>
    <phoneticPr fontId="6"/>
  </si>
  <si>
    <t>監査委員事務局</t>
    <rPh sb="0" eb="2">
      <t>カンサ</t>
    </rPh>
    <rPh sb="2" eb="4">
      <t>イイン</t>
    </rPh>
    <rPh sb="4" eb="7">
      <t>ジムキョク</t>
    </rPh>
    <phoneticPr fontId="6"/>
  </si>
  <si>
    <t>行政不服審査法上の附属機関</t>
    <rPh sb="0" eb="2">
      <t>ギョウセイ</t>
    </rPh>
    <rPh sb="2" eb="4">
      <t>フフク</t>
    </rPh>
    <rPh sb="4" eb="6">
      <t>シンサ</t>
    </rPh>
    <rPh sb="6" eb="7">
      <t>ホウ</t>
    </rPh>
    <rPh sb="7" eb="8">
      <t>ジョウ</t>
    </rPh>
    <rPh sb="9" eb="11">
      <t>フゾク</t>
    </rPh>
    <rPh sb="11" eb="13">
      <t>キカン</t>
    </rPh>
    <phoneticPr fontId="6"/>
  </si>
  <si>
    <t>01 北海道</t>
    <phoneticPr fontId="6"/>
  </si>
  <si>
    <t>02 青森県</t>
    <phoneticPr fontId="6"/>
  </si>
  <si>
    <t>03 岩手県</t>
    <phoneticPr fontId="6"/>
  </si>
  <si>
    <t>04 宮城県</t>
    <phoneticPr fontId="6"/>
  </si>
  <si>
    <t>05 秋田県</t>
    <phoneticPr fontId="6"/>
  </si>
  <si>
    <t>06 山形県</t>
    <phoneticPr fontId="6"/>
  </si>
  <si>
    <t>18 福井県</t>
    <phoneticPr fontId="6"/>
  </si>
  <si>
    <t>19 山梨県</t>
    <phoneticPr fontId="6"/>
  </si>
  <si>
    <t>20 長野県</t>
    <phoneticPr fontId="6"/>
  </si>
  <si>
    <t>21 岐阜県</t>
    <phoneticPr fontId="6"/>
  </si>
  <si>
    <t>22 静岡県</t>
    <phoneticPr fontId="6"/>
  </si>
  <si>
    <t>23 愛知県</t>
    <phoneticPr fontId="6"/>
  </si>
  <si>
    <t>24 三重県</t>
    <phoneticPr fontId="6"/>
  </si>
  <si>
    <t>25 滋賀県</t>
    <phoneticPr fontId="6"/>
  </si>
  <si>
    <t>26 京都府</t>
    <phoneticPr fontId="6"/>
  </si>
  <si>
    <t>27 大阪府</t>
    <phoneticPr fontId="6"/>
  </si>
  <si>
    <t>28 兵庫県</t>
    <phoneticPr fontId="6"/>
  </si>
  <si>
    <t>29 奈良県</t>
    <phoneticPr fontId="6"/>
  </si>
  <si>
    <t>第６表　連携協約の締結状況</t>
    <rPh sb="0" eb="1">
      <t>ダイ</t>
    </rPh>
    <rPh sb="2" eb="3">
      <t>ヒョウ</t>
    </rPh>
    <rPh sb="4" eb="6">
      <t>レンケイ</t>
    </rPh>
    <rPh sb="6" eb="8">
      <t>キョウヤク</t>
    </rPh>
    <rPh sb="9" eb="11">
      <t>テイケツ</t>
    </rPh>
    <rPh sb="11" eb="13">
      <t>ジョウキョウ</t>
    </rPh>
    <phoneticPr fontId="6"/>
  </si>
  <si>
    <t>１　連携中枢都市圏の形成に伴うもの</t>
    <rPh sb="2" eb="4">
      <t>レンケイ</t>
    </rPh>
    <rPh sb="4" eb="6">
      <t>チュウスウ</t>
    </rPh>
    <rPh sb="6" eb="8">
      <t>トシ</t>
    </rPh>
    <rPh sb="8" eb="9">
      <t>ケン</t>
    </rPh>
    <rPh sb="10" eb="12">
      <t>ケイセイ</t>
    </rPh>
    <rPh sb="13" eb="14">
      <t>トモナ</t>
    </rPh>
    <phoneticPr fontId="6"/>
  </si>
  <si>
    <t>※【　】は圏域の中心市を示す
※（　）は圏域において中心市と連携協約を締結している近隣市町村の数を示す</t>
    <rPh sb="5" eb="7">
      <t>ケンイキ</t>
    </rPh>
    <rPh sb="8" eb="10">
      <t>チュウシン</t>
    </rPh>
    <rPh sb="10" eb="11">
      <t>シ</t>
    </rPh>
    <rPh sb="12" eb="13">
      <t>シメ</t>
    </rPh>
    <rPh sb="20" eb="22">
      <t>ケンイキ</t>
    </rPh>
    <rPh sb="26" eb="29">
      <t>チュウシンシ</t>
    </rPh>
    <rPh sb="30" eb="32">
      <t>レンケイ</t>
    </rPh>
    <rPh sb="32" eb="34">
      <t>キョウヤク</t>
    </rPh>
    <rPh sb="35" eb="37">
      <t>テイケツ</t>
    </rPh>
    <rPh sb="41" eb="43">
      <t>キンリン</t>
    </rPh>
    <rPh sb="43" eb="46">
      <t>シチョウソン</t>
    </rPh>
    <rPh sb="47" eb="48">
      <t>カズ</t>
    </rPh>
    <phoneticPr fontId="6"/>
  </si>
  <si>
    <t>圏域名</t>
    <rPh sb="0" eb="2">
      <t>ケンイキ</t>
    </rPh>
    <rPh sb="2" eb="3">
      <t>メイ</t>
    </rPh>
    <phoneticPr fontId="6"/>
  </si>
  <si>
    <t>締結
件数</t>
    <rPh sb="0" eb="2">
      <t>テイケツ</t>
    </rPh>
    <rPh sb="3" eb="4">
      <t>ケン</t>
    </rPh>
    <rPh sb="4" eb="5">
      <t>スウ</t>
    </rPh>
    <phoneticPr fontId="6"/>
  </si>
  <si>
    <t>締結団体</t>
    <rPh sb="0" eb="2">
      <t>テイケツ</t>
    </rPh>
    <rPh sb="2" eb="4">
      <t>ダンタイ</t>
    </rPh>
    <phoneticPr fontId="6"/>
  </si>
  <si>
    <t>締結年月日</t>
    <rPh sb="0" eb="2">
      <t>テイケツ</t>
    </rPh>
    <rPh sb="2" eb="5">
      <t>ネンガッピ</t>
    </rPh>
    <phoneticPr fontId="6"/>
  </si>
  <si>
    <t>市町村相互間</t>
    <rPh sb="0" eb="3">
      <t>シチョウソン</t>
    </rPh>
    <rPh sb="3" eb="6">
      <t>ソウゴカン</t>
    </rPh>
    <phoneticPr fontId="6"/>
  </si>
  <si>
    <t>①　同一都道府県内のもの</t>
    <rPh sb="2" eb="4">
      <t>ドウイツ</t>
    </rPh>
    <rPh sb="4" eb="8">
      <t>トドウフケン</t>
    </rPh>
    <rPh sb="8" eb="9">
      <t>ナイ</t>
    </rPh>
    <phoneticPr fontId="6"/>
  </si>
  <si>
    <t>みちのく盛岡広域連携中枢都市圏</t>
    <rPh sb="4" eb="6">
      <t>モリオカ</t>
    </rPh>
    <rPh sb="6" eb="8">
      <t>コウイキ</t>
    </rPh>
    <rPh sb="8" eb="10">
      <t>レンケイ</t>
    </rPh>
    <rPh sb="10" eb="12">
      <t>チュウスウ</t>
    </rPh>
    <rPh sb="12" eb="15">
      <t>トシケン</t>
    </rPh>
    <phoneticPr fontId="5"/>
  </si>
  <si>
    <t>＜岩手県＞【盛岡市】八幡平市、滝沢市、雫石町、葛巻町、岩手町、紫波町、矢巾町（２市５町）</t>
    <rPh sb="6" eb="9">
      <t>モリオカシ</t>
    </rPh>
    <phoneticPr fontId="6"/>
  </si>
  <si>
    <t>石川中央都市圏</t>
    <rPh sb="0" eb="2">
      <t>イシカワ</t>
    </rPh>
    <rPh sb="2" eb="4">
      <t>チュウオウ</t>
    </rPh>
    <rPh sb="4" eb="7">
      <t>トシケン</t>
    </rPh>
    <phoneticPr fontId="5"/>
  </si>
  <si>
    <t>＜石川県＞【金沢市】白山市、かほく市、野々市市、津幡町、内灘町（３市２町）</t>
    <rPh sb="6" eb="9">
      <t>カナザワシ</t>
    </rPh>
    <phoneticPr fontId="6"/>
  </si>
  <si>
    <t>長野地域連携中枢都市圏</t>
    <rPh sb="0" eb="2">
      <t>ナガノ</t>
    </rPh>
    <rPh sb="2" eb="4">
      <t>チイキ</t>
    </rPh>
    <rPh sb="4" eb="6">
      <t>レンケイ</t>
    </rPh>
    <rPh sb="6" eb="8">
      <t>チュウスウ</t>
    </rPh>
    <rPh sb="8" eb="11">
      <t>トシケン</t>
    </rPh>
    <phoneticPr fontId="5"/>
  </si>
  <si>
    <t>＜長野県＞【長野市】須坂市、千曲市、坂城町、小布施町、高山村、信濃町、小川村、飯綱町（２市４町２村）</t>
    <rPh sb="6" eb="9">
      <t>ナガノシ</t>
    </rPh>
    <phoneticPr fontId="6"/>
  </si>
  <si>
    <t>しずおか中部連携中枢都市圏</t>
    <rPh sb="4" eb="6">
      <t>チュウブ</t>
    </rPh>
    <rPh sb="6" eb="8">
      <t>レンケイ</t>
    </rPh>
    <rPh sb="8" eb="10">
      <t>チュウスウ</t>
    </rPh>
    <rPh sb="10" eb="13">
      <t>トシケン</t>
    </rPh>
    <phoneticPr fontId="5"/>
  </si>
  <si>
    <t>播磨圏域連携中枢都市圏</t>
    <rPh sb="0" eb="2">
      <t>ハリマ</t>
    </rPh>
    <rPh sb="2" eb="4">
      <t>ケンイキ</t>
    </rPh>
    <rPh sb="4" eb="6">
      <t>レンケイ</t>
    </rPh>
    <rPh sb="6" eb="8">
      <t>チュウスウ</t>
    </rPh>
    <rPh sb="8" eb="11">
      <t>トシケン</t>
    </rPh>
    <phoneticPr fontId="5"/>
  </si>
  <si>
    <t>＜兵庫県＞【姫路市】相生市、加古川市、高砂市、加西市、宍粟市、たつの市、稲美町、播磨町、市川町、福崎町、神河町、太子町、上郡町、佐用町、赤穂市（７市８町）</t>
    <rPh sb="1" eb="4">
      <t>ヒョウゴケン</t>
    </rPh>
    <rPh sb="6" eb="9">
      <t>ヒメジシ</t>
    </rPh>
    <rPh sb="10" eb="13">
      <t>アイオイシ</t>
    </rPh>
    <rPh sb="14" eb="18">
      <t>カコガワシ</t>
    </rPh>
    <rPh sb="19" eb="22">
      <t>タカサゴシ</t>
    </rPh>
    <rPh sb="23" eb="24">
      <t>クワ</t>
    </rPh>
    <rPh sb="24" eb="25">
      <t>ニシ</t>
    </rPh>
    <rPh sb="25" eb="26">
      <t>シ</t>
    </rPh>
    <rPh sb="27" eb="30">
      <t>シソウシ</t>
    </rPh>
    <rPh sb="34" eb="35">
      <t>シ</t>
    </rPh>
    <rPh sb="40" eb="43">
      <t>ハリママチ</t>
    </rPh>
    <rPh sb="44" eb="47">
      <t>イチカワマチ</t>
    </rPh>
    <rPh sb="48" eb="51">
      <t>フクサキチョウ</t>
    </rPh>
    <rPh sb="56" eb="59">
      <t>タイシチョウ</t>
    </rPh>
    <rPh sb="60" eb="63">
      <t>カミゴオリチョウ</t>
    </rPh>
    <rPh sb="64" eb="67">
      <t>サヨウチョウ</t>
    </rPh>
    <rPh sb="68" eb="71">
      <t>アコウシ</t>
    </rPh>
    <rPh sb="73" eb="74">
      <t>シ</t>
    </rPh>
    <rPh sb="75" eb="76">
      <t>チョウ</t>
    </rPh>
    <phoneticPr fontId="22"/>
  </si>
  <si>
    <t>高梁川流域連携中枢都市圏</t>
    <rPh sb="0" eb="3">
      <t>タカハシガワ</t>
    </rPh>
    <rPh sb="3" eb="5">
      <t>リュウイキ</t>
    </rPh>
    <rPh sb="5" eb="7">
      <t>レンケイ</t>
    </rPh>
    <rPh sb="7" eb="9">
      <t>チュウスウ</t>
    </rPh>
    <rPh sb="9" eb="12">
      <t>トシケン</t>
    </rPh>
    <phoneticPr fontId="5"/>
  </si>
  <si>
    <t>＜岡山県＞【倉敷市】笠岡市、井原市、総社市、高梁市、新見市、浅口市、早島町、里庄町、矢掛町（６市３町）</t>
    <rPh sb="1" eb="4">
      <t>オカヤマケン</t>
    </rPh>
    <rPh sb="6" eb="9">
      <t>クラシキシ</t>
    </rPh>
    <rPh sb="47" eb="48">
      <t>シ</t>
    </rPh>
    <rPh sb="49" eb="50">
      <t>チョウ</t>
    </rPh>
    <phoneticPr fontId="22"/>
  </si>
  <si>
    <t>広島広域都市圏</t>
    <rPh sb="0" eb="2">
      <t>ヒロシマ</t>
    </rPh>
    <rPh sb="2" eb="4">
      <t>コウイキ</t>
    </rPh>
    <rPh sb="4" eb="7">
      <t>トシケン</t>
    </rPh>
    <rPh sb="6" eb="7">
      <t>ケン</t>
    </rPh>
    <phoneticPr fontId="5"/>
  </si>
  <si>
    <t>＜広島県＞【広島市】呉市、竹原市、三原市、大竹市、東広島市、廿日市市、安芸高田市、江田島市、府中町、海田町、熊野町、坂町、安芸太田町、北広島町、大崎上島町、世羅町（８市８町）</t>
    <rPh sb="6" eb="9">
      <t>ヒロシマシ</t>
    </rPh>
    <rPh sb="83" eb="84">
      <t>シ</t>
    </rPh>
    <rPh sb="85" eb="86">
      <t>マチ</t>
    </rPh>
    <phoneticPr fontId="6"/>
  </si>
  <si>
    <t>備後圏域</t>
    <rPh sb="0" eb="2">
      <t>ビンゴ</t>
    </rPh>
    <rPh sb="2" eb="4">
      <t>ケンイキ</t>
    </rPh>
    <phoneticPr fontId="5"/>
  </si>
  <si>
    <t>＜広島県＞【福山市】三原市、尾道市、府中市、世羅町、神石高原町（３市２町）</t>
    <rPh sb="1" eb="4">
      <t>ヒロシマケン</t>
    </rPh>
    <rPh sb="6" eb="9">
      <t>フクヤマシ</t>
    </rPh>
    <rPh sb="33" eb="34">
      <t>シ</t>
    </rPh>
    <rPh sb="35" eb="36">
      <t>マチ</t>
    </rPh>
    <phoneticPr fontId="6"/>
  </si>
  <si>
    <t>瀬戸・高松広域連携中枢都市圏</t>
    <rPh sb="0" eb="2">
      <t>セト</t>
    </rPh>
    <rPh sb="3" eb="5">
      <t>タカマツ</t>
    </rPh>
    <rPh sb="5" eb="7">
      <t>コウイキ</t>
    </rPh>
    <rPh sb="7" eb="9">
      <t>レンケイ</t>
    </rPh>
    <rPh sb="9" eb="11">
      <t>チュウスウ</t>
    </rPh>
    <rPh sb="11" eb="14">
      <t>トシケン</t>
    </rPh>
    <phoneticPr fontId="5"/>
  </si>
  <si>
    <t>＜香川県＞【高松市】さぬき市、東かがわ市、三木町、綾川町、土庄町、小豆島町、直島町（２市５町）</t>
    <rPh sb="6" eb="9">
      <t>タカマツシ</t>
    </rPh>
    <phoneticPr fontId="6"/>
  </si>
  <si>
    <t>＜福岡県＞【久留米市】大川市、小郡市、うきは市、大刀洗町、大木町（３市２町）</t>
    <rPh sb="1" eb="4">
      <t>フクオカケン</t>
    </rPh>
    <rPh sb="6" eb="10">
      <t>クルメシ</t>
    </rPh>
    <rPh sb="11" eb="14">
      <t>オオカワシ</t>
    </rPh>
    <rPh sb="15" eb="17">
      <t>オゴオリ</t>
    </rPh>
    <rPh sb="17" eb="18">
      <t>シ</t>
    </rPh>
    <rPh sb="22" eb="23">
      <t>シ</t>
    </rPh>
    <rPh sb="24" eb="28">
      <t>タチアライマチ</t>
    </rPh>
    <rPh sb="29" eb="32">
      <t>オオキマチ</t>
    </rPh>
    <rPh sb="34" eb="35">
      <t>シ</t>
    </rPh>
    <rPh sb="36" eb="37">
      <t>チョウ</t>
    </rPh>
    <phoneticPr fontId="5"/>
  </si>
  <si>
    <t>北九州都市圏域</t>
    <rPh sb="0" eb="3">
      <t>キタキュウシュウ</t>
    </rPh>
    <rPh sb="3" eb="6">
      <t>トシケン</t>
    </rPh>
    <rPh sb="6" eb="7">
      <t>イキ</t>
    </rPh>
    <phoneticPr fontId="5"/>
  </si>
  <si>
    <t>＜福岡県＞【北九州市】直方市、行橋市、豊前市、中間市、宮若市、芦屋町、水巻町、岡垣町、遠賀町、小竹町、鞍手町、香春町、苅田町、みやこ町、上毛町、築上町（５市１１町）</t>
    <rPh sb="1" eb="4">
      <t>フクオカケン</t>
    </rPh>
    <rPh sb="6" eb="10">
      <t>キタキュウシュウシ</t>
    </rPh>
    <phoneticPr fontId="5"/>
  </si>
  <si>
    <t>熊本連携中枢都市圏</t>
    <rPh sb="0" eb="2">
      <t>クマモト</t>
    </rPh>
    <rPh sb="2" eb="4">
      <t>レンケイ</t>
    </rPh>
    <rPh sb="4" eb="6">
      <t>チュウスウ</t>
    </rPh>
    <rPh sb="6" eb="9">
      <t>トシケン</t>
    </rPh>
    <phoneticPr fontId="5"/>
  </si>
  <si>
    <t>＜熊本県＞【熊本市】宇土市、宇城市、合志市、美里町、玉東町、大津町、菊陽町、西原村、南阿蘇村、御船町、嘉島町、益城町、甲佐町、阿蘇市、高森町、山都町　（４市１０町２村）</t>
    <rPh sb="6" eb="9">
      <t>クマモトシ</t>
    </rPh>
    <phoneticPr fontId="6"/>
  </si>
  <si>
    <t>大分都市広域圏</t>
    <rPh sb="0" eb="2">
      <t>オオイタ</t>
    </rPh>
    <rPh sb="2" eb="4">
      <t>トシ</t>
    </rPh>
    <rPh sb="4" eb="6">
      <t>コウイキ</t>
    </rPh>
    <rPh sb="6" eb="7">
      <t>ケン</t>
    </rPh>
    <phoneticPr fontId="5"/>
  </si>
  <si>
    <t>＜大分県＞【大分市】別府市、臼杵市、津久見市、竹田市、豊後大野市、由布市、日出町（６市１町）</t>
    <rPh sb="6" eb="9">
      <t>オオイタシ</t>
    </rPh>
    <phoneticPr fontId="6"/>
  </si>
  <si>
    <t>みやざき共創都市圏</t>
    <rPh sb="4" eb="6">
      <t>キョウソウ</t>
    </rPh>
    <rPh sb="6" eb="9">
      <t>トシケン</t>
    </rPh>
    <phoneticPr fontId="5"/>
  </si>
  <si>
    <t>＜広島県＞【広島市】
＜山口県＞岩国市、柳井市、周防大島町、和木町、上関町、田布施町、平生町（２市５町）</t>
    <rPh sb="6" eb="9">
      <t>ヒロシマシ</t>
    </rPh>
    <phoneticPr fontId="6"/>
  </si>
  <si>
    <t>＜広島県＞【福山市】
＜岡山県＞笠岡市、井原市（２市）</t>
    <rPh sb="1" eb="4">
      <t>ヒロシマケン</t>
    </rPh>
    <rPh sb="6" eb="9">
      <t>フクヤマシ</t>
    </rPh>
    <phoneticPr fontId="6"/>
  </si>
  <si>
    <t>小　　　　　計</t>
    <rPh sb="0" eb="1">
      <t>ショウ</t>
    </rPh>
    <rPh sb="6" eb="7">
      <t>ケイ</t>
    </rPh>
    <phoneticPr fontId="5"/>
  </si>
  <si>
    <t>（注）連携中枢都市圏は、連携中枢都市となる圏域の中心市と近隣の市町村が、連携協約を締結することにより形成される圏域である。圏域全体の経済をけん引し
　　圏域の住民全体の暮らしを支えるという観点から、連携中枢都市圏においては、ア 圏域全体の経済成長のけん引、イ 高次の都市機能の集積・強化、ウ 圏域
　　全体の生活関連機能サービスの向上、の３つの役割に関する取組を連携協約に規定して実施することとしている。</t>
    <rPh sb="1" eb="2">
      <t>チュウ</t>
    </rPh>
    <rPh sb="99" eb="101">
      <t>レンケイ</t>
    </rPh>
    <rPh sb="101" eb="103">
      <t>チュウスウ</t>
    </rPh>
    <rPh sb="103" eb="106">
      <t>トシケン</t>
    </rPh>
    <rPh sb="175" eb="176">
      <t>カン</t>
    </rPh>
    <rPh sb="178" eb="180">
      <t>トリクミ</t>
    </rPh>
    <rPh sb="181" eb="183">
      <t>レンケイ</t>
    </rPh>
    <rPh sb="183" eb="185">
      <t>キョウヤク</t>
    </rPh>
    <rPh sb="186" eb="188">
      <t>キテイ</t>
    </rPh>
    <rPh sb="190" eb="192">
      <t>ジッシ</t>
    </rPh>
    <phoneticPr fontId="6"/>
  </si>
  <si>
    <t>２　その他</t>
    <rPh sb="4" eb="5">
      <t>タ</t>
    </rPh>
    <phoneticPr fontId="6"/>
  </si>
  <si>
    <t>連携協約の名称</t>
    <rPh sb="0" eb="2">
      <t>レンケイ</t>
    </rPh>
    <rPh sb="2" eb="4">
      <t>キョウヤク</t>
    </rPh>
    <rPh sb="5" eb="7">
      <t>メイショウ</t>
    </rPh>
    <phoneticPr fontId="6"/>
  </si>
  <si>
    <t>①　都道府県・市町村相互間</t>
    <rPh sb="2" eb="6">
      <t>トドウフケン</t>
    </rPh>
    <rPh sb="7" eb="10">
      <t>シチョウソン</t>
    </rPh>
    <rPh sb="10" eb="13">
      <t>ソウゴカン</t>
    </rPh>
    <phoneticPr fontId="6"/>
  </si>
  <si>
    <t>賀茂地域の広域連携に係る連携協約</t>
    <rPh sb="0" eb="2">
      <t>カモ</t>
    </rPh>
    <rPh sb="2" eb="4">
      <t>チイキ</t>
    </rPh>
    <rPh sb="5" eb="7">
      <t>コウイキ</t>
    </rPh>
    <rPh sb="7" eb="9">
      <t>レンケイ</t>
    </rPh>
    <rPh sb="10" eb="11">
      <t>カカ</t>
    </rPh>
    <rPh sb="12" eb="14">
      <t>レンケイ</t>
    </rPh>
    <rPh sb="14" eb="16">
      <t>キョウヤク</t>
    </rPh>
    <phoneticPr fontId="6"/>
  </si>
  <si>
    <t>鳥取県日野郡ふるさと広域連携協約</t>
    <rPh sb="0" eb="3">
      <t>トットリケン</t>
    </rPh>
    <rPh sb="3" eb="6">
      <t>ヒノグン</t>
    </rPh>
    <rPh sb="10" eb="12">
      <t>コウイキ</t>
    </rPh>
    <rPh sb="12" eb="14">
      <t>レンケイ</t>
    </rPh>
    <rPh sb="14" eb="16">
      <t>キョウヤク</t>
    </rPh>
    <phoneticPr fontId="6"/>
  </si>
  <si>
    <t>障害者福祉、母子福祉、消費生活相談、道路、観光、職員研修、教育</t>
    <rPh sb="0" eb="3">
      <t>ショウガイシャ</t>
    </rPh>
    <rPh sb="3" eb="5">
      <t>フクシ</t>
    </rPh>
    <rPh sb="6" eb="8">
      <t>ボシ</t>
    </rPh>
    <rPh sb="8" eb="10">
      <t>フクシ</t>
    </rPh>
    <rPh sb="11" eb="13">
      <t>ショウヒ</t>
    </rPh>
    <rPh sb="13" eb="15">
      <t>セイカツ</t>
    </rPh>
    <rPh sb="15" eb="17">
      <t>ソウダン</t>
    </rPh>
    <rPh sb="18" eb="20">
      <t>ドウロ</t>
    </rPh>
    <rPh sb="21" eb="23">
      <t>カンコウ</t>
    </rPh>
    <rPh sb="24" eb="26">
      <t>ショクイン</t>
    </rPh>
    <rPh sb="26" eb="28">
      <t>ケンシュウ</t>
    </rPh>
    <rPh sb="29" eb="31">
      <t>キョウイク</t>
    </rPh>
    <phoneticPr fontId="6"/>
  </si>
  <si>
    <t>【鳥取県】日南町、日野町、江府町（３町）</t>
    <rPh sb="1" eb="4">
      <t>トットリケン</t>
    </rPh>
    <rPh sb="5" eb="7">
      <t>ニチナン</t>
    </rPh>
    <rPh sb="7" eb="8">
      <t>マチ</t>
    </rPh>
    <rPh sb="9" eb="12">
      <t>ヒノマチ</t>
    </rPh>
    <rPh sb="13" eb="14">
      <t>エ</t>
    </rPh>
    <rPh sb="14" eb="15">
      <t>フ</t>
    </rPh>
    <rPh sb="15" eb="16">
      <t>マチ</t>
    </rPh>
    <rPh sb="18" eb="19">
      <t>マチ</t>
    </rPh>
    <phoneticPr fontId="6"/>
  </si>
  <si>
    <t>鳥取県自治体ＩＣＴ共同化広域連携協約</t>
    <rPh sb="0" eb="3">
      <t>トットリケン</t>
    </rPh>
    <rPh sb="3" eb="6">
      <t>ジチタイ</t>
    </rPh>
    <rPh sb="9" eb="11">
      <t>キョウドウ</t>
    </rPh>
    <rPh sb="11" eb="12">
      <t>カ</t>
    </rPh>
    <rPh sb="12" eb="14">
      <t>コウイキ</t>
    </rPh>
    <rPh sb="14" eb="16">
      <t>レンケイ</t>
    </rPh>
    <rPh sb="16" eb="18">
      <t>キョウヤク</t>
    </rPh>
    <phoneticPr fontId="6"/>
  </si>
  <si>
    <t>情報基盤整備、職員研修</t>
    <rPh sb="0" eb="2">
      <t>ジョウホウ</t>
    </rPh>
    <rPh sb="2" eb="4">
      <t>キバン</t>
    </rPh>
    <rPh sb="4" eb="6">
      <t>セイビ</t>
    </rPh>
    <rPh sb="7" eb="9">
      <t>ショクイン</t>
    </rPh>
    <rPh sb="9" eb="11">
      <t>ケンシュウ</t>
    </rPh>
    <phoneticPr fontId="6"/>
  </si>
  <si>
    <t>【鳥取県】鳥取市、米子市、倉吉市、境港市、岩美町、若桜町、智頭町、八頭町、三朝町、湯梨浜町、琴浦町、北栄町、日吉津町、大山町、南部町、伯耆町、日南町、日野町、江府町（４市１５町）</t>
    <rPh sb="1" eb="4">
      <t>トットリケン</t>
    </rPh>
    <rPh sb="5" eb="8">
      <t>トットリシ</t>
    </rPh>
    <rPh sb="9" eb="12">
      <t>ヨナゴシ</t>
    </rPh>
    <rPh sb="13" eb="16">
      <t>クラヨシシ</t>
    </rPh>
    <rPh sb="17" eb="20">
      <t>サカイミナトシ</t>
    </rPh>
    <rPh sb="21" eb="24">
      <t>イワミマチ</t>
    </rPh>
    <rPh sb="25" eb="26">
      <t>ワカ</t>
    </rPh>
    <rPh sb="26" eb="28">
      <t>サクラマチ</t>
    </rPh>
    <rPh sb="29" eb="30">
      <t>チ</t>
    </rPh>
    <rPh sb="30" eb="31">
      <t>アタマ</t>
    </rPh>
    <rPh sb="31" eb="32">
      <t>マチ</t>
    </rPh>
    <rPh sb="33" eb="34">
      <t>ハチ</t>
    </rPh>
    <rPh sb="34" eb="35">
      <t>アタマ</t>
    </rPh>
    <rPh sb="35" eb="36">
      <t>マチ</t>
    </rPh>
    <rPh sb="37" eb="38">
      <t>サン</t>
    </rPh>
    <rPh sb="38" eb="39">
      <t>アサ</t>
    </rPh>
    <rPh sb="39" eb="40">
      <t>マチ</t>
    </rPh>
    <rPh sb="41" eb="42">
      <t>ユ</t>
    </rPh>
    <rPh sb="42" eb="43">
      <t>ナシ</t>
    </rPh>
    <rPh sb="43" eb="44">
      <t>ハマ</t>
    </rPh>
    <rPh sb="44" eb="45">
      <t>マチ</t>
    </rPh>
    <rPh sb="46" eb="48">
      <t>コトウラ</t>
    </rPh>
    <rPh sb="48" eb="49">
      <t>マチ</t>
    </rPh>
    <rPh sb="50" eb="51">
      <t>キタ</t>
    </rPh>
    <rPh sb="51" eb="52">
      <t>サカ</t>
    </rPh>
    <rPh sb="52" eb="53">
      <t>マチ</t>
    </rPh>
    <rPh sb="54" eb="56">
      <t>ヒヨシ</t>
    </rPh>
    <rPh sb="56" eb="57">
      <t>ツ</t>
    </rPh>
    <rPh sb="57" eb="58">
      <t>マチ</t>
    </rPh>
    <rPh sb="59" eb="61">
      <t>オオヤマ</t>
    </rPh>
    <rPh sb="61" eb="62">
      <t>マチ</t>
    </rPh>
    <rPh sb="63" eb="65">
      <t>ナンブ</t>
    </rPh>
    <rPh sb="65" eb="66">
      <t>マチ</t>
    </rPh>
    <rPh sb="71" eb="73">
      <t>ニチナン</t>
    </rPh>
    <rPh sb="73" eb="74">
      <t>マチ</t>
    </rPh>
    <rPh sb="75" eb="76">
      <t>ヒ</t>
    </rPh>
    <rPh sb="76" eb="77">
      <t>ノ</t>
    </rPh>
    <rPh sb="77" eb="78">
      <t>マチ</t>
    </rPh>
    <rPh sb="79" eb="80">
      <t>エ</t>
    </rPh>
    <rPh sb="80" eb="81">
      <t>フ</t>
    </rPh>
    <rPh sb="81" eb="82">
      <t>マチ</t>
    </rPh>
    <rPh sb="84" eb="85">
      <t>シ</t>
    </rPh>
    <rPh sb="87" eb="88">
      <t>マチ</t>
    </rPh>
    <phoneticPr fontId="6"/>
  </si>
  <si>
    <t>【大町市】池田町、松川村、白馬村、小谷村（１町３村）</t>
    <rPh sb="1" eb="3">
      <t>オオマチ</t>
    </rPh>
    <rPh sb="3" eb="4">
      <t>シ</t>
    </rPh>
    <rPh sb="5" eb="7">
      <t>イケダ</t>
    </rPh>
    <rPh sb="7" eb="8">
      <t>マチ</t>
    </rPh>
    <rPh sb="9" eb="12">
      <t>マツカワムラ</t>
    </rPh>
    <rPh sb="13" eb="15">
      <t>ハクバ</t>
    </rPh>
    <rPh sb="15" eb="16">
      <t>ムラ</t>
    </rPh>
    <rPh sb="17" eb="19">
      <t>コタニ</t>
    </rPh>
    <rPh sb="19" eb="20">
      <t>ムラ</t>
    </rPh>
    <rPh sb="22" eb="23">
      <t>マチ</t>
    </rPh>
    <rPh sb="24" eb="25">
      <t>ソン</t>
    </rPh>
    <phoneticPr fontId="6"/>
  </si>
  <si>
    <t>岐阜県産業会館運営管理協議会</t>
    <rPh sb="0" eb="2">
      <t>ギフ</t>
    </rPh>
    <rPh sb="2" eb="3">
      <t>ケン</t>
    </rPh>
    <rPh sb="3" eb="5">
      <t>サンギョウ</t>
    </rPh>
    <rPh sb="5" eb="7">
      <t>カイカン</t>
    </rPh>
    <rPh sb="7" eb="9">
      <t>ウンエイ</t>
    </rPh>
    <rPh sb="9" eb="11">
      <t>カンリ</t>
    </rPh>
    <rPh sb="11" eb="14">
      <t>キョウギカイ</t>
    </rPh>
    <phoneticPr fontId="6"/>
  </si>
  <si>
    <t>福島県（１県）</t>
    <rPh sb="0" eb="3">
      <t>フクシマケン</t>
    </rPh>
    <rPh sb="5" eb="6">
      <t>ケン</t>
    </rPh>
    <phoneticPr fontId="6"/>
  </si>
  <si>
    <t>※脱退予告団体（地方自治法第252条の６の２）が存在する協議会　　０件</t>
    <rPh sb="1" eb="3">
      <t>ダッタイ</t>
    </rPh>
    <rPh sb="3" eb="5">
      <t>ヨコク</t>
    </rPh>
    <rPh sb="5" eb="7">
      <t>ダンタイ</t>
    </rPh>
    <rPh sb="8" eb="10">
      <t>チホウ</t>
    </rPh>
    <rPh sb="10" eb="13">
      <t>ジチホウ</t>
    </rPh>
    <rPh sb="13" eb="14">
      <t>ダイ</t>
    </rPh>
    <rPh sb="17" eb="18">
      <t>ジョウ</t>
    </rPh>
    <rPh sb="24" eb="26">
      <t>ソンザイ</t>
    </rPh>
    <rPh sb="28" eb="31">
      <t>キョウギカイ</t>
    </rPh>
    <rPh sb="34" eb="35">
      <t>ケン</t>
    </rPh>
    <phoneticPr fontId="6"/>
  </si>
  <si>
    <t>※類型の内訳（重複該当あり）</t>
    <rPh sb="1" eb="3">
      <t>ルイケイ</t>
    </rPh>
    <rPh sb="4" eb="6">
      <t>ウチワケ</t>
    </rPh>
    <rPh sb="7" eb="9">
      <t>ジュウフク</t>
    </rPh>
    <rPh sb="9" eb="11">
      <t>ガイトウ</t>
    </rPh>
    <phoneticPr fontId="6"/>
  </si>
  <si>
    <t>第８表　機関等の共同設置状況</t>
    <rPh sb="0" eb="1">
      <t>ダイ</t>
    </rPh>
    <rPh sb="2" eb="3">
      <t>ヒョウ</t>
    </rPh>
    <rPh sb="4" eb="6">
      <t>キカン</t>
    </rPh>
    <rPh sb="6" eb="7">
      <t>トウ</t>
    </rPh>
    <rPh sb="8" eb="10">
      <t>キョウドウ</t>
    </rPh>
    <rPh sb="10" eb="12">
      <t>セッチ</t>
    </rPh>
    <rPh sb="12" eb="14">
      <t>ジョウキョウ</t>
    </rPh>
    <phoneticPr fontId="6"/>
  </si>
  <si>
    <t>核融合科学研究所安全監視委員会</t>
    <rPh sb="0" eb="3">
      <t>カクユウゴウ</t>
    </rPh>
    <rPh sb="3" eb="5">
      <t>カガク</t>
    </rPh>
    <rPh sb="5" eb="7">
      <t>ケンキュウ</t>
    </rPh>
    <rPh sb="7" eb="8">
      <t>ジョ</t>
    </rPh>
    <rPh sb="8" eb="10">
      <t>アンゼン</t>
    </rPh>
    <rPh sb="10" eb="12">
      <t>カンシ</t>
    </rPh>
    <rPh sb="12" eb="15">
      <t>イインカイ</t>
    </rPh>
    <phoneticPr fontId="23"/>
  </si>
  <si>
    <t>岐阜県、多治見市、瑞浪市、土岐市</t>
    <rPh sb="0" eb="3">
      <t>ギフケン</t>
    </rPh>
    <rPh sb="4" eb="8">
      <t>タジミシ</t>
    </rPh>
    <phoneticPr fontId="6"/>
  </si>
  <si>
    <t>賀茂広域消費生活センター</t>
    <rPh sb="0" eb="2">
      <t>カモ</t>
    </rPh>
    <rPh sb="2" eb="4">
      <t>コウイキ</t>
    </rPh>
    <rPh sb="4" eb="6">
      <t>ショウヒ</t>
    </rPh>
    <rPh sb="6" eb="8">
      <t>セイカツ</t>
    </rPh>
    <phoneticPr fontId="6"/>
  </si>
  <si>
    <t>静岡県、下田市、東伊豆町、河津町、南伊豆町、松崎町、西伊豆町</t>
    <rPh sb="0" eb="3">
      <t>シズオカケン</t>
    </rPh>
    <rPh sb="4" eb="7">
      <t>シモダシ</t>
    </rPh>
    <rPh sb="8" eb="9">
      <t>ヒガシ</t>
    </rPh>
    <rPh sb="9" eb="11">
      <t>イズ</t>
    </rPh>
    <rPh sb="11" eb="12">
      <t>マチ</t>
    </rPh>
    <rPh sb="13" eb="15">
      <t>カワヅ</t>
    </rPh>
    <rPh sb="15" eb="16">
      <t>マチ</t>
    </rPh>
    <rPh sb="17" eb="18">
      <t>ミナミ</t>
    </rPh>
    <rPh sb="18" eb="20">
      <t>イズ</t>
    </rPh>
    <rPh sb="20" eb="21">
      <t>マチ</t>
    </rPh>
    <rPh sb="22" eb="24">
      <t>マツザキ</t>
    </rPh>
    <rPh sb="24" eb="25">
      <t>マチ</t>
    </rPh>
    <rPh sb="26" eb="27">
      <t>ニシ</t>
    </rPh>
    <rPh sb="27" eb="29">
      <t>イズ</t>
    </rPh>
    <rPh sb="29" eb="30">
      <t>マチ</t>
    </rPh>
    <phoneticPr fontId="6"/>
  </si>
  <si>
    <t>大阪府市都市魅力戦略推進会議</t>
    <rPh sb="0" eb="3">
      <t>オオサカフ</t>
    </rPh>
    <rPh sb="3" eb="4">
      <t>シ</t>
    </rPh>
    <rPh sb="4" eb="6">
      <t>トシ</t>
    </rPh>
    <rPh sb="6" eb="8">
      <t>ミリョク</t>
    </rPh>
    <rPh sb="8" eb="10">
      <t>センリャク</t>
    </rPh>
    <rPh sb="10" eb="12">
      <t>スイシン</t>
    </rPh>
    <rPh sb="12" eb="14">
      <t>カイギ</t>
    </rPh>
    <phoneticPr fontId="15"/>
  </si>
  <si>
    <t>大阪府市新大学構想会議</t>
  </si>
  <si>
    <t>大阪府市文化振興会議</t>
  </si>
  <si>
    <t>副首都推進局</t>
    <rPh sb="0" eb="1">
      <t>フク</t>
    </rPh>
    <rPh sb="1" eb="3">
      <t>シュト</t>
    </rPh>
    <rPh sb="3" eb="5">
      <t>スイシン</t>
    </rPh>
    <rPh sb="5" eb="6">
      <t>キョク</t>
    </rPh>
    <phoneticPr fontId="6"/>
  </si>
  <si>
    <t>鳥取県行政不服審査会</t>
    <rPh sb="0" eb="3">
      <t>トットリケン</t>
    </rPh>
    <rPh sb="3" eb="5">
      <t>ギョウセイ</t>
    </rPh>
    <rPh sb="5" eb="7">
      <t>フフク</t>
    </rPh>
    <rPh sb="7" eb="10">
      <t>シンサカイ</t>
    </rPh>
    <phoneticPr fontId="6"/>
  </si>
  <si>
    <t>行政不服審査法上の附属機関に関する事務</t>
    <rPh sb="0" eb="2">
      <t>ギョウセイ</t>
    </rPh>
    <rPh sb="2" eb="4">
      <t>フフク</t>
    </rPh>
    <rPh sb="4" eb="7">
      <t>シンサホウ</t>
    </rPh>
    <rPh sb="7" eb="8">
      <t>ジョウ</t>
    </rPh>
    <rPh sb="9" eb="11">
      <t>フゾク</t>
    </rPh>
    <rPh sb="11" eb="13">
      <t>キカン</t>
    </rPh>
    <rPh sb="14" eb="15">
      <t>カン</t>
    </rPh>
    <rPh sb="17" eb="19">
      <t>ジム</t>
    </rPh>
    <phoneticPr fontId="6"/>
  </si>
  <si>
    <t>北海道、群馬県、静岡県、愛知県、京都府、兵庫県、長崎県、熊本県、宮崎県（９道府県）</t>
    <rPh sb="0" eb="3">
      <t>ホッカイドウ</t>
    </rPh>
    <rPh sb="4" eb="6">
      <t>グンマ</t>
    </rPh>
    <rPh sb="6" eb="7">
      <t>ケン</t>
    </rPh>
    <rPh sb="8" eb="11">
      <t>シズオカケン</t>
    </rPh>
    <rPh sb="12" eb="15">
      <t>アイチケン</t>
    </rPh>
    <rPh sb="16" eb="19">
      <t>キョウトフ</t>
    </rPh>
    <rPh sb="20" eb="23">
      <t>ヒョウゴケン</t>
    </rPh>
    <rPh sb="24" eb="27">
      <t>ナガサキケン</t>
    </rPh>
    <rPh sb="28" eb="31">
      <t>クマモトケン</t>
    </rPh>
    <rPh sb="32" eb="35">
      <t>ミヤザキケン</t>
    </rPh>
    <rPh sb="37" eb="40">
      <t>ドウフケン</t>
    </rPh>
    <phoneticPr fontId="6"/>
  </si>
  <si>
    <t>※上記のうち２以上の事務を処理している機関等は１４あるが処理している事務の内容のいずれかの件数に計上している。</t>
    <rPh sb="1" eb="3">
      <t>ジョウキ</t>
    </rPh>
    <rPh sb="7" eb="9">
      <t>イジョウ</t>
    </rPh>
    <rPh sb="10" eb="12">
      <t>ジム</t>
    </rPh>
    <rPh sb="13" eb="15">
      <t>ショリ</t>
    </rPh>
    <rPh sb="19" eb="21">
      <t>キカン</t>
    </rPh>
    <rPh sb="21" eb="22">
      <t>トウ</t>
    </rPh>
    <rPh sb="28" eb="30">
      <t>ショリ</t>
    </rPh>
    <rPh sb="34" eb="36">
      <t>ジム</t>
    </rPh>
    <rPh sb="37" eb="39">
      <t>ナイヨウ</t>
    </rPh>
    <rPh sb="45" eb="47">
      <t>ケンスウ</t>
    </rPh>
    <rPh sb="48" eb="50">
      <t>ケイジョウ</t>
    </rPh>
    <phoneticPr fontId="6"/>
  </si>
  <si>
    <t>第９表　事務委託の状況</t>
    <rPh sb="0" eb="1">
      <t>ダイ</t>
    </rPh>
    <rPh sb="2" eb="3">
      <t>ヒョウ</t>
    </rPh>
    <rPh sb="4" eb="6">
      <t>ジム</t>
    </rPh>
    <rPh sb="6" eb="8">
      <t>イタク</t>
    </rPh>
    <rPh sb="9" eb="11">
      <t>ジョウキョウ</t>
    </rPh>
    <phoneticPr fontId="6"/>
  </si>
  <si>
    <t>競艇に関する事務</t>
    <phoneticPr fontId="6"/>
  </si>
  <si>
    <t>熊本県（１県）</t>
    <rPh sb="0" eb="3">
      <t>クマモトケン</t>
    </rPh>
    <rPh sb="5" eb="6">
      <t>ケン</t>
    </rPh>
    <phoneticPr fontId="6"/>
  </si>
  <si>
    <t>北海道、愛知県、大阪府（３道府県）</t>
    <rPh sb="0" eb="3">
      <t>ホッカイドウ</t>
    </rPh>
    <rPh sb="4" eb="7">
      <t>アイチケン</t>
    </rPh>
    <rPh sb="8" eb="11">
      <t>オオサカフ</t>
    </rPh>
    <rPh sb="13" eb="14">
      <t>ドウ</t>
    </rPh>
    <rPh sb="14" eb="15">
      <t>フ</t>
    </rPh>
    <rPh sb="15" eb="16">
      <t>ケン</t>
    </rPh>
    <phoneticPr fontId="6"/>
  </si>
  <si>
    <t>石川県加賀市【福井県あわら市】</t>
    <rPh sb="0" eb="3">
      <t>イシカワケン</t>
    </rPh>
    <rPh sb="3" eb="6">
      <t>カガシ</t>
    </rPh>
    <rPh sb="7" eb="10">
      <t>フクイケン</t>
    </rPh>
    <rPh sb="13" eb="14">
      <t>シ</t>
    </rPh>
    <phoneticPr fontId="6"/>
  </si>
  <si>
    <t>大阪府田尻町【泉佐野市】</t>
    <rPh sb="0" eb="3">
      <t>オオサカフ</t>
    </rPh>
    <rPh sb="3" eb="5">
      <t>タジリ</t>
    </rPh>
    <rPh sb="5" eb="6">
      <t>マチ</t>
    </rPh>
    <rPh sb="7" eb="11">
      <t>イズミサノシ</t>
    </rPh>
    <phoneticPr fontId="6"/>
  </si>
  <si>
    <t>情報公開・個人情報保護に関する事務</t>
    <rPh sb="0" eb="2">
      <t>ジョウホウ</t>
    </rPh>
    <rPh sb="2" eb="4">
      <t>コウカイ</t>
    </rPh>
    <rPh sb="5" eb="7">
      <t>コジン</t>
    </rPh>
    <rPh sb="7" eb="9">
      <t>ジョウホウ</t>
    </rPh>
    <rPh sb="9" eb="11">
      <t>ホゴ</t>
    </rPh>
    <rPh sb="12" eb="13">
      <t>カン</t>
    </rPh>
    <rPh sb="15" eb="17">
      <t>ジム</t>
    </rPh>
    <phoneticPr fontId="6"/>
  </si>
  <si>
    <t>消費生活相談に関する事務</t>
    <rPh sb="0" eb="2">
      <t>ショウヒ</t>
    </rPh>
    <rPh sb="2" eb="4">
      <t>セイカツ</t>
    </rPh>
    <rPh sb="4" eb="6">
      <t>ソウダン</t>
    </rPh>
    <rPh sb="7" eb="8">
      <t>カン</t>
    </rPh>
    <rPh sb="10" eb="12">
      <t>ジム</t>
    </rPh>
    <phoneticPr fontId="6"/>
  </si>
  <si>
    <t>第１０表　事務の代替執行の状況</t>
    <rPh sb="0" eb="1">
      <t>ダイ</t>
    </rPh>
    <rPh sb="3" eb="4">
      <t>ヒョウ</t>
    </rPh>
    <rPh sb="5" eb="7">
      <t>ジム</t>
    </rPh>
    <rPh sb="8" eb="10">
      <t>ダイタイ</t>
    </rPh>
    <rPh sb="10" eb="12">
      <t>シッコウ</t>
    </rPh>
    <rPh sb="13" eb="15">
      <t>ジョウキョウ</t>
    </rPh>
    <phoneticPr fontId="6"/>
  </si>
  <si>
    <t>（注）【　】は代替執行する団体を示す</t>
    <rPh sb="1" eb="2">
      <t>チュウ</t>
    </rPh>
    <rPh sb="7" eb="9">
      <t>ダイタイ</t>
    </rPh>
    <rPh sb="9" eb="11">
      <t>シッコウ</t>
    </rPh>
    <rPh sb="13" eb="15">
      <t>ダンタイ</t>
    </rPh>
    <rPh sb="16" eb="17">
      <t>シメ</t>
    </rPh>
    <phoneticPr fontId="6"/>
  </si>
  <si>
    <t>件数</t>
    <rPh sb="0" eb="1">
      <t>ケン</t>
    </rPh>
    <rPh sb="1" eb="2">
      <t>スウ</t>
    </rPh>
    <phoneticPr fontId="6"/>
  </si>
  <si>
    <t>関係団体</t>
    <rPh sb="0" eb="2">
      <t>カンケイ</t>
    </rPh>
    <rPh sb="2" eb="4">
      <t>ダンタイ</t>
    </rPh>
    <phoneticPr fontId="6"/>
  </si>
  <si>
    <t>開始年月日</t>
    <rPh sb="0" eb="2">
      <t>カイシ</t>
    </rPh>
    <rPh sb="2" eb="5">
      <t>ネンガッピ</t>
    </rPh>
    <phoneticPr fontId="6"/>
  </si>
  <si>
    <t>１　都道府県・市町村相互間</t>
    <rPh sb="2" eb="6">
      <t>トドウフケン</t>
    </rPh>
    <rPh sb="7" eb="10">
      <t>シチョウソン</t>
    </rPh>
    <rPh sb="10" eb="13">
      <t>ソウゴカン</t>
    </rPh>
    <phoneticPr fontId="6"/>
  </si>
  <si>
    <t>同一都道府県内のもの</t>
    <rPh sb="0" eb="2">
      <t>ドウイツ</t>
    </rPh>
    <phoneticPr fontId="6"/>
  </si>
  <si>
    <t>公害防止事務</t>
    <rPh sb="0" eb="2">
      <t>コウガイ</t>
    </rPh>
    <rPh sb="2" eb="4">
      <t>ボウシ</t>
    </rPh>
    <rPh sb="4" eb="6">
      <t>ジム</t>
    </rPh>
    <phoneticPr fontId="6"/>
  </si>
  <si>
    <t>大崎上島町【広島県】</t>
    <rPh sb="0" eb="2">
      <t>オオサキ</t>
    </rPh>
    <rPh sb="2" eb="4">
      <t>ウエシマ</t>
    </rPh>
    <rPh sb="4" eb="5">
      <t>マチ</t>
    </rPh>
    <rPh sb="6" eb="9">
      <t>ヒロシマケン</t>
    </rPh>
    <phoneticPr fontId="6"/>
  </si>
  <si>
    <t>２　市町村相互間</t>
    <rPh sb="2" eb="5">
      <t>シチョウソン</t>
    </rPh>
    <rPh sb="5" eb="8">
      <t>ソウゴカン</t>
    </rPh>
    <phoneticPr fontId="6"/>
  </si>
  <si>
    <t>水道事業に係る事務</t>
    <rPh sb="0" eb="2">
      <t>スイドウ</t>
    </rPh>
    <rPh sb="2" eb="4">
      <t>ジギョウ</t>
    </rPh>
    <rPh sb="5" eb="6">
      <t>カカ</t>
    </rPh>
    <rPh sb="7" eb="9">
      <t>ジム</t>
    </rPh>
    <phoneticPr fontId="6"/>
  </si>
  <si>
    <t>宗像地区事務組合【北九州市】</t>
    <rPh sb="9" eb="13">
      <t>キタキュウシュウシ</t>
    </rPh>
    <phoneticPr fontId="6"/>
  </si>
  <si>
    <t>第１１表　一部事務組合の設置状況</t>
    <rPh sb="0" eb="1">
      <t>ダイ</t>
    </rPh>
    <rPh sb="3" eb="4">
      <t>ヒョウ</t>
    </rPh>
    <rPh sb="5" eb="7">
      <t>イチブ</t>
    </rPh>
    <rPh sb="7" eb="9">
      <t>ジム</t>
    </rPh>
    <rPh sb="9" eb="11">
      <t>クミアイ</t>
    </rPh>
    <rPh sb="12" eb="14">
      <t>セッチ</t>
    </rPh>
    <rPh sb="14" eb="16">
      <t>ジョウキョウ</t>
    </rPh>
    <phoneticPr fontId="6"/>
  </si>
  <si>
    <t>自動車航送船事業</t>
    <rPh sb="0" eb="3">
      <t>ジドウシャ</t>
    </rPh>
    <rPh sb="3" eb="4">
      <t>ワタル</t>
    </rPh>
    <rPh sb="4" eb="5">
      <t>ソウ</t>
    </rPh>
    <rPh sb="5" eb="6">
      <t>セン</t>
    </rPh>
    <rPh sb="6" eb="8">
      <t>ジギョウ</t>
    </rPh>
    <phoneticPr fontId="6"/>
  </si>
  <si>
    <t>南和広域医療企業団</t>
    <rPh sb="6" eb="9">
      <t>キギョウダン</t>
    </rPh>
    <phoneticPr fontId="6"/>
  </si>
  <si>
    <t>病院・診療所・看護学校の管理・運営、救急・土日医療の実施</t>
    <rPh sb="0" eb="2">
      <t>ビョウイン</t>
    </rPh>
    <rPh sb="3" eb="6">
      <t>シンリョウジョ</t>
    </rPh>
    <rPh sb="7" eb="9">
      <t>カンゴ</t>
    </rPh>
    <rPh sb="12" eb="14">
      <t>カンリ</t>
    </rPh>
    <rPh sb="15" eb="17">
      <t>ウンエイ</t>
    </rPh>
    <rPh sb="26" eb="28">
      <t>ジッシ</t>
    </rPh>
    <phoneticPr fontId="6"/>
  </si>
  <si>
    <t>長崎県、島原市、雲仙市、南島原市、五島市、対馬市、壱岐市、新上五島町</t>
    <rPh sb="0" eb="3">
      <t>ナガサキケン</t>
    </rPh>
    <rPh sb="4" eb="7">
      <t>シマバラシ</t>
    </rPh>
    <rPh sb="12" eb="13">
      <t>ミナミ</t>
    </rPh>
    <rPh sb="13" eb="16">
      <t>シマバラシ</t>
    </rPh>
    <rPh sb="17" eb="20">
      <t>ゴトウシ</t>
    </rPh>
    <rPh sb="21" eb="24">
      <t>ツシマシ</t>
    </rPh>
    <rPh sb="25" eb="28">
      <t>イキシ</t>
    </rPh>
    <rPh sb="29" eb="30">
      <t>シン</t>
    </rPh>
    <rPh sb="30" eb="34">
      <t>カミゴトウチョウ</t>
    </rPh>
    <phoneticPr fontId="6"/>
  </si>
  <si>
    <t>根室市外17市、当別町外128町、新篠津村外14村、石狩北部地区消防事務組合外85一部事務組合、渡島廃棄物処理広域連合外5広域連合</t>
    <rPh sb="3" eb="4">
      <t>ホカ</t>
    </rPh>
    <rPh sb="11" eb="12">
      <t>ホカ</t>
    </rPh>
    <rPh sb="21" eb="22">
      <t>ホカ</t>
    </rPh>
    <rPh sb="38" eb="39">
      <t>ホカ</t>
    </rPh>
    <rPh sb="59" eb="60">
      <t>ホカ</t>
    </rPh>
    <phoneticPr fontId="6"/>
  </si>
  <si>
    <t>ごみ処理施設の設置</t>
    <rPh sb="2" eb="4">
      <t>ショリ</t>
    </rPh>
    <rPh sb="4" eb="6">
      <t>シセツ</t>
    </rPh>
    <rPh sb="7" eb="9">
      <t>セッチ</t>
    </rPh>
    <phoneticPr fontId="6"/>
  </si>
  <si>
    <t>海南市外２８市町村、紀南環境衛生施設事務組合外４４組合、和歌山県後期高齢者医療広域連合</t>
    <rPh sb="3" eb="4">
      <t>ホカ</t>
    </rPh>
    <rPh sb="6" eb="9">
      <t>シチョウソン</t>
    </rPh>
    <rPh sb="22" eb="23">
      <t>ホカ</t>
    </rPh>
    <rPh sb="25" eb="27">
      <t>クミアイ</t>
    </rPh>
    <phoneticPr fontId="6"/>
  </si>
  <si>
    <t>(21)その他</t>
    <rPh sb="4" eb="7">
      <t>ソノタ</t>
    </rPh>
    <phoneticPr fontId="23"/>
  </si>
  <si>
    <t>(13)住民票写し等の交付</t>
    <rPh sb="4" eb="7">
      <t>ジュウミンヒョウ</t>
    </rPh>
    <rPh sb="7" eb="8">
      <t>ウツ</t>
    </rPh>
    <rPh sb="9" eb="10">
      <t>トウ</t>
    </rPh>
    <rPh sb="11" eb="13">
      <t>コウフ</t>
    </rPh>
    <phoneticPr fontId="23"/>
  </si>
  <si>
    <t>第１２表　一部事務組合の構成団体数別状況</t>
    <rPh sb="0" eb="1">
      <t>ダイ</t>
    </rPh>
    <rPh sb="3" eb="4">
      <t>ヒョウ</t>
    </rPh>
    <rPh sb="5" eb="7">
      <t>イチブ</t>
    </rPh>
    <rPh sb="7" eb="9">
      <t>ジム</t>
    </rPh>
    <rPh sb="9" eb="11">
      <t>クミアイ</t>
    </rPh>
    <rPh sb="12" eb="14">
      <t>コウセイ</t>
    </rPh>
    <rPh sb="14" eb="17">
      <t>ダンタイスウ</t>
    </rPh>
    <rPh sb="17" eb="18">
      <t>ベツ</t>
    </rPh>
    <rPh sb="18" eb="20">
      <t>ジョウキョウ</t>
    </rPh>
    <phoneticPr fontId="6"/>
  </si>
  <si>
    <t>●北海道市町村職員退職手当組合（２５４）</t>
    <rPh sb="1" eb="15">
      <t>タイテ</t>
    </rPh>
    <phoneticPr fontId="14"/>
  </si>
  <si>
    <t>第１３表　一部事務組合の事務の種類別状況</t>
    <rPh sb="0" eb="1">
      <t>ダイ</t>
    </rPh>
    <rPh sb="3" eb="4">
      <t>ヒョウ</t>
    </rPh>
    <rPh sb="5" eb="7">
      <t>イチブ</t>
    </rPh>
    <rPh sb="7" eb="9">
      <t>ジム</t>
    </rPh>
    <rPh sb="9" eb="11">
      <t>クミアイ</t>
    </rPh>
    <rPh sb="12" eb="14">
      <t>ジム</t>
    </rPh>
    <rPh sb="15" eb="18">
      <t>シュルイベツ</t>
    </rPh>
    <rPh sb="18" eb="20">
      <t>ジョウキョウ</t>
    </rPh>
    <phoneticPr fontId="6"/>
  </si>
  <si>
    <t>(1)広域行政計画等に関するもの</t>
    <rPh sb="3" eb="5">
      <t>コウイキ</t>
    </rPh>
    <rPh sb="5" eb="7">
      <t>ギョウセイ</t>
    </rPh>
    <rPh sb="7" eb="9">
      <t>ケイカク</t>
    </rPh>
    <rPh sb="9" eb="10">
      <t>トウ</t>
    </rPh>
    <rPh sb="11" eb="12">
      <t>カン</t>
    </rPh>
    <phoneticPr fontId="6"/>
  </si>
  <si>
    <t>(7)介護認定審査</t>
    <rPh sb="3" eb="5">
      <t>カイゴ</t>
    </rPh>
    <rPh sb="5" eb="7">
      <t>ニンテイ</t>
    </rPh>
    <rPh sb="7" eb="9">
      <t>シンサ</t>
    </rPh>
    <phoneticPr fontId="23"/>
  </si>
  <si>
    <r>
      <t xml:space="preserve">(7)教育研修
</t>
    </r>
    <r>
      <rPr>
        <sz val="8"/>
        <rFont val="ＭＳ ゴシック"/>
        <family val="3"/>
        <charset val="128"/>
      </rPr>
      <t>（センター運営含む）</t>
    </r>
    <rPh sb="3" eb="5">
      <t>キョウイク</t>
    </rPh>
    <rPh sb="5" eb="7">
      <t>ケンシュウ</t>
    </rPh>
    <rPh sb="13" eb="15">
      <t>ウンエイ</t>
    </rPh>
    <rPh sb="15" eb="16">
      <t>フク</t>
    </rPh>
    <phoneticPr fontId="23"/>
  </si>
  <si>
    <t>(19)監査委員事務局</t>
    <rPh sb="4" eb="6">
      <t>カンサ</t>
    </rPh>
    <rPh sb="6" eb="8">
      <t>イイン</t>
    </rPh>
    <rPh sb="8" eb="11">
      <t>ジムキョク</t>
    </rPh>
    <phoneticPr fontId="23"/>
  </si>
  <si>
    <t>(20)行政不服審査法上の付属機関</t>
    <rPh sb="4" eb="6">
      <t>ギョウセイ</t>
    </rPh>
    <rPh sb="6" eb="8">
      <t>フフク</t>
    </rPh>
    <rPh sb="8" eb="11">
      <t>シンサホウ</t>
    </rPh>
    <rPh sb="11" eb="12">
      <t>ジョウ</t>
    </rPh>
    <rPh sb="13" eb="15">
      <t>フゾク</t>
    </rPh>
    <rPh sb="15" eb="17">
      <t>キカン</t>
    </rPh>
    <phoneticPr fontId="23"/>
  </si>
  <si>
    <t>０２０４</t>
    <phoneticPr fontId="6"/>
  </si>
  <si>
    <t>０４０２</t>
    <phoneticPr fontId="6"/>
  </si>
  <si>
    <t>０６０２</t>
    <phoneticPr fontId="6"/>
  </si>
  <si>
    <t>０７０３</t>
    <phoneticPr fontId="6"/>
  </si>
  <si>
    <t>０７１９</t>
    <phoneticPr fontId="6"/>
  </si>
  <si>
    <t>０８１０</t>
    <phoneticPr fontId="6"/>
  </si>
  <si>
    <t>０９０１</t>
    <phoneticPr fontId="6"/>
  </si>
  <si>
    <t>１３０１</t>
    <phoneticPr fontId="6"/>
  </si>
  <si>
    <t>１３０６</t>
    <phoneticPr fontId="6"/>
  </si>
  <si>
    <t>１３０８</t>
    <phoneticPr fontId="6"/>
  </si>
  <si>
    <t>１３０９</t>
    <phoneticPr fontId="6"/>
  </si>
  <si>
    <t>第１９表　一部事務組合の管理者の選任方法</t>
    <rPh sb="0" eb="1">
      <t>ダイ</t>
    </rPh>
    <rPh sb="3" eb="4">
      <t>ヒョウ</t>
    </rPh>
    <rPh sb="5" eb="7">
      <t>イチブ</t>
    </rPh>
    <rPh sb="7" eb="9">
      <t>ジム</t>
    </rPh>
    <rPh sb="9" eb="11">
      <t>クミアイ</t>
    </rPh>
    <rPh sb="12" eb="15">
      <t>カンリシャ</t>
    </rPh>
    <rPh sb="16" eb="18">
      <t>センニン</t>
    </rPh>
    <rPh sb="18" eb="20">
      <t>ホウホウ</t>
    </rPh>
    <phoneticPr fontId="6"/>
  </si>
  <si>
    <t>２１</t>
    <phoneticPr fontId="6"/>
  </si>
  <si>
    <t>第２０表　一部事務組合の議会議員の選任方法</t>
    <rPh sb="0" eb="1">
      <t>ダイ</t>
    </rPh>
    <rPh sb="3" eb="4">
      <t>ヒョウ</t>
    </rPh>
    <rPh sb="5" eb="7">
      <t>イチブ</t>
    </rPh>
    <rPh sb="7" eb="9">
      <t>ジム</t>
    </rPh>
    <rPh sb="9" eb="11">
      <t>クミアイ</t>
    </rPh>
    <rPh sb="12" eb="14">
      <t>ギカイ</t>
    </rPh>
    <rPh sb="14" eb="16">
      <t>ギイン</t>
    </rPh>
    <rPh sb="17" eb="19">
      <t>センニン</t>
    </rPh>
    <rPh sb="19" eb="21">
      <t>ホウホウ</t>
    </rPh>
    <phoneticPr fontId="6"/>
  </si>
  <si>
    <t>３９組合</t>
    <rPh sb="2" eb="4">
      <t>クミアイ</t>
    </rPh>
    <phoneticPr fontId="6"/>
  </si>
  <si>
    <t>第２１表　一部事務組合の副管理者等に関する調</t>
    <rPh sb="0" eb="1">
      <t>ダイ</t>
    </rPh>
    <rPh sb="3" eb="4">
      <t>ヒョウ</t>
    </rPh>
    <rPh sb="5" eb="7">
      <t>イチブ</t>
    </rPh>
    <rPh sb="7" eb="9">
      <t>ジム</t>
    </rPh>
    <rPh sb="9" eb="11">
      <t>クミアイ</t>
    </rPh>
    <rPh sb="12" eb="13">
      <t>フク</t>
    </rPh>
    <rPh sb="13" eb="15">
      <t>カンリ</t>
    </rPh>
    <rPh sb="15" eb="16">
      <t>シャ</t>
    </rPh>
    <rPh sb="16" eb="17">
      <t>トウ</t>
    </rPh>
    <rPh sb="18" eb="19">
      <t>カン</t>
    </rPh>
    <rPh sb="21" eb="22">
      <t>シラベ</t>
    </rPh>
    <phoneticPr fontId="6"/>
  </si>
  <si>
    <t>０３</t>
    <phoneticPr fontId="6"/>
  </si>
  <si>
    <t>０４</t>
    <phoneticPr fontId="6"/>
  </si>
  <si>
    <t>３１</t>
    <phoneticPr fontId="6"/>
  </si>
  <si>
    <t>４２</t>
    <phoneticPr fontId="6"/>
  </si>
  <si>
    <t>１４組合</t>
    <rPh sb="2" eb="4">
      <t>クミアイ</t>
    </rPh>
    <phoneticPr fontId="6"/>
  </si>
  <si>
    <t>第２２表　一部事務組合の監査委員に関する調</t>
    <rPh sb="0" eb="1">
      <t>ダイ</t>
    </rPh>
    <rPh sb="3" eb="4">
      <t>ヒョウ</t>
    </rPh>
    <rPh sb="5" eb="7">
      <t>イチブ</t>
    </rPh>
    <rPh sb="7" eb="9">
      <t>ジム</t>
    </rPh>
    <rPh sb="9" eb="11">
      <t>クミアイ</t>
    </rPh>
    <rPh sb="12" eb="14">
      <t>カンサ</t>
    </rPh>
    <rPh sb="14" eb="16">
      <t>イイン</t>
    </rPh>
    <rPh sb="17" eb="18">
      <t>カン</t>
    </rPh>
    <rPh sb="20" eb="21">
      <t>シラベ</t>
    </rPh>
    <phoneticPr fontId="6"/>
  </si>
  <si>
    <t>５３</t>
    <phoneticPr fontId="6"/>
  </si>
  <si>
    <t>６２</t>
    <phoneticPr fontId="6"/>
  </si>
  <si>
    <t>６３</t>
    <phoneticPr fontId="6"/>
  </si>
  <si>
    <t>６４</t>
    <phoneticPr fontId="6"/>
  </si>
  <si>
    <r>
      <t xml:space="preserve">一部事務組合の職員の中から
</t>
    </r>
    <r>
      <rPr>
        <sz val="9"/>
        <rFont val="ＭＳ ゴシック"/>
        <family val="3"/>
        <charset val="128"/>
      </rPr>
      <t>※　当該職員が構成団体の職員を
　　兼ねている場合を除く</t>
    </r>
    <rPh sb="0" eb="2">
      <t>イチブ</t>
    </rPh>
    <rPh sb="2" eb="4">
      <t>ジム</t>
    </rPh>
    <rPh sb="4" eb="6">
      <t>クミアイ</t>
    </rPh>
    <rPh sb="7" eb="9">
      <t>ショクイン</t>
    </rPh>
    <rPh sb="10" eb="11">
      <t>ナカ</t>
    </rPh>
    <rPh sb="17" eb="19">
      <t>トウガイ</t>
    </rPh>
    <rPh sb="19" eb="21">
      <t>ショクイン</t>
    </rPh>
    <rPh sb="22" eb="24">
      <t>コウセイ</t>
    </rPh>
    <rPh sb="24" eb="26">
      <t>ダンタイ</t>
    </rPh>
    <rPh sb="27" eb="29">
      <t>ショクイン</t>
    </rPh>
    <rPh sb="33" eb="34">
      <t>カ</t>
    </rPh>
    <rPh sb="38" eb="40">
      <t>バアイ</t>
    </rPh>
    <rPh sb="41" eb="42">
      <t>ノゾ</t>
    </rPh>
    <phoneticPr fontId="6"/>
  </si>
  <si>
    <t>-</t>
    <phoneticPr fontId="6"/>
  </si>
  <si>
    <t>①「４３」と「８３」（議会の同意要）</t>
    <rPh sb="11" eb="13">
      <t>ギカイ</t>
    </rPh>
    <rPh sb="14" eb="16">
      <t>ドウイ</t>
    </rPh>
    <rPh sb="16" eb="17">
      <t>ヨウ</t>
    </rPh>
    <phoneticPr fontId="6"/>
  </si>
  <si>
    <t>③「４３」と「７３」（議会の同意要）</t>
    <rPh sb="11" eb="13">
      <t>ギカイ</t>
    </rPh>
    <rPh sb="14" eb="16">
      <t>ドウイ</t>
    </rPh>
    <rPh sb="16" eb="17">
      <t>ヨウ</t>
    </rPh>
    <phoneticPr fontId="6"/>
  </si>
  <si>
    <t>第２３表　一部事務組合の会計管理者に関する調</t>
    <rPh sb="0" eb="1">
      <t>ダイ</t>
    </rPh>
    <rPh sb="3" eb="4">
      <t>ヒョウ</t>
    </rPh>
    <rPh sb="5" eb="7">
      <t>イチブ</t>
    </rPh>
    <rPh sb="7" eb="9">
      <t>ジム</t>
    </rPh>
    <rPh sb="9" eb="11">
      <t>クミアイ</t>
    </rPh>
    <rPh sb="12" eb="14">
      <t>カイケイ</t>
    </rPh>
    <rPh sb="14" eb="17">
      <t>カンリシャ</t>
    </rPh>
    <rPh sb="18" eb="19">
      <t>カン</t>
    </rPh>
    <rPh sb="21" eb="22">
      <t>シラベ</t>
    </rPh>
    <phoneticPr fontId="6"/>
  </si>
  <si>
    <t>０１</t>
    <phoneticPr fontId="6"/>
  </si>
  <si>
    <t>０２</t>
    <phoneticPr fontId="6"/>
  </si>
  <si>
    <t>０３</t>
    <phoneticPr fontId="6"/>
  </si>
  <si>
    <t>０４</t>
    <phoneticPr fontId="6"/>
  </si>
  <si>
    <t>８１</t>
    <phoneticPr fontId="6"/>
  </si>
  <si>
    <t>第２４表　一部事務組合の事務局職員に関する調</t>
    <rPh sb="0" eb="1">
      <t>ダイ</t>
    </rPh>
    <rPh sb="3" eb="4">
      <t>ヒョウ</t>
    </rPh>
    <rPh sb="5" eb="7">
      <t>イチブ</t>
    </rPh>
    <rPh sb="7" eb="9">
      <t>ジム</t>
    </rPh>
    <rPh sb="9" eb="11">
      <t>クミアイ</t>
    </rPh>
    <rPh sb="12" eb="15">
      <t>ジムキョク</t>
    </rPh>
    <rPh sb="15" eb="17">
      <t>ショクイン</t>
    </rPh>
    <rPh sb="18" eb="19">
      <t>カン</t>
    </rPh>
    <rPh sb="21" eb="22">
      <t>シラベ</t>
    </rPh>
    <phoneticPr fontId="6"/>
  </si>
  <si>
    <t>２２組合</t>
    <rPh sb="2" eb="4">
      <t>クミアイ</t>
    </rPh>
    <phoneticPr fontId="6"/>
  </si>
  <si>
    <t>４００人超　　　　　</t>
    <rPh sb="3" eb="4">
      <t>ニン</t>
    </rPh>
    <rPh sb="4" eb="5">
      <t>コ</t>
    </rPh>
    <phoneticPr fontId="6"/>
  </si>
  <si>
    <t>第１５表　広域連合の設置状況</t>
    <rPh sb="0" eb="1">
      <t>ダイ</t>
    </rPh>
    <rPh sb="3" eb="4">
      <t>ヒョウ</t>
    </rPh>
    <rPh sb="5" eb="7">
      <t>コウイキ</t>
    </rPh>
    <rPh sb="7" eb="9">
      <t>レンゴウ</t>
    </rPh>
    <rPh sb="10" eb="12">
      <t>セッチ</t>
    </rPh>
    <rPh sb="12" eb="14">
      <t>ジョウキョウ</t>
    </rPh>
    <phoneticPr fontId="6"/>
  </si>
  <si>
    <t>税の滞納整理処分、職員研修、情報基盤整備</t>
    <rPh sb="9" eb="11">
      <t>ショクイン</t>
    </rPh>
    <rPh sb="11" eb="13">
      <t>ケンシュウ</t>
    </rPh>
    <rPh sb="14" eb="16">
      <t>ジョウホウ</t>
    </rPh>
    <rPh sb="16" eb="18">
      <t>キバン</t>
    </rPh>
    <rPh sb="18" eb="20">
      <t>セイビ</t>
    </rPh>
    <phoneticPr fontId="6"/>
  </si>
  <si>
    <t>フェリーの運行管理・運営、病院、介護保険、障害者福祉、救急・土日医療、消防・救急、保安関係</t>
    <rPh sb="13" eb="15">
      <t>ビョウイン</t>
    </rPh>
    <rPh sb="16" eb="18">
      <t>カイゴ</t>
    </rPh>
    <rPh sb="18" eb="20">
      <t>ホケン</t>
    </rPh>
    <rPh sb="21" eb="23">
      <t>ショウガイ</t>
    </rPh>
    <rPh sb="23" eb="24">
      <t>シャ</t>
    </rPh>
    <rPh sb="24" eb="26">
      <t>フクシ</t>
    </rPh>
    <rPh sb="27" eb="29">
      <t>キュウキュウ</t>
    </rPh>
    <rPh sb="30" eb="32">
      <t>ドニチ</t>
    </rPh>
    <rPh sb="32" eb="34">
      <t>イリョウ</t>
    </rPh>
    <rPh sb="35" eb="37">
      <t>ショウボウ</t>
    </rPh>
    <rPh sb="38" eb="40">
      <t>キュウキュウ</t>
    </rPh>
    <rPh sb="41" eb="43">
      <t>ホアン</t>
    </rPh>
    <rPh sb="43" eb="45">
      <t>カンケイ</t>
    </rPh>
    <phoneticPr fontId="6"/>
  </si>
  <si>
    <t>介護保険、国民健康保険、税の滞納整理処分、行政不服審査会</t>
    <rPh sb="0" eb="4">
      <t>カイゴホケン</t>
    </rPh>
    <rPh sb="5" eb="7">
      <t>コクミン</t>
    </rPh>
    <rPh sb="7" eb="9">
      <t>ケンコウ</t>
    </rPh>
    <rPh sb="9" eb="11">
      <t>ホケン</t>
    </rPh>
    <rPh sb="12" eb="13">
      <t>ゼイ</t>
    </rPh>
    <rPh sb="14" eb="16">
      <t>タイノウ</t>
    </rPh>
    <rPh sb="16" eb="18">
      <t>セイリ</t>
    </rPh>
    <rPh sb="18" eb="20">
      <t>ショブン</t>
    </rPh>
    <rPh sb="21" eb="23">
      <t>ギョウセイ</t>
    </rPh>
    <rPh sb="23" eb="25">
      <t>フフク</t>
    </rPh>
    <rPh sb="25" eb="27">
      <t>シンサ</t>
    </rPh>
    <rPh sb="27" eb="28">
      <t>カイ</t>
    </rPh>
    <phoneticPr fontId="6"/>
  </si>
  <si>
    <t>母子福祉、介護保険、老人福祉、障害者福祉、国民健康保険、後期高齢者医療制度事務</t>
    <rPh sb="0" eb="2">
      <t>ボシ</t>
    </rPh>
    <rPh sb="2" eb="4">
      <t>フクシ</t>
    </rPh>
    <rPh sb="10" eb="12">
      <t>ロウジン</t>
    </rPh>
    <rPh sb="12" eb="14">
      <t>フクシ</t>
    </rPh>
    <rPh sb="15" eb="18">
      <t>ショウガイシャ</t>
    </rPh>
    <rPh sb="18" eb="20">
      <t>フクシ</t>
    </rPh>
    <rPh sb="28" eb="30">
      <t>コウキ</t>
    </rPh>
    <rPh sb="30" eb="33">
      <t>コウレイシャ</t>
    </rPh>
    <rPh sb="33" eb="35">
      <t>イリョウ</t>
    </rPh>
    <rPh sb="35" eb="37">
      <t>セイド</t>
    </rPh>
    <rPh sb="37" eb="39">
      <t>ジム</t>
    </rPh>
    <phoneticPr fontId="6"/>
  </si>
  <si>
    <t>地域開発計画、介護保険、障害者福祉、し尿処理</t>
    <rPh sb="0" eb="2">
      <t>チイキ</t>
    </rPh>
    <rPh sb="2" eb="4">
      <t>カイハツ</t>
    </rPh>
    <rPh sb="4" eb="6">
      <t>ケイカク</t>
    </rPh>
    <rPh sb="19" eb="20">
      <t>ニョウ</t>
    </rPh>
    <rPh sb="20" eb="22">
      <t>ショリ</t>
    </rPh>
    <phoneticPr fontId="6"/>
  </si>
  <si>
    <t>地域開発計画、病院、診療所、介護保険、障害者福祉</t>
    <rPh sb="0" eb="2">
      <t>チイキ</t>
    </rPh>
    <rPh sb="2" eb="4">
      <t>カイハツ</t>
    </rPh>
    <rPh sb="4" eb="6">
      <t>ケイカク</t>
    </rPh>
    <rPh sb="7" eb="9">
      <t>ビョウイン</t>
    </rPh>
    <rPh sb="10" eb="13">
      <t>シンリョウジョ</t>
    </rPh>
    <phoneticPr fontId="6"/>
  </si>
  <si>
    <t>観光、生活保護、介護保険、老人福祉、障害者福祉、火葬場、救急・土日医療、と畜場、視聴覚教育、消防・救急、保安関係、職員研修</t>
    <rPh sb="0" eb="2">
      <t>カンコウ</t>
    </rPh>
    <rPh sb="13" eb="15">
      <t>ロウジン</t>
    </rPh>
    <rPh sb="15" eb="17">
      <t>フクシ</t>
    </rPh>
    <rPh sb="18" eb="21">
      <t>ショウガイシャ</t>
    </rPh>
    <rPh sb="21" eb="23">
      <t>フクシ</t>
    </rPh>
    <rPh sb="24" eb="26">
      <t>カソウ</t>
    </rPh>
    <rPh sb="26" eb="27">
      <t>ジョウ</t>
    </rPh>
    <rPh sb="28" eb="30">
      <t>キュウキュウ</t>
    </rPh>
    <rPh sb="31" eb="33">
      <t>ドニチ</t>
    </rPh>
    <rPh sb="33" eb="35">
      <t>イリョウ</t>
    </rPh>
    <rPh sb="37" eb="38">
      <t>チク</t>
    </rPh>
    <rPh sb="38" eb="39">
      <t>ジョウ</t>
    </rPh>
    <rPh sb="40" eb="43">
      <t>シチョウカク</t>
    </rPh>
    <rPh sb="43" eb="45">
      <t>キョウイク</t>
    </rPh>
    <rPh sb="46" eb="48">
      <t>ショウボウ</t>
    </rPh>
    <rPh sb="49" eb="51">
      <t>キュウキュウ</t>
    </rPh>
    <rPh sb="52" eb="54">
      <t>ホアン</t>
    </rPh>
    <rPh sb="54" eb="56">
      <t>カンケイ</t>
    </rPh>
    <rPh sb="57" eb="59">
      <t>ショクイン</t>
    </rPh>
    <rPh sb="59" eb="61">
      <t>ケンシュウ</t>
    </rPh>
    <phoneticPr fontId="6"/>
  </si>
  <si>
    <t>地域開発計画、観光、道路、河川、介護保険、障害者福祉、救急・土日医療、ごみ処理、消防・救急、保安関係、情報基盤整備</t>
    <rPh sb="0" eb="2">
      <t>チイキ</t>
    </rPh>
    <rPh sb="2" eb="4">
      <t>カイハツ</t>
    </rPh>
    <rPh sb="4" eb="6">
      <t>ケイカク</t>
    </rPh>
    <rPh sb="7" eb="9">
      <t>カンコウ</t>
    </rPh>
    <rPh sb="10" eb="12">
      <t>ドウロ</t>
    </rPh>
    <rPh sb="13" eb="15">
      <t>カセン</t>
    </rPh>
    <rPh sb="21" eb="24">
      <t>ショウガイシャ</t>
    </rPh>
    <rPh sb="27" eb="29">
      <t>キュウキュウ</t>
    </rPh>
    <rPh sb="30" eb="32">
      <t>ドニチ</t>
    </rPh>
    <rPh sb="32" eb="34">
      <t>イリョウ</t>
    </rPh>
    <rPh sb="40" eb="42">
      <t>ショウボウ</t>
    </rPh>
    <rPh sb="43" eb="45">
      <t>キュウキュウ</t>
    </rPh>
    <rPh sb="46" eb="48">
      <t>ホアン</t>
    </rPh>
    <rPh sb="48" eb="50">
      <t>カンケイ</t>
    </rPh>
    <rPh sb="51" eb="53">
      <t>ジョウホウ</t>
    </rPh>
    <rPh sb="53" eb="55">
      <t>キバン</t>
    </rPh>
    <rPh sb="55" eb="57">
      <t>セイビ</t>
    </rPh>
    <phoneticPr fontId="6"/>
  </si>
  <si>
    <t>介護保険、障害者福祉、国民健康保険、後期高齢者医療制度事務</t>
    <rPh sb="11" eb="13">
      <t>コクミン</t>
    </rPh>
    <rPh sb="13" eb="15">
      <t>ケンコウ</t>
    </rPh>
    <rPh sb="15" eb="17">
      <t>ホケン</t>
    </rPh>
    <rPh sb="18" eb="20">
      <t>コウキ</t>
    </rPh>
    <rPh sb="20" eb="23">
      <t>コウレイシャ</t>
    </rPh>
    <rPh sb="23" eb="25">
      <t>イリョウ</t>
    </rPh>
    <rPh sb="25" eb="27">
      <t>セイド</t>
    </rPh>
    <rPh sb="27" eb="29">
      <t>ジム</t>
    </rPh>
    <phoneticPr fontId="6"/>
  </si>
  <si>
    <t>林道・林野、児童福祉、介護保険、老人福祉、障害者福祉、国民健康保険、後期高齢者医療、救急・土日医療、し尿処理、公平委員会</t>
    <rPh sb="0" eb="2">
      <t>リンドウ</t>
    </rPh>
    <rPh sb="3" eb="5">
      <t>リンヤ</t>
    </rPh>
    <rPh sb="6" eb="8">
      <t>ジドウ</t>
    </rPh>
    <rPh sb="8" eb="10">
      <t>フクシ</t>
    </rPh>
    <rPh sb="21" eb="24">
      <t>ショウガイシャ</t>
    </rPh>
    <rPh sb="24" eb="26">
      <t>フクシ</t>
    </rPh>
    <rPh sb="42" eb="44">
      <t>キュウキュウ</t>
    </rPh>
    <rPh sb="45" eb="47">
      <t>ドニチ</t>
    </rPh>
    <rPh sb="47" eb="49">
      <t>イリョウ</t>
    </rPh>
    <rPh sb="51" eb="52">
      <t>ニョウ</t>
    </rPh>
    <rPh sb="55" eb="57">
      <t>コウヘイ</t>
    </rPh>
    <rPh sb="57" eb="60">
      <t>イインカイ</t>
    </rPh>
    <phoneticPr fontId="6"/>
  </si>
  <si>
    <t>介護保険、障害者福祉、視聴覚教室</t>
    <rPh sb="0" eb="2">
      <t>カイゴ</t>
    </rPh>
    <rPh sb="2" eb="4">
      <t>ホケン</t>
    </rPh>
    <rPh sb="5" eb="8">
      <t>ショウガイシャ</t>
    </rPh>
    <rPh sb="8" eb="10">
      <t>フクシ</t>
    </rPh>
    <rPh sb="11" eb="14">
      <t>シチョウカク</t>
    </rPh>
    <rPh sb="14" eb="16">
      <t>キョウシツ</t>
    </rPh>
    <phoneticPr fontId="6"/>
  </si>
  <si>
    <t>介護保険、障害者福祉、情報公開・個人情報保護、行政不服審査会</t>
    <rPh sb="11" eb="13">
      <t>ジョウホウ</t>
    </rPh>
    <rPh sb="13" eb="15">
      <t>コウカイ</t>
    </rPh>
    <rPh sb="16" eb="18">
      <t>コジン</t>
    </rPh>
    <rPh sb="18" eb="20">
      <t>ジョウホウ</t>
    </rPh>
    <rPh sb="20" eb="22">
      <t>ホゴ</t>
    </rPh>
    <rPh sb="23" eb="25">
      <t>ギョウセイ</t>
    </rPh>
    <rPh sb="25" eb="27">
      <t>フフク</t>
    </rPh>
    <rPh sb="27" eb="30">
      <t>シンサカイ</t>
    </rPh>
    <phoneticPr fontId="6"/>
  </si>
  <si>
    <t>日向東臼杵広域連合</t>
    <phoneticPr fontId="6"/>
  </si>
  <si>
    <t>ごみ処理、火葬場、と畜場</t>
    <rPh sb="2" eb="4">
      <t>ショリ</t>
    </rPh>
    <rPh sb="5" eb="7">
      <t>カソウ</t>
    </rPh>
    <rPh sb="7" eb="8">
      <t>ジョウ</t>
    </rPh>
    <rPh sb="10" eb="11">
      <t>チク</t>
    </rPh>
    <rPh sb="11" eb="12">
      <t>ジョウ</t>
    </rPh>
    <phoneticPr fontId="6"/>
  </si>
  <si>
    <t>第１６表　広域連合の構成団体数別状況</t>
    <rPh sb="0" eb="1">
      <t>ダイ</t>
    </rPh>
    <rPh sb="3" eb="4">
      <t>ヒョウ</t>
    </rPh>
    <rPh sb="5" eb="7">
      <t>コウイキ</t>
    </rPh>
    <rPh sb="7" eb="9">
      <t>レンゴウ</t>
    </rPh>
    <rPh sb="10" eb="12">
      <t>コウセイ</t>
    </rPh>
    <rPh sb="12" eb="15">
      <t>ダンタイスウ</t>
    </rPh>
    <rPh sb="15" eb="16">
      <t>ベツ</t>
    </rPh>
    <rPh sb="16" eb="18">
      <t>ジョウキョウ</t>
    </rPh>
    <phoneticPr fontId="6"/>
  </si>
  <si>
    <t>広域連合
（全１１６団体）</t>
    <rPh sb="0" eb="2">
      <t>コウイキ</t>
    </rPh>
    <rPh sb="2" eb="4">
      <t>レンゴウ</t>
    </rPh>
    <rPh sb="6" eb="7">
      <t>ゼン</t>
    </rPh>
    <rPh sb="10" eb="12">
      <t>ダンタイ</t>
    </rPh>
    <phoneticPr fontId="6"/>
  </si>
  <si>
    <t>第１７表　広域連合の事務の種類別状況</t>
    <rPh sb="0" eb="1">
      <t>ダイ</t>
    </rPh>
    <rPh sb="3" eb="4">
      <t>ヒョウ</t>
    </rPh>
    <rPh sb="5" eb="7">
      <t>コウイキ</t>
    </rPh>
    <rPh sb="7" eb="9">
      <t>レンゴウ</t>
    </rPh>
    <rPh sb="10" eb="12">
      <t>ジム</t>
    </rPh>
    <rPh sb="13" eb="16">
      <t>シュルイベツ</t>
    </rPh>
    <rPh sb="16" eb="18">
      <t>ジョウキョウ</t>
    </rPh>
    <phoneticPr fontId="6"/>
  </si>
  <si>
    <t>(21)保健所が法律上実施を義務づけられている事務（全て）</t>
    <rPh sb="4" eb="7">
      <t>ホケンジョ</t>
    </rPh>
    <rPh sb="8" eb="11">
      <t>ホウリツジョウ</t>
    </rPh>
    <rPh sb="11" eb="13">
      <t>ジッシ</t>
    </rPh>
    <rPh sb="14" eb="16">
      <t>ギム</t>
    </rPh>
    <rPh sb="23" eb="25">
      <t>ジム</t>
    </rPh>
    <rPh sb="26" eb="27">
      <t>スベ</t>
    </rPh>
    <phoneticPr fontId="23"/>
  </si>
  <si>
    <t>(18)消費生活相談</t>
    <rPh sb="4" eb="6">
      <t>ショウヒ</t>
    </rPh>
    <rPh sb="6" eb="8">
      <t>セイカツ</t>
    </rPh>
    <rPh sb="8" eb="10">
      <t>ソウダン</t>
    </rPh>
    <phoneticPr fontId="23"/>
  </si>
  <si>
    <t>（21)その他</t>
    <rPh sb="4" eb="7">
      <t>ソノタ</t>
    </rPh>
    <phoneticPr fontId="23"/>
  </si>
  <si>
    <t>０５０４</t>
    <phoneticPr fontId="6"/>
  </si>
  <si>
    <t>０７０５</t>
    <phoneticPr fontId="6"/>
  </si>
  <si>
    <t>０７１５</t>
    <phoneticPr fontId="6"/>
  </si>
  <si>
    <t>０７１７</t>
    <phoneticPr fontId="6"/>
  </si>
  <si>
    <t>０８０３</t>
    <phoneticPr fontId="6"/>
  </si>
  <si>
    <t>０８０６</t>
    <phoneticPr fontId="6"/>
  </si>
  <si>
    <t>０８０９</t>
    <phoneticPr fontId="6"/>
  </si>
  <si>
    <t>１１０２</t>
    <phoneticPr fontId="6"/>
  </si>
  <si>
    <t>１２０２</t>
    <phoneticPr fontId="6"/>
  </si>
  <si>
    <t>１３１７</t>
    <phoneticPr fontId="6"/>
  </si>
  <si>
    <t>第２５表　広域連合の長の選任方法</t>
    <rPh sb="0" eb="1">
      <t>ダイ</t>
    </rPh>
    <rPh sb="3" eb="4">
      <t>ヒョウ</t>
    </rPh>
    <rPh sb="5" eb="7">
      <t>コウイキ</t>
    </rPh>
    <rPh sb="7" eb="9">
      <t>レンゴウ</t>
    </rPh>
    <rPh sb="10" eb="11">
      <t>チョウ</t>
    </rPh>
    <rPh sb="12" eb="14">
      <t>センニン</t>
    </rPh>
    <rPh sb="14" eb="16">
      <t>ホウホウ</t>
    </rPh>
    <phoneticPr fontId="6"/>
  </si>
  <si>
    <t>第２６表　広域連合の議会の議員の選任方法</t>
    <rPh sb="0" eb="1">
      <t>ダイ</t>
    </rPh>
    <rPh sb="3" eb="4">
      <t>ヒョウ</t>
    </rPh>
    <rPh sb="5" eb="7">
      <t>コウイキ</t>
    </rPh>
    <rPh sb="7" eb="9">
      <t>レンゴウ</t>
    </rPh>
    <rPh sb="10" eb="12">
      <t>ギカイ</t>
    </rPh>
    <rPh sb="13" eb="15">
      <t>ギイン</t>
    </rPh>
    <rPh sb="16" eb="18">
      <t>センニン</t>
    </rPh>
    <rPh sb="18" eb="20">
      <t>ホウホウ</t>
    </rPh>
    <phoneticPr fontId="6"/>
  </si>
  <si>
    <t>第２７表　広域連合の副連合長等に関する調</t>
    <rPh sb="0" eb="1">
      <t>ダイ</t>
    </rPh>
    <rPh sb="3" eb="4">
      <t>ヒョウ</t>
    </rPh>
    <rPh sb="5" eb="7">
      <t>コウイキ</t>
    </rPh>
    <rPh sb="7" eb="9">
      <t>レンゴウ</t>
    </rPh>
    <rPh sb="10" eb="11">
      <t>フク</t>
    </rPh>
    <rPh sb="11" eb="13">
      <t>レンゴウ</t>
    </rPh>
    <rPh sb="13" eb="14">
      <t>チョウ</t>
    </rPh>
    <rPh sb="14" eb="15">
      <t>トウ</t>
    </rPh>
    <rPh sb="16" eb="17">
      <t>カン</t>
    </rPh>
    <rPh sb="19" eb="20">
      <t>シラベ</t>
    </rPh>
    <phoneticPr fontId="6"/>
  </si>
  <si>
    <t>５広域連合</t>
    <rPh sb="1" eb="3">
      <t>コウイキ</t>
    </rPh>
    <rPh sb="3" eb="5">
      <t>レンゴウ</t>
    </rPh>
    <phoneticPr fontId="6"/>
  </si>
  <si>
    <t>①「１１」と「５３」（議会の同意要）</t>
    <rPh sb="11" eb="13">
      <t>ギカイ</t>
    </rPh>
    <rPh sb="14" eb="16">
      <t>ドウイ</t>
    </rPh>
    <rPh sb="16" eb="17">
      <t>ヨウ</t>
    </rPh>
    <phoneticPr fontId="6"/>
  </si>
  <si>
    <t>第２８表　広域連合の監査委員に関する調</t>
    <rPh sb="0" eb="1">
      <t>ダイ</t>
    </rPh>
    <rPh sb="3" eb="4">
      <t>ヒョウ</t>
    </rPh>
    <rPh sb="5" eb="7">
      <t>コウイキ</t>
    </rPh>
    <rPh sb="7" eb="9">
      <t>レンゴウ</t>
    </rPh>
    <rPh sb="10" eb="12">
      <t>カンサ</t>
    </rPh>
    <rPh sb="12" eb="14">
      <t>イイン</t>
    </rPh>
    <rPh sb="15" eb="16">
      <t>カン</t>
    </rPh>
    <rPh sb="18" eb="19">
      <t>シラベ</t>
    </rPh>
    <phoneticPr fontId="6"/>
  </si>
  <si>
    <r>
      <t xml:space="preserve">広域連合の職員の中から
</t>
    </r>
    <r>
      <rPr>
        <sz val="10"/>
        <rFont val="ＭＳ ゴシック"/>
        <family val="3"/>
        <charset val="128"/>
      </rPr>
      <t>※　当該職員が構成団体の職員を
　　兼ねている場合を除く</t>
    </r>
    <rPh sb="0" eb="2">
      <t>コウイキ</t>
    </rPh>
    <rPh sb="2" eb="4">
      <t>レンゴウ</t>
    </rPh>
    <rPh sb="5" eb="7">
      <t>ショクイン</t>
    </rPh>
    <rPh sb="8" eb="9">
      <t>ナカ</t>
    </rPh>
    <rPh sb="15" eb="17">
      <t>トウガイ</t>
    </rPh>
    <rPh sb="17" eb="19">
      <t>ショクイン</t>
    </rPh>
    <rPh sb="20" eb="22">
      <t>コウセイ</t>
    </rPh>
    <rPh sb="22" eb="24">
      <t>ダンタイ</t>
    </rPh>
    <rPh sb="25" eb="27">
      <t>ショクイン</t>
    </rPh>
    <rPh sb="31" eb="32">
      <t>カ</t>
    </rPh>
    <rPh sb="36" eb="38">
      <t>バアイ</t>
    </rPh>
    <rPh sb="39" eb="40">
      <t>ノゾ</t>
    </rPh>
    <phoneticPr fontId="6"/>
  </si>
  <si>
    <t>第２９表　広域連合の会計管理者に関する調</t>
    <rPh sb="0" eb="1">
      <t>ダイ</t>
    </rPh>
    <rPh sb="3" eb="4">
      <t>ヒョウ</t>
    </rPh>
    <rPh sb="5" eb="7">
      <t>コウイキ</t>
    </rPh>
    <rPh sb="7" eb="9">
      <t>レンゴウ</t>
    </rPh>
    <rPh sb="10" eb="12">
      <t>カイケイ</t>
    </rPh>
    <rPh sb="12" eb="15">
      <t>カンリシャ</t>
    </rPh>
    <rPh sb="16" eb="17">
      <t>カン</t>
    </rPh>
    <rPh sb="19" eb="20">
      <t>シラベ</t>
    </rPh>
    <phoneticPr fontId="6"/>
  </si>
  <si>
    <t>第３０表　広域連合の事務局職員に関する調</t>
    <rPh sb="0" eb="1">
      <t>ダイ</t>
    </rPh>
    <rPh sb="3" eb="4">
      <t>ヒョウ</t>
    </rPh>
    <rPh sb="5" eb="7">
      <t>コウイキ</t>
    </rPh>
    <rPh sb="7" eb="9">
      <t>レンゴウ</t>
    </rPh>
    <rPh sb="10" eb="13">
      <t>ジムキョク</t>
    </rPh>
    <rPh sb="13" eb="15">
      <t>ショクイン</t>
    </rPh>
    <rPh sb="16" eb="17">
      <t>カン</t>
    </rPh>
    <rPh sb="19" eb="20">
      <t>シラベ</t>
    </rPh>
    <phoneticPr fontId="6"/>
  </si>
  <si>
    <t>１　事務局長の設置・非設置</t>
    <phoneticPr fontId="6"/>
  </si>
  <si>
    <t>　　８広域連合</t>
    <rPh sb="3" eb="5">
      <t>コウイキ</t>
    </rPh>
    <rPh sb="5" eb="7">
      <t>レンゴウ</t>
    </rPh>
    <phoneticPr fontId="6"/>
  </si>
  <si>
    <t>第１４表　法第二百八十五条の一部事務組合のうち　①構成団体間で共同処理する事務が一致しないもの　②議決方法の特例を設けているもの　③管理者に代えて理事会を置くもの　のいずれかに該当する一部事務組合の設置状況</t>
    <rPh sb="0" eb="1">
      <t>ダイ</t>
    </rPh>
    <rPh sb="3" eb="4">
      <t>ヒョウ</t>
    </rPh>
    <rPh sb="5" eb="6">
      <t>ホウ</t>
    </rPh>
    <rPh sb="6" eb="7">
      <t>ダイ</t>
    </rPh>
    <rPh sb="7" eb="12">
      <t>２８５</t>
    </rPh>
    <rPh sb="12" eb="13">
      <t>ジョウ</t>
    </rPh>
    <rPh sb="14" eb="16">
      <t>イチブ</t>
    </rPh>
    <rPh sb="16" eb="18">
      <t>ジム</t>
    </rPh>
    <rPh sb="18" eb="20">
      <t>クミアイ</t>
    </rPh>
    <rPh sb="25" eb="27">
      <t>コウセイ</t>
    </rPh>
    <rPh sb="27" eb="29">
      <t>ダンタイ</t>
    </rPh>
    <rPh sb="29" eb="30">
      <t>カン</t>
    </rPh>
    <rPh sb="31" eb="33">
      <t>キョウドウ</t>
    </rPh>
    <rPh sb="33" eb="35">
      <t>ショリ</t>
    </rPh>
    <rPh sb="37" eb="39">
      <t>ジム</t>
    </rPh>
    <rPh sb="40" eb="42">
      <t>イッチ</t>
    </rPh>
    <rPh sb="49" eb="51">
      <t>ギケツ</t>
    </rPh>
    <rPh sb="51" eb="53">
      <t>ホウホウ</t>
    </rPh>
    <rPh sb="54" eb="56">
      <t>トクレイ</t>
    </rPh>
    <rPh sb="57" eb="58">
      <t>モウ</t>
    </rPh>
    <rPh sb="66" eb="69">
      <t>カンリシャ</t>
    </rPh>
    <rPh sb="70" eb="71">
      <t>カ</t>
    </rPh>
    <rPh sb="73" eb="76">
      <t>リジカイ</t>
    </rPh>
    <rPh sb="77" eb="78">
      <t>オ</t>
    </rPh>
    <rPh sb="88" eb="90">
      <t>ガイトウ</t>
    </rPh>
    <rPh sb="92" eb="94">
      <t>イチブ</t>
    </rPh>
    <rPh sb="94" eb="96">
      <t>ジム</t>
    </rPh>
    <rPh sb="96" eb="98">
      <t>クミアイ</t>
    </rPh>
    <rPh sb="99" eb="101">
      <t>セッチ</t>
    </rPh>
    <rPh sb="101" eb="103">
      <t>ジョウキョウ</t>
    </rPh>
    <phoneticPr fontId="23"/>
  </si>
  <si>
    <t>札幌広域圏組合</t>
    <rPh sb="0" eb="2">
      <t>サッポロ</t>
    </rPh>
    <rPh sb="2" eb="5">
      <t>コウイキケン</t>
    </rPh>
    <rPh sb="5" eb="7">
      <t>クミアイ</t>
    </rPh>
    <phoneticPr fontId="6"/>
  </si>
  <si>
    <t>６市１町１村</t>
    <rPh sb="1" eb="2">
      <t>シ</t>
    </rPh>
    <rPh sb="3" eb="4">
      <t>チョウ</t>
    </rPh>
    <rPh sb="5" eb="6">
      <t>ソン</t>
    </rPh>
    <phoneticPr fontId="6"/>
  </si>
  <si>
    <t>ふるさと市町村圏計画の策定、第１～３次産業振興、職員研修、調査研究</t>
    <rPh sb="4" eb="7">
      <t>シチョウソン</t>
    </rPh>
    <rPh sb="7" eb="8">
      <t>ケン</t>
    </rPh>
    <rPh sb="8" eb="10">
      <t>ケイカク</t>
    </rPh>
    <rPh sb="11" eb="13">
      <t>サクテイ</t>
    </rPh>
    <rPh sb="14" eb="15">
      <t>ダイ</t>
    </rPh>
    <rPh sb="18" eb="19">
      <t>ジ</t>
    </rPh>
    <rPh sb="19" eb="21">
      <t>サンギョウ</t>
    </rPh>
    <rPh sb="21" eb="23">
      <t>シンコウ</t>
    </rPh>
    <rPh sb="24" eb="26">
      <t>ショクイン</t>
    </rPh>
    <rPh sb="26" eb="28">
      <t>ケンシュウ</t>
    </rPh>
    <rPh sb="29" eb="31">
      <t>チョウサ</t>
    </rPh>
    <rPh sb="31" eb="33">
      <t>ケンキュウ</t>
    </rPh>
    <phoneticPr fontId="6"/>
  </si>
  <si>
    <t>ごみ処理、リサイクル施設、火葬場</t>
    <rPh sb="2" eb="4">
      <t>ショリ</t>
    </rPh>
    <rPh sb="10" eb="12">
      <t>シセツ</t>
    </rPh>
    <rPh sb="13" eb="16">
      <t>カソウバ</t>
    </rPh>
    <phoneticPr fontId="6"/>
  </si>
  <si>
    <t>地域振興整備計画、消防（消防団を除く。）、救急、視聴覚センター、病院、ごみ処理、し尿処理、火葬場、老人ホーム入所判定委員会、訪問看護ステーション、介護認定審査会、ＬＰガス、火薬類、適応指導教室、結核対策委員会、障害支援区分認定審査会</t>
    <rPh sb="0" eb="2">
      <t>チイキ</t>
    </rPh>
    <rPh sb="2" eb="4">
      <t>シンコウ</t>
    </rPh>
    <rPh sb="4" eb="6">
      <t>セイビ</t>
    </rPh>
    <rPh sb="6" eb="8">
      <t>ケイカク</t>
    </rPh>
    <rPh sb="9" eb="11">
      <t>ショウボウ</t>
    </rPh>
    <rPh sb="12" eb="15">
      <t>ショウボウダン</t>
    </rPh>
    <rPh sb="16" eb="17">
      <t>ノゾ</t>
    </rPh>
    <rPh sb="21" eb="23">
      <t>キュウキュウ</t>
    </rPh>
    <rPh sb="24" eb="27">
      <t>シチョウカク</t>
    </rPh>
    <rPh sb="32" eb="34">
      <t>ビョウイン</t>
    </rPh>
    <rPh sb="37" eb="39">
      <t>ショリ</t>
    </rPh>
    <rPh sb="40" eb="42">
      <t>シニョウ</t>
    </rPh>
    <rPh sb="42" eb="44">
      <t>ショリ</t>
    </rPh>
    <rPh sb="45" eb="47">
      <t>カソウ</t>
    </rPh>
    <rPh sb="47" eb="48">
      <t>ジョウ</t>
    </rPh>
    <rPh sb="49" eb="51">
      <t>ロウジン</t>
    </rPh>
    <rPh sb="54" eb="56">
      <t>ニュウショ</t>
    </rPh>
    <rPh sb="56" eb="58">
      <t>ハンテイ</t>
    </rPh>
    <rPh sb="58" eb="60">
      <t>イイン</t>
    </rPh>
    <rPh sb="60" eb="61">
      <t>カイ</t>
    </rPh>
    <rPh sb="62" eb="64">
      <t>ホウモン</t>
    </rPh>
    <rPh sb="64" eb="66">
      <t>カンゴ</t>
    </rPh>
    <rPh sb="90" eb="92">
      <t>テキオウ</t>
    </rPh>
    <rPh sb="92" eb="94">
      <t>シドウ</t>
    </rPh>
    <rPh sb="94" eb="96">
      <t>キョウシツ</t>
    </rPh>
    <rPh sb="97" eb="99">
      <t>ケッカク</t>
    </rPh>
    <rPh sb="99" eb="101">
      <t>タイサク</t>
    </rPh>
    <rPh sb="101" eb="104">
      <t>イインカイ</t>
    </rPh>
    <rPh sb="107" eb="109">
      <t>シエン</t>
    </rPh>
    <rPh sb="109" eb="111">
      <t>クブン</t>
    </rPh>
    <rPh sb="111" eb="113">
      <t>ニンテイ</t>
    </rPh>
    <rPh sb="113" eb="116">
      <t>シンサカイ</t>
    </rPh>
    <phoneticPr fontId="23"/>
  </si>
  <si>
    <t>し尿処理、ごみ処理、老人福祉施設、消防（消防団を除く。）、救急、地方拠点都市地域整備基本計画、介護認定審査会、ＬＰガス、火薬類</t>
    <rPh sb="7" eb="9">
      <t>ショリ</t>
    </rPh>
    <rPh sb="10" eb="12">
      <t>ロウジン</t>
    </rPh>
    <rPh sb="12" eb="14">
      <t>フクシ</t>
    </rPh>
    <rPh sb="14" eb="16">
      <t>シセツ</t>
    </rPh>
    <rPh sb="17" eb="19">
      <t>ショウボウ</t>
    </rPh>
    <rPh sb="20" eb="23">
      <t>ショウボウダン</t>
    </rPh>
    <rPh sb="24" eb="25">
      <t>ノゾ</t>
    </rPh>
    <rPh sb="29" eb="31">
      <t>キュウキュウ</t>
    </rPh>
    <rPh sb="32" eb="34">
      <t>チホウ</t>
    </rPh>
    <rPh sb="34" eb="36">
      <t>キョテン</t>
    </rPh>
    <rPh sb="36" eb="38">
      <t>トシ</t>
    </rPh>
    <rPh sb="38" eb="40">
      <t>チイキ</t>
    </rPh>
    <rPh sb="40" eb="42">
      <t>セイビ</t>
    </rPh>
    <rPh sb="42" eb="44">
      <t>キホン</t>
    </rPh>
    <rPh sb="44" eb="46">
      <t>ケイカク</t>
    </rPh>
    <phoneticPr fontId="23"/>
  </si>
  <si>
    <t>地域開発計画、職員研修、地方卸売市場、と畜場</t>
    <rPh sb="0" eb="2">
      <t>チイキ</t>
    </rPh>
    <rPh sb="2" eb="4">
      <t>カイハツ</t>
    </rPh>
    <rPh sb="4" eb="6">
      <t>ケイカク</t>
    </rPh>
    <rPh sb="7" eb="9">
      <t>ショクイン</t>
    </rPh>
    <rPh sb="9" eb="11">
      <t>ケンシュウ</t>
    </rPh>
    <phoneticPr fontId="23"/>
  </si>
  <si>
    <t>広域連携の調整、消防、救急医療運営費補助事業、介護認定審査会の設置・運営、障害者総合支援法に基づく介護給付費等の支給に関する審査会の設置・運営、情報通信ネットワークの整備・管理及び情報センターの設置・運営、廃棄物処理施設の設置・運営、水道用水供給施設の設置・経営、税の滞納処分</t>
    <rPh sb="0" eb="2">
      <t>コウイキ</t>
    </rPh>
    <rPh sb="2" eb="4">
      <t>レンケイ</t>
    </rPh>
    <rPh sb="5" eb="7">
      <t>チョウセイ</t>
    </rPh>
    <rPh sb="103" eb="106">
      <t>ハイキブツ</t>
    </rPh>
    <rPh sb="106" eb="108">
      <t>ショリ</t>
    </rPh>
    <rPh sb="108" eb="110">
      <t>シセツ</t>
    </rPh>
    <rPh sb="111" eb="113">
      <t>セッチ</t>
    </rPh>
    <rPh sb="114" eb="116">
      <t>ウンエイ</t>
    </rPh>
    <rPh sb="117" eb="119">
      <t>スイドウ</t>
    </rPh>
    <rPh sb="119" eb="121">
      <t>ヨウスイ</t>
    </rPh>
    <rPh sb="121" eb="123">
      <t>キョウキュウ</t>
    </rPh>
    <rPh sb="123" eb="125">
      <t>シセツ</t>
    </rPh>
    <rPh sb="126" eb="128">
      <t>セッチ</t>
    </rPh>
    <rPh sb="129" eb="131">
      <t>ケイエイ</t>
    </rPh>
    <rPh sb="132" eb="133">
      <t>ゼイ</t>
    </rPh>
    <rPh sb="134" eb="136">
      <t>タイノウ</t>
    </rPh>
    <rPh sb="136" eb="138">
      <t>ショブン</t>
    </rPh>
    <phoneticPr fontId="6"/>
  </si>
  <si>
    <t>３市３町１村</t>
    <rPh sb="1" eb="2">
      <t>シ</t>
    </rPh>
    <rPh sb="3" eb="4">
      <t>チョウ</t>
    </rPh>
    <rPh sb="5" eb="6">
      <t>ムラ</t>
    </rPh>
    <phoneticPr fontId="23"/>
  </si>
  <si>
    <t>下水道終末処理施設等の周辺環境整備、し尿処理、ごみ処理、火葬場，社会教育</t>
    <rPh sb="0" eb="3">
      <t>ゲスイドウ</t>
    </rPh>
    <rPh sb="3" eb="5">
      <t>シュウマツ</t>
    </rPh>
    <rPh sb="5" eb="7">
      <t>ショリ</t>
    </rPh>
    <rPh sb="7" eb="9">
      <t>シセツ</t>
    </rPh>
    <rPh sb="9" eb="10">
      <t>トウ</t>
    </rPh>
    <rPh sb="11" eb="13">
      <t>シュウヘン</t>
    </rPh>
    <rPh sb="13" eb="15">
      <t>カンキョウ</t>
    </rPh>
    <rPh sb="15" eb="17">
      <t>セイビ</t>
    </rPh>
    <rPh sb="18" eb="20">
      <t>シニョウ</t>
    </rPh>
    <rPh sb="20" eb="22">
      <t>ショリ</t>
    </rPh>
    <rPh sb="25" eb="27">
      <t>ショリ</t>
    </rPh>
    <rPh sb="28" eb="31">
      <t>カソウバ</t>
    </rPh>
    <rPh sb="32" eb="34">
      <t>シャカイ</t>
    </rPh>
    <rPh sb="34" eb="36">
      <t>キョウイク</t>
    </rPh>
    <phoneticPr fontId="23"/>
  </si>
  <si>
    <t>１４市１１町
１３一部事務組合
１広域連合</t>
    <rPh sb="2" eb="3">
      <t>シ</t>
    </rPh>
    <rPh sb="5" eb="6">
      <t>マチ</t>
    </rPh>
    <rPh sb="9" eb="11">
      <t>イチブ</t>
    </rPh>
    <rPh sb="11" eb="13">
      <t>ジム</t>
    </rPh>
    <rPh sb="13" eb="15">
      <t>クミアイ</t>
    </rPh>
    <rPh sb="17" eb="19">
      <t>コウイキ</t>
    </rPh>
    <rPh sb="19" eb="21">
      <t>レンゴウ</t>
    </rPh>
    <phoneticPr fontId="23"/>
  </si>
  <si>
    <t>広域市町村圏計画の策定、救急診療所の設置管理、養護老人ホーム・老人デイサービスセンターの設置管理、介護認定審査会の設置運営、二次救急医療機関の運営、し尿処理、し尿処理業の許可事務、火葬場、消防、職員採用試験、職員研修、電算機の共同利用、視聴覚教材センター、教育相談センター、手話奉仕員養成研修、行政不服審査法第８１条第１項に規定する機関の設置及び運営</t>
    <rPh sb="0" eb="2">
      <t>コウイキ</t>
    </rPh>
    <rPh sb="2" eb="5">
      <t>シチョウソン</t>
    </rPh>
    <rPh sb="5" eb="6">
      <t>ケン</t>
    </rPh>
    <rPh sb="6" eb="8">
      <t>ケイカク</t>
    </rPh>
    <rPh sb="9" eb="11">
      <t>サクテイ</t>
    </rPh>
    <rPh sb="12" eb="14">
      <t>キュウキュウ</t>
    </rPh>
    <rPh sb="14" eb="16">
      <t>シンリョウ</t>
    </rPh>
    <rPh sb="16" eb="17">
      <t>ジョ</t>
    </rPh>
    <rPh sb="18" eb="20">
      <t>セッチ</t>
    </rPh>
    <rPh sb="20" eb="22">
      <t>カンリ</t>
    </rPh>
    <rPh sb="23" eb="25">
      <t>ヨウゴ</t>
    </rPh>
    <rPh sb="25" eb="27">
      <t>ロウジン</t>
    </rPh>
    <rPh sb="31" eb="33">
      <t>ロウジン</t>
    </rPh>
    <rPh sb="44" eb="46">
      <t>セッチ</t>
    </rPh>
    <rPh sb="46" eb="48">
      <t>カンリ</t>
    </rPh>
    <rPh sb="49" eb="51">
      <t>カイゴ</t>
    </rPh>
    <rPh sb="51" eb="53">
      <t>ニンテイ</t>
    </rPh>
    <rPh sb="53" eb="56">
      <t>シンサカイ</t>
    </rPh>
    <rPh sb="57" eb="59">
      <t>セッチ</t>
    </rPh>
    <rPh sb="59" eb="61">
      <t>ウンエイ</t>
    </rPh>
    <rPh sb="62" eb="64">
      <t>ニジ</t>
    </rPh>
    <rPh sb="64" eb="66">
      <t>キュウキュウ</t>
    </rPh>
    <rPh sb="66" eb="68">
      <t>イリョウ</t>
    </rPh>
    <rPh sb="68" eb="70">
      <t>キカン</t>
    </rPh>
    <rPh sb="71" eb="73">
      <t>ウンエイ</t>
    </rPh>
    <rPh sb="74" eb="76">
      <t>シニョウ</t>
    </rPh>
    <rPh sb="76" eb="78">
      <t>ショリ</t>
    </rPh>
    <rPh sb="79" eb="81">
      <t>シニョウ</t>
    </rPh>
    <rPh sb="81" eb="83">
      <t>ショリ</t>
    </rPh>
    <rPh sb="83" eb="84">
      <t>ギョウ</t>
    </rPh>
    <rPh sb="85" eb="87">
      <t>キョカ</t>
    </rPh>
    <rPh sb="87" eb="89">
      <t>ジム</t>
    </rPh>
    <rPh sb="90" eb="93">
      <t>カソウバ</t>
    </rPh>
    <rPh sb="94" eb="96">
      <t>ショウボウ</t>
    </rPh>
    <rPh sb="97" eb="99">
      <t>ショクイン</t>
    </rPh>
    <rPh sb="99" eb="101">
      <t>サイヨウ</t>
    </rPh>
    <rPh sb="101" eb="103">
      <t>シケン</t>
    </rPh>
    <rPh sb="104" eb="106">
      <t>ショクイン</t>
    </rPh>
    <rPh sb="106" eb="108">
      <t>ケンシュウ</t>
    </rPh>
    <rPh sb="109" eb="111">
      <t>デンサン</t>
    </rPh>
    <rPh sb="111" eb="112">
      <t>キ</t>
    </rPh>
    <rPh sb="113" eb="115">
      <t>キョウドウ</t>
    </rPh>
    <rPh sb="115" eb="117">
      <t>リヨウ</t>
    </rPh>
    <rPh sb="118" eb="121">
      <t>シチョウカク</t>
    </rPh>
    <rPh sb="121" eb="123">
      <t>キョウザイ</t>
    </rPh>
    <rPh sb="128" eb="130">
      <t>キョウイク</t>
    </rPh>
    <rPh sb="130" eb="132">
      <t>ソウダン</t>
    </rPh>
    <rPh sb="137" eb="139">
      <t>シュワ</t>
    </rPh>
    <rPh sb="139" eb="142">
      <t>ホウシイン</t>
    </rPh>
    <rPh sb="142" eb="146">
      <t>ヨウセイケンシュウ</t>
    </rPh>
    <rPh sb="147" eb="149">
      <t>ギョウセイ</t>
    </rPh>
    <rPh sb="149" eb="151">
      <t>フフク</t>
    </rPh>
    <rPh sb="151" eb="154">
      <t>シンサホウ</t>
    </rPh>
    <rPh sb="154" eb="155">
      <t>ダイ</t>
    </rPh>
    <rPh sb="157" eb="158">
      <t>ジョウ</t>
    </rPh>
    <rPh sb="158" eb="159">
      <t>ダイ</t>
    </rPh>
    <rPh sb="160" eb="161">
      <t>コウ</t>
    </rPh>
    <rPh sb="162" eb="164">
      <t>キテイ</t>
    </rPh>
    <rPh sb="166" eb="168">
      <t>キカン</t>
    </rPh>
    <rPh sb="169" eb="171">
      <t>セッチ</t>
    </rPh>
    <rPh sb="171" eb="172">
      <t>オヨ</t>
    </rPh>
    <rPh sb="173" eb="175">
      <t>ウンエイ</t>
    </rPh>
    <phoneticPr fontId="23"/>
  </si>
  <si>
    <t>ごみ処理、し尿処理、公園管理、第2次救急医療対策事業</t>
    <rPh sb="2" eb="4">
      <t>ショリ</t>
    </rPh>
    <rPh sb="6" eb="7">
      <t>ニョウ</t>
    </rPh>
    <rPh sb="7" eb="9">
      <t>ショリ</t>
    </rPh>
    <rPh sb="10" eb="12">
      <t>コウエン</t>
    </rPh>
    <rPh sb="12" eb="14">
      <t>カンリ</t>
    </rPh>
    <rPh sb="15" eb="16">
      <t>ダイ</t>
    </rPh>
    <rPh sb="17" eb="18">
      <t>ジ</t>
    </rPh>
    <rPh sb="18" eb="20">
      <t>キュウキュウ</t>
    </rPh>
    <rPh sb="20" eb="22">
      <t>イリョウ</t>
    </rPh>
    <rPh sb="22" eb="24">
      <t>タイサク</t>
    </rPh>
    <rPh sb="24" eb="26">
      <t>ジギョウ</t>
    </rPh>
    <phoneticPr fontId="23"/>
  </si>
  <si>
    <t>広域市町村圏計画の策定、公害試料の分析、ごみ処理施設の管理運営</t>
    <rPh sb="0" eb="2">
      <t>コウイキ</t>
    </rPh>
    <rPh sb="2" eb="5">
      <t>シチョウソン</t>
    </rPh>
    <rPh sb="5" eb="6">
      <t>ケン</t>
    </rPh>
    <rPh sb="6" eb="8">
      <t>ケイカク</t>
    </rPh>
    <rPh sb="9" eb="11">
      <t>サクテイ</t>
    </rPh>
    <rPh sb="12" eb="14">
      <t>コウガイ</t>
    </rPh>
    <rPh sb="14" eb="16">
      <t>シリョウ</t>
    </rPh>
    <rPh sb="17" eb="19">
      <t>ブンセキ</t>
    </rPh>
    <rPh sb="22" eb="24">
      <t>ショリ</t>
    </rPh>
    <rPh sb="24" eb="26">
      <t>シセツ</t>
    </rPh>
    <rPh sb="27" eb="29">
      <t>カンリ</t>
    </rPh>
    <rPh sb="29" eb="31">
      <t>ウンエイ</t>
    </rPh>
    <phoneticPr fontId="23"/>
  </si>
  <si>
    <t>広域市町村圏計画の策定、廃棄物処理、火葬場</t>
    <rPh sb="0" eb="2">
      <t>コウイキ</t>
    </rPh>
    <rPh sb="2" eb="5">
      <t>シチョウソン</t>
    </rPh>
    <rPh sb="5" eb="6">
      <t>ケン</t>
    </rPh>
    <rPh sb="6" eb="8">
      <t>ケイカク</t>
    </rPh>
    <rPh sb="9" eb="11">
      <t>サクテイ</t>
    </rPh>
    <rPh sb="12" eb="15">
      <t>ハイキブツ</t>
    </rPh>
    <rPh sb="15" eb="17">
      <t>ショリ</t>
    </rPh>
    <rPh sb="18" eb="21">
      <t>カソウバ</t>
    </rPh>
    <phoneticPr fontId="23"/>
  </si>
  <si>
    <t>新川地域介護保険・ケーブルテレビ事業組合</t>
    <rPh sb="0" eb="2">
      <t>アラカワ</t>
    </rPh>
    <rPh sb="2" eb="4">
      <t>チイキ</t>
    </rPh>
    <rPh sb="4" eb="6">
      <t>カイゴ</t>
    </rPh>
    <rPh sb="6" eb="8">
      <t>ホケン</t>
    </rPh>
    <rPh sb="16" eb="18">
      <t>ジギョウ</t>
    </rPh>
    <rPh sb="18" eb="20">
      <t>クミアイ</t>
    </rPh>
    <phoneticPr fontId="23"/>
  </si>
  <si>
    <t>介護保険事業、ケーブルテレビ事業</t>
    <rPh sb="0" eb="2">
      <t>カイゴ</t>
    </rPh>
    <rPh sb="2" eb="4">
      <t>ホケン</t>
    </rPh>
    <rPh sb="4" eb="6">
      <t>ジギョウ</t>
    </rPh>
    <rPh sb="14" eb="16">
      <t>ジギョウ</t>
    </rPh>
    <phoneticPr fontId="23"/>
  </si>
  <si>
    <t>消防公務災害補償、消防団員退職報償金支給、消防賞じゅつ金支給、退職手当、公務災害、税の滞納処分</t>
    <rPh sb="0" eb="2">
      <t>ショウボウ</t>
    </rPh>
    <rPh sb="2" eb="4">
      <t>コウム</t>
    </rPh>
    <rPh sb="4" eb="6">
      <t>サイガイ</t>
    </rPh>
    <rPh sb="6" eb="8">
      <t>ホショウ</t>
    </rPh>
    <rPh sb="9" eb="11">
      <t>ショウボウ</t>
    </rPh>
    <rPh sb="11" eb="13">
      <t>ダンイン</t>
    </rPh>
    <rPh sb="13" eb="15">
      <t>タイショク</t>
    </rPh>
    <rPh sb="15" eb="18">
      <t>ホウショウキン</t>
    </rPh>
    <rPh sb="18" eb="20">
      <t>シキュウ</t>
    </rPh>
    <rPh sb="21" eb="23">
      <t>ショウボウ</t>
    </rPh>
    <rPh sb="23" eb="24">
      <t>ショウ</t>
    </rPh>
    <rPh sb="27" eb="28">
      <t>キン</t>
    </rPh>
    <rPh sb="28" eb="30">
      <t>シキュウ</t>
    </rPh>
    <rPh sb="31" eb="33">
      <t>タイショク</t>
    </rPh>
    <rPh sb="33" eb="35">
      <t>テアテ</t>
    </rPh>
    <rPh sb="36" eb="38">
      <t>コウム</t>
    </rPh>
    <rPh sb="38" eb="40">
      <t>サイガイ</t>
    </rPh>
    <rPh sb="41" eb="42">
      <t>ゼイ</t>
    </rPh>
    <rPh sb="43" eb="45">
      <t>タイノウ</t>
    </rPh>
    <rPh sb="45" eb="47">
      <t>ショブン</t>
    </rPh>
    <phoneticPr fontId="23"/>
  </si>
  <si>
    <t>広域市町村圏計画の策定、能登空港ターミナルビルへの出資、消防、救急、森林火入許可、し尿処理、火葬場、火薬類の許可、電気用品の立入検査、ごみ処理、千里浜なぎさ保全、病院</t>
    <rPh sb="0" eb="2">
      <t>コウイキ</t>
    </rPh>
    <rPh sb="2" eb="5">
      <t>シチョウソン</t>
    </rPh>
    <rPh sb="5" eb="6">
      <t>ケン</t>
    </rPh>
    <rPh sb="6" eb="8">
      <t>ケイカク</t>
    </rPh>
    <rPh sb="9" eb="11">
      <t>サクテイ</t>
    </rPh>
    <rPh sb="12" eb="14">
      <t>ノト</t>
    </rPh>
    <rPh sb="14" eb="16">
      <t>クウコウ</t>
    </rPh>
    <rPh sb="25" eb="27">
      <t>シュッシ</t>
    </rPh>
    <rPh sb="28" eb="30">
      <t>ショウボウ</t>
    </rPh>
    <rPh sb="31" eb="33">
      <t>キュウキュウ</t>
    </rPh>
    <rPh sb="34" eb="36">
      <t>シンリン</t>
    </rPh>
    <rPh sb="36" eb="38">
      <t>ヒイレ</t>
    </rPh>
    <rPh sb="38" eb="40">
      <t>キョカ</t>
    </rPh>
    <rPh sb="41" eb="43">
      <t>シニョウ</t>
    </rPh>
    <rPh sb="43" eb="45">
      <t>ショリ</t>
    </rPh>
    <rPh sb="46" eb="49">
      <t>カソウバ</t>
    </rPh>
    <rPh sb="50" eb="52">
      <t>カヤク</t>
    </rPh>
    <rPh sb="52" eb="53">
      <t>ルイ</t>
    </rPh>
    <rPh sb="54" eb="56">
      <t>キョカ</t>
    </rPh>
    <rPh sb="57" eb="59">
      <t>デンキ</t>
    </rPh>
    <rPh sb="59" eb="61">
      <t>ヨウヒン</t>
    </rPh>
    <rPh sb="62" eb="64">
      <t>タチイリ</t>
    </rPh>
    <rPh sb="64" eb="66">
      <t>ケンサ</t>
    </rPh>
    <rPh sb="69" eb="71">
      <t>ショリ</t>
    </rPh>
    <rPh sb="72" eb="75">
      <t>チリハマ</t>
    </rPh>
    <rPh sb="78" eb="80">
      <t>ホゼン</t>
    </rPh>
    <rPh sb="81" eb="83">
      <t>ビョウイン</t>
    </rPh>
    <phoneticPr fontId="23"/>
  </si>
  <si>
    <t>病院</t>
    <rPh sb="0" eb="2">
      <t>ビョウイン</t>
    </rPh>
    <phoneticPr fontId="23"/>
  </si>
  <si>
    <t>能登空港ターミナルビルへの出資並びに利用促進、消防、森林火入許可、共同研修、火薬類、住民票の写し等の交付請求及びその引渡し、消費生活窓口、広域公共交通、情報処理共同電算、ガスの保安の確保、広域観光施設</t>
    <rPh sb="0" eb="2">
      <t>ノト</t>
    </rPh>
    <rPh sb="2" eb="4">
      <t>クウコウ</t>
    </rPh>
    <rPh sb="13" eb="15">
      <t>シュッシ</t>
    </rPh>
    <rPh sb="15" eb="16">
      <t>ナラ</t>
    </rPh>
    <rPh sb="18" eb="20">
      <t>リヨウ</t>
    </rPh>
    <rPh sb="20" eb="22">
      <t>ソクシン</t>
    </rPh>
    <rPh sb="23" eb="25">
      <t>ショウボウ</t>
    </rPh>
    <rPh sb="26" eb="28">
      <t>シンリン</t>
    </rPh>
    <rPh sb="28" eb="29">
      <t>ヒ</t>
    </rPh>
    <rPh sb="29" eb="30">
      <t>イ</t>
    </rPh>
    <rPh sb="30" eb="32">
      <t>キョカ</t>
    </rPh>
    <rPh sb="33" eb="35">
      <t>キョウドウ</t>
    </rPh>
    <rPh sb="35" eb="37">
      <t>ケンシュウ</t>
    </rPh>
    <rPh sb="38" eb="41">
      <t>カヤクルイ</t>
    </rPh>
    <rPh sb="42" eb="45">
      <t>ジュウミンヒョウ</t>
    </rPh>
    <rPh sb="46" eb="47">
      <t>ウツ</t>
    </rPh>
    <rPh sb="48" eb="49">
      <t>ナド</t>
    </rPh>
    <rPh sb="50" eb="52">
      <t>コウフ</t>
    </rPh>
    <rPh sb="52" eb="54">
      <t>セイキュウ</t>
    </rPh>
    <rPh sb="54" eb="55">
      <t>オヨ</t>
    </rPh>
    <rPh sb="58" eb="60">
      <t>ヒキワタシ</t>
    </rPh>
    <rPh sb="62" eb="64">
      <t>ショウヒ</t>
    </rPh>
    <rPh sb="64" eb="66">
      <t>セイカツ</t>
    </rPh>
    <rPh sb="66" eb="68">
      <t>マドグチ</t>
    </rPh>
    <rPh sb="69" eb="71">
      <t>コウイキ</t>
    </rPh>
    <rPh sb="71" eb="73">
      <t>コウキョウ</t>
    </rPh>
    <rPh sb="73" eb="75">
      <t>コウツウ</t>
    </rPh>
    <rPh sb="76" eb="78">
      <t>ジョウホウ</t>
    </rPh>
    <rPh sb="78" eb="80">
      <t>ショリ</t>
    </rPh>
    <rPh sb="80" eb="82">
      <t>キョウドウ</t>
    </rPh>
    <rPh sb="82" eb="84">
      <t>デンサン</t>
    </rPh>
    <rPh sb="88" eb="90">
      <t>ホアン</t>
    </rPh>
    <rPh sb="91" eb="93">
      <t>カクホ</t>
    </rPh>
    <rPh sb="94" eb="96">
      <t>コウイキ</t>
    </rPh>
    <rPh sb="96" eb="98">
      <t>カンコウ</t>
    </rPh>
    <rPh sb="98" eb="100">
      <t>シセツ</t>
    </rPh>
    <phoneticPr fontId="6"/>
  </si>
  <si>
    <t>８市１２町
36一部事務組合
１広域連合</t>
    <rPh sb="1" eb="2">
      <t>シ</t>
    </rPh>
    <rPh sb="4" eb="5">
      <t>マチ</t>
    </rPh>
    <rPh sb="8" eb="10">
      <t>イチブ</t>
    </rPh>
    <rPh sb="10" eb="12">
      <t>ジム</t>
    </rPh>
    <rPh sb="12" eb="14">
      <t>クミアイ</t>
    </rPh>
    <rPh sb="16" eb="18">
      <t>コウイキ</t>
    </rPh>
    <rPh sb="18" eb="20">
      <t>レンゴウ</t>
    </rPh>
    <phoneticPr fontId="23"/>
  </si>
  <si>
    <t>ごみ処理、し尿処理、造林地の維持管理等、介護区分認定審査、障害区分認定審査、情報基盤整備</t>
    <rPh sb="2" eb="4">
      <t>ショリ</t>
    </rPh>
    <rPh sb="6" eb="7">
      <t>ニョウ</t>
    </rPh>
    <rPh sb="7" eb="9">
      <t>ショリ</t>
    </rPh>
    <rPh sb="10" eb="13">
      <t>ゾウリンチ</t>
    </rPh>
    <rPh sb="14" eb="16">
      <t>イジ</t>
    </rPh>
    <rPh sb="16" eb="18">
      <t>カンリ</t>
    </rPh>
    <rPh sb="18" eb="19">
      <t>トウ</t>
    </rPh>
    <rPh sb="20" eb="22">
      <t>カイゴ</t>
    </rPh>
    <rPh sb="22" eb="24">
      <t>クブン</t>
    </rPh>
    <rPh sb="24" eb="26">
      <t>ニンテイ</t>
    </rPh>
    <rPh sb="26" eb="28">
      <t>シンサ</t>
    </rPh>
    <rPh sb="29" eb="31">
      <t>ショウガイ</t>
    </rPh>
    <rPh sb="31" eb="33">
      <t>クブン</t>
    </rPh>
    <rPh sb="33" eb="35">
      <t>ニンテイ</t>
    </rPh>
    <rPh sb="35" eb="37">
      <t>シンサ</t>
    </rPh>
    <phoneticPr fontId="42"/>
  </si>
  <si>
    <t>１市２町</t>
    <rPh sb="1" eb="2">
      <t>シ</t>
    </rPh>
    <rPh sb="3" eb="4">
      <t>マチ</t>
    </rPh>
    <phoneticPr fontId="23"/>
  </si>
  <si>
    <t>火葬場、最終処分場、新ごみ処理施設整備</t>
    <rPh sb="0" eb="3">
      <t>カソウジョウ</t>
    </rPh>
    <rPh sb="4" eb="6">
      <t>サイシュウ</t>
    </rPh>
    <rPh sb="6" eb="9">
      <t>ショブンジョウ</t>
    </rPh>
    <rPh sb="10" eb="11">
      <t>シン</t>
    </rPh>
    <rPh sb="13" eb="15">
      <t>ショリ</t>
    </rPh>
    <rPh sb="15" eb="17">
      <t>シセツ</t>
    </rPh>
    <rPh sb="17" eb="19">
      <t>セイビ</t>
    </rPh>
    <phoneticPr fontId="23"/>
  </si>
  <si>
    <t>２市７町１村</t>
    <rPh sb="1" eb="2">
      <t>シ</t>
    </rPh>
    <rPh sb="3" eb="4">
      <t>チョウ</t>
    </rPh>
    <rPh sb="5" eb="6">
      <t>ソン</t>
    </rPh>
    <phoneticPr fontId="6"/>
  </si>
  <si>
    <t>ごみ処理及びリサイクル施設</t>
    <rPh sb="2" eb="4">
      <t>ショリ</t>
    </rPh>
    <rPh sb="4" eb="5">
      <t>オヨ</t>
    </rPh>
    <rPh sb="11" eb="13">
      <t>シセツ</t>
    </rPh>
    <phoneticPr fontId="6"/>
  </si>
  <si>
    <t>８市２０町１村
４５一部事務組合
１広域連合</t>
    <rPh sb="1" eb="2">
      <t>シ</t>
    </rPh>
    <rPh sb="4" eb="5">
      <t>マチ</t>
    </rPh>
    <rPh sb="6" eb="7">
      <t>ムラ</t>
    </rPh>
    <rPh sb="10" eb="12">
      <t>イチブ</t>
    </rPh>
    <rPh sb="12" eb="14">
      <t>ジム</t>
    </rPh>
    <rPh sb="14" eb="16">
      <t>クミアイ</t>
    </rPh>
    <rPh sb="18" eb="20">
      <t>コウイキ</t>
    </rPh>
    <rPh sb="20" eb="22">
      <t>レンゴウ</t>
    </rPh>
    <phoneticPr fontId="6"/>
  </si>
  <si>
    <t>地方拠点都市地域基本計画、地域振興事業、し尿処理、不燃物処理、可燃物処理施設の建設、常備消防、火葬場、介護認定審査・判定、障害支援区分審査・判定、休日急患歯科診療業務の運営、旧不燃物処分場跡地管理運営、汚泥脱水・堆肥化施設の管理・汚泥運搬、火薬類取締法・火薬類取締法施行令・液化石油ガスの保安の確保及び取引の適正化に関する法律に基づく事務</t>
    <rPh sb="0" eb="2">
      <t>チホウ</t>
    </rPh>
    <rPh sb="2" eb="4">
      <t>キョテン</t>
    </rPh>
    <rPh sb="4" eb="6">
      <t>トシ</t>
    </rPh>
    <rPh sb="6" eb="8">
      <t>チイキ</t>
    </rPh>
    <rPh sb="8" eb="10">
      <t>キホン</t>
    </rPh>
    <rPh sb="10" eb="12">
      <t>ケイカク</t>
    </rPh>
    <rPh sb="13" eb="15">
      <t>チイキ</t>
    </rPh>
    <rPh sb="15" eb="17">
      <t>シンコウ</t>
    </rPh>
    <rPh sb="17" eb="19">
      <t>ジギョウ</t>
    </rPh>
    <rPh sb="20" eb="22">
      <t>シニョウ</t>
    </rPh>
    <rPh sb="22" eb="24">
      <t>ショリ</t>
    </rPh>
    <rPh sb="25" eb="28">
      <t>フネンブツ</t>
    </rPh>
    <rPh sb="28" eb="30">
      <t>ショリ</t>
    </rPh>
    <rPh sb="47" eb="50">
      <t>カソウバ</t>
    </rPh>
    <rPh sb="51" eb="53">
      <t>カイゴ</t>
    </rPh>
    <rPh sb="53" eb="55">
      <t>ニンテイ</t>
    </rPh>
    <rPh sb="55" eb="57">
      <t>シンサ</t>
    </rPh>
    <rPh sb="58" eb="60">
      <t>ハンテイ</t>
    </rPh>
    <rPh sb="61" eb="63">
      <t>ショウガイ</t>
    </rPh>
    <rPh sb="63" eb="65">
      <t>シエン</t>
    </rPh>
    <rPh sb="65" eb="67">
      <t>クブン</t>
    </rPh>
    <rPh sb="67" eb="69">
      <t>シンサ</t>
    </rPh>
    <rPh sb="70" eb="72">
      <t>ハンテイ</t>
    </rPh>
    <rPh sb="73" eb="75">
      <t>キュウジツ</t>
    </rPh>
    <rPh sb="75" eb="77">
      <t>キュウカン</t>
    </rPh>
    <rPh sb="77" eb="79">
      <t>シカ</t>
    </rPh>
    <rPh sb="79" eb="81">
      <t>シンリョウ</t>
    </rPh>
    <rPh sb="81" eb="83">
      <t>ギョウム</t>
    </rPh>
    <rPh sb="84" eb="86">
      <t>ウンエイ</t>
    </rPh>
    <rPh sb="87" eb="88">
      <t>キュウ</t>
    </rPh>
    <rPh sb="88" eb="91">
      <t>フネンブツ</t>
    </rPh>
    <rPh sb="91" eb="94">
      <t>ショブンジョウ</t>
    </rPh>
    <rPh sb="94" eb="96">
      <t>アトチ</t>
    </rPh>
    <rPh sb="96" eb="98">
      <t>カンリ</t>
    </rPh>
    <rPh sb="98" eb="100">
      <t>ウンエイ</t>
    </rPh>
    <rPh sb="101" eb="103">
      <t>オデイ</t>
    </rPh>
    <rPh sb="103" eb="105">
      <t>ダッスイ</t>
    </rPh>
    <rPh sb="106" eb="109">
      <t>タイヒカ</t>
    </rPh>
    <rPh sb="109" eb="111">
      <t>シセツ</t>
    </rPh>
    <rPh sb="112" eb="114">
      <t>カンリ</t>
    </rPh>
    <rPh sb="115" eb="117">
      <t>オデイ</t>
    </rPh>
    <rPh sb="117" eb="119">
      <t>ウンパン</t>
    </rPh>
    <rPh sb="120" eb="122">
      <t>カヤク</t>
    </rPh>
    <rPh sb="122" eb="123">
      <t>ルイ</t>
    </rPh>
    <rPh sb="123" eb="126">
      <t>トリシマリホウ</t>
    </rPh>
    <rPh sb="127" eb="129">
      <t>カヤク</t>
    </rPh>
    <rPh sb="129" eb="130">
      <t>ルイ</t>
    </rPh>
    <rPh sb="130" eb="133">
      <t>トリシマリホウ</t>
    </rPh>
    <rPh sb="133" eb="136">
      <t>シコウレイ</t>
    </rPh>
    <rPh sb="137" eb="139">
      <t>エキカ</t>
    </rPh>
    <rPh sb="139" eb="141">
      <t>セキユ</t>
    </rPh>
    <rPh sb="144" eb="146">
      <t>ホアン</t>
    </rPh>
    <rPh sb="147" eb="149">
      <t>カクホ</t>
    </rPh>
    <rPh sb="149" eb="150">
      <t>オヨ</t>
    </rPh>
    <rPh sb="151" eb="153">
      <t>トリヒキ</t>
    </rPh>
    <rPh sb="154" eb="157">
      <t>テキセイカ</t>
    </rPh>
    <rPh sb="158" eb="159">
      <t>カン</t>
    </rPh>
    <rPh sb="161" eb="163">
      <t>ホウリツ</t>
    </rPh>
    <rPh sb="164" eb="165">
      <t>モト</t>
    </rPh>
    <rPh sb="167" eb="169">
      <t>ジム</t>
    </rPh>
    <phoneticPr fontId="23"/>
  </si>
  <si>
    <t>不燃物処理、消防、広域福祉センター、病院群輪番制病院運営、火葬場、介護認定審査・判定、し尿処理、障害支援区分審査・判定、知事の権限に属する事務の処理の特例に関する県条例により関係市町村が処理することとされた火薬類取締法等に基づく事務・液化石油ガスの保安の確保及び取引の適正化に関する法律に基づく事務</t>
    <rPh sb="0" eb="3">
      <t>フネンブツ</t>
    </rPh>
    <rPh sb="3" eb="5">
      <t>ショリ</t>
    </rPh>
    <rPh sb="6" eb="8">
      <t>ショウボウ</t>
    </rPh>
    <rPh sb="9" eb="11">
      <t>コウイキ</t>
    </rPh>
    <rPh sb="11" eb="13">
      <t>フクシ</t>
    </rPh>
    <rPh sb="18" eb="20">
      <t>ビョウイン</t>
    </rPh>
    <rPh sb="20" eb="21">
      <t>グン</t>
    </rPh>
    <rPh sb="21" eb="24">
      <t>リンバンセイ</t>
    </rPh>
    <rPh sb="24" eb="26">
      <t>ビョウイン</t>
    </rPh>
    <rPh sb="26" eb="28">
      <t>ウンエイ</t>
    </rPh>
    <rPh sb="29" eb="32">
      <t>カソウバ</t>
    </rPh>
    <rPh sb="33" eb="35">
      <t>カイゴ</t>
    </rPh>
    <rPh sb="35" eb="37">
      <t>ニンテイ</t>
    </rPh>
    <rPh sb="37" eb="39">
      <t>シンサ</t>
    </rPh>
    <rPh sb="40" eb="42">
      <t>ハンテイ</t>
    </rPh>
    <rPh sb="44" eb="45">
      <t>ニョウ</t>
    </rPh>
    <rPh sb="45" eb="47">
      <t>ショリ</t>
    </rPh>
    <rPh sb="48" eb="50">
      <t>ショウガイ</t>
    </rPh>
    <rPh sb="50" eb="52">
      <t>シエン</t>
    </rPh>
    <rPh sb="52" eb="54">
      <t>クブン</t>
    </rPh>
    <rPh sb="54" eb="56">
      <t>シンサ</t>
    </rPh>
    <rPh sb="57" eb="59">
      <t>ハンテイ</t>
    </rPh>
    <rPh sb="60" eb="62">
      <t>チジ</t>
    </rPh>
    <rPh sb="63" eb="65">
      <t>ケンゲン</t>
    </rPh>
    <rPh sb="66" eb="67">
      <t>ゾク</t>
    </rPh>
    <rPh sb="69" eb="71">
      <t>ジム</t>
    </rPh>
    <rPh sb="72" eb="74">
      <t>ショリ</t>
    </rPh>
    <rPh sb="75" eb="77">
      <t>トクレイ</t>
    </rPh>
    <rPh sb="78" eb="79">
      <t>カン</t>
    </rPh>
    <rPh sb="81" eb="82">
      <t>ケン</t>
    </rPh>
    <rPh sb="82" eb="84">
      <t>ジョウレイ</t>
    </rPh>
    <rPh sb="87" eb="89">
      <t>カンケイ</t>
    </rPh>
    <rPh sb="89" eb="92">
      <t>シチョウソン</t>
    </rPh>
    <rPh sb="93" eb="95">
      <t>ショリ</t>
    </rPh>
    <rPh sb="103" eb="105">
      <t>カヤク</t>
    </rPh>
    <rPh sb="105" eb="106">
      <t>ルイ</t>
    </rPh>
    <rPh sb="106" eb="108">
      <t>トリシマ</t>
    </rPh>
    <rPh sb="108" eb="109">
      <t>ホウ</t>
    </rPh>
    <rPh sb="109" eb="110">
      <t>ラ</t>
    </rPh>
    <rPh sb="111" eb="112">
      <t>モト</t>
    </rPh>
    <rPh sb="114" eb="116">
      <t>ジム</t>
    </rPh>
    <rPh sb="117" eb="119">
      <t>エキカ</t>
    </rPh>
    <rPh sb="119" eb="121">
      <t>セキユ</t>
    </rPh>
    <rPh sb="124" eb="126">
      <t>ホアン</t>
    </rPh>
    <rPh sb="127" eb="129">
      <t>カクホ</t>
    </rPh>
    <rPh sb="129" eb="130">
      <t>オヨ</t>
    </rPh>
    <rPh sb="131" eb="133">
      <t>トリヒキ</t>
    </rPh>
    <rPh sb="134" eb="137">
      <t>テキセイカ</t>
    </rPh>
    <rPh sb="138" eb="139">
      <t>カン</t>
    </rPh>
    <rPh sb="141" eb="143">
      <t>ホウリツ</t>
    </rPh>
    <rPh sb="144" eb="145">
      <t>モト</t>
    </rPh>
    <rPh sb="147" eb="149">
      <t>ジム</t>
    </rPh>
    <phoneticPr fontId="23"/>
  </si>
  <si>
    <t>消防、ふるさと市町村圏事業、介護認定審査、障害支援区分認定審査、ごみ処理等、地域活性化総合特区連絡調整事務</t>
    <rPh sb="0" eb="2">
      <t>ショウボウ</t>
    </rPh>
    <rPh sb="7" eb="11">
      <t>シチョウソンケン</t>
    </rPh>
    <rPh sb="11" eb="13">
      <t>ジギョウ</t>
    </rPh>
    <rPh sb="14" eb="16">
      <t>カイゴ</t>
    </rPh>
    <rPh sb="16" eb="18">
      <t>ニンテイ</t>
    </rPh>
    <rPh sb="18" eb="20">
      <t>シンサ</t>
    </rPh>
    <rPh sb="21" eb="23">
      <t>ショウガイ</t>
    </rPh>
    <rPh sb="23" eb="25">
      <t>シエン</t>
    </rPh>
    <rPh sb="25" eb="27">
      <t>クブン</t>
    </rPh>
    <rPh sb="27" eb="29">
      <t>ニンテイ</t>
    </rPh>
    <rPh sb="29" eb="31">
      <t>シンサ</t>
    </rPh>
    <rPh sb="34" eb="36">
      <t>ショリ</t>
    </rPh>
    <rPh sb="36" eb="37">
      <t>トウ</t>
    </rPh>
    <rPh sb="38" eb="40">
      <t>チイキ</t>
    </rPh>
    <rPh sb="40" eb="43">
      <t>カッセイカ</t>
    </rPh>
    <rPh sb="43" eb="45">
      <t>ソウゴウ</t>
    </rPh>
    <rPh sb="45" eb="47">
      <t>トック</t>
    </rPh>
    <rPh sb="47" eb="49">
      <t>レンラク</t>
    </rPh>
    <rPh sb="49" eb="51">
      <t>チョウセイ</t>
    </rPh>
    <rPh sb="51" eb="53">
      <t>ジム</t>
    </rPh>
    <phoneticPr fontId="23"/>
  </si>
  <si>
    <t>ごみ処理</t>
    <rPh sb="2" eb="4">
      <t>ショリ</t>
    </rPh>
    <phoneticPr fontId="23"/>
  </si>
  <si>
    <t>消防災害補償、退職手当、公務災害、公平委員会、交通災害共済、会館・共有財産等の維持・管理、行政不服審査法上の附属機関、その他</t>
    <rPh sb="0" eb="2">
      <t>ショウボウ</t>
    </rPh>
    <rPh sb="2" eb="4">
      <t>サイガイ</t>
    </rPh>
    <rPh sb="4" eb="6">
      <t>ホショウ</t>
    </rPh>
    <rPh sb="7" eb="9">
      <t>タイショク</t>
    </rPh>
    <rPh sb="9" eb="11">
      <t>テアテ</t>
    </rPh>
    <rPh sb="12" eb="14">
      <t>コウム</t>
    </rPh>
    <rPh sb="14" eb="16">
      <t>サイガイ</t>
    </rPh>
    <rPh sb="17" eb="19">
      <t>コウヘイ</t>
    </rPh>
    <rPh sb="19" eb="22">
      <t>イインカイ</t>
    </rPh>
    <rPh sb="23" eb="25">
      <t>コウツウ</t>
    </rPh>
    <rPh sb="25" eb="27">
      <t>サイガイ</t>
    </rPh>
    <rPh sb="27" eb="29">
      <t>キョウサイ</t>
    </rPh>
    <rPh sb="30" eb="32">
      <t>カイカン</t>
    </rPh>
    <rPh sb="33" eb="35">
      <t>キョウユウ</t>
    </rPh>
    <rPh sb="35" eb="38">
      <t>ザイサントウ</t>
    </rPh>
    <rPh sb="39" eb="41">
      <t>イジ</t>
    </rPh>
    <rPh sb="42" eb="44">
      <t>カンリ</t>
    </rPh>
    <rPh sb="45" eb="47">
      <t>ギョウセイ</t>
    </rPh>
    <rPh sb="47" eb="49">
      <t>フフク</t>
    </rPh>
    <rPh sb="49" eb="51">
      <t>シンサ</t>
    </rPh>
    <rPh sb="51" eb="52">
      <t>ホウ</t>
    </rPh>
    <rPh sb="52" eb="53">
      <t>ジョウ</t>
    </rPh>
    <rPh sb="54" eb="56">
      <t>フゾク</t>
    </rPh>
    <rPh sb="56" eb="58">
      <t>キカン</t>
    </rPh>
    <rPh sb="61" eb="62">
      <t>タ</t>
    </rPh>
    <phoneticPr fontId="23"/>
  </si>
  <si>
    <t>８市１５町１村
２５一部事務組合
２広域連合</t>
    <rPh sb="10" eb="12">
      <t>イチブ</t>
    </rPh>
    <rPh sb="12" eb="14">
      <t>ジム</t>
    </rPh>
    <rPh sb="14" eb="16">
      <t>クミアイ</t>
    </rPh>
    <rPh sb="18" eb="20">
      <t>コウイキ</t>
    </rPh>
    <rPh sb="20" eb="22">
      <t>レンゴウ</t>
    </rPh>
    <phoneticPr fontId="23"/>
  </si>
  <si>
    <t>市町税等の滞納整理、ごみ処理、し尿処理、情報センター、戸籍事務に係る電子計算組織、地域情報化、介護保険認定審査、生活保護法に基づく介護認定審査、障害者総合支援認定審査、健康生きがい中核事業、広域化推進事業</t>
    <rPh sb="0" eb="2">
      <t>シチョウ</t>
    </rPh>
    <rPh sb="2" eb="3">
      <t>ゼイ</t>
    </rPh>
    <rPh sb="3" eb="4">
      <t>トウ</t>
    </rPh>
    <rPh sb="5" eb="7">
      <t>タイノウ</t>
    </rPh>
    <rPh sb="7" eb="9">
      <t>セイリ</t>
    </rPh>
    <rPh sb="12" eb="14">
      <t>ショリ</t>
    </rPh>
    <rPh sb="16" eb="17">
      <t>ニョウ</t>
    </rPh>
    <rPh sb="17" eb="19">
      <t>ショリ</t>
    </rPh>
    <rPh sb="20" eb="22">
      <t>ジョウホウ</t>
    </rPh>
    <rPh sb="27" eb="29">
      <t>コセキ</t>
    </rPh>
    <rPh sb="29" eb="31">
      <t>ジム</t>
    </rPh>
    <rPh sb="32" eb="33">
      <t>カカ</t>
    </rPh>
    <rPh sb="34" eb="36">
      <t>デンシ</t>
    </rPh>
    <rPh sb="36" eb="38">
      <t>ケイサン</t>
    </rPh>
    <rPh sb="38" eb="40">
      <t>ソシキ</t>
    </rPh>
    <rPh sb="41" eb="43">
      <t>チイキ</t>
    </rPh>
    <rPh sb="43" eb="46">
      <t>ジョウホウカ</t>
    </rPh>
    <rPh sb="47" eb="49">
      <t>カイゴ</t>
    </rPh>
    <rPh sb="49" eb="51">
      <t>ホケン</t>
    </rPh>
    <rPh sb="51" eb="53">
      <t>ニンテイ</t>
    </rPh>
    <rPh sb="53" eb="55">
      <t>シンサ</t>
    </rPh>
    <rPh sb="56" eb="58">
      <t>セイカツ</t>
    </rPh>
    <rPh sb="58" eb="60">
      <t>ホゴ</t>
    </rPh>
    <rPh sb="60" eb="61">
      <t>ホウ</t>
    </rPh>
    <rPh sb="62" eb="63">
      <t>モト</t>
    </rPh>
    <rPh sb="65" eb="67">
      <t>カイゴ</t>
    </rPh>
    <rPh sb="67" eb="69">
      <t>ニンテイ</t>
    </rPh>
    <rPh sb="69" eb="71">
      <t>シンサ</t>
    </rPh>
    <rPh sb="72" eb="75">
      <t>ショウガイシャ</t>
    </rPh>
    <rPh sb="75" eb="77">
      <t>ソウゴウ</t>
    </rPh>
    <rPh sb="77" eb="79">
      <t>シエン</t>
    </rPh>
    <rPh sb="79" eb="81">
      <t>ニンテイ</t>
    </rPh>
    <rPh sb="81" eb="83">
      <t>シンサ</t>
    </rPh>
    <rPh sb="84" eb="86">
      <t>ケンコウ</t>
    </rPh>
    <rPh sb="86" eb="87">
      <t>イ</t>
    </rPh>
    <rPh sb="90" eb="92">
      <t>チュウカク</t>
    </rPh>
    <rPh sb="92" eb="94">
      <t>ジギョウ</t>
    </rPh>
    <rPh sb="95" eb="98">
      <t>コウイキカ</t>
    </rPh>
    <rPh sb="98" eb="100">
      <t>スイシン</t>
    </rPh>
    <rPh sb="100" eb="102">
      <t>ジギョウ</t>
    </rPh>
    <phoneticPr fontId="23"/>
  </si>
  <si>
    <t>９市１７町６村
２１一部事務組合
１広域連合</t>
    <rPh sb="1" eb="2">
      <t>シ</t>
    </rPh>
    <rPh sb="4" eb="5">
      <t>チョウ</t>
    </rPh>
    <rPh sb="6" eb="7">
      <t>ムラ</t>
    </rPh>
    <rPh sb="10" eb="12">
      <t>イチブ</t>
    </rPh>
    <rPh sb="12" eb="14">
      <t>ジム</t>
    </rPh>
    <rPh sb="14" eb="16">
      <t>クミアイ</t>
    </rPh>
    <rPh sb="18" eb="20">
      <t>コウイキ</t>
    </rPh>
    <rPh sb="20" eb="22">
      <t>レンゴウ</t>
    </rPh>
    <phoneticPr fontId="23"/>
  </si>
  <si>
    <t>消防救急業務、急患センター</t>
    <rPh sb="0" eb="2">
      <t>ショウボウ</t>
    </rPh>
    <rPh sb="2" eb="4">
      <t>キュウキュウ</t>
    </rPh>
    <rPh sb="4" eb="6">
      <t>ギョウム</t>
    </rPh>
    <rPh sb="7" eb="9">
      <t>キュウカン</t>
    </rPh>
    <phoneticPr fontId="23"/>
  </si>
  <si>
    <t>広域圏計画の策定、連絡調整、消防救急業務、山林の維持管理、広域課題</t>
    <rPh sb="0" eb="2">
      <t>コウイキ</t>
    </rPh>
    <rPh sb="2" eb="3">
      <t>ケン</t>
    </rPh>
    <rPh sb="3" eb="5">
      <t>ケイカク</t>
    </rPh>
    <rPh sb="6" eb="8">
      <t>サクテイ</t>
    </rPh>
    <rPh sb="9" eb="11">
      <t>レンラク</t>
    </rPh>
    <rPh sb="11" eb="13">
      <t>チョウセイ</t>
    </rPh>
    <rPh sb="14" eb="16">
      <t>ショウボウ</t>
    </rPh>
    <rPh sb="16" eb="18">
      <t>キュウキュウ</t>
    </rPh>
    <rPh sb="18" eb="20">
      <t>ギョウム</t>
    </rPh>
    <rPh sb="21" eb="23">
      <t>サンリン</t>
    </rPh>
    <rPh sb="24" eb="26">
      <t>イジ</t>
    </rPh>
    <rPh sb="26" eb="28">
      <t>カンリ</t>
    </rPh>
    <rPh sb="29" eb="31">
      <t>コウイキ</t>
    </rPh>
    <rPh sb="31" eb="33">
      <t>カダイ</t>
    </rPh>
    <phoneticPr fontId="23"/>
  </si>
  <si>
    <t>福岡都市圏広域行政事業組合</t>
    <rPh sb="0" eb="2">
      <t>フクオカ</t>
    </rPh>
    <rPh sb="2" eb="5">
      <t>トシケン</t>
    </rPh>
    <rPh sb="5" eb="7">
      <t>コウイキ</t>
    </rPh>
    <rPh sb="7" eb="9">
      <t>ギョウセイ</t>
    </rPh>
    <rPh sb="9" eb="11">
      <t>ジギョウ</t>
    </rPh>
    <rPh sb="11" eb="13">
      <t>クミアイ</t>
    </rPh>
    <phoneticPr fontId="6"/>
  </si>
  <si>
    <t>１市６町１村</t>
    <rPh sb="1" eb="2">
      <t>シ</t>
    </rPh>
    <rPh sb="3" eb="4">
      <t>マチ</t>
    </rPh>
    <rPh sb="5" eb="6">
      <t>ムラ</t>
    </rPh>
    <phoneticPr fontId="6"/>
  </si>
  <si>
    <t>ふるさと市町村圏事業、消防、火葬場、電算、介護保険、障害福祉</t>
    <rPh sb="4" eb="8">
      <t>シチョウソンケン</t>
    </rPh>
    <rPh sb="8" eb="10">
      <t>ジギョウ</t>
    </rPh>
    <rPh sb="11" eb="13">
      <t>ショウボウ</t>
    </rPh>
    <rPh sb="14" eb="17">
      <t>カソウバ</t>
    </rPh>
    <rPh sb="18" eb="20">
      <t>デンサン</t>
    </rPh>
    <rPh sb="21" eb="23">
      <t>カイゴ</t>
    </rPh>
    <rPh sb="23" eb="25">
      <t>ホケン</t>
    </rPh>
    <rPh sb="26" eb="28">
      <t>ショウガイ</t>
    </rPh>
    <rPh sb="28" eb="30">
      <t>フクシ</t>
    </rPh>
    <phoneticPr fontId="23"/>
  </si>
  <si>
    <t>し尿処理、ごみ処理、リサイクル、介護区分認定審査</t>
    <rPh sb="0" eb="2">
      <t>シニョウ</t>
    </rPh>
    <rPh sb="2" eb="4">
      <t>ショリ</t>
    </rPh>
    <rPh sb="7" eb="9">
      <t>ショリ</t>
    </rPh>
    <rPh sb="16" eb="18">
      <t>カイゴ</t>
    </rPh>
    <rPh sb="18" eb="20">
      <t>クブン</t>
    </rPh>
    <rPh sb="20" eb="22">
      <t>ニンテイ</t>
    </rPh>
    <rPh sb="22" eb="24">
      <t>シンサ</t>
    </rPh>
    <phoneticPr fontId="23"/>
  </si>
  <si>
    <t>広域市町村圏計画の策定、広域の観光、スポーツ、物産展イベント、人材育成、交流、文化、研修、広域的振興事業、公立大学設置団体業務、北部広域ネットワークの管理運営</t>
    <rPh sb="0" eb="2">
      <t>コウイキ</t>
    </rPh>
    <rPh sb="2" eb="6">
      <t>シチョウソンケン</t>
    </rPh>
    <rPh sb="6" eb="8">
      <t>ケイカク</t>
    </rPh>
    <rPh sb="9" eb="11">
      <t>サクテイ</t>
    </rPh>
    <rPh sb="12" eb="14">
      <t>コウイキ</t>
    </rPh>
    <rPh sb="15" eb="17">
      <t>カンコウ</t>
    </rPh>
    <rPh sb="23" eb="26">
      <t>ブッサンテン</t>
    </rPh>
    <rPh sb="31" eb="33">
      <t>ジンザイ</t>
    </rPh>
    <rPh sb="33" eb="35">
      <t>イクセイ</t>
    </rPh>
    <rPh sb="36" eb="38">
      <t>コウリュウ</t>
    </rPh>
    <rPh sb="39" eb="41">
      <t>ブンカ</t>
    </rPh>
    <rPh sb="42" eb="44">
      <t>ケンシュウ</t>
    </rPh>
    <rPh sb="45" eb="48">
      <t>コウイキテキ</t>
    </rPh>
    <rPh sb="48" eb="50">
      <t>シンコウ</t>
    </rPh>
    <rPh sb="50" eb="52">
      <t>ジギョウ</t>
    </rPh>
    <rPh sb="53" eb="55">
      <t>コウリツ</t>
    </rPh>
    <rPh sb="55" eb="57">
      <t>ダイガク</t>
    </rPh>
    <rPh sb="57" eb="59">
      <t>セッチ</t>
    </rPh>
    <rPh sb="59" eb="61">
      <t>ダンタイ</t>
    </rPh>
    <rPh sb="61" eb="63">
      <t>ギョウム</t>
    </rPh>
    <rPh sb="64" eb="66">
      <t>ホクブ</t>
    </rPh>
    <rPh sb="66" eb="68">
      <t>コウイキ</t>
    </rPh>
    <rPh sb="75" eb="77">
      <t>カンリ</t>
    </rPh>
    <rPh sb="77" eb="79">
      <t>ウンエイ</t>
    </rPh>
    <phoneticPr fontId="23"/>
  </si>
  <si>
    <t>（注）　設置年月日は次のとおりである。　</t>
    <rPh sb="1" eb="2">
      <t>チュウ</t>
    </rPh>
    <rPh sb="4" eb="6">
      <t>セッチ</t>
    </rPh>
    <rPh sb="6" eb="9">
      <t>ネンガッピ</t>
    </rPh>
    <rPh sb="10" eb="11">
      <t>ツギ</t>
    </rPh>
    <phoneticPr fontId="23"/>
  </si>
  <si>
    <t>　　　(1)　当初から　①構成団体間で共同処理する事務が一致しないもの　②議決方法の特例を設けているもの　③管理者に代えて理事会を置くもの　のいずれかに該当する一部事務組合として設立された場合は設立年月日</t>
    <rPh sb="7" eb="9">
      <t>トウショ</t>
    </rPh>
    <rPh sb="76" eb="78">
      <t>ガイトウ</t>
    </rPh>
    <rPh sb="80" eb="82">
      <t>イチブ</t>
    </rPh>
    <rPh sb="82" eb="84">
      <t>ジム</t>
    </rPh>
    <rPh sb="84" eb="86">
      <t>クミアイ</t>
    </rPh>
    <rPh sb="89" eb="91">
      <t>セツリツ</t>
    </rPh>
    <rPh sb="94" eb="96">
      <t>バアイ</t>
    </rPh>
    <rPh sb="97" eb="99">
      <t>セツリツ</t>
    </rPh>
    <rPh sb="99" eb="102">
      <t>ネンガッピ</t>
    </rPh>
    <phoneticPr fontId="23"/>
  </si>
  <si>
    <t>第３１表　一部事務組合及び広域連合の運営状況に関する調</t>
    <rPh sb="0" eb="1">
      <t>ダイ</t>
    </rPh>
    <rPh sb="3" eb="4">
      <t>ヒョウ</t>
    </rPh>
    <rPh sb="5" eb="7">
      <t>イチブ</t>
    </rPh>
    <rPh sb="7" eb="9">
      <t>ジム</t>
    </rPh>
    <rPh sb="9" eb="11">
      <t>クミアイ</t>
    </rPh>
    <rPh sb="11" eb="12">
      <t>オヨ</t>
    </rPh>
    <rPh sb="13" eb="15">
      <t>コウイキ</t>
    </rPh>
    <rPh sb="15" eb="17">
      <t>レンゴウ</t>
    </rPh>
    <rPh sb="18" eb="20">
      <t>ウンエイ</t>
    </rPh>
    <rPh sb="20" eb="22">
      <t>ジョウキョウ</t>
    </rPh>
    <phoneticPr fontId="6"/>
  </si>
  <si>
    <r>
      <t xml:space="preserve">広域連合
</t>
    </r>
    <r>
      <rPr>
        <sz val="12"/>
        <rFont val="ＭＳ Ｐゴシック"/>
        <family val="3"/>
        <charset val="128"/>
      </rPr>
      <t>全116団体(割合）</t>
    </r>
    <rPh sb="0" eb="2">
      <t>コウイキ</t>
    </rPh>
    <rPh sb="2" eb="4">
      <t>レンゴウ</t>
    </rPh>
    <rPh sb="5" eb="6">
      <t>ゼン</t>
    </rPh>
    <rPh sb="9" eb="11">
      <t>ダンタイ</t>
    </rPh>
    <rPh sb="12" eb="14">
      <t>ワリアイ</t>
    </rPh>
    <phoneticPr fontId="6"/>
  </si>
  <si>
    <t>)</t>
    <phoneticPr fontId="6"/>
  </si>
  <si>
    <t>(</t>
    <phoneticPr fontId="6"/>
  </si>
  <si>
    <t>３　ホームページ</t>
    <phoneticPr fontId="6"/>
  </si>
  <si>
    <t>第１８表　広域連合一覧</t>
    <rPh sb="0" eb="1">
      <t>ダイ</t>
    </rPh>
    <rPh sb="3" eb="4">
      <t>ヒョウ</t>
    </rPh>
    <rPh sb="5" eb="7">
      <t>コウイキ</t>
    </rPh>
    <rPh sb="7" eb="9">
      <t>レンゴウ</t>
    </rPh>
    <rPh sb="9" eb="11">
      <t>イチラン</t>
    </rPh>
    <phoneticPr fontId="6"/>
  </si>
  <si>
    <t>・町村税及び個人道民税の滞納整理に関する事務
・国民健康保険事業に関する事務
　（国民健康保険直営診療施設に係る事務を除く）
・介護保険事業に関する事務
・広域化の調査研究に関する事務
・行政不服審査会に関する事務</t>
    <rPh sb="1" eb="3">
      <t>チョウソン</t>
    </rPh>
    <rPh sb="3" eb="4">
      <t>ゼイ</t>
    </rPh>
    <rPh sb="4" eb="5">
      <t>オヨ</t>
    </rPh>
    <rPh sb="6" eb="8">
      <t>コジン</t>
    </rPh>
    <rPh sb="8" eb="10">
      <t>ドウミン</t>
    </rPh>
    <rPh sb="10" eb="11">
      <t>ゼイ</t>
    </rPh>
    <rPh sb="12" eb="14">
      <t>タイノウ</t>
    </rPh>
    <rPh sb="14" eb="16">
      <t>セイリ</t>
    </rPh>
    <rPh sb="17" eb="18">
      <t>カン</t>
    </rPh>
    <rPh sb="20" eb="22">
      <t>ジム</t>
    </rPh>
    <rPh sb="24" eb="26">
      <t>コクミン</t>
    </rPh>
    <rPh sb="26" eb="28">
      <t>ケンコウ</t>
    </rPh>
    <rPh sb="28" eb="30">
      <t>ホケン</t>
    </rPh>
    <rPh sb="30" eb="32">
      <t>ジギョウ</t>
    </rPh>
    <rPh sb="33" eb="34">
      <t>カン</t>
    </rPh>
    <rPh sb="36" eb="38">
      <t>ジム</t>
    </rPh>
    <rPh sb="41" eb="43">
      <t>コクミン</t>
    </rPh>
    <rPh sb="43" eb="45">
      <t>ケンコウ</t>
    </rPh>
    <rPh sb="45" eb="47">
      <t>ホケン</t>
    </rPh>
    <rPh sb="47" eb="49">
      <t>チョクエイ</t>
    </rPh>
    <rPh sb="49" eb="51">
      <t>シンリョウ</t>
    </rPh>
    <rPh sb="51" eb="53">
      <t>シセツ</t>
    </rPh>
    <rPh sb="54" eb="55">
      <t>カカ</t>
    </rPh>
    <rPh sb="56" eb="58">
      <t>ジム</t>
    </rPh>
    <rPh sb="59" eb="60">
      <t>ノゾ</t>
    </rPh>
    <rPh sb="64" eb="66">
      <t>カイゴ</t>
    </rPh>
    <rPh sb="66" eb="68">
      <t>ホケン</t>
    </rPh>
    <rPh sb="68" eb="70">
      <t>ジギョウ</t>
    </rPh>
    <rPh sb="71" eb="72">
      <t>カン</t>
    </rPh>
    <rPh sb="74" eb="76">
      <t>ジム</t>
    </rPh>
    <rPh sb="78" eb="81">
      <t>コウイキカ</t>
    </rPh>
    <rPh sb="82" eb="84">
      <t>チョウサ</t>
    </rPh>
    <rPh sb="84" eb="86">
      <t>ケンキュウ</t>
    </rPh>
    <rPh sb="87" eb="88">
      <t>カン</t>
    </rPh>
    <rPh sb="90" eb="92">
      <t>ジム</t>
    </rPh>
    <rPh sb="94" eb="96">
      <t>ギョウセイ</t>
    </rPh>
    <rPh sb="96" eb="98">
      <t>フフク</t>
    </rPh>
    <rPh sb="98" eb="101">
      <t>シンサカイ</t>
    </rPh>
    <rPh sb="102" eb="103">
      <t>カン</t>
    </rPh>
    <rPh sb="105" eb="107">
      <t>ジム</t>
    </rPh>
    <phoneticPr fontId="6"/>
  </si>
  <si>
    <t>・し尿、浄化槽汚泥及び生ごみ処理並びにその処理施設に関する事務　　　　　　　　　　　　　　　　　　　　　　　　　　　　　　　　　　　　　　　　　　　・公共串内牧場に関する事務　　　　　　　　　　　　　　　　　　　　　　　　　　　
・消防に関する事務　　　　　　　　　　　　　　　　　　　　　　　　　　　　　　　　　　　　　　　　　　　　
・学校給食共同調理場の設置、運営及び管理並びに学校給食の配送
　に関する事務　　　　　　　　　　　　　　　　　　　　　　　　　　　　　　　　　　　　　　　　　・次に掲げる事項の調査研究に関する事務　　　　　　　　　　　　　　　　　　　　　　　　　　　　　　　　　　　　　ア　北海道からの権限移譲に関すること　　　　　　　　　　　　　　　　　　　　　　　　　　　　　　　　　　　　　　　　　　　　　　　イ　国民健康保険事業に関すること
　　　（国民健康保険直営診療施設に係る事務を除く。）　　　　　　　　　　　　　　　　　　　　　　　　　　　　　　　　　　　　　　　　　　　　　　ウ　介護保険事業に関すること　　　　　　　　　　　　　　　　　　　　　　　　　　　　　　　　　　　　　　　　　　　　　　　　　　　　　　　　　　　　　エ　その他広域にわたる重要な課題で広域連合長が必要と認める事
     項に関すること</t>
    <rPh sb="306" eb="309">
      <t>ホッカイドウ</t>
    </rPh>
    <rPh sb="312" eb="314">
      <t>ケンゲン</t>
    </rPh>
    <rPh sb="314" eb="316">
      <t>イジョウ</t>
    </rPh>
    <rPh sb="317" eb="318">
      <t>カン</t>
    </rPh>
    <rPh sb="371" eb="373">
      <t>コクミン</t>
    </rPh>
    <rPh sb="373" eb="375">
      <t>ケンコウ</t>
    </rPh>
    <rPh sb="375" eb="377">
      <t>ホケン</t>
    </rPh>
    <rPh sb="377" eb="379">
      <t>ジギョウ</t>
    </rPh>
    <rPh sb="380" eb="381">
      <t>カン</t>
    </rPh>
    <rPh sb="390" eb="392">
      <t>コクミン</t>
    </rPh>
    <rPh sb="392" eb="394">
      <t>ケンコウ</t>
    </rPh>
    <rPh sb="394" eb="396">
      <t>ホケン</t>
    </rPh>
    <rPh sb="396" eb="398">
      <t>チョクエイ</t>
    </rPh>
    <rPh sb="398" eb="400">
      <t>シンリョウ</t>
    </rPh>
    <rPh sb="400" eb="402">
      <t>シセツ</t>
    </rPh>
    <rPh sb="403" eb="404">
      <t>カカ</t>
    </rPh>
    <rPh sb="405" eb="407">
      <t>ジム</t>
    </rPh>
    <rPh sb="408" eb="409">
      <t>ノゾ</t>
    </rPh>
    <rPh sb="460" eb="462">
      <t>カイゴ</t>
    </rPh>
    <rPh sb="462" eb="464">
      <t>ホケン</t>
    </rPh>
    <rPh sb="464" eb="466">
      <t>ジギョウ</t>
    </rPh>
    <rPh sb="467" eb="468">
      <t>カン</t>
    </rPh>
    <rPh sb="537" eb="538">
      <t>タ</t>
    </rPh>
    <rPh sb="538" eb="540">
      <t>コウイキ</t>
    </rPh>
    <rPh sb="544" eb="546">
      <t>ジュウヨウ</t>
    </rPh>
    <rPh sb="547" eb="549">
      <t>カダイ</t>
    </rPh>
    <rPh sb="550" eb="552">
      <t>コウイキ</t>
    </rPh>
    <rPh sb="552" eb="554">
      <t>レンゴウ</t>
    </rPh>
    <rPh sb="554" eb="555">
      <t>チョウ</t>
    </rPh>
    <rPh sb="556" eb="558">
      <t>ヒツヨウ</t>
    </rPh>
    <rPh sb="559" eb="560">
      <t>ミト</t>
    </rPh>
    <rPh sb="571" eb="572">
      <t>カン</t>
    </rPh>
    <phoneticPr fontId="6"/>
  </si>
  <si>
    <t>・津軽広域活動推進基金運用益活用事業に関する事務
・介護保険法に基づく介護認定審査会の設置及び運営に関する事務
・障害者の日常生活及び社会生活を総合的に支援するための法律に
  基づく介護給付費等の支給に関する審査会の設置及び運営に関す
  る事務
・し尿等希釈投入施設の設置及び管理運営に関する事務</t>
    <rPh sb="1" eb="3">
      <t>ツガル</t>
    </rPh>
    <rPh sb="3" eb="5">
      <t>コウイキ</t>
    </rPh>
    <rPh sb="5" eb="7">
      <t>カツドウ</t>
    </rPh>
    <rPh sb="7" eb="9">
      <t>スイシン</t>
    </rPh>
    <rPh sb="9" eb="11">
      <t>キキン</t>
    </rPh>
    <rPh sb="11" eb="13">
      <t>ウンヨウ</t>
    </rPh>
    <rPh sb="13" eb="14">
      <t>エキ</t>
    </rPh>
    <rPh sb="14" eb="16">
      <t>カツヨウ</t>
    </rPh>
    <rPh sb="16" eb="18">
      <t>ジギョウ</t>
    </rPh>
    <rPh sb="19" eb="20">
      <t>カン</t>
    </rPh>
    <rPh sb="22" eb="24">
      <t>ジム</t>
    </rPh>
    <rPh sb="26" eb="28">
      <t>カイゴ</t>
    </rPh>
    <rPh sb="28" eb="30">
      <t>ホケン</t>
    </rPh>
    <rPh sb="30" eb="31">
      <t>ホウ</t>
    </rPh>
    <rPh sb="32" eb="33">
      <t>モト</t>
    </rPh>
    <rPh sb="35" eb="37">
      <t>カイゴ</t>
    </rPh>
    <rPh sb="37" eb="39">
      <t>ニンテイ</t>
    </rPh>
    <rPh sb="39" eb="42">
      <t>シンサカイ</t>
    </rPh>
    <rPh sb="43" eb="45">
      <t>セッチ</t>
    </rPh>
    <rPh sb="45" eb="46">
      <t>オヨ</t>
    </rPh>
    <rPh sb="47" eb="49">
      <t>ウンエイ</t>
    </rPh>
    <rPh sb="50" eb="51">
      <t>カン</t>
    </rPh>
    <rPh sb="53" eb="55">
      <t>ジム</t>
    </rPh>
    <rPh sb="89" eb="90">
      <t>モト</t>
    </rPh>
    <rPh sb="92" eb="94">
      <t>カイゴ</t>
    </rPh>
    <rPh sb="94" eb="96">
      <t>キュウフ</t>
    </rPh>
    <rPh sb="96" eb="97">
      <t>ヒ</t>
    </rPh>
    <rPh sb="97" eb="98">
      <t>トウ</t>
    </rPh>
    <rPh sb="99" eb="101">
      <t>シキュウ</t>
    </rPh>
    <rPh sb="102" eb="103">
      <t>カン</t>
    </rPh>
    <rPh sb="105" eb="107">
      <t>シンサ</t>
    </rPh>
    <rPh sb="107" eb="108">
      <t>カイ</t>
    </rPh>
    <rPh sb="109" eb="111">
      <t>セッチ</t>
    </rPh>
    <rPh sb="111" eb="112">
      <t>オヨ</t>
    </rPh>
    <rPh sb="113" eb="115">
      <t>ウンエイ</t>
    </rPh>
    <rPh sb="116" eb="117">
      <t>カン</t>
    </rPh>
    <rPh sb="122" eb="124">
      <t>ジム</t>
    </rPh>
    <rPh sb="127" eb="128">
      <t>ニョウ</t>
    </rPh>
    <rPh sb="128" eb="129">
      <t>ナド</t>
    </rPh>
    <rPh sb="129" eb="131">
      <t>キシャク</t>
    </rPh>
    <rPh sb="131" eb="133">
      <t>トウニュウ</t>
    </rPh>
    <rPh sb="133" eb="135">
      <t>シセツ</t>
    </rPh>
    <rPh sb="136" eb="138">
      <t>セッチ</t>
    </rPh>
    <rPh sb="138" eb="139">
      <t>オヨ</t>
    </rPh>
    <rPh sb="140" eb="142">
      <t>カンリ</t>
    </rPh>
    <rPh sb="142" eb="144">
      <t>ウンエイ</t>
    </rPh>
    <rPh sb="145" eb="146">
      <t>カン</t>
    </rPh>
    <rPh sb="148" eb="150">
      <t>ジム</t>
    </rPh>
    <phoneticPr fontId="6"/>
  </si>
  <si>
    <t>・気仙地区における広域行政を推進するための事務
・気仙広域連合ふるさと市町村圏基金を活用する事業
・職員の共同研修に関する事務
・し尿の収集、運搬、処分に関する事務
・し尿の収集、運搬又は処分業者への許可
・浄化槽清掃業の許可
・要介護認定、要支援認定に関する審査判定業務</t>
    <rPh sb="1" eb="3">
      <t>ケセン</t>
    </rPh>
    <rPh sb="3" eb="5">
      <t>チク</t>
    </rPh>
    <rPh sb="9" eb="11">
      <t>コウイキ</t>
    </rPh>
    <rPh sb="11" eb="13">
      <t>ギョウセイ</t>
    </rPh>
    <rPh sb="14" eb="16">
      <t>スイシン</t>
    </rPh>
    <rPh sb="21" eb="23">
      <t>ジム</t>
    </rPh>
    <rPh sb="25" eb="27">
      <t>ケセン</t>
    </rPh>
    <rPh sb="27" eb="29">
      <t>コウイキ</t>
    </rPh>
    <rPh sb="29" eb="31">
      <t>レンゴウ</t>
    </rPh>
    <rPh sb="35" eb="38">
      <t>シチョウソン</t>
    </rPh>
    <rPh sb="38" eb="39">
      <t>ケン</t>
    </rPh>
    <rPh sb="39" eb="41">
      <t>キキン</t>
    </rPh>
    <rPh sb="42" eb="44">
      <t>カツヨウ</t>
    </rPh>
    <rPh sb="46" eb="48">
      <t>ジギョウ</t>
    </rPh>
    <rPh sb="85" eb="86">
      <t>ニョウ</t>
    </rPh>
    <rPh sb="87" eb="89">
      <t>シュウシュウ</t>
    </rPh>
    <rPh sb="90" eb="92">
      <t>ウンパン</t>
    </rPh>
    <rPh sb="92" eb="93">
      <t>マタ</t>
    </rPh>
    <rPh sb="94" eb="96">
      <t>ショブン</t>
    </rPh>
    <rPh sb="96" eb="98">
      <t>ギョウシャ</t>
    </rPh>
    <rPh sb="100" eb="102">
      <t>キョカ</t>
    </rPh>
    <phoneticPr fontId="6"/>
  </si>
  <si>
    <t>・長野地域の振興整備のための事業の実施に関する事務
・養護老人ホームの設置、管理及び運営に関する事務
・特別養護老人ホームの設置、管理及び運営に関する事務
・デイサービスセンターの管理及び運営に関する事務
・在宅介護支援センターの管理及び運営に関する事務
　（広域連合設置の老人ホームに併設するものに限る）
・老人ホーム入所判定委員会の設置及び運営に関する事務
・介護認定審査会の設置及び運営に関する事務
・障害者の日常生活及び社会生活を総合的に支援するための法律
　第15条に規定する市町村審査会の設置及び運営に関する事務
・ごみ焼却施設及び最終処分場の設置、管理及び運営に関する事務
　（既存の施設に係る事務及び小布施町を除く）
・職員の共同研修に関する事務
・広域的な課題の調査研究に関する事務</t>
    <rPh sb="1" eb="3">
      <t>ナガノ</t>
    </rPh>
    <rPh sb="3" eb="5">
      <t>チイキ</t>
    </rPh>
    <rPh sb="6" eb="8">
      <t>シンコウ</t>
    </rPh>
    <rPh sb="8" eb="10">
      <t>セイビ</t>
    </rPh>
    <rPh sb="14" eb="16">
      <t>ジギョウ</t>
    </rPh>
    <rPh sb="17" eb="19">
      <t>ジッシ</t>
    </rPh>
    <rPh sb="20" eb="21">
      <t>カン</t>
    </rPh>
    <rPh sb="23" eb="25">
      <t>ジム</t>
    </rPh>
    <rPh sb="125" eb="127">
      <t>ジム</t>
    </rPh>
    <rPh sb="204" eb="207">
      <t>ショウガイシャ</t>
    </rPh>
    <rPh sb="208" eb="210">
      <t>ニチジョウ</t>
    </rPh>
    <rPh sb="210" eb="212">
      <t>セイカツ</t>
    </rPh>
    <rPh sb="212" eb="213">
      <t>オヨ</t>
    </rPh>
    <rPh sb="214" eb="216">
      <t>シャカイ</t>
    </rPh>
    <rPh sb="216" eb="218">
      <t>セイカツ</t>
    </rPh>
    <rPh sb="219" eb="221">
      <t>ソウゴウ</t>
    </rPh>
    <rPh sb="221" eb="222">
      <t>テキ</t>
    </rPh>
    <rPh sb="223" eb="225">
      <t>シエン</t>
    </rPh>
    <rPh sb="230" eb="231">
      <t>ホウ</t>
    </rPh>
    <rPh sb="231" eb="232">
      <t>リツ</t>
    </rPh>
    <rPh sb="234" eb="235">
      <t>ダイ</t>
    </rPh>
    <rPh sb="237" eb="238">
      <t>ジョウ</t>
    </rPh>
    <rPh sb="239" eb="241">
      <t>キテイ</t>
    </rPh>
    <rPh sb="243" eb="246">
      <t>シチョウソン</t>
    </rPh>
    <rPh sb="246" eb="249">
      <t>シンサカイ</t>
    </rPh>
    <rPh sb="250" eb="252">
      <t>セッチ</t>
    </rPh>
    <rPh sb="252" eb="253">
      <t>オヨ</t>
    </rPh>
    <rPh sb="254" eb="256">
      <t>ウンエイ</t>
    </rPh>
    <rPh sb="257" eb="258">
      <t>カン</t>
    </rPh>
    <rPh sb="260" eb="262">
      <t>ジム</t>
    </rPh>
    <rPh sb="283" eb="284">
      <t>オヨ</t>
    </rPh>
    <rPh sb="285" eb="287">
      <t>ウンエイ</t>
    </rPh>
    <phoneticPr fontId="6"/>
  </si>
  <si>
    <t>東三河広域連合</t>
    <rPh sb="0" eb="3">
      <t>ヒガシミカワ</t>
    </rPh>
    <rPh sb="3" eb="5">
      <t>コウイキ</t>
    </rPh>
    <rPh sb="5" eb="7">
      <t>レンゴウ</t>
    </rPh>
    <phoneticPr fontId="6"/>
  </si>
  <si>
    <t>豊橋市、豊川市、蒲郡市、新城市、田原市、設楽町、東栄町、豊根村（５市２町１村）</t>
    <rPh sb="0" eb="3">
      <t>トヨハシシ</t>
    </rPh>
    <rPh sb="4" eb="7">
      <t>トヨカワシ</t>
    </rPh>
    <rPh sb="8" eb="11">
      <t>ガマゴオリシ</t>
    </rPh>
    <rPh sb="12" eb="15">
      <t>シンシロシ</t>
    </rPh>
    <rPh sb="16" eb="19">
      <t>タハラシ</t>
    </rPh>
    <rPh sb="20" eb="23">
      <t>シタラチョウ</t>
    </rPh>
    <rPh sb="24" eb="27">
      <t>トウエイチョウ</t>
    </rPh>
    <rPh sb="28" eb="31">
      <t>トヨネムラ</t>
    </rPh>
    <rPh sb="33" eb="34">
      <t>シ</t>
    </rPh>
    <rPh sb="35" eb="36">
      <t>マチ</t>
    </rPh>
    <rPh sb="37" eb="38">
      <t>ムラ</t>
    </rPh>
    <phoneticPr fontId="6"/>
  </si>
  <si>
    <t>多気町、大台町、大紀町　（３町）</t>
    <rPh sb="0" eb="3">
      <t>タキチョウ</t>
    </rPh>
    <rPh sb="8" eb="10">
      <t>ダイキ</t>
    </rPh>
    <rPh sb="10" eb="11">
      <t>マチ</t>
    </rPh>
    <phoneticPr fontId="6"/>
  </si>
  <si>
    <t>後期高齢者の医療制度に係る事務
・被保険者の資格の管理に関する事務
・医療給付に関する事務
・保険料の賦課に関する事務
・保健事業に関する事務
・その他後期高齢者医療制度の実施に関する事務</t>
    <rPh sb="61" eb="63">
      <t>ホケン</t>
    </rPh>
    <rPh sb="86" eb="88">
      <t>ジッシ</t>
    </rPh>
    <phoneticPr fontId="6"/>
  </si>
  <si>
    <t>・隠岐病院の設置、管理及び運営に関する事務　　　　　　　　　
・隠岐島前病院の設置、管理及び運営に関する事務　　　　　　　　　
・介護保険の実施に関する事務（県の事務並びに町村の事務のうち
　各種申請書の受理、各種証明書の交付及び要介護認定に係る調
　査を除く）
・救急医療対策事業に関する事務　　
・消防に関する関係町村の事務（消防団及び消防水利施設に関す
　る事務を除く。）　　　　　　　　　　　　　　　　　　　　　　　　　　
・火薬類取締法に規定する島根県知事の権限に属する事務のうち
　関係町村が処理することとされた事務　　　　　　　　　　　　　　　　　　　　　　　　　　　　　　　　
・高圧ガス保安法に規定する島根県知事の権限に属する事務のうち
　関係町村が処理することとされた事務　　　　　　　　　　　　　　　　　　　　　　　　　　　　　
・液化石油ガスの保安の確保及び取引の適正化に関する法律に規
　定する島根県知事の権限に属する事務のうち関係町村が処理す
　ることとされた事務　　
・障害者支援施設の設置、管理及び運営に関する事務
・障害者福祉サービス事業の管理運営に関する事務　　　　　　　　　　　　　　　　　　　　　　　　　　　　　　　　
・レインボープラザの設置、管理及び運営に関する事務　　　　　　　　　　　　
・隠岐広域連合人材育成基金の設置、管理及び処分に関する事務
・福祉型障害児入所施設の設置、管理及び運営に関する事務　　　　　　　　　　　　　　　　　　　　
・隠岐航路フェリー「おき」及び超高速船の設置、管理及び運営に関
　する事務
・国民健康保険、後期高齢者医療制度の特別徴収に係る電子デー
　タの処理に関する事務</t>
    <rPh sb="32" eb="34">
      <t>オキ</t>
    </rPh>
    <rPh sb="450" eb="453">
      <t>ショウガイシャ</t>
    </rPh>
    <rPh sb="453" eb="455">
      <t>シエン</t>
    </rPh>
    <rPh sb="455" eb="457">
      <t>シセツ</t>
    </rPh>
    <rPh sb="475" eb="478">
      <t>ショウガイシャ</t>
    </rPh>
    <rPh sb="478" eb="480">
      <t>フクシ</t>
    </rPh>
    <rPh sb="484" eb="486">
      <t>ジギョウ</t>
    </rPh>
    <rPh sb="487" eb="489">
      <t>カンリ</t>
    </rPh>
    <rPh sb="489" eb="491">
      <t>ウンエイ</t>
    </rPh>
    <rPh sb="492" eb="493">
      <t>カン</t>
    </rPh>
    <rPh sb="495" eb="497">
      <t>ジム</t>
    </rPh>
    <rPh sb="569" eb="571">
      <t>オキ</t>
    </rPh>
    <rPh sb="571" eb="573">
      <t>コウイキ</t>
    </rPh>
    <rPh sb="573" eb="575">
      <t>レンゴウ</t>
    </rPh>
    <rPh sb="575" eb="577">
      <t>ジンザイ</t>
    </rPh>
    <rPh sb="577" eb="579">
      <t>イクセイ</t>
    </rPh>
    <rPh sb="599" eb="602">
      <t>フクシガタ</t>
    </rPh>
    <rPh sb="602" eb="605">
      <t>ショウガイジ</t>
    </rPh>
    <rPh sb="605" eb="607">
      <t>ニュウショ</t>
    </rPh>
    <rPh sb="607" eb="609">
      <t>シセツ</t>
    </rPh>
    <rPh sb="610" eb="612">
      <t>セッチ</t>
    </rPh>
    <rPh sb="613" eb="615">
      <t>カンリ</t>
    </rPh>
    <rPh sb="615" eb="616">
      <t>オヨ</t>
    </rPh>
    <rPh sb="617" eb="619">
      <t>ウンエイ</t>
    </rPh>
    <rPh sb="620" eb="621">
      <t>カン</t>
    </rPh>
    <rPh sb="623" eb="625">
      <t>ジム</t>
    </rPh>
    <rPh sb="647" eb="649">
      <t>オキ</t>
    </rPh>
    <rPh sb="649" eb="651">
      <t>コウロ</t>
    </rPh>
    <rPh sb="659" eb="660">
      <t>オヨ</t>
    </rPh>
    <rPh sb="661" eb="664">
      <t>チョウコウソク</t>
    </rPh>
    <rPh sb="664" eb="665">
      <t>セン</t>
    </rPh>
    <rPh sb="666" eb="668">
      <t>セッチ</t>
    </rPh>
    <rPh sb="669" eb="671">
      <t>カンリ</t>
    </rPh>
    <rPh sb="671" eb="672">
      <t>オヨ</t>
    </rPh>
    <rPh sb="673" eb="675">
      <t>ウンエイ</t>
    </rPh>
    <rPh sb="676" eb="677">
      <t>カン</t>
    </rPh>
    <rPh sb="681" eb="683">
      <t>ジム</t>
    </rPh>
    <rPh sb="685" eb="687">
      <t>コクミン</t>
    </rPh>
    <rPh sb="687" eb="689">
      <t>ケンコウ</t>
    </rPh>
    <rPh sb="689" eb="691">
      <t>ホケン</t>
    </rPh>
    <rPh sb="692" eb="694">
      <t>コウキ</t>
    </rPh>
    <rPh sb="694" eb="697">
      <t>コウレイシャ</t>
    </rPh>
    <rPh sb="697" eb="699">
      <t>イリョウ</t>
    </rPh>
    <rPh sb="699" eb="701">
      <t>セイド</t>
    </rPh>
    <rPh sb="702" eb="704">
      <t>トクベツ</t>
    </rPh>
    <rPh sb="704" eb="706">
      <t>チョウシュウ</t>
    </rPh>
    <rPh sb="707" eb="708">
      <t>カカ</t>
    </rPh>
    <rPh sb="709" eb="711">
      <t>デンシ</t>
    </rPh>
    <rPh sb="717" eb="719">
      <t>ショリ</t>
    </rPh>
    <rPh sb="720" eb="721">
      <t>カン</t>
    </rPh>
    <rPh sb="723" eb="725">
      <t>ジム</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</si>
  <si>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3" eb="65">
      <t>ジギョウ</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</si>
  <si>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rPh sb="63" eb="65">
      <t>ジギョウ</t>
    </rPh>
    <phoneticPr fontId="6"/>
  </si>
  <si>
    <t>・介護保険法に基づく介護認定審査会の設置運営並びに要介護認
  定、要支援認定及び更新等に関すること
・障害者の日常生活及び社会生活を総合的に支援するための法律
  に基づく介護給付費等の支給に関する審査会の設置及び運営
  に関すること
・上益城情報公開及び個人情報保護審査会の設置運営に関すること
・上益城行政不服審査会の設置運営に関すること
・広域的な課題についての調査研究に関すること</t>
    <rPh sb="1" eb="3">
      <t>カイゴ</t>
    </rPh>
    <rPh sb="3" eb="5">
      <t>ホケン</t>
    </rPh>
    <rPh sb="5" eb="6">
      <t>ホウ</t>
    </rPh>
    <rPh sb="7" eb="8">
      <t>モト</t>
    </rPh>
    <rPh sb="10" eb="12">
      <t>カイゴ</t>
    </rPh>
    <rPh sb="12" eb="14">
      <t>ニンテイ</t>
    </rPh>
    <rPh sb="14" eb="17">
      <t>シンサカイ</t>
    </rPh>
    <rPh sb="18" eb="20">
      <t>セッチ</t>
    </rPh>
    <rPh sb="20" eb="22">
      <t>ウンエイ</t>
    </rPh>
    <rPh sb="22" eb="23">
      <t>ナラ</t>
    </rPh>
    <rPh sb="25" eb="26">
      <t>ヨウ</t>
    </rPh>
    <rPh sb="26" eb="28">
      <t>カイゴ</t>
    </rPh>
    <rPh sb="34" eb="35">
      <t>ヨウ</t>
    </rPh>
    <rPh sb="35" eb="37">
      <t>シエン</t>
    </rPh>
    <rPh sb="37" eb="39">
      <t>ニンテイ</t>
    </rPh>
    <rPh sb="39" eb="40">
      <t>オヨ</t>
    </rPh>
    <rPh sb="41" eb="44">
      <t>コウシントウ</t>
    </rPh>
    <rPh sb="45" eb="46">
      <t>カン</t>
    </rPh>
    <rPh sb="52" eb="55">
      <t>ショウガイシャ</t>
    </rPh>
    <rPh sb="56" eb="58">
      <t>ニチジョウ</t>
    </rPh>
    <rPh sb="58" eb="60">
      <t>セイカツ</t>
    </rPh>
    <rPh sb="60" eb="61">
      <t>オヨ</t>
    </rPh>
    <rPh sb="62" eb="64">
      <t>シャカイ</t>
    </rPh>
    <rPh sb="64" eb="66">
      <t>セイカツ</t>
    </rPh>
    <rPh sb="67" eb="70">
      <t>ソウゴウテキ</t>
    </rPh>
    <rPh sb="71" eb="73">
      <t>シエン</t>
    </rPh>
    <rPh sb="78" eb="80">
      <t>ホウリツ</t>
    </rPh>
    <rPh sb="87" eb="89">
      <t>カイゴ</t>
    </rPh>
    <rPh sb="97" eb="98">
      <t>カン</t>
    </rPh>
    <rPh sb="106" eb="107">
      <t>オヨ</t>
    </rPh>
    <rPh sb="114" eb="115">
      <t>カン</t>
    </rPh>
    <rPh sb="145" eb="146">
      <t>カン</t>
    </rPh>
    <rPh sb="152" eb="155">
      <t>カミマシキ</t>
    </rPh>
    <rPh sb="155" eb="157">
      <t>ギョウセイ</t>
    </rPh>
    <rPh sb="157" eb="159">
      <t>フフク</t>
    </rPh>
    <rPh sb="159" eb="162">
      <t>シンサカイ</t>
    </rPh>
    <rPh sb="163" eb="165">
      <t>セッチ</t>
    </rPh>
    <rPh sb="165" eb="167">
      <t>ウンエイ</t>
    </rPh>
    <rPh sb="168" eb="169">
      <t>カン</t>
    </rPh>
    <rPh sb="191" eb="192">
      <t>カン</t>
    </rPh>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</si>
  <si>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rPh sb="63" eb="65">
      <t>ジギョウ</t>
    </rPh>
    <phoneticPr fontId="6"/>
  </si>
  <si>
    <t>滋賀県、京都府、大阪府、兵庫県、奈良県、和歌山県、鳥取県及び徳島県並びに京都市、大阪市、堺市及び神戸市
（２府６県４市）</t>
    <rPh sb="0" eb="3">
      <t>シガケン</t>
    </rPh>
    <rPh sb="4" eb="7">
      <t>キョウトフ</t>
    </rPh>
    <rPh sb="8" eb="11">
      <t>オオサカフ</t>
    </rPh>
    <rPh sb="12" eb="15">
      <t>ヒョウゴケン</t>
    </rPh>
    <rPh sb="16" eb="19">
      <t>ナラケン</t>
    </rPh>
    <rPh sb="20" eb="24">
      <t>ワカヤマケン</t>
    </rPh>
    <rPh sb="25" eb="28">
      <t>トットリケン</t>
    </rPh>
    <rPh sb="28" eb="29">
      <t>オヨ</t>
    </rPh>
    <rPh sb="30" eb="33">
      <t>トクシマケン</t>
    </rPh>
    <rPh sb="33" eb="34">
      <t>ナラ</t>
    </rPh>
    <rPh sb="36" eb="39">
      <t>キョウトシ</t>
    </rPh>
    <rPh sb="40" eb="43">
      <t>オオサカシ</t>
    </rPh>
    <rPh sb="44" eb="46">
      <t>サカイシ</t>
    </rPh>
    <rPh sb="46" eb="47">
      <t>オヨ</t>
    </rPh>
    <rPh sb="48" eb="51">
      <t>コウベシ</t>
    </rPh>
    <rPh sb="54" eb="55">
      <t>フ</t>
    </rPh>
    <rPh sb="56" eb="57">
      <t>ケン</t>
    </rPh>
    <rPh sb="58" eb="59">
      <t>シ</t>
    </rPh>
    <phoneticPr fontId="6"/>
  </si>
  <si>
    <t>（注）連携協約、協議会、機関等の共同設置、一部事務組合、広域連合及び地方開発事業団の件数については、複数の事務を行っている場合は事務ごとに件数に計上しているため重複がある。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32" eb="33">
      <t>オヨ</t>
    </rPh>
    <rPh sb="34" eb="36">
      <t>チホウ</t>
    </rPh>
    <rPh sb="36" eb="38">
      <t>カイハツ</t>
    </rPh>
    <rPh sb="38" eb="41">
      <t>ジギョウダン</t>
    </rPh>
    <phoneticPr fontId="6"/>
  </si>
  <si>
    <r>
      <t>　　　</t>
    </r>
    <r>
      <rPr>
        <sz val="10"/>
        <rFont val="ＭＳ ゴシック"/>
        <family val="3"/>
        <charset val="128"/>
      </rPr>
      <t>なお、連携協約の件数は、連携中枢都市圏の形成に係る連携協約以外の件数である。</t>
    </r>
    <rPh sb="6" eb="8">
      <t>レンケイ</t>
    </rPh>
    <rPh sb="8" eb="10">
      <t>キョウヤク</t>
    </rPh>
    <rPh sb="11" eb="13">
      <t>ケンスウ</t>
    </rPh>
    <rPh sb="15" eb="17">
      <t>レンケイ</t>
    </rPh>
    <rPh sb="17" eb="19">
      <t>チュウスウ</t>
    </rPh>
    <rPh sb="19" eb="22">
      <t>トシケン</t>
    </rPh>
    <rPh sb="23" eb="25">
      <t>ケイセイ</t>
    </rPh>
    <rPh sb="26" eb="27">
      <t>カカ</t>
    </rPh>
    <rPh sb="28" eb="30">
      <t>レンケイ</t>
    </rPh>
    <rPh sb="30" eb="32">
      <t>キョウヤク</t>
    </rPh>
    <rPh sb="32" eb="34">
      <t>イガイ</t>
    </rPh>
    <rPh sb="35" eb="37">
      <t>ケンスウ</t>
    </rPh>
    <phoneticPr fontId="6"/>
  </si>
  <si>
    <t>（注）連携協約、協議会、機関等の共同設置、一部事務組合、広域連合及び地方開発事業団の件数については、複数の事務を行っている場合は事務ごとに件数に計上しているため重複がある。</t>
    <rPh sb="1" eb="2">
      <t>チュウ</t>
    </rPh>
    <rPh sb="3" eb="5">
      <t>レンケイ</t>
    </rPh>
    <rPh sb="5" eb="7">
      <t>キョウヤク</t>
    </rPh>
    <rPh sb="8" eb="11">
      <t>キョウギカイ</t>
    </rPh>
    <rPh sb="12" eb="15">
      <t>キカントウ</t>
    </rPh>
    <rPh sb="16" eb="18">
      <t>キョウドウ</t>
    </rPh>
    <rPh sb="18" eb="20">
      <t>セッチ</t>
    </rPh>
    <rPh sb="21" eb="23">
      <t>イチブ</t>
    </rPh>
    <rPh sb="23" eb="25">
      <t>ジム</t>
    </rPh>
    <rPh sb="25" eb="27">
      <t>クミアイ</t>
    </rPh>
    <rPh sb="28" eb="30">
      <t>コウイキ</t>
    </rPh>
    <rPh sb="30" eb="32">
      <t>レンゴウ</t>
    </rPh>
    <rPh sb="32" eb="33">
      <t>オヨ</t>
    </rPh>
    <rPh sb="34" eb="36">
      <t>チホウ</t>
    </rPh>
    <rPh sb="36" eb="38">
      <t>カイハツ</t>
    </rPh>
    <rPh sb="38" eb="41">
      <t>ジギョウダン</t>
    </rPh>
    <rPh sb="42" eb="44">
      <t>ケンスウ</t>
    </rPh>
    <rPh sb="50" eb="52">
      <t>フクスウ</t>
    </rPh>
    <rPh sb="53" eb="55">
      <t>ジム</t>
    </rPh>
    <rPh sb="56" eb="57">
      <t>オコナ</t>
    </rPh>
    <rPh sb="61" eb="63">
      <t>バアイ</t>
    </rPh>
    <rPh sb="64" eb="66">
      <t>ジム</t>
    </rPh>
    <rPh sb="69" eb="71">
      <t>ケンスウ</t>
    </rPh>
    <rPh sb="72" eb="74">
      <t>ケイジョウ</t>
    </rPh>
    <rPh sb="80" eb="82">
      <t>チョウフク</t>
    </rPh>
    <phoneticPr fontId="6"/>
  </si>
  <si>
    <t>（注）連携協約、協議会、機関等の共同設置、一部事務組合及び広域連合の件数については、複数の事務を行っている場合は事務ごとに件数に計上しているため重複がある。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27" eb="28">
      <t>オヨ</t>
    </rPh>
    <phoneticPr fontId="6"/>
  </si>
  <si>
    <t>第６－２表　連携中枢都市圏の形成に係る連携協約における取組事項</t>
    <rPh sb="0" eb="1">
      <t>ダイ</t>
    </rPh>
    <rPh sb="4" eb="5">
      <t>ヒョウ</t>
    </rPh>
    <rPh sb="6" eb="8">
      <t>レンケイ</t>
    </rPh>
    <rPh sb="8" eb="10">
      <t>チュウスウ</t>
    </rPh>
    <rPh sb="10" eb="13">
      <t>トシケン</t>
    </rPh>
    <rPh sb="14" eb="16">
      <t>ケイセイ</t>
    </rPh>
    <rPh sb="17" eb="18">
      <t>カカ</t>
    </rPh>
    <rPh sb="19" eb="21">
      <t>レンケイ</t>
    </rPh>
    <rPh sb="21" eb="23">
      <t>キョウヤク</t>
    </rPh>
    <rPh sb="27" eb="29">
      <t>トリクミ</t>
    </rPh>
    <rPh sb="29" eb="31">
      <t>ジコウ</t>
    </rPh>
    <phoneticPr fontId="6"/>
  </si>
  <si>
    <t>取組コード</t>
    <rPh sb="0" eb="2">
      <t>トリクミ</t>
    </rPh>
    <phoneticPr fontId="6"/>
  </si>
  <si>
    <t>取組内容</t>
    <rPh sb="0" eb="1">
      <t>ト</t>
    </rPh>
    <rPh sb="1" eb="2">
      <t>ク</t>
    </rPh>
    <rPh sb="2" eb="4">
      <t>ナイヨウ</t>
    </rPh>
    <phoneticPr fontId="6"/>
  </si>
  <si>
    <t>合計　　　　　　</t>
    <rPh sb="0" eb="2">
      <t>ゴウケイ</t>
    </rPh>
    <phoneticPr fontId="6"/>
  </si>
  <si>
    <t>（注）　圏域全体の経済をけん引し圏域の住民全体の暮らしを支えるという観点から、連携中枢都市圏においては、ア 圏域全体の経済成長のけん引、イ 高次の都市機能の集積・
　強化、ウ 圏域全体の生活関連機能サービスの向上、の３つの役割に関する取組を連携協約に規定して実施することとしている。よって、全ての連携協約において複数の取り組み
　が行われているもの。</t>
    <rPh sb="1" eb="2">
      <t>チュウ</t>
    </rPh>
    <rPh sb="145" eb="146">
      <t>スベ</t>
    </rPh>
    <rPh sb="148" eb="150">
      <t>レンケイ</t>
    </rPh>
    <rPh sb="150" eb="152">
      <t>キョウヤク</t>
    </rPh>
    <rPh sb="156" eb="158">
      <t>フクスウ</t>
    </rPh>
    <rPh sb="159" eb="160">
      <t>ト</t>
    </rPh>
    <rPh sb="161" eb="162">
      <t>ク</t>
    </rPh>
    <rPh sb="166" eb="167">
      <t>オコナ</t>
    </rPh>
    <phoneticPr fontId="6"/>
  </si>
  <si>
    <t>・</t>
    <phoneticPr fontId="6"/>
  </si>
  <si>
    <t>前回（H28)</t>
    <rPh sb="0" eb="2">
      <t>ゼンカイ</t>
    </rPh>
    <phoneticPr fontId="6"/>
  </si>
  <si>
    <t>(H30)-(H28)</t>
    <phoneticPr fontId="6"/>
  </si>
  <si>
    <t>Ａ</t>
    <phoneticPr fontId="6"/>
  </si>
  <si>
    <t>Ｂ</t>
    <phoneticPr fontId="6"/>
  </si>
  <si>
    <t>Ｃ</t>
    <phoneticPr fontId="6"/>
  </si>
  <si>
    <t>Ｄ</t>
    <phoneticPr fontId="6"/>
  </si>
  <si>
    <t>Ｅ</t>
    <phoneticPr fontId="6"/>
  </si>
  <si>
    <t>Ｂ＋Ｄ</t>
    <phoneticPr fontId="6"/>
  </si>
  <si>
    <t>Ｃ＋Ｅ</t>
    <phoneticPr fontId="6"/>
  </si>
  <si>
    <t>A+B+C+D+E</t>
    <phoneticPr fontId="6"/>
  </si>
  <si>
    <t xml:space="preserve">          -</t>
    <phoneticPr fontId="6"/>
  </si>
  <si>
    <t xml:space="preserve">            -</t>
    <phoneticPr fontId="6"/>
  </si>
  <si>
    <t>２　協議会</t>
    <phoneticPr fontId="6"/>
  </si>
  <si>
    <t>４　事務の委託</t>
    <phoneticPr fontId="6"/>
  </si>
  <si>
    <t>６　一部事務組合</t>
    <phoneticPr fontId="6"/>
  </si>
  <si>
    <t>７　広域連合</t>
    <phoneticPr fontId="6"/>
  </si>
  <si>
    <t>８　地方開発事業団</t>
    <phoneticPr fontId="6"/>
  </si>
  <si>
    <t>９　１～８の合計</t>
    <phoneticPr fontId="6"/>
  </si>
  <si>
    <t>30年度</t>
    <rPh sb="2" eb="4">
      <t>ネンド</t>
    </rPh>
    <phoneticPr fontId="6"/>
  </si>
  <si>
    <t>２　第１次産業振興</t>
    <phoneticPr fontId="6"/>
  </si>
  <si>
    <t>６　国土保全</t>
    <phoneticPr fontId="6"/>
  </si>
  <si>
    <t>７　厚生福祉</t>
    <phoneticPr fontId="6"/>
  </si>
  <si>
    <t>８　環境衛生</t>
    <phoneticPr fontId="6"/>
  </si>
  <si>
    <t>９　教育</t>
    <phoneticPr fontId="6"/>
  </si>
  <si>
    <t>１０　住宅</t>
    <phoneticPr fontId="6"/>
  </si>
  <si>
    <t>１１　都市計画</t>
    <phoneticPr fontId="6"/>
  </si>
  <si>
    <t>１２　防災</t>
    <phoneticPr fontId="6"/>
  </si>
  <si>
    <t>１３　その他</t>
    <phoneticPr fontId="6"/>
  </si>
  <si>
    <t>総  計</t>
    <phoneticPr fontId="6"/>
  </si>
  <si>
    <t>　　設置</t>
    <phoneticPr fontId="6"/>
  </si>
  <si>
    <t>0100</t>
    <phoneticPr fontId="6"/>
  </si>
  <si>
    <t>0102</t>
    <phoneticPr fontId="23"/>
  </si>
  <si>
    <t>２　第１次産業振興</t>
    <phoneticPr fontId="6"/>
  </si>
  <si>
    <t>0200</t>
    <phoneticPr fontId="6"/>
  </si>
  <si>
    <t>0201</t>
    <phoneticPr fontId="6"/>
  </si>
  <si>
    <t>0202</t>
    <phoneticPr fontId="6"/>
  </si>
  <si>
    <t>0203</t>
    <phoneticPr fontId="6"/>
  </si>
  <si>
    <t>0204</t>
    <phoneticPr fontId="6"/>
  </si>
  <si>
    <t>　(5)農業共済</t>
    <phoneticPr fontId="6"/>
  </si>
  <si>
    <t>0205</t>
    <phoneticPr fontId="6"/>
  </si>
  <si>
    <t>　(6)その他</t>
    <phoneticPr fontId="6"/>
  </si>
  <si>
    <t>0206</t>
    <phoneticPr fontId="6"/>
  </si>
  <si>
    <t>３　第２次産業振興</t>
    <phoneticPr fontId="6"/>
  </si>
  <si>
    <t>0300</t>
    <phoneticPr fontId="6"/>
  </si>
  <si>
    <t>0301</t>
    <phoneticPr fontId="6"/>
  </si>
  <si>
    <t>0302</t>
    <phoneticPr fontId="6"/>
  </si>
  <si>
    <t>0303</t>
    <phoneticPr fontId="6"/>
  </si>
  <si>
    <t>４　第３次産業振興</t>
    <phoneticPr fontId="6"/>
  </si>
  <si>
    <t>0400</t>
    <phoneticPr fontId="6"/>
  </si>
  <si>
    <t>0401</t>
    <phoneticPr fontId="6"/>
  </si>
  <si>
    <t>0402</t>
    <phoneticPr fontId="6"/>
  </si>
  <si>
    <t>５　輸送施設</t>
    <phoneticPr fontId="6"/>
  </si>
  <si>
    <t>0500</t>
    <phoneticPr fontId="6"/>
  </si>
  <si>
    <t>0501</t>
    <phoneticPr fontId="6"/>
  </si>
  <si>
    <t>0502</t>
    <phoneticPr fontId="6"/>
  </si>
  <si>
    <t>0503</t>
    <phoneticPr fontId="6"/>
  </si>
  <si>
    <t>0504</t>
    <phoneticPr fontId="6"/>
  </si>
  <si>
    <t>0505</t>
    <phoneticPr fontId="6"/>
  </si>
  <si>
    <t>６　国土保全</t>
    <phoneticPr fontId="6"/>
  </si>
  <si>
    <t>0600</t>
    <phoneticPr fontId="6"/>
  </si>
  <si>
    <t>0601</t>
    <phoneticPr fontId="6"/>
  </si>
  <si>
    <t>0602</t>
    <phoneticPr fontId="6"/>
  </si>
  <si>
    <t>　(3)その他</t>
    <phoneticPr fontId="6"/>
  </si>
  <si>
    <t>0603</t>
    <phoneticPr fontId="6"/>
  </si>
  <si>
    <t>７　厚生福祉</t>
    <phoneticPr fontId="6"/>
  </si>
  <si>
    <t>0700</t>
    <phoneticPr fontId="6"/>
  </si>
  <si>
    <t>0701</t>
    <phoneticPr fontId="6"/>
  </si>
  <si>
    <t>0702</t>
    <phoneticPr fontId="6"/>
  </si>
  <si>
    <t>0703</t>
    <phoneticPr fontId="6"/>
  </si>
  <si>
    <t>　(4)生活保護</t>
    <phoneticPr fontId="6"/>
  </si>
  <si>
    <t>0704</t>
    <phoneticPr fontId="6"/>
  </si>
  <si>
    <t>　(5)母子福祉</t>
    <phoneticPr fontId="6"/>
  </si>
  <si>
    <t>0705</t>
    <phoneticPr fontId="6"/>
  </si>
  <si>
    <t>　(6)児童福祉</t>
    <phoneticPr fontId="6"/>
  </si>
  <si>
    <t>0706</t>
    <phoneticPr fontId="6"/>
  </si>
  <si>
    <t>0710</t>
    <phoneticPr fontId="6"/>
  </si>
  <si>
    <t>0711</t>
    <phoneticPr fontId="6"/>
  </si>
  <si>
    <t>0712</t>
    <phoneticPr fontId="6"/>
  </si>
  <si>
    <t>0714</t>
    <phoneticPr fontId="6"/>
  </si>
  <si>
    <t>0715</t>
    <phoneticPr fontId="6"/>
  </si>
  <si>
    <t>0716</t>
    <phoneticPr fontId="6"/>
  </si>
  <si>
    <t>0720</t>
    <phoneticPr fontId="6"/>
  </si>
  <si>
    <t>　(5)し尿処理</t>
    <phoneticPr fontId="6"/>
  </si>
  <si>
    <t>0805</t>
    <phoneticPr fontId="6"/>
  </si>
  <si>
    <t>　(6)火葬場</t>
    <phoneticPr fontId="6"/>
  </si>
  <si>
    <t>0806</t>
    <phoneticPr fontId="6"/>
  </si>
  <si>
    <t>0807</t>
    <phoneticPr fontId="6"/>
  </si>
  <si>
    <t>　(8)と畜場</t>
    <phoneticPr fontId="6"/>
  </si>
  <si>
    <t>0808</t>
    <phoneticPr fontId="6"/>
  </si>
  <si>
    <t>　(9)公害</t>
    <phoneticPr fontId="6"/>
  </si>
  <si>
    <t>0809</t>
    <phoneticPr fontId="6"/>
  </si>
  <si>
    <t>　(10)その他</t>
    <phoneticPr fontId="6"/>
  </si>
  <si>
    <t>0810</t>
    <phoneticPr fontId="6"/>
  </si>
  <si>
    <t>９　教育</t>
    <phoneticPr fontId="6"/>
  </si>
  <si>
    <t>0900</t>
    <phoneticPr fontId="6"/>
  </si>
  <si>
    <t>0901</t>
    <phoneticPr fontId="6"/>
  </si>
  <si>
    <t>0902</t>
    <phoneticPr fontId="6"/>
  </si>
  <si>
    <t>0903</t>
    <phoneticPr fontId="6"/>
  </si>
  <si>
    <t>0904</t>
    <phoneticPr fontId="6"/>
  </si>
  <si>
    <t>0905</t>
    <phoneticPr fontId="6"/>
  </si>
  <si>
    <t>0906</t>
    <phoneticPr fontId="6"/>
  </si>
  <si>
    <t>0907</t>
    <phoneticPr fontId="6"/>
  </si>
  <si>
    <t>　(8)学校給食</t>
    <phoneticPr fontId="6"/>
  </si>
  <si>
    <t>0908</t>
    <phoneticPr fontId="6"/>
  </si>
  <si>
    <t>　(9)その他</t>
    <phoneticPr fontId="6"/>
  </si>
  <si>
    <t>0909</t>
    <phoneticPr fontId="6"/>
  </si>
  <si>
    <t>１０　住宅</t>
    <phoneticPr fontId="6"/>
  </si>
  <si>
    <t>1000</t>
    <phoneticPr fontId="6"/>
  </si>
  <si>
    <t>1001</t>
    <phoneticPr fontId="6"/>
  </si>
  <si>
    <t>　(2)その他</t>
    <phoneticPr fontId="6"/>
  </si>
  <si>
    <t>1002</t>
    <phoneticPr fontId="6"/>
  </si>
  <si>
    <t>１１　都市計画</t>
    <phoneticPr fontId="6"/>
  </si>
  <si>
    <t>1100</t>
    <phoneticPr fontId="6"/>
  </si>
  <si>
    <t>1101</t>
    <phoneticPr fontId="6"/>
  </si>
  <si>
    <t>　(2)公園</t>
    <phoneticPr fontId="6"/>
  </si>
  <si>
    <t>1102</t>
    <phoneticPr fontId="6"/>
  </si>
  <si>
    <t>1103</t>
    <phoneticPr fontId="6"/>
  </si>
  <si>
    <t>1104</t>
    <phoneticPr fontId="6"/>
  </si>
  <si>
    <t>　(5)その他</t>
    <phoneticPr fontId="6"/>
  </si>
  <si>
    <t>1105</t>
    <phoneticPr fontId="6"/>
  </si>
  <si>
    <t>１２　防災</t>
    <phoneticPr fontId="6"/>
  </si>
  <si>
    <t>1200</t>
    <phoneticPr fontId="6"/>
  </si>
  <si>
    <t>1201</t>
    <phoneticPr fontId="6"/>
  </si>
  <si>
    <t>1202</t>
    <phoneticPr fontId="6"/>
  </si>
  <si>
    <t>1203</t>
    <phoneticPr fontId="6"/>
  </si>
  <si>
    <t>1204</t>
    <phoneticPr fontId="6"/>
  </si>
  <si>
    <t>1205</t>
    <phoneticPr fontId="6"/>
  </si>
  <si>
    <t>1206</t>
    <phoneticPr fontId="6"/>
  </si>
  <si>
    <t>　(7)その他</t>
    <phoneticPr fontId="6"/>
  </si>
  <si>
    <t>1207</t>
    <phoneticPr fontId="6"/>
  </si>
  <si>
    <t>１３　その他</t>
    <phoneticPr fontId="6"/>
  </si>
  <si>
    <t>1300</t>
    <phoneticPr fontId="6"/>
  </si>
  <si>
    <t>1301</t>
    <phoneticPr fontId="6"/>
  </si>
  <si>
    <t>1302</t>
    <phoneticPr fontId="6"/>
  </si>
  <si>
    <t>1303</t>
    <phoneticPr fontId="6"/>
  </si>
  <si>
    <t>1304</t>
    <phoneticPr fontId="6"/>
  </si>
  <si>
    <t>1305</t>
    <phoneticPr fontId="6"/>
  </si>
  <si>
    <t>1306</t>
    <phoneticPr fontId="6"/>
  </si>
  <si>
    <t>1307</t>
    <phoneticPr fontId="6"/>
  </si>
  <si>
    <t>　(8)交通災害共済</t>
    <phoneticPr fontId="6"/>
  </si>
  <si>
    <t>1308</t>
    <phoneticPr fontId="6"/>
  </si>
  <si>
    <t>　(9)競輪</t>
    <phoneticPr fontId="6"/>
  </si>
  <si>
    <t>1309</t>
    <phoneticPr fontId="6"/>
  </si>
  <si>
    <t>　(10)競馬</t>
    <phoneticPr fontId="6"/>
  </si>
  <si>
    <t>1310</t>
    <phoneticPr fontId="6"/>
  </si>
  <si>
    <t>　(11)競艇</t>
    <phoneticPr fontId="6"/>
  </si>
  <si>
    <t>1311</t>
    <phoneticPr fontId="6"/>
  </si>
  <si>
    <t>1312</t>
    <phoneticPr fontId="6"/>
  </si>
  <si>
    <t>1313</t>
    <phoneticPr fontId="6"/>
  </si>
  <si>
    <t>1314</t>
    <phoneticPr fontId="6"/>
  </si>
  <si>
    <t>1318</t>
    <phoneticPr fontId="6"/>
  </si>
  <si>
    <t>　　　なお、連携協約の件数は、連携中枢都市圏の形成に係る連携協約以外の件数である。</t>
    <phoneticPr fontId="6"/>
  </si>
  <si>
    <t>　(21)その他</t>
    <phoneticPr fontId="6"/>
  </si>
  <si>
    <t>※(  )内：前回値(H28.7.1調査時点）</t>
    <rPh sb="5" eb="6">
      <t>ナイ</t>
    </rPh>
    <rPh sb="7" eb="9">
      <t>ゼンカイ</t>
    </rPh>
    <rPh sb="9" eb="10">
      <t>チ</t>
    </rPh>
    <rPh sb="18" eb="20">
      <t>チョウサ</t>
    </rPh>
    <rPh sb="20" eb="21">
      <t>ジ</t>
    </rPh>
    <rPh sb="21" eb="22">
      <t>テン</t>
    </rPh>
    <phoneticPr fontId="6"/>
  </si>
  <si>
    <t>協議会</t>
    <phoneticPr fontId="6"/>
  </si>
  <si>
    <t>事務の委託</t>
    <phoneticPr fontId="6"/>
  </si>
  <si>
    <t>一部事務組合</t>
    <phoneticPr fontId="6"/>
  </si>
  <si>
    <t>広域連合</t>
    <phoneticPr fontId="6"/>
  </si>
  <si>
    <t>社会教育</t>
    <phoneticPr fontId="6"/>
  </si>
  <si>
    <t>会館・共有財産等の維持・管理</t>
    <phoneticPr fontId="6"/>
  </si>
  <si>
    <t>　　　なお、連携協約の件数は、連携中枢都市圏の形成に係る連携協約以外の件数である。</t>
    <phoneticPr fontId="6"/>
  </si>
  <si>
    <t>山形県</t>
    <phoneticPr fontId="6"/>
  </si>
  <si>
    <t>群馬県</t>
    <phoneticPr fontId="6"/>
  </si>
  <si>
    <t>埼玉県</t>
    <phoneticPr fontId="6"/>
  </si>
  <si>
    <t>07 福島県</t>
    <phoneticPr fontId="6"/>
  </si>
  <si>
    <t>08 茨城県</t>
    <phoneticPr fontId="6"/>
  </si>
  <si>
    <t>09 栃木県</t>
    <phoneticPr fontId="6"/>
  </si>
  <si>
    <t>10 群馬県</t>
    <phoneticPr fontId="6"/>
  </si>
  <si>
    <t>11 埼玉県</t>
    <phoneticPr fontId="6"/>
  </si>
  <si>
    <t>12 千葉県</t>
    <phoneticPr fontId="6"/>
  </si>
  <si>
    <t>13 東京都</t>
    <phoneticPr fontId="6"/>
  </si>
  <si>
    <t>14 神奈川県</t>
    <phoneticPr fontId="6"/>
  </si>
  <si>
    <t>15 新潟県</t>
    <phoneticPr fontId="6"/>
  </si>
  <si>
    <t>16 富山県</t>
    <phoneticPr fontId="6"/>
  </si>
  <si>
    <t>17 石川県</t>
    <phoneticPr fontId="6"/>
  </si>
  <si>
    <t>30 和歌山県</t>
    <phoneticPr fontId="6"/>
  </si>
  <si>
    <t>31 鳥取県</t>
    <phoneticPr fontId="6"/>
  </si>
  <si>
    <t>32 島根県</t>
    <phoneticPr fontId="6"/>
  </si>
  <si>
    <t>33 岡山県</t>
    <phoneticPr fontId="6"/>
  </si>
  <si>
    <t>34 広島県</t>
    <phoneticPr fontId="6"/>
  </si>
  <si>
    <t>35 山口県</t>
    <phoneticPr fontId="6"/>
  </si>
  <si>
    <t>36 徳島県</t>
    <phoneticPr fontId="6"/>
  </si>
  <si>
    <t>37 香川県</t>
    <phoneticPr fontId="6"/>
  </si>
  <si>
    <t>38 愛媛県</t>
    <phoneticPr fontId="6"/>
  </si>
  <si>
    <t>39 高知県</t>
    <phoneticPr fontId="6"/>
  </si>
  <si>
    <t>40 福岡県</t>
    <phoneticPr fontId="6"/>
  </si>
  <si>
    <t>41 佐賀県</t>
    <phoneticPr fontId="6"/>
  </si>
  <si>
    <t>42 長崎県</t>
    <phoneticPr fontId="6"/>
  </si>
  <si>
    <t>43 熊本県</t>
    <phoneticPr fontId="6"/>
  </si>
  <si>
    <t>44 大分県</t>
    <phoneticPr fontId="6"/>
  </si>
  <si>
    <t>45 宮崎県</t>
    <phoneticPr fontId="6"/>
  </si>
  <si>
    <t>46 鹿児島県</t>
    <phoneticPr fontId="6"/>
  </si>
  <si>
    <t>47 沖縄県</t>
    <phoneticPr fontId="6"/>
  </si>
  <si>
    <t xml:space="preserve">      なお、連携協約の件数は、連携中枢都市圏の形成に係る連携協約以外の件数である。</t>
    <phoneticPr fontId="6"/>
  </si>
  <si>
    <t>八戸圏域連携中枢都市圏</t>
    <rPh sb="0" eb="2">
      <t>ハチノヘ</t>
    </rPh>
    <rPh sb="2" eb="4">
      <t>ケンイキ</t>
    </rPh>
    <rPh sb="4" eb="6">
      <t>レンケイ</t>
    </rPh>
    <rPh sb="6" eb="8">
      <t>チュウスウ</t>
    </rPh>
    <rPh sb="8" eb="11">
      <t>トシケン</t>
    </rPh>
    <phoneticPr fontId="6"/>
  </si>
  <si>
    <t>＜青森県＞【八戸市】三戸町、五戸町、田子町、南部町、階上町、新郷村、おいらせ町（６町１村）</t>
    <rPh sb="1" eb="3">
      <t>アオモリ</t>
    </rPh>
    <rPh sb="6" eb="8">
      <t>ハチノヘ</t>
    </rPh>
    <rPh sb="10" eb="13">
      <t>サンノヘマチ</t>
    </rPh>
    <rPh sb="14" eb="17">
      <t>ゴノヘマチ</t>
    </rPh>
    <rPh sb="18" eb="20">
      <t>タゴ</t>
    </rPh>
    <rPh sb="20" eb="21">
      <t>マチ</t>
    </rPh>
    <rPh sb="22" eb="25">
      <t>ナンブチョウ</t>
    </rPh>
    <rPh sb="26" eb="27">
      <t>カイ</t>
    </rPh>
    <rPh sb="27" eb="28">
      <t>ウエ</t>
    </rPh>
    <rPh sb="28" eb="29">
      <t>マチ</t>
    </rPh>
    <rPh sb="30" eb="33">
      <t>シンゴウムラ</t>
    </rPh>
    <rPh sb="38" eb="39">
      <t>マチ</t>
    </rPh>
    <rPh sb="43" eb="44">
      <t>ムラ</t>
    </rPh>
    <phoneticPr fontId="6"/>
  </si>
  <si>
    <t>新潟広域都市圏</t>
    <rPh sb="0" eb="2">
      <t>ニイガタ</t>
    </rPh>
    <rPh sb="2" eb="4">
      <t>コウイキ</t>
    </rPh>
    <rPh sb="4" eb="7">
      <t>トシケン</t>
    </rPh>
    <phoneticPr fontId="6"/>
  </si>
  <si>
    <t>＜新潟県＞【新潟市】三条市、新発田市、燕市、五泉市、阿賀野市、胎内市、聖籠町、弥彦村、田上町、阿賀町（６市３町１村）</t>
    <rPh sb="1" eb="3">
      <t>ニイガタ</t>
    </rPh>
    <rPh sb="6" eb="8">
      <t>ニイガタ</t>
    </rPh>
    <rPh sb="10" eb="13">
      <t>サンジョウシ</t>
    </rPh>
    <rPh sb="14" eb="15">
      <t>シン</t>
    </rPh>
    <rPh sb="15" eb="17">
      <t>ホッタ</t>
    </rPh>
    <rPh sb="17" eb="18">
      <t>シ</t>
    </rPh>
    <rPh sb="19" eb="21">
      <t>ツバメシ</t>
    </rPh>
    <rPh sb="22" eb="24">
      <t>ゴセン</t>
    </rPh>
    <rPh sb="24" eb="25">
      <t>シ</t>
    </rPh>
    <rPh sb="26" eb="30">
      <t>アガノシ</t>
    </rPh>
    <rPh sb="31" eb="34">
      <t>タイナイシ</t>
    </rPh>
    <rPh sb="35" eb="36">
      <t>セイ</t>
    </rPh>
    <rPh sb="36" eb="37">
      <t>カゴ</t>
    </rPh>
    <rPh sb="37" eb="38">
      <t>マチ</t>
    </rPh>
    <rPh sb="39" eb="42">
      <t>ヤヒコムラ</t>
    </rPh>
    <rPh sb="43" eb="46">
      <t>タガミチョウ</t>
    </rPh>
    <rPh sb="47" eb="50">
      <t>アガマチ</t>
    </rPh>
    <rPh sb="52" eb="53">
      <t>シ</t>
    </rPh>
    <phoneticPr fontId="6"/>
  </si>
  <si>
    <r>
      <t>とやま呉西圏域</t>
    </r>
    <r>
      <rPr>
        <sz val="6"/>
        <rFont val="ＭＳ Ｐゴシック"/>
        <family val="3"/>
        <charset val="128"/>
        <scheme val="minor"/>
      </rPr>
      <t>（複眼型）</t>
    </r>
    <rPh sb="3" eb="4">
      <t>クレ</t>
    </rPh>
    <rPh sb="4" eb="5">
      <t>ニシ</t>
    </rPh>
    <rPh sb="5" eb="7">
      <t>ケンイキ</t>
    </rPh>
    <rPh sb="8" eb="10">
      <t>フクガン</t>
    </rPh>
    <rPh sb="10" eb="11">
      <t>ガタ</t>
    </rPh>
    <phoneticPr fontId="6"/>
  </si>
  <si>
    <t>＜富山県＞【高岡市・射水市】南砺市、氷見市、砺波市、小矢部市（４市）</t>
    <rPh sb="6" eb="8">
      <t>タカオカ</t>
    </rPh>
    <rPh sb="10" eb="13">
      <t>イミズシ</t>
    </rPh>
    <rPh sb="14" eb="15">
      <t>ミナミ</t>
    </rPh>
    <rPh sb="16" eb="17">
      <t>シ</t>
    </rPh>
    <rPh sb="18" eb="21">
      <t>ヒミシ</t>
    </rPh>
    <rPh sb="23" eb="24">
      <t>ナミ</t>
    </rPh>
    <rPh sb="24" eb="25">
      <t>シ</t>
    </rPh>
    <rPh sb="26" eb="27">
      <t>コ</t>
    </rPh>
    <rPh sb="27" eb="29">
      <t>ヤベ</t>
    </rPh>
    <rPh sb="29" eb="30">
      <t>シ</t>
    </rPh>
    <phoneticPr fontId="6"/>
  </si>
  <si>
    <t>富山広域連携中枢都市圏</t>
    <rPh sb="0" eb="2">
      <t>トヤマ</t>
    </rPh>
    <rPh sb="2" eb="4">
      <t>コウイキ</t>
    </rPh>
    <rPh sb="4" eb="6">
      <t>レンケイ</t>
    </rPh>
    <rPh sb="6" eb="8">
      <t>チュウスウ</t>
    </rPh>
    <rPh sb="8" eb="11">
      <t>トシケン</t>
    </rPh>
    <phoneticPr fontId="6"/>
  </si>
  <si>
    <t>＜富山県＞【富山市】滑川市、舟橋村、上市町、立山町（１市２町１村）</t>
    <rPh sb="1" eb="3">
      <t>トヤマ</t>
    </rPh>
    <rPh sb="6" eb="9">
      <t>トヤマシ</t>
    </rPh>
    <rPh sb="10" eb="12">
      <t>ナメカワ</t>
    </rPh>
    <rPh sb="12" eb="13">
      <t>シ</t>
    </rPh>
    <rPh sb="14" eb="17">
      <t>フナハシムラ</t>
    </rPh>
    <rPh sb="18" eb="19">
      <t>ウエ</t>
    </rPh>
    <rPh sb="19" eb="20">
      <t>イチ</t>
    </rPh>
    <rPh sb="20" eb="21">
      <t>マチ</t>
    </rPh>
    <rPh sb="22" eb="25">
      <t>タテヤママチ</t>
    </rPh>
    <rPh sb="27" eb="28">
      <t>シ</t>
    </rPh>
    <rPh sb="29" eb="30">
      <t>マチ</t>
    </rPh>
    <rPh sb="31" eb="32">
      <t>ムラ</t>
    </rPh>
    <phoneticPr fontId="6"/>
  </si>
  <si>
    <t>岐阜連携都市圏</t>
    <rPh sb="0" eb="2">
      <t>ギフ</t>
    </rPh>
    <rPh sb="2" eb="4">
      <t>レンケイ</t>
    </rPh>
    <rPh sb="4" eb="7">
      <t>トシケン</t>
    </rPh>
    <phoneticPr fontId="6"/>
  </si>
  <si>
    <t>＜岐阜県＞【岐阜市】山県市、瑞穂市、本巣市、岐南町、笠松町、北方町（３市３町）</t>
    <rPh sb="1" eb="3">
      <t>ギフ</t>
    </rPh>
    <rPh sb="6" eb="8">
      <t>ギフ</t>
    </rPh>
    <rPh sb="10" eb="13">
      <t>ヤマガタシ</t>
    </rPh>
    <rPh sb="14" eb="17">
      <t>ミズホシ</t>
    </rPh>
    <rPh sb="18" eb="21">
      <t>モトスシ</t>
    </rPh>
    <rPh sb="22" eb="24">
      <t>ギナン</t>
    </rPh>
    <rPh sb="24" eb="25">
      <t>マチ</t>
    </rPh>
    <rPh sb="26" eb="29">
      <t>カサマツチョウ</t>
    </rPh>
    <rPh sb="30" eb="32">
      <t>キタカタ</t>
    </rPh>
    <rPh sb="32" eb="33">
      <t>マチ</t>
    </rPh>
    <phoneticPr fontId="6"/>
  </si>
  <si>
    <t>＜静岡県＞【静岡市】島田市、焼津市、藤枝市、牧之原市、吉田町、川根本町（４市２町）</t>
    <rPh sb="1" eb="3">
      <t>シズオカ</t>
    </rPh>
    <rPh sb="3" eb="4">
      <t>ケン</t>
    </rPh>
    <rPh sb="6" eb="9">
      <t>シズオカシ</t>
    </rPh>
    <rPh sb="10" eb="13">
      <t>シマダシ</t>
    </rPh>
    <rPh sb="14" eb="17">
      <t>ヤイヅシ</t>
    </rPh>
    <rPh sb="18" eb="21">
      <t>フジエダシ</t>
    </rPh>
    <rPh sb="22" eb="26">
      <t>マキノハラシ</t>
    </rPh>
    <rPh sb="27" eb="30">
      <t>ヨシダマチ</t>
    </rPh>
    <rPh sb="31" eb="33">
      <t>カワネ</t>
    </rPh>
    <rPh sb="33" eb="35">
      <t>ホンマチ</t>
    </rPh>
    <rPh sb="37" eb="38">
      <t>シ</t>
    </rPh>
    <rPh sb="39" eb="40">
      <t>マチ</t>
    </rPh>
    <phoneticPr fontId="5"/>
  </si>
  <si>
    <r>
      <t xml:space="preserve"> 　平成28年3月31日
</t>
    </r>
    <r>
      <rPr>
        <sz val="8"/>
        <rFont val="ＭＳ ゴシック"/>
        <family val="3"/>
        <charset val="128"/>
      </rPr>
      <t>（島田市、藤枝市、牧之原市、吉田町、川根本町は平成29年3月30日）</t>
    </r>
    <rPh sb="2" eb="4">
      <t>ヘイセイ</t>
    </rPh>
    <rPh sb="6" eb="7">
      <t>ネン</t>
    </rPh>
    <rPh sb="8" eb="9">
      <t>ガツ</t>
    </rPh>
    <rPh sb="11" eb="12">
      <t>ニチ</t>
    </rPh>
    <rPh sb="14" eb="17">
      <t>シマダシ</t>
    </rPh>
    <rPh sb="18" eb="21">
      <t>フジエダシ</t>
    </rPh>
    <rPh sb="22" eb="26">
      <t>マキノハラシ</t>
    </rPh>
    <rPh sb="27" eb="30">
      <t>ヨシダマチ</t>
    </rPh>
    <rPh sb="31" eb="34">
      <t>カワネホン</t>
    </rPh>
    <rPh sb="34" eb="35">
      <t>マチ</t>
    </rPh>
    <rPh sb="36" eb="38">
      <t>ヘイセイ</t>
    </rPh>
    <rPh sb="40" eb="41">
      <t>ネン</t>
    </rPh>
    <rPh sb="42" eb="43">
      <t>ガツ</t>
    </rPh>
    <rPh sb="45" eb="46">
      <t>ニチ</t>
    </rPh>
    <phoneticPr fontId="6"/>
  </si>
  <si>
    <r>
      <t xml:space="preserve">　 平成27年4月5日
</t>
    </r>
    <r>
      <rPr>
        <sz val="8"/>
        <rFont val="ＭＳ ゴシック"/>
        <family val="3"/>
        <charset val="128"/>
      </rPr>
      <t>（赤穂市は平成27年12月21日）</t>
    </r>
    <rPh sb="2" eb="4">
      <t>ヘイセイ</t>
    </rPh>
    <rPh sb="6" eb="7">
      <t>ネン</t>
    </rPh>
    <rPh sb="8" eb="9">
      <t>ガツ</t>
    </rPh>
    <rPh sb="10" eb="11">
      <t>ニチ</t>
    </rPh>
    <rPh sb="13" eb="16">
      <t>アコウシ</t>
    </rPh>
    <rPh sb="17" eb="19">
      <t>ヘイセイ</t>
    </rPh>
    <rPh sb="21" eb="22">
      <t>ネン</t>
    </rPh>
    <rPh sb="24" eb="25">
      <t>ガツ</t>
    </rPh>
    <rPh sb="27" eb="28">
      <t>ニチ</t>
    </rPh>
    <phoneticPr fontId="6"/>
  </si>
  <si>
    <t>因幡・但馬麒麟のまち連携中枢都市圏</t>
    <rPh sb="0" eb="2">
      <t>イナバ</t>
    </rPh>
    <rPh sb="3" eb="5">
      <t>タジマ</t>
    </rPh>
    <rPh sb="5" eb="7">
      <t>キリン</t>
    </rPh>
    <rPh sb="10" eb="12">
      <t>レンケイ</t>
    </rPh>
    <rPh sb="12" eb="14">
      <t>チュウスウ</t>
    </rPh>
    <rPh sb="14" eb="17">
      <t>トシケン</t>
    </rPh>
    <phoneticPr fontId="6"/>
  </si>
  <si>
    <t>＜鳥取県＞【鳥取市】岩美町、若桜町、智頭町、八頭町（４町）</t>
    <rPh sb="1" eb="3">
      <t>トットリ</t>
    </rPh>
    <rPh sb="6" eb="8">
      <t>トットリ</t>
    </rPh>
    <rPh sb="10" eb="13">
      <t>イワミチョウ</t>
    </rPh>
    <rPh sb="14" eb="15">
      <t>ワカ</t>
    </rPh>
    <rPh sb="15" eb="17">
      <t>サクラチョウ</t>
    </rPh>
    <rPh sb="18" eb="21">
      <t>チヅチョウ</t>
    </rPh>
    <rPh sb="22" eb="23">
      <t>ハチ</t>
    </rPh>
    <rPh sb="23" eb="24">
      <t>アタマ</t>
    </rPh>
    <rPh sb="24" eb="25">
      <t>マチ</t>
    </rPh>
    <rPh sb="27" eb="28">
      <t>マチ</t>
    </rPh>
    <phoneticPr fontId="6"/>
  </si>
  <si>
    <t>岡山連携中枢都市圏</t>
    <rPh sb="0" eb="2">
      <t>オカヤマ</t>
    </rPh>
    <rPh sb="2" eb="4">
      <t>レンケイ</t>
    </rPh>
    <rPh sb="4" eb="6">
      <t>チュウスウ</t>
    </rPh>
    <rPh sb="6" eb="9">
      <t>トシケン</t>
    </rPh>
    <phoneticPr fontId="6"/>
  </si>
  <si>
    <t>＜岡山県＞【岡山市】津山市、玉野市、総社市、備前市、瀬戸内市、赤磐市、真庭市、和気町、早島町、久米南町、美咲町、吉備中央町（７市５町）</t>
    <rPh sb="6" eb="8">
      <t>オカヤマ</t>
    </rPh>
    <rPh sb="10" eb="13">
      <t>ツヤマシ</t>
    </rPh>
    <rPh sb="14" eb="17">
      <t>タマノシ</t>
    </rPh>
    <rPh sb="18" eb="21">
      <t>ソウジャシ</t>
    </rPh>
    <rPh sb="22" eb="25">
      <t>ビゼンシ</t>
    </rPh>
    <rPh sb="26" eb="30">
      <t>セトウチシ</t>
    </rPh>
    <rPh sb="31" eb="34">
      <t>アカイワシ</t>
    </rPh>
    <rPh sb="35" eb="38">
      <t>マニワシ</t>
    </rPh>
    <rPh sb="39" eb="42">
      <t>ワキチョウ</t>
    </rPh>
    <rPh sb="43" eb="46">
      <t>ハヤシマチョウ</t>
    </rPh>
    <rPh sb="47" eb="51">
      <t>クメナンチョウ</t>
    </rPh>
    <rPh sb="52" eb="55">
      <t>ミサキチョウ</t>
    </rPh>
    <rPh sb="56" eb="60">
      <t>キビチュウオウ</t>
    </rPh>
    <rPh sb="60" eb="61">
      <t>チョウ</t>
    </rPh>
    <phoneticPr fontId="6"/>
  </si>
  <si>
    <t>広島中央地域連携中枢都市圏</t>
    <rPh sb="0" eb="2">
      <t>ヒロシマ</t>
    </rPh>
    <rPh sb="2" eb="4">
      <t>チュウオウ</t>
    </rPh>
    <rPh sb="4" eb="6">
      <t>チイキ</t>
    </rPh>
    <rPh sb="6" eb="8">
      <t>レンケイ</t>
    </rPh>
    <rPh sb="8" eb="10">
      <t>チュウスウ</t>
    </rPh>
    <rPh sb="10" eb="13">
      <t>トシケン</t>
    </rPh>
    <phoneticPr fontId="6"/>
  </si>
  <si>
    <t>＜広島県＞【呉市】竹原市、東広島市、江田島市、海田町、熊野町、坂町、大崎上島町（３市４町）</t>
    <rPh sb="6" eb="7">
      <t>クレ</t>
    </rPh>
    <rPh sb="9" eb="11">
      <t>タケハラ</t>
    </rPh>
    <rPh sb="11" eb="12">
      <t>シ</t>
    </rPh>
    <rPh sb="13" eb="14">
      <t>ヒガシ</t>
    </rPh>
    <rPh sb="14" eb="17">
      <t>ヒロシマシ</t>
    </rPh>
    <rPh sb="18" eb="20">
      <t>エダ</t>
    </rPh>
    <rPh sb="20" eb="21">
      <t>シマ</t>
    </rPh>
    <rPh sb="21" eb="22">
      <t>シ</t>
    </rPh>
    <rPh sb="23" eb="24">
      <t>ウミ</t>
    </rPh>
    <rPh sb="24" eb="25">
      <t>タ</t>
    </rPh>
    <rPh sb="25" eb="26">
      <t>マチ</t>
    </rPh>
    <rPh sb="27" eb="28">
      <t>クマ</t>
    </rPh>
    <rPh sb="28" eb="29">
      <t>ノ</t>
    </rPh>
    <rPh sb="29" eb="30">
      <t>チョウ</t>
    </rPh>
    <rPh sb="31" eb="33">
      <t>サカマチ</t>
    </rPh>
    <rPh sb="34" eb="36">
      <t>オオサキ</t>
    </rPh>
    <rPh sb="36" eb="38">
      <t>ウエシマ</t>
    </rPh>
    <rPh sb="38" eb="39">
      <t>マチ</t>
    </rPh>
    <phoneticPr fontId="6"/>
  </si>
  <si>
    <t>＜山口県＞【山口市・宇部市】萩市、防府市、美祢市、山陽小野田市（４市）</t>
    <rPh sb="1" eb="3">
      <t>ヤマグチ</t>
    </rPh>
    <rPh sb="6" eb="8">
      <t>ヤマグチ</t>
    </rPh>
    <rPh sb="10" eb="13">
      <t>ウベシ</t>
    </rPh>
    <rPh sb="14" eb="16">
      <t>ハギシ</t>
    </rPh>
    <rPh sb="17" eb="20">
      <t>ホウフシ</t>
    </rPh>
    <rPh sb="21" eb="24">
      <t>ミネシ</t>
    </rPh>
    <rPh sb="25" eb="27">
      <t>サンヨウ</t>
    </rPh>
    <rPh sb="27" eb="30">
      <t>オノダ</t>
    </rPh>
    <rPh sb="30" eb="31">
      <t>シ</t>
    </rPh>
    <phoneticPr fontId="6"/>
  </si>
  <si>
    <t>松山圏域</t>
    <rPh sb="0" eb="2">
      <t>マツヤマ</t>
    </rPh>
    <rPh sb="2" eb="4">
      <t>ケンイキ</t>
    </rPh>
    <phoneticPr fontId="6"/>
  </si>
  <si>
    <t>＜愛媛県＞【松山市】伊予市、東温市、久万高原町、松前町、砥部町（２市３町）</t>
    <rPh sb="1" eb="3">
      <t>エヒメ</t>
    </rPh>
    <rPh sb="6" eb="8">
      <t>マツヤマ</t>
    </rPh>
    <rPh sb="10" eb="13">
      <t>イヨシ</t>
    </rPh>
    <rPh sb="14" eb="17">
      <t>トウオンシ</t>
    </rPh>
    <rPh sb="18" eb="23">
      <t>クマコウゲンチョウ</t>
    </rPh>
    <rPh sb="24" eb="26">
      <t>マツマエ</t>
    </rPh>
    <rPh sb="26" eb="27">
      <t>マチ</t>
    </rPh>
    <rPh sb="28" eb="31">
      <t>トベチョウ</t>
    </rPh>
    <phoneticPr fontId="6"/>
  </si>
  <si>
    <t>れんけいこうち広域都市圏</t>
    <rPh sb="7" eb="9">
      <t>コウイキ</t>
    </rPh>
    <rPh sb="9" eb="12">
      <t>トシケン</t>
    </rPh>
    <phoneticPr fontId="6"/>
  </si>
  <si>
    <t>＜高知県＞【高知市】安芸市、安田町、馬路村、芸西村、南国市、香南市、香美市、本山町、大豊町、土佐町、大川村、土佐市、いの町、仁淀川町、佐川町、越知町、日高村、須崎市、中土佐町、津野町（６市１０町４村）</t>
    <rPh sb="1" eb="3">
      <t>コウチ</t>
    </rPh>
    <rPh sb="6" eb="8">
      <t>コウチ</t>
    </rPh>
    <rPh sb="10" eb="12">
      <t>アキ</t>
    </rPh>
    <rPh sb="12" eb="13">
      <t>シ</t>
    </rPh>
    <rPh sb="14" eb="16">
      <t>ヤスダ</t>
    </rPh>
    <rPh sb="16" eb="17">
      <t>マチ</t>
    </rPh>
    <rPh sb="18" eb="21">
      <t>ウマジムラ</t>
    </rPh>
    <rPh sb="22" eb="25">
      <t>ゲイセイムラ</t>
    </rPh>
    <rPh sb="26" eb="29">
      <t>ナンコクシ</t>
    </rPh>
    <rPh sb="30" eb="33">
      <t>コウナンシ</t>
    </rPh>
    <rPh sb="34" eb="37">
      <t>カミシ</t>
    </rPh>
    <rPh sb="38" eb="41">
      <t>モトヤママチ</t>
    </rPh>
    <rPh sb="42" eb="45">
      <t>オオトヨチョウ</t>
    </rPh>
    <rPh sb="46" eb="48">
      <t>トサ</t>
    </rPh>
    <rPh sb="48" eb="49">
      <t>チョウ</t>
    </rPh>
    <rPh sb="50" eb="53">
      <t>オオカワムラ</t>
    </rPh>
    <rPh sb="54" eb="57">
      <t>トサシ</t>
    </rPh>
    <rPh sb="60" eb="61">
      <t>チョウ</t>
    </rPh>
    <rPh sb="62" eb="66">
      <t>ニヨドガワチョウ</t>
    </rPh>
    <rPh sb="67" eb="70">
      <t>サカワチョウ</t>
    </rPh>
    <rPh sb="71" eb="74">
      <t>オウチチョウ</t>
    </rPh>
    <rPh sb="75" eb="78">
      <t>ヒダカムラ</t>
    </rPh>
    <rPh sb="79" eb="82">
      <t>スサキシ</t>
    </rPh>
    <rPh sb="83" eb="87">
      <t>ナカトサチョウ</t>
    </rPh>
    <rPh sb="88" eb="90">
      <t>ツノ</t>
    </rPh>
    <rPh sb="90" eb="91">
      <t>チョウ</t>
    </rPh>
    <rPh sb="98" eb="99">
      <t>ムラ</t>
    </rPh>
    <phoneticPr fontId="6"/>
  </si>
  <si>
    <t>久留米広域連携中枢都市圏</t>
    <rPh sb="0" eb="3">
      <t>クルメ</t>
    </rPh>
    <rPh sb="3" eb="5">
      <t>コウイキ</t>
    </rPh>
    <rPh sb="5" eb="7">
      <t>レンケイ</t>
    </rPh>
    <rPh sb="7" eb="9">
      <t>チュウスウ</t>
    </rPh>
    <rPh sb="9" eb="12">
      <t>トシケン</t>
    </rPh>
    <phoneticPr fontId="5"/>
  </si>
  <si>
    <t>長崎広域連携中枢都市圏</t>
    <rPh sb="0" eb="2">
      <t>ナガサキ</t>
    </rPh>
    <rPh sb="2" eb="4">
      <t>コウイキ</t>
    </rPh>
    <rPh sb="4" eb="6">
      <t>レンケイ</t>
    </rPh>
    <rPh sb="6" eb="8">
      <t>チュウスウ</t>
    </rPh>
    <rPh sb="8" eb="11">
      <t>トシケン</t>
    </rPh>
    <phoneticPr fontId="6"/>
  </si>
  <si>
    <t>＜長崎県＞【長崎市】長与町、時津町（２町）</t>
    <rPh sb="1" eb="3">
      <t>ナガサキ</t>
    </rPh>
    <rPh sb="6" eb="8">
      <t>ナガサキ</t>
    </rPh>
    <rPh sb="10" eb="12">
      <t>ナガヨ</t>
    </rPh>
    <rPh sb="12" eb="13">
      <t>マチ</t>
    </rPh>
    <rPh sb="14" eb="15">
      <t>トキ</t>
    </rPh>
    <rPh sb="15" eb="17">
      <t>ツマチ</t>
    </rPh>
    <phoneticPr fontId="6"/>
  </si>
  <si>
    <t>＜宮崎県＞【宮崎市】国富町、綾町（２町）</t>
    <rPh sb="1" eb="4">
      <t>ミヤザキケン</t>
    </rPh>
    <rPh sb="6" eb="9">
      <t>ミヤザキシ</t>
    </rPh>
    <rPh sb="10" eb="11">
      <t>クニ</t>
    </rPh>
    <rPh sb="11" eb="12">
      <t>トミ</t>
    </rPh>
    <rPh sb="12" eb="13">
      <t>マチ</t>
    </rPh>
    <rPh sb="14" eb="16">
      <t>アヤチョウ</t>
    </rPh>
    <rPh sb="18" eb="19">
      <t>マチ</t>
    </rPh>
    <phoneticPr fontId="22"/>
  </si>
  <si>
    <t>かごしま連携中枢都市圏</t>
    <rPh sb="4" eb="6">
      <t>レンケイ</t>
    </rPh>
    <rPh sb="6" eb="8">
      <t>チュウスウ</t>
    </rPh>
    <rPh sb="8" eb="11">
      <t>トシケン</t>
    </rPh>
    <phoneticPr fontId="6"/>
  </si>
  <si>
    <t>＜鹿児島県＞【鹿児島市】日置市、いちき串木野市、姶良市（３市）</t>
    <rPh sb="1" eb="4">
      <t>カゴシマ</t>
    </rPh>
    <rPh sb="7" eb="10">
      <t>カゴシマ</t>
    </rPh>
    <rPh sb="10" eb="11">
      <t>シ</t>
    </rPh>
    <rPh sb="12" eb="14">
      <t>ヒオキ</t>
    </rPh>
    <rPh sb="14" eb="15">
      <t>シ</t>
    </rPh>
    <rPh sb="19" eb="22">
      <t>クシキノ</t>
    </rPh>
    <rPh sb="22" eb="23">
      <t>シ</t>
    </rPh>
    <rPh sb="24" eb="25">
      <t>オウ</t>
    </rPh>
    <rPh sb="25" eb="26">
      <t>ヨ</t>
    </rPh>
    <rPh sb="26" eb="27">
      <t>シ</t>
    </rPh>
    <rPh sb="29" eb="30">
      <t>シ</t>
    </rPh>
    <phoneticPr fontId="6"/>
  </si>
  <si>
    <t>② 数都道府県にわたるもの　</t>
    <phoneticPr fontId="6"/>
  </si>
  <si>
    <t>因幡・但馬麒麟のまち連携中枢都市圏</t>
    <phoneticPr fontId="6"/>
  </si>
  <si>
    <t>＜鳥取県＞【鳥取市】
＜兵庫県＞新温泉町（１町）</t>
    <phoneticPr fontId="6"/>
  </si>
  <si>
    <t>＜山口県＞【山口市・宇部市】
＜島根県＞津和野町（１町）</t>
    <rPh sb="16" eb="19">
      <t>シマネケン</t>
    </rPh>
    <rPh sb="20" eb="24">
      <t>ツワノチョウ</t>
    </rPh>
    <rPh sb="26" eb="27">
      <t>マチ</t>
    </rPh>
    <phoneticPr fontId="6"/>
  </si>
  <si>
    <t>※【　】内の団体は他の団体とそれぞれ連携協約を締結</t>
    <rPh sb="4" eb="5">
      <t>ナイ</t>
    </rPh>
    <rPh sb="6" eb="8">
      <t>ダンタイ</t>
    </rPh>
    <rPh sb="9" eb="10">
      <t>タ</t>
    </rPh>
    <rPh sb="11" eb="13">
      <t>ダンタイ</t>
    </rPh>
    <rPh sb="18" eb="20">
      <t>レンケイ</t>
    </rPh>
    <rPh sb="20" eb="22">
      <t>キョウヤク</t>
    </rPh>
    <rPh sb="23" eb="25">
      <t>テイケツ</t>
    </rPh>
    <phoneticPr fontId="6"/>
  </si>
  <si>
    <t>消費生活相談、学校、教育研修</t>
    <rPh sb="7" eb="9">
      <t>ガッコウ</t>
    </rPh>
    <rPh sb="10" eb="12">
      <t>キョウイク</t>
    </rPh>
    <rPh sb="12" eb="14">
      <t>ケンシュウ</t>
    </rPh>
    <phoneticPr fontId="6"/>
  </si>
  <si>
    <t>【静岡県】下田市、東伊豆町、河津町、南伊豆町、松崎町、西伊豆町（１市５町）</t>
    <phoneticPr fontId="6"/>
  </si>
  <si>
    <t>大阪府及び大阪市の港湾及び海岸の管理に係る連携協約</t>
    <rPh sb="0" eb="3">
      <t>オオサカフ</t>
    </rPh>
    <rPh sb="3" eb="4">
      <t>オヨ</t>
    </rPh>
    <rPh sb="5" eb="8">
      <t>オオサカシ</t>
    </rPh>
    <rPh sb="9" eb="11">
      <t>コウワン</t>
    </rPh>
    <rPh sb="11" eb="12">
      <t>オヨ</t>
    </rPh>
    <rPh sb="13" eb="15">
      <t>カイガン</t>
    </rPh>
    <rPh sb="16" eb="18">
      <t>カンリ</t>
    </rPh>
    <rPh sb="19" eb="20">
      <t>カカ</t>
    </rPh>
    <rPh sb="21" eb="23">
      <t>レンケイ</t>
    </rPh>
    <rPh sb="23" eb="25">
      <t>キョウヤク</t>
    </rPh>
    <phoneticPr fontId="6"/>
  </si>
  <si>
    <t>港湾</t>
    <rPh sb="0" eb="2">
      <t>コウワン</t>
    </rPh>
    <phoneticPr fontId="6"/>
  </si>
  <si>
    <t>大阪府・大阪市</t>
    <rPh sb="0" eb="3">
      <t>オオサカフ</t>
    </rPh>
    <rPh sb="4" eb="7">
      <t>オオサカシ</t>
    </rPh>
    <phoneticPr fontId="6"/>
  </si>
  <si>
    <t>中核市移行による鳥取県と鳥取市の連携協約</t>
    <rPh sb="0" eb="3">
      <t>チュウカクシ</t>
    </rPh>
    <rPh sb="3" eb="5">
      <t>イコウ</t>
    </rPh>
    <rPh sb="8" eb="11">
      <t>トットリケン</t>
    </rPh>
    <rPh sb="12" eb="15">
      <t>トットリシ</t>
    </rPh>
    <rPh sb="16" eb="18">
      <t>レンケイ</t>
    </rPh>
    <rPh sb="18" eb="20">
      <t>キョウヤク</t>
    </rPh>
    <phoneticPr fontId="6"/>
  </si>
  <si>
    <t>保健所業務</t>
    <rPh sb="0" eb="2">
      <t>ホケン</t>
    </rPh>
    <rPh sb="2" eb="3">
      <t>ショ</t>
    </rPh>
    <rPh sb="3" eb="5">
      <t>ギョウム</t>
    </rPh>
    <phoneticPr fontId="6"/>
  </si>
  <si>
    <t>鳥取県・鳥取市</t>
    <rPh sb="0" eb="3">
      <t>トットリケン</t>
    </rPh>
    <rPh sb="4" eb="7">
      <t>トットリシ</t>
    </rPh>
    <phoneticPr fontId="6"/>
  </si>
  <si>
    <t>高知県立図書館と高知市立市民図書館の合築により整備する図書館の共通業務にかかる連携協約</t>
    <rPh sb="0" eb="2">
      <t>コウチ</t>
    </rPh>
    <rPh sb="2" eb="4">
      <t>ケンリツ</t>
    </rPh>
    <rPh sb="4" eb="7">
      <t>トショカン</t>
    </rPh>
    <rPh sb="8" eb="10">
      <t>コウチ</t>
    </rPh>
    <rPh sb="10" eb="12">
      <t>シリツ</t>
    </rPh>
    <rPh sb="12" eb="14">
      <t>シミン</t>
    </rPh>
    <rPh sb="14" eb="17">
      <t>トショカン</t>
    </rPh>
    <rPh sb="18" eb="19">
      <t>ゴウ</t>
    </rPh>
    <rPh sb="19" eb="20">
      <t>チク</t>
    </rPh>
    <rPh sb="23" eb="25">
      <t>セイビ</t>
    </rPh>
    <rPh sb="27" eb="30">
      <t>トショカン</t>
    </rPh>
    <rPh sb="31" eb="33">
      <t>キョウツウ</t>
    </rPh>
    <rPh sb="33" eb="35">
      <t>ギョウム</t>
    </rPh>
    <rPh sb="39" eb="41">
      <t>レンケイ</t>
    </rPh>
    <rPh sb="41" eb="43">
      <t>キョウヤク</t>
    </rPh>
    <phoneticPr fontId="6"/>
  </si>
  <si>
    <t>窓口業務、施設管理</t>
    <rPh sb="0" eb="2">
      <t>マドグチ</t>
    </rPh>
    <rPh sb="2" eb="4">
      <t>ギョウム</t>
    </rPh>
    <rPh sb="5" eb="7">
      <t>シセツ</t>
    </rPh>
    <rPh sb="7" eb="9">
      <t>カンリ</t>
    </rPh>
    <phoneticPr fontId="6"/>
  </si>
  <si>
    <t>高知県・高知市</t>
    <rPh sb="0" eb="3">
      <t>コウチケン</t>
    </rPh>
    <rPh sb="4" eb="7">
      <t>コウチシ</t>
    </rPh>
    <phoneticPr fontId="6"/>
  </si>
  <si>
    <t>れんけいこうち広域都市圏の取組の推進に係る連携協約</t>
    <phoneticPr fontId="6"/>
  </si>
  <si>
    <t>れんけいこうち広域都市圏の取組の推進に係る事務</t>
    <phoneticPr fontId="6"/>
  </si>
  <si>
    <t>②　市町村相互間</t>
  </si>
  <si>
    <t>木曽広域自立圏形成に係る連携協約</t>
    <rPh sb="0" eb="2">
      <t>キソ</t>
    </rPh>
    <rPh sb="2" eb="4">
      <t>コウイキ</t>
    </rPh>
    <rPh sb="4" eb="6">
      <t>ジリツ</t>
    </rPh>
    <rPh sb="6" eb="7">
      <t>ケン</t>
    </rPh>
    <rPh sb="7" eb="9">
      <t>ケイセイ</t>
    </rPh>
    <rPh sb="10" eb="11">
      <t>カカ</t>
    </rPh>
    <rPh sb="12" eb="14">
      <t>レンケイ</t>
    </rPh>
    <rPh sb="14" eb="16">
      <t>キョウヤク</t>
    </rPh>
    <phoneticPr fontId="6"/>
  </si>
  <si>
    <t>広域行政圏、林道・林野、観光、自動車輸送、病院、診療所、母子福祉、児童福祉、老人福祉、障害者福祉、調査研究、消費生活相談</t>
    <rPh sb="0" eb="2">
      <t>コウイキ</t>
    </rPh>
    <rPh sb="2" eb="4">
      <t>ギョウセイ</t>
    </rPh>
    <rPh sb="4" eb="5">
      <t>ケン</t>
    </rPh>
    <rPh sb="6" eb="8">
      <t>リンドウ</t>
    </rPh>
    <rPh sb="9" eb="11">
      <t>リンヤ</t>
    </rPh>
    <rPh sb="12" eb="14">
      <t>カンコウ</t>
    </rPh>
    <rPh sb="15" eb="18">
      <t>ジドウシャ</t>
    </rPh>
    <rPh sb="18" eb="20">
      <t>ユソウ</t>
    </rPh>
    <rPh sb="21" eb="23">
      <t>ビョウイン</t>
    </rPh>
    <rPh sb="24" eb="26">
      <t>シンリョウ</t>
    </rPh>
    <rPh sb="26" eb="27">
      <t>ショ</t>
    </rPh>
    <rPh sb="28" eb="30">
      <t>ボシ</t>
    </rPh>
    <rPh sb="30" eb="32">
      <t>フクシ</t>
    </rPh>
    <rPh sb="33" eb="35">
      <t>ジドウ</t>
    </rPh>
    <rPh sb="35" eb="37">
      <t>フクシ</t>
    </rPh>
    <rPh sb="38" eb="40">
      <t>ロウジン</t>
    </rPh>
    <rPh sb="40" eb="42">
      <t>フクシ</t>
    </rPh>
    <rPh sb="43" eb="46">
      <t>ショウガイシャ</t>
    </rPh>
    <rPh sb="46" eb="48">
      <t>フクシ</t>
    </rPh>
    <rPh sb="49" eb="51">
      <t>チョウサ</t>
    </rPh>
    <rPh sb="51" eb="53">
      <t>ケンキュウ</t>
    </rPh>
    <rPh sb="54" eb="56">
      <t>ショウヒ</t>
    </rPh>
    <rPh sb="56" eb="58">
      <t>セイカツ</t>
    </rPh>
    <rPh sb="58" eb="60">
      <t>ソウダン</t>
    </rPh>
    <phoneticPr fontId="6"/>
  </si>
  <si>
    <t>【上松町】南木曽町、木祖村、王滝村、大桑村、木曽町（２町３村）
【南木曽町】木祖村、王滝村、大桑村、木曽町（１町３村）
【木祖村】王滝村、大桑村、木曽町（１町２村）
【王滝村】大桑村、木曽町（１町１村）
【大桑村】木曽町（１町）</t>
    <rPh sb="1" eb="3">
      <t>ウエマツ</t>
    </rPh>
    <rPh sb="3" eb="4">
      <t>マチ</t>
    </rPh>
    <rPh sb="5" eb="6">
      <t>ミナミ</t>
    </rPh>
    <rPh sb="6" eb="9">
      <t>キソマチ</t>
    </rPh>
    <rPh sb="10" eb="13">
      <t>キソムラ</t>
    </rPh>
    <phoneticPr fontId="6"/>
  </si>
  <si>
    <t>北アルプス連携自立圏に係る連携協約</t>
    <rPh sb="0" eb="1">
      <t>キタ</t>
    </rPh>
    <rPh sb="5" eb="7">
      <t>レンケイ</t>
    </rPh>
    <rPh sb="7" eb="9">
      <t>ジリツ</t>
    </rPh>
    <rPh sb="9" eb="10">
      <t>ケン</t>
    </rPh>
    <rPh sb="11" eb="12">
      <t>カカ</t>
    </rPh>
    <rPh sb="13" eb="15">
      <t>レンケイ</t>
    </rPh>
    <rPh sb="15" eb="17">
      <t>キョウヤク</t>
    </rPh>
    <phoneticPr fontId="6"/>
  </si>
  <si>
    <t>観光、介護保険、老人福祉、障害者福祉、職員研修、調査研究、消費生活相談</t>
    <rPh sb="0" eb="2">
      <t>カンコウ</t>
    </rPh>
    <rPh sb="3" eb="5">
      <t>カイゴ</t>
    </rPh>
    <rPh sb="5" eb="7">
      <t>ホケン</t>
    </rPh>
    <rPh sb="8" eb="10">
      <t>ロウジン</t>
    </rPh>
    <rPh sb="10" eb="12">
      <t>フクシ</t>
    </rPh>
    <rPh sb="13" eb="16">
      <t>ショウガイシャ</t>
    </rPh>
    <rPh sb="16" eb="18">
      <t>フクシ</t>
    </rPh>
    <rPh sb="19" eb="21">
      <t>ショクイン</t>
    </rPh>
    <rPh sb="21" eb="23">
      <t>ケンシュウ</t>
    </rPh>
    <rPh sb="24" eb="26">
      <t>チョウサ</t>
    </rPh>
    <rPh sb="26" eb="28">
      <t>ケンキュウ</t>
    </rPh>
    <rPh sb="29" eb="31">
      <t>ショウヒ</t>
    </rPh>
    <rPh sb="31" eb="33">
      <t>セイカツ</t>
    </rPh>
    <rPh sb="33" eb="35">
      <t>ソウダン</t>
    </rPh>
    <phoneticPr fontId="6"/>
  </si>
  <si>
    <t>消費生活相談、学校、教育研修</t>
    <phoneticPr fontId="6"/>
  </si>
  <si>
    <t>れんけいこうち広域都市圏の取組の推進に係る連携協約</t>
    <rPh sb="7" eb="9">
      <t>コウイキ</t>
    </rPh>
    <rPh sb="9" eb="12">
      <t>トシケン</t>
    </rPh>
    <rPh sb="13" eb="15">
      <t>トリクミ</t>
    </rPh>
    <rPh sb="16" eb="18">
      <t>スイシン</t>
    </rPh>
    <rPh sb="19" eb="20">
      <t>カカ</t>
    </rPh>
    <rPh sb="21" eb="23">
      <t>レンケイ</t>
    </rPh>
    <rPh sb="23" eb="25">
      <t>キョウヤク</t>
    </rPh>
    <phoneticPr fontId="6"/>
  </si>
  <si>
    <t>れんけいこうち広域都市圏の取組の推進に係る事務</t>
    <rPh sb="7" eb="9">
      <t>コウイキ</t>
    </rPh>
    <rPh sb="9" eb="12">
      <t>トシケン</t>
    </rPh>
    <rPh sb="13" eb="15">
      <t>トリクミ</t>
    </rPh>
    <rPh sb="16" eb="18">
      <t>スイシン</t>
    </rPh>
    <rPh sb="19" eb="20">
      <t>カカワ</t>
    </rPh>
    <rPh sb="21" eb="23">
      <t>ジム</t>
    </rPh>
    <phoneticPr fontId="6"/>
  </si>
  <si>
    <t>【高知市】室戸市、宿毛市、土佐清水市、四万十市、東洋町、奈半利町、田野町、北川村、梼原町、四万十町、大月町、三原村、黒潮町（４市７町２村）</t>
    <rPh sb="1" eb="4">
      <t>コウチシ</t>
    </rPh>
    <rPh sb="5" eb="8">
      <t>ムロトシ</t>
    </rPh>
    <rPh sb="9" eb="12">
      <t>スクモシ</t>
    </rPh>
    <rPh sb="13" eb="18">
      <t>トサシミズシ</t>
    </rPh>
    <rPh sb="19" eb="23">
      <t>シマントシ</t>
    </rPh>
    <rPh sb="24" eb="26">
      <t>トウヨウ</t>
    </rPh>
    <rPh sb="26" eb="27">
      <t>マチ</t>
    </rPh>
    <rPh sb="28" eb="31">
      <t>ナハリ</t>
    </rPh>
    <rPh sb="31" eb="32">
      <t>マチ</t>
    </rPh>
    <rPh sb="33" eb="35">
      <t>タノ</t>
    </rPh>
    <rPh sb="35" eb="36">
      <t>マチ</t>
    </rPh>
    <rPh sb="37" eb="40">
      <t>キタガワムラ</t>
    </rPh>
    <rPh sb="41" eb="43">
      <t>ユスハラ</t>
    </rPh>
    <rPh sb="43" eb="44">
      <t>マチ</t>
    </rPh>
    <rPh sb="45" eb="48">
      <t>シマント</t>
    </rPh>
    <rPh sb="48" eb="49">
      <t>マチ</t>
    </rPh>
    <rPh sb="50" eb="53">
      <t>オオツキマチ</t>
    </rPh>
    <rPh sb="54" eb="57">
      <t>ミハラムラ</t>
    </rPh>
    <rPh sb="58" eb="60">
      <t>クロシオ</t>
    </rPh>
    <rPh sb="60" eb="61">
      <t>チョウ</t>
    </rPh>
    <rPh sb="63" eb="64">
      <t>シ</t>
    </rPh>
    <rPh sb="65" eb="66">
      <t>マチ</t>
    </rPh>
    <rPh sb="67" eb="68">
      <t>ムラ</t>
    </rPh>
    <phoneticPr fontId="6"/>
  </si>
  <si>
    <r>
      <t>山口県央連携都市圏域</t>
    </r>
    <r>
      <rPr>
        <sz val="6"/>
        <rFont val="ＭＳ ゴシック"/>
        <family val="3"/>
        <charset val="128"/>
      </rPr>
      <t>（複眼型）</t>
    </r>
    <rPh sb="0" eb="2">
      <t>ヤマグチ</t>
    </rPh>
    <rPh sb="2" eb="3">
      <t>ケン</t>
    </rPh>
    <rPh sb="3" eb="4">
      <t>オウ</t>
    </rPh>
    <rPh sb="4" eb="6">
      <t>レンケイ</t>
    </rPh>
    <rPh sb="6" eb="8">
      <t>トシ</t>
    </rPh>
    <rPh sb="8" eb="10">
      <t>ケンイキ</t>
    </rPh>
    <rPh sb="11" eb="13">
      <t>フクガン</t>
    </rPh>
    <rPh sb="13" eb="14">
      <t>ガタ</t>
    </rPh>
    <phoneticPr fontId="6"/>
  </si>
  <si>
    <r>
      <t>山口県央連携都市圏域</t>
    </r>
    <r>
      <rPr>
        <sz val="6"/>
        <rFont val="ＭＳ ゴシック"/>
        <family val="3"/>
        <charset val="128"/>
      </rPr>
      <t>（複眼型）</t>
    </r>
    <phoneticPr fontId="6"/>
  </si>
  <si>
    <t>※ 連携中枢都市圏の形成に係る連携協約の総数240件に占める割合を示す。</t>
    <rPh sb="2" eb="4">
      <t>レンケイ</t>
    </rPh>
    <rPh sb="4" eb="6">
      <t>チュウスウ</t>
    </rPh>
    <rPh sb="6" eb="9">
      <t>トシケン</t>
    </rPh>
    <rPh sb="10" eb="12">
      <t>ケイセイ</t>
    </rPh>
    <rPh sb="13" eb="14">
      <t>カカ</t>
    </rPh>
    <rPh sb="15" eb="17">
      <t>レンケイ</t>
    </rPh>
    <rPh sb="17" eb="19">
      <t>キョウヤク</t>
    </rPh>
    <rPh sb="20" eb="22">
      <t>ソウスウ</t>
    </rPh>
    <rPh sb="25" eb="26">
      <t>ケン</t>
    </rPh>
    <rPh sb="27" eb="28">
      <t>シ</t>
    </rPh>
    <rPh sb="30" eb="32">
      <t>ワリアイ</t>
    </rPh>
    <rPh sb="33" eb="34">
      <t>シメ</t>
    </rPh>
    <phoneticPr fontId="6"/>
  </si>
  <si>
    <t>１００　　圏域全体の経済成長のけん引</t>
    <phoneticPr fontId="6"/>
  </si>
  <si>
    <t>１０１</t>
    <phoneticPr fontId="6"/>
  </si>
  <si>
    <t>産学金官民一体となった経済戦略の策定、国の成長戦略実施のための体制整備</t>
    <phoneticPr fontId="6"/>
  </si>
  <si>
    <t>１０２</t>
    <phoneticPr fontId="6"/>
  </si>
  <si>
    <t>産業クラスターの形成、イノベーション実現、新規創業促進、地域の中堅企業等を核とした戦略産業の育成</t>
    <phoneticPr fontId="6"/>
  </si>
  <si>
    <t>１０３</t>
    <phoneticPr fontId="6"/>
  </si>
  <si>
    <t>地域資源を活用した地域経済の裾野拡大</t>
    <phoneticPr fontId="6"/>
  </si>
  <si>
    <t>１０４</t>
    <phoneticPr fontId="6"/>
  </si>
  <si>
    <t>戦略的な観光施策</t>
    <phoneticPr fontId="6"/>
  </si>
  <si>
    <t>１０５</t>
    <phoneticPr fontId="6"/>
  </si>
  <si>
    <t>その他、圏域全体の経済成長のけん引に係る施策</t>
    <phoneticPr fontId="6"/>
  </si>
  <si>
    <t>２００　　高次の都市機能の集積・強化　</t>
    <phoneticPr fontId="6"/>
  </si>
  <si>
    <t>２０１</t>
    <phoneticPr fontId="6"/>
  </si>
  <si>
    <t>高度な医療サービスの提供</t>
    <phoneticPr fontId="6"/>
  </si>
  <si>
    <t>２０２</t>
    <phoneticPr fontId="6"/>
  </si>
  <si>
    <t>高度な中心拠点の整備・広域的公共交通網の構築</t>
    <phoneticPr fontId="6"/>
  </si>
  <si>
    <t>２０３</t>
    <phoneticPr fontId="6"/>
  </si>
  <si>
    <t>高等教育・研究開発の環境整備</t>
    <phoneticPr fontId="6"/>
  </si>
  <si>
    <t>２０４</t>
    <phoneticPr fontId="6"/>
  </si>
  <si>
    <t>その他、高次の都市機能の集積・強化に係る施策</t>
    <phoneticPr fontId="6"/>
  </si>
  <si>
    <t>３００　　圏域全体の生活関連機能サービスの向上</t>
    <phoneticPr fontId="6"/>
  </si>
  <si>
    <t>　　３１０　　生活機能の強化に係る政策分野</t>
    <phoneticPr fontId="6"/>
  </si>
  <si>
    <t>３１１</t>
    <phoneticPr fontId="6"/>
  </si>
  <si>
    <t>地域医療</t>
    <phoneticPr fontId="6"/>
  </si>
  <si>
    <t>３１２</t>
    <phoneticPr fontId="6"/>
  </si>
  <si>
    <t>介護</t>
    <phoneticPr fontId="6"/>
  </si>
  <si>
    <t>３１３</t>
    <phoneticPr fontId="6"/>
  </si>
  <si>
    <t>福祉</t>
    <phoneticPr fontId="6"/>
  </si>
  <si>
    <t>３１４</t>
    <phoneticPr fontId="6"/>
  </si>
  <si>
    <t>教育・文化・スポーツ</t>
    <phoneticPr fontId="6"/>
  </si>
  <si>
    <t>３１５</t>
    <phoneticPr fontId="6"/>
  </si>
  <si>
    <t>土地利用</t>
    <phoneticPr fontId="6"/>
  </si>
  <si>
    <t>３１６</t>
    <phoneticPr fontId="6"/>
  </si>
  <si>
    <t>地域振興</t>
    <phoneticPr fontId="6"/>
  </si>
  <si>
    <t>３１７</t>
    <phoneticPr fontId="6"/>
  </si>
  <si>
    <t>災害対策</t>
    <phoneticPr fontId="6"/>
  </si>
  <si>
    <t>３１８</t>
    <phoneticPr fontId="6"/>
  </si>
  <si>
    <t>環境</t>
    <phoneticPr fontId="6"/>
  </si>
  <si>
    <t>　　３２０　　結びつきやネットワークの強化に係る政策分野</t>
    <phoneticPr fontId="6"/>
  </si>
  <si>
    <t>３２１</t>
    <phoneticPr fontId="6"/>
  </si>
  <si>
    <t>地域公共交通</t>
    <phoneticPr fontId="6"/>
  </si>
  <si>
    <t>３２２</t>
    <phoneticPr fontId="6"/>
  </si>
  <si>
    <t>ＩＣＴインフラ整備</t>
    <phoneticPr fontId="6"/>
  </si>
  <si>
    <t>３２３</t>
    <phoneticPr fontId="6"/>
  </si>
  <si>
    <t>道路等の交通インフラの整備・維持</t>
    <phoneticPr fontId="6"/>
  </si>
  <si>
    <t>３２４</t>
    <phoneticPr fontId="6"/>
  </si>
  <si>
    <t>地域の生産者や消費者等の連携による地産地消</t>
    <phoneticPr fontId="6"/>
  </si>
  <si>
    <t>３２５</t>
    <phoneticPr fontId="6"/>
  </si>
  <si>
    <t>地域内外の住民との交流・移住促進</t>
    <phoneticPr fontId="6"/>
  </si>
  <si>
    <t>３２６</t>
    <phoneticPr fontId="6"/>
  </si>
  <si>
    <t>３２１から３２５までのほか、結びつきやネットワークの強化に係る連携</t>
    <phoneticPr fontId="6"/>
  </si>
  <si>
    <t>　　３３０　　圏域マネジメント能力の強化に係る政策分野</t>
    <phoneticPr fontId="6"/>
  </si>
  <si>
    <t>３３１</t>
    <phoneticPr fontId="6"/>
  </si>
  <si>
    <t>人材の育成</t>
    <phoneticPr fontId="6"/>
  </si>
  <si>
    <t>３３２</t>
    <phoneticPr fontId="6"/>
  </si>
  <si>
    <t>外部からの行政及び民間人材の確保</t>
    <phoneticPr fontId="6"/>
  </si>
  <si>
    <t>３３３</t>
    <phoneticPr fontId="6"/>
  </si>
  <si>
    <t>圏域内市町村の職員等の交流</t>
    <phoneticPr fontId="6"/>
  </si>
  <si>
    <t>３３４</t>
    <phoneticPr fontId="6"/>
  </si>
  <si>
    <t>３３１から３３３までのほか、圏域マネジメント能力の強化に係る連携</t>
    <phoneticPr fontId="6"/>
  </si>
  <si>
    <t>第７表　協議会の設置状況</t>
    <phoneticPr fontId="6"/>
  </si>
  <si>
    <t>１　都道府県
　　相互間</t>
    <phoneticPr fontId="6"/>
  </si>
  <si>
    <t>上伊那圏域水道水質管理協議会</t>
    <phoneticPr fontId="6"/>
  </si>
  <si>
    <t>岐阜かかみがはら航空宇宙博物館運営管理協議会</t>
    <rPh sb="0" eb="2">
      <t>ギフ</t>
    </rPh>
    <rPh sb="8" eb="10">
      <t>コウクウ</t>
    </rPh>
    <rPh sb="10" eb="12">
      <t>ウチュウ</t>
    </rPh>
    <rPh sb="12" eb="15">
      <t>ハクブツカン</t>
    </rPh>
    <rPh sb="15" eb="17">
      <t>ウンエイ</t>
    </rPh>
    <rPh sb="17" eb="19">
      <t>カンリ</t>
    </rPh>
    <rPh sb="19" eb="22">
      <t>キョウギカイ</t>
    </rPh>
    <phoneticPr fontId="6"/>
  </si>
  <si>
    <t>博物館の運営の基本的事項及び維持管理に関する事務</t>
    <rPh sb="0" eb="3">
      <t>ハクブツカン</t>
    </rPh>
    <rPh sb="4" eb="6">
      <t>ウンエイ</t>
    </rPh>
    <rPh sb="7" eb="10">
      <t>キホンテキ</t>
    </rPh>
    <rPh sb="10" eb="12">
      <t>ジコウ</t>
    </rPh>
    <rPh sb="12" eb="13">
      <t>オヨ</t>
    </rPh>
    <rPh sb="14" eb="16">
      <t>イジ</t>
    </rPh>
    <rPh sb="16" eb="18">
      <t>カンリ</t>
    </rPh>
    <rPh sb="19" eb="20">
      <t>カン</t>
    </rPh>
    <rPh sb="22" eb="24">
      <t>ジム</t>
    </rPh>
    <phoneticPr fontId="6"/>
  </si>
  <si>
    <t>大都市制度（特別区設置）協議会</t>
    <rPh sb="0" eb="3">
      <t>ダイトシ</t>
    </rPh>
    <rPh sb="3" eb="5">
      <t>セイド</t>
    </rPh>
    <rPh sb="6" eb="9">
      <t>トクベツク</t>
    </rPh>
    <rPh sb="9" eb="11">
      <t>セッチ</t>
    </rPh>
    <rPh sb="12" eb="15">
      <t>キョウギカイ</t>
    </rPh>
    <phoneticPr fontId="6"/>
  </si>
  <si>
    <t>区域における特別区設置協定書の作成及び特別区の設置に関し必要な協議の実施</t>
    <rPh sb="0" eb="2">
      <t>クイキ</t>
    </rPh>
    <rPh sb="6" eb="9">
      <t>トクベツク</t>
    </rPh>
    <rPh sb="9" eb="11">
      <t>セッチ</t>
    </rPh>
    <rPh sb="11" eb="14">
      <t>キョウテイショ</t>
    </rPh>
    <rPh sb="15" eb="17">
      <t>サクセイ</t>
    </rPh>
    <rPh sb="17" eb="18">
      <t>オヨ</t>
    </rPh>
    <rPh sb="19" eb="22">
      <t>トクベツク</t>
    </rPh>
    <rPh sb="23" eb="25">
      <t>セッチ</t>
    </rPh>
    <rPh sb="26" eb="27">
      <t>カン</t>
    </rPh>
    <rPh sb="28" eb="30">
      <t>ヒツヨウ</t>
    </rPh>
    <rPh sb="31" eb="33">
      <t>キョウギ</t>
    </rPh>
    <rPh sb="34" eb="36">
      <t>ジッシ</t>
    </rPh>
    <phoneticPr fontId="6"/>
  </si>
  <si>
    <t>大阪府ほか１市</t>
    <rPh sb="0" eb="3">
      <t>オオサカフ</t>
    </rPh>
    <rPh sb="6" eb="7">
      <t>シ</t>
    </rPh>
    <phoneticPr fontId="6"/>
  </si>
  <si>
    <t>公立大学法人大阪運営協議会</t>
    <rPh sb="0" eb="2">
      <t>コウリツ</t>
    </rPh>
    <rPh sb="2" eb="4">
      <t>ダイガク</t>
    </rPh>
    <rPh sb="4" eb="6">
      <t>ホウジン</t>
    </rPh>
    <rPh sb="6" eb="8">
      <t>オオサカ</t>
    </rPh>
    <rPh sb="8" eb="10">
      <t>ウンエイ</t>
    </rPh>
    <rPh sb="10" eb="13">
      <t>キョウギカイ</t>
    </rPh>
    <phoneticPr fontId="6"/>
  </si>
  <si>
    <t>設立団体に係る事務の共同管理、執行及び連絡調整</t>
    <rPh sb="0" eb="2">
      <t>セツリツ</t>
    </rPh>
    <rPh sb="2" eb="4">
      <t>ダンタイ</t>
    </rPh>
    <rPh sb="5" eb="6">
      <t>カカ</t>
    </rPh>
    <rPh sb="7" eb="9">
      <t>ジム</t>
    </rPh>
    <rPh sb="10" eb="12">
      <t>キョウドウ</t>
    </rPh>
    <rPh sb="12" eb="14">
      <t>カンリ</t>
    </rPh>
    <rPh sb="15" eb="17">
      <t>シッコウ</t>
    </rPh>
    <rPh sb="17" eb="18">
      <t>オヨ</t>
    </rPh>
    <rPh sb="19" eb="21">
      <t>レンラク</t>
    </rPh>
    <rPh sb="21" eb="23">
      <t>チョウセイ</t>
    </rPh>
    <phoneticPr fontId="6"/>
  </si>
  <si>
    <t>３　市町村相互間</t>
    <phoneticPr fontId="6"/>
  </si>
  <si>
    <t>①数都道府県にわたるもの</t>
    <phoneticPr fontId="6"/>
  </si>
  <si>
    <t>渡良瀬川中央地区水管理施設管理
協議会</t>
    <phoneticPr fontId="6"/>
  </si>
  <si>
    <t>関門景観基本構想の作成</t>
    <phoneticPr fontId="6"/>
  </si>
  <si>
    <t>山口県下関市
福岡県北九州市</t>
    <phoneticPr fontId="6"/>
  </si>
  <si>
    <t>北海道、福井県、滋賀県、京都府、奈良県、岡山県、長崎県、鹿児島県（８道府県）</t>
    <rPh sb="0" eb="3">
      <t>ホッカイドウ</t>
    </rPh>
    <rPh sb="4" eb="7">
      <t>フクイケン</t>
    </rPh>
    <rPh sb="8" eb="11">
      <t>シガケン</t>
    </rPh>
    <rPh sb="12" eb="15">
      <t>キョウトフ</t>
    </rPh>
    <rPh sb="16" eb="18">
      <t>ナラ</t>
    </rPh>
    <rPh sb="18" eb="19">
      <t>ケン</t>
    </rPh>
    <rPh sb="20" eb="23">
      <t>オカヤマケン</t>
    </rPh>
    <rPh sb="24" eb="27">
      <t>ナガサキケン</t>
    </rPh>
    <rPh sb="28" eb="32">
      <t>カゴシマケン</t>
    </rPh>
    <rPh sb="34" eb="35">
      <t>ドウ</t>
    </rPh>
    <rPh sb="35" eb="37">
      <t>フケン</t>
    </rPh>
    <phoneticPr fontId="6"/>
  </si>
  <si>
    <t>北海道、岩手県、福島県、栃木県、群馬県、新潟県、静岡県、大阪府、奈良県、島根県、宮崎県（１１道府県）</t>
    <rPh sb="0" eb="3">
      <t>ホッカイドウ</t>
    </rPh>
    <rPh sb="4" eb="7">
      <t>イワテケン</t>
    </rPh>
    <rPh sb="8" eb="11">
      <t>フクシマケン</t>
    </rPh>
    <rPh sb="12" eb="15">
      <t>トチギケン</t>
    </rPh>
    <rPh sb="16" eb="19">
      <t>グンマケン</t>
    </rPh>
    <rPh sb="20" eb="23">
      <t>ニイガタケン</t>
    </rPh>
    <rPh sb="24" eb="27">
      <t>シズオカケン</t>
    </rPh>
    <rPh sb="28" eb="31">
      <t>オオサカフ</t>
    </rPh>
    <rPh sb="36" eb="39">
      <t>シマネケン</t>
    </rPh>
    <rPh sb="40" eb="43">
      <t>ミヤザキケン</t>
    </rPh>
    <rPh sb="46" eb="47">
      <t>ドウ</t>
    </rPh>
    <rPh sb="47" eb="49">
      <t>フケン</t>
    </rPh>
    <phoneticPr fontId="6"/>
  </si>
  <si>
    <t>北海道、宮城県、山形県、福島県、東京都、長野県、静岡県、兵庫県、奈良県、島根県、山口県、徳島県、愛媛県（１３都道県）</t>
    <rPh sb="0" eb="3">
      <t>ホッカイドウ</t>
    </rPh>
    <rPh sb="8" eb="11">
      <t>ヤマガタケン</t>
    </rPh>
    <rPh sb="12" eb="15">
      <t>フクシマケン</t>
    </rPh>
    <rPh sb="16" eb="19">
      <t>トウキョウト</t>
    </rPh>
    <rPh sb="20" eb="23">
      <t>ナガノケン</t>
    </rPh>
    <rPh sb="24" eb="27">
      <t>シズオカケン</t>
    </rPh>
    <rPh sb="28" eb="31">
      <t>ヒョウゴケン</t>
    </rPh>
    <rPh sb="32" eb="35">
      <t>ナラケン</t>
    </rPh>
    <rPh sb="36" eb="39">
      <t>シマネケン</t>
    </rPh>
    <rPh sb="40" eb="43">
      <t>ヤマグチケン</t>
    </rPh>
    <rPh sb="44" eb="47">
      <t>トクシマケン</t>
    </rPh>
    <rPh sb="48" eb="51">
      <t>エヒメケン</t>
    </rPh>
    <rPh sb="54" eb="57">
      <t>トドウケン</t>
    </rPh>
    <phoneticPr fontId="6"/>
  </si>
  <si>
    <t>北海道、青森県、岩手県、宮城県、福島県、栃木県、新潟県、山梨県、長野県、岐阜県、静岡県、愛知県、大阪府、兵庫県、奈良県、和歌山県、岡山県、山口県、徳島県、香川県、高知県、沖縄県（２２道府県）</t>
    <rPh sb="0" eb="3">
      <t>ホッカイドウ</t>
    </rPh>
    <rPh sb="4" eb="7">
      <t>アオモリケン</t>
    </rPh>
    <rPh sb="8" eb="11">
      <t>イワテケン</t>
    </rPh>
    <rPh sb="12" eb="15">
      <t>ミヤギケン</t>
    </rPh>
    <rPh sb="16" eb="19">
      <t>フクシマケン</t>
    </rPh>
    <rPh sb="20" eb="23">
      <t>トチギケン</t>
    </rPh>
    <rPh sb="24" eb="27">
      <t>ニイガタケン</t>
    </rPh>
    <rPh sb="28" eb="31">
      <t>ヤマナシケン</t>
    </rPh>
    <rPh sb="32" eb="35">
      <t>ナガノケン</t>
    </rPh>
    <rPh sb="36" eb="39">
      <t>ギフケン</t>
    </rPh>
    <rPh sb="40" eb="43">
      <t>シズオカケン</t>
    </rPh>
    <rPh sb="44" eb="47">
      <t>アイチケン</t>
    </rPh>
    <rPh sb="48" eb="51">
      <t>オオサカフ</t>
    </rPh>
    <rPh sb="52" eb="55">
      <t>ヒョウゴケン</t>
    </rPh>
    <rPh sb="56" eb="59">
      <t>ナラケン</t>
    </rPh>
    <rPh sb="60" eb="64">
      <t>ワカヤマケン</t>
    </rPh>
    <rPh sb="65" eb="68">
      <t>オカヤマケン</t>
    </rPh>
    <rPh sb="69" eb="72">
      <t>ヤマグチケン</t>
    </rPh>
    <rPh sb="73" eb="76">
      <t>トクシマケン</t>
    </rPh>
    <rPh sb="77" eb="80">
      <t>カガワケン</t>
    </rPh>
    <rPh sb="81" eb="84">
      <t>コウチケン</t>
    </rPh>
    <rPh sb="85" eb="88">
      <t>オキナワケン</t>
    </rPh>
    <rPh sb="91" eb="94">
      <t>ドウフケン</t>
    </rPh>
    <phoneticPr fontId="6"/>
  </si>
  <si>
    <t>青森県、岩手県、福島県、茨城県、栃木県、群馬県、埼玉県、千葉県、神奈川県、富山県、石川県、山梨県、静岡県、愛知県、三重県、大阪府、兵庫県、奈良県、和歌山県、岡山県、広島県、山口県、徳島県、香川県、福岡県、鹿児島県、沖縄県（２７府県）</t>
    <rPh sb="0" eb="3">
      <t>アオモリケン</t>
    </rPh>
    <rPh sb="4" eb="7">
      <t>イワテケン</t>
    </rPh>
    <rPh sb="8" eb="11">
      <t>フクシマケン</t>
    </rPh>
    <rPh sb="12" eb="15">
      <t>イバラギケン</t>
    </rPh>
    <rPh sb="16" eb="19">
      <t>トチギケン</t>
    </rPh>
    <rPh sb="20" eb="23">
      <t>グンマケン</t>
    </rPh>
    <rPh sb="24" eb="26">
      <t>サイタマ</t>
    </rPh>
    <rPh sb="26" eb="27">
      <t>ケン</t>
    </rPh>
    <rPh sb="28" eb="31">
      <t>チバケン</t>
    </rPh>
    <rPh sb="32" eb="36">
      <t>カナガワケン</t>
    </rPh>
    <rPh sb="37" eb="40">
      <t>トヤマケン</t>
    </rPh>
    <rPh sb="41" eb="44">
      <t>イシカワケン</t>
    </rPh>
    <rPh sb="45" eb="48">
      <t>ヤマナシケン</t>
    </rPh>
    <rPh sb="49" eb="52">
      <t>シズオカケン</t>
    </rPh>
    <rPh sb="53" eb="56">
      <t>アイチケン</t>
    </rPh>
    <rPh sb="57" eb="60">
      <t>ミエケン</t>
    </rPh>
    <rPh sb="61" eb="64">
      <t>オオサカフ</t>
    </rPh>
    <rPh sb="65" eb="68">
      <t>ヒョウゴケン</t>
    </rPh>
    <rPh sb="69" eb="72">
      <t>ナラケン</t>
    </rPh>
    <rPh sb="73" eb="77">
      <t>ワカヤマケン</t>
    </rPh>
    <rPh sb="78" eb="81">
      <t>オカヤマケン</t>
    </rPh>
    <rPh sb="82" eb="85">
      <t>ヒロシマケン</t>
    </rPh>
    <rPh sb="86" eb="89">
      <t>ヤマグチケン</t>
    </rPh>
    <rPh sb="90" eb="93">
      <t>トクシマケン</t>
    </rPh>
    <rPh sb="94" eb="97">
      <t>カガワケン</t>
    </rPh>
    <rPh sb="98" eb="101">
      <t>フクオカケン</t>
    </rPh>
    <rPh sb="102" eb="106">
      <t>カゴシマケン</t>
    </rPh>
    <rPh sb="107" eb="110">
      <t>オキナワケン</t>
    </rPh>
    <phoneticPr fontId="6"/>
  </si>
  <si>
    <t>北海道、青森県、岩手県、宮城県、福島県、栃木県、群馬県、神奈川県、長野県、静岡県、滋賀県、大阪府、兵庫県、福岡県、長崎県、大分県、沖縄県（１７道府県）</t>
    <rPh sb="0" eb="3">
      <t>ホッカイドウ</t>
    </rPh>
    <rPh sb="4" eb="7">
      <t>アオモリケン</t>
    </rPh>
    <rPh sb="8" eb="11">
      <t>イワテケン</t>
    </rPh>
    <rPh sb="12" eb="15">
      <t>ミヤギケン</t>
    </rPh>
    <rPh sb="16" eb="19">
      <t>フクシマケン</t>
    </rPh>
    <rPh sb="20" eb="23">
      <t>トチギケン</t>
    </rPh>
    <rPh sb="24" eb="27">
      <t>グンマケン</t>
    </rPh>
    <rPh sb="28" eb="32">
      <t>カナガワケン</t>
    </rPh>
    <rPh sb="33" eb="36">
      <t>ナガノケン</t>
    </rPh>
    <rPh sb="37" eb="40">
      <t>シズオカケン</t>
    </rPh>
    <rPh sb="41" eb="44">
      <t>シガケン</t>
    </rPh>
    <rPh sb="45" eb="48">
      <t>オオサカフ</t>
    </rPh>
    <rPh sb="49" eb="52">
      <t>ヒョウゴケン</t>
    </rPh>
    <rPh sb="53" eb="56">
      <t>フクオカケン</t>
    </rPh>
    <rPh sb="57" eb="60">
      <t>ナガサキケン</t>
    </rPh>
    <rPh sb="61" eb="64">
      <t>オオイタケン</t>
    </rPh>
    <rPh sb="65" eb="68">
      <t>オキナワケン</t>
    </rPh>
    <rPh sb="71" eb="74">
      <t>ドウフケン</t>
    </rPh>
    <phoneticPr fontId="6"/>
  </si>
  <si>
    <t>　※上記のうち２以上の事務を処理している協議会は４２あるが、主な事務の種類のいずれかの件数に計上している。</t>
    <rPh sb="2" eb="4">
      <t>ジョウキ</t>
    </rPh>
    <rPh sb="8" eb="10">
      <t>イジョウ</t>
    </rPh>
    <rPh sb="11" eb="13">
      <t>ジム</t>
    </rPh>
    <rPh sb="14" eb="16">
      <t>ショリ</t>
    </rPh>
    <rPh sb="20" eb="23">
      <t>キョウギカイ</t>
    </rPh>
    <rPh sb="30" eb="31">
      <t>オモ</t>
    </rPh>
    <rPh sb="32" eb="34">
      <t>ジム</t>
    </rPh>
    <rPh sb="35" eb="37">
      <t>シュルイ</t>
    </rPh>
    <rPh sb="43" eb="45">
      <t>ケンスウ</t>
    </rPh>
    <rPh sb="46" eb="48">
      <t>ケイジョウ</t>
    </rPh>
    <phoneticPr fontId="6"/>
  </si>
  <si>
    <t>合　　　　　　計</t>
    <phoneticPr fontId="6"/>
  </si>
  <si>
    <t>　 ① 事務を共同して管理執行するための「管理執行協議会」：１６４件</t>
    <rPh sb="4" eb="6">
      <t>ジム</t>
    </rPh>
    <rPh sb="7" eb="9">
      <t>キョウドウ</t>
    </rPh>
    <rPh sb="11" eb="13">
      <t>カンリ</t>
    </rPh>
    <rPh sb="13" eb="15">
      <t>シッコウ</t>
    </rPh>
    <rPh sb="21" eb="23">
      <t>カンリ</t>
    </rPh>
    <rPh sb="23" eb="25">
      <t>シッコウ</t>
    </rPh>
    <rPh sb="25" eb="28">
      <t>キョウギカイ</t>
    </rPh>
    <rPh sb="33" eb="34">
      <t>ケン</t>
    </rPh>
    <phoneticPr fontId="6"/>
  </si>
  <si>
    <t>　 ② 関係地方公共団体間の連絡調整のための「連絡調整協議会」：１０８件</t>
    <rPh sb="4" eb="6">
      <t>カンケイ</t>
    </rPh>
    <rPh sb="6" eb="8">
      <t>チホウ</t>
    </rPh>
    <rPh sb="8" eb="10">
      <t>コウキョウ</t>
    </rPh>
    <rPh sb="10" eb="12">
      <t>ダンタイ</t>
    </rPh>
    <rPh sb="12" eb="13">
      <t>カン</t>
    </rPh>
    <rPh sb="14" eb="16">
      <t>レンラク</t>
    </rPh>
    <rPh sb="16" eb="18">
      <t>チョウセイ</t>
    </rPh>
    <rPh sb="23" eb="25">
      <t>レンラク</t>
    </rPh>
    <rPh sb="25" eb="27">
      <t>チョウセイ</t>
    </rPh>
    <rPh sb="27" eb="30">
      <t>キョウギカイ</t>
    </rPh>
    <rPh sb="35" eb="36">
      <t>ケン</t>
    </rPh>
    <phoneticPr fontId="6"/>
  </si>
  <si>
    <t>　 ③ 広域にわたる総合的な計画を共同で作成するための「計画作成協議会」：５５件</t>
    <rPh sb="4" eb="6">
      <t>コウイキ</t>
    </rPh>
    <rPh sb="10" eb="13">
      <t>ソウゴウテキ</t>
    </rPh>
    <rPh sb="14" eb="16">
      <t>ケイカク</t>
    </rPh>
    <rPh sb="17" eb="19">
      <t>キョウドウ</t>
    </rPh>
    <rPh sb="20" eb="22">
      <t>サクセイ</t>
    </rPh>
    <rPh sb="28" eb="30">
      <t>ケイカク</t>
    </rPh>
    <rPh sb="30" eb="32">
      <t>サクセイ</t>
    </rPh>
    <rPh sb="32" eb="35">
      <t>キョウギカイ</t>
    </rPh>
    <rPh sb="39" eb="40">
      <t>ケン</t>
    </rPh>
    <phoneticPr fontId="6"/>
  </si>
  <si>
    <t>　うち、３つの類型の全てに該当する協議会：３２件</t>
    <rPh sb="7" eb="9">
      <t>ルイケイ</t>
    </rPh>
    <rPh sb="10" eb="11">
      <t>スベ</t>
    </rPh>
    <rPh sb="13" eb="15">
      <t>ガイトウ</t>
    </rPh>
    <rPh sb="17" eb="20">
      <t>キョウギカイ</t>
    </rPh>
    <rPh sb="23" eb="24">
      <t>ケン</t>
    </rPh>
    <phoneticPr fontId="6"/>
  </si>
  <si>
    <t>　　　　２つの類型に該当する協議会：５２件　（①と②に該当：３４件、②と③に該当：１５件、①と③に該当：３件）</t>
    <rPh sb="7" eb="9">
      <t>ルイケイ</t>
    </rPh>
    <rPh sb="10" eb="12">
      <t>ガイトウ</t>
    </rPh>
    <rPh sb="14" eb="17">
      <t>キョウギカイ</t>
    </rPh>
    <rPh sb="20" eb="21">
      <t>ケン</t>
    </rPh>
    <rPh sb="27" eb="29">
      <t>ガイトウ</t>
    </rPh>
    <rPh sb="32" eb="33">
      <t>ケン</t>
    </rPh>
    <rPh sb="38" eb="40">
      <t>ガイトウ</t>
    </rPh>
    <rPh sb="43" eb="44">
      <t>ケン</t>
    </rPh>
    <rPh sb="49" eb="51">
      <t>ガイトウ</t>
    </rPh>
    <rPh sb="53" eb="54">
      <t>ケン</t>
    </rPh>
    <phoneticPr fontId="6"/>
  </si>
  <si>
    <t>新潟県（１県）</t>
    <rPh sb="0" eb="2">
      <t>ニイガタ</t>
    </rPh>
    <rPh sb="2" eb="3">
      <t>ケン</t>
    </rPh>
    <rPh sb="5" eb="6">
      <t>ケン</t>
    </rPh>
    <phoneticPr fontId="6"/>
  </si>
  <si>
    <t>北海道、茨城県、群馬県、埼玉県、東京都、新潟県、富山県、石川県、山梨県、長野県、岐阜県、静岡県、三重県、京都府、大阪府、兵庫県、奈良県、島根県、山口県、愛媛県、福岡県、長崎県、大分県、宮崎県（２４都道府県）</t>
    <rPh sb="52" eb="55">
      <t>キョウトフ</t>
    </rPh>
    <rPh sb="56" eb="59">
      <t>オオサカフ</t>
    </rPh>
    <rPh sb="64" eb="67">
      <t>ナラケン</t>
    </rPh>
    <rPh sb="76" eb="79">
      <t>エヒメケン</t>
    </rPh>
    <rPh sb="98" eb="99">
      <t>ト</t>
    </rPh>
    <rPh sb="99" eb="100">
      <t>ドウ</t>
    </rPh>
    <rPh sb="100" eb="101">
      <t>フ</t>
    </rPh>
    <phoneticPr fontId="6"/>
  </si>
  <si>
    <t>北海道、青森県、岩手県、宮城県、秋田県、山形県、福島県、茨城県、群馬県、埼玉県、千葉県、新潟県、山梨県、岐阜県、静岡県、三重県、滋賀県、大阪府、兵庫県、奈良県、和歌山県、岡山県、山口県、徳島県、愛媛県、高知県、福岡県、佐賀県、長崎県、熊本県、大分県、宮崎県（３２道府県）</t>
    <rPh sb="131" eb="134">
      <t>ドウフケン</t>
    </rPh>
    <phoneticPr fontId="6"/>
  </si>
  <si>
    <t>福岡県那珂川町</t>
    <rPh sb="0" eb="3">
      <t>フクオカケン</t>
    </rPh>
    <rPh sb="3" eb="7">
      <t>ナカガワマチ</t>
    </rPh>
    <phoneticPr fontId="6"/>
  </si>
  <si>
    <t>福岡県春日市ほか３市１町８組合（構成団体に佐賀県基山町を含む組合あり）</t>
    <rPh sb="0" eb="3">
      <t>フクオカケン</t>
    </rPh>
    <rPh sb="3" eb="6">
      <t>カスガシ</t>
    </rPh>
    <rPh sb="9" eb="10">
      <t>シ</t>
    </rPh>
    <rPh sb="11" eb="12">
      <t>マチ</t>
    </rPh>
    <rPh sb="13" eb="15">
      <t>クミアイ</t>
    </rPh>
    <rPh sb="16" eb="18">
      <t>コウセイ</t>
    </rPh>
    <rPh sb="18" eb="20">
      <t>ダンタイ</t>
    </rPh>
    <rPh sb="21" eb="24">
      <t>サガケン</t>
    </rPh>
    <rPh sb="24" eb="26">
      <t>モトヤマ</t>
    </rPh>
    <rPh sb="26" eb="27">
      <t>マチ</t>
    </rPh>
    <rPh sb="28" eb="29">
      <t>フク</t>
    </rPh>
    <rPh sb="30" eb="32">
      <t>クミアイ</t>
    </rPh>
    <phoneticPr fontId="6"/>
  </si>
  <si>
    <t>筑紫公平委員会</t>
    <rPh sb="0" eb="2">
      <t>ツクシ</t>
    </rPh>
    <rPh sb="2" eb="4">
      <t>コウヘイ</t>
    </rPh>
    <rPh sb="4" eb="7">
      <t>イインカイ</t>
    </rPh>
    <phoneticPr fontId="6"/>
  </si>
  <si>
    <t>３市町村相互間</t>
    <phoneticPr fontId="6"/>
  </si>
  <si>
    <t>松江市</t>
    <rPh sb="0" eb="3">
      <t>マツエシ</t>
    </rPh>
    <phoneticPr fontId="6"/>
  </si>
  <si>
    <t>島根県・松江市</t>
    <rPh sb="0" eb="3">
      <t>シマネケン</t>
    </rPh>
    <rPh sb="4" eb="7">
      <t>マツエシ</t>
    </rPh>
    <phoneticPr fontId="6"/>
  </si>
  <si>
    <t>松江市・島根県共同設置松江保健所</t>
    <rPh sb="0" eb="3">
      <t>マツエシ</t>
    </rPh>
    <rPh sb="4" eb="6">
      <t>シマネ</t>
    </rPh>
    <rPh sb="6" eb="7">
      <t>ケン</t>
    </rPh>
    <rPh sb="7" eb="9">
      <t>キョウドウ</t>
    </rPh>
    <rPh sb="9" eb="11">
      <t>セッチ</t>
    </rPh>
    <rPh sb="11" eb="13">
      <t>マツエ</t>
    </rPh>
    <rPh sb="13" eb="16">
      <t>ホケンショ</t>
    </rPh>
    <phoneticPr fontId="6"/>
  </si>
  <si>
    <t>鳥取県ほか１市１４町１村７組合３広域連合</t>
    <rPh sb="0" eb="3">
      <t>トットリケン</t>
    </rPh>
    <rPh sb="6" eb="7">
      <t>シ</t>
    </rPh>
    <rPh sb="9" eb="10">
      <t>マチ</t>
    </rPh>
    <rPh sb="11" eb="12">
      <t>ムラ</t>
    </rPh>
    <rPh sb="13" eb="15">
      <t>クミアイ</t>
    </rPh>
    <rPh sb="16" eb="18">
      <t>コウイキ</t>
    </rPh>
    <rPh sb="18" eb="20">
      <t>レンゴウ</t>
    </rPh>
    <phoneticPr fontId="6"/>
  </si>
  <si>
    <t>大阪府・大阪市</t>
    <rPh sb="0" eb="3">
      <t>オオサカフ</t>
    </rPh>
    <rPh sb="4" eb="6">
      <t>オオサカ</t>
    </rPh>
    <rPh sb="6" eb="7">
      <t>シ</t>
    </rPh>
    <phoneticPr fontId="6"/>
  </si>
  <si>
    <t>大阪府市公立大学法人大阪評価委員会</t>
    <rPh sb="0" eb="3">
      <t>オオサカフ</t>
    </rPh>
    <rPh sb="3" eb="4">
      <t>シ</t>
    </rPh>
    <rPh sb="4" eb="6">
      <t>コウリツ</t>
    </rPh>
    <rPh sb="6" eb="8">
      <t>ダイガク</t>
    </rPh>
    <rPh sb="8" eb="10">
      <t>ホウジン</t>
    </rPh>
    <rPh sb="10" eb="12">
      <t>オオサカ</t>
    </rPh>
    <rPh sb="12" eb="14">
      <t>ヒョウカ</t>
    </rPh>
    <rPh sb="14" eb="17">
      <t>イインカイ</t>
    </rPh>
    <phoneticPr fontId="6"/>
  </si>
  <si>
    <t>IR推進局</t>
    <rPh sb="2" eb="5">
      <t>スイシンキョク</t>
    </rPh>
    <phoneticPr fontId="6"/>
  </si>
  <si>
    <t>大阪府地方独立行政法人大阪産業技術研究所評価委員会</t>
    <rPh sb="0" eb="3">
      <t>オオサカフ</t>
    </rPh>
    <rPh sb="3" eb="5">
      <t>チホウ</t>
    </rPh>
    <rPh sb="5" eb="7">
      <t>ドクリツ</t>
    </rPh>
    <rPh sb="7" eb="9">
      <t>ギョウセイ</t>
    </rPh>
    <rPh sb="9" eb="11">
      <t>ホウジン</t>
    </rPh>
    <rPh sb="11" eb="13">
      <t>オオサカ</t>
    </rPh>
    <rPh sb="13" eb="15">
      <t>サンギョウ</t>
    </rPh>
    <rPh sb="15" eb="17">
      <t>ギジュツ</t>
    </rPh>
    <rPh sb="17" eb="20">
      <t>ケンキュウショ</t>
    </rPh>
    <rPh sb="20" eb="22">
      <t>ヒョウカ</t>
    </rPh>
    <rPh sb="22" eb="25">
      <t>イインカイ</t>
    </rPh>
    <phoneticPr fontId="6"/>
  </si>
  <si>
    <t>大阪府市地方独立行政法人大阪健康安全基盤研究所評価委員会</t>
    <phoneticPr fontId="6"/>
  </si>
  <si>
    <t>土岐市</t>
    <phoneticPr fontId="6"/>
  </si>
  <si>
    <t>高崎市</t>
    <rPh sb="0" eb="3">
      <t>タカサキシ</t>
    </rPh>
    <phoneticPr fontId="6"/>
  </si>
  <si>
    <t>高崎市、高崎工業団地造成組合（構成団体に県を含む）、高崎市・安中市消防組合</t>
    <rPh sb="0" eb="3">
      <t>タカサキシ</t>
    </rPh>
    <rPh sb="4" eb="6">
      <t>タカサキ</t>
    </rPh>
    <rPh sb="6" eb="8">
      <t>コウギョウ</t>
    </rPh>
    <rPh sb="8" eb="10">
      <t>ダンチ</t>
    </rPh>
    <rPh sb="10" eb="12">
      <t>ゾウセイ</t>
    </rPh>
    <rPh sb="12" eb="14">
      <t>クミアイ</t>
    </rPh>
    <rPh sb="15" eb="17">
      <t>コウセイ</t>
    </rPh>
    <rPh sb="17" eb="19">
      <t>ダンタイ</t>
    </rPh>
    <rPh sb="20" eb="21">
      <t>ケン</t>
    </rPh>
    <rPh sb="22" eb="23">
      <t>フク</t>
    </rPh>
    <rPh sb="26" eb="29">
      <t>タカサキシ</t>
    </rPh>
    <rPh sb="30" eb="32">
      <t>アンナカ</t>
    </rPh>
    <rPh sb="32" eb="33">
      <t>シ</t>
    </rPh>
    <rPh sb="33" eb="35">
      <t>ショウボウ</t>
    </rPh>
    <rPh sb="35" eb="37">
      <t>クミアイ</t>
    </rPh>
    <phoneticPr fontId="6"/>
  </si>
  <si>
    <t>高崎市等公平委員会</t>
    <rPh sb="0" eb="3">
      <t>タカサキシ</t>
    </rPh>
    <rPh sb="3" eb="4">
      <t>トウ</t>
    </rPh>
    <rPh sb="4" eb="6">
      <t>コウヘイ</t>
    </rPh>
    <rPh sb="6" eb="9">
      <t>イインカイ</t>
    </rPh>
    <phoneticPr fontId="6"/>
  </si>
  <si>
    <t>高崎市等公務災害補償等審査会</t>
    <rPh sb="0" eb="4">
      <t>タカサキシナド</t>
    </rPh>
    <rPh sb="4" eb="6">
      <t>コウム</t>
    </rPh>
    <rPh sb="6" eb="8">
      <t>サイガイ</t>
    </rPh>
    <rPh sb="8" eb="11">
      <t>ホショウナド</t>
    </rPh>
    <rPh sb="11" eb="14">
      <t>シンサカイ</t>
    </rPh>
    <phoneticPr fontId="6"/>
  </si>
  <si>
    <t>高崎市等公務災害補償等認定委員会</t>
    <rPh sb="0" eb="4">
      <t>タカサキシナド</t>
    </rPh>
    <rPh sb="4" eb="6">
      <t>コウム</t>
    </rPh>
    <rPh sb="6" eb="8">
      <t>サイガイ</t>
    </rPh>
    <rPh sb="8" eb="11">
      <t>ホショウナド</t>
    </rPh>
    <rPh sb="11" eb="13">
      <t>ニンテイ</t>
    </rPh>
    <rPh sb="13" eb="16">
      <t>イインカイ</t>
    </rPh>
    <phoneticPr fontId="6"/>
  </si>
  <si>
    <t>１　都道府
    県相互間</t>
    <phoneticPr fontId="6"/>
  </si>
  <si>
    <t>職員研修に関する事務</t>
    <phoneticPr fontId="6"/>
  </si>
  <si>
    <t>石狩湾新港管理組合【北海道】、北海道市町村総合事務組合【北海道】、北海道市町村職員退職手当組合【北海道】、岩手県競馬組合【岩手県】、山形県市町村職員退職手当組合【山形県】、彩の国さいたま人づくり広域連合【埼玉県】、埼玉県浦和競馬組合【埼玉県】、岐阜県市町村職員退職手当組合【岐阜県】、岐阜県地方競馬組合【岐阜県】、静岡地方税滞納整理機構【静岡県】、名古屋港管理組合【愛知県】、愛知県競馬組合【愛知県】、四日市港管理組合【三重県】、京都地方税機構【京都府】、関西広域連合【鳥取県】、兵庫県競馬組合【兵庫県】、境港管理組合【鳥取県】、隠岐広域連合【島根県】、高知県競馬組合【高知県】、高知県・高知市病院企業団【高知県】、佐賀県競馬組合【佐賀県】、有明海自動車航送船組合【長崎県】、沖縄県離島医療組合【沖縄県】、那覇港管理組合【沖縄県】</t>
    <rPh sb="0" eb="2">
      <t>イシカリ</t>
    </rPh>
    <rPh sb="2" eb="3">
      <t>ワン</t>
    </rPh>
    <rPh sb="3" eb="4">
      <t>シン</t>
    </rPh>
    <rPh sb="4" eb="5">
      <t>ミナト</t>
    </rPh>
    <rPh sb="5" eb="7">
      <t>カンリ</t>
    </rPh>
    <rPh sb="7" eb="9">
      <t>クミアイ</t>
    </rPh>
    <rPh sb="10" eb="13">
      <t>ホッカイドウ</t>
    </rPh>
    <rPh sb="28" eb="31">
      <t>ホッカイドウ</t>
    </rPh>
    <rPh sb="48" eb="51">
      <t>ホッカイドウ</t>
    </rPh>
    <rPh sb="53" eb="56">
      <t>イワテケン</t>
    </rPh>
    <rPh sb="56" eb="58">
      <t>ケイバ</t>
    </rPh>
    <rPh sb="58" eb="60">
      <t>クミアイ</t>
    </rPh>
    <rPh sb="61" eb="64">
      <t>イワテケン</t>
    </rPh>
    <rPh sb="81" eb="84">
      <t>ヤマガタケン</t>
    </rPh>
    <rPh sb="86" eb="87">
      <t>イロド</t>
    </rPh>
    <rPh sb="88" eb="89">
      <t>クニ</t>
    </rPh>
    <rPh sb="93" eb="94">
      <t>ヒト</t>
    </rPh>
    <rPh sb="97" eb="99">
      <t>コウイキ</t>
    </rPh>
    <rPh sb="99" eb="101">
      <t>レンゴウ</t>
    </rPh>
    <rPh sb="102" eb="105">
      <t>サイタマケン</t>
    </rPh>
    <rPh sb="107" eb="110">
      <t>サイタマケン</t>
    </rPh>
    <rPh sb="110" eb="112">
      <t>ウラワ</t>
    </rPh>
    <rPh sb="112" eb="114">
      <t>ケイバ</t>
    </rPh>
    <rPh sb="114" eb="116">
      <t>クミアイ</t>
    </rPh>
    <rPh sb="117" eb="120">
      <t>サイタマケン</t>
    </rPh>
    <rPh sb="137" eb="140">
      <t>ギフケン</t>
    </rPh>
    <rPh sb="152" eb="155">
      <t>ギフケン</t>
    </rPh>
    <rPh sb="157" eb="159">
      <t>シズオカ</t>
    </rPh>
    <rPh sb="159" eb="161">
      <t>チホウ</t>
    </rPh>
    <rPh sb="161" eb="162">
      <t>ゼイ</t>
    </rPh>
    <rPh sb="162" eb="164">
      <t>タイノウ</t>
    </rPh>
    <rPh sb="164" eb="166">
      <t>セイリ</t>
    </rPh>
    <rPh sb="166" eb="168">
      <t>キコウ</t>
    </rPh>
    <rPh sb="169" eb="171">
      <t>シズオカ</t>
    </rPh>
    <rPh sb="171" eb="172">
      <t>ケン</t>
    </rPh>
    <rPh sb="183" eb="186">
      <t>アイチケン</t>
    </rPh>
    <rPh sb="196" eb="199">
      <t>アイチケン</t>
    </rPh>
    <rPh sb="210" eb="213">
      <t>ミエケン</t>
    </rPh>
    <rPh sb="215" eb="217">
      <t>キョウト</t>
    </rPh>
    <rPh sb="217" eb="220">
      <t>チホウゼイ</t>
    </rPh>
    <rPh sb="220" eb="222">
      <t>キコウ</t>
    </rPh>
    <rPh sb="223" eb="226">
      <t>キョウトフ</t>
    </rPh>
    <rPh sb="228" eb="230">
      <t>カンサイ</t>
    </rPh>
    <rPh sb="230" eb="232">
      <t>コウイキ</t>
    </rPh>
    <rPh sb="232" eb="234">
      <t>レンゴウ</t>
    </rPh>
    <rPh sb="235" eb="238">
      <t>トットリケン</t>
    </rPh>
    <rPh sb="240" eb="243">
      <t>ヒョウゴケン</t>
    </rPh>
    <rPh sb="243" eb="245">
      <t>ケイバ</t>
    </rPh>
    <rPh sb="245" eb="247">
      <t>クミアイ</t>
    </rPh>
    <rPh sb="248" eb="251">
      <t>ヒョウゴケン</t>
    </rPh>
    <rPh sb="253" eb="254">
      <t>サカイ</t>
    </rPh>
    <rPh sb="254" eb="255">
      <t>ミナト</t>
    </rPh>
    <rPh sb="255" eb="257">
      <t>カンリ</t>
    </rPh>
    <rPh sb="257" eb="259">
      <t>クミアイ</t>
    </rPh>
    <rPh sb="260" eb="263">
      <t>トットリケン</t>
    </rPh>
    <rPh sb="265" eb="267">
      <t>オキ</t>
    </rPh>
    <rPh sb="267" eb="269">
      <t>コウイキ</t>
    </rPh>
    <rPh sb="269" eb="271">
      <t>レンゴウ</t>
    </rPh>
    <rPh sb="272" eb="275">
      <t>シマネケン</t>
    </rPh>
    <rPh sb="277" eb="280">
      <t>コウチケン</t>
    </rPh>
    <rPh sb="280" eb="282">
      <t>ケイバ</t>
    </rPh>
    <rPh sb="282" eb="284">
      <t>クミアイ</t>
    </rPh>
    <rPh sb="285" eb="288">
      <t>コウチケン</t>
    </rPh>
    <rPh sb="290" eb="292">
      <t>コウチ</t>
    </rPh>
    <rPh sb="292" eb="293">
      <t>ケン</t>
    </rPh>
    <rPh sb="294" eb="297">
      <t>コウチシ</t>
    </rPh>
    <rPh sb="297" eb="299">
      <t>ビョウイン</t>
    </rPh>
    <rPh sb="299" eb="302">
      <t>キギョウダン</t>
    </rPh>
    <rPh sb="303" eb="306">
      <t>コウチケン</t>
    </rPh>
    <rPh sb="308" eb="311">
      <t>サガケン</t>
    </rPh>
    <rPh sb="311" eb="313">
      <t>ケイバ</t>
    </rPh>
    <rPh sb="313" eb="315">
      <t>クミアイ</t>
    </rPh>
    <rPh sb="316" eb="319">
      <t>サガケン</t>
    </rPh>
    <rPh sb="348" eb="351">
      <t>オキナワケン</t>
    </rPh>
    <rPh sb="361" eb="364">
      <t>オキナワケン</t>
    </rPh>
    <phoneticPr fontId="6"/>
  </si>
  <si>
    <t>神奈川県内広域水道企業団【神奈川県】、神奈川県川崎競馬組合【神奈川県】、佐賀県競馬組合【佐賀県】</t>
    <rPh sb="13" eb="17">
      <t>カナガワケン</t>
    </rPh>
    <rPh sb="30" eb="34">
      <t>カナガワケン</t>
    </rPh>
    <phoneticPr fontId="6"/>
  </si>
  <si>
    <t>１組合【和歌山県】</t>
    <rPh sb="4" eb="8">
      <t>ワカヤマケン</t>
    </rPh>
    <phoneticPr fontId="6"/>
  </si>
  <si>
    <t>②都道府県内のもの</t>
    <phoneticPr fontId="6"/>
  </si>
  <si>
    <t>農地等災害復旧工事に関する事務</t>
    <rPh sb="10" eb="11">
      <t>カン</t>
    </rPh>
    <rPh sb="13" eb="15">
      <t>ジム</t>
    </rPh>
    <phoneticPr fontId="6"/>
  </si>
  <si>
    <t>港湾施設に関する事務</t>
    <phoneticPr fontId="6"/>
  </si>
  <si>
    <t>埼玉県、千葉県、新潟県、静岡県、大阪府、岡山県、熊本県（７府県）</t>
    <rPh sb="0" eb="3">
      <t>サイタマケン</t>
    </rPh>
    <rPh sb="4" eb="7">
      <t>チバケン</t>
    </rPh>
    <rPh sb="8" eb="11">
      <t>ニイガタケン</t>
    </rPh>
    <rPh sb="12" eb="15">
      <t>シズオカケン</t>
    </rPh>
    <rPh sb="16" eb="19">
      <t>オオサカフ</t>
    </rPh>
    <rPh sb="20" eb="23">
      <t>オカヤマケン</t>
    </rPh>
    <rPh sb="24" eb="27">
      <t>クマモトケン</t>
    </rPh>
    <rPh sb="29" eb="31">
      <t>フケン</t>
    </rPh>
    <phoneticPr fontId="6"/>
  </si>
  <si>
    <t>秋田県、福島県、茨城県、栃木県、埼玉県、千葉県、東京都、神奈川県、新潟県、富山県、愛知県、滋賀県、大阪府、兵庫県、広島県（１５都府県）</t>
    <rPh sb="0" eb="3">
      <t>アキタケン</t>
    </rPh>
    <rPh sb="4" eb="7">
      <t>フクシマケン</t>
    </rPh>
    <rPh sb="8" eb="11">
      <t>イバラギケン</t>
    </rPh>
    <rPh sb="12" eb="15">
      <t>トチギケン</t>
    </rPh>
    <rPh sb="16" eb="19">
      <t>サイタマケン</t>
    </rPh>
    <rPh sb="20" eb="23">
      <t>チバケン</t>
    </rPh>
    <rPh sb="24" eb="27">
      <t>トウキョウト</t>
    </rPh>
    <rPh sb="28" eb="32">
      <t>カナガワケン</t>
    </rPh>
    <rPh sb="33" eb="35">
      <t>ニイガタ</t>
    </rPh>
    <rPh sb="35" eb="36">
      <t>ケン</t>
    </rPh>
    <rPh sb="37" eb="40">
      <t>トヤマケン</t>
    </rPh>
    <rPh sb="41" eb="44">
      <t>アイチケン</t>
    </rPh>
    <rPh sb="45" eb="47">
      <t>シガ</t>
    </rPh>
    <rPh sb="47" eb="48">
      <t>ケン</t>
    </rPh>
    <rPh sb="49" eb="52">
      <t>オオサカフ</t>
    </rPh>
    <rPh sb="53" eb="56">
      <t>ヒョウゴケン</t>
    </rPh>
    <rPh sb="57" eb="60">
      <t>ヒロシマケン</t>
    </rPh>
    <rPh sb="63" eb="64">
      <t>ト</t>
    </rPh>
    <rPh sb="64" eb="65">
      <t>フ</t>
    </rPh>
    <rPh sb="65" eb="66">
      <t>ケン</t>
    </rPh>
    <phoneticPr fontId="6"/>
  </si>
  <si>
    <t>し尿処理に関する事務</t>
    <rPh sb="1" eb="2">
      <t>ニョウ</t>
    </rPh>
    <rPh sb="2" eb="4">
      <t>ショリ</t>
    </rPh>
    <rPh sb="5" eb="6">
      <t>カン</t>
    </rPh>
    <rPh sb="8" eb="10">
      <t>ジム</t>
    </rPh>
    <phoneticPr fontId="6"/>
  </si>
  <si>
    <t>滋賀県（１県）</t>
    <rPh sb="0" eb="3">
      <t>シガケン</t>
    </rPh>
    <rPh sb="5" eb="6">
      <t>ケン</t>
    </rPh>
    <phoneticPr fontId="6"/>
  </si>
  <si>
    <t>茨城県、長野県（２県）</t>
    <rPh sb="0" eb="3">
      <t>イバラキケン</t>
    </rPh>
    <rPh sb="4" eb="7">
      <t>ナガノケン</t>
    </rPh>
    <rPh sb="9" eb="10">
      <t>ケン</t>
    </rPh>
    <phoneticPr fontId="6"/>
  </si>
  <si>
    <t>富山県、愛知県、三重県、長崎県（４県）</t>
    <rPh sb="0" eb="3">
      <t>トヤマケン</t>
    </rPh>
    <rPh sb="4" eb="7">
      <t>アイチケン</t>
    </rPh>
    <rPh sb="8" eb="11">
      <t>ミエケン</t>
    </rPh>
    <rPh sb="12" eb="15">
      <t>ナガサキケン</t>
    </rPh>
    <rPh sb="17" eb="18">
      <t>ケン</t>
    </rPh>
    <phoneticPr fontId="6"/>
  </si>
  <si>
    <t>公平委員会に関する事務</t>
    <phoneticPr fontId="6"/>
  </si>
  <si>
    <t>北海道、青森県、岩手県、宮城県、秋田県、山形県、福島県、栃木県、神奈川県、福井県、岐阜県、静岡県、愛知県、滋賀県、奈良県、和歌山県、鳥取県、島根県、岡山県、広島県、徳島県、香川県、愛媛県、高知県、福岡県、佐賀県、長崎県、熊本県、大分県、鹿児島県、沖縄県（３１道県）</t>
    <rPh sb="0" eb="3">
      <t>ホッカイドウ</t>
    </rPh>
    <rPh sb="4" eb="7">
      <t>アオモリケン</t>
    </rPh>
    <rPh sb="8" eb="11">
      <t>イワテケン</t>
    </rPh>
    <rPh sb="12" eb="15">
      <t>ミヤギケン</t>
    </rPh>
    <rPh sb="16" eb="19">
      <t>アキタケン</t>
    </rPh>
    <rPh sb="20" eb="23">
      <t>ヤマガタケン</t>
    </rPh>
    <rPh sb="24" eb="27">
      <t>フクシマケン</t>
    </rPh>
    <rPh sb="28" eb="31">
      <t>トチギケン</t>
    </rPh>
    <rPh sb="32" eb="36">
      <t>カナガワケン</t>
    </rPh>
    <rPh sb="37" eb="40">
      <t>フクイケン</t>
    </rPh>
    <rPh sb="41" eb="44">
      <t>ギフケン</t>
    </rPh>
    <rPh sb="45" eb="48">
      <t>シズオカケン</t>
    </rPh>
    <rPh sb="49" eb="52">
      <t>アイチケン</t>
    </rPh>
    <rPh sb="53" eb="56">
      <t>シガケン</t>
    </rPh>
    <rPh sb="57" eb="60">
      <t>ナラケン</t>
    </rPh>
    <rPh sb="61" eb="65">
      <t>ワカヤマケン</t>
    </rPh>
    <rPh sb="66" eb="69">
      <t>トットリケン</t>
    </rPh>
    <rPh sb="70" eb="73">
      <t>シマネケン</t>
    </rPh>
    <rPh sb="74" eb="77">
      <t>オカヤマケン</t>
    </rPh>
    <rPh sb="78" eb="81">
      <t>ヒロシマケン</t>
    </rPh>
    <rPh sb="82" eb="85">
      <t>トクシマケン</t>
    </rPh>
    <rPh sb="86" eb="89">
      <t>カガワケン</t>
    </rPh>
    <rPh sb="90" eb="93">
      <t>エヒメケン</t>
    </rPh>
    <rPh sb="94" eb="97">
      <t>コウチケン</t>
    </rPh>
    <rPh sb="98" eb="101">
      <t>フクオカケン</t>
    </rPh>
    <rPh sb="102" eb="105">
      <t>サガケン</t>
    </rPh>
    <rPh sb="106" eb="109">
      <t>ナガサキケン</t>
    </rPh>
    <rPh sb="110" eb="113">
      <t>クマモトケン</t>
    </rPh>
    <rPh sb="114" eb="117">
      <t>オオイタケン</t>
    </rPh>
    <rPh sb="118" eb="122">
      <t>カゴシマケン</t>
    </rPh>
    <rPh sb="123" eb="125">
      <t>オキナワ</t>
    </rPh>
    <rPh sb="125" eb="126">
      <t>ケン</t>
    </rPh>
    <rPh sb="129" eb="131">
      <t>ドウケン</t>
    </rPh>
    <phoneticPr fontId="6"/>
  </si>
  <si>
    <t>鳥取県（１県）</t>
    <rPh sb="0" eb="3">
      <t>トットリケン</t>
    </rPh>
    <rPh sb="5" eb="6">
      <t>ケン</t>
    </rPh>
    <phoneticPr fontId="6"/>
  </si>
  <si>
    <t>宮城県、秋田県、神奈川県、和歌山県、広島県、佐賀県（６県）</t>
    <rPh sb="0" eb="3">
      <t>ミヤギケン</t>
    </rPh>
    <rPh sb="4" eb="7">
      <t>アキタケン</t>
    </rPh>
    <rPh sb="8" eb="12">
      <t>カナガワケン</t>
    </rPh>
    <rPh sb="13" eb="17">
      <t>ワカヤマケン</t>
    </rPh>
    <rPh sb="18" eb="21">
      <t>ヒロシマケン</t>
    </rPh>
    <rPh sb="22" eb="25">
      <t>サガケン</t>
    </rPh>
    <rPh sb="27" eb="28">
      <t>ケン</t>
    </rPh>
    <phoneticPr fontId="6"/>
  </si>
  <si>
    <t>岩手県【１組合】</t>
    <rPh sb="0" eb="3">
      <t>イワテケン</t>
    </rPh>
    <rPh sb="5" eb="7">
      <t>クミアイ</t>
    </rPh>
    <phoneticPr fontId="6"/>
  </si>
  <si>
    <t>競艇に関する事務</t>
    <phoneticPr fontId="6"/>
  </si>
  <si>
    <t>②都道府県内のもの</t>
    <phoneticPr fontId="6"/>
  </si>
  <si>
    <t>海岸保全施設に関する事務</t>
    <phoneticPr fontId="6"/>
  </si>
  <si>
    <t>北海道、広島県（２道県）</t>
    <rPh sb="0" eb="3">
      <t>ホッカイドウ</t>
    </rPh>
    <rPh sb="4" eb="7">
      <t>ヒロシマケン</t>
    </rPh>
    <rPh sb="9" eb="10">
      <t>ドウ</t>
    </rPh>
    <rPh sb="10" eb="11">
      <t>ケン</t>
    </rPh>
    <phoneticPr fontId="6"/>
  </si>
  <si>
    <t>新潟県、広島県（２県）</t>
    <rPh sb="0" eb="3">
      <t>ニイガタケン</t>
    </rPh>
    <rPh sb="4" eb="6">
      <t>ヒロシマ</t>
    </rPh>
    <rPh sb="6" eb="7">
      <t>ケン</t>
    </rPh>
    <phoneticPr fontId="6"/>
  </si>
  <si>
    <t>保健所業務等に関する事務</t>
    <phoneticPr fontId="6"/>
  </si>
  <si>
    <t>神奈川県、鳥取県（２県）</t>
    <rPh sb="0" eb="3">
      <t>カナガワ</t>
    </rPh>
    <rPh sb="3" eb="4">
      <t>ケン</t>
    </rPh>
    <rPh sb="5" eb="8">
      <t>トットリケン</t>
    </rPh>
    <rPh sb="10" eb="11">
      <t>ケン</t>
    </rPh>
    <phoneticPr fontId="6"/>
  </si>
  <si>
    <t>宮城県、新潟県、高知県、福岡県、熊本県（５県）</t>
    <rPh sb="0" eb="2">
      <t>ミヤギ</t>
    </rPh>
    <rPh sb="2" eb="3">
      <t>ケン</t>
    </rPh>
    <rPh sb="4" eb="7">
      <t>ニイガタケン</t>
    </rPh>
    <rPh sb="8" eb="11">
      <t>コウチケン</t>
    </rPh>
    <rPh sb="12" eb="15">
      <t>フクオカケン</t>
    </rPh>
    <rPh sb="16" eb="19">
      <t>クマモトケン</t>
    </rPh>
    <rPh sb="21" eb="22">
      <t>ケン</t>
    </rPh>
    <phoneticPr fontId="6"/>
  </si>
  <si>
    <t>山形県、島根県（２県）</t>
    <rPh sb="0" eb="3">
      <t>ヤマガタケン</t>
    </rPh>
    <rPh sb="4" eb="6">
      <t>シマネ</t>
    </rPh>
    <rPh sb="6" eb="7">
      <t>ケン</t>
    </rPh>
    <rPh sb="9" eb="10">
      <t>ケン</t>
    </rPh>
    <phoneticPr fontId="6"/>
  </si>
  <si>
    <t>行政不服審査法上の附属機関に関する事務</t>
    <phoneticPr fontId="6"/>
  </si>
  <si>
    <t>群馬県（１県）</t>
    <rPh sb="0" eb="3">
      <t>グンマケン</t>
    </rPh>
    <rPh sb="5" eb="6">
      <t>ケン</t>
    </rPh>
    <phoneticPr fontId="6"/>
  </si>
  <si>
    <t>②都道府県内のもの</t>
    <phoneticPr fontId="6"/>
  </si>
  <si>
    <t>調節池の操作に関する事務</t>
    <rPh sb="0" eb="2">
      <t>チョウセツ</t>
    </rPh>
    <rPh sb="2" eb="3">
      <t>イケ</t>
    </rPh>
    <rPh sb="4" eb="6">
      <t>ソウサ</t>
    </rPh>
    <rPh sb="7" eb="8">
      <t>カン</t>
    </rPh>
    <rPh sb="10" eb="12">
      <t>ジム</t>
    </rPh>
    <phoneticPr fontId="6"/>
  </si>
  <si>
    <t>東大阪市【大東市】</t>
    <rPh sb="0" eb="3">
      <t>ヒガシオオサカ</t>
    </rPh>
    <rPh sb="3" eb="4">
      <t>シ</t>
    </rPh>
    <rPh sb="5" eb="8">
      <t>ダイトウシ</t>
    </rPh>
    <phoneticPr fontId="6"/>
  </si>
  <si>
    <t>簡易水道に係る事務</t>
    <rPh sb="0" eb="2">
      <t>カンイ</t>
    </rPh>
    <rPh sb="2" eb="4">
      <t>スイドウ</t>
    </rPh>
    <rPh sb="5" eb="6">
      <t>カカ</t>
    </rPh>
    <rPh sb="7" eb="9">
      <t>ジム</t>
    </rPh>
    <phoneticPr fontId="6"/>
  </si>
  <si>
    <t>天龍村【長野県】</t>
    <rPh sb="0" eb="3">
      <t>テンリュウムラ</t>
    </rPh>
    <rPh sb="4" eb="7">
      <t>ナガノケン</t>
    </rPh>
    <phoneticPr fontId="6"/>
  </si>
  <si>
    <t>２</t>
    <phoneticPr fontId="6"/>
  </si>
  <si>
    <t>４</t>
    <phoneticPr fontId="6"/>
  </si>
  <si>
    <t>奈良県、五條市、吉野町、大淀町、下市町、黒滝村、天川村、野迫川村、十津川村、下北山村、上北山村、川上村、東吉野村</t>
    <phoneticPr fontId="6"/>
  </si>
  <si>
    <t>北千葉広域水道企業団</t>
    <phoneticPr fontId="6"/>
  </si>
  <si>
    <t>君津広域水道企業団</t>
    <phoneticPr fontId="6"/>
  </si>
  <si>
    <t>千葉県、木更津市、君津市、富津市、袖ケ浦市</t>
    <phoneticPr fontId="6"/>
  </si>
  <si>
    <t>岡山県、岡山市、津山市、備前市、瀬戸内市、赤磐市、倉敷市、井原市、総社市、高梁市、真庭市、和気町、鏡野町、勝央町、奈義町、久米南町、美咲町、吉備中央町</t>
    <phoneticPr fontId="6"/>
  </si>
  <si>
    <t>香川県広域水道企業団</t>
    <rPh sb="0" eb="2">
      <t>カガワ</t>
    </rPh>
    <rPh sb="2" eb="3">
      <t>ケン</t>
    </rPh>
    <rPh sb="3" eb="5">
      <t>コウイキ</t>
    </rPh>
    <rPh sb="5" eb="7">
      <t>スイドウ</t>
    </rPh>
    <rPh sb="7" eb="9">
      <t>キギョウ</t>
    </rPh>
    <rPh sb="9" eb="10">
      <t>ダン</t>
    </rPh>
    <phoneticPr fontId="6"/>
  </si>
  <si>
    <t>工業用水、水道用水供給</t>
    <rPh sb="0" eb="2">
      <t>コウギョウ</t>
    </rPh>
    <rPh sb="2" eb="4">
      <t>ヨウスイ</t>
    </rPh>
    <rPh sb="5" eb="7">
      <t>スイドウ</t>
    </rPh>
    <rPh sb="7" eb="9">
      <t>ヨウスイ</t>
    </rPh>
    <rPh sb="9" eb="11">
      <t>キョウキュウ</t>
    </rPh>
    <phoneticPr fontId="6"/>
  </si>
  <si>
    <t>香川県、高松市、丸亀市、坂出市、善通寺市、観音寺市、さぬき市、東かがわ市、三豊市、土庄町、小豆島町、三木町、宇多津町、綾川町、多度津町、琴平町、まんのう町</t>
    <phoneticPr fontId="6"/>
  </si>
  <si>
    <t>江別市外7市、当別町外128町、新篠津村外14村、石狩北部地区消防事務組合外99一部事務組合、北海道後期高齢者医療広域連合外6広域連合</t>
    <rPh sb="3" eb="4">
      <t>ホカ</t>
    </rPh>
    <rPh sb="10" eb="11">
      <t>ホカ</t>
    </rPh>
    <rPh sb="20" eb="21">
      <t>ホカ</t>
    </rPh>
    <rPh sb="37" eb="38">
      <t>ホカ</t>
    </rPh>
    <rPh sb="61" eb="62">
      <t>ホカ</t>
    </rPh>
    <phoneticPr fontId="6"/>
  </si>
  <si>
    <t>北斗市、当別町外128町、新篠津村外14村、北海道市町村職員退職手当組合外91一部事務組合、空知中部広域連合外７広域連合</t>
    <rPh sb="7" eb="8">
      <t>ホカ</t>
    </rPh>
    <rPh sb="17" eb="18">
      <t>ホカ</t>
    </rPh>
    <rPh sb="36" eb="37">
      <t>ホカ</t>
    </rPh>
    <rPh sb="54" eb="55">
      <t>ホカ</t>
    </rPh>
    <phoneticPr fontId="6"/>
  </si>
  <si>
    <t>鶴岡市外8市、山辺町外18町、大蔵村外2村、山形県消防補償等組合外12組合</t>
    <rPh sb="0" eb="3">
      <t>ツルオカシ</t>
    </rPh>
    <rPh sb="3" eb="4">
      <t>ホカ</t>
    </rPh>
    <rPh sb="5" eb="6">
      <t>シ</t>
    </rPh>
    <rPh sb="10" eb="11">
      <t>ホカ</t>
    </rPh>
    <rPh sb="13" eb="14">
      <t>マチ</t>
    </rPh>
    <rPh sb="18" eb="19">
      <t>ホカ</t>
    </rPh>
    <rPh sb="20" eb="21">
      <t>ムラ</t>
    </rPh>
    <rPh sb="22" eb="25">
      <t>ヤマガタケン</t>
    </rPh>
    <rPh sb="25" eb="27">
      <t>ショウボウ</t>
    </rPh>
    <rPh sb="27" eb="29">
      <t>ホショウ</t>
    </rPh>
    <rPh sb="29" eb="30">
      <t>トウ</t>
    </rPh>
    <rPh sb="30" eb="32">
      <t>クミアイ</t>
    </rPh>
    <rPh sb="32" eb="33">
      <t>ホカ</t>
    </rPh>
    <rPh sb="35" eb="37">
      <t>クミアイ</t>
    </rPh>
    <phoneticPr fontId="6"/>
  </si>
  <si>
    <t>美濃市外14市、岐南町外18町、東白川村外1村、岐阜県地方競馬組合外24組合、羽島郡広域連合外2広域連合</t>
    <rPh sb="0" eb="1">
      <t>ビ</t>
    </rPh>
    <rPh sb="1" eb="2">
      <t>ノウ</t>
    </rPh>
    <rPh sb="2" eb="3">
      <t>シ</t>
    </rPh>
    <rPh sb="3" eb="4">
      <t>ホカ</t>
    </rPh>
    <rPh sb="6" eb="7">
      <t>シ</t>
    </rPh>
    <rPh sb="11" eb="12">
      <t>ホカ</t>
    </rPh>
    <rPh sb="19" eb="20">
      <t>ムラ</t>
    </rPh>
    <rPh sb="20" eb="21">
      <t>ホカ</t>
    </rPh>
    <rPh sb="22" eb="23">
      <t>ソン</t>
    </rPh>
    <rPh sb="24" eb="27">
      <t>ギフケン</t>
    </rPh>
    <rPh sb="27" eb="29">
      <t>チホウ</t>
    </rPh>
    <rPh sb="29" eb="31">
      <t>ケイバ</t>
    </rPh>
    <rPh sb="31" eb="33">
      <t>クミアイ</t>
    </rPh>
    <rPh sb="33" eb="34">
      <t>ホカ</t>
    </rPh>
    <rPh sb="36" eb="38">
      <t>クミアイ</t>
    </rPh>
    <rPh sb="46" eb="47">
      <t>ホカ</t>
    </rPh>
    <rPh sb="48" eb="50">
      <t>コウイキ</t>
    </rPh>
    <rPh sb="50" eb="51">
      <t>レン</t>
    </rPh>
    <rPh sb="51" eb="52">
      <t>ゴウ</t>
    </rPh>
    <phoneticPr fontId="6"/>
  </si>
  <si>
    <t>埼玉県浦和競馬組合</t>
    <phoneticPr fontId="6"/>
  </si>
  <si>
    <t>愛知県、名古屋市、豊明市</t>
    <phoneticPr fontId="6"/>
  </si>
  <si>
    <t>佐賀県、鳥栖市</t>
    <phoneticPr fontId="6"/>
  </si>
  <si>
    <t>35</t>
    <phoneticPr fontId="6"/>
  </si>
  <si>
    <t>1013</t>
    <phoneticPr fontId="6"/>
  </si>
  <si>
    <t>茨城県五霞町、埼玉県久喜市、幸手市、春日部市、杉戸町</t>
    <phoneticPr fontId="6"/>
  </si>
  <si>
    <t>瑞穂斎場組合</t>
    <phoneticPr fontId="6"/>
  </si>
  <si>
    <t>火葬場</t>
    <phoneticPr fontId="6"/>
  </si>
  <si>
    <t>埼玉県入間市、東京都瑞穂町、福生市、羽村市、武蔵村山市</t>
    <phoneticPr fontId="6"/>
  </si>
  <si>
    <t>新潟県市町村総合事務組合</t>
    <phoneticPr fontId="6"/>
  </si>
  <si>
    <t>消防災害補償、消防団員退職金・賞じゅつ金、職員の採用試験、職員研修、退職手当、公務災害、公平委員会、交通災害共済、会館・共有財産等の維持・管理</t>
    <phoneticPr fontId="6"/>
  </si>
  <si>
    <t>新潟市外19市、聖籠町外5町、弥彦村外3村、上越地域消防事務組合外19組合、新潟県後期高齢者医療広域連合</t>
    <rPh sb="0" eb="2">
      <t>ニイガタ</t>
    </rPh>
    <rPh sb="18" eb="19">
      <t>ホカ</t>
    </rPh>
    <rPh sb="20" eb="21">
      <t>ムラ</t>
    </rPh>
    <rPh sb="35" eb="37">
      <t>クミアイ</t>
    </rPh>
    <phoneticPr fontId="6"/>
  </si>
  <si>
    <t>模範造林地の維持管理、ごみ処理、し尿処理、情報基盤整備</t>
    <rPh sb="0" eb="2">
      <t>モハン</t>
    </rPh>
    <rPh sb="2" eb="5">
      <t>ゾウリンチ</t>
    </rPh>
    <rPh sb="6" eb="8">
      <t>イジ</t>
    </rPh>
    <rPh sb="8" eb="10">
      <t>カンリ</t>
    </rPh>
    <rPh sb="13" eb="15">
      <t>ショリ</t>
    </rPh>
    <rPh sb="17" eb="18">
      <t>ニョウ</t>
    </rPh>
    <rPh sb="18" eb="20">
      <t>ショリ</t>
    </rPh>
    <rPh sb="21" eb="23">
      <t>ジョウホウ</t>
    </rPh>
    <rPh sb="23" eb="25">
      <t>キバン</t>
    </rPh>
    <rPh sb="25" eb="27">
      <t>セイビ</t>
    </rPh>
    <phoneticPr fontId="6"/>
  </si>
  <si>
    <t>枚方京田辺環境施設組合</t>
    <phoneticPr fontId="6"/>
  </si>
  <si>
    <t>大阪府枚方市、京都府京田辺市</t>
    <phoneticPr fontId="6"/>
  </si>
  <si>
    <t>愛媛県市町総合事務組合</t>
    <phoneticPr fontId="6"/>
  </si>
  <si>
    <t>消防災害補償、消防団員退職金・賞じゅつ金、退職手当、公務災害、交通災害共済、会館・共有財産等の維持・管理</t>
    <phoneticPr fontId="6"/>
  </si>
  <si>
    <t>17</t>
    <phoneticPr fontId="6"/>
  </si>
  <si>
    <t>198</t>
    <phoneticPr fontId="6"/>
  </si>
  <si>
    <t>岩手県</t>
    <phoneticPr fontId="6"/>
  </si>
  <si>
    <t>山形県</t>
    <phoneticPr fontId="6"/>
  </si>
  <si>
    <t>群馬県</t>
    <phoneticPr fontId="6"/>
  </si>
  <si>
    <t>埼玉県</t>
    <phoneticPr fontId="6"/>
  </si>
  <si>
    <t>※脱退予告団体（地方自治法第286条の２）が存在する一部事務組合　　８組合</t>
    <rPh sb="1" eb="3">
      <t>ダッタイ</t>
    </rPh>
    <rPh sb="3" eb="5">
      <t>ヨコク</t>
    </rPh>
    <rPh sb="5" eb="7">
      <t>ダンタイ</t>
    </rPh>
    <rPh sb="8" eb="10">
      <t>チホウ</t>
    </rPh>
    <rPh sb="10" eb="13">
      <t>ジチホウ</t>
    </rPh>
    <rPh sb="13" eb="14">
      <t>ダイ</t>
    </rPh>
    <rPh sb="17" eb="18">
      <t>ジョウ</t>
    </rPh>
    <rPh sb="22" eb="24">
      <t>ソンザイ</t>
    </rPh>
    <rPh sb="26" eb="28">
      <t>イチブ</t>
    </rPh>
    <rPh sb="28" eb="30">
      <t>ジム</t>
    </rPh>
    <rPh sb="30" eb="32">
      <t>クミアイ</t>
    </rPh>
    <rPh sb="35" eb="37">
      <t>クミアイ</t>
    </rPh>
    <phoneticPr fontId="6"/>
  </si>
  <si>
    <t>２</t>
    <phoneticPr fontId="6"/>
  </si>
  <si>
    <t>３</t>
    <phoneticPr fontId="6"/>
  </si>
  <si>
    <t>５</t>
    <phoneticPr fontId="6"/>
  </si>
  <si>
    <t>６</t>
    <phoneticPr fontId="6"/>
  </si>
  <si>
    <t>７</t>
    <phoneticPr fontId="6"/>
  </si>
  <si>
    <t>８</t>
    <phoneticPr fontId="6"/>
  </si>
  <si>
    <t>９</t>
    <phoneticPr fontId="6"/>
  </si>
  <si>
    <t>１０～１９</t>
    <phoneticPr fontId="6"/>
  </si>
  <si>
    <t>２０～２９</t>
    <phoneticPr fontId="6"/>
  </si>
  <si>
    <t>３０～３９</t>
    <phoneticPr fontId="6"/>
  </si>
  <si>
    <t>４０～４９</t>
    <phoneticPr fontId="6"/>
  </si>
  <si>
    <t>５０～９９</t>
    <phoneticPr fontId="6"/>
  </si>
  <si>
    <t>１００～　</t>
    <phoneticPr fontId="6"/>
  </si>
  <si>
    <t>－</t>
    <phoneticPr fontId="6"/>
  </si>
  <si>
    <t>●北海道市町村総合事務組合（２５９）</t>
    <rPh sb="1" eb="4">
      <t>ホッカイドウ</t>
    </rPh>
    <rPh sb="4" eb="7">
      <t>シチョウソン</t>
    </rPh>
    <rPh sb="7" eb="9">
      <t>ソウゴウ</t>
    </rPh>
    <rPh sb="9" eb="11">
      <t>ジム</t>
    </rPh>
    <rPh sb="11" eb="13">
      <t>クミアイ</t>
    </rPh>
    <phoneticPr fontId="14"/>
  </si>
  <si>
    <t>●北海道町村議会議員公務災害補償等組合（２４５）</t>
    <rPh sb="1" eb="4">
      <t>ホッカイドウ</t>
    </rPh>
    <rPh sb="4" eb="6">
      <t>チョウソン</t>
    </rPh>
    <rPh sb="6" eb="8">
      <t>ギカイ</t>
    </rPh>
    <rPh sb="8" eb="10">
      <t>ギイン</t>
    </rPh>
    <rPh sb="10" eb="12">
      <t>コウム</t>
    </rPh>
    <rPh sb="12" eb="14">
      <t>サイガイ</t>
    </rPh>
    <rPh sb="14" eb="17">
      <t>ホショウトウ</t>
    </rPh>
    <rPh sb="17" eb="19">
      <t>クミアイ</t>
    </rPh>
    <phoneticPr fontId="14"/>
  </si>
  <si>
    <t>２　第１次産業振興</t>
    <phoneticPr fontId="6"/>
  </si>
  <si>
    <t>３　第２次産業振興</t>
    <phoneticPr fontId="6"/>
  </si>
  <si>
    <t>８　環境衛生</t>
    <phoneticPr fontId="6"/>
  </si>
  <si>
    <t>９　教育</t>
    <phoneticPr fontId="6"/>
  </si>
  <si>
    <t>12　防災</t>
    <phoneticPr fontId="6"/>
  </si>
  <si>
    <t>13　その他</t>
    <phoneticPr fontId="6"/>
  </si>
  <si>
    <t>０１０１</t>
    <phoneticPr fontId="6"/>
  </si>
  <si>
    <t>０１０２</t>
    <phoneticPr fontId="6"/>
  </si>
  <si>
    <t>０２０１</t>
    <phoneticPr fontId="6"/>
  </si>
  <si>
    <t>０２０２</t>
    <phoneticPr fontId="6"/>
  </si>
  <si>
    <t>０２０３</t>
    <phoneticPr fontId="6"/>
  </si>
  <si>
    <t>０２０４</t>
    <phoneticPr fontId="6"/>
  </si>
  <si>
    <t>０２０５</t>
    <phoneticPr fontId="6"/>
  </si>
  <si>
    <t>０２０６</t>
    <phoneticPr fontId="6"/>
  </si>
  <si>
    <t>０３０１</t>
    <phoneticPr fontId="6"/>
  </si>
  <si>
    <t>０３０２</t>
    <phoneticPr fontId="6"/>
  </si>
  <si>
    <t>０３０３</t>
    <phoneticPr fontId="6"/>
  </si>
  <si>
    <t>０４０１</t>
    <phoneticPr fontId="6"/>
  </si>
  <si>
    <t>０４０２</t>
    <phoneticPr fontId="6"/>
  </si>
  <si>
    <t>０５０１</t>
    <phoneticPr fontId="6"/>
  </si>
  <si>
    <t>０５０２</t>
    <phoneticPr fontId="6"/>
  </si>
  <si>
    <t>０５０３</t>
    <phoneticPr fontId="6"/>
  </si>
  <si>
    <t>０５０４</t>
    <phoneticPr fontId="6"/>
  </si>
  <si>
    <t>０５０５</t>
    <phoneticPr fontId="6"/>
  </si>
  <si>
    <t>０６０１</t>
    <phoneticPr fontId="6"/>
  </si>
  <si>
    <t>０６０２</t>
    <phoneticPr fontId="6"/>
  </si>
  <si>
    <t>０６０３</t>
    <phoneticPr fontId="6"/>
  </si>
  <si>
    <t>０７０１</t>
    <phoneticPr fontId="6"/>
  </si>
  <si>
    <t>０７０２</t>
    <phoneticPr fontId="6"/>
  </si>
  <si>
    <t>０７０３</t>
    <phoneticPr fontId="6"/>
  </si>
  <si>
    <t>０７０４</t>
    <phoneticPr fontId="6"/>
  </si>
  <si>
    <t>０７０５</t>
    <phoneticPr fontId="6"/>
  </si>
  <si>
    <t>０７０６</t>
    <phoneticPr fontId="6"/>
  </si>
  <si>
    <t>０７０７</t>
    <phoneticPr fontId="6"/>
  </si>
  <si>
    <t>０７０８</t>
    <phoneticPr fontId="6"/>
  </si>
  <si>
    <t>０７０９</t>
    <phoneticPr fontId="6"/>
  </si>
  <si>
    <t>０７１０</t>
    <phoneticPr fontId="6"/>
  </si>
  <si>
    <t>０７１１</t>
    <phoneticPr fontId="6"/>
  </si>
  <si>
    <t>０７１２</t>
    <phoneticPr fontId="6"/>
  </si>
  <si>
    <t>０７１３</t>
    <phoneticPr fontId="6"/>
  </si>
  <si>
    <t>０７１４</t>
    <phoneticPr fontId="6"/>
  </si>
  <si>
    <t>０７１５</t>
    <phoneticPr fontId="6"/>
  </si>
  <si>
    <t>０７１６</t>
    <phoneticPr fontId="6"/>
  </si>
  <si>
    <t>０７１７</t>
    <phoneticPr fontId="6"/>
  </si>
  <si>
    <t>０７１８</t>
    <phoneticPr fontId="6"/>
  </si>
  <si>
    <t>０７１９</t>
    <phoneticPr fontId="6"/>
  </si>
  <si>
    <t>０７２０</t>
    <phoneticPr fontId="6"/>
  </si>
  <si>
    <t>０７２１</t>
    <phoneticPr fontId="6"/>
  </si>
  <si>
    <t>０８０１</t>
    <phoneticPr fontId="6"/>
  </si>
  <si>
    <t>０８０２</t>
    <phoneticPr fontId="6"/>
  </si>
  <si>
    <t>０８０３</t>
    <phoneticPr fontId="6"/>
  </si>
  <si>
    <t>０８０４</t>
    <phoneticPr fontId="6"/>
  </si>
  <si>
    <t>０８０５</t>
    <phoneticPr fontId="6"/>
  </si>
  <si>
    <t>０８０６</t>
    <phoneticPr fontId="6"/>
  </si>
  <si>
    <t>０８０７</t>
    <phoneticPr fontId="6"/>
  </si>
  <si>
    <t>０８０８</t>
    <phoneticPr fontId="6"/>
  </si>
  <si>
    <t>０８０９</t>
    <phoneticPr fontId="6"/>
  </si>
  <si>
    <t>０８１０</t>
    <phoneticPr fontId="6"/>
  </si>
  <si>
    <t>０９０１</t>
    <phoneticPr fontId="6"/>
  </si>
  <si>
    <t>０９０５</t>
    <phoneticPr fontId="6"/>
  </si>
  <si>
    <t>０９０６</t>
    <phoneticPr fontId="6"/>
  </si>
  <si>
    <t>０９０７</t>
    <phoneticPr fontId="6"/>
  </si>
  <si>
    <t>０９０８</t>
    <phoneticPr fontId="6"/>
  </si>
  <si>
    <t>０９０９</t>
    <phoneticPr fontId="6"/>
  </si>
  <si>
    <t>１００１</t>
    <phoneticPr fontId="6"/>
  </si>
  <si>
    <t>１００２</t>
    <phoneticPr fontId="6"/>
  </si>
  <si>
    <t>１１０１</t>
    <phoneticPr fontId="23"/>
  </si>
  <si>
    <t>１１０２</t>
    <phoneticPr fontId="6"/>
  </si>
  <si>
    <t>１１０３</t>
    <phoneticPr fontId="6"/>
  </si>
  <si>
    <t>１１０４</t>
    <phoneticPr fontId="6"/>
  </si>
  <si>
    <t>１１０５</t>
    <phoneticPr fontId="6"/>
  </si>
  <si>
    <t>１２０１</t>
    <phoneticPr fontId="6"/>
  </si>
  <si>
    <t>１２０２</t>
    <phoneticPr fontId="6"/>
  </si>
  <si>
    <t>１２０３</t>
    <phoneticPr fontId="6"/>
  </si>
  <si>
    <t>１２０４</t>
    <phoneticPr fontId="6"/>
  </si>
  <si>
    <t>１２０５</t>
    <phoneticPr fontId="6"/>
  </si>
  <si>
    <t>１２０６</t>
    <phoneticPr fontId="6"/>
  </si>
  <si>
    <t>１２０７</t>
    <phoneticPr fontId="6"/>
  </si>
  <si>
    <t>１３０１</t>
    <phoneticPr fontId="6"/>
  </si>
  <si>
    <t>１３０２</t>
    <phoneticPr fontId="6"/>
  </si>
  <si>
    <t>１３０３</t>
    <phoneticPr fontId="6"/>
  </si>
  <si>
    <t>１３０４</t>
    <phoneticPr fontId="6"/>
  </si>
  <si>
    <t>１３０５</t>
    <phoneticPr fontId="6"/>
  </si>
  <si>
    <t>１３０６</t>
    <phoneticPr fontId="6"/>
  </si>
  <si>
    <t>１３０７</t>
    <phoneticPr fontId="6"/>
  </si>
  <si>
    <t>１３０８</t>
    <phoneticPr fontId="6"/>
  </si>
  <si>
    <t>１３０９</t>
    <phoneticPr fontId="6"/>
  </si>
  <si>
    <t>１３１０</t>
    <phoneticPr fontId="6"/>
  </si>
  <si>
    <t>１３１１</t>
    <phoneticPr fontId="6"/>
  </si>
  <si>
    <t>１３１２</t>
    <phoneticPr fontId="6"/>
  </si>
  <si>
    <t>１３１３</t>
    <phoneticPr fontId="6"/>
  </si>
  <si>
    <t>１３１４</t>
    <phoneticPr fontId="6"/>
  </si>
  <si>
    <t>１３１５</t>
    <phoneticPr fontId="6"/>
  </si>
  <si>
    <t>１３１６</t>
    <phoneticPr fontId="6"/>
  </si>
  <si>
    <t>１３１７</t>
    <phoneticPr fontId="6"/>
  </si>
  <si>
    <t>１３１９</t>
    <phoneticPr fontId="6"/>
  </si>
  <si>
    <t>１３２０</t>
    <phoneticPr fontId="6"/>
  </si>
  <si>
    <t>１３１８</t>
    <phoneticPr fontId="6"/>
  </si>
  <si>
    <t>設置数</t>
    <phoneticPr fontId="6"/>
  </si>
  <si>
    <t>区</t>
    <rPh sb="0" eb="1">
      <t>ク</t>
    </rPh>
    <phoneticPr fontId="6"/>
  </si>
  <si>
    <t>事務の
異同</t>
    <phoneticPr fontId="23"/>
  </si>
  <si>
    <t>理事会
制度</t>
    <rPh sb="0" eb="2">
      <t>リジ</t>
    </rPh>
    <rPh sb="2" eb="3">
      <t>カイ</t>
    </rPh>
    <rPh sb="4" eb="6">
      <t>セイド</t>
    </rPh>
    <phoneticPr fontId="23"/>
  </si>
  <si>
    <t>メン
バー</t>
    <phoneticPr fontId="23"/>
  </si>
  <si>
    <t>８市１２９町１５村
１００一部事務組合
７広域連合</t>
    <rPh sb="1" eb="2">
      <t>シ</t>
    </rPh>
    <rPh sb="5" eb="6">
      <t>チョウ</t>
    </rPh>
    <rPh sb="8" eb="9">
      <t>ソン</t>
    </rPh>
    <rPh sb="13" eb="15">
      <t>イチブ</t>
    </rPh>
    <rPh sb="15" eb="17">
      <t>ジム</t>
    </rPh>
    <rPh sb="17" eb="19">
      <t>クミアイ</t>
    </rPh>
    <rPh sb="21" eb="23">
      <t>コウイキ</t>
    </rPh>
    <rPh sb="23" eb="25">
      <t>レンゴウ</t>
    </rPh>
    <phoneticPr fontId="6"/>
  </si>
  <si>
    <t>×</t>
    <phoneticPr fontId="6"/>
  </si>
  <si>
    <t>南部檜山衛生処理組合</t>
    <phoneticPr fontId="42"/>
  </si>
  <si>
    <t>リサイクル施設、火葬場施設、ごみ処理</t>
    <rPh sb="5" eb="7">
      <t>シセツ</t>
    </rPh>
    <rPh sb="8" eb="11">
      <t>カソウバ</t>
    </rPh>
    <rPh sb="11" eb="13">
      <t>シセツ</t>
    </rPh>
    <rPh sb="16" eb="18">
      <t>ショリ</t>
    </rPh>
    <phoneticPr fontId="23"/>
  </si>
  <si>
    <t>十勝圏複合事務組合</t>
    <rPh sb="0" eb="2">
      <t>トカチ</t>
    </rPh>
    <rPh sb="2" eb="3">
      <t>ケン</t>
    </rPh>
    <rPh sb="3" eb="5">
      <t>フクゴウ</t>
    </rPh>
    <rPh sb="5" eb="7">
      <t>ジム</t>
    </rPh>
    <rPh sb="7" eb="9">
      <t>クミアイ</t>
    </rPh>
    <phoneticPr fontId="23"/>
  </si>
  <si>
    <t>１市１６町２村　</t>
    <phoneticPr fontId="42"/>
  </si>
  <si>
    <t>下水道、ごみ処理、し尿処理、ふるさと市町村圏基金による事業の計画・実施、看護学校、教育研修、税の滞納処分</t>
    <rPh sb="0" eb="3">
      <t>ゲスイドウ</t>
    </rPh>
    <rPh sb="6" eb="8">
      <t>ショリ</t>
    </rPh>
    <rPh sb="9" eb="11">
      <t>シニョウ</t>
    </rPh>
    <rPh sb="11" eb="13">
      <t>ショリ</t>
    </rPh>
    <rPh sb="18" eb="21">
      <t>シチョウソン</t>
    </rPh>
    <rPh sb="21" eb="22">
      <t>ケン</t>
    </rPh>
    <rPh sb="22" eb="24">
      <t>キキン</t>
    </rPh>
    <rPh sb="27" eb="29">
      <t>ジギョウ</t>
    </rPh>
    <rPh sb="30" eb="32">
      <t>ケイカク</t>
    </rPh>
    <rPh sb="33" eb="35">
      <t>ジッシ</t>
    </rPh>
    <rPh sb="36" eb="38">
      <t>カンゴ</t>
    </rPh>
    <rPh sb="38" eb="40">
      <t>ガッコウ</t>
    </rPh>
    <rPh sb="41" eb="43">
      <t>キョウイク</t>
    </rPh>
    <rPh sb="43" eb="45">
      <t>ケンシュウ</t>
    </rPh>
    <rPh sb="46" eb="47">
      <t>ゼイ</t>
    </rPh>
    <rPh sb="48" eb="50">
      <t>タイノウ</t>
    </rPh>
    <rPh sb="50" eb="52">
      <t>ショブン</t>
    </rPh>
    <phoneticPr fontId="23"/>
  </si>
  <si>
    <t>１市５町</t>
    <phoneticPr fontId="42"/>
  </si>
  <si>
    <t>ごみ処理、し尿処理、リサイクル施設</t>
    <rPh sb="2" eb="4">
      <t>ショリ</t>
    </rPh>
    <rPh sb="6" eb="7">
      <t>ニョウ</t>
    </rPh>
    <rPh sb="7" eb="9">
      <t>ショリ</t>
    </rPh>
    <rPh sb="15" eb="17">
      <t>シセツ</t>
    </rPh>
    <phoneticPr fontId="6"/>
  </si>
  <si>
    <t>○</t>
    <phoneticPr fontId="6"/>
  </si>
  <si>
    <t>２町１村　</t>
    <phoneticPr fontId="6"/>
  </si>
  <si>
    <t>青森県</t>
    <rPh sb="0" eb="3">
      <t>アオモリケン</t>
    </rPh>
    <phoneticPr fontId="42"/>
  </si>
  <si>
    <t>９市２２町８村
２５一部事務組合
３広域連合</t>
    <rPh sb="1" eb="2">
      <t>シ</t>
    </rPh>
    <rPh sb="4" eb="5">
      <t>チョウ</t>
    </rPh>
    <rPh sb="6" eb="7">
      <t>ソン</t>
    </rPh>
    <rPh sb="10" eb="12">
      <t>イチブ</t>
    </rPh>
    <rPh sb="12" eb="14">
      <t>ジム</t>
    </rPh>
    <rPh sb="14" eb="16">
      <t>クミアイ</t>
    </rPh>
    <rPh sb="18" eb="20">
      <t>コウイキ</t>
    </rPh>
    <rPh sb="20" eb="22">
      <t>レンゴウ</t>
    </rPh>
    <phoneticPr fontId="23"/>
  </si>
  <si>
    <t>全て済</t>
    <rPh sb="0" eb="1">
      <t>スベ</t>
    </rPh>
    <rPh sb="2" eb="3">
      <t>スミ</t>
    </rPh>
    <phoneticPr fontId="6"/>
  </si>
  <si>
    <t>岩手県市町村総合事務組合</t>
  </si>
  <si>
    <t>１４市１５町４村
２５一部事務組合
３広域連合</t>
  </si>
  <si>
    <t>消防災害補償、消防団員退職報償金・賞じゅつ金、退職手当、公務災害、交通災害共済</t>
    <phoneticPr fontId="6"/>
  </si>
  <si>
    <t>１市２町１村　</t>
    <rPh sb="1" eb="2">
      <t>シ</t>
    </rPh>
    <phoneticPr fontId="6"/>
  </si>
  <si>
    <t>地域開発計画、消防、救急、老人福祉、ごみ処理、し尿処理、計算事務、広域交流拠点施設、し尿の収集運搬</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0">
      <t>ケイサン</t>
    </rPh>
    <rPh sb="30" eb="32">
      <t>ジム</t>
    </rPh>
    <rPh sb="42" eb="44">
      <t>シニョウ</t>
    </rPh>
    <rPh sb="45" eb="47">
      <t>シュウシュウ</t>
    </rPh>
    <rPh sb="47" eb="49">
      <t>ウンパン</t>
    </rPh>
    <phoneticPr fontId="23"/>
  </si>
  <si>
    <t>消防、ごみ処理、し尿処理、介護認定審査会、水道用水供給</t>
    <rPh sb="0" eb="2">
      <t>ショウボウ</t>
    </rPh>
    <rPh sb="5" eb="7">
      <t>ショリ</t>
    </rPh>
    <rPh sb="9" eb="10">
      <t>ニョウ</t>
    </rPh>
    <rPh sb="10" eb="12">
      <t>ショリ</t>
    </rPh>
    <rPh sb="13" eb="15">
      <t>カイゴ</t>
    </rPh>
    <rPh sb="15" eb="17">
      <t>ニンテイ</t>
    </rPh>
    <rPh sb="17" eb="20">
      <t>シンサカイ</t>
    </rPh>
    <rPh sb="21" eb="23">
      <t>スイドウ</t>
    </rPh>
    <rPh sb="23" eb="25">
      <t>ヨウスイ</t>
    </rPh>
    <rPh sb="25" eb="27">
      <t>キョウキュウ</t>
    </rPh>
    <phoneticPr fontId="23"/>
  </si>
  <si>
    <t>消防、職員研修、ごみ処理、し尿処理、共同汚泥焼却施設の設置・管理、斎場施設の設置・管理運営等、地域自立支援協議会の設置・運営等、診療所の設置・管理、准看護学院の設置・管理、産業廃棄物最終処分場の設置・管理、地域振興事業、救急医療対策事業補助金交付、介護認定審査会及び障害支援区分認定審査会の設置・運営</t>
    <rPh sb="0" eb="2">
      <t>ショウボウ</t>
    </rPh>
    <rPh sb="3" eb="5">
      <t>ショクイン</t>
    </rPh>
    <rPh sb="5" eb="7">
      <t>ケンシュウ</t>
    </rPh>
    <rPh sb="10" eb="12">
      <t>ショリ</t>
    </rPh>
    <rPh sb="14" eb="15">
      <t>ニョウ</t>
    </rPh>
    <rPh sb="15" eb="17">
      <t>ショリ</t>
    </rPh>
    <rPh sb="18" eb="20">
      <t>キョウドウ</t>
    </rPh>
    <rPh sb="20" eb="22">
      <t>オデイ</t>
    </rPh>
    <rPh sb="22" eb="24">
      <t>ショウキャク</t>
    </rPh>
    <rPh sb="24" eb="26">
      <t>シセツ</t>
    </rPh>
    <rPh sb="27" eb="29">
      <t>セッチ</t>
    </rPh>
    <rPh sb="30" eb="32">
      <t>カンリ</t>
    </rPh>
    <rPh sb="33" eb="35">
      <t>サイジョウ</t>
    </rPh>
    <rPh sb="35" eb="37">
      <t>シセツ</t>
    </rPh>
    <rPh sb="38" eb="40">
      <t>セッチ</t>
    </rPh>
    <rPh sb="41" eb="43">
      <t>カンリ</t>
    </rPh>
    <rPh sb="43" eb="45">
      <t>ウンエイ</t>
    </rPh>
    <rPh sb="45" eb="46">
      <t>トウ</t>
    </rPh>
    <rPh sb="62" eb="63">
      <t>トウ</t>
    </rPh>
    <rPh sb="64" eb="67">
      <t>シンリョウジョ</t>
    </rPh>
    <rPh sb="68" eb="70">
      <t>セッチ</t>
    </rPh>
    <rPh sb="71" eb="73">
      <t>カンリ</t>
    </rPh>
    <rPh sb="74" eb="77">
      <t>ジュンカンゴ</t>
    </rPh>
    <rPh sb="77" eb="79">
      <t>ガクイン</t>
    </rPh>
    <rPh sb="80" eb="82">
      <t>セッチ</t>
    </rPh>
    <rPh sb="83" eb="85">
      <t>カンリ</t>
    </rPh>
    <rPh sb="86" eb="88">
      <t>サンギョウ</t>
    </rPh>
    <rPh sb="88" eb="91">
      <t>ハイキブツ</t>
    </rPh>
    <rPh sb="91" eb="93">
      <t>サイシュウ</t>
    </rPh>
    <rPh sb="93" eb="96">
      <t>ショブンジョウ</t>
    </rPh>
    <rPh sb="97" eb="99">
      <t>セッチ</t>
    </rPh>
    <rPh sb="100" eb="102">
      <t>カンリ</t>
    </rPh>
    <rPh sb="103" eb="105">
      <t>チイキ</t>
    </rPh>
    <rPh sb="105" eb="107">
      <t>シンコウ</t>
    </rPh>
    <rPh sb="107" eb="109">
      <t>ジギョウ</t>
    </rPh>
    <rPh sb="110" eb="112">
      <t>キュウキュウ</t>
    </rPh>
    <rPh sb="112" eb="114">
      <t>イリョウ</t>
    </rPh>
    <rPh sb="114" eb="116">
      <t>タイサク</t>
    </rPh>
    <rPh sb="116" eb="118">
      <t>ジギョウ</t>
    </rPh>
    <rPh sb="118" eb="121">
      <t>ホジョキン</t>
    </rPh>
    <rPh sb="121" eb="123">
      <t>コウフ</t>
    </rPh>
    <rPh sb="124" eb="126">
      <t>カイゴ</t>
    </rPh>
    <rPh sb="126" eb="128">
      <t>ニンテイ</t>
    </rPh>
    <rPh sb="128" eb="131">
      <t>シンサカイ</t>
    </rPh>
    <rPh sb="131" eb="132">
      <t>オヨ</t>
    </rPh>
    <rPh sb="133" eb="135">
      <t>ショウガイ</t>
    </rPh>
    <rPh sb="135" eb="137">
      <t>シエン</t>
    </rPh>
    <rPh sb="137" eb="139">
      <t>クブン</t>
    </rPh>
    <rPh sb="139" eb="141">
      <t>ニンテイ</t>
    </rPh>
    <rPh sb="141" eb="144">
      <t>シンサカイ</t>
    </rPh>
    <rPh sb="145" eb="147">
      <t>セッチ</t>
    </rPh>
    <rPh sb="148" eb="150">
      <t>ウンエイ</t>
    </rPh>
    <phoneticPr fontId="23"/>
  </si>
  <si>
    <t>農業用水、老人福祉施設、消防、救急，救急・土日医療</t>
    <rPh sb="0" eb="2">
      <t>ノウギョウ</t>
    </rPh>
    <rPh sb="2" eb="4">
      <t>ヨウスイ</t>
    </rPh>
    <rPh sb="5" eb="7">
      <t>ロウジン</t>
    </rPh>
    <rPh sb="7" eb="9">
      <t>フクシ</t>
    </rPh>
    <rPh sb="9" eb="11">
      <t>シセツ</t>
    </rPh>
    <rPh sb="12" eb="14">
      <t>ショウボウ</t>
    </rPh>
    <rPh sb="15" eb="17">
      <t>キュウキュウ</t>
    </rPh>
    <phoneticPr fontId="23"/>
  </si>
  <si>
    <t>運動公園、ごみ処理、消防、職員研修、防災センター、障害者支援施設、地域交流センター</t>
    <rPh sb="0" eb="4">
      <t>ウンドウコウエン</t>
    </rPh>
    <rPh sb="7" eb="9">
      <t>ショリ</t>
    </rPh>
    <rPh sb="10" eb="12">
      <t>ショウボウ</t>
    </rPh>
    <rPh sb="13" eb="15">
      <t>ショクイン</t>
    </rPh>
    <rPh sb="15" eb="17">
      <t>ケンシュウ</t>
    </rPh>
    <rPh sb="18" eb="20">
      <t>ボウサイ</t>
    </rPh>
    <rPh sb="25" eb="28">
      <t>ショウガイシャ</t>
    </rPh>
    <rPh sb="28" eb="30">
      <t>シエン</t>
    </rPh>
    <rPh sb="30" eb="32">
      <t>シセツ</t>
    </rPh>
    <rPh sb="33" eb="35">
      <t>チイキ</t>
    </rPh>
    <rPh sb="35" eb="37">
      <t>コウリュウ</t>
    </rPh>
    <phoneticPr fontId="23"/>
  </si>
  <si>
    <t>養護老人ホーム、消防、火葬場、救急、介護認定審査会事務、障害者介護給付費等審査会事務、訪問介護事業、職員研修，ごみ処理</t>
    <rPh sb="0" eb="2">
      <t>ヨウゴ</t>
    </rPh>
    <rPh sb="2" eb="4">
      <t>ロウジン</t>
    </rPh>
    <rPh sb="8" eb="10">
      <t>ショウボウ</t>
    </rPh>
    <rPh sb="11" eb="14">
      <t>カソウバ</t>
    </rPh>
    <rPh sb="15" eb="17">
      <t>キュウキュウ</t>
    </rPh>
    <rPh sb="18" eb="20">
      <t>カイゴ</t>
    </rPh>
    <rPh sb="20" eb="22">
      <t>ニンテイ</t>
    </rPh>
    <rPh sb="22" eb="25">
      <t>シンサカイ</t>
    </rPh>
    <rPh sb="25" eb="27">
      <t>ジム</t>
    </rPh>
    <rPh sb="28" eb="31">
      <t>ショウガイシャ</t>
    </rPh>
    <rPh sb="31" eb="33">
      <t>カイゴ</t>
    </rPh>
    <rPh sb="33" eb="36">
      <t>キュウフヒ</t>
    </rPh>
    <rPh sb="36" eb="37">
      <t>トウ</t>
    </rPh>
    <rPh sb="37" eb="40">
      <t>シンサカイ</t>
    </rPh>
    <rPh sb="40" eb="42">
      <t>ジム</t>
    </rPh>
    <rPh sb="43" eb="45">
      <t>ホウモン</t>
    </rPh>
    <rPh sb="45" eb="47">
      <t>カイゴ</t>
    </rPh>
    <rPh sb="47" eb="49">
      <t>ジギョウ</t>
    </rPh>
    <rPh sb="50" eb="52">
      <t>ショクイン</t>
    </rPh>
    <rPh sb="52" eb="54">
      <t>ケンシュウ</t>
    </rPh>
    <rPh sb="57" eb="59">
      <t>ショリ</t>
    </rPh>
    <phoneticPr fontId="23"/>
  </si>
  <si>
    <t>消防、水防、職員共同研修</t>
    <rPh sb="0" eb="2">
      <t>ショウボウ</t>
    </rPh>
    <rPh sb="3" eb="5">
      <t>スイボウ</t>
    </rPh>
    <rPh sb="6" eb="8">
      <t>ショクイン</t>
    </rPh>
    <rPh sb="8" eb="10">
      <t>キョウドウ</t>
    </rPh>
    <rPh sb="10" eb="12">
      <t>ケンシュウ</t>
    </rPh>
    <phoneticPr fontId="23"/>
  </si>
  <si>
    <t>霞台厚生施設組合</t>
    <rPh sb="0" eb="2">
      <t>カスミダイ</t>
    </rPh>
    <rPh sb="2" eb="4">
      <t>コウセイ</t>
    </rPh>
    <rPh sb="4" eb="6">
      <t>シセツ</t>
    </rPh>
    <rPh sb="6" eb="8">
      <t>クミアイ</t>
    </rPh>
    <phoneticPr fontId="23"/>
  </si>
  <si>
    <t>ごみ処理広域化計画の策定及び調整、一般廃棄物処理施設の建設及び当該建設に附帯する事務、ごみ処理</t>
    <rPh sb="2" eb="4">
      <t>ショリ</t>
    </rPh>
    <rPh sb="4" eb="7">
      <t>コウイキカ</t>
    </rPh>
    <rPh sb="7" eb="9">
      <t>ケイカク</t>
    </rPh>
    <rPh sb="10" eb="12">
      <t>サクテイ</t>
    </rPh>
    <rPh sb="12" eb="13">
      <t>オヨ</t>
    </rPh>
    <rPh sb="14" eb="16">
      <t>チョウセイ</t>
    </rPh>
    <rPh sb="17" eb="19">
      <t>イッパン</t>
    </rPh>
    <rPh sb="19" eb="22">
      <t>ハイキブツ</t>
    </rPh>
    <rPh sb="22" eb="24">
      <t>ショリ</t>
    </rPh>
    <rPh sb="24" eb="26">
      <t>シセツ</t>
    </rPh>
    <rPh sb="27" eb="29">
      <t>ケンセツ</t>
    </rPh>
    <rPh sb="29" eb="30">
      <t>オヨ</t>
    </rPh>
    <rPh sb="31" eb="33">
      <t>トウガイ</t>
    </rPh>
    <rPh sb="33" eb="35">
      <t>ケンセツ</t>
    </rPh>
    <rPh sb="36" eb="38">
      <t>フタイ</t>
    </rPh>
    <rPh sb="40" eb="42">
      <t>ジム</t>
    </rPh>
    <rPh sb="45" eb="47">
      <t>ショリ</t>
    </rPh>
    <phoneticPr fontId="23"/>
  </si>
  <si>
    <t>し尿処理、職員研修、研修センター、救急・土日医療、ごみ処理、リサイクル施設、と畜場、共同ごみ処理施設建設（その他）、一般廃棄物最終処分場</t>
    <rPh sb="0" eb="2">
      <t>シニョウ</t>
    </rPh>
    <rPh sb="2" eb="4">
      <t>ショリ</t>
    </rPh>
    <rPh sb="5" eb="7">
      <t>ショクイン</t>
    </rPh>
    <rPh sb="7" eb="9">
      <t>ケンシュウ</t>
    </rPh>
    <rPh sb="10" eb="12">
      <t>ケンシュウ</t>
    </rPh>
    <rPh sb="17" eb="19">
      <t>キュウキュウ</t>
    </rPh>
    <rPh sb="20" eb="22">
      <t>ドニチ</t>
    </rPh>
    <rPh sb="22" eb="24">
      <t>イリョウ</t>
    </rPh>
    <rPh sb="27" eb="29">
      <t>ショリ</t>
    </rPh>
    <rPh sb="35" eb="37">
      <t>シセツ</t>
    </rPh>
    <rPh sb="39" eb="40">
      <t>チク</t>
    </rPh>
    <rPh sb="40" eb="41">
      <t>バ</t>
    </rPh>
    <rPh sb="42" eb="44">
      <t>キョウドウ</t>
    </rPh>
    <rPh sb="46" eb="48">
      <t>ショリ</t>
    </rPh>
    <rPh sb="48" eb="50">
      <t>シセツ</t>
    </rPh>
    <rPh sb="50" eb="52">
      <t>ケンセツ</t>
    </rPh>
    <rPh sb="55" eb="56">
      <t>タ</t>
    </rPh>
    <phoneticPr fontId="23"/>
  </si>
  <si>
    <t>ふるさと市町村圏計画、巡回診療、交通センター、養護老人ホーム設置・管理、文化会館、消防、救急医療、観光センター、視聴覚ライブラリー、火葬場・斎場、看護師修学資金、介護認定審査会、障害程度区分認定審査会</t>
    <rPh sb="4" eb="7">
      <t>シチョウソン</t>
    </rPh>
    <rPh sb="7" eb="8">
      <t>ケン</t>
    </rPh>
    <rPh sb="8" eb="10">
      <t>ケイカク</t>
    </rPh>
    <rPh sb="11" eb="13">
      <t>ジュンカイ</t>
    </rPh>
    <rPh sb="13" eb="15">
      <t>シンリョウ</t>
    </rPh>
    <rPh sb="16" eb="18">
      <t>コウツウ</t>
    </rPh>
    <rPh sb="23" eb="25">
      <t>ヨウゴ</t>
    </rPh>
    <rPh sb="25" eb="27">
      <t>ロウジン</t>
    </rPh>
    <rPh sb="30" eb="32">
      <t>セッチ</t>
    </rPh>
    <rPh sb="33" eb="35">
      <t>カンリ</t>
    </rPh>
    <rPh sb="36" eb="38">
      <t>ブンカ</t>
    </rPh>
    <rPh sb="38" eb="40">
      <t>カイカン</t>
    </rPh>
    <rPh sb="41" eb="43">
      <t>ショウボウ</t>
    </rPh>
    <rPh sb="44" eb="46">
      <t>キュウキュウ</t>
    </rPh>
    <rPh sb="46" eb="48">
      <t>イリョウ</t>
    </rPh>
    <rPh sb="49" eb="51">
      <t>カンコウ</t>
    </rPh>
    <rPh sb="56" eb="59">
      <t>シチョウカク</t>
    </rPh>
    <rPh sb="66" eb="69">
      <t>カソウバ</t>
    </rPh>
    <rPh sb="70" eb="72">
      <t>サイジョウ</t>
    </rPh>
    <rPh sb="76" eb="78">
      <t>シュウガク</t>
    </rPh>
    <rPh sb="78" eb="80">
      <t>シキン</t>
    </rPh>
    <rPh sb="81" eb="83">
      <t>カイゴ</t>
    </rPh>
    <rPh sb="83" eb="85">
      <t>ニンテイ</t>
    </rPh>
    <rPh sb="85" eb="88">
      <t>シンサカイ</t>
    </rPh>
    <rPh sb="89" eb="91">
      <t>ショウガイ</t>
    </rPh>
    <rPh sb="91" eb="93">
      <t>テイド</t>
    </rPh>
    <rPh sb="93" eb="95">
      <t>クブン</t>
    </rPh>
    <rPh sb="95" eb="97">
      <t>ニンテイ</t>
    </rPh>
    <rPh sb="97" eb="100">
      <t>シンサカイ</t>
    </rPh>
    <phoneticPr fontId="23"/>
  </si>
  <si>
    <t>ふるさと市町村圏計画、広域町村圏計画、消防、視聴覚ライブラリー、病院、火葬場、救急医療対策、山林維持・管理、養護老人ホーム、介護認定審査会、障害程度区分認定審査会、消費生活センター、行政不服審査法</t>
    <phoneticPr fontId="23"/>
  </si>
  <si>
    <t>消防、一般廃棄物最終処分場、臨海学校、広域観光、代替バス、し尿処理、公園</t>
    <rPh sb="0" eb="2">
      <t>ショウボウ</t>
    </rPh>
    <rPh sb="3" eb="5">
      <t>イッパン</t>
    </rPh>
    <rPh sb="5" eb="8">
      <t>ハイキブツ</t>
    </rPh>
    <rPh sb="8" eb="10">
      <t>サイシュウ</t>
    </rPh>
    <rPh sb="10" eb="13">
      <t>ショブンジョウ</t>
    </rPh>
    <rPh sb="14" eb="16">
      <t>リンカイ</t>
    </rPh>
    <rPh sb="16" eb="18">
      <t>ガッコウ</t>
    </rPh>
    <rPh sb="19" eb="21">
      <t>コウイキ</t>
    </rPh>
    <rPh sb="21" eb="23">
      <t>カンコウ</t>
    </rPh>
    <rPh sb="24" eb="26">
      <t>ダイタイ</t>
    </rPh>
    <rPh sb="30" eb="31">
      <t>ニョウ</t>
    </rPh>
    <rPh sb="31" eb="33">
      <t>ショリ</t>
    </rPh>
    <rPh sb="34" eb="36">
      <t>コウエン</t>
    </rPh>
    <phoneticPr fontId="23"/>
  </si>
  <si>
    <t>消防、救急医療対策、看護師養成所</t>
    <phoneticPr fontId="23"/>
  </si>
  <si>
    <t>し尿収集・運搬処理、ごみ処理施設（最終処分場を含む）の設置・管理運営</t>
    <rPh sb="7" eb="9">
      <t>ショリ</t>
    </rPh>
    <rPh sb="14" eb="16">
      <t>シセツ</t>
    </rPh>
    <rPh sb="17" eb="19">
      <t>サイシュウ</t>
    </rPh>
    <rPh sb="19" eb="22">
      <t>ショブンジョウ</t>
    </rPh>
    <rPh sb="23" eb="24">
      <t>フク</t>
    </rPh>
    <rPh sb="27" eb="29">
      <t>セッチ</t>
    </rPh>
    <rPh sb="30" eb="32">
      <t>カンリ</t>
    </rPh>
    <rPh sb="32" eb="34">
      <t>ウンエイ</t>
    </rPh>
    <phoneticPr fontId="23"/>
  </si>
  <si>
    <t>１市６町１村　</t>
    <phoneticPr fontId="42"/>
  </si>
  <si>
    <t>介護認定審査会、障害支援区分審査会、火葬、霊きゅう自動車の設置及び管理運営、消防、救急、火薬類取締りに関する事務等</t>
    <rPh sb="8" eb="10">
      <t>ショウガイ</t>
    </rPh>
    <rPh sb="10" eb="12">
      <t>シエン</t>
    </rPh>
    <rPh sb="12" eb="14">
      <t>クブン</t>
    </rPh>
    <rPh sb="14" eb="17">
      <t>シンサカイ</t>
    </rPh>
    <rPh sb="18" eb="20">
      <t>カソウ</t>
    </rPh>
    <rPh sb="21" eb="22">
      <t>レイ</t>
    </rPh>
    <rPh sb="25" eb="28">
      <t>ジドウシャ</t>
    </rPh>
    <rPh sb="29" eb="31">
      <t>セッチ</t>
    </rPh>
    <rPh sb="31" eb="32">
      <t>オヨ</t>
    </rPh>
    <rPh sb="33" eb="35">
      <t>カンリ</t>
    </rPh>
    <rPh sb="35" eb="37">
      <t>ウンエイ</t>
    </rPh>
    <rPh sb="38" eb="40">
      <t>ショウボウ</t>
    </rPh>
    <rPh sb="41" eb="43">
      <t>キュウキュウ</t>
    </rPh>
    <rPh sb="44" eb="47">
      <t>カヤクルイ</t>
    </rPh>
    <rPh sb="47" eb="49">
      <t>トリシマ</t>
    </rPh>
    <rPh sb="51" eb="52">
      <t>カン</t>
    </rPh>
    <rPh sb="54" eb="56">
      <t>ジム</t>
    </rPh>
    <rPh sb="56" eb="57">
      <t>トウ</t>
    </rPh>
    <phoneticPr fontId="6"/>
  </si>
  <si>
    <t>３６市２２町１村
３６一部事務組合</t>
    <rPh sb="2" eb="3">
      <t>シ</t>
    </rPh>
    <rPh sb="5" eb="6">
      <t>マチ</t>
    </rPh>
    <rPh sb="7" eb="8">
      <t>ムラ</t>
    </rPh>
    <rPh sb="11" eb="13">
      <t>イチブ</t>
    </rPh>
    <rPh sb="13" eb="15">
      <t>ジム</t>
    </rPh>
    <rPh sb="15" eb="17">
      <t>クミアイ</t>
    </rPh>
    <phoneticPr fontId="23"/>
  </si>
  <si>
    <t>公平委員会、常勤職員の退職手当の支給、住民の交通災害共済事業、公務災害に関する業務、非常勤消防団員の退職報償金の支給、職員の共同研修機関の設置・運営、職員採用試験の合同実施、公拡法に基づく土地開発公社に関する事務、消防救急無線設備の整備及び管理等</t>
    <phoneticPr fontId="23"/>
  </si>
  <si>
    <t>粗大ごみ処理、火葬場、消防、職員研修、職員採用試験、夜間急病診療事業、在宅当番医制事業、病院群輪番制方式による二次救急医療機関運営事業、安房地域医療センター救急センター建設事業等補助事業、ごみ処理広域化事業に係る用地選定及び調査業務</t>
    <rPh sb="0" eb="2">
      <t>ソダイ</t>
    </rPh>
    <rPh sb="4" eb="6">
      <t>ショリ</t>
    </rPh>
    <rPh sb="7" eb="10">
      <t>カソウバ</t>
    </rPh>
    <rPh sb="11" eb="13">
      <t>ショウボウ</t>
    </rPh>
    <rPh sb="14" eb="16">
      <t>ショクイン</t>
    </rPh>
    <rPh sb="16" eb="18">
      <t>ケンシュウ</t>
    </rPh>
    <rPh sb="19" eb="21">
      <t>ショクイン</t>
    </rPh>
    <rPh sb="21" eb="23">
      <t>サイヨウ</t>
    </rPh>
    <rPh sb="23" eb="25">
      <t>シケン</t>
    </rPh>
    <rPh sb="98" eb="101">
      <t>コウイキカ</t>
    </rPh>
    <rPh sb="101" eb="103">
      <t>ジギョウ</t>
    </rPh>
    <rPh sb="104" eb="105">
      <t>カカ</t>
    </rPh>
    <rPh sb="106" eb="108">
      <t>ヨウチ</t>
    </rPh>
    <rPh sb="108" eb="110">
      <t>センテイ</t>
    </rPh>
    <rPh sb="110" eb="111">
      <t>オヨ</t>
    </rPh>
    <rPh sb="112" eb="114">
      <t>チョウサ</t>
    </rPh>
    <rPh sb="114" eb="116">
      <t>ギョウム</t>
    </rPh>
    <phoneticPr fontId="23"/>
  </si>
  <si>
    <t>１市５町１村　</t>
    <phoneticPr fontId="42"/>
  </si>
  <si>
    <t>２６市５町８村　</t>
    <phoneticPr fontId="42"/>
  </si>
  <si>
    <t>２０市６町４村
２０一部事務組合
１広域連合　　</t>
    <rPh sb="6" eb="7">
      <t>ムラ</t>
    </rPh>
    <rPh sb="10" eb="12">
      <t>イチブ</t>
    </rPh>
    <rPh sb="12" eb="14">
      <t>ジム</t>
    </rPh>
    <rPh sb="14" eb="16">
      <t>クミアイ</t>
    </rPh>
    <rPh sb="18" eb="20">
      <t>コウイキ</t>
    </rPh>
    <rPh sb="20" eb="22">
      <t>レンゴウ</t>
    </rPh>
    <phoneticPr fontId="23"/>
  </si>
  <si>
    <t>ごみ処理、し尿処理、下水汚泥処理、関係団体間の連絡調整事務、火葬場</t>
    <phoneticPr fontId="6"/>
  </si>
  <si>
    <t>石川県</t>
    <rPh sb="0" eb="3">
      <t>イシカワケン</t>
    </rPh>
    <phoneticPr fontId="42"/>
  </si>
  <si>
    <t>白山野々市広域事務組合</t>
    <rPh sb="0" eb="2">
      <t>ハクサン</t>
    </rPh>
    <rPh sb="2" eb="5">
      <t>ノノイチ</t>
    </rPh>
    <rPh sb="5" eb="7">
      <t>コウイキ</t>
    </rPh>
    <rPh sb="7" eb="9">
      <t>ジム</t>
    </rPh>
    <rPh sb="9" eb="11">
      <t>クミアイ</t>
    </rPh>
    <phoneticPr fontId="6"/>
  </si>
  <si>
    <t>ごみ処理施設の設置管理及び運営、消防、火薬類の消費許可・電気用品の検査、ガス事業法等に関する事務、火葬場の設置及び運営・霊きゅう車の運行</t>
    <rPh sb="2" eb="4">
      <t>ショリ</t>
    </rPh>
    <rPh sb="4" eb="6">
      <t>シセツ</t>
    </rPh>
    <rPh sb="7" eb="9">
      <t>セッチ</t>
    </rPh>
    <rPh sb="9" eb="11">
      <t>カンリ</t>
    </rPh>
    <rPh sb="11" eb="12">
      <t>オヨ</t>
    </rPh>
    <rPh sb="13" eb="15">
      <t>ウンエイ</t>
    </rPh>
    <rPh sb="16" eb="18">
      <t>ショウボウ</t>
    </rPh>
    <rPh sb="19" eb="21">
      <t>カヤク</t>
    </rPh>
    <rPh sb="21" eb="22">
      <t>ルイ</t>
    </rPh>
    <rPh sb="23" eb="25">
      <t>ショウヒ</t>
    </rPh>
    <rPh sb="25" eb="27">
      <t>キョカ</t>
    </rPh>
    <rPh sb="28" eb="30">
      <t>デンキ</t>
    </rPh>
    <rPh sb="30" eb="32">
      <t>ヨウヒン</t>
    </rPh>
    <rPh sb="33" eb="35">
      <t>ケンサ</t>
    </rPh>
    <rPh sb="38" eb="41">
      <t>ジギョウホウ</t>
    </rPh>
    <rPh sb="41" eb="42">
      <t>トウ</t>
    </rPh>
    <rPh sb="43" eb="44">
      <t>カン</t>
    </rPh>
    <rPh sb="46" eb="48">
      <t>ジム</t>
    </rPh>
    <rPh sb="49" eb="52">
      <t>カソウバ</t>
    </rPh>
    <rPh sb="53" eb="55">
      <t>セッチ</t>
    </rPh>
    <rPh sb="55" eb="56">
      <t>オヨ</t>
    </rPh>
    <rPh sb="57" eb="59">
      <t>ウンエイ</t>
    </rPh>
    <rPh sb="60" eb="61">
      <t>レイ</t>
    </rPh>
    <rPh sb="64" eb="65">
      <t>シャ</t>
    </rPh>
    <rPh sb="66" eb="68">
      <t>ウンコウ</t>
    </rPh>
    <phoneticPr fontId="6"/>
  </si>
  <si>
    <t>１市２町</t>
    <phoneticPr fontId="6"/>
  </si>
  <si>
    <t>ごみの収集、運搬及び処分に関する事務、ごみの収集・運搬及び処分を業とする者の許可、
し尿の収集、運搬及び処分に関する事務、し尿の収集・運搬及び処分を業とする者の許可、浄化槽清掃業を営もうとする者の許可</t>
    <phoneticPr fontId="6"/>
  </si>
  <si>
    <t>若狭広域行政事務組合</t>
    <rPh sb="0" eb="10">
      <t>ワカサコウイキギョウセイジムクミアイ</t>
    </rPh>
    <phoneticPr fontId="23"/>
  </si>
  <si>
    <t>１市３町</t>
    <phoneticPr fontId="6"/>
  </si>
  <si>
    <t>可燃ごみ処理施設の設置、管理および運営に関すること。
要介護等認定に係る審査および判定に関すること。　
火葬場、リサイクル施設および埋立処分場に関すること等の広域的課題の調査研究。</t>
    <rPh sb="0" eb="2">
      <t>カネン</t>
    </rPh>
    <rPh sb="4" eb="6">
      <t>ショリ</t>
    </rPh>
    <rPh sb="6" eb="8">
      <t>シセツ</t>
    </rPh>
    <rPh sb="9" eb="11">
      <t>セッチ</t>
    </rPh>
    <rPh sb="12" eb="14">
      <t>カンリ</t>
    </rPh>
    <rPh sb="17" eb="19">
      <t>ウンエイ</t>
    </rPh>
    <rPh sb="20" eb="21">
      <t>カン</t>
    </rPh>
    <rPh sb="27" eb="30">
      <t>ヨウカイゴ</t>
    </rPh>
    <rPh sb="30" eb="31">
      <t>トウ</t>
    </rPh>
    <rPh sb="31" eb="33">
      <t>ニンテイ</t>
    </rPh>
    <rPh sb="34" eb="35">
      <t>カカ</t>
    </rPh>
    <rPh sb="36" eb="38">
      <t>シンサ</t>
    </rPh>
    <rPh sb="41" eb="43">
      <t>ハンテイ</t>
    </rPh>
    <rPh sb="44" eb="45">
      <t>カン</t>
    </rPh>
    <phoneticPr fontId="6"/>
  </si>
  <si>
    <t>１３市８町６村
７一部事務組合</t>
    <phoneticPr fontId="42"/>
  </si>
  <si>
    <t>行政手続きの電子化の共同処理、退職手当、消防団員等公務災害補償、非常勤消防団員災害補償・退職報償金、交通災害共済、消防職員賞じゅつ金、非常勤職員の公務災害補償、職員の共同研修機関の設置・運営、自治会館の設置・管理、一般廃棄物最終処分場の設置及び管理競争、入札に参加する者に必要な資格の審査に関する事務、非常勤の学校医、学校歯科医及び学校薬剤師に係る公務上の災害補償</t>
    <rPh sb="0" eb="2">
      <t>ギョウセイ</t>
    </rPh>
    <rPh sb="2" eb="4">
      <t>テツヅ</t>
    </rPh>
    <rPh sb="6" eb="9">
      <t>デンシカ</t>
    </rPh>
    <rPh sb="10" eb="12">
      <t>キョウドウ</t>
    </rPh>
    <rPh sb="12" eb="14">
      <t>ショリ</t>
    </rPh>
    <rPh sb="15" eb="17">
      <t>タイショク</t>
    </rPh>
    <rPh sb="17" eb="19">
      <t>テアテ</t>
    </rPh>
    <rPh sb="20" eb="22">
      <t>ショウボウ</t>
    </rPh>
    <rPh sb="22" eb="24">
      <t>ダンイン</t>
    </rPh>
    <rPh sb="24" eb="25">
      <t>トウ</t>
    </rPh>
    <rPh sb="25" eb="27">
      <t>コウム</t>
    </rPh>
    <rPh sb="27" eb="29">
      <t>サイガイ</t>
    </rPh>
    <rPh sb="29" eb="31">
      <t>ホショウ</t>
    </rPh>
    <rPh sb="32" eb="35">
      <t>ヒジョウキン</t>
    </rPh>
    <rPh sb="35" eb="37">
      <t>ショウボウ</t>
    </rPh>
    <rPh sb="37" eb="39">
      <t>ダンイン</t>
    </rPh>
    <rPh sb="39" eb="41">
      <t>サイガイ</t>
    </rPh>
    <rPh sb="41" eb="43">
      <t>ホショウ</t>
    </rPh>
    <rPh sb="44" eb="46">
      <t>タイショク</t>
    </rPh>
    <rPh sb="46" eb="49">
      <t>ホウショウキン</t>
    </rPh>
    <rPh sb="50" eb="52">
      <t>コウツウ</t>
    </rPh>
    <rPh sb="52" eb="54">
      <t>サイガイ</t>
    </rPh>
    <rPh sb="54" eb="56">
      <t>キョウサイ</t>
    </rPh>
    <rPh sb="67" eb="70">
      <t>ヒジョウキン</t>
    </rPh>
    <rPh sb="70" eb="72">
      <t>ショクイン</t>
    </rPh>
    <rPh sb="73" eb="75">
      <t>コウム</t>
    </rPh>
    <rPh sb="75" eb="77">
      <t>サイガイ</t>
    </rPh>
    <rPh sb="77" eb="79">
      <t>ホショウ</t>
    </rPh>
    <rPh sb="107" eb="109">
      <t>イッパン</t>
    </rPh>
    <rPh sb="109" eb="112">
      <t>ハイキブツ</t>
    </rPh>
    <rPh sb="112" eb="114">
      <t>サイシュウ</t>
    </rPh>
    <rPh sb="114" eb="117">
      <t>ショブンジョウ</t>
    </rPh>
    <rPh sb="118" eb="120">
      <t>セッチ</t>
    </rPh>
    <rPh sb="120" eb="121">
      <t>オヨ</t>
    </rPh>
    <rPh sb="122" eb="124">
      <t>カンリ</t>
    </rPh>
    <phoneticPr fontId="23"/>
  </si>
  <si>
    <t>ふるさと市町村圏基金を活用した事業の実施に関する事務、消防、液化石油ガス・電気用品の保安、視聴覚ライブラリー、公園の管理運営</t>
    <rPh sb="27" eb="29">
      <t>ショウボウ</t>
    </rPh>
    <rPh sb="30" eb="32">
      <t>エキカ</t>
    </rPh>
    <rPh sb="32" eb="34">
      <t>セキユ</t>
    </rPh>
    <rPh sb="37" eb="39">
      <t>デンキ</t>
    </rPh>
    <rPh sb="39" eb="41">
      <t>ヨウヒン</t>
    </rPh>
    <rPh sb="42" eb="44">
      <t>ホアン</t>
    </rPh>
    <rPh sb="45" eb="48">
      <t>シチョウカク</t>
    </rPh>
    <rPh sb="55" eb="57">
      <t>コウエン</t>
    </rPh>
    <rPh sb="58" eb="60">
      <t>カンリ</t>
    </rPh>
    <rPh sb="60" eb="62">
      <t>ウンエイ</t>
    </rPh>
    <phoneticPr fontId="23"/>
  </si>
  <si>
    <t>消防、液化石油ガス・電気用品の保安、ごみ処理、し尿処理、総合福祉センターの設置管理</t>
    <rPh sb="0" eb="2">
      <t>ショウボウ</t>
    </rPh>
    <rPh sb="3" eb="5">
      <t>エキカ</t>
    </rPh>
    <rPh sb="5" eb="7">
      <t>セキユ</t>
    </rPh>
    <rPh sb="10" eb="12">
      <t>デンキ</t>
    </rPh>
    <rPh sb="12" eb="14">
      <t>ヨウヒン</t>
    </rPh>
    <rPh sb="15" eb="17">
      <t>ホアン</t>
    </rPh>
    <rPh sb="20" eb="22">
      <t>ショリ</t>
    </rPh>
    <rPh sb="23" eb="25">
      <t>シニョウ</t>
    </rPh>
    <rPh sb="25" eb="27">
      <t>ショリ</t>
    </rPh>
    <rPh sb="28" eb="30">
      <t>ソウゴウ</t>
    </rPh>
    <rPh sb="30" eb="32">
      <t>フクシ</t>
    </rPh>
    <rPh sb="37" eb="39">
      <t>セッチ</t>
    </rPh>
    <rPh sb="39" eb="41">
      <t>カンリ</t>
    </rPh>
    <phoneticPr fontId="23"/>
  </si>
  <si>
    <t>峡南広域行政事務組合</t>
    <rPh sb="0" eb="1">
      <t>キョウコク</t>
    </rPh>
    <rPh sb="1" eb="2">
      <t>ミナミ</t>
    </rPh>
    <rPh sb="2" eb="4">
      <t>コウイキ</t>
    </rPh>
    <rPh sb="4" eb="6">
      <t>ギョウセイ</t>
    </rPh>
    <rPh sb="6" eb="8">
      <t>ジム</t>
    </rPh>
    <rPh sb="8" eb="10">
      <t>クミアイ</t>
    </rPh>
    <phoneticPr fontId="23"/>
  </si>
  <si>
    <t>ふるさと市町村圏事業、消防、養護老人ホーム、計算センター、戸籍事務のための電子計算機の設置及び管理、液化石油ガス・電気用品の保安、介護保険における要介護認定及び要支援認定に係る調査・主主治医意見書・審査並びに判定事務、介護保険における給付の適正化のための被保険者情報の分析調査に関する事務、介護保険における指定地域密着サービス事業者及び指定居宅介護支援事業者に対する指導、障害者の日常生活及び社会生活を総合的に支援するための法律における障害支援区分の認定に係る調査・医師意見書・審査及び判定に関する事務</t>
    <rPh sb="4" eb="8">
      <t>シチョウソンケン</t>
    </rPh>
    <rPh sb="8" eb="10">
      <t>ジギョウ</t>
    </rPh>
    <rPh sb="11" eb="13">
      <t>ショウボウ</t>
    </rPh>
    <rPh sb="14" eb="16">
      <t>ヨウゴ</t>
    </rPh>
    <rPh sb="16" eb="18">
      <t>ロウジン</t>
    </rPh>
    <rPh sb="22" eb="24">
      <t>ケイサン</t>
    </rPh>
    <rPh sb="29" eb="31">
      <t>コセキ</t>
    </rPh>
    <rPh sb="31" eb="33">
      <t>ジム</t>
    </rPh>
    <rPh sb="37" eb="39">
      <t>デンシ</t>
    </rPh>
    <rPh sb="39" eb="42">
      <t>ケイサンキ</t>
    </rPh>
    <rPh sb="43" eb="45">
      <t>セッチ</t>
    </rPh>
    <rPh sb="45" eb="46">
      <t>オヨ</t>
    </rPh>
    <rPh sb="47" eb="49">
      <t>カンリ</t>
    </rPh>
    <rPh sb="50" eb="52">
      <t>エキカ</t>
    </rPh>
    <rPh sb="52" eb="54">
      <t>セキユ</t>
    </rPh>
    <rPh sb="57" eb="59">
      <t>デンキ</t>
    </rPh>
    <rPh sb="59" eb="61">
      <t>ヨウヒン</t>
    </rPh>
    <rPh sb="62" eb="64">
      <t>ホアン</t>
    </rPh>
    <rPh sb="65" eb="67">
      <t>カイゴ</t>
    </rPh>
    <rPh sb="67" eb="69">
      <t>ホケン</t>
    </rPh>
    <rPh sb="73" eb="74">
      <t>ヨウ</t>
    </rPh>
    <rPh sb="74" eb="76">
      <t>カイゴ</t>
    </rPh>
    <rPh sb="76" eb="78">
      <t>ニンテイ</t>
    </rPh>
    <rPh sb="78" eb="79">
      <t>オヨ</t>
    </rPh>
    <rPh sb="80" eb="81">
      <t>ヨウ</t>
    </rPh>
    <rPh sb="81" eb="83">
      <t>シエン</t>
    </rPh>
    <rPh sb="83" eb="85">
      <t>ニンテイ</t>
    </rPh>
    <rPh sb="86" eb="87">
      <t>カカ</t>
    </rPh>
    <rPh sb="88" eb="90">
      <t>チョウサ</t>
    </rPh>
    <rPh sb="99" eb="101">
      <t>シンサ</t>
    </rPh>
    <rPh sb="101" eb="102">
      <t>ナラ</t>
    </rPh>
    <rPh sb="104" eb="106">
      <t>ハンテイ</t>
    </rPh>
    <rPh sb="106" eb="108">
      <t>ジム</t>
    </rPh>
    <rPh sb="109" eb="111">
      <t>カイゴ</t>
    </rPh>
    <rPh sb="111" eb="113">
      <t>ホケン</t>
    </rPh>
    <rPh sb="117" eb="119">
      <t>キュウフ</t>
    </rPh>
    <rPh sb="120" eb="123">
      <t>テキセイカ</t>
    </rPh>
    <rPh sb="127" eb="131">
      <t>ヒホケンシャ</t>
    </rPh>
    <rPh sb="131" eb="133">
      <t>ジョウホウ</t>
    </rPh>
    <rPh sb="134" eb="136">
      <t>ブンセキ</t>
    </rPh>
    <rPh sb="136" eb="138">
      <t>チョウサ</t>
    </rPh>
    <rPh sb="139" eb="140">
      <t>カン</t>
    </rPh>
    <rPh sb="142" eb="144">
      <t>ジム</t>
    </rPh>
    <rPh sb="145" eb="147">
      <t>カイゴ</t>
    </rPh>
    <rPh sb="147" eb="149">
      <t>ホケン</t>
    </rPh>
    <rPh sb="153" eb="155">
      <t>シテイ</t>
    </rPh>
    <rPh sb="155" eb="157">
      <t>チイキ</t>
    </rPh>
    <rPh sb="157" eb="159">
      <t>ミッチャク</t>
    </rPh>
    <rPh sb="163" eb="166">
      <t>ジギョウシャ</t>
    </rPh>
    <rPh sb="166" eb="167">
      <t>オヨ</t>
    </rPh>
    <rPh sb="168" eb="170">
      <t>シテイ</t>
    </rPh>
    <rPh sb="170" eb="172">
      <t>キョタク</t>
    </rPh>
    <rPh sb="172" eb="174">
      <t>カイゴ</t>
    </rPh>
    <rPh sb="174" eb="176">
      <t>シエン</t>
    </rPh>
    <rPh sb="176" eb="179">
      <t>ジギョウシャ</t>
    </rPh>
    <rPh sb="180" eb="181">
      <t>タイ</t>
    </rPh>
    <rPh sb="183" eb="185">
      <t>シドウ</t>
    </rPh>
    <rPh sb="186" eb="189">
      <t>ショウガイシャ</t>
    </rPh>
    <rPh sb="190" eb="192">
      <t>ニチジョウ</t>
    </rPh>
    <rPh sb="192" eb="194">
      <t>セイカツ</t>
    </rPh>
    <rPh sb="194" eb="195">
      <t>オヨ</t>
    </rPh>
    <rPh sb="196" eb="198">
      <t>シャカイ</t>
    </rPh>
    <rPh sb="198" eb="200">
      <t>セイカツ</t>
    </rPh>
    <rPh sb="201" eb="204">
      <t>ソウゴウテキ</t>
    </rPh>
    <rPh sb="205" eb="207">
      <t>シエン</t>
    </rPh>
    <rPh sb="212" eb="214">
      <t>ホウリツ</t>
    </rPh>
    <rPh sb="218" eb="220">
      <t>ショウガイ</t>
    </rPh>
    <rPh sb="220" eb="222">
      <t>シエン</t>
    </rPh>
    <rPh sb="222" eb="224">
      <t>クブン</t>
    </rPh>
    <rPh sb="225" eb="227">
      <t>ニンテイ</t>
    </rPh>
    <rPh sb="228" eb="229">
      <t>カカ</t>
    </rPh>
    <rPh sb="230" eb="232">
      <t>チョウサ</t>
    </rPh>
    <rPh sb="233" eb="235">
      <t>イシ</t>
    </rPh>
    <rPh sb="235" eb="238">
      <t>イケンショ</t>
    </rPh>
    <rPh sb="239" eb="241">
      <t>シンサ</t>
    </rPh>
    <rPh sb="241" eb="242">
      <t>オヨ</t>
    </rPh>
    <rPh sb="243" eb="245">
      <t>ハンテイ</t>
    </rPh>
    <rPh sb="246" eb="247">
      <t>カン</t>
    </rPh>
    <rPh sb="249" eb="251">
      <t>ジム</t>
    </rPh>
    <phoneticPr fontId="23"/>
  </si>
  <si>
    <t>×</t>
    <phoneticPr fontId="6"/>
  </si>
  <si>
    <t>ふるさと市町村圏計画の策定等、消防、火葬場設置・運営、緊急通報システム、廃棄物処理、液化石油ガス・電気用品の保安</t>
    <rPh sb="0" eb="4">
      <t>フルサトコウイキ</t>
    </rPh>
    <rPh sb="4" eb="8">
      <t>シチョウソンケン</t>
    </rPh>
    <rPh sb="8" eb="10">
      <t>ケイカク</t>
    </rPh>
    <rPh sb="11" eb="13">
      <t>サクテイ</t>
    </rPh>
    <rPh sb="13" eb="14">
      <t>トウ</t>
    </rPh>
    <rPh sb="15" eb="17">
      <t>ショウボウ</t>
    </rPh>
    <rPh sb="18" eb="21">
      <t>カソウバ</t>
    </rPh>
    <rPh sb="21" eb="23">
      <t>セッチ</t>
    </rPh>
    <rPh sb="24" eb="26">
      <t>ウンエイ</t>
    </rPh>
    <rPh sb="27" eb="29">
      <t>キンキュウ</t>
    </rPh>
    <rPh sb="29" eb="31">
      <t>ツウホウ</t>
    </rPh>
    <rPh sb="36" eb="39">
      <t>ハイキブツ</t>
    </rPh>
    <rPh sb="39" eb="41">
      <t>ショリ</t>
    </rPh>
    <rPh sb="42" eb="44">
      <t>エキカ</t>
    </rPh>
    <rPh sb="44" eb="46">
      <t>セキユ</t>
    </rPh>
    <rPh sb="49" eb="51">
      <t>デンキ</t>
    </rPh>
    <rPh sb="51" eb="53">
      <t>ヨウヒン</t>
    </rPh>
    <rPh sb="54" eb="56">
      <t>ホアン</t>
    </rPh>
    <phoneticPr fontId="23"/>
  </si>
  <si>
    <t>消防、液化石油ガス・電気用品の保安、介護保険における要介護認定及び要支援認定に係る調査・審査並びに判定事務、障害者自立支援法の介護給付に係る障害程度区分の審査及び判定に関する事務、斎場の設置・管理・運営に関する事務</t>
    <rPh sb="0" eb="2">
      <t>ショウボウ</t>
    </rPh>
    <rPh sb="3" eb="5">
      <t>エキカ</t>
    </rPh>
    <rPh sb="5" eb="7">
      <t>セキユ</t>
    </rPh>
    <rPh sb="10" eb="12">
      <t>デンキ</t>
    </rPh>
    <rPh sb="12" eb="14">
      <t>ヨウヒン</t>
    </rPh>
    <rPh sb="15" eb="17">
      <t>ホアン</t>
    </rPh>
    <rPh sb="18" eb="20">
      <t>カイゴ</t>
    </rPh>
    <rPh sb="20" eb="22">
      <t>ホケン</t>
    </rPh>
    <rPh sb="26" eb="27">
      <t>ヨウ</t>
    </rPh>
    <rPh sb="27" eb="29">
      <t>カイゴ</t>
    </rPh>
    <rPh sb="29" eb="31">
      <t>ニンテイ</t>
    </rPh>
    <rPh sb="31" eb="32">
      <t>オヨ</t>
    </rPh>
    <rPh sb="33" eb="34">
      <t>ヨウ</t>
    </rPh>
    <rPh sb="34" eb="36">
      <t>シエン</t>
    </rPh>
    <rPh sb="36" eb="38">
      <t>ニンテイ</t>
    </rPh>
    <rPh sb="39" eb="40">
      <t>カカ</t>
    </rPh>
    <rPh sb="41" eb="43">
      <t>チョウサ</t>
    </rPh>
    <rPh sb="44" eb="46">
      <t>シンサ</t>
    </rPh>
    <rPh sb="46" eb="47">
      <t>ナラ</t>
    </rPh>
    <rPh sb="49" eb="51">
      <t>ハンテイ</t>
    </rPh>
    <rPh sb="51" eb="53">
      <t>ジム</t>
    </rPh>
    <rPh sb="54" eb="56">
      <t>ショウガイ</t>
    </rPh>
    <rPh sb="63" eb="65">
      <t>カイゴ</t>
    </rPh>
    <rPh sb="65" eb="67">
      <t>キュウフ</t>
    </rPh>
    <rPh sb="68" eb="69">
      <t>カカ</t>
    </rPh>
    <phoneticPr fontId="23"/>
  </si>
  <si>
    <t>ごみ処理、し尿処理、火葬場、職員研修、訪問看護</t>
    <rPh sb="2" eb="4">
      <t>ショリ</t>
    </rPh>
    <rPh sb="5" eb="7">
      <t>シニョウ</t>
    </rPh>
    <rPh sb="7" eb="9">
      <t>ショリ</t>
    </rPh>
    <rPh sb="10" eb="13">
      <t>カソウバ</t>
    </rPh>
    <rPh sb="14" eb="16">
      <t>ショクイン</t>
    </rPh>
    <rPh sb="16" eb="18">
      <t>ケンシュウ</t>
    </rPh>
    <phoneticPr fontId="23"/>
  </si>
  <si>
    <t>地域開発計画、ごみ処理、職員研修、公平委員会、介護保険、造林、障害者総合支援</t>
    <rPh sb="0" eb="2">
      <t>チイキ</t>
    </rPh>
    <rPh sb="2" eb="4">
      <t>カイハツ</t>
    </rPh>
    <rPh sb="4" eb="6">
      <t>ケイカク</t>
    </rPh>
    <rPh sb="9" eb="11">
      <t>ショリ</t>
    </rPh>
    <rPh sb="12" eb="14">
      <t>ショクイン</t>
    </rPh>
    <rPh sb="14" eb="16">
      <t>ケンシュウ</t>
    </rPh>
    <rPh sb="17" eb="19">
      <t>コウヘイ</t>
    </rPh>
    <rPh sb="19" eb="22">
      <t>イインカイ</t>
    </rPh>
    <rPh sb="23" eb="25">
      <t>カイゴ</t>
    </rPh>
    <rPh sb="25" eb="27">
      <t>ホケン</t>
    </rPh>
    <rPh sb="28" eb="30">
      <t>ゾウリン</t>
    </rPh>
    <rPh sb="31" eb="34">
      <t>ショウガイシャ</t>
    </rPh>
    <rPh sb="34" eb="36">
      <t>ソウゴウ</t>
    </rPh>
    <rPh sb="36" eb="38">
      <t>シエン</t>
    </rPh>
    <phoneticPr fontId="23"/>
  </si>
  <si>
    <t>２市７町１村　</t>
    <phoneticPr fontId="42"/>
  </si>
  <si>
    <t>海部南部水道企業団</t>
    <phoneticPr fontId="6"/>
  </si>
  <si>
    <t>１４市１５町</t>
    <phoneticPr fontId="42"/>
  </si>
  <si>
    <t>ごみ処理、障害児施設、食肉センター、職員研修、地域振興整備事業、農業共済事業、広域行政推進</t>
    <rPh sb="2" eb="4">
      <t>ショリ</t>
    </rPh>
    <rPh sb="5" eb="8">
      <t>ショウガイジ</t>
    </rPh>
    <rPh sb="8" eb="10">
      <t>シセツ</t>
    </rPh>
    <rPh sb="11" eb="13">
      <t>ショクニク</t>
    </rPh>
    <rPh sb="18" eb="20">
      <t>ショクイン</t>
    </rPh>
    <rPh sb="20" eb="22">
      <t>ケンシュウ</t>
    </rPh>
    <rPh sb="23" eb="25">
      <t>チイキ</t>
    </rPh>
    <rPh sb="25" eb="27">
      <t>シンコウ</t>
    </rPh>
    <rPh sb="27" eb="29">
      <t>セイビ</t>
    </rPh>
    <rPh sb="29" eb="31">
      <t>ジギョウ</t>
    </rPh>
    <rPh sb="32" eb="34">
      <t>ノウギョウ</t>
    </rPh>
    <rPh sb="34" eb="36">
      <t>キョウサイ</t>
    </rPh>
    <rPh sb="36" eb="38">
      <t>ジギョウ</t>
    </rPh>
    <rPh sb="39" eb="41">
      <t>コウイキ</t>
    </rPh>
    <rPh sb="41" eb="43">
      <t>ギョウセイ</t>
    </rPh>
    <rPh sb="43" eb="45">
      <t>スイシン</t>
    </rPh>
    <phoneticPr fontId="23"/>
  </si>
  <si>
    <t>１２市１５町１２村
１６一部事務組合　　</t>
    <rPh sb="12" eb="14">
      <t>イチブ</t>
    </rPh>
    <rPh sb="14" eb="16">
      <t>ジム</t>
    </rPh>
    <rPh sb="16" eb="18">
      <t>クミアイ</t>
    </rPh>
    <phoneticPr fontId="23"/>
  </si>
  <si>
    <t>山辺・県北西部広域環境衛生組合</t>
    <phoneticPr fontId="6"/>
  </si>
  <si>
    <t>鳥取県町村総合事務組合</t>
    <rPh sb="0" eb="3">
      <t>トットリケン</t>
    </rPh>
    <rPh sb="3" eb="5">
      <t>チョウソン</t>
    </rPh>
    <rPh sb="5" eb="7">
      <t>ソウゴウ</t>
    </rPh>
    <rPh sb="7" eb="9">
      <t>ジム</t>
    </rPh>
    <rPh sb="9" eb="11">
      <t>クミアイ</t>
    </rPh>
    <phoneticPr fontId="6"/>
  </si>
  <si>
    <t>１４町１村
２一部事務組合
１広域連合</t>
    <rPh sb="2" eb="3">
      <t>チョウ</t>
    </rPh>
    <rPh sb="4" eb="5">
      <t>ソン</t>
    </rPh>
    <rPh sb="7" eb="9">
      <t>イチブ</t>
    </rPh>
    <rPh sb="9" eb="11">
      <t>ジム</t>
    </rPh>
    <rPh sb="11" eb="13">
      <t>クミアイ</t>
    </rPh>
    <rPh sb="15" eb="17">
      <t>コウイキ</t>
    </rPh>
    <rPh sb="17" eb="19">
      <t>レンゴウ</t>
    </rPh>
    <phoneticPr fontId="6"/>
  </si>
  <si>
    <t>×</t>
    <phoneticPr fontId="6"/>
  </si>
  <si>
    <t>退職手当事務、消防団員等公務災害補償事務、非常勤職員等公務災害補償事務</t>
    <rPh sb="0" eb="2">
      <t>タイショク</t>
    </rPh>
    <rPh sb="2" eb="4">
      <t>テアテ</t>
    </rPh>
    <rPh sb="4" eb="6">
      <t>ジム</t>
    </rPh>
    <rPh sb="7" eb="9">
      <t>ショウボウ</t>
    </rPh>
    <rPh sb="9" eb="11">
      <t>ダンイン</t>
    </rPh>
    <rPh sb="11" eb="12">
      <t>トウ</t>
    </rPh>
    <rPh sb="12" eb="14">
      <t>コウム</t>
    </rPh>
    <rPh sb="14" eb="16">
      <t>サイガイ</t>
    </rPh>
    <rPh sb="16" eb="18">
      <t>ホショウ</t>
    </rPh>
    <rPh sb="18" eb="20">
      <t>ジム</t>
    </rPh>
    <rPh sb="21" eb="24">
      <t>ヒジョウキン</t>
    </rPh>
    <rPh sb="24" eb="26">
      <t>ショクイン</t>
    </rPh>
    <rPh sb="26" eb="27">
      <t>トウ</t>
    </rPh>
    <rPh sb="27" eb="29">
      <t>コウム</t>
    </rPh>
    <rPh sb="29" eb="31">
      <t>サイガイ</t>
    </rPh>
    <rPh sb="31" eb="33">
      <t>ホショウ</t>
    </rPh>
    <rPh sb="33" eb="35">
      <t>ジム</t>
    </rPh>
    <phoneticPr fontId="6"/>
  </si>
  <si>
    <t>８市１０町１村　</t>
    <phoneticPr fontId="42"/>
  </si>
  <si>
    <t>市町村振興、センター管理運営、退職手当、非常勤職員公務災害等</t>
    <rPh sb="0" eb="3">
      <t>シチョウソン</t>
    </rPh>
    <rPh sb="3" eb="5">
      <t>シンコウ</t>
    </rPh>
    <rPh sb="10" eb="12">
      <t>カンリ</t>
    </rPh>
    <rPh sb="12" eb="14">
      <t>ウンエイ</t>
    </rPh>
    <rPh sb="15" eb="17">
      <t>タイショク</t>
    </rPh>
    <rPh sb="17" eb="19">
      <t>テアテ</t>
    </rPh>
    <rPh sb="20" eb="23">
      <t>ヒジョウキン</t>
    </rPh>
    <rPh sb="23" eb="25">
      <t>ショクイン</t>
    </rPh>
    <rPh sb="25" eb="27">
      <t>コウム</t>
    </rPh>
    <rPh sb="27" eb="29">
      <t>サイガイ</t>
    </rPh>
    <rPh sb="29" eb="30">
      <t>トウ</t>
    </rPh>
    <phoneticPr fontId="23"/>
  </si>
  <si>
    <t>１５市１０町２村
３５一部事務組合
１広域連合</t>
    <rPh sb="2" eb="3">
      <t>シ</t>
    </rPh>
    <rPh sb="5" eb="6">
      <t>チョウ</t>
    </rPh>
    <rPh sb="7" eb="8">
      <t>ソン</t>
    </rPh>
    <rPh sb="11" eb="13">
      <t>イチブ</t>
    </rPh>
    <rPh sb="13" eb="15">
      <t>ジム</t>
    </rPh>
    <rPh sb="15" eb="17">
      <t>クミアイ</t>
    </rPh>
    <rPh sb="19" eb="21">
      <t>コウイキ</t>
    </rPh>
    <rPh sb="21" eb="23">
      <t>レンゴウ</t>
    </rPh>
    <phoneticPr fontId="23"/>
  </si>
  <si>
    <t>８市９町
10一部事務組合
１広域連合</t>
    <rPh sb="1" eb="2">
      <t>シ</t>
    </rPh>
    <rPh sb="3" eb="4">
      <t>チョウ</t>
    </rPh>
    <rPh sb="7" eb="9">
      <t>イチブ</t>
    </rPh>
    <rPh sb="9" eb="11">
      <t>ジム</t>
    </rPh>
    <rPh sb="11" eb="13">
      <t>クミアイ</t>
    </rPh>
    <rPh sb="15" eb="17">
      <t>コウイキ</t>
    </rPh>
    <rPh sb="17" eb="19">
      <t>レンゴウ</t>
    </rPh>
    <phoneticPr fontId="23"/>
  </si>
  <si>
    <t>１３市６町
１７一部事務組合
１広域連合</t>
    <phoneticPr fontId="42"/>
  </si>
  <si>
    <t>５市９町
１７一部事務組合
１広域連合</t>
    <rPh sb="1" eb="2">
      <t>シ</t>
    </rPh>
    <rPh sb="3" eb="4">
      <t>チョウ</t>
    </rPh>
    <rPh sb="7" eb="9">
      <t>イチブ</t>
    </rPh>
    <rPh sb="9" eb="11">
      <t>ジム</t>
    </rPh>
    <rPh sb="11" eb="13">
      <t>クミアイ</t>
    </rPh>
    <rPh sb="15" eb="17">
      <t>コウイキ</t>
    </rPh>
    <rPh sb="17" eb="19">
      <t>レンゴウ</t>
    </rPh>
    <phoneticPr fontId="23"/>
  </si>
  <si>
    <t>八幡浜地区施設事務組合</t>
    <phoneticPr fontId="23"/>
  </si>
  <si>
    <t>２市１町</t>
    <phoneticPr fontId="6"/>
  </si>
  <si>
    <t>３町１村</t>
    <rPh sb="1" eb="2">
      <t>チョウ</t>
    </rPh>
    <rPh sb="3" eb="4">
      <t>ソン</t>
    </rPh>
    <phoneticPr fontId="23"/>
  </si>
  <si>
    <t>広域計画、消防、救急、し尿処理、ごみ処理、最終処分場、火葬場、林業振興、学校給食、介護認定審査、障害支援区分認定審査</t>
    <rPh sb="0" eb="2">
      <t>コウイキ</t>
    </rPh>
    <rPh sb="2" eb="4">
      <t>ケイカク</t>
    </rPh>
    <rPh sb="5" eb="7">
      <t>ショウボウ</t>
    </rPh>
    <rPh sb="8" eb="10">
      <t>キュウキュウ</t>
    </rPh>
    <rPh sb="11" eb="13">
      <t>シニョウ</t>
    </rPh>
    <rPh sb="13" eb="15">
      <t>ショリ</t>
    </rPh>
    <rPh sb="18" eb="20">
      <t>ショリ</t>
    </rPh>
    <rPh sb="21" eb="23">
      <t>サイシュウ</t>
    </rPh>
    <rPh sb="23" eb="26">
      <t>ショブンジョウ</t>
    </rPh>
    <rPh sb="27" eb="30">
      <t>カソウバ</t>
    </rPh>
    <rPh sb="31" eb="33">
      <t>リンギョウ</t>
    </rPh>
    <rPh sb="33" eb="35">
      <t>シンコウ</t>
    </rPh>
    <rPh sb="36" eb="38">
      <t>ガッコウ</t>
    </rPh>
    <rPh sb="38" eb="40">
      <t>キュウショク</t>
    </rPh>
    <rPh sb="41" eb="43">
      <t>カイゴ</t>
    </rPh>
    <rPh sb="43" eb="45">
      <t>ニンテイ</t>
    </rPh>
    <rPh sb="45" eb="47">
      <t>シンサ</t>
    </rPh>
    <rPh sb="48" eb="50">
      <t>ショウガイ</t>
    </rPh>
    <rPh sb="50" eb="52">
      <t>シエン</t>
    </rPh>
    <rPh sb="52" eb="54">
      <t>クブン</t>
    </rPh>
    <rPh sb="54" eb="56">
      <t>ニンテイ</t>
    </rPh>
    <rPh sb="56" eb="58">
      <t>シンサ</t>
    </rPh>
    <phoneticPr fontId="23"/>
  </si>
  <si>
    <t>３市２町　　</t>
    <phoneticPr fontId="6"/>
  </si>
  <si>
    <t>H21.4.1</t>
    <phoneticPr fontId="6"/>
  </si>
  <si>
    <t>福岡県</t>
    <rPh sb="0" eb="3">
      <t>フクオカケン</t>
    </rPh>
    <phoneticPr fontId="42"/>
  </si>
  <si>
    <t>じん芥処理、埋立処分、し尿処理</t>
    <phoneticPr fontId="6"/>
  </si>
  <si>
    <t>１０市１０町
２２一部事務組合
２広域連合</t>
    <rPh sb="2" eb="3">
      <t>シ</t>
    </rPh>
    <rPh sb="5" eb="6">
      <t>マチ</t>
    </rPh>
    <rPh sb="9" eb="11">
      <t>イチブ</t>
    </rPh>
    <rPh sb="11" eb="13">
      <t>ジム</t>
    </rPh>
    <rPh sb="13" eb="15">
      <t>クミアイ</t>
    </rPh>
    <rPh sb="17" eb="19">
      <t>コウイキ</t>
    </rPh>
    <rPh sb="19" eb="21">
      <t>レンゴウ</t>
    </rPh>
    <phoneticPr fontId="6"/>
  </si>
  <si>
    <t>１３市８町
７一部事務組合
１広域連合</t>
    <rPh sb="2" eb="3">
      <t>シ</t>
    </rPh>
    <rPh sb="4" eb="5">
      <t>チョウ</t>
    </rPh>
    <rPh sb="7" eb="9">
      <t>イチブ</t>
    </rPh>
    <rPh sb="9" eb="11">
      <t>ジム</t>
    </rPh>
    <rPh sb="11" eb="13">
      <t>クミアイ</t>
    </rPh>
    <rPh sb="15" eb="17">
      <t>コウイキ</t>
    </rPh>
    <rPh sb="17" eb="19">
      <t>レンゴウ</t>
    </rPh>
    <phoneticPr fontId="23"/>
  </si>
  <si>
    <t>消防災害補償、消防団員退職報償金支給、退職手当、公務災害、交通災害共済、会館の維持・管理</t>
    <rPh sb="0" eb="2">
      <t>ショウボウ</t>
    </rPh>
    <rPh sb="2" eb="4">
      <t>サイガイ</t>
    </rPh>
    <rPh sb="4" eb="6">
      <t>ホショウ</t>
    </rPh>
    <rPh sb="19" eb="21">
      <t>タイショク</t>
    </rPh>
    <rPh sb="21" eb="23">
      <t>テア</t>
    </rPh>
    <rPh sb="24" eb="26">
      <t>コウム</t>
    </rPh>
    <rPh sb="26" eb="28">
      <t>サイガイ</t>
    </rPh>
    <rPh sb="29" eb="31">
      <t>コウツウ</t>
    </rPh>
    <rPh sb="31" eb="33">
      <t>サイガイ</t>
    </rPh>
    <rPh sb="33" eb="35">
      <t>キョウサイ</t>
    </rPh>
    <rPh sb="36" eb="38">
      <t>カイカン</t>
    </rPh>
    <rPh sb="39" eb="41">
      <t>イジ</t>
    </rPh>
    <rPh sb="42" eb="44">
      <t>カンリ</t>
    </rPh>
    <phoneticPr fontId="23"/>
  </si>
  <si>
    <t>島原地域広域市町村圏組合</t>
    <rPh sb="0" eb="2">
      <t>シマバラ</t>
    </rPh>
    <rPh sb="2" eb="4">
      <t>チイキ</t>
    </rPh>
    <rPh sb="4" eb="6">
      <t>コウイキ</t>
    </rPh>
    <rPh sb="6" eb="9">
      <t>シチョウソン</t>
    </rPh>
    <rPh sb="9" eb="10">
      <t>ケン</t>
    </rPh>
    <rPh sb="10" eb="12">
      <t>クミアイ</t>
    </rPh>
    <phoneticPr fontId="6"/>
  </si>
  <si>
    <t>３市</t>
    <rPh sb="1" eb="2">
      <t>シ</t>
    </rPh>
    <phoneticPr fontId="6"/>
  </si>
  <si>
    <t>消防・救急業務、電子計算機の導入並びに電算センターの建設及び管理運営、不燃物ごみ処理施設の建設及び管理運営、介護保険業務の管理運営</t>
    <phoneticPr fontId="6"/>
  </si>
  <si>
    <t>病院、介護老人保健施設、健診センター、在宅介護支援、病児・病後児保育事業、訪問看護ステーション</t>
    <rPh sb="8" eb="9">
      <t>ケン</t>
    </rPh>
    <rPh sb="9" eb="11">
      <t>シセツ</t>
    </rPh>
    <rPh sb="12" eb="13">
      <t>ケン</t>
    </rPh>
    <rPh sb="37" eb="39">
      <t>ホウモン</t>
    </rPh>
    <rPh sb="39" eb="41">
      <t>カンゴ</t>
    </rPh>
    <phoneticPr fontId="6"/>
  </si>
  <si>
    <t>同</t>
    <phoneticPr fontId="23"/>
  </si>
  <si>
    <t>宮崎県市町村総合事務組合</t>
  </si>
  <si>
    <t>９市１４町３村
９一部事務組合
１広域連合</t>
  </si>
  <si>
    <t>消防災害補償、消防団員退職報償金支給、退職手当、公務災害、交通災害共済、会館・共有財産等の維持・管理</t>
  </si>
  <si>
    <t>１９市２０町４村
３５一部事務組合
１広域連合</t>
    <rPh sb="2" eb="3">
      <t>シ</t>
    </rPh>
    <rPh sb="5" eb="6">
      <t>チョウ</t>
    </rPh>
    <rPh sb="7" eb="8">
      <t>ソン</t>
    </rPh>
    <rPh sb="11" eb="13">
      <t>イチブ</t>
    </rPh>
    <rPh sb="13" eb="15">
      <t>ジム</t>
    </rPh>
    <rPh sb="15" eb="17">
      <t>クミアイ</t>
    </rPh>
    <rPh sb="19" eb="21">
      <t>コウイキ</t>
    </rPh>
    <rPh sb="21" eb="23">
      <t>レンゴウ</t>
    </rPh>
    <phoneticPr fontId="6"/>
  </si>
  <si>
    <t>１市９町２村　</t>
    <phoneticPr fontId="6"/>
  </si>
  <si>
    <t>鹿児島県</t>
    <rPh sb="0" eb="4">
      <t>カゴシマケン</t>
    </rPh>
    <phoneticPr fontId="42"/>
  </si>
  <si>
    <t>１市２町２村　</t>
    <phoneticPr fontId="6"/>
  </si>
  <si>
    <t>ごみ処理、し尿処理、一般廃棄物の有料化、と畜場</t>
    <rPh sb="10" eb="12">
      <t>イッパン</t>
    </rPh>
    <rPh sb="12" eb="15">
      <t>ハイキブツ</t>
    </rPh>
    <rPh sb="16" eb="19">
      <t>ユウリョウカ</t>
    </rPh>
    <rPh sb="21" eb="22">
      <t>チク</t>
    </rPh>
    <rPh sb="22" eb="23">
      <t>バ</t>
    </rPh>
    <phoneticPr fontId="23"/>
  </si>
  <si>
    <t>２市４町</t>
    <rPh sb="1" eb="2">
      <t>シ</t>
    </rPh>
    <rPh sb="3" eb="4">
      <t>チョウ</t>
    </rPh>
    <phoneticPr fontId="6"/>
  </si>
  <si>
    <t>３市４町８村　</t>
    <phoneticPr fontId="6"/>
  </si>
  <si>
    <t>視聴覚教育システム管理、教育研究所管理運営、一般廃棄物最終処分場の設置及び管理運営に関する事務、ごみ処施設の設置及び管理運営に関する事務、し尿処理施設･汚泥再生処理センターの設置及び管理運営に関する事務</t>
    <rPh sb="0" eb="3">
      <t>シチョウカク</t>
    </rPh>
    <rPh sb="3" eb="5">
      <t>キョウイク</t>
    </rPh>
    <rPh sb="9" eb="11">
      <t>カンリ</t>
    </rPh>
    <rPh sb="12" eb="14">
      <t>キョウイク</t>
    </rPh>
    <rPh sb="14" eb="17">
      <t>ケンキュウジョ</t>
    </rPh>
    <rPh sb="17" eb="19">
      <t>カンリ</t>
    </rPh>
    <rPh sb="19" eb="21">
      <t>ウンエイ</t>
    </rPh>
    <phoneticPr fontId="23"/>
  </si>
  <si>
    <t>１０市１１町１９村
２１一部事務組合
２広域連合</t>
    <rPh sb="20" eb="22">
      <t>コウイキ</t>
    </rPh>
    <rPh sb="22" eb="24">
      <t>レンゴウ</t>
    </rPh>
    <phoneticPr fontId="23"/>
  </si>
  <si>
    <t>中部広域計画の策定、広域交流、広域文化、広域スポーツ、広域観光開発、広域物産展、地域イベント助成、広域職員研修、地域づくり支援、中部広域計画に基づく広域的行政課題・広域にわたる振興発展に関する調査研究、社会福祉法人の指導監査に関する事務、クルーズ船の受入に関する事務、特定教育・保育施設及び特定地域型保育事業の指導監査に関する事務</t>
    <rPh sb="0" eb="2">
      <t>チュウブ</t>
    </rPh>
    <rPh sb="2" eb="4">
      <t>コウイキ</t>
    </rPh>
    <rPh sb="4" eb="6">
      <t>ケイカク</t>
    </rPh>
    <rPh sb="7" eb="9">
      <t>サクテイ</t>
    </rPh>
    <rPh sb="10" eb="12">
      <t>コウイキ</t>
    </rPh>
    <rPh sb="12" eb="14">
      <t>コウリュウ</t>
    </rPh>
    <rPh sb="15" eb="17">
      <t>コウイキ</t>
    </rPh>
    <rPh sb="17" eb="19">
      <t>ブンカ</t>
    </rPh>
    <rPh sb="20" eb="22">
      <t>コウイキ</t>
    </rPh>
    <rPh sb="27" eb="29">
      <t>コウイキ</t>
    </rPh>
    <rPh sb="29" eb="31">
      <t>カンコウ</t>
    </rPh>
    <rPh sb="31" eb="33">
      <t>カイハツ</t>
    </rPh>
    <rPh sb="34" eb="36">
      <t>コウイキ</t>
    </rPh>
    <rPh sb="36" eb="39">
      <t>ブッサンテン</t>
    </rPh>
    <rPh sb="40" eb="42">
      <t>チイキ</t>
    </rPh>
    <rPh sb="46" eb="48">
      <t>ジョセイ</t>
    </rPh>
    <rPh sb="49" eb="51">
      <t>コウイキ</t>
    </rPh>
    <rPh sb="51" eb="53">
      <t>ショクイン</t>
    </rPh>
    <rPh sb="53" eb="55">
      <t>ケンシュウ</t>
    </rPh>
    <rPh sb="56" eb="58">
      <t>チイキ</t>
    </rPh>
    <rPh sb="61" eb="63">
      <t>シエン</t>
    </rPh>
    <rPh sb="64" eb="66">
      <t>チュウブ</t>
    </rPh>
    <rPh sb="66" eb="68">
      <t>コウイキ</t>
    </rPh>
    <rPh sb="68" eb="70">
      <t>ケイカク</t>
    </rPh>
    <rPh sb="71" eb="72">
      <t>モト</t>
    </rPh>
    <rPh sb="74" eb="77">
      <t>コウイキテキ</t>
    </rPh>
    <rPh sb="77" eb="79">
      <t>ギョウセイ</t>
    </rPh>
    <rPh sb="79" eb="81">
      <t>カダイ</t>
    </rPh>
    <rPh sb="82" eb="84">
      <t>コウイキ</t>
    </rPh>
    <rPh sb="88" eb="90">
      <t>シンコウ</t>
    </rPh>
    <rPh sb="90" eb="92">
      <t>ハッテン</t>
    </rPh>
    <rPh sb="93" eb="94">
      <t>カン</t>
    </rPh>
    <rPh sb="96" eb="98">
      <t>チョウサ</t>
    </rPh>
    <rPh sb="98" eb="100">
      <t>ケンキュウ</t>
    </rPh>
    <rPh sb="101" eb="103">
      <t>シャカイ</t>
    </rPh>
    <rPh sb="103" eb="105">
      <t>フクシ</t>
    </rPh>
    <rPh sb="105" eb="107">
      <t>ホウジン</t>
    </rPh>
    <rPh sb="108" eb="110">
      <t>シドウ</t>
    </rPh>
    <rPh sb="110" eb="112">
      <t>カンサ</t>
    </rPh>
    <rPh sb="113" eb="114">
      <t>カン</t>
    </rPh>
    <rPh sb="116" eb="118">
      <t>ジム</t>
    </rPh>
    <rPh sb="123" eb="124">
      <t>セン</t>
    </rPh>
    <rPh sb="125" eb="127">
      <t>ウケイレ</t>
    </rPh>
    <rPh sb="128" eb="129">
      <t>カン</t>
    </rPh>
    <rPh sb="131" eb="133">
      <t>ジム</t>
    </rPh>
    <rPh sb="134" eb="136">
      <t>トクテイ</t>
    </rPh>
    <rPh sb="136" eb="138">
      <t>キョウイク</t>
    </rPh>
    <rPh sb="139" eb="141">
      <t>ホイク</t>
    </rPh>
    <rPh sb="141" eb="143">
      <t>シセツ</t>
    </rPh>
    <rPh sb="143" eb="144">
      <t>オヨ</t>
    </rPh>
    <rPh sb="145" eb="147">
      <t>トクテイ</t>
    </rPh>
    <rPh sb="147" eb="149">
      <t>チイキ</t>
    </rPh>
    <rPh sb="149" eb="150">
      <t>ガタ</t>
    </rPh>
    <rPh sb="150" eb="152">
      <t>ホイク</t>
    </rPh>
    <rPh sb="152" eb="154">
      <t>ジギョウ</t>
    </rPh>
    <rPh sb="155" eb="157">
      <t>シドウ</t>
    </rPh>
    <rPh sb="157" eb="159">
      <t>カンサ</t>
    </rPh>
    <rPh sb="160" eb="161">
      <t>カン</t>
    </rPh>
    <rPh sb="163" eb="165">
      <t>ジム</t>
    </rPh>
    <phoneticPr fontId="23"/>
  </si>
  <si>
    <t>205団体</t>
    <rPh sb="3" eb="5">
      <t>ダンタイ</t>
    </rPh>
    <phoneticPr fontId="42"/>
  </si>
  <si>
    <t>798市・1048町・262村
720一部事務組合
44広域連合</t>
    <rPh sb="3" eb="4">
      <t>シ</t>
    </rPh>
    <rPh sb="9" eb="10">
      <t>チョウ</t>
    </rPh>
    <rPh sb="14" eb="15">
      <t>ソン</t>
    </rPh>
    <rPh sb="19" eb="21">
      <t>イチブ</t>
    </rPh>
    <rPh sb="21" eb="23">
      <t>ジム</t>
    </rPh>
    <rPh sb="23" eb="25">
      <t>クミアイ</t>
    </rPh>
    <rPh sb="28" eb="30">
      <t>コウイキ</t>
    </rPh>
    <rPh sb="30" eb="32">
      <t>レンゴウ</t>
    </rPh>
    <phoneticPr fontId="23"/>
  </si>
  <si>
    <t>同31
異174</t>
    <rPh sb="0" eb="1">
      <t>ドウ</t>
    </rPh>
    <rPh sb="4" eb="5">
      <t>イ</t>
    </rPh>
    <phoneticPr fontId="23"/>
  </si>
  <si>
    <t>豊見城市、南城市、本部町、金武町、嘉手納町、北谷町、南風原町、与那原町、八重瀬町、久米島町、国頭村、大宜味村、東村、今帰仁村、恩納村、宜野座村、伊江村、読谷村、北中城村、中城村、粟国村、渡名喜村、座間味村、渡嘉敷村、南大東村、北大東村、伊是名村、伊平屋村、西原町</t>
    <rPh sb="46" eb="49">
      <t>クニガミソン</t>
    </rPh>
    <rPh sb="50" eb="54">
      <t>オオギミソン</t>
    </rPh>
    <rPh sb="55" eb="56">
      <t>ヒガシ</t>
    </rPh>
    <rPh sb="56" eb="57">
      <t>ソン</t>
    </rPh>
    <rPh sb="58" eb="62">
      <t>ナキジンソン</t>
    </rPh>
    <rPh sb="63" eb="66">
      <t>オンナソン</t>
    </rPh>
    <rPh sb="67" eb="71">
      <t>ギノザソン</t>
    </rPh>
    <rPh sb="72" eb="75">
      <t>イエソン</t>
    </rPh>
    <rPh sb="76" eb="79">
      <t>ヨミタンソン</t>
    </rPh>
    <rPh sb="128" eb="131">
      <t>ニシハラマチ</t>
    </rPh>
    <phoneticPr fontId="6"/>
  </si>
  <si>
    <t>地域開発計画、介護保険、ごみ処理、リサイクル施設、消防・救急、保安関係</t>
    <rPh sb="0" eb="2">
      <t>チイキ</t>
    </rPh>
    <rPh sb="2" eb="4">
      <t>カイハツ</t>
    </rPh>
    <rPh sb="4" eb="6">
      <t>ケイカク</t>
    </rPh>
    <rPh sb="7" eb="9">
      <t>カイゴ</t>
    </rPh>
    <rPh sb="9" eb="11">
      <t>ホケン</t>
    </rPh>
    <rPh sb="22" eb="24">
      <t>シセツ</t>
    </rPh>
    <rPh sb="31" eb="33">
      <t>ホアン</t>
    </rPh>
    <rPh sb="33" eb="35">
      <t>カンケイ</t>
    </rPh>
    <phoneticPr fontId="6"/>
  </si>
  <si>
    <t>①　都道府県内のもの</t>
    <phoneticPr fontId="6"/>
  </si>
  <si>
    <t>３　市町村相互間</t>
    <phoneticPr fontId="6"/>
  </si>
  <si>
    <t>介護保険、障害者福祉、し尿処理、火葬場、消防・救急、保安関係、職員研修</t>
    <rPh sb="5" eb="8">
      <t>ショウガイシャ</t>
    </rPh>
    <rPh sb="12" eb="13">
      <t>ニョウ</t>
    </rPh>
    <rPh sb="13" eb="15">
      <t>ショリ</t>
    </rPh>
    <rPh sb="16" eb="19">
      <t>カソウバ</t>
    </rPh>
    <rPh sb="20" eb="22">
      <t>ショウボウ</t>
    </rPh>
    <rPh sb="23" eb="25">
      <t>キュウキュウ</t>
    </rPh>
    <rPh sb="26" eb="28">
      <t>ホアン</t>
    </rPh>
    <rPh sb="28" eb="30">
      <t>カンケイ</t>
    </rPh>
    <rPh sb="31" eb="33">
      <t>ショクイン</t>
    </rPh>
    <rPh sb="33" eb="35">
      <t>ケンシュウ</t>
    </rPh>
    <phoneticPr fontId="6"/>
  </si>
  <si>
    <t>宇土市、宇城市、美里町</t>
    <phoneticPr fontId="6"/>
  </si>
  <si>
    <t>地域開発計画、介護保険、障害者福祉、ごみ処理、リサイクル施設、し尿処理、火葬場、消防・救急、保安関係</t>
    <rPh sb="0" eb="2">
      <t>チイキ</t>
    </rPh>
    <rPh sb="2" eb="4">
      <t>カイハツ</t>
    </rPh>
    <rPh sb="4" eb="6">
      <t>ケイカク</t>
    </rPh>
    <rPh sb="20" eb="22">
      <t>ショリ</t>
    </rPh>
    <rPh sb="28" eb="30">
      <t>シセツ</t>
    </rPh>
    <rPh sb="32" eb="33">
      <t>ニョウ</t>
    </rPh>
    <rPh sb="33" eb="35">
      <t>ショリ</t>
    </rPh>
    <rPh sb="36" eb="39">
      <t>カソウバ</t>
    </rPh>
    <rPh sb="40" eb="42">
      <t>ショウボウ</t>
    </rPh>
    <rPh sb="43" eb="45">
      <t>キュウキュウ</t>
    </rPh>
    <rPh sb="46" eb="48">
      <t>ホアン</t>
    </rPh>
    <rPh sb="48" eb="50">
      <t>カンケイ</t>
    </rPh>
    <phoneticPr fontId="6"/>
  </si>
  <si>
    <t>熊本県</t>
    <phoneticPr fontId="6"/>
  </si>
  <si>
    <t>後期高齢者医療制度事務</t>
    <phoneticPr fontId="6"/>
  </si>
  <si>
    <t>結核予防、母子福祉、児童福祉、介護保険、障害者福祉、リサイクル施設、し尿処理、火葬場、少年育成指導及び補導、消防・救急</t>
    <rPh sb="0" eb="2">
      <t>ケッカク</t>
    </rPh>
    <rPh sb="2" eb="4">
      <t>ヨボウ</t>
    </rPh>
    <rPh sb="5" eb="7">
      <t>ボシ</t>
    </rPh>
    <rPh sb="7" eb="9">
      <t>フクシ</t>
    </rPh>
    <rPh sb="10" eb="12">
      <t>ジドウ</t>
    </rPh>
    <rPh sb="12" eb="14">
      <t>フクシ</t>
    </rPh>
    <rPh sb="20" eb="22">
      <t>ショウガイ</t>
    </rPh>
    <rPh sb="22" eb="23">
      <t>シャ</t>
    </rPh>
    <rPh sb="23" eb="25">
      <t>フクシ</t>
    </rPh>
    <rPh sb="31" eb="33">
      <t>シセツ</t>
    </rPh>
    <rPh sb="54" eb="56">
      <t>ショウボウ</t>
    </rPh>
    <rPh sb="57" eb="59">
      <t>キュウキュウ</t>
    </rPh>
    <phoneticPr fontId="6"/>
  </si>
  <si>
    <t>地域開発計画、介護保険、ごみ処理、リサイクル施設、し尿処理、消防・救急</t>
    <rPh sb="0" eb="2">
      <t>チイキ</t>
    </rPh>
    <rPh sb="2" eb="4">
      <t>カイハツ</t>
    </rPh>
    <rPh sb="4" eb="6">
      <t>ケイカク</t>
    </rPh>
    <rPh sb="14" eb="16">
      <t>ショリ</t>
    </rPh>
    <rPh sb="22" eb="24">
      <t>シセツ</t>
    </rPh>
    <rPh sb="26" eb="27">
      <t>ニョウ</t>
    </rPh>
    <rPh sb="27" eb="29">
      <t>ショリ</t>
    </rPh>
    <rPh sb="30" eb="32">
      <t>ショウボウ</t>
    </rPh>
    <rPh sb="33" eb="35">
      <t>キュウキュウ</t>
    </rPh>
    <phoneticPr fontId="6"/>
  </si>
  <si>
    <t>地域開発計画、観光、介護保険、障害者福祉、救急・土日医療、ごみ処理、リサイクル施設、し尿処理、火葬場、消防・救急、保安関係、税の滞納整理処分、交通災害共済、消費生活相談</t>
    <rPh sb="0" eb="2">
      <t>チイキ</t>
    </rPh>
    <rPh sb="2" eb="4">
      <t>カイハツ</t>
    </rPh>
    <rPh sb="4" eb="6">
      <t>ケイカク</t>
    </rPh>
    <rPh sb="7" eb="9">
      <t>カンコウ</t>
    </rPh>
    <rPh sb="15" eb="18">
      <t>ショウガイシャ</t>
    </rPh>
    <rPh sb="18" eb="20">
      <t>フクシ</t>
    </rPh>
    <rPh sb="21" eb="23">
      <t>キュウキュウ</t>
    </rPh>
    <rPh sb="24" eb="26">
      <t>ドニチ</t>
    </rPh>
    <rPh sb="26" eb="28">
      <t>イリョウ</t>
    </rPh>
    <rPh sb="31" eb="33">
      <t>ショリ</t>
    </rPh>
    <rPh sb="39" eb="41">
      <t>シセツ</t>
    </rPh>
    <rPh sb="43" eb="44">
      <t>ニョウ</t>
    </rPh>
    <rPh sb="44" eb="46">
      <t>ショリ</t>
    </rPh>
    <rPh sb="47" eb="49">
      <t>カソウ</t>
    </rPh>
    <rPh sb="49" eb="50">
      <t>ジョウ</t>
    </rPh>
    <rPh sb="51" eb="53">
      <t>ショウボウ</t>
    </rPh>
    <rPh sb="54" eb="56">
      <t>キュウキュウ</t>
    </rPh>
    <rPh sb="57" eb="59">
      <t>ホアン</t>
    </rPh>
    <rPh sb="59" eb="61">
      <t>カンケイ</t>
    </rPh>
    <rPh sb="62" eb="63">
      <t>ホゼイ</t>
    </rPh>
    <rPh sb="63" eb="64">
      <t>カンゼイ</t>
    </rPh>
    <rPh sb="68" eb="70">
      <t>ショブン</t>
    </rPh>
    <rPh sb="78" eb="80">
      <t>ショウヒ</t>
    </rPh>
    <rPh sb="80" eb="82">
      <t>セイカツ</t>
    </rPh>
    <rPh sb="82" eb="84">
      <t>ソウダン</t>
    </rPh>
    <phoneticPr fontId="6"/>
  </si>
  <si>
    <t>鳥取県</t>
    <phoneticPr fontId="6"/>
  </si>
  <si>
    <t>①　都道府県内のもの</t>
    <phoneticPr fontId="6"/>
  </si>
  <si>
    <t>３　市町村相互間</t>
    <phoneticPr fontId="6"/>
  </si>
  <si>
    <t>児童福祉、介護保険、障害者福祉、ごみ処理、リサイクル施設、教育委員会</t>
    <rPh sb="0" eb="2">
      <t>ジドウ</t>
    </rPh>
    <rPh sb="2" eb="4">
      <t>フクシ</t>
    </rPh>
    <rPh sb="5" eb="7">
      <t>カイゴ</t>
    </rPh>
    <rPh sb="7" eb="9">
      <t>ホケン</t>
    </rPh>
    <rPh sb="10" eb="13">
      <t>ショウガイシャ</t>
    </rPh>
    <rPh sb="13" eb="15">
      <t>フクシ</t>
    </rPh>
    <rPh sb="18" eb="20">
      <t>ショリ</t>
    </rPh>
    <rPh sb="26" eb="28">
      <t>シセツ</t>
    </rPh>
    <rPh sb="29" eb="31">
      <t>キョウイク</t>
    </rPh>
    <rPh sb="31" eb="34">
      <t>イインカイ</t>
    </rPh>
    <phoneticPr fontId="6"/>
  </si>
  <si>
    <t>県内全市町</t>
    <phoneticPr fontId="6"/>
  </si>
  <si>
    <t>介護保険、ごみ処理、リサイクル施設、し尿処理</t>
    <rPh sb="15" eb="17">
      <t>シセツ</t>
    </rPh>
    <phoneticPr fontId="6"/>
  </si>
  <si>
    <t>多気町、大台町、大紀町</t>
    <phoneticPr fontId="6"/>
  </si>
  <si>
    <t>豊橋市、豊川市、蒲郡市、新城市、田原市、設楽町、東栄町、豊根村</t>
    <phoneticPr fontId="6"/>
  </si>
  <si>
    <t>介護保険、老人福祉、障害者福祉、税の滞納処分、消費生活相談</t>
    <rPh sb="0" eb="2">
      <t>カイゴ</t>
    </rPh>
    <rPh sb="2" eb="4">
      <t>ホケン</t>
    </rPh>
    <rPh sb="5" eb="7">
      <t>ロウジン</t>
    </rPh>
    <rPh sb="7" eb="9">
      <t>フクシ</t>
    </rPh>
    <rPh sb="10" eb="13">
      <t>ショウガイシャ</t>
    </rPh>
    <rPh sb="13" eb="15">
      <t>フクシ</t>
    </rPh>
    <rPh sb="16" eb="17">
      <t>ゼイ</t>
    </rPh>
    <rPh sb="18" eb="20">
      <t>タイノウ</t>
    </rPh>
    <rPh sb="20" eb="22">
      <t>ショブン</t>
    </rPh>
    <rPh sb="23" eb="25">
      <t>ショウヒ</t>
    </rPh>
    <rPh sb="25" eb="27">
      <t>セイカツ</t>
    </rPh>
    <rPh sb="27" eb="29">
      <t>ソウダン</t>
    </rPh>
    <phoneticPr fontId="6"/>
  </si>
  <si>
    <t>東三河広域連合</t>
    <phoneticPr fontId="6"/>
  </si>
  <si>
    <t>消防・救急、消防団員退職金・賞じゅつ金、保安関係</t>
    <rPh sb="0" eb="2">
      <t>ショウボウ</t>
    </rPh>
    <rPh sb="3" eb="5">
      <t>キュウキュウ</t>
    </rPh>
    <rPh sb="6" eb="8">
      <t>ショウボウ</t>
    </rPh>
    <rPh sb="8" eb="10">
      <t>ダンイン</t>
    </rPh>
    <rPh sb="10" eb="13">
      <t>タイショクキン</t>
    </rPh>
    <rPh sb="14" eb="15">
      <t>ショウ</t>
    </rPh>
    <rPh sb="18" eb="19">
      <t>キン</t>
    </rPh>
    <rPh sb="20" eb="22">
      <t>ホアン</t>
    </rPh>
    <rPh sb="22" eb="24">
      <t>カンケイ</t>
    </rPh>
    <phoneticPr fontId="6"/>
  </si>
  <si>
    <t>地域開発計画、観光、道路、介護保険、障害者福祉、救急・土日医療、ごみ処理、し尿処理、火葬場、社会教育、消防・救急、保安関係</t>
    <rPh sb="0" eb="2">
      <t>チイキ</t>
    </rPh>
    <rPh sb="2" eb="4">
      <t>カイハツ</t>
    </rPh>
    <rPh sb="4" eb="6">
      <t>ケイカク</t>
    </rPh>
    <rPh sb="7" eb="9">
      <t>カンコウ</t>
    </rPh>
    <rPh sb="10" eb="12">
      <t>ドウロ</t>
    </rPh>
    <rPh sb="24" eb="26">
      <t>キュウキュウ</t>
    </rPh>
    <rPh sb="27" eb="29">
      <t>ドニチ</t>
    </rPh>
    <rPh sb="29" eb="31">
      <t>イリョウ</t>
    </rPh>
    <rPh sb="34" eb="36">
      <t>ショリ</t>
    </rPh>
    <rPh sb="38" eb="39">
      <t>ニョウ</t>
    </rPh>
    <rPh sb="39" eb="41">
      <t>ショリ</t>
    </rPh>
    <rPh sb="42" eb="44">
      <t>カソウ</t>
    </rPh>
    <rPh sb="44" eb="45">
      <t>ジョウ</t>
    </rPh>
    <rPh sb="46" eb="48">
      <t>シャカイ</t>
    </rPh>
    <rPh sb="48" eb="50">
      <t>キョウイク</t>
    </rPh>
    <rPh sb="51" eb="53">
      <t>ショウボウ</t>
    </rPh>
    <rPh sb="54" eb="56">
      <t>キュウキュウ</t>
    </rPh>
    <rPh sb="57" eb="59">
      <t>ホアン</t>
    </rPh>
    <rPh sb="59" eb="61">
      <t>カンケイ</t>
    </rPh>
    <phoneticPr fontId="6"/>
  </si>
  <si>
    <t>長野県</t>
    <phoneticPr fontId="6"/>
  </si>
  <si>
    <t>地域開発計画、観光、道路、介護保険、老人福祉、障害者福祉、ごみ処理、リサイクル施設、し尿処理、消防・救急、保安関係</t>
    <rPh sb="0" eb="2">
      <t>チイキ</t>
    </rPh>
    <rPh sb="2" eb="4">
      <t>カイハツ</t>
    </rPh>
    <rPh sb="4" eb="6">
      <t>ケイカク</t>
    </rPh>
    <rPh sb="7" eb="9">
      <t>カンコウ</t>
    </rPh>
    <rPh sb="10" eb="12">
      <t>ドウロ</t>
    </rPh>
    <rPh sb="31" eb="33">
      <t>ショリ</t>
    </rPh>
    <rPh sb="39" eb="41">
      <t>シセツ</t>
    </rPh>
    <rPh sb="43" eb="44">
      <t>ニョウ</t>
    </rPh>
    <rPh sb="44" eb="46">
      <t>ショリ</t>
    </rPh>
    <rPh sb="47" eb="49">
      <t>ショウボウ</t>
    </rPh>
    <rPh sb="50" eb="52">
      <t>キュウキュウ</t>
    </rPh>
    <rPh sb="53" eb="55">
      <t>ホアン</t>
    </rPh>
    <rPh sb="55" eb="57">
      <t>カンケイ</t>
    </rPh>
    <phoneticPr fontId="6"/>
  </si>
  <si>
    <t>地域開発計画、林道・林野、観光、道路、介護保険、老人福祉、障害者福祉、救急・土日医療、下水道、ごみ処理、リサイクル施設、し尿処理、火葬場、社会教育、消防・救急、保安関係、情報基盤整備、情報公開・個人情報保護、行政不服審査会</t>
    <rPh sb="0" eb="2">
      <t>チイキ</t>
    </rPh>
    <rPh sb="2" eb="4">
      <t>カイハツ</t>
    </rPh>
    <rPh sb="4" eb="6">
      <t>ケイカク</t>
    </rPh>
    <rPh sb="7" eb="9">
      <t>リンドウ</t>
    </rPh>
    <rPh sb="10" eb="12">
      <t>リンヤ</t>
    </rPh>
    <rPh sb="13" eb="15">
      <t>カンコウ</t>
    </rPh>
    <rPh sb="16" eb="18">
      <t>ドウロ</t>
    </rPh>
    <rPh sb="24" eb="26">
      <t>ロウジン</t>
    </rPh>
    <rPh sb="35" eb="37">
      <t>キュウキュウ</t>
    </rPh>
    <rPh sb="38" eb="40">
      <t>ドニチ</t>
    </rPh>
    <rPh sb="40" eb="42">
      <t>イリョウ</t>
    </rPh>
    <rPh sb="49" eb="51">
      <t>ショリ</t>
    </rPh>
    <rPh sb="57" eb="59">
      <t>シセツ</t>
    </rPh>
    <rPh sb="61" eb="62">
      <t>ニョウ</t>
    </rPh>
    <rPh sb="62" eb="64">
      <t>ショリ</t>
    </rPh>
    <rPh sb="65" eb="67">
      <t>カソウ</t>
    </rPh>
    <rPh sb="67" eb="68">
      <t>ジョウ</t>
    </rPh>
    <rPh sb="69" eb="71">
      <t>シャカイ</t>
    </rPh>
    <rPh sb="71" eb="73">
      <t>キョウイク</t>
    </rPh>
    <rPh sb="74" eb="76">
      <t>ショウボウ</t>
    </rPh>
    <rPh sb="77" eb="79">
      <t>キュウキュウ</t>
    </rPh>
    <rPh sb="80" eb="82">
      <t>ホアン</t>
    </rPh>
    <rPh sb="82" eb="84">
      <t>カンケイ</t>
    </rPh>
    <rPh sb="85" eb="87">
      <t>ジョウホウ</t>
    </rPh>
    <rPh sb="87" eb="89">
      <t>キバン</t>
    </rPh>
    <rPh sb="89" eb="91">
      <t>セイビ</t>
    </rPh>
    <rPh sb="92" eb="94">
      <t>ジョウホウ</t>
    </rPh>
    <rPh sb="94" eb="96">
      <t>コウカイ</t>
    </rPh>
    <rPh sb="97" eb="99">
      <t>コジン</t>
    </rPh>
    <rPh sb="99" eb="101">
      <t>ジョウホウ</t>
    </rPh>
    <rPh sb="101" eb="103">
      <t>ホゴ</t>
    </rPh>
    <rPh sb="104" eb="106">
      <t>ギョウセイ</t>
    </rPh>
    <rPh sb="106" eb="108">
      <t>フフク</t>
    </rPh>
    <rPh sb="108" eb="111">
      <t>シンサカイ</t>
    </rPh>
    <phoneticPr fontId="6"/>
  </si>
  <si>
    <t>観光、道路、河川、診療所、介護保険、老人福祉、障害者福祉、救急・土日医療、ごみ処理、リサイクル施設、火葬場、消防・救急、保安関係、視聴覚教育、職員研修、情報基盤整備、情報公開・個人情報保護</t>
    <rPh sb="0" eb="2">
      <t>カンコウ</t>
    </rPh>
    <rPh sb="3" eb="5">
      <t>ドウロ</t>
    </rPh>
    <rPh sb="6" eb="8">
      <t>カセン</t>
    </rPh>
    <rPh sb="9" eb="12">
      <t>シンリョウジョ</t>
    </rPh>
    <rPh sb="29" eb="31">
      <t>キュウキュウ</t>
    </rPh>
    <rPh sb="32" eb="34">
      <t>ドニチ</t>
    </rPh>
    <rPh sb="34" eb="36">
      <t>イリョウ</t>
    </rPh>
    <rPh sb="39" eb="41">
      <t>ショリ</t>
    </rPh>
    <rPh sb="47" eb="49">
      <t>シセツ</t>
    </rPh>
    <rPh sb="50" eb="53">
      <t>カソウバ</t>
    </rPh>
    <rPh sb="54" eb="56">
      <t>ショウボウ</t>
    </rPh>
    <rPh sb="57" eb="59">
      <t>キュウキュウ</t>
    </rPh>
    <rPh sb="65" eb="68">
      <t>シチョウカク</t>
    </rPh>
    <rPh sb="68" eb="70">
      <t>キョウイク</t>
    </rPh>
    <rPh sb="71" eb="73">
      <t>ショクイン</t>
    </rPh>
    <rPh sb="73" eb="75">
      <t>ケンシュウ</t>
    </rPh>
    <rPh sb="76" eb="78">
      <t>ジョウホウ</t>
    </rPh>
    <rPh sb="78" eb="80">
      <t>キバン</t>
    </rPh>
    <rPh sb="80" eb="82">
      <t>セイビ</t>
    </rPh>
    <rPh sb="83" eb="85">
      <t>ジョウホウ</t>
    </rPh>
    <rPh sb="85" eb="87">
      <t>コウカイ</t>
    </rPh>
    <rPh sb="88" eb="90">
      <t>コジン</t>
    </rPh>
    <rPh sb="90" eb="92">
      <t>ジョウホウ</t>
    </rPh>
    <rPh sb="92" eb="94">
      <t>ホゴ</t>
    </rPh>
    <phoneticPr fontId="6"/>
  </si>
  <si>
    <t>観光、介護保険、障害者福祉、ごみ処理、消防・救急、保安関係、職員研修</t>
    <rPh sb="0" eb="2">
      <t>カンコウ</t>
    </rPh>
    <rPh sb="3" eb="5">
      <t>カイゴ</t>
    </rPh>
    <rPh sb="16" eb="18">
      <t>ショリ</t>
    </rPh>
    <rPh sb="19" eb="21">
      <t>ショウボウ</t>
    </rPh>
    <rPh sb="22" eb="24">
      <t>キュウキュウ</t>
    </rPh>
    <rPh sb="25" eb="27">
      <t>ホアン</t>
    </rPh>
    <rPh sb="27" eb="29">
      <t>カンケイ</t>
    </rPh>
    <rPh sb="30" eb="32">
      <t>ショクイン</t>
    </rPh>
    <rPh sb="32" eb="34">
      <t>ケンシュウ</t>
    </rPh>
    <phoneticPr fontId="6"/>
  </si>
  <si>
    <t>地域開発計画、介護保険、障害者福祉、情報公開・個人情報保護、行政不服審査会</t>
    <rPh sb="0" eb="2">
      <t>チイキ</t>
    </rPh>
    <rPh sb="2" eb="4">
      <t>カイハツ</t>
    </rPh>
    <rPh sb="4" eb="6">
      <t>ケイカク</t>
    </rPh>
    <rPh sb="7" eb="9">
      <t>カイゴ</t>
    </rPh>
    <rPh sb="9" eb="11">
      <t>ホケン</t>
    </rPh>
    <rPh sb="12" eb="14">
      <t>ショウガイ</t>
    </rPh>
    <rPh sb="14" eb="15">
      <t>シャ</t>
    </rPh>
    <rPh sb="15" eb="17">
      <t>フクシ</t>
    </rPh>
    <rPh sb="18" eb="20">
      <t>ジョウホウ</t>
    </rPh>
    <rPh sb="20" eb="22">
      <t>コウカイ</t>
    </rPh>
    <rPh sb="23" eb="25">
      <t>コジン</t>
    </rPh>
    <rPh sb="25" eb="27">
      <t>ジョウホウ</t>
    </rPh>
    <rPh sb="27" eb="29">
      <t>ホゴ</t>
    </rPh>
    <rPh sb="30" eb="32">
      <t>ギョウセイ</t>
    </rPh>
    <rPh sb="32" eb="34">
      <t>フフク</t>
    </rPh>
    <rPh sb="34" eb="37">
      <t>シンサカイ</t>
    </rPh>
    <phoneticPr fontId="6"/>
  </si>
  <si>
    <t>坂井地区広域連合</t>
    <phoneticPr fontId="6"/>
  </si>
  <si>
    <t>県内全市町村</t>
    <phoneticPr fontId="6"/>
  </si>
  <si>
    <t>母子福祉、児童福祉、障害者福祉、国民健康保険</t>
    <rPh sb="0" eb="2">
      <t>ボシ</t>
    </rPh>
    <rPh sb="2" eb="4">
      <t>フクシ</t>
    </rPh>
    <rPh sb="5" eb="7">
      <t>ジドウ</t>
    </rPh>
    <rPh sb="7" eb="9">
      <t>フクシ</t>
    </rPh>
    <rPh sb="10" eb="13">
      <t>ショウガイシャ</t>
    </rPh>
    <rPh sb="13" eb="15">
      <t>フクシ</t>
    </rPh>
    <rPh sb="16" eb="18">
      <t>コクミン</t>
    </rPh>
    <rPh sb="18" eb="20">
      <t>ケンコウ</t>
    </rPh>
    <rPh sb="20" eb="22">
      <t>ホケン</t>
    </rPh>
    <phoneticPr fontId="6"/>
  </si>
  <si>
    <t>岩手県</t>
    <phoneticPr fontId="6"/>
  </si>
  <si>
    <t>後期高齢者医療制度事務</t>
    <phoneticPr fontId="6"/>
  </si>
  <si>
    <t>３　市町村相互間</t>
    <phoneticPr fontId="6"/>
  </si>
  <si>
    <t>長野県地方税滞納整理機構</t>
    <phoneticPr fontId="6"/>
  </si>
  <si>
    <t>４</t>
    <phoneticPr fontId="6"/>
  </si>
  <si>
    <t>５</t>
    <phoneticPr fontId="6"/>
  </si>
  <si>
    <t>６</t>
    <phoneticPr fontId="6"/>
  </si>
  <si>
    <t>７</t>
    <phoneticPr fontId="6"/>
  </si>
  <si>
    <t>８</t>
    <phoneticPr fontId="6"/>
  </si>
  <si>
    <t>９</t>
    <phoneticPr fontId="6"/>
  </si>
  <si>
    <t>１０～１９</t>
    <phoneticPr fontId="6"/>
  </si>
  <si>
    <t>２０～２９</t>
    <phoneticPr fontId="6"/>
  </si>
  <si>
    <t>３０～３９</t>
    <phoneticPr fontId="6"/>
  </si>
  <si>
    <t>４０～４９</t>
    <phoneticPr fontId="6"/>
  </si>
  <si>
    <t>５０～９９</t>
    <phoneticPr fontId="6"/>
  </si>
  <si>
    <t>１００～　</t>
    <phoneticPr fontId="6"/>
  </si>
  <si>
    <t>－</t>
    <phoneticPr fontId="6"/>
  </si>
  <si>
    <t>●北海道後期高齢者医療広域連合（１７９）</t>
    <phoneticPr fontId="6"/>
  </si>
  <si>
    <t>８　環境衛生</t>
    <phoneticPr fontId="6"/>
  </si>
  <si>
    <t>12　防災</t>
    <phoneticPr fontId="6"/>
  </si>
  <si>
    <t>13　その他</t>
    <phoneticPr fontId="6"/>
  </si>
  <si>
    <t>０１０１</t>
    <phoneticPr fontId="6"/>
  </si>
  <si>
    <t>０１０２</t>
    <phoneticPr fontId="6"/>
  </si>
  <si>
    <t>０２０１</t>
    <phoneticPr fontId="6"/>
  </si>
  <si>
    <t>０２０２</t>
    <phoneticPr fontId="6"/>
  </si>
  <si>
    <t>０２０３</t>
    <phoneticPr fontId="6"/>
  </si>
  <si>
    <t>０２０５</t>
    <phoneticPr fontId="6"/>
  </si>
  <si>
    <t>０２０６</t>
    <phoneticPr fontId="6"/>
  </si>
  <si>
    <t>０３０１</t>
    <phoneticPr fontId="6"/>
  </si>
  <si>
    <t>０３０２</t>
    <phoneticPr fontId="6"/>
  </si>
  <si>
    <t>０３０３</t>
    <phoneticPr fontId="6"/>
  </si>
  <si>
    <t>０４０１</t>
    <phoneticPr fontId="6"/>
  </si>
  <si>
    <t>０５０１</t>
    <phoneticPr fontId="6"/>
  </si>
  <si>
    <t>０５０２</t>
    <phoneticPr fontId="6"/>
  </si>
  <si>
    <t>０５０３</t>
    <phoneticPr fontId="6"/>
  </si>
  <si>
    <t>０５０５</t>
    <phoneticPr fontId="6"/>
  </si>
  <si>
    <t>０６０１</t>
    <phoneticPr fontId="6"/>
  </si>
  <si>
    <t>０６０３</t>
    <phoneticPr fontId="6"/>
  </si>
  <si>
    <t>０７０１</t>
    <phoneticPr fontId="6"/>
  </si>
  <si>
    <t>０７０２</t>
    <phoneticPr fontId="6"/>
  </si>
  <si>
    <t>０７０４</t>
    <phoneticPr fontId="6"/>
  </si>
  <si>
    <t>０７０６</t>
    <phoneticPr fontId="6"/>
  </si>
  <si>
    <t>０７０７</t>
    <phoneticPr fontId="6"/>
  </si>
  <si>
    <t>０７０８</t>
    <phoneticPr fontId="6"/>
  </si>
  <si>
    <t>０７０９</t>
    <phoneticPr fontId="6"/>
  </si>
  <si>
    <t>０７１０</t>
    <phoneticPr fontId="6"/>
  </si>
  <si>
    <t>０７１１</t>
    <phoneticPr fontId="6"/>
  </si>
  <si>
    <t>０７１２</t>
    <phoneticPr fontId="6"/>
  </si>
  <si>
    <t>０７１３</t>
    <phoneticPr fontId="6"/>
  </si>
  <si>
    <t>０７１４</t>
    <phoneticPr fontId="6"/>
  </si>
  <si>
    <t>０７１６</t>
    <phoneticPr fontId="6"/>
  </si>
  <si>
    <t>０７１８</t>
    <phoneticPr fontId="6"/>
  </si>
  <si>
    <t>０７２０</t>
    <phoneticPr fontId="6"/>
  </si>
  <si>
    <t>０７２１</t>
    <phoneticPr fontId="6"/>
  </si>
  <si>
    <t>０８０１</t>
    <phoneticPr fontId="6"/>
  </si>
  <si>
    <t>０８０２</t>
    <phoneticPr fontId="6"/>
  </si>
  <si>
    <t>０８０４</t>
    <phoneticPr fontId="6"/>
  </si>
  <si>
    <t>０８０５</t>
    <phoneticPr fontId="6"/>
  </si>
  <si>
    <t>０８０７</t>
    <phoneticPr fontId="6"/>
  </si>
  <si>
    <t>０８０８</t>
    <phoneticPr fontId="6"/>
  </si>
  <si>
    <t>０９０５</t>
    <phoneticPr fontId="6"/>
  </si>
  <si>
    <t>０９０６</t>
    <phoneticPr fontId="6"/>
  </si>
  <si>
    <t>０９０７</t>
    <phoneticPr fontId="6"/>
  </si>
  <si>
    <t>０９０８</t>
    <phoneticPr fontId="6"/>
  </si>
  <si>
    <t>０９０９</t>
    <phoneticPr fontId="6"/>
  </si>
  <si>
    <t>１００１</t>
    <phoneticPr fontId="6"/>
  </si>
  <si>
    <t>１００２</t>
    <phoneticPr fontId="6"/>
  </si>
  <si>
    <t>１１０１</t>
    <phoneticPr fontId="23"/>
  </si>
  <si>
    <t>１１０３</t>
    <phoneticPr fontId="6"/>
  </si>
  <si>
    <t>１１０４</t>
    <phoneticPr fontId="6"/>
  </si>
  <si>
    <t>１１０５</t>
    <phoneticPr fontId="6"/>
  </si>
  <si>
    <t>１２０１</t>
    <phoneticPr fontId="6"/>
  </si>
  <si>
    <t>１２０３</t>
    <phoneticPr fontId="6"/>
  </si>
  <si>
    <t>１２０４</t>
    <phoneticPr fontId="6"/>
  </si>
  <si>
    <t>１２０５</t>
    <phoneticPr fontId="6"/>
  </si>
  <si>
    <t>１２０６</t>
    <phoneticPr fontId="6"/>
  </si>
  <si>
    <t>１２０７</t>
    <phoneticPr fontId="6"/>
  </si>
  <si>
    <t>１３０２</t>
    <phoneticPr fontId="6"/>
  </si>
  <si>
    <t>１３０３</t>
    <phoneticPr fontId="6"/>
  </si>
  <si>
    <t>１３０４</t>
    <phoneticPr fontId="6"/>
  </si>
  <si>
    <t>１３０５</t>
    <phoneticPr fontId="6"/>
  </si>
  <si>
    <t>１３０７</t>
    <phoneticPr fontId="6"/>
  </si>
  <si>
    <t>１３１０</t>
    <phoneticPr fontId="6"/>
  </si>
  <si>
    <t>１３１１</t>
    <phoneticPr fontId="6"/>
  </si>
  <si>
    <t>１３１２</t>
    <phoneticPr fontId="6"/>
  </si>
  <si>
    <t>１３１３</t>
    <phoneticPr fontId="6"/>
  </si>
  <si>
    <t>１３１４</t>
    <phoneticPr fontId="6"/>
  </si>
  <si>
    <t>１３１５</t>
    <phoneticPr fontId="6"/>
  </si>
  <si>
    <t>１３１６</t>
    <phoneticPr fontId="6"/>
  </si>
  <si>
    <t>１３１８</t>
    <phoneticPr fontId="6"/>
  </si>
  <si>
    <t>１３１９</t>
    <phoneticPr fontId="6"/>
  </si>
  <si>
    <t>１３２０</t>
    <phoneticPr fontId="6"/>
  </si>
  <si>
    <t>設置数</t>
    <phoneticPr fontId="6"/>
  </si>
  <si>
    <t>平成30年7月1日現在</t>
    <rPh sb="0" eb="2">
      <t>ヘイセイ</t>
    </rPh>
    <rPh sb="4" eb="5">
      <t>ネン</t>
    </rPh>
    <rPh sb="6" eb="7">
      <t>ガツ</t>
    </rPh>
    <rPh sb="8" eb="9">
      <t>ニチ</t>
    </rPh>
    <rPh sb="9" eb="11">
      <t>ゲンザイ</t>
    </rPh>
    <phoneticPr fontId="6"/>
  </si>
  <si>
    <t>No</t>
    <phoneticPr fontId="6"/>
  </si>
  <si>
    <t>函館圏公立大学広域連合</t>
    <phoneticPr fontId="6"/>
  </si>
  <si>
    <t>空知中部広域連合</t>
    <phoneticPr fontId="6"/>
  </si>
  <si>
    <t>歌志内市、奈井江町、上砂川町、浦臼町、新十津川町、雨竜町（１市５町）　　　</t>
    <phoneticPr fontId="6"/>
  </si>
  <si>
    <t>西いぶり広域連合</t>
    <phoneticPr fontId="6"/>
  </si>
  <si>
    <t>・ごみ処理施設及び粗大ごみ処理施設の設置、管理及び運営
  に関する事務
・最終処分場の設置、管理及び運営に関する事務
・都市公園（広域連合所管分に限る。以下同じ。）の設置、管理
  及び運営に関する事務
・リサイクルプラザの設置、管理及び運営に関する事務
・共同電算センターの設置、管理及び運営に関する事務
・広域行政の振興及び課題の調査研究並びに連絡調整に関する事務</t>
    <rPh sb="66" eb="68">
      <t>コウイキ</t>
    </rPh>
    <rPh sb="68" eb="70">
      <t>レンゴウ</t>
    </rPh>
    <rPh sb="70" eb="72">
      <t>ショカン</t>
    </rPh>
    <rPh sb="72" eb="73">
      <t>ブン</t>
    </rPh>
    <rPh sb="74" eb="75">
      <t>カギ</t>
    </rPh>
    <rPh sb="77" eb="79">
      <t>イカ</t>
    </rPh>
    <rPh sb="79" eb="80">
      <t>オナ</t>
    </rPh>
    <rPh sb="87" eb="89">
      <t>カンリ</t>
    </rPh>
    <rPh sb="92" eb="93">
      <t>オヨ</t>
    </rPh>
    <rPh sb="97" eb="98">
      <t>カン</t>
    </rPh>
    <rPh sb="100" eb="102">
      <t>ジム</t>
    </rPh>
    <rPh sb="118" eb="119">
      <t>オヨ</t>
    </rPh>
    <rPh sb="123" eb="124">
      <t>カン</t>
    </rPh>
    <rPh sb="126" eb="128">
      <t>ジム</t>
    </rPh>
    <rPh sb="130" eb="132">
      <t>キョウドウ</t>
    </rPh>
    <rPh sb="132" eb="134">
      <t>デンサン</t>
    </rPh>
    <rPh sb="139" eb="141">
      <t>セッチ</t>
    </rPh>
    <rPh sb="142" eb="144">
      <t>カンリ</t>
    </rPh>
    <rPh sb="144" eb="145">
      <t>オヨ</t>
    </rPh>
    <rPh sb="146" eb="148">
      <t>ウンエイ</t>
    </rPh>
    <rPh sb="149" eb="150">
      <t>カン</t>
    </rPh>
    <rPh sb="152" eb="154">
      <t>ジム</t>
    </rPh>
    <rPh sb="156" eb="158">
      <t>コウイキ</t>
    </rPh>
    <rPh sb="158" eb="160">
      <t>ギョウセイ</t>
    </rPh>
    <rPh sb="161" eb="163">
      <t>シンコウ</t>
    </rPh>
    <rPh sb="163" eb="164">
      <t>オヨ</t>
    </rPh>
    <rPh sb="165" eb="167">
      <t>カダイ</t>
    </rPh>
    <rPh sb="168" eb="170">
      <t>チョウサ</t>
    </rPh>
    <rPh sb="170" eb="172">
      <t>ケンキュウ</t>
    </rPh>
    <rPh sb="172" eb="173">
      <t>ナラ</t>
    </rPh>
    <rPh sb="175" eb="177">
      <t>レンラク</t>
    </rPh>
    <rPh sb="177" eb="179">
      <t>チョウセイ</t>
    </rPh>
    <rPh sb="180" eb="181">
      <t>カン</t>
    </rPh>
    <rPh sb="183" eb="185">
      <t>ジム</t>
    </rPh>
    <phoneticPr fontId="6"/>
  </si>
  <si>
    <t>渡島廃棄物処理
広域連合</t>
    <phoneticPr fontId="6"/>
  </si>
  <si>
    <t>・ごみ処理施設及び廃棄物運搬中継
・中間処理施設の設置、管理及び運営</t>
    <phoneticPr fontId="6"/>
  </si>
  <si>
    <t>日高中部広域連合</t>
    <phoneticPr fontId="6"/>
  </si>
  <si>
    <t>・介護保険に関する次の事務
　・被保険者の資格管理に関すること
　・要介護認定及び要支援認定に関すること
　・保険給付に関すること
　・介護保険事業計画の策定に関すること
　・保険料の賦課及び徴収に関すること
　・保健福祉事業の実施に必要な連絡調整に関すること
　・共同処理すべき事業の調査研究に関する事務</t>
    <phoneticPr fontId="6"/>
  </si>
  <si>
    <t>北しりべし廃棄物処理
広域連合</t>
    <phoneticPr fontId="6"/>
  </si>
  <si>
    <t xml:space="preserve">小樽市、積丹町、古平町、仁木町、余市町、赤井川村（１市４町１村）      </t>
    <phoneticPr fontId="6"/>
  </si>
  <si>
    <t>・次の一般廃棄物中間処理施設の設置、管理及び運営に関する事務
　・ごみ焼却施設
　・資源化リサイクル施設
　・破砕処理施設</t>
    <phoneticPr fontId="6"/>
  </si>
  <si>
    <t>根室北部廃棄物処理
広域連合</t>
    <phoneticPr fontId="6"/>
  </si>
  <si>
    <t>別海町、中標津町、標津町、羅臼町（４町）</t>
    <phoneticPr fontId="6"/>
  </si>
  <si>
    <t>・共同可燃ごみ等処理施設の設置、管理及び運営に関すること
・共同リサイクルセンターの設置、管理及び運営に関すること</t>
    <phoneticPr fontId="6"/>
  </si>
  <si>
    <t>釧路広域連合</t>
    <phoneticPr fontId="6"/>
  </si>
  <si>
    <r>
      <t>釧路市、釧路町、白糠町、 鶴居村、弟子屈町（１市</t>
    </r>
    <r>
      <rPr>
        <sz val="11"/>
        <rFont val="ＭＳ Ｐゴシック"/>
        <family val="3"/>
        <charset val="128"/>
        <scheme val="minor"/>
      </rPr>
      <t>３町１村）</t>
    </r>
    <rPh sb="17" eb="20">
      <t>テシカガ</t>
    </rPh>
    <rPh sb="20" eb="21">
      <t>チョウ</t>
    </rPh>
    <phoneticPr fontId="6"/>
  </si>
  <si>
    <t>大雪地区広域連合</t>
    <phoneticPr fontId="6"/>
  </si>
  <si>
    <t>H19. 3. 1</t>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</si>
  <si>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6"/>
  </si>
  <si>
    <t>島牧村、黒松内町、蘭越町、ニセコ町、真狩村、留寿都村、喜茂別町、京極町、倶知安町、共和町、泊村、神恵内村、積丹町、古平町、仁木町、赤井川村（１０町６村）</t>
    <rPh sb="0" eb="2">
      <t>シママキ</t>
    </rPh>
    <rPh sb="2" eb="3">
      <t>ムラ</t>
    </rPh>
    <rPh sb="4" eb="7">
      <t>クロマツナイ</t>
    </rPh>
    <rPh sb="7" eb="8">
      <t>マチ</t>
    </rPh>
    <rPh sb="9" eb="11">
      <t>ランコシ</t>
    </rPh>
    <rPh sb="11" eb="12">
      <t>マチ</t>
    </rPh>
    <rPh sb="16" eb="17">
      <t>マチ</t>
    </rPh>
    <rPh sb="18" eb="20">
      <t>マッカリ</t>
    </rPh>
    <rPh sb="20" eb="21">
      <t>ムラ</t>
    </rPh>
    <rPh sb="22" eb="25">
      <t>ルスツ</t>
    </rPh>
    <rPh sb="25" eb="26">
      <t>ムラ</t>
    </rPh>
    <rPh sb="27" eb="30">
      <t>キモベツ</t>
    </rPh>
    <rPh sb="30" eb="31">
      <t>マチ</t>
    </rPh>
    <rPh sb="32" eb="34">
      <t>キョウゴク</t>
    </rPh>
    <rPh sb="34" eb="35">
      <t>マチ</t>
    </rPh>
    <rPh sb="36" eb="39">
      <t>クッチャン</t>
    </rPh>
    <rPh sb="39" eb="40">
      <t>マチ</t>
    </rPh>
    <rPh sb="41" eb="43">
      <t>キョウワ</t>
    </rPh>
    <rPh sb="43" eb="44">
      <t>マチ</t>
    </rPh>
    <rPh sb="45" eb="46">
      <t>ト</t>
    </rPh>
    <rPh sb="46" eb="47">
      <t>ムラ</t>
    </rPh>
    <rPh sb="48" eb="51">
      <t>カモエナイ</t>
    </rPh>
    <rPh sb="51" eb="52">
      <t>ムラ</t>
    </rPh>
    <rPh sb="53" eb="55">
      <t>シャコタン</t>
    </rPh>
    <rPh sb="55" eb="56">
      <t>チョウ</t>
    </rPh>
    <rPh sb="57" eb="58">
      <t>フル</t>
    </rPh>
    <rPh sb="58" eb="59">
      <t>ヒラ</t>
    </rPh>
    <rPh sb="59" eb="60">
      <t>マチ</t>
    </rPh>
    <rPh sb="61" eb="63">
      <t>ニキ</t>
    </rPh>
    <rPh sb="63" eb="64">
      <t>チョウ</t>
    </rPh>
    <rPh sb="65" eb="66">
      <t>アカ</t>
    </rPh>
    <rPh sb="68" eb="69">
      <t>ムラ</t>
    </rPh>
    <rPh sb="72" eb="73">
      <t>チョウ</t>
    </rPh>
    <rPh sb="74" eb="75">
      <t>ソン</t>
    </rPh>
    <phoneticPr fontId="6"/>
  </si>
  <si>
    <t>つがる西北五広域連合</t>
    <phoneticPr fontId="6"/>
  </si>
  <si>
    <t>・ふるさと市町村圏基金活用事業に関すること
・介護認定審査会の設置及び運営に関すること
・障害者の日常生活及び社会生活を総合的に支援するための法律に
　基づく介護給付費等の支給に関する審査会の設置及び運営に関す
　ること
・障害者総合支援法第８９条の３第１項に基づく協議会の設置及び運
　営に関すること
・国民健康保険法第８２条の規定による保健事業である病院及び診療
　所としての西北五地域保健医療圏自治体病院機能再編成計画に係
　る次に掲げる中核病院及びサテライト医療機関（サテライト病院及び
　サテライト診療所をいう。以下同じ。）の設置及び管理運営並びに当
　該計画を円滑に実現するために行う事業の実施及び連絡調整に関
　すること。　　　　　　　　　　　　　　　　　　　　　　　　　　　　　　　　　　　　　　　　　　　　　　　　　　　　　ア　中核病院（五所川原市）　　　　　　　　　　　　　　　　　　　　　　　　　　　　　　　　　　　　　　　　　　　イ　サテライト病院（五所川原市）　　　　　　　　　　　　　　　　　　　　　　　　　　　　　　　　　　　　　　　　　　　　　　　　　　　　　ウ　サテライト病院（鰺ヶ沢町）　　　　　　　　　　　　　　　　　　　　　　　　　　　　　　　　　　　　　　　　　　　　　　　　　　　エ　サテライト診療所（つがる市）　　　　　　　　　　　　　　　　　　　　　　　　　　　　　　　　　　　　　　　　　　　　　　　　　　　　　　　　　　　　　　　　　オ　サテライト診療所（鶴田町）
・広域にわたり処理することが適当な事務に係る課題の調査研究に関
　すること</t>
    <rPh sb="5" eb="8">
      <t>シチョウソン</t>
    </rPh>
    <rPh sb="8" eb="9">
      <t>ケン</t>
    </rPh>
    <rPh sb="9" eb="11">
      <t>キキン</t>
    </rPh>
    <rPh sb="11" eb="13">
      <t>カツヨウ</t>
    </rPh>
    <rPh sb="13" eb="15">
      <t>ジギョウ</t>
    </rPh>
    <rPh sb="16" eb="17">
      <t>カン</t>
    </rPh>
    <rPh sb="38" eb="39">
      <t>カン</t>
    </rPh>
    <rPh sb="45" eb="48">
      <t>ショウガイシャ</t>
    </rPh>
    <rPh sb="49" eb="51">
      <t>ニチジョウ</t>
    </rPh>
    <rPh sb="51" eb="53">
      <t>セイカツ</t>
    </rPh>
    <rPh sb="53" eb="54">
      <t>オヨ</t>
    </rPh>
    <rPh sb="55" eb="57">
      <t>シャカイ</t>
    </rPh>
    <rPh sb="57" eb="59">
      <t>セイカツ</t>
    </rPh>
    <rPh sb="60" eb="63">
      <t>ソウゴウテキ</t>
    </rPh>
    <rPh sb="64" eb="66">
      <t>シエン</t>
    </rPh>
    <rPh sb="71" eb="72">
      <t>ホウ</t>
    </rPh>
    <rPh sb="72" eb="73">
      <t>リツ</t>
    </rPh>
    <rPh sb="76" eb="77">
      <t>モト</t>
    </rPh>
    <rPh sb="79" eb="81">
      <t>カイゴ</t>
    </rPh>
    <rPh sb="81" eb="83">
      <t>キュウフ</t>
    </rPh>
    <rPh sb="83" eb="84">
      <t>ヒ</t>
    </rPh>
    <rPh sb="84" eb="85">
      <t>トウ</t>
    </rPh>
    <rPh sb="86" eb="88">
      <t>シキュウ</t>
    </rPh>
    <rPh sb="89" eb="90">
      <t>カン</t>
    </rPh>
    <rPh sb="92" eb="95">
      <t>シンサカイ</t>
    </rPh>
    <rPh sb="96" eb="98">
      <t>セッチ</t>
    </rPh>
    <rPh sb="98" eb="99">
      <t>オヨ</t>
    </rPh>
    <rPh sb="100" eb="102">
      <t>ウンエイ</t>
    </rPh>
    <rPh sb="103" eb="104">
      <t>カン</t>
    </rPh>
    <rPh sb="112" eb="115">
      <t>ショウガイシャ</t>
    </rPh>
    <rPh sb="115" eb="117">
      <t>ソウゴウ</t>
    </rPh>
    <rPh sb="117" eb="119">
      <t>シエン</t>
    </rPh>
    <rPh sb="119" eb="120">
      <t>ホウ</t>
    </rPh>
    <rPh sb="120" eb="121">
      <t>ダイ</t>
    </rPh>
    <rPh sb="123" eb="124">
      <t>ジョウ</t>
    </rPh>
    <rPh sb="126" eb="127">
      <t>ダイ</t>
    </rPh>
    <rPh sb="128" eb="129">
      <t>コウ</t>
    </rPh>
    <rPh sb="130" eb="131">
      <t>モト</t>
    </rPh>
    <rPh sb="133" eb="136">
      <t>キョウギカイ</t>
    </rPh>
    <rPh sb="137" eb="139">
      <t>セッチ</t>
    </rPh>
    <rPh sb="139" eb="140">
      <t>オヨ</t>
    </rPh>
    <rPh sb="146" eb="147">
      <t>カン</t>
    </rPh>
    <rPh sb="153" eb="155">
      <t>コクミン</t>
    </rPh>
    <rPh sb="190" eb="192">
      <t>セイホク</t>
    </rPh>
    <rPh sb="192" eb="193">
      <t>ゴ</t>
    </rPh>
    <rPh sb="193" eb="195">
      <t>チイキ</t>
    </rPh>
    <rPh sb="195" eb="197">
      <t>ホケン</t>
    </rPh>
    <rPh sb="197" eb="199">
      <t>イリョウ</t>
    </rPh>
    <rPh sb="199" eb="200">
      <t>ケン</t>
    </rPh>
    <rPh sb="200" eb="203">
      <t>ジチタイ</t>
    </rPh>
    <rPh sb="203" eb="205">
      <t>ビョウイン</t>
    </rPh>
    <rPh sb="205" eb="207">
      <t>キノウ</t>
    </rPh>
    <rPh sb="207" eb="210">
      <t>サイヘンセイ</t>
    </rPh>
    <rPh sb="210" eb="212">
      <t>ケイカク</t>
    </rPh>
    <rPh sb="213" eb="214">
      <t>カカ</t>
    </rPh>
    <rPh sb="217" eb="218">
      <t>ツギ</t>
    </rPh>
    <rPh sb="219" eb="220">
      <t>カカ</t>
    </rPh>
    <rPh sb="222" eb="224">
      <t>チュウカク</t>
    </rPh>
    <rPh sb="224" eb="226">
      <t>ビョウイン</t>
    </rPh>
    <rPh sb="226" eb="227">
      <t>オヨ</t>
    </rPh>
    <rPh sb="233" eb="235">
      <t>イリョウ</t>
    </rPh>
    <rPh sb="235" eb="237">
      <t>キカン</t>
    </rPh>
    <rPh sb="243" eb="245">
      <t>ビョウイン</t>
    </rPh>
    <rPh sb="245" eb="246">
      <t>オヨ</t>
    </rPh>
    <rPh sb="254" eb="257">
      <t>シンリョウジョ</t>
    </rPh>
    <rPh sb="261" eb="263">
      <t>イカ</t>
    </rPh>
    <rPh sb="263" eb="264">
      <t>オナ</t>
    </rPh>
    <rPh sb="268" eb="270">
      <t>セッチ</t>
    </rPh>
    <rPh sb="270" eb="271">
      <t>オヨ</t>
    </rPh>
    <rPh sb="272" eb="274">
      <t>カンリ</t>
    </rPh>
    <rPh sb="274" eb="276">
      <t>ウンエイ</t>
    </rPh>
    <rPh sb="276" eb="277">
      <t>ナラ</t>
    </rPh>
    <rPh sb="283" eb="285">
      <t>ケイカク</t>
    </rPh>
    <rPh sb="286" eb="288">
      <t>エンカツ</t>
    </rPh>
    <rPh sb="289" eb="291">
      <t>ジツゲン</t>
    </rPh>
    <rPh sb="296" eb="297">
      <t>オコナ</t>
    </rPh>
    <rPh sb="298" eb="300">
      <t>ジギョウ</t>
    </rPh>
    <rPh sb="301" eb="303">
      <t>ジッシ</t>
    </rPh>
    <rPh sb="303" eb="304">
      <t>オヨ</t>
    </rPh>
    <rPh sb="305" eb="307">
      <t>レンラク</t>
    </rPh>
    <rPh sb="307" eb="309">
      <t>チョウセイ</t>
    </rPh>
    <rPh sb="310" eb="311">
      <t>カン</t>
    </rPh>
    <rPh sb="373" eb="375">
      <t>チュウカク</t>
    </rPh>
    <rPh sb="375" eb="377">
      <t>ビョウイン</t>
    </rPh>
    <rPh sb="378" eb="383">
      <t>ゴショガワラシ</t>
    </rPh>
    <rPh sb="434" eb="436">
      <t>ビョウイン</t>
    </rPh>
    <rPh sb="437" eb="442">
      <t>ゴショガワラシ</t>
    </rPh>
    <rPh sb="503" eb="505">
      <t>ビョウイン</t>
    </rPh>
    <rPh sb="506" eb="509">
      <t>アジガサワ</t>
    </rPh>
    <rPh sb="509" eb="510">
      <t>チョウ</t>
    </rPh>
    <rPh sb="569" eb="572">
      <t>シンリョウジョ</t>
    </rPh>
    <rPh sb="576" eb="577">
      <t>シ</t>
    </rPh>
    <rPh sb="650" eb="653">
      <t>シンリョウジョ</t>
    </rPh>
    <rPh sb="654" eb="657">
      <t>ツルタチョウ</t>
    </rPh>
    <rPh sb="666" eb="668">
      <t>ショリ</t>
    </rPh>
    <rPh sb="673" eb="675">
      <t>テキトウ</t>
    </rPh>
    <rPh sb="676" eb="678">
      <t>ジム</t>
    </rPh>
    <rPh sb="679" eb="680">
      <t>カカ</t>
    </rPh>
    <rPh sb="681" eb="683">
      <t>カダイ</t>
    </rPh>
    <rPh sb="689" eb="690">
      <t>カン</t>
    </rPh>
    <phoneticPr fontId="6"/>
  </si>
  <si>
    <t>青森県後期高齢者医療
広域連合</t>
    <phoneticPr fontId="6"/>
  </si>
  <si>
    <t>大船渡市、陸前高田市、住田町　（２市１町）　　　　　　</t>
    <phoneticPr fontId="6"/>
  </si>
  <si>
    <t>久慈広域連合</t>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</si>
  <si>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6"/>
  </si>
  <si>
    <t>H.18.7.6</t>
    <phoneticPr fontId="6"/>
  </si>
  <si>
    <t>彩の国さいたま人づくり
広域連合</t>
    <phoneticPr fontId="6"/>
  </si>
  <si>
    <t>埼玉県、県内全市町村</t>
    <phoneticPr fontId="6"/>
  </si>
  <si>
    <t>構成団体の職員の人材の開発、交流及び確保に関する事務</t>
    <phoneticPr fontId="6"/>
  </si>
  <si>
    <t>山梨県東部広域連合</t>
    <phoneticPr fontId="6"/>
  </si>
  <si>
    <t>（１）広域市町村圏計画の策定に関すること
（２）広域市町村圏計画に基づく連絡調整に関すること
（３）介護認定審査会の設置及び運営に関すること
（４）関係市村の広域行政推進に係る調査及び研究に関すること
（５）関係市村の情報公開審査会の設置及び運営に関すること
（６）関係市村の個人情報保護審査会の設置及び運営に関すること
（７）障害区分認定審査会の設置及び運営に関すること
（８）関係市村の行政不服審査法（平成２６年法律第６８号）第８１条第１項に
      規定する機関の設置及び運営に関すること
（９）前各号に定めるもののほか、広域的な事務の連絡調整に関すること</t>
    <phoneticPr fontId="6"/>
  </si>
  <si>
    <t>上田地域広域連合</t>
    <phoneticPr fontId="6"/>
  </si>
  <si>
    <t>・上田地域の広域行政の推進に関する事務
・広域的幹線道路網構想・計画の策定、連絡調整に関する事務
・広域的な観光振興に関する事務
・広域的な保健福祉・ごみ処理等についての調査研究に関する事務
・消防に関する事務
・上田創造館の設置管理運営
・図書館情報ネットワークの整備及び運営
・ふるさと基金事業に関する事務
・介護認定調査並びに介護認定審査会の設置及び運営に関する事務
・介護相談員の設置及び運営に関すること
・障害者の日常生活及び社会生活を総合的に支援するための法律に
　規定する市町村審査会の設置及び運営に関する事務
・病院群輪番制病院に係る補助事業に関する事務
・し尿処理施設の設置管理運営に関する事務
・ごみ処理の広域化計画に基づく事業の実施に関する事務
・ごみ焼却施設、斎場の設置管理運営に関する事務
・知事の権限に属する事務の処理の特例に関する条例により、広域連
　合が処理することとされた次に掲げる事務
ア　火薬類の譲渡又は消費等の許可等に関する事務
イ　液化石油ガス設備工事の届出の受理に関する事務</t>
    <rPh sb="1" eb="3">
      <t>ウエダ</t>
    </rPh>
    <rPh sb="3" eb="5">
      <t>チイキ</t>
    </rPh>
    <rPh sb="6" eb="8">
      <t>コウイキ</t>
    </rPh>
    <rPh sb="8" eb="10">
      <t>ギョウセイ</t>
    </rPh>
    <rPh sb="11" eb="13">
      <t>スイシン</t>
    </rPh>
    <rPh sb="32" eb="34">
      <t>ケイカク</t>
    </rPh>
    <rPh sb="43" eb="44">
      <t>カン</t>
    </rPh>
    <rPh sb="46" eb="48">
      <t>ジム</t>
    </rPh>
    <rPh sb="66" eb="69">
      <t>コウイキテキ</t>
    </rPh>
    <rPh sb="90" eb="91">
      <t>カン</t>
    </rPh>
    <rPh sb="93" eb="95">
      <t>ジム</t>
    </rPh>
    <rPh sb="145" eb="147">
      <t>キキン</t>
    </rPh>
    <rPh sb="147" eb="149">
      <t>ジギョウ</t>
    </rPh>
    <rPh sb="150" eb="151">
      <t>カン</t>
    </rPh>
    <rPh sb="153" eb="155">
      <t>ジム</t>
    </rPh>
    <rPh sb="208" eb="211">
      <t>ショウガイシャ</t>
    </rPh>
    <rPh sb="212" eb="214">
      <t>ニチジョウ</t>
    </rPh>
    <rPh sb="214" eb="216">
      <t>セイカツ</t>
    </rPh>
    <rPh sb="216" eb="217">
      <t>オヨ</t>
    </rPh>
    <rPh sb="218" eb="220">
      <t>シャカイ</t>
    </rPh>
    <rPh sb="220" eb="222">
      <t>セイカツ</t>
    </rPh>
    <rPh sb="223" eb="226">
      <t>ソウゴウテキ</t>
    </rPh>
    <rPh sb="227" eb="229">
      <t>シエン</t>
    </rPh>
    <rPh sb="234" eb="236">
      <t>ホウリツ</t>
    </rPh>
    <rPh sb="239" eb="241">
      <t>キテイ</t>
    </rPh>
    <rPh sb="243" eb="246">
      <t>シチョウソン</t>
    </rPh>
    <rPh sb="246" eb="249">
      <t>シンサカイ</t>
    </rPh>
    <rPh sb="250" eb="252">
      <t>セッチ</t>
    </rPh>
    <rPh sb="252" eb="253">
      <t>オヨ</t>
    </rPh>
    <rPh sb="254" eb="256">
      <t>ウンエイ</t>
    </rPh>
    <rPh sb="257" eb="258">
      <t>カン</t>
    </rPh>
    <rPh sb="260" eb="262">
      <t>ジム</t>
    </rPh>
    <rPh sb="301" eb="302">
      <t>カン</t>
    </rPh>
    <rPh sb="304" eb="306">
      <t>ジム</t>
    </rPh>
    <rPh sb="328" eb="329">
      <t>カン</t>
    </rPh>
    <rPh sb="331" eb="333">
      <t>ジム</t>
    </rPh>
    <rPh sb="352" eb="353">
      <t>カン</t>
    </rPh>
    <rPh sb="355" eb="357">
      <t>ジム</t>
    </rPh>
    <phoneticPr fontId="6"/>
  </si>
  <si>
    <t>・松本地域の広域行政の推進に関する事務
・松本地域ふるさと基金を活用する事業の実施に関する事務
・広域的な観光振興に関する事務
・旧伝染病舎跡地の管理に関する事務
・消防に関する事務
・火薬類の譲渡、譲受及び消費の許可等に関する事務
・液化石油ガス設備工事の届出に関する事務
・介護認定審査会の設置及び運営
・障害支援区分認定審査会の設置及び運営
・広域的なごみ処理の対応に関する事務
・職員の共同研修及び派遣研修
・地方分権、広域的な地域情報化・保健福祉・観光振興の調査研究</t>
    <rPh sb="1" eb="3">
      <t>マツモト</t>
    </rPh>
    <rPh sb="3" eb="5">
      <t>チイキ</t>
    </rPh>
    <rPh sb="6" eb="8">
      <t>コウイキ</t>
    </rPh>
    <rPh sb="8" eb="10">
      <t>ギョウセイ</t>
    </rPh>
    <rPh sb="11" eb="13">
      <t>スイシン</t>
    </rPh>
    <rPh sb="14" eb="15">
      <t>カン</t>
    </rPh>
    <rPh sb="17" eb="19">
      <t>ジム</t>
    </rPh>
    <rPh sb="21" eb="23">
      <t>マツモト</t>
    </rPh>
    <rPh sb="23" eb="25">
      <t>チイキ</t>
    </rPh>
    <rPh sb="29" eb="31">
      <t>キキン</t>
    </rPh>
    <rPh sb="32" eb="34">
      <t>カツヨウ</t>
    </rPh>
    <rPh sb="36" eb="38">
      <t>ジギョウ</t>
    </rPh>
    <rPh sb="39" eb="41">
      <t>ジッシ</t>
    </rPh>
    <rPh sb="42" eb="43">
      <t>カン</t>
    </rPh>
    <rPh sb="45" eb="47">
      <t>ジム</t>
    </rPh>
    <rPh sb="49" eb="52">
      <t>コウイキテキ</t>
    </rPh>
    <rPh sb="53" eb="55">
      <t>カンコウ</t>
    </rPh>
    <rPh sb="55" eb="57">
      <t>シンコウ</t>
    </rPh>
    <rPh sb="58" eb="59">
      <t>カン</t>
    </rPh>
    <rPh sb="61" eb="63">
      <t>ジム</t>
    </rPh>
    <rPh sb="70" eb="72">
      <t>アトチ</t>
    </rPh>
    <rPh sb="157" eb="159">
      <t>シエン</t>
    </rPh>
    <rPh sb="159" eb="161">
      <t>クブン</t>
    </rPh>
    <rPh sb="161" eb="163">
      <t>ニンテイ</t>
    </rPh>
    <phoneticPr fontId="6"/>
  </si>
  <si>
    <t>木曽町、上松町、南木曽町、木祖村、王滝村、大桑村　（３町３村）</t>
    <phoneticPr fontId="6"/>
  </si>
  <si>
    <r>
      <t>・木曽地域の広域行政の推進に関する事務
・広域的な課題の調査研究
・景観基本構想の推進
・公共サインの設置及び管理
・情報公開及び個人情報保護審査会の設置、運営
・行政不服審査会の設置及び運営
・老人ホーム措置入所判定委員会の設置及び運営
・養護老人ホームの設置及び管理運営</t>
    </r>
    <r>
      <rPr>
        <strike/>
        <sz val="10"/>
        <rFont val="ＭＳ Ｐゴシック"/>
        <family val="3"/>
        <charset val="128"/>
      </rPr>
      <t xml:space="preserve">
</t>
    </r>
    <r>
      <rPr>
        <sz val="10"/>
        <rFont val="ＭＳ Ｐゴシック"/>
        <family val="3"/>
        <charset val="128"/>
      </rPr>
      <t>・介護保険法及び介護保険法施行法に規定する介護保険に関する事務
・障害者の日常生活及び社会生活を総合的に支援するための法律に
　規定する市町村審査会の設置及び運営
・休日及び夜間の一次救急医療
・葬斎センターの設置及び管理運営
・ごみ処理施設の設置及び管理運営
・循環型地域づくりの推進
・し尿処理施設の設置及び管理運営
・公共下水道汚泥集約処理施設の設置及び管理運営
・広域的な観光振興
・広域的な幹線道路網の整備の促進及び連絡調整
・広域的な移住定住促進に関する事務
・消防に関する事務
・奨学資金の貸付
・木曽文化公園の設置及び管理運営
・埋蔵文化財の委託調査
・地域高度情報化施設の設置及び管理に関する事務
・木曽川上下流交流の推進拡大及び森林整備協定の推進
・スポーツ振興基金に関する事務
・関係町村が行う公共土木事業に係る事務のうち、当該町村の長との
協議により広域連合が処理することとなった事務
・知事の権限に属する事務の処理の特例に関する条例により広域連
　合が処理することとされた次に掲げる事務
ア　火薬類の譲渡又は消費等の許可等に関する事務
イ　液化石油ガス設備工事の届け出の受理に関する事務</t>
    </r>
    <rPh sb="1" eb="3">
      <t>キソ</t>
    </rPh>
    <rPh sb="3" eb="5">
      <t>チイキ</t>
    </rPh>
    <rPh sb="6" eb="8">
      <t>コウイキ</t>
    </rPh>
    <rPh sb="8" eb="10">
      <t>ギョウセイ</t>
    </rPh>
    <rPh sb="11" eb="13">
      <t>スイシン</t>
    </rPh>
    <rPh sb="14" eb="15">
      <t>カン</t>
    </rPh>
    <rPh sb="17" eb="19">
      <t>ジム</t>
    </rPh>
    <rPh sb="59" eb="61">
      <t>ジョウホウ</t>
    </rPh>
    <rPh sb="61" eb="63">
      <t>コウカイ</t>
    </rPh>
    <rPh sb="63" eb="64">
      <t>オヨ</t>
    </rPh>
    <rPh sb="65" eb="67">
      <t>コジン</t>
    </rPh>
    <rPh sb="67" eb="69">
      <t>ジョウホウ</t>
    </rPh>
    <rPh sb="69" eb="71">
      <t>ホゴ</t>
    </rPh>
    <rPh sb="71" eb="74">
      <t>シンサカイ</t>
    </rPh>
    <rPh sb="75" eb="77">
      <t>セッチ</t>
    </rPh>
    <rPh sb="78" eb="80">
      <t>ウンエイ</t>
    </rPh>
    <rPh sb="82" eb="84">
      <t>ギョウセイ</t>
    </rPh>
    <rPh sb="84" eb="86">
      <t>フフク</t>
    </rPh>
    <rPh sb="86" eb="89">
      <t>シンサカイ</t>
    </rPh>
    <rPh sb="90" eb="92">
      <t>セッチ</t>
    </rPh>
    <rPh sb="92" eb="93">
      <t>オヨ</t>
    </rPh>
    <rPh sb="94" eb="96">
      <t>ウンエイ</t>
    </rPh>
    <rPh sb="98" eb="100">
      <t>ロウジン</t>
    </rPh>
    <rPh sb="103" eb="105">
      <t>ソチ</t>
    </rPh>
    <rPh sb="105" eb="107">
      <t>ニュウショ</t>
    </rPh>
    <rPh sb="107" eb="109">
      <t>ハンテイ</t>
    </rPh>
    <rPh sb="109" eb="112">
      <t>イインカイ</t>
    </rPh>
    <rPh sb="113" eb="115">
      <t>セッチ</t>
    </rPh>
    <rPh sb="115" eb="116">
      <t>オヨ</t>
    </rPh>
    <rPh sb="117" eb="119">
      <t>ウンエイ</t>
    </rPh>
    <rPh sb="139" eb="141">
      <t>カイゴ</t>
    </rPh>
    <rPh sb="141" eb="143">
      <t>ホケン</t>
    </rPh>
    <rPh sb="143" eb="144">
      <t>ホウ</t>
    </rPh>
    <rPh sb="144" eb="145">
      <t>オヨ</t>
    </rPh>
    <rPh sb="146" eb="148">
      <t>カイゴ</t>
    </rPh>
    <rPh sb="148" eb="150">
      <t>ホケン</t>
    </rPh>
    <rPh sb="150" eb="151">
      <t>ホウ</t>
    </rPh>
    <rPh sb="151" eb="153">
      <t>セコウ</t>
    </rPh>
    <rPh sb="153" eb="154">
      <t>ホウ</t>
    </rPh>
    <rPh sb="155" eb="157">
      <t>キテイ</t>
    </rPh>
    <rPh sb="159" eb="161">
      <t>カイゴ</t>
    </rPh>
    <rPh sb="161" eb="163">
      <t>ホケン</t>
    </rPh>
    <rPh sb="164" eb="165">
      <t>カン</t>
    </rPh>
    <rPh sb="167" eb="169">
      <t>ジム</t>
    </rPh>
    <rPh sb="171" eb="174">
      <t>ショウガイシャ</t>
    </rPh>
    <rPh sb="175" eb="177">
      <t>ニチジョウ</t>
    </rPh>
    <rPh sb="177" eb="179">
      <t>セイカツ</t>
    </rPh>
    <rPh sb="179" eb="180">
      <t>オヨ</t>
    </rPh>
    <rPh sb="181" eb="183">
      <t>シャカイ</t>
    </rPh>
    <rPh sb="183" eb="185">
      <t>セイカツ</t>
    </rPh>
    <rPh sb="186" eb="189">
      <t>ソウゴウテキ</t>
    </rPh>
    <rPh sb="190" eb="192">
      <t>シエン</t>
    </rPh>
    <rPh sb="197" eb="198">
      <t>ホウ</t>
    </rPh>
    <rPh sb="198" eb="199">
      <t>リツ</t>
    </rPh>
    <rPh sb="202" eb="204">
      <t>キテイ</t>
    </rPh>
    <rPh sb="206" eb="209">
      <t>シチョウソン</t>
    </rPh>
    <rPh sb="270" eb="272">
      <t>ジュンカン</t>
    </rPh>
    <rPh sb="272" eb="273">
      <t>ガタ</t>
    </rPh>
    <rPh sb="273" eb="275">
      <t>チイキ</t>
    </rPh>
    <rPh sb="324" eb="327">
      <t>コウイキテキ</t>
    </rPh>
    <rPh sb="328" eb="330">
      <t>カンコウ</t>
    </rPh>
    <rPh sb="330" eb="332">
      <t>シンコウ</t>
    </rPh>
    <rPh sb="357" eb="360">
      <t>コウイキテキ</t>
    </rPh>
    <rPh sb="361" eb="363">
      <t>イジュウ</t>
    </rPh>
    <rPh sb="363" eb="365">
      <t>テイジュウ</t>
    </rPh>
    <rPh sb="365" eb="367">
      <t>ソクシン</t>
    </rPh>
    <rPh sb="368" eb="369">
      <t>カン</t>
    </rPh>
    <rPh sb="371" eb="373">
      <t>ジム</t>
    </rPh>
    <rPh sb="425" eb="427">
      <t>コウド</t>
    </rPh>
    <rPh sb="429" eb="430">
      <t>カ</t>
    </rPh>
    <rPh sb="430" eb="432">
      <t>シセツ</t>
    </rPh>
    <rPh sb="447" eb="450">
      <t>キソガワ</t>
    </rPh>
    <rPh sb="450" eb="453">
      <t>ジョウカリュウ</t>
    </rPh>
    <rPh sb="453" eb="455">
      <t>コウリュウ</t>
    </rPh>
    <rPh sb="456" eb="458">
      <t>スイシン</t>
    </rPh>
    <rPh sb="458" eb="460">
      <t>カクダイ</t>
    </rPh>
    <rPh sb="460" eb="461">
      <t>オヨ</t>
    </rPh>
    <rPh sb="462" eb="464">
      <t>シンリン</t>
    </rPh>
    <rPh sb="464" eb="466">
      <t>セイビ</t>
    </rPh>
    <rPh sb="466" eb="468">
      <t>キョウテイ</t>
    </rPh>
    <rPh sb="469" eb="471">
      <t>スイシン</t>
    </rPh>
    <rPh sb="477" eb="479">
      <t>シンコウ</t>
    </rPh>
    <rPh sb="479" eb="481">
      <t>キキン</t>
    </rPh>
    <rPh sb="482" eb="483">
      <t>カン</t>
    </rPh>
    <rPh sb="485" eb="487">
      <t>ジム</t>
    </rPh>
    <phoneticPr fontId="6"/>
  </si>
  <si>
    <t>南信州広域連合</t>
    <phoneticPr fontId="6"/>
  </si>
  <si>
    <t>飯田市、松川町、高森町、阿南町、阿智村、平谷村、根羽村、下條村、売木村、天龍村、泰阜村、喬木村、豊丘村、大鹿村 （１市３町1０村）</t>
    <phoneticPr fontId="6"/>
  </si>
  <si>
    <t>・広域連合の区域における広域行政の推進に関する事務
・地方拠点都市地域の振興整備
・広域的な幹線道路網構想及び計画の策定並びに同構想及び計画
  に基づく事業の実施に必要な連絡調整
・市町村間の人事交流の連絡調整
・広域防災計画の実施に必要な連絡調整
・介護認定審査会の設置及び運営
・障害支援区分に関する審査及び判定を行う審査会の設置及び運営
・地域生活支援事業としての相談支援事業　
・広域的な課題の調査研究
・消防に関する事務
・老人ホーム入所判定委員会の設置、運営及び入所調整
・障害者支援施設の設置、管理及び運営
・ごみ処理施設の整備並びに一般廃棄物の処理に関する計画の策定及び
  同計画に基づく事業の実施に関する事務
・ごみ処理施設の設置、管理及び運営
・し尿処理施設の設置、管理及び運営
・知事の権限に属する事務の処理の特例に関する条例により広域連合が
  処理することとされた次に掲げる事務
ア  火薬類の譲渡、譲受及び消費等の許可等に関すること
イ　液化石油ガス設備工事の届出の受理に関すること
・まち・ひと・しごと創生法（平成26年法律第136号）第10条第１項に規定する
  計画で、広域連携によって取り組むこととして広域連合が定めたものの策定
  及び実施に関する事務</t>
    <rPh sb="1" eb="3">
      <t>コウイキ</t>
    </rPh>
    <rPh sb="3" eb="5">
      <t>レンゴウ</t>
    </rPh>
    <rPh sb="6" eb="8">
      <t>クイキ</t>
    </rPh>
    <rPh sb="12" eb="14">
      <t>コウイキ</t>
    </rPh>
    <rPh sb="14" eb="16">
      <t>ギョウセイ</t>
    </rPh>
    <rPh sb="17" eb="19">
      <t>スイシン</t>
    </rPh>
    <rPh sb="20" eb="21">
      <t>カン</t>
    </rPh>
    <rPh sb="23" eb="25">
      <t>ジム</t>
    </rPh>
    <rPh sb="145" eb="147">
      <t>シエン</t>
    </rPh>
    <rPh sb="150" eb="151">
      <t>カン</t>
    </rPh>
    <rPh sb="153" eb="155">
      <t>シンサ</t>
    </rPh>
    <rPh sb="155" eb="156">
      <t>オヨ</t>
    </rPh>
    <rPh sb="157" eb="159">
      <t>ハンテイ</t>
    </rPh>
    <rPh sb="160" eb="161">
      <t>オコナ</t>
    </rPh>
    <rPh sb="174" eb="176">
      <t>チイキ</t>
    </rPh>
    <rPh sb="176" eb="178">
      <t>セイカツ</t>
    </rPh>
    <rPh sb="178" eb="180">
      <t>シエン</t>
    </rPh>
    <rPh sb="180" eb="182">
      <t>ジギョウ</t>
    </rPh>
    <rPh sb="186" eb="188">
      <t>ソウダン</t>
    </rPh>
    <rPh sb="188" eb="190">
      <t>シエン</t>
    </rPh>
    <rPh sb="190" eb="192">
      <t>ジギョウ</t>
    </rPh>
    <rPh sb="247" eb="249">
      <t>シエン</t>
    </rPh>
    <rPh sb="265" eb="267">
      <t>ショリ</t>
    </rPh>
    <rPh sb="267" eb="269">
      <t>シセツ</t>
    </rPh>
    <rPh sb="270" eb="272">
      <t>セイビ</t>
    </rPh>
    <rPh sb="272" eb="273">
      <t>ナラ</t>
    </rPh>
    <rPh sb="275" eb="277">
      <t>イッパン</t>
    </rPh>
    <rPh sb="277" eb="280">
      <t>ハイキブツ</t>
    </rPh>
    <rPh sb="281" eb="283">
      <t>ショリ</t>
    </rPh>
    <rPh sb="284" eb="285">
      <t>カン</t>
    </rPh>
    <rPh sb="287" eb="289">
      <t>ケイカク</t>
    </rPh>
    <rPh sb="290" eb="292">
      <t>サクテイ</t>
    </rPh>
    <rPh sb="292" eb="293">
      <t>オヨ</t>
    </rPh>
    <rPh sb="297" eb="298">
      <t>ドウ</t>
    </rPh>
    <rPh sb="298" eb="300">
      <t>ケイカク</t>
    </rPh>
    <rPh sb="301" eb="302">
      <t>モト</t>
    </rPh>
    <rPh sb="304" eb="306">
      <t>ジギョウ</t>
    </rPh>
    <rPh sb="307" eb="309">
      <t>ジッシ</t>
    </rPh>
    <rPh sb="310" eb="311">
      <t>カン</t>
    </rPh>
    <rPh sb="313" eb="315">
      <t>ジム</t>
    </rPh>
    <rPh sb="415" eb="417">
      <t>ユズリウ</t>
    </rPh>
    <rPh sb="417" eb="418">
      <t>オヨ</t>
    </rPh>
    <rPh sb="421" eb="422">
      <t>トウ</t>
    </rPh>
    <rPh sb="468" eb="470">
      <t>ソウセイ</t>
    </rPh>
    <rPh sb="470" eb="471">
      <t>ホウ</t>
    </rPh>
    <rPh sb="472" eb="474">
      <t>ヘイセイ</t>
    </rPh>
    <rPh sb="476" eb="477">
      <t>ネン</t>
    </rPh>
    <rPh sb="477" eb="479">
      <t>ホウリツ</t>
    </rPh>
    <rPh sb="479" eb="480">
      <t>ダイ</t>
    </rPh>
    <rPh sb="483" eb="484">
      <t>ゴウ</t>
    </rPh>
    <rPh sb="485" eb="486">
      <t>ダイ</t>
    </rPh>
    <rPh sb="488" eb="489">
      <t>ジョウ</t>
    </rPh>
    <rPh sb="489" eb="490">
      <t>ダイ</t>
    </rPh>
    <rPh sb="491" eb="492">
      <t>コウ</t>
    </rPh>
    <rPh sb="493" eb="495">
      <t>キテイ</t>
    </rPh>
    <rPh sb="500" eb="502">
      <t>ケイカク</t>
    </rPh>
    <rPh sb="504" eb="506">
      <t>コウイキ</t>
    </rPh>
    <rPh sb="506" eb="508">
      <t>レンケイ</t>
    </rPh>
    <rPh sb="512" eb="513">
      <t>ト</t>
    </rPh>
    <rPh sb="514" eb="515">
      <t>ク</t>
    </rPh>
    <rPh sb="521" eb="523">
      <t>コウイキ</t>
    </rPh>
    <rPh sb="523" eb="525">
      <t>レンゴウ</t>
    </rPh>
    <rPh sb="526" eb="527">
      <t>サダ</t>
    </rPh>
    <rPh sb="532" eb="534">
      <t>サクテイ</t>
    </rPh>
    <rPh sb="537" eb="538">
      <t>オヨ</t>
    </rPh>
    <rPh sb="539" eb="541">
      <t>ジッシ</t>
    </rPh>
    <rPh sb="542" eb="543">
      <t>カン</t>
    </rPh>
    <rPh sb="545" eb="547">
      <t>ジム</t>
    </rPh>
    <phoneticPr fontId="6"/>
  </si>
  <si>
    <t>上伊那広域連合</t>
    <phoneticPr fontId="6"/>
  </si>
  <si>
    <t xml:space="preserve">伊那市、駒ケ根市、辰野町、箕輪町、飯島町、南箕輪村、中川村、宮田村  （２市３町３村）      </t>
    <phoneticPr fontId="6"/>
  </si>
  <si>
    <t>・広域行政の推進に関する事務　　　　　　　　　　　　　　　　　　　　　　　　　　　　　　　　　　　　　　　　　　　　　　　　　　　　　　　　　　　　　　・ふるさと市町村圏基金事業の実施に関する事務
・広域的な観光振興に関する事務
・業務システムの共同利用を行うための電算機の設置、管理及び運用
　に関する事務
・養護老人ホーム入所判定委員会の設置及び運営に関する事務
・障害支援区分認定審査会の設置及び運営に関する事務
・介護認定審査会の設置及び運営に関する事務
・広域的な医療体制の整備調整に関する事務
・循環型社会形成の推進に関する事務
・ごみ処理施設及び最終処分場の設置、管理及び運営に関する事務
・関係市町村が行う公共土木事業に係る事務のうち、当該市町村の長
　との協議により広域連合が処理することとなった事務
・広域的な幹線道路網構想及び計画の策定並びに同構想及び計画に
 基づく事業の実施に必要な連絡調整に関する事務
・消防に関する事務（消防団に関する事務並びに水利施設の設置、維持
  及び管理に関する事務を除く。）
・火薬類の譲渡、譲受及び消費の許可等に関する事務
・液化石油ガス設備工事の届出に関する事務
・次に掲げる事項についての調査研究
ア　広域的な地域情報化の推進に関すること
イ  広域的な保健医療及び福祉の推進に関すること
ウ  広域的な環境保全に関すること
エ　広域的な廃棄物処理に関すること
オ　その他広域的に重要な課題で、第１１条に規定する広域連合長が
     必要と認める事項に関すること</t>
    <rPh sb="1" eb="3">
      <t>コウイキ</t>
    </rPh>
    <rPh sb="3" eb="5">
      <t>ギョウセイ</t>
    </rPh>
    <rPh sb="6" eb="8">
      <t>スイシン</t>
    </rPh>
    <rPh sb="9" eb="10">
      <t>カン</t>
    </rPh>
    <rPh sb="12" eb="14">
      <t>ジム</t>
    </rPh>
    <rPh sb="81" eb="84">
      <t>シチョウソン</t>
    </rPh>
    <rPh sb="84" eb="85">
      <t>ケン</t>
    </rPh>
    <rPh sb="85" eb="87">
      <t>キキン</t>
    </rPh>
    <rPh sb="87" eb="89">
      <t>ジギョウ</t>
    </rPh>
    <rPh sb="90" eb="92">
      <t>ジッシ</t>
    </rPh>
    <rPh sb="93" eb="94">
      <t>カン</t>
    </rPh>
    <rPh sb="96" eb="98">
      <t>ジム</t>
    </rPh>
    <rPh sb="100" eb="103">
      <t>コウイキテキ</t>
    </rPh>
    <rPh sb="104" eb="106">
      <t>カンコウ</t>
    </rPh>
    <rPh sb="106" eb="108">
      <t>シンコウ</t>
    </rPh>
    <rPh sb="109" eb="110">
      <t>カン</t>
    </rPh>
    <rPh sb="112" eb="114">
      <t>ジム</t>
    </rPh>
    <rPh sb="116" eb="118">
      <t>ギョウム</t>
    </rPh>
    <rPh sb="123" eb="125">
      <t>キョウドウ</t>
    </rPh>
    <rPh sb="125" eb="127">
      <t>リヨウ</t>
    </rPh>
    <rPh sb="128" eb="129">
      <t>オコナ</t>
    </rPh>
    <rPh sb="133" eb="136">
      <t>デンサンキ</t>
    </rPh>
    <rPh sb="137" eb="139">
      <t>セッチ</t>
    </rPh>
    <rPh sb="140" eb="142">
      <t>カンリ</t>
    </rPh>
    <rPh sb="142" eb="143">
      <t>オヨ</t>
    </rPh>
    <rPh sb="144" eb="146">
      <t>ウンヨウ</t>
    </rPh>
    <rPh sb="149" eb="150">
      <t>カン</t>
    </rPh>
    <rPh sb="152" eb="154">
      <t>ジム</t>
    </rPh>
    <rPh sb="156" eb="158">
      <t>ヨウゴ</t>
    </rPh>
    <rPh sb="158" eb="160">
      <t>ロウジン</t>
    </rPh>
    <rPh sb="163" eb="165">
      <t>ニュウショ</t>
    </rPh>
    <rPh sb="165" eb="167">
      <t>ハンテイ</t>
    </rPh>
    <rPh sb="167" eb="170">
      <t>イインカイ</t>
    </rPh>
    <rPh sb="171" eb="173">
      <t>セッチ</t>
    </rPh>
    <rPh sb="173" eb="174">
      <t>オヨ</t>
    </rPh>
    <rPh sb="175" eb="177">
      <t>ウンエイ</t>
    </rPh>
    <rPh sb="178" eb="179">
      <t>カン</t>
    </rPh>
    <rPh sb="181" eb="183">
      <t>ジム</t>
    </rPh>
    <rPh sb="185" eb="187">
      <t>ショウガイ</t>
    </rPh>
    <rPh sb="187" eb="189">
      <t>シエン</t>
    </rPh>
    <rPh sb="189" eb="191">
      <t>クブン</t>
    </rPh>
    <rPh sb="191" eb="193">
      <t>ニンテイ</t>
    </rPh>
    <rPh sb="193" eb="196">
      <t>シンサカイ</t>
    </rPh>
    <rPh sb="197" eb="199">
      <t>セッチ</t>
    </rPh>
    <rPh sb="199" eb="200">
      <t>オヨ</t>
    </rPh>
    <rPh sb="201" eb="203">
      <t>ウンエイ</t>
    </rPh>
    <rPh sb="204" eb="205">
      <t>カン</t>
    </rPh>
    <rPh sb="207" eb="209">
      <t>ジム</t>
    </rPh>
    <rPh sb="211" eb="213">
      <t>カイゴ</t>
    </rPh>
    <rPh sb="213" eb="215">
      <t>ニンテイ</t>
    </rPh>
    <rPh sb="215" eb="218">
      <t>シンサカイ</t>
    </rPh>
    <rPh sb="219" eb="221">
      <t>セッチ</t>
    </rPh>
    <rPh sb="221" eb="222">
      <t>オヨ</t>
    </rPh>
    <rPh sb="223" eb="225">
      <t>ウンエイ</t>
    </rPh>
    <rPh sb="226" eb="227">
      <t>カン</t>
    </rPh>
    <rPh sb="229" eb="231">
      <t>ジム</t>
    </rPh>
    <rPh sb="233" eb="235">
      <t>コウイキ</t>
    </rPh>
    <rPh sb="235" eb="236">
      <t>テキ</t>
    </rPh>
    <rPh sb="237" eb="239">
      <t>イリョウ</t>
    </rPh>
    <rPh sb="239" eb="241">
      <t>タイセイ</t>
    </rPh>
    <rPh sb="242" eb="244">
      <t>セイビ</t>
    </rPh>
    <rPh sb="244" eb="246">
      <t>チョウセイ</t>
    </rPh>
    <rPh sb="247" eb="248">
      <t>カン</t>
    </rPh>
    <rPh sb="250" eb="252">
      <t>ジム</t>
    </rPh>
    <rPh sb="254" eb="257">
      <t>ジュンカンガタ</t>
    </rPh>
    <rPh sb="257" eb="259">
      <t>シャカイ</t>
    </rPh>
    <rPh sb="259" eb="261">
      <t>ケイセイ</t>
    </rPh>
    <rPh sb="262" eb="264">
      <t>スイシン</t>
    </rPh>
    <rPh sb="265" eb="266">
      <t>カン</t>
    </rPh>
    <rPh sb="268" eb="270">
      <t>ジム</t>
    </rPh>
    <rPh sb="274" eb="276">
      <t>ショリ</t>
    </rPh>
    <rPh sb="276" eb="278">
      <t>シセツ</t>
    </rPh>
    <rPh sb="278" eb="279">
      <t>オヨ</t>
    </rPh>
    <rPh sb="280" eb="282">
      <t>サイシュウ</t>
    </rPh>
    <rPh sb="282" eb="285">
      <t>ショブンジョウ</t>
    </rPh>
    <rPh sb="286" eb="288">
      <t>セッチ</t>
    </rPh>
    <rPh sb="289" eb="291">
      <t>カンリ</t>
    </rPh>
    <rPh sb="291" eb="292">
      <t>オヨ</t>
    </rPh>
    <rPh sb="293" eb="295">
      <t>ウンエイ</t>
    </rPh>
    <rPh sb="296" eb="297">
      <t>カン</t>
    </rPh>
    <rPh sb="299" eb="301">
      <t>ジム</t>
    </rPh>
    <rPh sb="303" eb="305">
      <t>カンケイ</t>
    </rPh>
    <rPh sb="305" eb="308">
      <t>シチョウソン</t>
    </rPh>
    <rPh sb="309" eb="310">
      <t>オコナ</t>
    </rPh>
    <rPh sb="311" eb="313">
      <t>コウキョウ</t>
    </rPh>
    <rPh sb="313" eb="315">
      <t>ドボク</t>
    </rPh>
    <rPh sb="315" eb="317">
      <t>ジギョウ</t>
    </rPh>
    <rPh sb="318" eb="319">
      <t>カカ</t>
    </rPh>
    <rPh sb="320" eb="322">
      <t>ジム</t>
    </rPh>
    <rPh sb="326" eb="328">
      <t>トウガイ</t>
    </rPh>
    <rPh sb="328" eb="331">
      <t>シチョウソン</t>
    </rPh>
    <rPh sb="332" eb="333">
      <t>チョウ</t>
    </rPh>
    <rPh sb="337" eb="339">
      <t>キョウギ</t>
    </rPh>
    <rPh sb="342" eb="344">
      <t>コウイキ</t>
    </rPh>
    <rPh sb="344" eb="346">
      <t>レンゴウ</t>
    </rPh>
    <rPh sb="347" eb="349">
      <t>ショリ</t>
    </rPh>
    <rPh sb="357" eb="359">
      <t>ジム</t>
    </rPh>
    <rPh sb="409" eb="410">
      <t>カン</t>
    </rPh>
    <rPh sb="412" eb="414">
      <t>ジム</t>
    </rPh>
    <rPh sb="416" eb="418">
      <t>ショウボウ</t>
    </rPh>
    <rPh sb="419" eb="420">
      <t>カン</t>
    </rPh>
    <rPh sb="422" eb="424">
      <t>ジム</t>
    </rPh>
    <rPh sb="425" eb="428">
      <t>ショウボウダン</t>
    </rPh>
    <rPh sb="429" eb="430">
      <t>カン</t>
    </rPh>
    <rPh sb="432" eb="434">
      <t>ジム</t>
    </rPh>
    <rPh sb="434" eb="435">
      <t>ナラ</t>
    </rPh>
    <rPh sb="437" eb="439">
      <t>スイリ</t>
    </rPh>
    <rPh sb="439" eb="441">
      <t>シセツ</t>
    </rPh>
    <rPh sb="442" eb="444">
      <t>セッチ</t>
    </rPh>
    <rPh sb="445" eb="447">
      <t>イジ</t>
    </rPh>
    <rPh sb="450" eb="451">
      <t>オヨ</t>
    </rPh>
    <rPh sb="452" eb="454">
      <t>カンリ</t>
    </rPh>
    <rPh sb="455" eb="456">
      <t>カン</t>
    </rPh>
    <rPh sb="458" eb="460">
      <t>ジム</t>
    </rPh>
    <rPh sb="461" eb="462">
      <t>ノゾ</t>
    </rPh>
    <rPh sb="467" eb="470">
      <t>カヤクルイ</t>
    </rPh>
    <rPh sb="471" eb="473">
      <t>ジョウト</t>
    </rPh>
    <rPh sb="474" eb="476">
      <t>ジョウジュ</t>
    </rPh>
    <rPh sb="476" eb="477">
      <t>オヨ</t>
    </rPh>
    <rPh sb="478" eb="480">
      <t>ショウヒ</t>
    </rPh>
    <rPh sb="481" eb="483">
      <t>キョカ</t>
    </rPh>
    <rPh sb="483" eb="484">
      <t>トウ</t>
    </rPh>
    <rPh sb="485" eb="486">
      <t>カン</t>
    </rPh>
    <rPh sb="488" eb="490">
      <t>ジム</t>
    </rPh>
    <rPh sb="492" eb="494">
      <t>エキカ</t>
    </rPh>
    <rPh sb="494" eb="496">
      <t>セキユ</t>
    </rPh>
    <rPh sb="498" eb="500">
      <t>セツビ</t>
    </rPh>
    <rPh sb="500" eb="502">
      <t>コウジ</t>
    </rPh>
    <rPh sb="503" eb="504">
      <t>トド</t>
    </rPh>
    <rPh sb="504" eb="505">
      <t>デ</t>
    </rPh>
    <rPh sb="506" eb="507">
      <t>カン</t>
    </rPh>
    <rPh sb="509" eb="511">
      <t>ジム</t>
    </rPh>
    <rPh sb="536" eb="538">
      <t>チイキ</t>
    </rPh>
    <rPh sb="538" eb="541">
      <t>ジョウホウカ</t>
    </rPh>
    <rPh sb="558" eb="560">
      <t>ホケン</t>
    </rPh>
    <rPh sb="560" eb="562">
      <t>イリョウ</t>
    </rPh>
    <rPh sb="562" eb="563">
      <t>オヨ</t>
    </rPh>
    <rPh sb="564" eb="566">
      <t>フクシ</t>
    </rPh>
    <rPh sb="567" eb="569">
      <t>スイシン</t>
    </rPh>
    <rPh sb="570" eb="571">
      <t>カン</t>
    </rPh>
    <rPh sb="579" eb="582">
      <t>コウイキテキ</t>
    </rPh>
    <rPh sb="583" eb="585">
      <t>カンキョウ</t>
    </rPh>
    <rPh sb="585" eb="587">
      <t>ホゼン</t>
    </rPh>
    <rPh sb="588" eb="589">
      <t>カン</t>
    </rPh>
    <rPh sb="596" eb="599">
      <t>コウイキテキ</t>
    </rPh>
    <rPh sb="600" eb="603">
      <t>ハイキブツ</t>
    </rPh>
    <rPh sb="603" eb="605">
      <t>ショリ</t>
    </rPh>
    <rPh sb="606" eb="607">
      <t>カン</t>
    </rPh>
    <rPh sb="616" eb="617">
      <t>タ</t>
    </rPh>
    <rPh sb="617" eb="620">
      <t>コウイキテキ</t>
    </rPh>
    <rPh sb="621" eb="623">
      <t>ジュウヨウ</t>
    </rPh>
    <rPh sb="624" eb="626">
      <t>カダイ</t>
    </rPh>
    <rPh sb="628" eb="629">
      <t>ダイ</t>
    </rPh>
    <rPh sb="631" eb="632">
      <t>ジョウ</t>
    </rPh>
    <rPh sb="633" eb="635">
      <t>キテイ</t>
    </rPh>
    <rPh sb="637" eb="639">
      <t>コウイキ</t>
    </rPh>
    <rPh sb="639" eb="642">
      <t>レンゴウチョウ</t>
    </rPh>
    <rPh sb="649" eb="651">
      <t>ヒツヨウ</t>
    </rPh>
    <rPh sb="652" eb="653">
      <t>ミト</t>
    </rPh>
    <rPh sb="655" eb="657">
      <t>ジコウ</t>
    </rPh>
    <rPh sb="658" eb="659">
      <t>カン</t>
    </rPh>
    <phoneticPr fontId="6"/>
  </si>
  <si>
    <t>大町市、池田町、松川村、白馬村、小谷村
  （１市１町３村）        　</t>
    <phoneticPr fontId="6"/>
  </si>
  <si>
    <t>・大北地域の広域行政の推進に関する事務
・ふるさと市町村圏事業の実施に関する事務
・次に掲げる事項についての調査研究
ア  広域的な地域情報化に関すること
イ　その他広域にわたる重要な課題で第１９条に規定する広域連合長
     が別に定める事項に関すること
・介護保険に関する事務
・消防に関する事務（消防団に関する事務並びに 水利施設の設置、
  維持及び管理に関する事務を除く）
・広域的なごみ処理の推進に関する事務
・職員の共同研修及び派遣研修に関する事務
・次に掲げる施設の設置、管理及び運営に関する事務
ア　葬祭場
イ　大北福祉会館
ウ　視聴覚ライブラリー
エ　養護老人ホーム
オ　介護老人保健施設
カ　認知症対応型共同生活介護を実施するための共同住宅
キ　平日夜間急病医療センター
・市立大町総合病院併設施設（感染症病床）の維持管理に関する事務
・病院群輪番制病院運営費補助事業に関する事務
・在宅当番医制補助事業に関する事務
・在宅歯科当番医制補助事業に関する事務
・次に掲げる施設の建設に対する財政援助に関する事務
ア　特別養護老人ホーム
イ　救護施設
ウ　介護老人保健施設
エ　療養型病床群
オ　認知症対応型共同生活介護を実施するための共同住宅
カ　介護利用型軽費老人ホーム（ケアハウス）
・知事の権限に属する事務の処理の特例に関する条例により、
  広域連合が処理するとされた次に掲げる事務
ア　火薬類の譲渡、譲受及び消費の許可等に関する事務
イ　液化石油ガス設備工事の届出の受理に関する事務
・情報処理システムの共同設置及び管理運営に関する事務
・広域的観光振興に関する事務
・養護老人ホーム等入所判定委員会に関する事務
・障害者の日常生活及び社会生活を総合的に支援するための法律に
  基づく審査判定に関する事務
・関係市町村が行う公共土木事業に係る設計等に関する事務のうち、
  協議により広域連合が処理する事務</t>
    <rPh sb="1" eb="3">
      <t>オオキタ</t>
    </rPh>
    <rPh sb="3" eb="5">
      <t>チイキ</t>
    </rPh>
    <rPh sb="6" eb="8">
      <t>コウイキ</t>
    </rPh>
    <rPh sb="8" eb="10">
      <t>ギョウセイ</t>
    </rPh>
    <rPh sb="11" eb="13">
      <t>スイシン</t>
    </rPh>
    <rPh sb="14" eb="15">
      <t>カン</t>
    </rPh>
    <rPh sb="17" eb="19">
      <t>ジム</t>
    </rPh>
    <rPh sb="25" eb="28">
      <t>シチョウソン</t>
    </rPh>
    <rPh sb="28" eb="29">
      <t>ケン</t>
    </rPh>
    <rPh sb="29" eb="31">
      <t>ジギョウ</t>
    </rPh>
    <rPh sb="32" eb="34">
      <t>ジッシ</t>
    </rPh>
    <rPh sb="35" eb="36">
      <t>カン</t>
    </rPh>
    <rPh sb="38" eb="40">
      <t>ジム</t>
    </rPh>
    <rPh sb="82" eb="83">
      <t>タ</t>
    </rPh>
    <rPh sb="83" eb="85">
      <t>コウイキ</t>
    </rPh>
    <rPh sb="89" eb="91">
      <t>ジュウヨウ</t>
    </rPh>
    <rPh sb="92" eb="94">
      <t>カダイ</t>
    </rPh>
    <rPh sb="95" eb="96">
      <t>ダイ</t>
    </rPh>
    <rPh sb="98" eb="99">
      <t>ジョウ</t>
    </rPh>
    <rPh sb="100" eb="102">
      <t>キテイ</t>
    </rPh>
    <rPh sb="104" eb="106">
      <t>コウイキ</t>
    </rPh>
    <rPh sb="106" eb="109">
      <t>レンゴウチョウ</t>
    </rPh>
    <rPh sb="116" eb="117">
      <t>ベツ</t>
    </rPh>
    <rPh sb="118" eb="119">
      <t>サダ</t>
    </rPh>
    <rPh sb="121" eb="123">
      <t>ジコウ</t>
    </rPh>
    <rPh sb="124" eb="125">
      <t>カン</t>
    </rPh>
    <rPh sb="156" eb="157">
      <t>カン</t>
    </rPh>
    <rPh sb="159" eb="161">
      <t>ジム</t>
    </rPh>
    <rPh sb="161" eb="162">
      <t>ナラ</t>
    </rPh>
    <rPh sb="178" eb="179">
      <t>オヨ</t>
    </rPh>
    <rPh sb="260" eb="263">
      <t>ソウサイジョウ</t>
    </rPh>
    <rPh sb="335" eb="337">
      <t>ヘイジツ</t>
    </rPh>
    <rPh sb="337" eb="339">
      <t>ヤカン</t>
    </rPh>
    <rPh sb="339" eb="341">
      <t>キュウビョウ</t>
    </rPh>
    <rPh sb="341" eb="343">
      <t>イリョウ</t>
    </rPh>
    <rPh sb="508" eb="510">
      <t>ニンチ</t>
    </rPh>
    <rPh sb="510" eb="511">
      <t>ショウ</t>
    </rPh>
    <rPh sb="672" eb="673">
      <t>オヨ</t>
    </rPh>
    <rPh sb="674" eb="676">
      <t>カンリ</t>
    </rPh>
    <rPh sb="676" eb="678">
      <t>ウンエイ</t>
    </rPh>
    <rPh sb="679" eb="680">
      <t>カン</t>
    </rPh>
    <rPh sb="682" eb="684">
      <t>ジム</t>
    </rPh>
    <rPh sb="686" eb="689">
      <t>コウイキテキ</t>
    </rPh>
    <rPh sb="689" eb="691">
      <t>カンコウ</t>
    </rPh>
    <rPh sb="691" eb="693">
      <t>シンコウ</t>
    </rPh>
    <rPh sb="694" eb="695">
      <t>カン</t>
    </rPh>
    <rPh sb="697" eb="699">
      <t>ジム</t>
    </rPh>
    <rPh sb="724" eb="727">
      <t>ショウガイシャ</t>
    </rPh>
    <rPh sb="728" eb="730">
      <t>ニチジョウ</t>
    </rPh>
    <rPh sb="730" eb="732">
      <t>セイカツ</t>
    </rPh>
    <rPh sb="732" eb="733">
      <t>オヨ</t>
    </rPh>
    <rPh sb="734" eb="736">
      <t>シャカイ</t>
    </rPh>
    <rPh sb="736" eb="738">
      <t>セイカツ</t>
    </rPh>
    <rPh sb="739" eb="742">
      <t>ソウゴウテキ</t>
    </rPh>
    <rPh sb="743" eb="745">
      <t>シエン</t>
    </rPh>
    <rPh sb="750" eb="751">
      <t>ホウ</t>
    </rPh>
    <rPh sb="751" eb="752">
      <t>リツ</t>
    </rPh>
    <rPh sb="756" eb="757">
      <t>モト</t>
    </rPh>
    <rPh sb="759" eb="761">
      <t>シンサ</t>
    </rPh>
    <rPh sb="761" eb="763">
      <t>ハンテイ</t>
    </rPh>
    <rPh sb="764" eb="765">
      <t>カン</t>
    </rPh>
    <rPh sb="771" eb="773">
      <t>カンケイ</t>
    </rPh>
    <rPh sb="773" eb="776">
      <t>シチョウソン</t>
    </rPh>
    <rPh sb="777" eb="778">
      <t>オコナ</t>
    </rPh>
    <rPh sb="779" eb="781">
      <t>コウキョウ</t>
    </rPh>
    <rPh sb="781" eb="783">
      <t>ドボク</t>
    </rPh>
    <rPh sb="783" eb="785">
      <t>ジギョウ</t>
    </rPh>
    <rPh sb="786" eb="787">
      <t>カカ</t>
    </rPh>
    <rPh sb="788" eb="790">
      <t>セッケイ</t>
    </rPh>
    <rPh sb="790" eb="791">
      <t>トウ</t>
    </rPh>
    <rPh sb="792" eb="793">
      <t>カン</t>
    </rPh>
    <rPh sb="795" eb="797">
      <t>ジム</t>
    </rPh>
    <rPh sb="804" eb="806">
      <t>キョウギ</t>
    </rPh>
    <rPh sb="809" eb="811">
      <t>コウイキ</t>
    </rPh>
    <rPh sb="811" eb="813">
      <t>レンゴウ</t>
    </rPh>
    <rPh sb="814" eb="816">
      <t>ショリ</t>
    </rPh>
    <rPh sb="818" eb="820">
      <t>ジム</t>
    </rPh>
    <phoneticPr fontId="6"/>
  </si>
  <si>
    <t xml:space="preserve">・佐久地域の広域行政の推進に関する事務
・佐久地域の振興整備に関連した事業の実施に関する事務
・火葬場施設の設置及び管理に関する事務
・血液保管所の設置及び管理に関する事務
・消防施設の設置及び管理に関する事務
・と畜場施設の設置及び管理に関する事務
・視聴覚ライブラリーの設置及び管理に関する事務
・特別養護老人ホーム施設の設置及び管理に関する事務
・生活保護法による救護施設の設置及び管理に関する事務
・病院群輪番制病院運営費補助事業に関する事務
・介護認定審査会の設置及び運営に関する事務
・障害支援区分認定審査会の設置及び運営に関する事務
・成年後見支援センターの設置及び運営に関する事務　
・障害者相談支援センターの設置及び運営に関する事務
・関係市町村職員の人材育成に関する事務
・広域的な観光振興に関する事務
・知事の権限に属する事務の処理の特例に関する条例により、広域連
  合が処理するとされた次に掲げる事務
ア　火薬類の譲渡、譲受及び消費の許可等に関すること
イ　液化石油ガス設備工事の届出の受理に関すること
・次に掲げる事項についての調査研究に関する事務
ア  地方分権に関すること
イ  広域的な地域情報化の推進に関すること
ウ　広域的な保健福祉の推進に関すること
エ　広域的なごみ処理の推進に関すること
オ  広域的な野生鳥獣被害対策に関すること
カ  その他広域にわたる重要な課題で広域連合長が別に定める事項
    に関すること          </t>
    <rPh sb="1" eb="3">
      <t>サク</t>
    </rPh>
    <rPh sb="3" eb="5">
      <t>チイキ</t>
    </rPh>
    <rPh sb="6" eb="8">
      <t>コウイキ</t>
    </rPh>
    <rPh sb="8" eb="10">
      <t>ギョウセイ</t>
    </rPh>
    <rPh sb="11" eb="13">
      <t>スイシン</t>
    </rPh>
    <rPh sb="14" eb="15">
      <t>カン</t>
    </rPh>
    <rPh sb="17" eb="19">
      <t>ジム</t>
    </rPh>
    <rPh sb="21" eb="23">
      <t>サク</t>
    </rPh>
    <rPh sb="23" eb="25">
      <t>チイキ</t>
    </rPh>
    <rPh sb="26" eb="28">
      <t>シンコウ</t>
    </rPh>
    <rPh sb="28" eb="30">
      <t>セイビ</t>
    </rPh>
    <rPh sb="31" eb="33">
      <t>カンレン</t>
    </rPh>
    <rPh sb="35" eb="37">
      <t>ジギョウ</t>
    </rPh>
    <rPh sb="38" eb="40">
      <t>ジッシ</t>
    </rPh>
    <rPh sb="41" eb="42">
      <t>カン</t>
    </rPh>
    <rPh sb="44" eb="46">
      <t>ジム</t>
    </rPh>
    <rPh sb="251" eb="253">
      <t>シエン</t>
    </rPh>
    <rPh sb="568" eb="571">
      <t>コウイキテキ</t>
    </rPh>
    <rPh sb="572" eb="574">
      <t>ヤセイ</t>
    </rPh>
    <rPh sb="574" eb="576">
      <t>チョウジュウ</t>
    </rPh>
    <rPh sb="576" eb="578">
      <t>ヒガイ</t>
    </rPh>
    <rPh sb="578" eb="580">
      <t>タイサク</t>
    </rPh>
    <rPh sb="581" eb="582">
      <t>カン</t>
    </rPh>
    <phoneticPr fontId="6"/>
  </si>
  <si>
    <t>中野市、飯山市、山ノ内町、木島平村、野沢温泉村、栄村、北信保健衛生施設組合、岳北広域行政組合、岳南広域消防組合
 （２市１町３村３組合）</t>
    <phoneticPr fontId="6"/>
  </si>
  <si>
    <t>岡谷市、諏訪市、茅野市、下諏訪町、富士見町、原村（３市２町１村）</t>
    <phoneticPr fontId="6"/>
  </si>
  <si>
    <t>・諏訪地域の広域行政の推進に関する事務
・諏訪地域ふるさと振興基金事業の実施に関する事務
・救護施設八ヶ岳寮の設置、管理及び運営に関する事務
・病院群輪番制病院運営費補助事業に関する事務
・諏訪地区小児夜間急病センターの設置、管理及び運営に関する事務
・広域連合の基金の運用に関する事務
・介護保険法及び介護保険法施行法の規定に基づく次に掲げる事務
ア　保険給付に関すること
イ　被保険者の資格管理に関すること
ウ　要介護認定及び要支援認定に関すること
エ　介護保険事業計画の策定に関すること
オ　介護保険料の賦課及び徴収に関すること
カ　保健福祉事業に関すること
キ　地域支援事業に関すること
ク　事業者の指定に関すること
ケ　その他介護保険制度の施行に関すること
・障害者の日常生活及び社会生活を総合的に支援するための法律第15条に
　規定する市町村審査会設置及び運営に関する事務
・消防に関する事務（消防団長の任免に関することを除く。）
　ただし、次に掲げる事務については、予算及び決算に関することを除く。
ア　消防団に関すること
イ　消防水利施設に関すること
ウ　その他関係団体等に関すること
・行政不服審査会の設置及び運営に関する事務
・ごみ処理広域計画の策定及び同計画に基づく事業の実施に必要な連絡調
　整に関する事務
・関係市町村職員の人事交流の調整、共同研修及び人材育成に関する事務
・関係市町村の行政情報システムの導入及び共同化に関する事務
・次に掲げる広域的課題の調査研究 に関する事務
ア　地方分権に関すること
イ　地域情報化の推進に関すること
ウ　観光振興に関すること
エ　し尿処理施設の設置、管理及び運営に関すること
オ　火葬場の設置、管理及び運営に関すること
カ　ごみ処理施設の設置、管理及び運営に関すること
キ　諏訪湖浄化の推進に関すること
ク　その他広域にわたる重要な課題で広域連合長が必要と認める事項に
     関すること
・知事の権限に属する事務の処理の特例に関する条例により、広域連合が処
　理することとされた次に掲げる事務
ア　火薬類の譲渡、譲受及び消費の許可等に関すること
イ　液化石油ガス設備工事の届出の受理に関すること</t>
    <rPh sb="135" eb="137">
      <t>ウンヨウ</t>
    </rPh>
    <rPh sb="145" eb="147">
      <t>カイゴ</t>
    </rPh>
    <rPh sb="147" eb="149">
      <t>ホケン</t>
    </rPh>
    <rPh sb="149" eb="150">
      <t>ホウ</t>
    </rPh>
    <rPh sb="150" eb="151">
      <t>オヨ</t>
    </rPh>
    <rPh sb="152" eb="154">
      <t>カイゴ</t>
    </rPh>
    <rPh sb="154" eb="156">
      <t>ホケン</t>
    </rPh>
    <rPh sb="156" eb="157">
      <t>ホウ</t>
    </rPh>
    <rPh sb="157" eb="159">
      <t>セコウ</t>
    </rPh>
    <rPh sb="159" eb="160">
      <t>ホウ</t>
    </rPh>
    <rPh sb="161" eb="163">
      <t>キテイ</t>
    </rPh>
    <rPh sb="164" eb="165">
      <t>モト</t>
    </rPh>
    <rPh sb="167" eb="168">
      <t>ツギ</t>
    </rPh>
    <rPh sb="169" eb="170">
      <t>カカ</t>
    </rPh>
    <rPh sb="172" eb="174">
      <t>ジム</t>
    </rPh>
    <rPh sb="406" eb="407">
      <t>チョウ</t>
    </rPh>
    <rPh sb="408" eb="410">
      <t>ニンメン</t>
    </rPh>
    <rPh sb="411" eb="412">
      <t>カン</t>
    </rPh>
    <rPh sb="607" eb="609">
      <t>ギョウセイ</t>
    </rPh>
    <rPh sb="609" eb="611">
      <t>ジョウホウ</t>
    </rPh>
    <rPh sb="616" eb="618">
      <t>ドウニュウ</t>
    </rPh>
    <rPh sb="618" eb="619">
      <t>オヨ</t>
    </rPh>
    <rPh sb="620" eb="623">
      <t>キョウドウカ</t>
    </rPh>
    <phoneticPr fontId="6"/>
  </si>
  <si>
    <t>後期高齢者の医療制度に係る事務
・被保険者の資格の管理に関する事務
・医療給付に関する事務
・保険料の賦課に関する事務
・保険事業に関する事務
・その他後期高齢者医療制度の施行に関する事務</t>
    <phoneticPr fontId="6"/>
  </si>
  <si>
    <t>・地方税法に基づき構成団体が賦課した地方税及び国民健康保険法
　に基づき市町村が保険者として賦課した国民健康保険料に係る滞
　納事案のうち、構成団体が広域連合への移管の手続を行った事案
　に係る滞納処分及びこれに関連する事務
・構成団体の職員に対する徴収業務に関する研修事務
・徴収業務に関する構成団体からの相談に係る事務</t>
    <phoneticPr fontId="6"/>
  </si>
  <si>
    <t>安八郡広域連合</t>
    <phoneticPr fontId="6"/>
  </si>
  <si>
    <t xml:space="preserve">神戸町、輪之内町、安八町（３町） </t>
    <phoneticPr fontId="6"/>
  </si>
  <si>
    <t>・介護保険法の施行に関する事務
・障害者の日常生活及び社会生活を総合的に支援するための法律
  に基づく障害支援区分の認定のための審査判定に関する事務
・国民健康保険法及び高齢者の医療の確保に関する法律の規定に
  基づく国民健康保険料及び後期高齢者医療保険料に係る個人情
  報の取扱いに関する事務</t>
    <rPh sb="5" eb="6">
      <t>ホウ</t>
    </rPh>
    <rPh sb="7" eb="9">
      <t>セコウ</t>
    </rPh>
    <rPh sb="10" eb="11">
      <t>カン</t>
    </rPh>
    <rPh sb="13" eb="15">
      <t>ジム</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4">
      <t>ホウ</t>
    </rPh>
    <rPh sb="44" eb="45">
      <t>リツ</t>
    </rPh>
    <rPh sb="49" eb="50">
      <t>モト</t>
    </rPh>
    <rPh sb="52" eb="54">
      <t>ショウガイ</t>
    </rPh>
    <rPh sb="54" eb="56">
      <t>シエン</t>
    </rPh>
    <rPh sb="56" eb="58">
      <t>クブン</t>
    </rPh>
    <rPh sb="59" eb="61">
      <t>ニンテイ</t>
    </rPh>
    <rPh sb="65" eb="67">
      <t>シンサ</t>
    </rPh>
    <rPh sb="67" eb="69">
      <t>ハンテイ</t>
    </rPh>
    <rPh sb="70" eb="71">
      <t>カン</t>
    </rPh>
    <rPh sb="73" eb="75">
      <t>ジム</t>
    </rPh>
    <rPh sb="77" eb="79">
      <t>コクミン</t>
    </rPh>
    <rPh sb="79" eb="81">
      <t>ケンコウ</t>
    </rPh>
    <rPh sb="81" eb="84">
      <t>ホケンホウ</t>
    </rPh>
    <rPh sb="84" eb="85">
      <t>オヨ</t>
    </rPh>
    <rPh sb="86" eb="89">
      <t>コウレイシャ</t>
    </rPh>
    <rPh sb="90" eb="92">
      <t>イリョウ</t>
    </rPh>
    <rPh sb="93" eb="95">
      <t>カクホ</t>
    </rPh>
    <rPh sb="96" eb="97">
      <t>カン</t>
    </rPh>
    <rPh sb="99" eb="101">
      <t>ホウリツ</t>
    </rPh>
    <rPh sb="102" eb="104">
      <t>キテイ</t>
    </rPh>
    <rPh sb="108" eb="109">
      <t>モト</t>
    </rPh>
    <rPh sb="111" eb="113">
      <t>コクミン</t>
    </rPh>
    <rPh sb="113" eb="115">
      <t>ケンコウ</t>
    </rPh>
    <rPh sb="115" eb="118">
      <t>ホケンリョウ</t>
    </rPh>
    <rPh sb="118" eb="119">
      <t>オヨ</t>
    </rPh>
    <rPh sb="120" eb="122">
      <t>コウキ</t>
    </rPh>
    <rPh sb="122" eb="125">
      <t>コウレイシャ</t>
    </rPh>
    <rPh sb="125" eb="127">
      <t>イリョウ</t>
    </rPh>
    <rPh sb="127" eb="130">
      <t>ホケンリョウ</t>
    </rPh>
    <rPh sb="131" eb="132">
      <t>カカ</t>
    </rPh>
    <rPh sb="133" eb="135">
      <t>コジン</t>
    </rPh>
    <rPh sb="141" eb="142">
      <t>ト</t>
    </rPh>
    <rPh sb="142" eb="143">
      <t>アツカ</t>
    </rPh>
    <rPh sb="145" eb="146">
      <t>カン</t>
    </rPh>
    <rPh sb="148" eb="150">
      <t>ジム</t>
    </rPh>
    <phoneticPr fontId="6"/>
  </si>
  <si>
    <t xml:space="preserve">揖斐広域連合    </t>
    <phoneticPr fontId="6"/>
  </si>
  <si>
    <t>揖斐川町、大野町、池田町（３町）</t>
    <phoneticPr fontId="6"/>
  </si>
  <si>
    <t>・介護保険法の施行に関する事務
・揖斐広域老人保健福祉計画の策定及び推進に関する事務
・揖斐地域広域行政圏計画の策定及び推進に関する事務
・治山治水及び林業の振興に資するための造林事業に関する事務
・公平委員会に関する事務
・揖斐広域斎場の設置及び管理運営に関する事務
・特別養護老人ホーム、デイサービスセンターの設置,管理,運営に関
  する事務
・障害者の日常生活及び社会生活を総合的に支援するための法律に
  基づく障害支援区分認定の審査判定に関する事務
・国民健康保険法及び高齢者の医療の確保に関する法律に基づく国
  民健康保険料及び後期高齢者医療保険料に係る個人情報の取扱い
  に関する事務</t>
    <rPh sb="166" eb="167">
      <t>カン</t>
    </rPh>
    <rPh sb="172" eb="174">
      <t>ジム</t>
    </rPh>
    <rPh sb="176" eb="179">
      <t>ショウガイシャ</t>
    </rPh>
    <rPh sb="180" eb="182">
      <t>ニチジョウ</t>
    </rPh>
    <rPh sb="182" eb="184">
      <t>セイカツ</t>
    </rPh>
    <rPh sb="184" eb="185">
      <t>オヨ</t>
    </rPh>
    <rPh sb="186" eb="188">
      <t>シャカイ</t>
    </rPh>
    <rPh sb="188" eb="190">
      <t>セイカツ</t>
    </rPh>
    <rPh sb="191" eb="194">
      <t>ソウゴウテキ</t>
    </rPh>
    <rPh sb="195" eb="197">
      <t>シエン</t>
    </rPh>
    <rPh sb="202" eb="204">
      <t>ホウリツ</t>
    </rPh>
    <rPh sb="208" eb="209">
      <t>モト</t>
    </rPh>
    <rPh sb="211" eb="213">
      <t>ショウガイ</t>
    </rPh>
    <rPh sb="213" eb="215">
      <t>シエン</t>
    </rPh>
    <rPh sb="215" eb="217">
      <t>クブン</t>
    </rPh>
    <rPh sb="217" eb="219">
      <t>ニンテイ</t>
    </rPh>
    <rPh sb="220" eb="222">
      <t>シンサ</t>
    </rPh>
    <rPh sb="222" eb="224">
      <t>ハンテイ</t>
    </rPh>
    <rPh sb="225" eb="226">
      <t>カン</t>
    </rPh>
    <rPh sb="228" eb="230">
      <t>ジム</t>
    </rPh>
    <rPh sb="232" eb="234">
      <t>コクミン</t>
    </rPh>
    <rPh sb="234" eb="236">
      <t>ケンコウ</t>
    </rPh>
    <rPh sb="236" eb="239">
      <t>ホケンホウ</t>
    </rPh>
    <rPh sb="239" eb="240">
      <t>オヨ</t>
    </rPh>
    <rPh sb="241" eb="244">
      <t>コウレイシャ</t>
    </rPh>
    <rPh sb="245" eb="247">
      <t>イリョウ</t>
    </rPh>
    <rPh sb="248" eb="250">
      <t>カクホ</t>
    </rPh>
    <rPh sb="251" eb="252">
      <t>カン</t>
    </rPh>
    <rPh sb="254" eb="256">
      <t>ホウリツ</t>
    </rPh>
    <rPh sb="257" eb="258">
      <t>モト</t>
    </rPh>
    <rPh sb="265" eb="267">
      <t>ケンコウ</t>
    </rPh>
    <rPh sb="267" eb="270">
      <t>ホケンリョウ</t>
    </rPh>
    <rPh sb="270" eb="271">
      <t>オヨ</t>
    </rPh>
    <rPh sb="272" eb="274">
      <t>コウキ</t>
    </rPh>
    <rPh sb="274" eb="277">
      <t>コウレイシャ</t>
    </rPh>
    <rPh sb="277" eb="279">
      <t>イリョウ</t>
    </rPh>
    <rPh sb="279" eb="282">
      <t>ホケンリョウ</t>
    </rPh>
    <rPh sb="283" eb="284">
      <t>カカ</t>
    </rPh>
    <rPh sb="285" eb="287">
      <t>コジン</t>
    </rPh>
    <rPh sb="287" eb="289">
      <t>ジョウホウ</t>
    </rPh>
    <rPh sb="290" eb="291">
      <t>ト</t>
    </rPh>
    <rPh sb="291" eb="292">
      <t>アツカ</t>
    </rPh>
    <rPh sb="297" eb="298">
      <t>カン</t>
    </rPh>
    <rPh sb="300" eb="302">
      <t>ジム</t>
    </rPh>
    <phoneticPr fontId="6"/>
  </si>
  <si>
    <t>もとす広域連合</t>
    <phoneticPr fontId="6"/>
  </si>
  <si>
    <t>・介護保険法の施行に関する事務
・養護老人ホーム、特別養護老人ホーム、老人短期入所施設、老人
  デイサービスセンター、老人介護支援センター及び居宅介護支援事
  業所の設置、管理及び運営に関する事務
・幼児療育センターの設置、管理及び運営に関する事務
・休日急患診療所の設置、管理及び運営に関する事務
・し尿処理施設の設置、管理及び運営に関する事務
・組織市町分収林の管理運営に関する事務
・公平委員会の設置及び運営に関すること
・障害者の日常生活及び社会生活を総合的に支援するための法律
  に基づく障害支援区分の認定のための審査判定及び調査員の指導
  等に関する事務　　　　　　　　　　　　　　　　　　　　　　　　　　　　　　　　　　　　　　　　　　　　　　　　　　　　・地方税法及び高齢者の医療の確保に関する法律に基づく国民健康
  保険税及び後期高齢者医療保険料に係る個人情報の取扱いに関す
  る事務　　　　　　　　　　　　　　　　　　　　　　　　　　　　　　　　　　　　　　　　　　　　　　　　　　　　　　　　　　　　　　　　　　　　・広域行政の推進に関する事務</t>
    <rPh sb="177" eb="179">
      <t>ソシキ</t>
    </rPh>
    <rPh sb="217" eb="220">
      <t>ショウガイシャ</t>
    </rPh>
    <rPh sb="221" eb="223">
      <t>ニチジョウ</t>
    </rPh>
    <rPh sb="223" eb="225">
      <t>セイカツ</t>
    </rPh>
    <rPh sb="225" eb="226">
      <t>オヨ</t>
    </rPh>
    <rPh sb="227" eb="229">
      <t>シャカイ</t>
    </rPh>
    <rPh sb="229" eb="231">
      <t>セイカツ</t>
    </rPh>
    <rPh sb="232" eb="234">
      <t>ソウゴウ</t>
    </rPh>
    <rPh sb="234" eb="235">
      <t>テキ</t>
    </rPh>
    <rPh sb="236" eb="238">
      <t>シエン</t>
    </rPh>
    <rPh sb="243" eb="244">
      <t>ホウ</t>
    </rPh>
    <rPh sb="244" eb="245">
      <t>リツ</t>
    </rPh>
    <rPh sb="249" eb="250">
      <t>モト</t>
    </rPh>
    <rPh sb="252" eb="254">
      <t>ショウガイ</t>
    </rPh>
    <rPh sb="254" eb="256">
      <t>シエン</t>
    </rPh>
    <rPh sb="256" eb="258">
      <t>クブン</t>
    </rPh>
    <rPh sb="259" eb="261">
      <t>ニンテイ</t>
    </rPh>
    <rPh sb="265" eb="267">
      <t>シンサ</t>
    </rPh>
    <rPh sb="267" eb="269">
      <t>ハンテイ</t>
    </rPh>
    <rPh sb="269" eb="270">
      <t>オヨ</t>
    </rPh>
    <rPh sb="271" eb="274">
      <t>チョウサイン</t>
    </rPh>
    <rPh sb="275" eb="277">
      <t>シドウ</t>
    </rPh>
    <rPh sb="280" eb="281">
      <t>トウ</t>
    </rPh>
    <rPh sb="282" eb="283">
      <t>カン</t>
    </rPh>
    <rPh sb="285" eb="287">
      <t>ジム</t>
    </rPh>
    <rPh sb="340" eb="342">
      <t>チホウ</t>
    </rPh>
    <rPh sb="342" eb="344">
      <t>ゼイホウ</t>
    </rPh>
    <rPh sb="344" eb="345">
      <t>オヨ</t>
    </rPh>
    <rPh sb="346" eb="349">
      <t>コウレイシャ</t>
    </rPh>
    <rPh sb="350" eb="352">
      <t>イリョウ</t>
    </rPh>
    <rPh sb="353" eb="355">
      <t>カクホ</t>
    </rPh>
    <rPh sb="356" eb="357">
      <t>カン</t>
    </rPh>
    <rPh sb="359" eb="361">
      <t>ホウリツ</t>
    </rPh>
    <rPh sb="362" eb="363">
      <t>モト</t>
    </rPh>
    <rPh sb="365" eb="367">
      <t>コクミン</t>
    </rPh>
    <rPh sb="367" eb="369">
      <t>ケンコウ</t>
    </rPh>
    <rPh sb="372" eb="375">
      <t>ホケンゼイ</t>
    </rPh>
    <rPh sb="375" eb="376">
      <t>オヨ</t>
    </rPh>
    <rPh sb="377" eb="379">
      <t>コウキ</t>
    </rPh>
    <rPh sb="379" eb="382">
      <t>コウレイシャ</t>
    </rPh>
    <rPh sb="382" eb="384">
      <t>イリョウ</t>
    </rPh>
    <rPh sb="384" eb="387">
      <t>ホケンリョウ</t>
    </rPh>
    <rPh sb="388" eb="389">
      <t>カカ</t>
    </rPh>
    <rPh sb="390" eb="392">
      <t>コジン</t>
    </rPh>
    <rPh sb="392" eb="394">
      <t>ジョウホウ</t>
    </rPh>
    <rPh sb="395" eb="397">
      <t>トリアツカ</t>
    </rPh>
    <rPh sb="399" eb="400">
      <t>カン</t>
    </rPh>
    <rPh sb="405" eb="407">
      <t>ジム</t>
    </rPh>
    <phoneticPr fontId="6"/>
  </si>
  <si>
    <t>羽島郡広域連合</t>
    <phoneticPr fontId="6"/>
  </si>
  <si>
    <t>・公平委員会の事務　　　　　　　　　　　　　　　　　　
・消防組織法及び消防法の定めるところにより、町の処理すべき消防
  事務（消防団に関する事務を除く。）
・岐阜県事務処理の特例に関する条例第２条別表第１に掲げる次の事務　　　　　　　　　　　　　　　　　　　　　　　　　　　　　　　　　　　　　　　　　　　　　　　　　　　　　　　　　　　　　ア　火薬類取締法に基づく事務　　　　　　　　　　　　　　　　　　　　　　　　　　　　　　　　　　　　　　　　イ　高圧ガス保安法に基づく事務　　　　　　　　　　　　　　　　　　　　　　　　　　
ウ　ガス事業法に基づく事務　　　　　　　　　　　　　　　　　　　　　　　　　　　　　
エ　液化石油ガスの保安の確保及び取引の適正化に関する法律に基
     づく事務</t>
    <rPh sb="97" eb="98">
      <t>ダイ</t>
    </rPh>
    <rPh sb="99" eb="100">
      <t>ジョウ</t>
    </rPh>
    <rPh sb="100" eb="102">
      <t>ベッピョウ</t>
    </rPh>
    <rPh sb="102" eb="103">
      <t>ダイ</t>
    </rPh>
    <rPh sb="105" eb="106">
      <t>カカ</t>
    </rPh>
    <rPh sb="108" eb="109">
      <t>ツギ</t>
    </rPh>
    <rPh sb="175" eb="178">
      <t>カヤクルイ</t>
    </rPh>
    <rPh sb="178" eb="179">
      <t>ト</t>
    </rPh>
    <rPh sb="179" eb="180">
      <t>シ</t>
    </rPh>
    <rPh sb="180" eb="181">
      <t>ホウ</t>
    </rPh>
    <rPh sb="182" eb="183">
      <t>モト</t>
    </rPh>
    <rPh sb="185" eb="187">
      <t>ジム</t>
    </rPh>
    <rPh sb="237" eb="238">
      <t>モト</t>
    </rPh>
    <rPh sb="273" eb="276">
      <t>ジギョウホウ</t>
    </rPh>
    <rPh sb="277" eb="278">
      <t>モト</t>
    </rPh>
    <rPh sb="280" eb="282">
      <t>ジム</t>
    </rPh>
    <rPh sb="341" eb="342">
      <t>モト</t>
    </rPh>
    <phoneticPr fontId="6"/>
  </si>
  <si>
    <t>後期高齢者の医療制度に係る事務
（１）被保険者の資格管理に関する事務
（２）医療給付に関する事務
（３）保険料の賦課に関する事務
（４）保健事業に関する事務
（５）前各号に掲げるもののほか、後期高齢者医療制度の施行に関する
 　　事務</t>
    <phoneticPr fontId="6"/>
  </si>
  <si>
    <t>後期高齢者の医療制度に係る事務
（１）被保険者の資格の管理に関する事務
（２）医療給付に関する事務
（３）保険料の賦課に関する事務
（４）保健事業に関する事務
（５）前各号に掲げるもののほか、後期高齢者医療制度の施行に関する
 　　事務</t>
    <phoneticPr fontId="6"/>
  </si>
  <si>
    <t>・地方税法の規定に基づき、県又は市町が賦課徴収することとされ
  ている地方税に係る滞納事案のうち、構成団体から広域連合が引
  き受けた事案に係る滞納処分及びこれに関連する事務
・徴収業務に関する構成団体からの相談に係る事務                                                                                            ・構成団体の職員に対する税務研修事務　　　　　　　　　　　　　　　　　　　　　　　　　　　　　　　　　　　　　　　　　　　　　　　　　　　　　　　　　　　　　　　　　　　　　　　　　　　　　　　　　・軽自動車税及び自動車取得税（地方税法第442条第2号に規定す
  る軽自動車及び同条第4号に規定する二輪の小型自動車に限る。）
  に係る申告書又は報告書（構成団体へ直接提出されるものを除く。）
  の受付、審査、保管及びこれらに関連する事務</t>
    <rPh sb="1" eb="3">
      <t>チホウ</t>
    </rPh>
    <rPh sb="3" eb="5">
      <t>ゼイホウ</t>
    </rPh>
    <rPh sb="6" eb="8">
      <t>キテイ</t>
    </rPh>
    <rPh sb="9" eb="10">
      <t>モト</t>
    </rPh>
    <rPh sb="13" eb="14">
      <t>ケン</t>
    </rPh>
    <rPh sb="14" eb="15">
      <t>マタ</t>
    </rPh>
    <rPh sb="16" eb="17">
      <t>シ</t>
    </rPh>
    <rPh sb="17" eb="18">
      <t>マチ</t>
    </rPh>
    <rPh sb="19" eb="21">
      <t>フカ</t>
    </rPh>
    <rPh sb="21" eb="23">
      <t>チョウシュウ</t>
    </rPh>
    <rPh sb="36" eb="39">
      <t>チホウゼイ</t>
    </rPh>
    <rPh sb="40" eb="41">
      <t>カカ</t>
    </rPh>
    <rPh sb="42" eb="44">
      <t>タイノウ</t>
    </rPh>
    <rPh sb="44" eb="46">
      <t>ジアン</t>
    </rPh>
    <rPh sb="50" eb="52">
      <t>コウセイ</t>
    </rPh>
    <rPh sb="52" eb="54">
      <t>ダンタイ</t>
    </rPh>
    <rPh sb="56" eb="58">
      <t>コウイキ</t>
    </rPh>
    <rPh sb="58" eb="60">
      <t>レンゴウ</t>
    </rPh>
    <rPh sb="61" eb="62">
      <t>ヒ</t>
    </rPh>
    <rPh sb="66" eb="67">
      <t>ウ</t>
    </rPh>
    <rPh sb="69" eb="71">
      <t>ジアン</t>
    </rPh>
    <rPh sb="72" eb="73">
      <t>カカ</t>
    </rPh>
    <rPh sb="74" eb="76">
      <t>タイノウ</t>
    </rPh>
    <rPh sb="76" eb="78">
      <t>ショブン</t>
    </rPh>
    <rPh sb="78" eb="79">
      <t>オヨ</t>
    </rPh>
    <rPh sb="83" eb="85">
      <t>カンレン</t>
    </rPh>
    <rPh sb="87" eb="89">
      <t>ジム</t>
    </rPh>
    <rPh sb="206" eb="208">
      <t>コウセイ</t>
    </rPh>
    <rPh sb="208" eb="210">
      <t>ダンタイ</t>
    </rPh>
    <rPh sb="211" eb="213">
      <t>ショクイン</t>
    </rPh>
    <rPh sb="214" eb="215">
      <t>タイ</t>
    </rPh>
    <rPh sb="217" eb="219">
      <t>ゼイム</t>
    </rPh>
    <rPh sb="219" eb="221">
      <t>ケンシュウ</t>
    </rPh>
    <rPh sb="221" eb="223">
      <t>ジム</t>
    </rPh>
    <rPh sb="305" eb="309">
      <t>ケイジドウシャ</t>
    </rPh>
    <rPh sb="309" eb="310">
      <t>ゼイ</t>
    </rPh>
    <rPh sb="310" eb="311">
      <t>オヨ</t>
    </rPh>
    <rPh sb="312" eb="315">
      <t>ジドウシャ</t>
    </rPh>
    <rPh sb="315" eb="318">
      <t>シュトクゼイ</t>
    </rPh>
    <rPh sb="319" eb="322">
      <t>チホウゼイ</t>
    </rPh>
    <rPh sb="322" eb="323">
      <t>ホウ</t>
    </rPh>
    <rPh sb="323" eb="324">
      <t>ダイ</t>
    </rPh>
    <rPh sb="327" eb="328">
      <t>ジョウ</t>
    </rPh>
    <rPh sb="328" eb="329">
      <t>ダイ</t>
    </rPh>
    <rPh sb="330" eb="331">
      <t>ゴウ</t>
    </rPh>
    <rPh sb="332" eb="334">
      <t>キテイ</t>
    </rPh>
    <rPh sb="339" eb="343">
      <t>ケイジドウシャ</t>
    </rPh>
    <rPh sb="343" eb="344">
      <t>オヨ</t>
    </rPh>
    <rPh sb="345" eb="347">
      <t>ドウジョウ</t>
    </rPh>
    <rPh sb="347" eb="348">
      <t>ダイ</t>
    </rPh>
    <rPh sb="349" eb="350">
      <t>ゴウ</t>
    </rPh>
    <rPh sb="351" eb="353">
      <t>キテイ</t>
    </rPh>
    <rPh sb="355" eb="357">
      <t>ニリン</t>
    </rPh>
    <rPh sb="358" eb="360">
      <t>コガタ</t>
    </rPh>
    <rPh sb="360" eb="363">
      <t>ジドウシャ</t>
    </rPh>
    <rPh sb="364" eb="365">
      <t>カギ</t>
    </rPh>
    <rPh sb="372" eb="373">
      <t>カカ</t>
    </rPh>
    <rPh sb="374" eb="377">
      <t>シンコクショ</t>
    </rPh>
    <rPh sb="377" eb="378">
      <t>マタ</t>
    </rPh>
    <rPh sb="379" eb="382">
      <t>ホウコクショ</t>
    </rPh>
    <rPh sb="383" eb="385">
      <t>コウセイ</t>
    </rPh>
    <rPh sb="385" eb="387">
      <t>ダンタイ</t>
    </rPh>
    <rPh sb="388" eb="390">
      <t>チョクセツ</t>
    </rPh>
    <rPh sb="390" eb="392">
      <t>テイシュツ</t>
    </rPh>
    <rPh sb="398" eb="399">
      <t>ノゾ</t>
    </rPh>
    <rPh sb="406" eb="408">
      <t>ウケツケ</t>
    </rPh>
    <rPh sb="409" eb="411">
      <t>シンサ</t>
    </rPh>
    <rPh sb="412" eb="414">
      <t>ホカン</t>
    </rPh>
    <rPh sb="414" eb="415">
      <t>オヨ</t>
    </rPh>
    <rPh sb="420" eb="422">
      <t>カンレン</t>
    </rPh>
    <rPh sb="424" eb="426">
      <t>ジム</t>
    </rPh>
    <phoneticPr fontId="6"/>
  </si>
  <si>
    <t xml:space="preserve">知多北部広域連合    </t>
    <phoneticPr fontId="6"/>
  </si>
  <si>
    <t>東海市、大府市、知多市、東浦町（３市１町）</t>
    <phoneticPr fontId="6"/>
  </si>
  <si>
    <t>・介護保険法及び介護保険法施行法に基づく次に掲げる事務 
（１）被保険者の資格管理に関する事務
（２）要介護認定及び要支援認定に関する事務
（３）保険給付に関する事務
（４）介護保険事業計画の策定に関する事務
（５）保険料の賦課設定及び徴収に関する事務
（６）地域支援事業に関する事務
（７）保健福祉事業の実施に必要な連絡調整に関する事務
（８）前各号の事務に附帯する事務</t>
    <phoneticPr fontId="6"/>
  </si>
  <si>
    <t>西尾幡豆広域連合</t>
    <phoneticPr fontId="6"/>
  </si>
  <si>
    <t>西尾市、一色町、吉良町、幡豆町（１市３町）</t>
    <phoneticPr fontId="6"/>
  </si>
  <si>
    <t>衣浦東部広域連合</t>
    <phoneticPr fontId="6"/>
  </si>
  <si>
    <t>碧南市、刈谷市、安城市、知立市、高浜市　
（５市）</t>
    <phoneticPr fontId="6"/>
  </si>
  <si>
    <r>
      <t>消防に関する事務</t>
    </r>
    <r>
      <rPr>
        <sz val="10"/>
        <rFont val="ＭＳ Ｐゴシック"/>
        <family val="3"/>
        <charset val="128"/>
      </rPr>
      <t>（消防団に関する事務は</t>
    </r>
    <r>
      <rPr>
        <b/>
        <sz val="10"/>
        <color rgb="FFFF0000"/>
        <rFont val="ＭＳ Ｐゴシック"/>
        <family val="3"/>
        <charset val="128"/>
      </rPr>
      <t>、</t>
    </r>
    <r>
      <rPr>
        <sz val="10"/>
        <rFont val="ＭＳ Ｐゴシック"/>
        <family val="3"/>
        <charset val="128"/>
      </rPr>
      <t>次に掲げる事務に限る。）
・消防団を所轄し、行動させる事務
・消防団員に対する報酬、費用弁償及び退職報償金の支払事務
・消防団の教育訓練に関する事務
・その他消防団の運営に関する事務
「愛知県事務処理特例条例」の規定により広域連合が処理することと
された事務のうち次に掲げる事務
・火薬類取締法に基づく煙火の消費に係る事務
・液化石油ガスの保安の確保及び取引の適正化に関する法律に基づく事務</t>
    </r>
    <rPh sb="20" eb="21">
      <t>ツギ</t>
    </rPh>
    <rPh sb="22" eb="23">
      <t>カカ</t>
    </rPh>
    <rPh sb="25" eb="27">
      <t>ジム</t>
    </rPh>
    <rPh sb="28" eb="29">
      <t>カギ</t>
    </rPh>
    <rPh sb="54" eb="55">
      <t>イン</t>
    </rPh>
    <rPh sb="113" eb="116">
      <t>アイチケン</t>
    </rPh>
    <rPh sb="116" eb="118">
      <t>ジム</t>
    </rPh>
    <rPh sb="118" eb="120">
      <t>ショリ</t>
    </rPh>
    <rPh sb="120" eb="122">
      <t>トクレイ</t>
    </rPh>
    <rPh sb="122" eb="124">
      <t>ジョウレイ</t>
    </rPh>
    <rPh sb="126" eb="128">
      <t>キテイ</t>
    </rPh>
    <rPh sb="131" eb="133">
      <t>コウイキ</t>
    </rPh>
    <rPh sb="133" eb="135">
      <t>レンゴウ</t>
    </rPh>
    <rPh sb="136" eb="138">
      <t>ショリ</t>
    </rPh>
    <rPh sb="147" eb="149">
      <t>ジム</t>
    </rPh>
    <rPh sb="152" eb="153">
      <t>ツギ</t>
    </rPh>
    <rPh sb="154" eb="155">
      <t>カカ</t>
    </rPh>
    <rPh sb="157" eb="159">
      <t>ジム</t>
    </rPh>
    <rPh sb="161" eb="164">
      <t>カヤクルイ</t>
    </rPh>
    <rPh sb="164" eb="167">
      <t>トリシマリホウ</t>
    </rPh>
    <rPh sb="168" eb="169">
      <t>モト</t>
    </rPh>
    <rPh sb="171" eb="173">
      <t>エンカ</t>
    </rPh>
    <rPh sb="174" eb="176">
      <t>ショウヒ</t>
    </rPh>
    <rPh sb="177" eb="178">
      <t>カカ</t>
    </rPh>
    <rPh sb="179" eb="181">
      <t>ジム</t>
    </rPh>
    <rPh sb="183" eb="185">
      <t>エキカ</t>
    </rPh>
    <rPh sb="185" eb="187">
      <t>セキユ</t>
    </rPh>
    <rPh sb="190" eb="192">
      <t>ホアン</t>
    </rPh>
    <rPh sb="193" eb="195">
      <t>カクホ</t>
    </rPh>
    <rPh sb="195" eb="196">
      <t>オヨ</t>
    </rPh>
    <rPh sb="197" eb="199">
      <t>トリヒキ</t>
    </rPh>
    <rPh sb="200" eb="203">
      <t>テキセイカ</t>
    </rPh>
    <rPh sb="204" eb="205">
      <t>カン</t>
    </rPh>
    <rPh sb="207" eb="209">
      <t>ホウリツ</t>
    </rPh>
    <rPh sb="210" eb="211">
      <t>モト</t>
    </rPh>
    <rPh sb="213" eb="215">
      <t>ジム</t>
    </rPh>
    <phoneticPr fontId="6"/>
  </si>
  <si>
    <t>・介護保険法、介護保険法施行法及び健康保険法等の一部を改正する
  法律附則第130条の２第１項の規定によりなおその効力を有するものと
  される同法第26条の規定による改正前の介護保険法に規定する介護
  保険に関する事務で、次に掲げるもの
　ア　被保険者の資格管理に関する事務
　イ　要介護認定及び要支援認定に関する事務
　ウ　保険給付に関する事務
　エ　介護保険事業計画の策定に関する事務
　オ　保険料の賦課及び徴収に関する事務
　カ　地域支援事業及び保健福祉事業に関する事務
　キ　事業者の指定並びに事業者に対する指導監査及び勧告に関する事務
　ク　施設の指定、施設の開設の許可並びに施設の開設者に対する指導
        監査及び勧告に関する事務
　ケ　アからクまでの事務に附帯する事務
・老人福祉法第３章に規定する事務のうち、地方自治法施行令第174条の
  49の10の規定により、中核市が処理することとされている事務
・地方税法に基づき構成市町村が賦課した地方税及び国民健康保険法に
  基づき構成市町村が保険者として賦課した国民健康保険料に係る滞納
  事案のうち、構成市町村の長が広域連合への移管の手続を行った事案
  に係る滞納整理等に関する事務
・社会福祉法人に関する事務のうち、次に掲げるもの
　ア　社会福祉法第30条第１項第１号に基づき所轄庁として実施する事務
　イ　愛知県事務処理特例条例（平成11年愛知県条例第55号）により、
        広域連合が処理することとされた事務
・障害者の日常生活及び社会生活を総合的に支援するための法律第15条に
  規定する市町村審査会の設置及び運営に関する事務
・消費者安全法第８条第２項に規定する消費生活相談等に関する事務
・航空写真撮影及び地形図データ作成に関する事務
・広域（２以上の構成市町村にまたがる区域をいう。）にわたる新たな
  連携事業の調査研究に関する事務
・事務権限の移譲に係る調査研究に関する事務
・広域連合の区域に係るまち・ひと・しごと創生法第10条第１項に規定
  する計画の策定に関する事務
・前号に規定する計画に基づき実施する事業で、次に掲げるもの
　ア　東三河特産品の販路拡大に関すること。
　イ　若い世代の転出の抑制に関すること。
・構成市町村が一体となって取り組む事業で、次に掲げるもの
　ア　公共施設の相互利用に関すること。
　イ　職員研修に関すること。
　ウ　情報発信に関すること。</t>
    <phoneticPr fontId="6"/>
  </si>
  <si>
    <t>香肌奥伊勢資源化
広域連合　</t>
    <phoneticPr fontId="6"/>
  </si>
  <si>
    <t>・一般廃棄物のうち、し尿及び浄化槽から発生する汚泥を除く廃棄物
 を処理する施設の設置、管理及び運営並びにごみの収集、運搬
 及び処分に関すること
・ごみのリサイクルに関する普及及び啓発に関すること
 （当該事務を処理する区域は多気郡多気町（旧勢和村の区域内に限る）、
 大台町及び度会郡大紀町の区域とする）</t>
    <rPh sb="11" eb="12">
      <t>ニョウ</t>
    </rPh>
    <rPh sb="12" eb="13">
      <t>オヨ</t>
    </rPh>
    <rPh sb="14" eb="17">
      <t>ジョウカソウ</t>
    </rPh>
    <rPh sb="19" eb="21">
      <t>ハッセイ</t>
    </rPh>
    <rPh sb="23" eb="25">
      <t>オデイ</t>
    </rPh>
    <rPh sb="26" eb="27">
      <t>ノゾ</t>
    </rPh>
    <rPh sb="28" eb="31">
      <t>ハイキブツ</t>
    </rPh>
    <rPh sb="34" eb="36">
      <t>ショリ</t>
    </rPh>
    <rPh sb="38" eb="40">
      <t>シセツ</t>
    </rPh>
    <rPh sb="41" eb="43">
      <t>セッチ</t>
    </rPh>
    <rPh sb="44" eb="46">
      <t>カンリ</t>
    </rPh>
    <rPh sb="46" eb="47">
      <t>オヨ</t>
    </rPh>
    <rPh sb="48" eb="50">
      <t>ウンエイ</t>
    </rPh>
    <rPh sb="50" eb="51">
      <t>ナラ</t>
    </rPh>
    <rPh sb="56" eb="58">
      <t>シュウシュウ</t>
    </rPh>
    <rPh sb="59" eb="61">
      <t>ウンパン</t>
    </rPh>
    <rPh sb="63" eb="64">
      <t>オヨ</t>
    </rPh>
    <rPh sb="65" eb="67">
      <t>ショブン</t>
    </rPh>
    <rPh sb="68" eb="69">
      <t>カン</t>
    </rPh>
    <rPh sb="84" eb="85">
      <t>カン</t>
    </rPh>
    <rPh sb="87" eb="89">
      <t>フキュウ</t>
    </rPh>
    <rPh sb="89" eb="90">
      <t>オヨ</t>
    </rPh>
    <rPh sb="91" eb="93">
      <t>ケイハツ</t>
    </rPh>
    <rPh sb="94" eb="95">
      <t>カン</t>
    </rPh>
    <rPh sb="102" eb="104">
      <t>トウガイ</t>
    </rPh>
    <rPh sb="104" eb="106">
      <t>ジム</t>
    </rPh>
    <rPh sb="107" eb="109">
      <t>ショリ</t>
    </rPh>
    <rPh sb="111" eb="113">
      <t>クイキ</t>
    </rPh>
    <phoneticPr fontId="6"/>
  </si>
  <si>
    <t>紀南介護保険広域連合</t>
    <phoneticPr fontId="6"/>
  </si>
  <si>
    <t>熊野市、御浜町、紀宝町（１市２町）</t>
    <phoneticPr fontId="6"/>
  </si>
  <si>
    <t>・介護認定審査会の設置運営に関すること
・介護保険に関する次の事務に関すること
　・要介護認定、要支援認定及びその更新
　・被保険者資格管理・保険料の賦課徴収
　・保険給付
・介護保険事業計画の策定に関すること
・介護保険制度の施行に関すること</t>
    <phoneticPr fontId="6"/>
  </si>
  <si>
    <t>鳥羽志勢広域連合</t>
    <phoneticPr fontId="6"/>
  </si>
  <si>
    <t>・介護認定審査会の設置及び運営に関すること　
・訪問調査に関すること
・要介護認定､要支援認定､更新等の事務に関すること
・介護支援中央情報センターの設置及び運営に関すること
・介護保険事業計画及び高齢者保健福祉計画に基づく関係町村との
  連絡調整事務に関すること
・ホームヘルパーの養成に関すること
・障害支援区分認定審査会の設置及び運営
・育成医療給付の審査に関すること</t>
    <rPh sb="155" eb="157">
      <t>シエン</t>
    </rPh>
    <rPh sb="173" eb="175">
      <t>イクセイ</t>
    </rPh>
    <rPh sb="175" eb="177">
      <t>イリョウ</t>
    </rPh>
    <rPh sb="177" eb="179">
      <t>キュウフ</t>
    </rPh>
    <rPh sb="180" eb="182">
      <t>シンサ</t>
    </rPh>
    <rPh sb="183" eb="184">
      <t>カン</t>
    </rPh>
    <phoneticPr fontId="6"/>
  </si>
  <si>
    <t>鈴鹿亀山地区広域連合</t>
    <phoneticPr fontId="6"/>
  </si>
  <si>
    <t>鈴鹿市、亀山市（２市）</t>
    <phoneticPr fontId="6"/>
  </si>
  <si>
    <t>桑名・員弁広域連合</t>
    <phoneticPr fontId="6"/>
  </si>
  <si>
    <t>・廃棄物の処理及び清掃に関する法律に基づくし尿処理施設の設置、
  管理及び運営に関する事務
・広域的な環境保全に関する事務
・次に掲げる事項についての調査研究に関する事務
ア　広域的な地域情報化の推進に関すること。
イ　地方分権の推進に関すること。</t>
    <phoneticPr fontId="6"/>
  </si>
  <si>
    <t>後期高齢者の医療制度に係る事務</t>
    <phoneticPr fontId="6"/>
  </si>
  <si>
    <t>・広報誌の発行に関する事務
・障害者総合支援法第15条に規定する町村審査会の設置及び運営
  に関する事務
・福祉有償運送共同運営協議会の設置及び運営に関する事務
・要保護児童対策地域協議会の設置及び運営に関する事務
・障害者自立支援協議会の設置及び運営に関する事務
・地方教育行政の組織及び運営に関する法律に基づく教育委員会の
  設置、教育行政の組織及び運営に関する事務
・廃棄物の処理及び清掃に関する法律に基づく、一般廃棄物の収
  集、運搬及び中間処理に関する業務並びにじんかい処理施設の
  設置、管理及び経営の業務並びにじんかい処理に関する事務
・いじめ防止対策推進法第30条第2項に規定する附属機関（いじめ調査委員会）
  の設置及び管理に関する事務
・介護保険法第115条の45第2項第6号に規定する認知症初期集中支援事業
  の実施に関する事務
・別表第１に掲げる施設の設置及び管理に関する事務
・その他関係町村の広域的な行政課題に係る調査、研究に関する事務</t>
    <rPh sb="1" eb="4">
      <t>コウホウシ</t>
    </rPh>
    <rPh sb="5" eb="7">
      <t>ハッコウ</t>
    </rPh>
    <rPh sb="8" eb="9">
      <t>カン</t>
    </rPh>
    <rPh sb="11" eb="13">
      <t>ジム</t>
    </rPh>
    <rPh sb="15" eb="18">
      <t>ショウガイシャ</t>
    </rPh>
    <rPh sb="18" eb="20">
      <t>ソウゴウ</t>
    </rPh>
    <rPh sb="20" eb="23">
      <t>シエンホウ</t>
    </rPh>
    <rPh sb="23" eb="24">
      <t>ダイ</t>
    </rPh>
    <rPh sb="26" eb="27">
      <t>ジョウ</t>
    </rPh>
    <rPh sb="28" eb="30">
      <t>キテイ</t>
    </rPh>
    <rPh sb="32" eb="34">
      <t>チョウソン</t>
    </rPh>
    <rPh sb="34" eb="37">
      <t>シンサカイ</t>
    </rPh>
    <rPh sb="38" eb="40">
      <t>セッチ</t>
    </rPh>
    <rPh sb="40" eb="41">
      <t>オヨ</t>
    </rPh>
    <rPh sb="42" eb="44">
      <t>ウンエイ</t>
    </rPh>
    <rPh sb="48" eb="49">
      <t>カン</t>
    </rPh>
    <rPh sb="51" eb="53">
      <t>ジム</t>
    </rPh>
    <rPh sb="55" eb="57">
      <t>フクシ</t>
    </rPh>
    <rPh sb="57" eb="59">
      <t>ユウショウ</t>
    </rPh>
    <rPh sb="59" eb="61">
      <t>ウンソウ</t>
    </rPh>
    <rPh sb="61" eb="63">
      <t>キョウドウ</t>
    </rPh>
    <rPh sb="63" eb="65">
      <t>ウンエイ</t>
    </rPh>
    <rPh sb="65" eb="68">
      <t>キョウギカイ</t>
    </rPh>
    <rPh sb="69" eb="71">
      <t>セッチ</t>
    </rPh>
    <rPh sb="71" eb="72">
      <t>オヨ</t>
    </rPh>
    <rPh sb="73" eb="75">
      <t>ウンエイ</t>
    </rPh>
    <rPh sb="76" eb="77">
      <t>カン</t>
    </rPh>
    <rPh sb="79" eb="81">
      <t>ジム</t>
    </rPh>
    <rPh sb="83" eb="86">
      <t>ヨウホゴ</t>
    </rPh>
    <rPh sb="86" eb="88">
      <t>ジドウ</t>
    </rPh>
    <rPh sb="88" eb="90">
      <t>タイサク</t>
    </rPh>
    <rPh sb="90" eb="92">
      <t>チイキ</t>
    </rPh>
    <rPh sb="92" eb="95">
      <t>キョウギカイ</t>
    </rPh>
    <rPh sb="96" eb="98">
      <t>セッチ</t>
    </rPh>
    <rPh sb="98" eb="99">
      <t>オヨ</t>
    </rPh>
    <rPh sb="100" eb="102">
      <t>ウンエイ</t>
    </rPh>
    <rPh sb="103" eb="104">
      <t>カン</t>
    </rPh>
    <rPh sb="106" eb="108">
      <t>ジム</t>
    </rPh>
    <rPh sb="110" eb="113">
      <t>ショウガイシャ</t>
    </rPh>
    <rPh sb="113" eb="115">
      <t>ジリツ</t>
    </rPh>
    <rPh sb="115" eb="117">
      <t>シエン</t>
    </rPh>
    <rPh sb="117" eb="120">
      <t>キョウギカイ</t>
    </rPh>
    <rPh sb="121" eb="123">
      <t>セッチ</t>
    </rPh>
    <rPh sb="123" eb="124">
      <t>オヨ</t>
    </rPh>
    <rPh sb="125" eb="127">
      <t>ウンエイ</t>
    </rPh>
    <rPh sb="128" eb="129">
      <t>カン</t>
    </rPh>
    <rPh sb="131" eb="133">
      <t>ジム</t>
    </rPh>
    <rPh sb="135" eb="137">
      <t>チホウ</t>
    </rPh>
    <rPh sb="137" eb="139">
      <t>キョウイク</t>
    </rPh>
    <rPh sb="139" eb="141">
      <t>ギョウセイ</t>
    </rPh>
    <rPh sb="142" eb="144">
      <t>ソシキ</t>
    </rPh>
    <rPh sb="144" eb="145">
      <t>オヨ</t>
    </rPh>
    <rPh sb="146" eb="148">
      <t>ウンエイ</t>
    </rPh>
    <rPh sb="149" eb="150">
      <t>カン</t>
    </rPh>
    <rPh sb="152" eb="154">
      <t>ホウリツ</t>
    </rPh>
    <rPh sb="155" eb="156">
      <t>モト</t>
    </rPh>
    <rPh sb="158" eb="160">
      <t>キョウイク</t>
    </rPh>
    <rPh sb="160" eb="163">
      <t>イインカイ</t>
    </rPh>
    <rPh sb="167" eb="169">
      <t>セッチ</t>
    </rPh>
    <rPh sb="170" eb="172">
      <t>キョウイク</t>
    </rPh>
    <rPh sb="172" eb="174">
      <t>ギョウセイ</t>
    </rPh>
    <rPh sb="175" eb="177">
      <t>ソシキ</t>
    </rPh>
    <rPh sb="177" eb="178">
      <t>オヨ</t>
    </rPh>
    <rPh sb="179" eb="181">
      <t>ウンエイ</t>
    </rPh>
    <rPh sb="182" eb="183">
      <t>カン</t>
    </rPh>
    <rPh sb="185" eb="187">
      <t>ジム</t>
    </rPh>
    <rPh sb="189" eb="192">
      <t>ハイキブツ</t>
    </rPh>
    <rPh sb="193" eb="195">
      <t>ショリ</t>
    </rPh>
    <rPh sb="195" eb="196">
      <t>オヨ</t>
    </rPh>
    <rPh sb="197" eb="199">
      <t>セイソウ</t>
    </rPh>
    <rPh sb="200" eb="201">
      <t>カン</t>
    </rPh>
    <rPh sb="203" eb="205">
      <t>ホウリツ</t>
    </rPh>
    <rPh sb="206" eb="207">
      <t>モト</t>
    </rPh>
    <rPh sb="210" eb="212">
      <t>イッパン</t>
    </rPh>
    <rPh sb="212" eb="215">
      <t>ハイキブツ</t>
    </rPh>
    <rPh sb="222" eb="223">
      <t>ウン</t>
    </rPh>
    <rPh sb="243" eb="245">
      <t>ショリ</t>
    </rPh>
    <rPh sb="245" eb="247">
      <t>シセツ</t>
    </rPh>
    <rPh sb="251" eb="253">
      <t>セッチ</t>
    </rPh>
    <rPh sb="254" eb="256">
      <t>カンリ</t>
    </rPh>
    <rPh sb="256" eb="257">
      <t>オヨ</t>
    </rPh>
    <rPh sb="258" eb="260">
      <t>ケイエイ</t>
    </rPh>
    <rPh sb="261" eb="263">
      <t>ギョウム</t>
    </rPh>
    <rPh sb="263" eb="264">
      <t>ナラ</t>
    </rPh>
    <rPh sb="270" eb="272">
      <t>ショリ</t>
    </rPh>
    <rPh sb="273" eb="274">
      <t>カン</t>
    </rPh>
    <rPh sb="276" eb="278">
      <t>ジム</t>
    </rPh>
    <rPh sb="283" eb="285">
      <t>ボウシ</t>
    </rPh>
    <rPh sb="285" eb="287">
      <t>タイサク</t>
    </rPh>
    <rPh sb="287" eb="290">
      <t>スイシンホウ</t>
    </rPh>
    <rPh sb="290" eb="291">
      <t>ダイ</t>
    </rPh>
    <rPh sb="293" eb="294">
      <t>ジョウ</t>
    </rPh>
    <rPh sb="294" eb="295">
      <t>ダイ</t>
    </rPh>
    <rPh sb="296" eb="297">
      <t>コウ</t>
    </rPh>
    <rPh sb="298" eb="300">
      <t>キテイ</t>
    </rPh>
    <rPh sb="302" eb="304">
      <t>フゾク</t>
    </rPh>
    <rPh sb="304" eb="306">
      <t>キカン</t>
    </rPh>
    <rPh sb="310" eb="312">
      <t>チョウサ</t>
    </rPh>
    <rPh sb="312" eb="315">
      <t>イインカイ</t>
    </rPh>
    <rPh sb="320" eb="322">
      <t>セッチ</t>
    </rPh>
    <rPh sb="322" eb="323">
      <t>オヨ</t>
    </rPh>
    <rPh sb="324" eb="326">
      <t>カンリ</t>
    </rPh>
    <rPh sb="327" eb="328">
      <t>カン</t>
    </rPh>
    <rPh sb="330" eb="332">
      <t>ジム</t>
    </rPh>
    <rPh sb="334" eb="336">
      <t>カイゴ</t>
    </rPh>
    <rPh sb="336" eb="339">
      <t>ホケンホウ</t>
    </rPh>
    <rPh sb="339" eb="340">
      <t>ダイ</t>
    </rPh>
    <rPh sb="343" eb="344">
      <t>ジョウ</t>
    </rPh>
    <rPh sb="347" eb="348">
      <t>ダイ</t>
    </rPh>
    <rPh sb="349" eb="350">
      <t>コウ</t>
    </rPh>
    <rPh sb="350" eb="351">
      <t>ダイ</t>
    </rPh>
    <rPh sb="352" eb="353">
      <t>ゴウ</t>
    </rPh>
    <rPh sb="354" eb="356">
      <t>キテイ</t>
    </rPh>
    <rPh sb="358" eb="361">
      <t>ニンチショウ</t>
    </rPh>
    <rPh sb="361" eb="363">
      <t>ショキ</t>
    </rPh>
    <rPh sb="363" eb="365">
      <t>シュウチュウ</t>
    </rPh>
    <rPh sb="365" eb="367">
      <t>シエン</t>
    </rPh>
    <rPh sb="367" eb="369">
      <t>ジギョウ</t>
    </rPh>
    <rPh sb="373" eb="375">
      <t>ジッシ</t>
    </rPh>
    <rPh sb="376" eb="377">
      <t>カン</t>
    </rPh>
    <rPh sb="379" eb="381">
      <t>ジム</t>
    </rPh>
    <rPh sb="383" eb="385">
      <t>ベッピョウ</t>
    </rPh>
    <rPh sb="385" eb="386">
      <t>ダイ</t>
    </rPh>
    <rPh sb="388" eb="389">
      <t>カカ</t>
    </rPh>
    <rPh sb="391" eb="393">
      <t>シセツ</t>
    </rPh>
    <rPh sb="394" eb="396">
      <t>セッチ</t>
    </rPh>
    <rPh sb="396" eb="397">
      <t>オヨ</t>
    </rPh>
    <rPh sb="398" eb="400">
      <t>カンリ</t>
    </rPh>
    <rPh sb="401" eb="402">
      <t>カン</t>
    </rPh>
    <rPh sb="404" eb="406">
      <t>ジム</t>
    </rPh>
    <rPh sb="410" eb="411">
      <t>タ</t>
    </rPh>
    <rPh sb="411" eb="413">
      <t>カンケイ</t>
    </rPh>
    <rPh sb="413" eb="415">
      <t>チョウソン</t>
    </rPh>
    <rPh sb="416" eb="419">
      <t>コウイキテキ</t>
    </rPh>
    <rPh sb="420" eb="422">
      <t>ギョウセイ</t>
    </rPh>
    <rPh sb="422" eb="424">
      <t>カダイ</t>
    </rPh>
    <rPh sb="425" eb="426">
      <t>カカ</t>
    </rPh>
    <rPh sb="427" eb="429">
      <t>チョウサ</t>
    </rPh>
    <rPh sb="430" eb="432">
      <t>ケンキュウ</t>
    </rPh>
    <rPh sb="433" eb="434">
      <t>カン</t>
    </rPh>
    <rPh sb="436" eb="438">
      <t>ジム</t>
    </rPh>
    <phoneticPr fontId="6"/>
  </si>
  <si>
    <t>・地方税法に基づき構成団体が賦課徴収すべき法人の府民税、市町村民税及び事業税並びに地方法人特別税等に関する暫定措置法第10条の規定により法人の事業税の賦課徴収と併せて賦課徴収することとされている地方法人特別税に係る申告書等（構成団体に直接提出されるものを除く。）の受付、税額の算定、調査及びこれらに関連する事務
・地方税法に基づき構成団体が賦課徴収すべき自動車取得税、自動車税及び軽自動車税（同法第442条第２号に規定する軽自動車又は同条第４号に規定する二輪の小型自動車に係るものに限る。以下同じ。）に係る申告書等の受付、税額の算定（軽自動車税に係るものを除く。）、調査及びデータの作成（軽自動車税に係るものに限る。）並びにこれらに関連する事務
・地方税法に基づき構成団体が賦課した地方税及び国民健康保険法に基づき市町村が保険者として賦課した国民健康保険料に係る滞納事案のうち、構成団体が広域連合への移管の手続を行った事案に係る滞納処分及びこれに関連する事務
・構成団体の職員に対する賦課徴収業務に関する研修事務
・賦課徴収業務に関する構成団体からの相談及び支援に係る事務
・地方税法に基づき構成団体が賦課すべき地方税の税額を共同で算定するために必要な電算システムの整備に関する事務</t>
    <rPh sb="115" eb="116">
      <t>タイ</t>
    </rPh>
    <rPh sb="180" eb="183">
      <t>シュトクゼイ</t>
    </rPh>
    <rPh sb="184" eb="188">
      <t>ジドウシャゼイ</t>
    </rPh>
    <rPh sb="188" eb="189">
      <t>オヨ</t>
    </rPh>
    <rPh sb="190" eb="194">
      <t>ケイジドウシャ</t>
    </rPh>
    <rPh sb="194" eb="195">
      <t>ゼイ</t>
    </rPh>
    <rPh sb="196" eb="198">
      <t>ドウホウ</t>
    </rPh>
    <rPh sb="198" eb="199">
      <t>ダイ</t>
    </rPh>
    <rPh sb="202" eb="203">
      <t>ジョウ</t>
    </rPh>
    <rPh sb="203" eb="204">
      <t>ダイ</t>
    </rPh>
    <rPh sb="205" eb="206">
      <t>ゴウ</t>
    </rPh>
    <rPh sb="207" eb="209">
      <t>キテイ</t>
    </rPh>
    <rPh sb="211" eb="215">
      <t>ケイジドウシャ</t>
    </rPh>
    <rPh sb="215" eb="216">
      <t>マタ</t>
    </rPh>
    <rPh sb="217" eb="219">
      <t>ドウジョウ</t>
    </rPh>
    <rPh sb="219" eb="220">
      <t>ダイ</t>
    </rPh>
    <rPh sb="221" eb="222">
      <t>ゴウ</t>
    </rPh>
    <rPh sb="223" eb="225">
      <t>キテイ</t>
    </rPh>
    <rPh sb="227" eb="229">
      <t>ニリン</t>
    </rPh>
    <rPh sb="230" eb="232">
      <t>コガタ</t>
    </rPh>
    <rPh sb="232" eb="235">
      <t>ジドウシャ</t>
    </rPh>
    <rPh sb="236" eb="237">
      <t>カカ</t>
    </rPh>
    <rPh sb="241" eb="242">
      <t>カギ</t>
    </rPh>
    <rPh sb="244" eb="246">
      <t>イカ</t>
    </rPh>
    <rPh sb="246" eb="247">
      <t>オナ</t>
    </rPh>
    <rPh sb="258" eb="260">
      <t>ウケツケ</t>
    </rPh>
    <rPh sb="261" eb="263">
      <t>ゼイガク</t>
    </rPh>
    <rPh sb="264" eb="266">
      <t>サンテイ</t>
    </rPh>
    <rPh sb="267" eb="271">
      <t>ケイジドウシャ</t>
    </rPh>
    <rPh sb="271" eb="272">
      <t>ゼイ</t>
    </rPh>
    <rPh sb="273" eb="274">
      <t>カカ</t>
    </rPh>
    <rPh sb="278" eb="279">
      <t>ノゾ</t>
    </rPh>
    <rPh sb="283" eb="285">
      <t>チョウサ</t>
    </rPh>
    <rPh sb="285" eb="286">
      <t>オヨ</t>
    </rPh>
    <rPh sb="294" eb="298">
      <t>ケイジドウシャ</t>
    </rPh>
    <rPh sb="298" eb="299">
      <t>ゼイ</t>
    </rPh>
    <rPh sb="300" eb="301">
      <t>カカ</t>
    </rPh>
    <rPh sb="305" eb="306">
      <t>カギ</t>
    </rPh>
    <rPh sb="309" eb="310">
      <t>ナラ</t>
    </rPh>
    <rPh sb="416" eb="418">
      <t>ショブン</t>
    </rPh>
    <rPh sb="418" eb="419">
      <t>オヨ</t>
    </rPh>
    <phoneticPr fontId="6"/>
  </si>
  <si>
    <t>くすのき広域連合</t>
    <phoneticPr fontId="6"/>
  </si>
  <si>
    <t>・介護保険法及び介護保険法施行法に基づく次に掲げる事務 　　　　　　　　　　　　　　　　　　　　　 
　・被保険者資格管理に関すること　　　　　　　　　  
　・要介護認定及び要支援認定に関すること　　　　 
　・保険給付に関すること　　　　　　　　　　　　　　　　
　・保険料の賦課及び徴収に関すること　　　　　　　 
　・指定居宅介護支援事業者、指定地域密着型サービス事業者、
　　指定地域密着型介護予防サービス事業者及び指定介護予防
　　支援事業者の指定及び指導監督に関すること　　　　　　　  
　・地域支援事業及び保健福祉事業の実施に関すること
　・介護保険事業計画の策定に関すること　　　　　　</t>
    <rPh sb="163" eb="165">
      <t>シテイ</t>
    </rPh>
    <rPh sb="165" eb="167">
      <t>キョタク</t>
    </rPh>
    <rPh sb="167" eb="169">
      <t>カイゴ</t>
    </rPh>
    <rPh sb="175" eb="177">
      <t>シテイ</t>
    </rPh>
    <rPh sb="177" eb="179">
      <t>チイキ</t>
    </rPh>
    <rPh sb="179" eb="182">
      <t>ミッチャクガタ</t>
    </rPh>
    <rPh sb="186" eb="188">
      <t>ジギョウ</t>
    </rPh>
    <rPh sb="188" eb="189">
      <t>シャ</t>
    </rPh>
    <rPh sb="193" eb="195">
      <t>シテイ</t>
    </rPh>
    <rPh sb="195" eb="197">
      <t>チイキ</t>
    </rPh>
    <rPh sb="197" eb="200">
      <t>ミッチャクガタ</t>
    </rPh>
    <rPh sb="200" eb="202">
      <t>カイゴ</t>
    </rPh>
    <rPh sb="202" eb="204">
      <t>ヨボウ</t>
    </rPh>
    <rPh sb="208" eb="210">
      <t>ジギョウ</t>
    </rPh>
    <rPh sb="210" eb="211">
      <t>シャ</t>
    </rPh>
    <rPh sb="211" eb="212">
      <t>オヨ</t>
    </rPh>
    <rPh sb="213" eb="215">
      <t>シテイ</t>
    </rPh>
    <rPh sb="215" eb="217">
      <t>カイゴ</t>
    </rPh>
    <rPh sb="217" eb="219">
      <t>ヨボウ</t>
    </rPh>
    <rPh sb="222" eb="224">
      <t>シエン</t>
    </rPh>
    <rPh sb="224" eb="227">
      <t>ジギョウシャ</t>
    </rPh>
    <rPh sb="228" eb="230">
      <t>シテイ</t>
    </rPh>
    <rPh sb="230" eb="231">
      <t>オヨ</t>
    </rPh>
    <rPh sb="232" eb="234">
      <t>シドウ</t>
    </rPh>
    <rPh sb="234" eb="236">
      <t>カントク</t>
    </rPh>
    <rPh sb="237" eb="238">
      <t>カン</t>
    </rPh>
    <rPh sb="254" eb="256">
      <t>チイキ</t>
    </rPh>
    <rPh sb="256" eb="258">
      <t>シエン</t>
    </rPh>
    <rPh sb="258" eb="260">
      <t>ジギョウ</t>
    </rPh>
    <rPh sb="260" eb="261">
      <t>オヨ</t>
    </rPh>
    <rPh sb="262" eb="264">
      <t>ホケン</t>
    </rPh>
    <rPh sb="264" eb="266">
      <t>フクシ</t>
    </rPh>
    <rPh sb="266" eb="268">
      <t>ジギョウ</t>
    </rPh>
    <rPh sb="269" eb="271">
      <t>ジッシ</t>
    </rPh>
    <rPh sb="272" eb="273">
      <t>カン</t>
    </rPh>
    <phoneticPr fontId="6"/>
  </si>
  <si>
    <t>桜井宇陀広域連合</t>
    <phoneticPr fontId="6"/>
  </si>
  <si>
    <t>・地方自治法第２条第４項の規定に基づき定める関係市村の総合計
　画のうち、広域連携を必要とする事業の実施に係る関係市村の連
　絡調整に関すること。 
・ふるさと振興事業の実施に関すること。 
・介護保険法に基づく介護認定審査会の設置及び運営に関すること
・前号に規定する介護認定審査会の審査及び判定結果の通知に基
  づき行う要介護認定、要支援認定及びそれらの更新、取消し等に関
  すること
・障害者の日常生活及び社会生活を総合的に支援するための法律
  に基づく市町村審査会の設置及び運営</t>
    <rPh sb="202" eb="204">
      <t>ニチジョウ</t>
    </rPh>
    <rPh sb="204" eb="206">
      <t>セイカツ</t>
    </rPh>
    <rPh sb="206" eb="207">
      <t>オヨ</t>
    </rPh>
    <rPh sb="208" eb="210">
      <t>シャカイ</t>
    </rPh>
    <rPh sb="210" eb="212">
      <t>セイカツ</t>
    </rPh>
    <rPh sb="213" eb="216">
      <t>ソウゴウテキ</t>
    </rPh>
    <rPh sb="217" eb="219">
      <t>シエン</t>
    </rPh>
    <rPh sb="224" eb="226">
      <t>ホウリツ</t>
    </rPh>
    <rPh sb="236" eb="238">
      <t>シンサ</t>
    </rPh>
    <phoneticPr fontId="6"/>
  </si>
  <si>
    <t>鳥取中部ふるさと
広域連合</t>
    <phoneticPr fontId="6"/>
  </si>
  <si>
    <r>
      <t>・広域観光、広域文化、広域産業等の振興及び広域情報化の促進
  に関する事務
・ごみ処理施設の設置及び管理に関する事務
・し尿処理施設の設置及び管理に関する事務
・火葬施設の設置及び管理に関する事務（琴浦町を除く。）
・消防（消防団事務を除く。）及び救急に関する事務
・交通災害共済事業に関する事務
・固定資産評価審査に関する事務
・滞納整理に関する事務
・休日急患診療所の運営及び病院群輪番制病院の運営に関する事務
・介護保険及び障害者総合支援に関する次の事務
ア　介護保険の要介護認定及び要支援認定に係る事務のうち審査
     及び判定に関する事務
イ　障害者総合支援の介護給付費等の支給に係る事務のうち審査
    及び判定に関する事務
・消費者安全法第８条第２項第１号及び第２号の規定に基づく消費
  生活相談等の事務並びにこれらの事務に附帯する事務</t>
    </r>
    <r>
      <rPr>
        <sz val="10"/>
        <rFont val="ＭＳ Ｐゴシック"/>
        <family val="3"/>
        <charset val="128"/>
      </rPr>
      <t>に関すること
・鳥取県知事の権限に属する事務の処理の特例に関する条例により
  広域連合が処理することとされた次に掲げる事務
ア　火薬類の譲渡、譲受又は消費等の許可等に関する事務
イ　液化石油ガス設備工事の届出の受理等に関する事務</t>
    </r>
    <rPh sb="216" eb="219">
      <t>ショウガイシャ</t>
    </rPh>
    <rPh sb="219" eb="221">
      <t>ソウゴウ</t>
    </rPh>
    <rPh sb="221" eb="223">
      <t>シエン</t>
    </rPh>
    <rPh sb="283" eb="285">
      <t>ソウゴウ</t>
    </rPh>
    <phoneticPr fontId="6"/>
  </si>
  <si>
    <t>南部箕蚊屋広域連合</t>
    <phoneticPr fontId="6"/>
  </si>
  <si>
    <t>・介護保険に係る事務に関すること(ただし、要介護認定及び要支
  援認定に係る事務のうち、審査及び判定に関するものを除く。)
・老人保健福祉計画の広域化のための調査研究に関すること　　　　　　　　　　　　　　　　　　　　　　　
・鳥取県知事の権限に属する事務の処理の特例に関する条例第2条
  の規定により広域連合が処理することとされた事務に関すること</t>
    <rPh sb="115" eb="117">
      <t>トットリ</t>
    </rPh>
    <rPh sb="117" eb="120">
      <t>ケンチジ</t>
    </rPh>
    <rPh sb="121" eb="123">
      <t>ケンゲン</t>
    </rPh>
    <rPh sb="124" eb="125">
      <t>ゾク</t>
    </rPh>
    <rPh sb="127" eb="129">
      <t>ジム</t>
    </rPh>
    <rPh sb="130" eb="132">
      <t>ショリ</t>
    </rPh>
    <rPh sb="133" eb="135">
      <t>トクレイ</t>
    </rPh>
    <rPh sb="136" eb="137">
      <t>カン</t>
    </rPh>
    <rPh sb="139" eb="141">
      <t>ジョウレイ</t>
    </rPh>
    <rPh sb="141" eb="142">
      <t>ダイ</t>
    </rPh>
    <rPh sb="143" eb="144">
      <t>ジョウ</t>
    </rPh>
    <rPh sb="148" eb="150">
      <t>キテイ</t>
    </rPh>
    <rPh sb="153" eb="155">
      <t>コウイキ</t>
    </rPh>
    <rPh sb="155" eb="157">
      <t>レンゴウ</t>
    </rPh>
    <rPh sb="158" eb="160">
      <t>ショリ</t>
    </rPh>
    <rPh sb="168" eb="170">
      <t>ジム</t>
    </rPh>
    <rPh sb="171" eb="172">
      <t>カン</t>
    </rPh>
    <phoneticPr fontId="6"/>
  </si>
  <si>
    <t>雲南広域連合</t>
    <phoneticPr fontId="6"/>
  </si>
  <si>
    <t>・ふるさと市町村圏計画の策定及び同計画に基づく連絡調整並び
  に広域的に実施する事業に関する事務　　　　　　　　　　　　　　　　　　　　　　　　　　
・介護保険の実施に関する事務（各種申請書、届出書等の受付
  及び保険料の賦課に関する基礎資料の作成を除く。）　　　　　　　　　　　　　　　　　　　　
・広域的に行う事務の調査研究に関する事務
・消防に関する事務（消防団に関する事務並びに消防水利施設の
  設置、維持及び管理に関する事務を除く。）
・知事の権限に属する事務の処理の特例に関する特例に関する条
  例第２条の規定により関係市町が処理することとされている事務の
  うち、次に掲げる事務
　ア　火薬類取締法に基づく事務
　イ　高圧ガス保安法に基づく事務
　ウ　液化石油ガスの保安の確保及び取引の適正化に関する法律
       に基づく事務
・し尿処理に関する事務
・下水道に関する事務</t>
    <rPh sb="174" eb="176">
      <t>ショウボウ</t>
    </rPh>
    <rPh sb="177" eb="178">
      <t>カン</t>
    </rPh>
    <rPh sb="180" eb="182">
      <t>ジム</t>
    </rPh>
    <rPh sb="183" eb="186">
      <t>ショウボウダン</t>
    </rPh>
    <rPh sb="187" eb="188">
      <t>カン</t>
    </rPh>
    <rPh sb="190" eb="192">
      <t>ジム</t>
    </rPh>
    <rPh sb="192" eb="193">
      <t>ナラ</t>
    </rPh>
    <rPh sb="195" eb="197">
      <t>ショウボウ</t>
    </rPh>
    <rPh sb="197" eb="199">
      <t>スイリ</t>
    </rPh>
    <rPh sb="199" eb="201">
      <t>シセツ</t>
    </rPh>
    <rPh sb="205" eb="207">
      <t>セッチ</t>
    </rPh>
    <rPh sb="208" eb="210">
      <t>イジ</t>
    </rPh>
    <rPh sb="210" eb="211">
      <t>オヨ</t>
    </rPh>
    <rPh sb="212" eb="214">
      <t>カンリ</t>
    </rPh>
    <rPh sb="215" eb="216">
      <t>カン</t>
    </rPh>
    <rPh sb="218" eb="220">
      <t>ジム</t>
    </rPh>
    <rPh sb="221" eb="222">
      <t>ノゾ</t>
    </rPh>
    <rPh sb="227" eb="229">
      <t>チジ</t>
    </rPh>
    <rPh sb="230" eb="232">
      <t>ケンゲン</t>
    </rPh>
    <rPh sb="233" eb="234">
      <t>ゾク</t>
    </rPh>
    <rPh sb="236" eb="238">
      <t>ジム</t>
    </rPh>
    <rPh sb="239" eb="241">
      <t>ショリ</t>
    </rPh>
    <rPh sb="242" eb="244">
      <t>トクレイ</t>
    </rPh>
    <rPh sb="245" eb="246">
      <t>カン</t>
    </rPh>
    <rPh sb="248" eb="250">
      <t>トクレイ</t>
    </rPh>
    <rPh sb="251" eb="252">
      <t>カン</t>
    </rPh>
    <rPh sb="259" eb="260">
      <t>ダイ</t>
    </rPh>
    <rPh sb="261" eb="262">
      <t>ジョウ</t>
    </rPh>
    <rPh sb="263" eb="265">
      <t>キテイ</t>
    </rPh>
    <rPh sb="268" eb="271">
      <t>カンケイシ</t>
    </rPh>
    <rPh sb="271" eb="272">
      <t>チョウ</t>
    </rPh>
    <rPh sb="273" eb="275">
      <t>ショリ</t>
    </rPh>
    <rPh sb="285" eb="287">
      <t>ジム</t>
    </rPh>
    <rPh sb="294" eb="295">
      <t>ジ</t>
    </rPh>
    <rPh sb="296" eb="297">
      <t>カカ</t>
    </rPh>
    <rPh sb="299" eb="301">
      <t>ジム</t>
    </rPh>
    <rPh sb="305" eb="308">
      <t>カヤクルイ</t>
    </rPh>
    <rPh sb="308" eb="311">
      <t>トリシマリホウ</t>
    </rPh>
    <rPh sb="312" eb="313">
      <t>モト</t>
    </rPh>
    <rPh sb="315" eb="317">
      <t>ジム</t>
    </rPh>
    <rPh sb="321" eb="323">
      <t>コウアツ</t>
    </rPh>
    <rPh sb="325" eb="328">
      <t>ホアンホウ</t>
    </rPh>
    <rPh sb="329" eb="330">
      <t>モト</t>
    </rPh>
    <rPh sb="332" eb="334">
      <t>ジム</t>
    </rPh>
    <rPh sb="338" eb="340">
      <t>エキカ</t>
    </rPh>
    <rPh sb="340" eb="342">
      <t>セキユ</t>
    </rPh>
    <rPh sb="345" eb="347">
      <t>ホアン</t>
    </rPh>
    <rPh sb="348" eb="350">
      <t>カクホ</t>
    </rPh>
    <rPh sb="350" eb="351">
      <t>オヨ</t>
    </rPh>
    <rPh sb="352" eb="354">
      <t>トリヒキ</t>
    </rPh>
    <rPh sb="355" eb="358">
      <t>テキセイカ</t>
    </rPh>
    <rPh sb="359" eb="360">
      <t>カン</t>
    </rPh>
    <rPh sb="362" eb="364">
      <t>ホウリツ</t>
    </rPh>
    <rPh sb="373" eb="374">
      <t>モト</t>
    </rPh>
    <rPh sb="376" eb="378">
      <t>ジム</t>
    </rPh>
    <rPh sb="381" eb="382">
      <t>ニョウ</t>
    </rPh>
    <rPh sb="382" eb="384">
      <t>ショリ</t>
    </rPh>
    <rPh sb="385" eb="386">
      <t>カン</t>
    </rPh>
    <rPh sb="388" eb="390">
      <t>ジム</t>
    </rPh>
    <rPh sb="392" eb="395">
      <t>ゲスイドウ</t>
    </rPh>
    <rPh sb="396" eb="397">
      <t>カン</t>
    </rPh>
    <rPh sb="399" eb="401">
      <t>ジム</t>
    </rPh>
    <phoneticPr fontId="6"/>
  </si>
  <si>
    <t>徳島中央広域連合</t>
    <phoneticPr fontId="6"/>
  </si>
  <si>
    <t>みよし広域連合</t>
    <phoneticPr fontId="6"/>
  </si>
  <si>
    <t>・広域連合の区域における広域行政の推進に関する事務
・三好地区広域振興基金の設置及びその管理運営に関する事務　　　　　　　　　　　　　　　　　　
・ごみの衛生的処理、施設の設置、管理及び運営に関する事務　　　　　　　　　　　　　　　　　　　　　
・消防本部及び消防署の設置、管理及び運営に関する事務並びに
  救急業務に関する事務　　　　　　　　　　　　　　　　　　
・介護保険法の施行に関する事務（地域支援事業に関する事務に
  ついては、広域連合による実施により事業効果が発揮できると
  認められるものに限る。）
・し尿の衛生的処理、施設の設置、管理及び運営に関する事務
・徳島県の事務処理の特例に関する条例により、広域連合が処理
  することとされる事務</t>
    <rPh sb="1" eb="3">
      <t>コウイキ</t>
    </rPh>
    <rPh sb="3" eb="5">
      <t>レンゴウ</t>
    </rPh>
    <rPh sb="6" eb="8">
      <t>クイキ</t>
    </rPh>
    <rPh sb="12" eb="14">
      <t>コウイキ</t>
    </rPh>
    <rPh sb="14" eb="16">
      <t>ギョウセイ</t>
    </rPh>
    <rPh sb="17" eb="19">
      <t>スイシン</t>
    </rPh>
    <rPh sb="31" eb="33">
      <t>コウイキ</t>
    </rPh>
    <rPh sb="33" eb="35">
      <t>シンコウ</t>
    </rPh>
    <rPh sb="35" eb="37">
      <t>キキン</t>
    </rPh>
    <rPh sb="38" eb="40">
      <t>セッチ</t>
    </rPh>
    <rPh sb="40" eb="41">
      <t>オヨ</t>
    </rPh>
    <rPh sb="44" eb="46">
      <t>カンリ</t>
    </rPh>
    <rPh sb="46" eb="48">
      <t>ウンエイ</t>
    </rPh>
    <rPh sb="200" eb="202">
      <t>チイキ</t>
    </rPh>
    <rPh sb="202" eb="204">
      <t>シエン</t>
    </rPh>
    <rPh sb="204" eb="206">
      <t>ジギョウ</t>
    </rPh>
    <rPh sb="207" eb="208">
      <t>カン</t>
    </rPh>
    <rPh sb="210" eb="212">
      <t>ジム</t>
    </rPh>
    <rPh sb="221" eb="223">
      <t>コウイキ</t>
    </rPh>
    <rPh sb="223" eb="225">
      <t>レンゴウ</t>
    </rPh>
    <rPh sb="228" eb="230">
      <t>ジッシ</t>
    </rPh>
    <rPh sb="233" eb="235">
      <t>ジギョウ</t>
    </rPh>
    <rPh sb="235" eb="237">
      <t>コウカ</t>
    </rPh>
    <rPh sb="238" eb="240">
      <t>ハッキ</t>
    </rPh>
    <rPh sb="247" eb="248">
      <t>ミト</t>
    </rPh>
    <rPh sb="255" eb="256">
      <t>カギ</t>
    </rPh>
    <rPh sb="290" eb="293">
      <t>トクシマケン</t>
    </rPh>
    <rPh sb="294" eb="296">
      <t>ジム</t>
    </rPh>
    <rPh sb="296" eb="298">
      <t>ショリ</t>
    </rPh>
    <rPh sb="299" eb="301">
      <t>トクレイ</t>
    </rPh>
    <rPh sb="302" eb="303">
      <t>カン</t>
    </rPh>
    <rPh sb="305" eb="307">
      <t>ジョウレイ</t>
    </rPh>
    <rPh sb="311" eb="313">
      <t>コウイキ</t>
    </rPh>
    <rPh sb="313" eb="315">
      <t>レンゴウ</t>
    </rPh>
    <rPh sb="316" eb="318">
      <t>ショリ</t>
    </rPh>
    <rPh sb="329" eb="331">
      <t>ジム</t>
    </rPh>
    <phoneticPr fontId="6"/>
  </si>
  <si>
    <t>後期高齢者の医療制度に係る事務
（１）被保険者の資格の管理に関する事務
（２）後期高齢者医療給付に関する事務
（３）保険料の賦課に関する事務
（４）保健事業に関する事務
（５）前各号に掲げるもののほか，後期高齢者医療制度の施行に関する
　　 事務</t>
    <phoneticPr fontId="6"/>
  </si>
  <si>
    <t>奈半利町、田野町、安田町、北川村、馬路村
（３町２村）</t>
    <phoneticPr fontId="6"/>
  </si>
  <si>
    <t>・消防、救急に関する事務　　　　　　　　　　　　　　
・し尿処理に関する事務　　　　　　　　　　　　　　　　
・少年の健全な育成指導及び補導に関する事務　
・中芸広域体育館の設置、管理及び運営に関する事務　　　　　　　　　　　　　　　　　　　　　　　　　　
・介護保険法に基づく次に関する事務　　　　　　  
　　・被保険者の資格管理に関すること
　　・介護認定審査会の設置及び運営
　　・要介護認定及び要介護支援認定に関すること
　　・保険給付に関すること
　　・介護保険事業計画の策定に関すること
　　・保険料の賦課及び徴収に関すること
　　・地域包括支援センターの設置及び運営に関すること
　　・その他介護保険制度の施行に関すること　　　　　　　　　
・広域ごみ処理施設の設置、管理及び運営
　（安芸広域市町村圏事務組合で設置するごみ処理施設を除く。）
・火葬場の設置、管理及び運営に関する事務　　　　　　　　　　　　　　　　　　　　　
・保健福祉に関する事務
・関係町村の企業立地に関する事務
　（構成町村が自ら行うものを除く。）
・戸籍事務を行うための電算機器の設置、管理及び運用に関する事務</t>
    <rPh sb="134" eb="135">
      <t>ホウ</t>
    </rPh>
    <rPh sb="136" eb="137">
      <t>モト</t>
    </rPh>
    <rPh sb="158" eb="162">
      <t>ヒホケンシャ</t>
    </rPh>
    <rPh sb="163" eb="165">
      <t>シカク</t>
    </rPh>
    <rPh sb="165" eb="167">
      <t>カンリ</t>
    </rPh>
    <rPh sb="168" eb="169">
      <t>カン</t>
    </rPh>
    <rPh sb="195" eb="196">
      <t>ヨウ</t>
    </rPh>
    <rPh sb="196" eb="198">
      <t>カイゴ</t>
    </rPh>
    <rPh sb="198" eb="200">
      <t>ニンテイ</t>
    </rPh>
    <rPh sb="200" eb="201">
      <t>オヨ</t>
    </rPh>
    <rPh sb="202" eb="203">
      <t>ヨウ</t>
    </rPh>
    <rPh sb="203" eb="205">
      <t>カイゴ</t>
    </rPh>
    <rPh sb="205" eb="207">
      <t>シエン</t>
    </rPh>
    <rPh sb="207" eb="209">
      <t>ニンテイ</t>
    </rPh>
    <rPh sb="210" eb="211">
      <t>カン</t>
    </rPh>
    <rPh sb="219" eb="221">
      <t>ホケン</t>
    </rPh>
    <rPh sb="221" eb="223">
      <t>キュウフ</t>
    </rPh>
    <rPh sb="224" eb="225">
      <t>カン</t>
    </rPh>
    <rPh sb="233" eb="235">
      <t>カイゴ</t>
    </rPh>
    <rPh sb="235" eb="237">
      <t>ホケン</t>
    </rPh>
    <rPh sb="237" eb="239">
      <t>ジギョウ</t>
    </rPh>
    <rPh sb="239" eb="241">
      <t>ケイカク</t>
    </rPh>
    <rPh sb="242" eb="244">
      <t>サクテイ</t>
    </rPh>
    <rPh sb="245" eb="246">
      <t>カン</t>
    </rPh>
    <rPh sb="254" eb="257">
      <t>ホケンリョウ</t>
    </rPh>
    <rPh sb="258" eb="260">
      <t>フカ</t>
    </rPh>
    <rPh sb="260" eb="261">
      <t>オヨ</t>
    </rPh>
    <rPh sb="262" eb="264">
      <t>チョウシュウ</t>
    </rPh>
    <rPh sb="265" eb="266">
      <t>カン</t>
    </rPh>
    <rPh sb="274" eb="276">
      <t>チイキ</t>
    </rPh>
    <rPh sb="276" eb="278">
      <t>ホウカツ</t>
    </rPh>
    <rPh sb="278" eb="280">
      <t>シエン</t>
    </rPh>
    <rPh sb="285" eb="287">
      <t>セッチ</t>
    </rPh>
    <rPh sb="287" eb="288">
      <t>オヨ</t>
    </rPh>
    <rPh sb="289" eb="291">
      <t>ウンエイ</t>
    </rPh>
    <rPh sb="292" eb="293">
      <t>カン</t>
    </rPh>
    <rPh sb="303" eb="304">
      <t>ホカ</t>
    </rPh>
    <rPh sb="304" eb="306">
      <t>カイゴ</t>
    </rPh>
    <rPh sb="306" eb="308">
      <t>ホケン</t>
    </rPh>
    <rPh sb="308" eb="310">
      <t>セイド</t>
    </rPh>
    <rPh sb="311" eb="313">
      <t>セコウ</t>
    </rPh>
    <rPh sb="314" eb="315">
      <t>カン</t>
    </rPh>
    <rPh sb="359" eb="361">
      <t>ジム</t>
    </rPh>
    <rPh sb="453" eb="455">
      <t>コウセイ</t>
    </rPh>
    <rPh sb="455" eb="457">
      <t>チョウソン</t>
    </rPh>
    <rPh sb="458" eb="459">
      <t>ミズカ</t>
    </rPh>
    <rPh sb="460" eb="461">
      <t>オコナ</t>
    </rPh>
    <rPh sb="465" eb="466">
      <t>ノゾ</t>
    </rPh>
    <phoneticPr fontId="6"/>
  </si>
  <si>
    <t>福岡県介護保険広域連合</t>
    <phoneticPr fontId="6"/>
  </si>
  <si>
    <t>・被保険者の資格の管理に関する事務　　　　　　　　
・要介護認定及び要支援認定に関する事務　　　
・保険給付に関する事務　　　　　　　　　　　　　　　
・指定地域密着型サービス事業者、指定地域密着型介護予防サー
　ビス事業者及び指定介護予防支援事業者に関する事務
・地域支援事業等に関する事務
・介護保険事業計画の策定に関する事務　　　　　
・保険料の賦課及び徴収に関する事務　　　　　　
・その他介護保険制度の施行に関する事務</t>
    <rPh sb="77" eb="79">
      <t>シテイ</t>
    </rPh>
    <rPh sb="79" eb="81">
      <t>チイキ</t>
    </rPh>
    <rPh sb="81" eb="84">
      <t>ミッチャクガタ</t>
    </rPh>
    <rPh sb="88" eb="90">
      <t>ジギョウ</t>
    </rPh>
    <rPh sb="90" eb="91">
      <t>シャ</t>
    </rPh>
    <rPh sb="92" eb="94">
      <t>シテイ</t>
    </rPh>
    <rPh sb="94" eb="96">
      <t>チイキ</t>
    </rPh>
    <rPh sb="96" eb="99">
      <t>ミッチャクガタ</t>
    </rPh>
    <rPh sb="99" eb="101">
      <t>カイゴ</t>
    </rPh>
    <rPh sb="101" eb="103">
      <t>ヨボウ</t>
    </rPh>
    <rPh sb="109" eb="111">
      <t>ジギョウ</t>
    </rPh>
    <rPh sb="111" eb="112">
      <t>シャ</t>
    </rPh>
    <rPh sb="112" eb="113">
      <t>オヨ</t>
    </rPh>
    <rPh sb="114" eb="116">
      <t>シテイ</t>
    </rPh>
    <rPh sb="116" eb="118">
      <t>カイゴ</t>
    </rPh>
    <rPh sb="118" eb="120">
      <t>ヨボウ</t>
    </rPh>
    <rPh sb="120" eb="122">
      <t>シエン</t>
    </rPh>
    <rPh sb="122" eb="125">
      <t>ジギョウシャ</t>
    </rPh>
    <rPh sb="126" eb="127">
      <t>カン</t>
    </rPh>
    <rPh sb="129" eb="131">
      <t>ジム</t>
    </rPh>
    <rPh sb="133" eb="135">
      <t>チイキ</t>
    </rPh>
    <rPh sb="135" eb="137">
      <t>シエン</t>
    </rPh>
    <rPh sb="137" eb="140">
      <t>ジギョウトウ</t>
    </rPh>
    <rPh sb="141" eb="142">
      <t>カン</t>
    </rPh>
    <rPh sb="144" eb="146">
      <t>ジム</t>
    </rPh>
    <phoneticPr fontId="6"/>
  </si>
  <si>
    <t>（１）介護認定審査会の設置及び運営に関すること。
（２）介護保険に係る次の事務に関すること
ア　被保険者の資格管理に関すること
イ　要介護認定及び要支援認定に関すること
ウ　保険給付に関すること
エ　介護保険事業計画の作成に関すること
オ　介護保険料の賦課及び徴収に関すること
カ　保健福祉事業に関すること
（３）介護保険法に基づく介護保険事業者(介護保険施設を除く)等に対
      する権限のうち，佐賀県事務処理の特例に関する条例第2条の規
      定により広域連合が処理することとされる事務に関すること
（４）介護保険制度の施行に関すること
（５）障がい支援区分認定審査会(障害者の日常生活及び社会生活を
      総合的に支援するための法律第15条に規定する市町村審査会
      をいう。)の設置及び運営に関すること
（６）消防事務(消防団に関する事務並びに消防水利施設の設置及び
　　 維持管理に関する事務を除く。)に関すること
（７）広域的な各種施設の建設等に係る調査研究に関すること
（８）前号に掲げるもののほか，広域行政の推進に係る調査研究に関
　　 すること</t>
    <phoneticPr fontId="6"/>
  </si>
  <si>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6"/>
  </si>
  <si>
    <t>・ふるさと市町村圏計画の策定並びに同計画に基づく事業の実施及
  びそれに係る連絡調整に関すること
・介護保険法に基づく介護認定審査会の設置及び運営に関すること
・障害者の日常生活及び社会生活を総合的に支援するための法律
  に基づく介護給付費等の支給に関する審査会の設置及び運営に
  関すること
・消防に関すること（ただし、消防団に関する事務並びに消防水利
  施設の設置、維持及び管理に関することを除く）
・熊本県知事の権限に属する事務処理の特例に関する条例第２条
  の規定により広域連合が処理することとされている事務のうち、次
  に掲げる事務 
イ 火薬類取締法に基づく事務
ロ 液化石油ガスの保安の確保及び取引の適正化に関する法律に
    基づく事務
・し尿処理施設の設置及び管理運営に関すること
・ごみ処理施設及び一般廃棄物の最終処分場の設置並びに管理
 運営に関すること
・解散した宇城広域清掃施設組合から承継した最終処分場の水質
  検査、公害健康被害の補償等に関する法律に係る汚染負荷量賦
  課金に関すること（ただし、宇城市に係る事務に限る）
・火葬場の設置及び管理運営に関すること
・解散した下益城火葬場組合から承継したごみ処理場跡地の維持
  管理及び同地近くの河川水検査に関すること（ただし、宇城市及び
  美里町に係る事務に限る）</t>
    <phoneticPr fontId="6"/>
  </si>
  <si>
    <t>菊池広域連合</t>
    <phoneticPr fontId="6"/>
  </si>
  <si>
    <t>上益城広域連合</t>
    <phoneticPr fontId="6"/>
  </si>
  <si>
    <t>・介護保険法に基づく介護認定審査会の設置運営並びに認定システム
  の開発及び管理運営に関すること　　　　　　　　　　　　　　　　　　
・広域サインの設置及び管理運営に関すること　　　　　　
・次に掲げる消防に関すること（消防団及び消防水利に関する事務を除く）　
ア　消防事務に関すること
イ　消防施設の設置及び整備に関すること
ウ　災害弱者緊急通報センターの管理運営に関すること　　　　　　　　　　　　　　　　　　　　　　　
・次に掲げるごみ処理施設に関すること
ア　本渡地区清掃センター、松島地区清掃センター、再生処理施設
      及び最終処分場の設置及び管理運営に関すること（天草市にあって
      は、合併前の牛深市、御所浦町、天草町及び河浦町の区域に係る
      事務を除く）
イ　新たに設置するごみ処理施設に関すること　　　　　　　　　　　　　　　　　　　　　　　　　　　
・ごみ処理施設に附帯する集会施設の設置及び管理運営に関する
  こと（天草市にあっては、合併前の牛深市、御所浦町、天草町及び河
  浦町の区域に係る事務を除く）　
・関係市町の広域にわたる事務の在り方の調査研究及び広域的連
  携に基づく計画等の策定に関すること
・熊本県知事の権限に属する事務処理の特例に関する条例第２条
  の規定により広域連合が処理することとされた事務のうち、次に掲
  げる事務
ア　火薬類取締法に基づく事務
イ　液化石油ガスの保安の確保及び取引の適正化に関する法律に
      基づく事務</t>
    <rPh sb="1" eb="3">
      <t>カイゴ</t>
    </rPh>
    <rPh sb="3" eb="5">
      <t>ホケン</t>
    </rPh>
    <rPh sb="5" eb="6">
      <t>ホウ</t>
    </rPh>
    <rPh sb="7" eb="8">
      <t>モト</t>
    </rPh>
    <rPh sb="22" eb="23">
      <t>ナラ</t>
    </rPh>
    <rPh sb="25" eb="27">
      <t>ニンテイ</t>
    </rPh>
    <rPh sb="35" eb="37">
      <t>カイハツ</t>
    </rPh>
    <rPh sb="37" eb="38">
      <t>オヨ</t>
    </rPh>
    <rPh sb="39" eb="41">
      <t>カンリ</t>
    </rPh>
    <rPh sb="41" eb="43">
      <t>ウンエイ</t>
    </rPh>
    <rPh sb="97" eb="98">
      <t>ツギ</t>
    </rPh>
    <rPh sb="99" eb="100">
      <t>カカ</t>
    </rPh>
    <rPh sb="134" eb="136">
      <t>ショウボウ</t>
    </rPh>
    <rPh sb="136" eb="138">
      <t>ジム</t>
    </rPh>
    <rPh sb="139" eb="140">
      <t>カン</t>
    </rPh>
    <rPh sb="147" eb="149">
      <t>ショウボウ</t>
    </rPh>
    <rPh sb="149" eb="151">
      <t>シセツ</t>
    </rPh>
    <rPh sb="152" eb="154">
      <t>セッチ</t>
    </rPh>
    <rPh sb="154" eb="155">
      <t>オヨ</t>
    </rPh>
    <rPh sb="156" eb="158">
      <t>セイビ</t>
    </rPh>
    <rPh sb="159" eb="160">
      <t>カン</t>
    </rPh>
    <rPh sb="167" eb="169">
      <t>サイガイ</t>
    </rPh>
    <rPh sb="169" eb="171">
      <t>ジャクシャ</t>
    </rPh>
    <rPh sb="171" eb="173">
      <t>キンキュウ</t>
    </rPh>
    <rPh sb="173" eb="175">
      <t>ツウホウ</t>
    </rPh>
    <rPh sb="180" eb="182">
      <t>カンリ</t>
    </rPh>
    <rPh sb="182" eb="184">
      <t>ウンエイ</t>
    </rPh>
    <rPh sb="185" eb="186">
      <t>カン</t>
    </rPh>
    <rPh sb="215" eb="216">
      <t>ツギ</t>
    </rPh>
    <rPh sb="217" eb="218">
      <t>カカ</t>
    </rPh>
    <rPh sb="235" eb="237">
      <t>ホンド</t>
    </rPh>
    <rPh sb="237" eb="239">
      <t>チク</t>
    </rPh>
    <rPh sb="239" eb="241">
      <t>セイソウ</t>
    </rPh>
    <rPh sb="246" eb="248">
      <t>マツシマ</t>
    </rPh>
    <rPh sb="248" eb="250">
      <t>チク</t>
    </rPh>
    <rPh sb="250" eb="252">
      <t>セイソウ</t>
    </rPh>
    <rPh sb="257" eb="259">
      <t>サイセイ</t>
    </rPh>
    <rPh sb="259" eb="261">
      <t>ショリ</t>
    </rPh>
    <rPh sb="261" eb="263">
      <t>シセツ</t>
    </rPh>
    <rPh sb="270" eb="271">
      <t>オヨ</t>
    </rPh>
    <rPh sb="272" eb="274">
      <t>サイシュウ</t>
    </rPh>
    <rPh sb="274" eb="277">
      <t>ショブンジョウ</t>
    </rPh>
    <rPh sb="278" eb="280">
      <t>セッチ</t>
    </rPh>
    <rPh sb="280" eb="281">
      <t>オヨ</t>
    </rPh>
    <rPh sb="282" eb="284">
      <t>カンリ</t>
    </rPh>
    <rPh sb="284" eb="286">
      <t>ウンエイ</t>
    </rPh>
    <rPh sb="287" eb="288">
      <t>カン</t>
    </rPh>
    <rPh sb="293" eb="295">
      <t>アマクサ</t>
    </rPh>
    <rPh sb="295" eb="296">
      <t>シ</t>
    </rPh>
    <rPh sb="309" eb="311">
      <t>ガッペイ</t>
    </rPh>
    <rPh sb="311" eb="312">
      <t>マエ</t>
    </rPh>
    <rPh sb="313" eb="316">
      <t>ウシブカシ</t>
    </rPh>
    <rPh sb="317" eb="320">
      <t>ゴショウラ</t>
    </rPh>
    <rPh sb="320" eb="321">
      <t>マチ</t>
    </rPh>
    <rPh sb="322" eb="324">
      <t>アマクサ</t>
    </rPh>
    <rPh sb="324" eb="325">
      <t>マチ</t>
    </rPh>
    <rPh sb="325" eb="326">
      <t>オヨ</t>
    </rPh>
    <rPh sb="327" eb="329">
      <t>カワウラ</t>
    </rPh>
    <rPh sb="329" eb="330">
      <t>マチ</t>
    </rPh>
    <rPh sb="331" eb="333">
      <t>クイキ</t>
    </rPh>
    <rPh sb="334" eb="335">
      <t>カカ</t>
    </rPh>
    <rPh sb="343" eb="345">
      <t>ジム</t>
    </rPh>
    <rPh sb="346" eb="347">
      <t>ノゾ</t>
    </rPh>
    <rPh sb="504" eb="505">
      <t>オヨ</t>
    </rPh>
    <rPh sb="506" eb="508">
      <t>コウイキ</t>
    </rPh>
    <rPh sb="508" eb="509">
      <t>テキ</t>
    </rPh>
    <rPh sb="515" eb="516">
      <t>モト</t>
    </rPh>
    <rPh sb="518" eb="520">
      <t>ケイカク</t>
    </rPh>
    <rPh sb="520" eb="521">
      <t>トウ</t>
    </rPh>
    <rPh sb="522" eb="524">
      <t>サクテイ</t>
    </rPh>
    <rPh sb="525" eb="526">
      <t>カン</t>
    </rPh>
    <rPh sb="532" eb="534">
      <t>クマモト</t>
    </rPh>
    <rPh sb="534" eb="537">
      <t>ケンチジ</t>
    </rPh>
    <rPh sb="538" eb="540">
      <t>ケンゲン</t>
    </rPh>
    <rPh sb="541" eb="542">
      <t>ゾク</t>
    </rPh>
    <rPh sb="544" eb="546">
      <t>ジム</t>
    </rPh>
    <rPh sb="546" eb="548">
      <t>ショリ</t>
    </rPh>
    <rPh sb="549" eb="551">
      <t>トクレイ</t>
    </rPh>
    <rPh sb="552" eb="553">
      <t>カン</t>
    </rPh>
    <rPh sb="555" eb="557">
      <t>ジョウレイ</t>
    </rPh>
    <rPh sb="557" eb="558">
      <t>ダイ</t>
    </rPh>
    <rPh sb="559" eb="560">
      <t>ジョウ</t>
    </rPh>
    <rPh sb="564" eb="566">
      <t>キテイ</t>
    </rPh>
    <rPh sb="569" eb="571">
      <t>コウイキ</t>
    </rPh>
    <rPh sb="571" eb="573">
      <t>レンゴウ</t>
    </rPh>
    <rPh sb="574" eb="576">
      <t>ショリ</t>
    </rPh>
    <rPh sb="584" eb="586">
      <t>ジム</t>
    </rPh>
    <rPh sb="590" eb="591">
      <t>ツギ</t>
    </rPh>
    <rPh sb="592" eb="593">
      <t>カカ</t>
    </rPh>
    <rPh sb="598" eb="600">
      <t>ジム</t>
    </rPh>
    <rPh sb="603" eb="605">
      <t>カヤク</t>
    </rPh>
    <rPh sb="605" eb="606">
      <t>ルイ</t>
    </rPh>
    <rPh sb="606" eb="608">
      <t>トリシマリ</t>
    </rPh>
    <rPh sb="608" eb="609">
      <t>ホウ</t>
    </rPh>
    <rPh sb="610" eb="611">
      <t>モト</t>
    </rPh>
    <rPh sb="613" eb="615">
      <t>ジム</t>
    </rPh>
    <rPh sb="618" eb="620">
      <t>エキカ</t>
    </rPh>
    <rPh sb="620" eb="622">
      <t>セキユ</t>
    </rPh>
    <rPh sb="625" eb="627">
      <t>ホアン</t>
    </rPh>
    <rPh sb="628" eb="630">
      <t>カクホ</t>
    </rPh>
    <rPh sb="630" eb="631">
      <t>オヨ</t>
    </rPh>
    <rPh sb="632" eb="634">
      <t>トリヒキ</t>
    </rPh>
    <rPh sb="635" eb="637">
      <t>テキセイ</t>
    </rPh>
    <rPh sb="637" eb="638">
      <t>カ</t>
    </rPh>
    <rPh sb="639" eb="640">
      <t>カン</t>
    </rPh>
    <rPh sb="642" eb="644">
      <t>ホウリツ</t>
    </rPh>
    <rPh sb="652" eb="653">
      <t>モト</t>
    </rPh>
    <rPh sb="655" eb="657">
      <t>ジム</t>
    </rPh>
    <phoneticPr fontId="6"/>
  </si>
  <si>
    <t>・広域市町村圏計画の策定、実施に必要な連絡調整等　　　　　　　　　　　　　　　　　　　　　　　　　　
・葬祭場及び葬祭場公園の設置管理運営　　　　　
・救急医療施設運営費等補助事業に関する事務　
・ふるさと市町村圏計画の策定、実施に関する事務　　　　　　　　　　　　　　　　　　　　　　　　　　　　　
・要介護認定、要支援認定に関する審査判定業務</t>
    <phoneticPr fontId="6"/>
  </si>
  <si>
    <t>日向東臼杵広域連合</t>
    <phoneticPr fontId="6"/>
  </si>
  <si>
    <t>・一般廃棄物最終処分場の設置、管理及び運営に関する事務　　　　　　　　　　　　　　　　　　　　　　
・火葬場の設置、管理及び運営に関する事務　　　　　　　　　　
・ごみ処理施設の設置、管理及び運営に関する事務</t>
    <phoneticPr fontId="6"/>
  </si>
  <si>
    <t>徳之島愛ランド広域連合</t>
    <phoneticPr fontId="6"/>
  </si>
  <si>
    <t>徳之島町、天城町、伊仙町 （３町）</t>
    <phoneticPr fontId="6"/>
  </si>
  <si>
    <t>・ごみ処理施設、リサイクルプラザ、最終処分場の設置、管理運営
  に関すること　　　　　　　　
・火葬場施設の設置及び管理運営に関すること　　　　　　　　　　　　　　　　　　　　　　　　　　　　　　　　　　　　　　　　　　　　　　　　　　　・と畜場施設の設置及び管理運営に関すること　　　　　　　　　　　　　　　　　　　　　　　　　　　　　　　　　　　　　　　　　　　　　　　　　　　　　　　・次に掲げる事務の広域処理の在り方についての調査研究　　　　　　　　　　　　　　　　　　　　　　　ア　消防・救急　　　　　　　　　　　　　　　　　　　　　
イ　介護認定審査判定業務　　　　　　　　　　　　　　　</t>
    <phoneticPr fontId="6"/>
  </si>
  <si>
    <t>沖縄県介護保険広域連合</t>
    <phoneticPr fontId="6"/>
  </si>
  <si>
    <t>豊見城市、南城市、本部町、金武町、嘉手納町、北谷町、与那原町、南風原町、久米島町、八重瀬町、西原町、国頭村、大宜味村、東村、今帰仁村、恩納村、宜野座村、伊江村、読谷村、北中城村、中城村、渡嘉敷村、座間味村、粟国村、渡名喜村、南大東村、北大東村、伊平屋村、伊是名村
（２市９町18村）</t>
    <rPh sb="5" eb="6">
      <t>ミナミ</t>
    </rPh>
    <rPh sb="6" eb="7">
      <t>シロ</t>
    </rPh>
    <rPh sb="7" eb="8">
      <t>シ</t>
    </rPh>
    <rPh sb="41" eb="43">
      <t>ヤエ</t>
    </rPh>
    <rPh sb="43" eb="44">
      <t>セ</t>
    </rPh>
    <rPh sb="44" eb="45">
      <t>チョウ</t>
    </rPh>
    <rPh sb="46" eb="49">
      <t>ニシハラマチ</t>
    </rPh>
    <phoneticPr fontId="6"/>
  </si>
  <si>
    <t>介護保険法及び障害者の日常生活及び社会生活を総合的に支援
するための法律に基づく市町村の事務のうち、次に掲げる事務を処
理する
・広域連合が処理する事務のうち、介護保険法に基づく事務
ア　被保険者の資格の管理に関する事務　　　　　　
イ　要介護認定及び要支援認定に関する事務　　　
ウ　保険給付に関する事務　　　　　　　　　　　　　　　
エ　介護保険事業計画の策定に関する事務　　　　　
オ　保険料の賦課及び徴収に関する事務
カ　地域支援事業に関する事務　　　　　　　
キ　その他介護保険制度の施行に関する事務
ク　前ア－キの事務に附帯する事務 
・広域連合が処理する事務のうち、支援法に基づく事務
ア　障害支援区分審査判定に関する事務
イ　前アの事務に付帯する事務</t>
    <rPh sb="0" eb="2">
      <t>カイゴ</t>
    </rPh>
    <rPh sb="2" eb="4">
      <t>ホケン</t>
    </rPh>
    <rPh sb="4" eb="5">
      <t>ホウ</t>
    </rPh>
    <rPh sb="5" eb="6">
      <t>オヨ</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4" eb="35">
      <t>ホウ</t>
    </rPh>
    <rPh sb="35" eb="36">
      <t>リツ</t>
    </rPh>
    <rPh sb="37" eb="38">
      <t>モト</t>
    </rPh>
    <rPh sb="40" eb="43">
      <t>シチョウソン</t>
    </rPh>
    <rPh sb="44" eb="46">
      <t>ジム</t>
    </rPh>
    <rPh sb="50" eb="51">
      <t>ツギ</t>
    </rPh>
    <rPh sb="52" eb="53">
      <t>カカ</t>
    </rPh>
    <rPh sb="55" eb="57">
      <t>ジム</t>
    </rPh>
    <rPh sb="65" eb="67">
      <t>コウイキ</t>
    </rPh>
    <rPh sb="67" eb="69">
      <t>レンゴウ</t>
    </rPh>
    <rPh sb="70" eb="72">
      <t>ショリ</t>
    </rPh>
    <rPh sb="74" eb="76">
      <t>ジム</t>
    </rPh>
    <rPh sb="80" eb="82">
      <t>カイゴ</t>
    </rPh>
    <rPh sb="82" eb="84">
      <t>ホケン</t>
    </rPh>
    <rPh sb="84" eb="85">
      <t>ホウ</t>
    </rPh>
    <rPh sb="86" eb="87">
      <t>モト</t>
    </rPh>
    <rPh sb="89" eb="91">
      <t>ジム</t>
    </rPh>
    <rPh sb="258" eb="259">
      <t>ゼン</t>
    </rPh>
    <rPh sb="263" eb="265">
      <t>ジム</t>
    </rPh>
    <rPh sb="266" eb="268">
      <t>フタイ</t>
    </rPh>
    <rPh sb="270" eb="272">
      <t>ジム</t>
    </rPh>
    <rPh sb="275" eb="277">
      <t>コウイキ</t>
    </rPh>
    <rPh sb="277" eb="279">
      <t>レンゴウ</t>
    </rPh>
    <rPh sb="280" eb="282">
      <t>ショリ</t>
    </rPh>
    <rPh sb="284" eb="286">
      <t>ジム</t>
    </rPh>
    <rPh sb="290" eb="292">
      <t>シエン</t>
    </rPh>
    <rPh sb="292" eb="293">
      <t>ホウ</t>
    </rPh>
    <rPh sb="294" eb="295">
      <t>モト</t>
    </rPh>
    <rPh sb="297" eb="299">
      <t>ジム</t>
    </rPh>
    <rPh sb="302" eb="304">
      <t>ショウガイ</t>
    </rPh>
    <rPh sb="304" eb="306">
      <t>シエン</t>
    </rPh>
    <rPh sb="306" eb="308">
      <t>クブン</t>
    </rPh>
    <rPh sb="308" eb="310">
      <t>シンサ</t>
    </rPh>
    <rPh sb="310" eb="312">
      <t>ハンテイ</t>
    </rPh>
    <rPh sb="313" eb="314">
      <t>カン</t>
    </rPh>
    <rPh sb="316" eb="318">
      <t>ジム</t>
    </rPh>
    <rPh sb="321" eb="322">
      <t>ゼン</t>
    </rPh>
    <rPh sb="324" eb="326">
      <t>ジム</t>
    </rPh>
    <rPh sb="327" eb="329">
      <t>フタイ</t>
    </rPh>
    <rPh sb="331" eb="333">
      <t>ジム</t>
    </rPh>
    <phoneticPr fontId="6"/>
  </si>
  <si>
    <t xml:space="preserve">（１）広域にわたる次に掲げる計画の策定及び実施に関する事務
ア　防災、観光、文化及びスポーツの振興、産業の振興、医療の確保、
     環境の保全等に関する計画
イ　まち・ひと・しごと創生法第９条第１項に規定する計画
ウ　広域連合の区域内における地域の振興に関する計画
（２）広域にわたる防災に関する事務のうち、次に掲げるもの
ア　災害対策基本法第48条第１項に規定する防災訓練に関する事務
イ　同法第49条に規定する防災に必要な物資及び資材の備蓄に関する事務
ウ　災害が発生した場合における防災に係る事務の実施に対する支援及
　　 び調整に関する事務
エ　防災に資するための人材の育成に関する事務
オ　感染症のまん延その他自然災害以外の緊急事態に係る構成団体間
　　 の連携及び調整に関する事務
カ　防災に係る調査研究に関する事務
（３）観光、文化及びスポーツの振興に関する事務のうち、次に掲げるもの
ア　通訳案内士法に規定する全国通訳案内士及び地域通訳案内士に係る
　　 登録等に関する事務のうち、同法第19条から第27条まで（同法第57条
　 　においてこれらの規定を準用する場合を含む。）、第33条（第１項を除く。）
      及び第34条（同法第59条においてこれらの規定を準用する場合を含む。）
      、第54条（第４項を除く。）並びに第55条に規定する事務
イ　外国人観光旅客の旅行の容易化等の促進による国際観光の振興に
     関する法律に規定する外客来訪促進計画に関する事務のうち、次に
     掲げるもの
　(ｱ) 同法第４条（第３項を除く。）に規定する外客来訪促進計画の策定
        及び実施に関する事務
　(ｲ) 同法第４条第１項第３号に規定する観光経路の設定に関する事務
ウ　観光旅客の来訪を促進する事業に関する事務で広域にわたるもの
エ　観光に係る統計調査の研究に関する事務で広域にわたるもの
オ　観光に係る案内表示の基準の統一に関する事務で広域にわたるもの
カ　文化の魅力発信及び継承に関する事務で広域にわたるもの
キ　スポーツ大会の誘致及び開催の支援に関する事務で広域にわたるもの
（４）広域にわたる産業の振興に関する事務のうち、次に掲げるもの
ア　産業に係る情報の共有、研究開発等における構成団体間の連携に関す
　　 る事務
イ　構成団体が設置した技術支援機関の連携に関する事務
ウ　地域産業資源を活用した新商品、役務の提供等の紹介及び宣伝に関す
     る事務
エ　新たな事業分野の開拓を図る者に対する支援に関する事務
オ　農林水産物の区域内消費の拡大に関する事務
カ　農林水産物の競争力強化及び国内外における需要拡大に関する事務
（５）医療の確保に関する事務のうち、次に掲げるもの
ア　救急医療用ヘリコプターに関する事務のうち、次に掲げるもの
　(ｱ) 救急医療用ﾍﾘｺﾌﾟﾀｰを用いた救急医療の確保に関する特別措置法第
　　　 ６条に規定する関係者の連携に関する事務
　(ｲ) 同法第８条第１項に規定する補助に関する事務
　(ｳ) 救急医療用ヘリコプターの運航に関する事務（(ｱ)及び(ｲ)に掲げるもの
       を除く。）で広域にわたるもの
イ　救急医療用ヘリコプターの配置及び運航区域の設定に関する事務で広域
     にわたるもの
ウ　医療に係る構成団体間の連携に係る調査研究及び実施に関する事務で
     広域にわたるもの
（６）広域にわたる環境の保全に関する事務のうち、次に掲げるもの
ア　温室効果ガスの排出の総量の削減に関する事務
イ　 野生鳥獣の保護及び管理その他の生物多様性の保全に関する事務
ウ　廃棄物の発生抑制及び再使用並びに資源の有効利用の促進に関する
      事務
エ　環境学習の推進に関する事務
（７）保健師助産師看護師法に規定する准看護師、調理師法に規定する調理
     師及び製菓衛生師法に規定する製菓衛生師に係る試験及び免許に
     関する事務のうち、次に掲げるもの
ア　保健師助産師看護師法第８条、第９条、第11条、第12条第４項及び
      第５項、第13条第２項、第14条（第１項を除く。）、第15条第２項及び
      第16項から第18項まで、第15条の２第２項、第４項及び第５項、第18
      条、第22条第４号並びに第25条に規定する事務
イ　調理師法第３条、第３条の２（第３項及び第４項を除く。）、第４条から
      第５条の２（第３項を除く。）まで及び第６条に規定する事務
ウ　製菓衛生師法第３条、第４条第１項及び第２項並びに第５条の２から
      第８条までに規定する事務
（８）地方公務員法第39条の規定に基づく研修のうち、広域的な見地から
      構成団体の職員に対し合同して行う研修の実施に関する事務
（９）前各号に掲げる事務のほか、広域にわたる行政の推進に係る基本的
      な政策の企画及び調整に関する事務
</t>
    <rPh sb="415" eb="417">
      <t>ゼンコク</t>
    </rPh>
    <rPh sb="422" eb="423">
      <t>オヨ</t>
    </rPh>
    <rPh sb="424" eb="426">
      <t>チイキ</t>
    </rPh>
    <rPh sb="426" eb="428">
      <t>ツウヤク</t>
    </rPh>
    <rPh sb="428" eb="431">
      <t>アンナイシ</t>
    </rPh>
    <rPh sb="499" eb="500">
      <t>ダイ</t>
    </rPh>
    <rPh sb="502" eb="503">
      <t>ジョウ</t>
    </rPh>
    <rPh sb="526" eb="528">
      <t>ドウホウ</t>
    </rPh>
    <rPh sb="528" eb="529">
      <t>ダイ</t>
    </rPh>
    <rPh sb="531" eb="532">
      <t>ジョウ</t>
    </rPh>
    <rPh sb="540" eb="542">
      <t>キテイ</t>
    </rPh>
    <rPh sb="543" eb="545">
      <t>ジュンヨウ</t>
    </rPh>
    <rPh sb="547" eb="549">
      <t>バアイ</t>
    </rPh>
    <rPh sb="550" eb="551">
      <t>フク</t>
    </rPh>
    <rPh sb="567" eb="568">
      <t>ダイ</t>
    </rPh>
    <rPh sb="569" eb="570">
      <t>コウ</t>
    </rPh>
    <rPh sb="571" eb="572">
      <t>ノゾ</t>
    </rPh>
    <rPh sb="575" eb="576">
      <t>ナラ</t>
    </rPh>
    <rPh sb="578" eb="579">
      <t>ダイ</t>
    </rPh>
    <rPh sb="581" eb="582">
      <t>ジョウ</t>
    </rPh>
    <rPh sb="1270" eb="1271">
      <t>ドウ</t>
    </rPh>
    <phoneticPr fontId="6"/>
  </si>
  <si>
    <t>１０</t>
    <phoneticPr fontId="6"/>
  </si>
  <si>
    <t>１１</t>
    <phoneticPr fontId="6"/>
  </si>
  <si>
    <t>１２</t>
    <phoneticPr fontId="6"/>
  </si>
  <si>
    <t>１３</t>
    <phoneticPr fontId="6"/>
  </si>
  <si>
    <t>２２</t>
    <phoneticPr fontId="6"/>
  </si>
  <si>
    <t>２３</t>
    <phoneticPr fontId="6"/>
  </si>
  <si>
    <t>３２</t>
    <phoneticPr fontId="6"/>
  </si>
  <si>
    <t>３３</t>
    <phoneticPr fontId="6"/>
  </si>
  <si>
    <t>４１</t>
    <phoneticPr fontId="6"/>
  </si>
  <si>
    <t>４２</t>
    <phoneticPr fontId="6"/>
  </si>
  <si>
    <t>４３</t>
    <phoneticPr fontId="6"/>
  </si>
  <si>
    <t>５１</t>
    <phoneticPr fontId="6"/>
  </si>
  <si>
    <t>５２</t>
    <phoneticPr fontId="6"/>
  </si>
  <si>
    <t>５３</t>
    <phoneticPr fontId="6"/>
  </si>
  <si>
    <t>６１</t>
    <phoneticPr fontId="6"/>
  </si>
  <si>
    <t>６２</t>
    <phoneticPr fontId="6"/>
  </si>
  <si>
    <t>６３</t>
    <phoneticPr fontId="6"/>
  </si>
  <si>
    <t>※理事会制度（地方自治法第287条の３第２項）を導入している一部事務組合　４６組合</t>
    <rPh sb="1" eb="4">
      <t>リジカイ</t>
    </rPh>
    <rPh sb="4" eb="6">
      <t>セイド</t>
    </rPh>
    <rPh sb="7" eb="9">
      <t>チホウ</t>
    </rPh>
    <rPh sb="9" eb="12">
      <t>ジチホウ</t>
    </rPh>
    <rPh sb="12" eb="13">
      <t>ダイ</t>
    </rPh>
    <rPh sb="16" eb="17">
      <t>ジョウ</t>
    </rPh>
    <rPh sb="19" eb="20">
      <t>ダイ</t>
    </rPh>
    <rPh sb="21" eb="22">
      <t>コウ</t>
    </rPh>
    <rPh sb="24" eb="26">
      <t>ドウニュウ</t>
    </rPh>
    <rPh sb="30" eb="32">
      <t>イチブ</t>
    </rPh>
    <rPh sb="32" eb="34">
      <t>ジム</t>
    </rPh>
    <rPh sb="34" eb="36">
      <t>クミアイ</t>
    </rPh>
    <rPh sb="39" eb="41">
      <t>クミアイ</t>
    </rPh>
    <phoneticPr fontId="6"/>
  </si>
  <si>
    <t>１０</t>
    <phoneticPr fontId="6"/>
  </si>
  <si>
    <t>１１</t>
    <phoneticPr fontId="6"/>
  </si>
  <si>
    <t>１２</t>
    <phoneticPr fontId="6"/>
  </si>
  <si>
    <t>１３</t>
    <phoneticPr fontId="6"/>
  </si>
  <si>
    <t>２１</t>
    <phoneticPr fontId="6"/>
  </si>
  <si>
    <t>２２</t>
    <phoneticPr fontId="6"/>
  </si>
  <si>
    <t>２３</t>
    <phoneticPr fontId="6"/>
  </si>
  <si>
    <t>３１</t>
    <phoneticPr fontId="6"/>
  </si>
  <si>
    <t>３２</t>
    <phoneticPr fontId="6"/>
  </si>
  <si>
    <t>３３</t>
    <phoneticPr fontId="6"/>
  </si>
  <si>
    <t>４１</t>
    <phoneticPr fontId="6"/>
  </si>
  <si>
    <t>４２</t>
    <phoneticPr fontId="6"/>
  </si>
  <si>
    <t>４３</t>
    <phoneticPr fontId="6"/>
  </si>
  <si>
    <t>５１</t>
    <phoneticPr fontId="6"/>
  </si>
  <si>
    <t>５２</t>
    <phoneticPr fontId="6"/>
  </si>
  <si>
    <t>５３</t>
    <phoneticPr fontId="6"/>
  </si>
  <si>
    <t>７９組合</t>
    <rPh sb="2" eb="4">
      <t>クミアイ</t>
    </rPh>
    <phoneticPr fontId="6"/>
  </si>
  <si>
    <t>②「２１」と「２２」</t>
    <phoneticPr fontId="6"/>
  </si>
  <si>
    <t>７７組合</t>
    <rPh sb="2" eb="4">
      <t>クミアイ</t>
    </rPh>
    <phoneticPr fontId="6"/>
  </si>
  <si>
    <t>③「１１」と「２１」</t>
    <phoneticPr fontId="6"/>
  </si>
  <si>
    <t>３７組合</t>
    <rPh sb="2" eb="4">
      <t>クミアイ</t>
    </rPh>
    <phoneticPr fontId="6"/>
  </si>
  <si>
    <t>０１</t>
    <phoneticPr fontId="6"/>
  </si>
  <si>
    <t>０２</t>
    <phoneticPr fontId="6"/>
  </si>
  <si>
    <t>　　設置していない組合の数</t>
    <phoneticPr fontId="6"/>
  </si>
  <si>
    <t>０２</t>
    <phoneticPr fontId="6"/>
  </si>
  <si>
    <t>０３</t>
    <phoneticPr fontId="6"/>
  </si>
  <si>
    <t>０４</t>
    <phoneticPr fontId="6"/>
  </si>
  <si>
    <t>０５</t>
    <phoneticPr fontId="6"/>
  </si>
  <si>
    <t>０６</t>
    <phoneticPr fontId="6"/>
  </si>
  <si>
    <t>０７</t>
    <phoneticPr fontId="6"/>
  </si>
  <si>
    <t>０８</t>
    <phoneticPr fontId="6"/>
  </si>
  <si>
    <t>０９</t>
    <phoneticPr fontId="6"/>
  </si>
  <si>
    <t>０１</t>
    <phoneticPr fontId="6"/>
  </si>
  <si>
    <t>０２</t>
    <phoneticPr fontId="6"/>
  </si>
  <si>
    <t>０３</t>
    <phoneticPr fontId="6"/>
  </si>
  <si>
    <t>０４</t>
    <phoneticPr fontId="6"/>
  </si>
  <si>
    <t>０２</t>
    <phoneticPr fontId="6"/>
  </si>
  <si>
    <t>０３</t>
    <phoneticPr fontId="6"/>
  </si>
  <si>
    <t>０４</t>
    <phoneticPr fontId="6"/>
  </si>
  <si>
    <t>０５</t>
    <phoneticPr fontId="6"/>
  </si>
  <si>
    <t>０６</t>
    <phoneticPr fontId="6"/>
  </si>
  <si>
    <t>①「０１」と「０２」</t>
    <phoneticPr fontId="6"/>
  </si>
  <si>
    <t>３５６組合</t>
    <rPh sb="3" eb="5">
      <t>クミアイ</t>
    </rPh>
    <phoneticPr fontId="6"/>
  </si>
  <si>
    <t>②「０１」と「０４」</t>
    <phoneticPr fontId="6"/>
  </si>
  <si>
    <t>４８組合</t>
    <rPh sb="2" eb="4">
      <t>クミアイ</t>
    </rPh>
    <phoneticPr fontId="6"/>
  </si>
  <si>
    <t>③「０１」と「０２」と「０４」</t>
    <phoneticPr fontId="6"/>
  </si>
  <si>
    <t>１１</t>
    <phoneticPr fontId="6"/>
  </si>
  <si>
    <t>１４</t>
    <phoneticPr fontId="6"/>
  </si>
  <si>
    <t>２４</t>
    <phoneticPr fontId="6"/>
  </si>
  <si>
    <t>３３</t>
    <phoneticPr fontId="6"/>
  </si>
  <si>
    <t>３４</t>
    <phoneticPr fontId="6"/>
  </si>
  <si>
    <t>４１</t>
    <phoneticPr fontId="6"/>
  </si>
  <si>
    <t>４３</t>
    <phoneticPr fontId="6"/>
  </si>
  <si>
    <t>４４</t>
    <phoneticPr fontId="6"/>
  </si>
  <si>
    <t>５１</t>
    <phoneticPr fontId="6"/>
  </si>
  <si>
    <t>５２</t>
    <phoneticPr fontId="6"/>
  </si>
  <si>
    <t>５３</t>
    <phoneticPr fontId="6"/>
  </si>
  <si>
    <t>５４</t>
    <phoneticPr fontId="6"/>
  </si>
  <si>
    <t>６１</t>
    <phoneticPr fontId="6"/>
  </si>
  <si>
    <t>６２</t>
    <phoneticPr fontId="6"/>
  </si>
  <si>
    <t>６３</t>
    <phoneticPr fontId="6"/>
  </si>
  <si>
    <t>６４</t>
    <phoneticPr fontId="6"/>
  </si>
  <si>
    <t>７１</t>
    <phoneticPr fontId="6"/>
  </si>
  <si>
    <t>７２</t>
    <phoneticPr fontId="6"/>
  </si>
  <si>
    <t>７３</t>
    <phoneticPr fontId="6"/>
  </si>
  <si>
    <t>７４</t>
    <phoneticPr fontId="6"/>
  </si>
  <si>
    <t>１９７組合</t>
    <rPh sb="3" eb="5">
      <t>クミアイ</t>
    </rPh>
    <phoneticPr fontId="6"/>
  </si>
  <si>
    <t>１３組合</t>
    <rPh sb="2" eb="4">
      <t>クミアイ</t>
    </rPh>
    <phoneticPr fontId="6"/>
  </si>
  <si>
    <t>１１</t>
    <phoneticPr fontId="6"/>
  </si>
  <si>
    <t>１２</t>
    <phoneticPr fontId="6"/>
  </si>
  <si>
    <t>１３</t>
    <phoneticPr fontId="6"/>
  </si>
  <si>
    <t>１４</t>
    <phoneticPr fontId="6"/>
  </si>
  <si>
    <t>２１</t>
    <phoneticPr fontId="6"/>
  </si>
  <si>
    <t>２２</t>
    <phoneticPr fontId="6"/>
  </si>
  <si>
    <t>４４</t>
    <phoneticPr fontId="6"/>
  </si>
  <si>
    <t>５１</t>
    <phoneticPr fontId="6"/>
  </si>
  <si>
    <t>５２</t>
    <phoneticPr fontId="6"/>
  </si>
  <si>
    <t>５４</t>
    <phoneticPr fontId="6"/>
  </si>
  <si>
    <t>６１</t>
    <phoneticPr fontId="6"/>
  </si>
  <si>
    <t>７１</t>
    <phoneticPr fontId="6"/>
  </si>
  <si>
    <t>７２</t>
    <phoneticPr fontId="6"/>
  </si>
  <si>
    <t>７３</t>
    <phoneticPr fontId="6"/>
  </si>
  <si>
    <t>７４</t>
    <phoneticPr fontId="6"/>
  </si>
  <si>
    <t>８２</t>
    <phoneticPr fontId="6"/>
  </si>
  <si>
    <t>８３</t>
    <phoneticPr fontId="6"/>
  </si>
  <si>
    <t>８４</t>
    <phoneticPr fontId="6"/>
  </si>
  <si>
    <t>７９８組合</t>
    <rPh sb="3" eb="5">
      <t>クミアイ</t>
    </rPh>
    <phoneticPr fontId="6"/>
  </si>
  <si>
    <t>３１９組合</t>
    <rPh sb="3" eb="5">
      <t>クミアイ</t>
    </rPh>
    <phoneticPr fontId="6"/>
  </si>
  <si>
    <t>-</t>
    <phoneticPr fontId="6"/>
  </si>
  <si>
    <t>２３</t>
    <phoneticPr fontId="6"/>
  </si>
  <si>
    <t>３１</t>
    <phoneticPr fontId="6"/>
  </si>
  <si>
    <t>３２</t>
    <phoneticPr fontId="6"/>
  </si>
  <si>
    <t>３３</t>
    <phoneticPr fontId="6"/>
  </si>
  <si>
    <t>４１</t>
    <phoneticPr fontId="6"/>
  </si>
  <si>
    <t>４２</t>
    <phoneticPr fontId="6"/>
  </si>
  <si>
    <t>４３</t>
    <phoneticPr fontId="6"/>
  </si>
  <si>
    <t>７１</t>
    <phoneticPr fontId="6"/>
  </si>
  <si>
    <t>７２</t>
    <phoneticPr fontId="6"/>
  </si>
  <si>
    <t>７３</t>
    <phoneticPr fontId="6"/>
  </si>
  <si>
    <t>７４</t>
    <phoneticPr fontId="6"/>
  </si>
  <si>
    <t>８１</t>
    <phoneticPr fontId="6"/>
  </si>
  <si>
    <t>８２</t>
    <phoneticPr fontId="6"/>
  </si>
  <si>
    <t>８３</t>
    <phoneticPr fontId="6"/>
  </si>
  <si>
    <t>８４</t>
    <phoneticPr fontId="6"/>
  </si>
  <si>
    <t>-</t>
    <phoneticPr fontId="6"/>
  </si>
  <si>
    <t>０２</t>
    <phoneticPr fontId="6"/>
  </si>
  <si>
    <t>０１</t>
    <phoneticPr fontId="6"/>
  </si>
  <si>
    <t>０３</t>
    <phoneticPr fontId="6"/>
  </si>
  <si>
    <t>０４</t>
    <phoneticPr fontId="6"/>
  </si>
  <si>
    <t>０１</t>
    <phoneticPr fontId="6"/>
  </si>
  <si>
    <t>０５</t>
    <phoneticPr fontId="6"/>
  </si>
  <si>
    <t>０６</t>
    <phoneticPr fontId="6"/>
  </si>
  <si>
    <t>①「０３」と「０４」</t>
    <phoneticPr fontId="6"/>
  </si>
  <si>
    <t>１２４組合</t>
    <rPh sb="3" eb="5">
      <t>クミアイ</t>
    </rPh>
    <phoneticPr fontId="6"/>
  </si>
  <si>
    <t>３２組合</t>
    <rPh sb="2" eb="4">
      <t>クミアイ</t>
    </rPh>
    <phoneticPr fontId="6"/>
  </si>
  <si>
    <t>③「０１」と「０３」と「０４」</t>
    <phoneticPr fontId="6"/>
  </si>
  <si>
    <t>２０組合</t>
    <rPh sb="2" eb="4">
      <t>クミアイ</t>
    </rPh>
    <phoneticPr fontId="6"/>
  </si>
  <si>
    <t>12職員数</t>
  </si>
  <si>
    <t>13職員数</t>
  </si>
  <si>
    <t>&gt;=0</t>
    <phoneticPr fontId="6"/>
  </si>
  <si>
    <t>&lt;=10</t>
    <phoneticPr fontId="6"/>
  </si>
  <si>
    <t>&gt;=11</t>
    <phoneticPr fontId="6"/>
  </si>
  <si>
    <t>&lt;=20</t>
    <phoneticPr fontId="6"/>
  </si>
  <si>
    <t>&gt;=21</t>
    <phoneticPr fontId="6"/>
  </si>
  <si>
    <t>&lt;=50</t>
    <phoneticPr fontId="6"/>
  </si>
  <si>
    <t>&gt;=51</t>
    <phoneticPr fontId="6"/>
  </si>
  <si>
    <t>&lt;=100</t>
    <phoneticPr fontId="6"/>
  </si>
  <si>
    <t>&gt;=101</t>
    <phoneticPr fontId="6"/>
  </si>
  <si>
    <t>&lt;=200</t>
    <phoneticPr fontId="6"/>
  </si>
  <si>
    <t>&gt;=201</t>
    <phoneticPr fontId="6"/>
  </si>
  <si>
    <t>&lt;=300</t>
    <phoneticPr fontId="6"/>
  </si>
  <si>
    <t>&gt;=301</t>
    <phoneticPr fontId="6"/>
  </si>
  <si>
    <t>&lt;=400</t>
    <phoneticPr fontId="6"/>
  </si>
  <si>
    <t>&gt;=401</t>
    <phoneticPr fontId="6"/>
  </si>
  <si>
    <t>&lt;=10000</t>
    <phoneticPr fontId="6"/>
  </si>
  <si>
    <t>（平成３０年７月１日現在）</t>
    <rPh sb="1" eb="3">
      <t>ヘイセイ</t>
    </rPh>
    <rPh sb="5" eb="6">
      <t>ネン</t>
    </rPh>
    <rPh sb="7" eb="8">
      <t>ガツ</t>
    </rPh>
    <rPh sb="9" eb="10">
      <t>ニチ</t>
    </rPh>
    <rPh sb="10" eb="12">
      <t>ゲンザイ</t>
    </rPh>
    <phoneticPr fontId="6"/>
  </si>
  <si>
    <t>１０</t>
    <phoneticPr fontId="6"/>
  </si>
  <si>
    <t>１１</t>
    <phoneticPr fontId="6"/>
  </si>
  <si>
    <t>２１</t>
    <phoneticPr fontId="6"/>
  </si>
  <si>
    <t>２１</t>
    <phoneticPr fontId="6"/>
  </si>
  <si>
    <t>０１</t>
    <phoneticPr fontId="6"/>
  </si>
  <si>
    <t>０２</t>
    <phoneticPr fontId="6"/>
  </si>
  <si>
    <t>０３</t>
    <phoneticPr fontId="6"/>
  </si>
  <si>
    <t>０４</t>
    <phoneticPr fontId="6"/>
  </si>
  <si>
    <t>０５</t>
    <phoneticPr fontId="6"/>
  </si>
  <si>
    <t>０６</t>
    <phoneticPr fontId="6"/>
  </si>
  <si>
    <t>０７</t>
    <phoneticPr fontId="6"/>
  </si>
  <si>
    <t>０８</t>
    <phoneticPr fontId="6"/>
  </si>
  <si>
    <t>０９</t>
    <phoneticPr fontId="6"/>
  </si>
  <si>
    <t>１０</t>
    <phoneticPr fontId="6"/>
  </si>
  <si>
    <t>０１</t>
    <phoneticPr fontId="6"/>
  </si>
  <si>
    <t>０２</t>
    <phoneticPr fontId="6"/>
  </si>
  <si>
    <t>０３</t>
    <phoneticPr fontId="6"/>
  </si>
  <si>
    <t>０４</t>
    <phoneticPr fontId="6"/>
  </si>
  <si>
    <t>０５</t>
    <phoneticPr fontId="6"/>
  </si>
  <si>
    <t>０６</t>
    <phoneticPr fontId="6"/>
  </si>
  <si>
    <t>①「０１」と「０２」</t>
    <phoneticPr fontId="6"/>
  </si>
  <si>
    <t>２７広域連合</t>
    <rPh sb="2" eb="4">
      <t>コウイキ</t>
    </rPh>
    <rPh sb="4" eb="6">
      <t>レンゴウ</t>
    </rPh>
    <phoneticPr fontId="6"/>
  </si>
  <si>
    <t>②「０１」と「０２」と「０４」</t>
    <phoneticPr fontId="6"/>
  </si>
  <si>
    <t>６広域連合</t>
    <rPh sb="1" eb="3">
      <t>コウイキ</t>
    </rPh>
    <rPh sb="3" eb="5">
      <t>レンゴウ</t>
    </rPh>
    <phoneticPr fontId="6"/>
  </si>
  <si>
    <t>１１</t>
    <phoneticPr fontId="6"/>
  </si>
  <si>
    <t>１２</t>
    <phoneticPr fontId="6"/>
  </si>
  <si>
    <t>１３</t>
    <phoneticPr fontId="6"/>
  </si>
  <si>
    <t>１４</t>
    <phoneticPr fontId="6"/>
  </si>
  <si>
    <t>２２</t>
    <phoneticPr fontId="6"/>
  </si>
  <si>
    <t>２３</t>
    <phoneticPr fontId="6"/>
  </si>
  <si>
    <t>２４</t>
    <phoneticPr fontId="6"/>
  </si>
  <si>
    <t>３１</t>
    <phoneticPr fontId="6"/>
  </si>
  <si>
    <t>３２</t>
    <phoneticPr fontId="6"/>
  </si>
  <si>
    <t>３３</t>
    <phoneticPr fontId="6"/>
  </si>
  <si>
    <t>３４</t>
    <phoneticPr fontId="6"/>
  </si>
  <si>
    <t>４１</t>
    <phoneticPr fontId="6"/>
  </si>
  <si>
    <t>４２</t>
    <phoneticPr fontId="6"/>
  </si>
  <si>
    <t>４３</t>
    <phoneticPr fontId="6"/>
  </si>
  <si>
    <t>４４</t>
    <phoneticPr fontId="6"/>
  </si>
  <si>
    <t>５１</t>
    <phoneticPr fontId="6"/>
  </si>
  <si>
    <t>５２</t>
    <phoneticPr fontId="6"/>
  </si>
  <si>
    <t>５３</t>
    <phoneticPr fontId="6"/>
  </si>
  <si>
    <t>５４</t>
    <phoneticPr fontId="6"/>
  </si>
  <si>
    <t>６１</t>
    <phoneticPr fontId="6"/>
  </si>
  <si>
    <t>６２</t>
    <phoneticPr fontId="6"/>
  </si>
  <si>
    <t>６３</t>
    <phoneticPr fontId="6"/>
  </si>
  <si>
    <t>６４</t>
    <phoneticPr fontId="6"/>
  </si>
  <si>
    <t>７１</t>
    <phoneticPr fontId="6"/>
  </si>
  <si>
    <t>７２</t>
    <phoneticPr fontId="6"/>
  </si>
  <si>
    <t>７３</t>
    <phoneticPr fontId="6"/>
  </si>
  <si>
    <t>７４</t>
    <phoneticPr fontId="6"/>
  </si>
  <si>
    <t>１３</t>
    <phoneticPr fontId="6"/>
  </si>
  <si>
    <t>１４</t>
    <phoneticPr fontId="6"/>
  </si>
  <si>
    <t>２１</t>
    <phoneticPr fontId="6"/>
  </si>
  <si>
    <t>２２</t>
    <phoneticPr fontId="6"/>
  </si>
  <si>
    <t>２３</t>
    <phoneticPr fontId="6"/>
  </si>
  <si>
    <t>２４</t>
    <phoneticPr fontId="6"/>
  </si>
  <si>
    <t>３１</t>
    <phoneticPr fontId="6"/>
  </si>
  <si>
    <t>３２</t>
    <phoneticPr fontId="6"/>
  </si>
  <si>
    <t>３３</t>
    <phoneticPr fontId="6"/>
  </si>
  <si>
    <t>３４</t>
    <phoneticPr fontId="6"/>
  </si>
  <si>
    <t>４１</t>
    <phoneticPr fontId="6"/>
  </si>
  <si>
    <t>４２</t>
    <phoneticPr fontId="6"/>
  </si>
  <si>
    <t>４３</t>
    <phoneticPr fontId="6"/>
  </si>
  <si>
    <t>４４</t>
    <phoneticPr fontId="6"/>
  </si>
  <si>
    <t>５１</t>
    <phoneticPr fontId="6"/>
  </si>
  <si>
    <t>５２</t>
    <phoneticPr fontId="6"/>
  </si>
  <si>
    <t>５３</t>
    <phoneticPr fontId="6"/>
  </si>
  <si>
    <t>５４</t>
    <phoneticPr fontId="6"/>
  </si>
  <si>
    <t>６１</t>
    <phoneticPr fontId="6"/>
  </si>
  <si>
    <t>６２</t>
    <phoneticPr fontId="6"/>
  </si>
  <si>
    <t>６３</t>
    <phoneticPr fontId="6"/>
  </si>
  <si>
    <t>６４</t>
    <phoneticPr fontId="6"/>
  </si>
  <si>
    <t>７１</t>
    <phoneticPr fontId="6"/>
  </si>
  <si>
    <t>７２</t>
    <phoneticPr fontId="6"/>
  </si>
  <si>
    <t>７３</t>
    <phoneticPr fontId="6"/>
  </si>
  <si>
    <t>７４</t>
    <phoneticPr fontId="6"/>
  </si>
  <si>
    <t>８１</t>
    <phoneticPr fontId="6"/>
  </si>
  <si>
    <t>８２</t>
    <phoneticPr fontId="6"/>
  </si>
  <si>
    <t>８３</t>
    <phoneticPr fontId="6"/>
  </si>
  <si>
    <t>８４</t>
    <phoneticPr fontId="6"/>
  </si>
  <si>
    <t>　　①「４３」と「８３」（議会の同意要） 　　 ８２広域連合　</t>
    <rPh sb="13" eb="15">
      <t>ギカイ</t>
    </rPh>
    <rPh sb="16" eb="18">
      <t>ドウイ</t>
    </rPh>
    <rPh sb="18" eb="19">
      <t>ヨウ</t>
    </rPh>
    <rPh sb="26" eb="28">
      <t>コウイキ</t>
    </rPh>
    <rPh sb="28" eb="30">
      <t>レンゴウ</t>
    </rPh>
    <phoneticPr fontId="6"/>
  </si>
  <si>
    <t xml:space="preserve">　　②「２３」と「４３」（議会の同意要）　　  ２０広域連合  </t>
    <rPh sb="13" eb="15">
      <t>ギカイ</t>
    </rPh>
    <rPh sb="16" eb="18">
      <t>ドウイ</t>
    </rPh>
    <rPh sb="18" eb="19">
      <t>ヨウ</t>
    </rPh>
    <rPh sb="26" eb="28">
      <t>コウイキ</t>
    </rPh>
    <rPh sb="28" eb="30">
      <t>レンゴウ</t>
    </rPh>
    <phoneticPr fontId="6"/>
  </si>
  <si>
    <t>０１</t>
    <phoneticPr fontId="6"/>
  </si>
  <si>
    <t>０２</t>
    <phoneticPr fontId="6"/>
  </si>
  <si>
    <t>０１</t>
    <phoneticPr fontId="6"/>
  </si>
  <si>
    <t>０２</t>
    <phoneticPr fontId="6"/>
  </si>
  <si>
    <t>０３</t>
    <phoneticPr fontId="6"/>
  </si>
  <si>
    <t>０４</t>
    <phoneticPr fontId="6"/>
  </si>
  <si>
    <t>-</t>
    <phoneticPr fontId="6"/>
  </si>
  <si>
    <t>８２</t>
    <phoneticPr fontId="6"/>
  </si>
  <si>
    <t>８３</t>
    <phoneticPr fontId="6"/>
  </si>
  <si>
    <t>８４</t>
    <phoneticPr fontId="6"/>
  </si>
  <si>
    <t>１</t>
    <phoneticPr fontId="6"/>
  </si>
  <si>
    <t>２</t>
    <phoneticPr fontId="6"/>
  </si>
  <si>
    <t>３</t>
    <phoneticPr fontId="6"/>
  </si>
  <si>
    <t>４</t>
    <phoneticPr fontId="6"/>
  </si>
  <si>
    <t>５</t>
    <phoneticPr fontId="6"/>
  </si>
  <si>
    <t>６</t>
    <phoneticPr fontId="6"/>
  </si>
  <si>
    <t>①「３」と「４」</t>
    <phoneticPr fontId="6"/>
  </si>
  <si>
    <t>　　１２広域連合</t>
    <rPh sb="4" eb="6">
      <t>コウイキ</t>
    </rPh>
    <rPh sb="6" eb="8">
      <t>レンゴウ</t>
    </rPh>
    <phoneticPr fontId="6"/>
  </si>
  <si>
    <t>②「１」と「３」と「４」</t>
    <phoneticPr fontId="6"/>
  </si>
  <si>
    <r>
      <t>一部事務組合
全</t>
    </r>
    <r>
      <rPr>
        <sz val="12"/>
        <rFont val="ＭＳ Ｐゴシック"/>
        <family val="3"/>
        <charset val="128"/>
      </rPr>
      <t>1,465団体（割合）</t>
    </r>
    <rPh sb="0" eb="2">
      <t>イチブ</t>
    </rPh>
    <rPh sb="2" eb="4">
      <t>ジム</t>
    </rPh>
    <rPh sb="4" eb="5">
      <t>クミ</t>
    </rPh>
    <rPh sb="5" eb="6">
      <t>ア</t>
    </rPh>
    <rPh sb="7" eb="8">
      <t>ゼン</t>
    </rPh>
    <rPh sb="13" eb="15">
      <t>ダンタイ</t>
    </rPh>
    <rPh sb="16" eb="18">
      <t>ワリアイ</t>
    </rPh>
    <phoneticPr fontId="6"/>
  </si>
  <si>
    <t>(</t>
    <phoneticPr fontId="6"/>
  </si>
  <si>
    <t>)</t>
    <phoneticPr fontId="6"/>
  </si>
  <si>
    <t xml:space="preserve"> （平成29年度）</t>
    <phoneticPr fontId="6"/>
  </si>
  <si>
    <t xml:space="preserve"> （平成29年度）</t>
    <phoneticPr fontId="6"/>
  </si>
  <si>
    <r>
      <t xml:space="preserve">一部事務組合
</t>
    </r>
    <r>
      <rPr>
        <sz val="12"/>
        <rFont val="ＭＳ Ｐゴシック"/>
        <family val="3"/>
        <charset val="128"/>
      </rPr>
      <t>全1,465団体（割合）</t>
    </r>
    <rPh sb="0" eb="2">
      <t>イチブ</t>
    </rPh>
    <rPh sb="2" eb="4">
      <t>ジム</t>
    </rPh>
    <rPh sb="4" eb="5">
      <t>クミ</t>
    </rPh>
    <rPh sb="5" eb="6">
      <t>ア</t>
    </rPh>
    <rPh sb="7" eb="8">
      <t>ゼン</t>
    </rPh>
    <rPh sb="13" eb="15">
      <t>ダンタイ</t>
    </rPh>
    <rPh sb="16" eb="18">
      <t>ワリアイ</t>
    </rPh>
    <phoneticPr fontId="6"/>
  </si>
  <si>
    <t xml:space="preserve"> (平成29年度）</t>
    <rPh sb="2" eb="4">
      <t>ヘイセイ</t>
    </rPh>
    <rPh sb="6" eb="8">
      <t>ネンド</t>
    </rPh>
    <phoneticPr fontId="6"/>
  </si>
  <si>
    <r>
      <t xml:space="preserve">一部事務組合
</t>
    </r>
    <r>
      <rPr>
        <sz val="12"/>
        <rFont val="ＭＳ Ｐゴシック"/>
        <family val="3"/>
        <charset val="128"/>
      </rPr>
      <t>全1,466団体（割合）</t>
    </r>
    <rPh sb="0" eb="2">
      <t>イチブ</t>
    </rPh>
    <rPh sb="2" eb="4">
      <t>ジム</t>
    </rPh>
    <rPh sb="4" eb="5">
      <t>クミ</t>
    </rPh>
    <rPh sb="5" eb="6">
      <t>ア</t>
    </rPh>
    <rPh sb="7" eb="8">
      <t>ゼン</t>
    </rPh>
    <rPh sb="13" eb="15">
      <t>ダンタイ</t>
    </rPh>
    <rPh sb="16" eb="18">
      <t>ワリアイ</t>
    </rPh>
    <phoneticPr fontId="6"/>
  </si>
  <si>
    <t>一部事務組合数
（全1,466団体）</t>
    <phoneticPr fontId="6"/>
  </si>
  <si>
    <t>【下田市】東伊豆町、河津町、南伊豆町、松崎町、西伊豆町（５町）
【東伊豆町】河津町、南伊豆町、松崎町、西伊豆町（４町）
【河津町】南伊豆町、松崎町、西伊豆町（３町）
【南伊豆町】松崎町、西伊豆町（２町）
【松崎町】西伊豆町（１町）</t>
    <rPh sb="1" eb="4">
      <t>シモダシ</t>
    </rPh>
    <rPh sb="5" eb="6">
      <t>ヒガシ</t>
    </rPh>
    <rPh sb="6" eb="8">
      <t>イズ</t>
    </rPh>
    <rPh sb="8" eb="9">
      <t>マチ</t>
    </rPh>
    <rPh sb="10" eb="12">
      <t>カワヅ</t>
    </rPh>
    <rPh sb="12" eb="13">
      <t>マチ</t>
    </rPh>
    <rPh sb="14" eb="15">
      <t>ミナミ</t>
    </rPh>
    <rPh sb="15" eb="17">
      <t>イズ</t>
    </rPh>
    <rPh sb="17" eb="18">
      <t>マチ</t>
    </rPh>
    <rPh sb="19" eb="21">
      <t>マツザキ</t>
    </rPh>
    <rPh sb="21" eb="22">
      <t>マチ</t>
    </rPh>
    <rPh sb="23" eb="26">
      <t>ニシイズ</t>
    </rPh>
    <rPh sb="26" eb="27">
      <t>マチ</t>
    </rPh>
    <rPh sb="29" eb="30">
      <t>マチ</t>
    </rPh>
    <rPh sb="33" eb="34">
      <t>ヒガシ</t>
    </rPh>
    <rPh sb="38" eb="40">
      <t>カワヅ</t>
    </rPh>
    <rPh sb="40" eb="41">
      <t>マチ</t>
    </rPh>
    <rPh sb="42" eb="45">
      <t>ミナミイズ</t>
    </rPh>
    <rPh sb="45" eb="46">
      <t>マチ</t>
    </rPh>
    <rPh sb="47" eb="50">
      <t>マツザキマチ</t>
    </rPh>
    <rPh sb="51" eb="54">
      <t>ニシイズ</t>
    </rPh>
    <rPh sb="54" eb="55">
      <t>マチ</t>
    </rPh>
    <rPh sb="57" eb="58">
      <t>マチ</t>
    </rPh>
    <rPh sb="61" eb="63">
      <t>カワヅ</t>
    </rPh>
    <rPh sb="63" eb="64">
      <t>マチ</t>
    </rPh>
    <rPh sb="65" eb="66">
      <t>ミナミ</t>
    </rPh>
    <rPh sb="66" eb="68">
      <t>イズ</t>
    </rPh>
    <rPh sb="68" eb="69">
      <t>マチ</t>
    </rPh>
    <rPh sb="70" eb="73">
      <t>マツザキマチ</t>
    </rPh>
    <rPh sb="74" eb="77">
      <t>ニシイズ</t>
    </rPh>
    <rPh sb="77" eb="78">
      <t>マチ</t>
    </rPh>
    <rPh sb="80" eb="81">
      <t>マチ</t>
    </rPh>
    <rPh sb="84" eb="85">
      <t>ミナミ</t>
    </rPh>
    <rPh sb="85" eb="87">
      <t>イズ</t>
    </rPh>
    <rPh sb="87" eb="88">
      <t>マチ</t>
    </rPh>
    <rPh sb="89" eb="92">
      <t>マツザキマチ</t>
    </rPh>
    <rPh sb="93" eb="94">
      <t>ニシ</t>
    </rPh>
    <rPh sb="94" eb="96">
      <t>イズ</t>
    </rPh>
    <rPh sb="96" eb="97">
      <t>マチ</t>
    </rPh>
    <rPh sb="99" eb="100">
      <t>マチ</t>
    </rPh>
    <rPh sb="103" eb="105">
      <t>マツザキ</t>
    </rPh>
    <rPh sb="105" eb="106">
      <t>マチ</t>
    </rPh>
    <rPh sb="107" eb="108">
      <t>ニシ</t>
    </rPh>
    <rPh sb="108" eb="110">
      <t>イズ</t>
    </rPh>
    <rPh sb="110" eb="111">
      <t>マチ</t>
    </rPh>
    <rPh sb="113" eb="114">
      <t>マチ</t>
    </rPh>
    <phoneticPr fontId="6"/>
  </si>
  <si>
    <r>
      <t xml:space="preserve">  </t>
    </r>
    <r>
      <rPr>
        <sz val="11"/>
        <rFont val="ＭＳ ゴシック"/>
        <family val="3"/>
        <charset val="128"/>
      </rPr>
      <t>(4)林道・林野</t>
    </r>
    <r>
      <rPr>
        <sz val="6"/>
        <rFont val="ＭＳ ゴシック"/>
        <family val="3"/>
        <charset val="128"/>
      </rPr>
      <t>（山林の保護管理等を含む）</t>
    </r>
    <phoneticPr fontId="6"/>
  </si>
  <si>
    <r>
      <t>　(5)社会教育</t>
    </r>
    <r>
      <rPr>
        <sz val="6"/>
        <rFont val="ＭＳ ゴシック"/>
        <family val="3"/>
        <charset val="128"/>
      </rPr>
      <t>（青少年育成施設等の管理運営を含む）</t>
    </r>
    <phoneticPr fontId="6"/>
  </si>
  <si>
    <r>
      <t>　(12)</t>
    </r>
    <r>
      <rPr>
        <sz val="9"/>
        <rFont val="ＭＳ ゴシック"/>
        <family val="3"/>
        <charset val="128"/>
      </rPr>
      <t>会館・共有財産等の維持・管理</t>
    </r>
    <phoneticPr fontId="6"/>
  </si>
  <si>
    <r>
      <t>滋賀県、京都府、大阪府、兵庫県、奈良県、和歌山県、鳥取県、徳島県、</t>
    </r>
    <r>
      <rPr>
        <sz val="11"/>
        <rFont val="ＭＳ Ｐゴシック"/>
        <family val="3"/>
        <charset val="128"/>
      </rPr>
      <t>京都市、大阪市、堺市、神戸市</t>
    </r>
    <rPh sb="0" eb="3">
      <t>シガケン</t>
    </rPh>
    <rPh sb="4" eb="7">
      <t>キョウトフ</t>
    </rPh>
    <rPh sb="8" eb="11">
      <t>オオサカフ</t>
    </rPh>
    <rPh sb="12" eb="15">
      <t>ヒョウゴケン</t>
    </rPh>
    <rPh sb="16" eb="19">
      <t>ナラケン</t>
    </rPh>
    <rPh sb="20" eb="24">
      <t>ワカヤマケン</t>
    </rPh>
    <rPh sb="25" eb="28">
      <t>トットリケン</t>
    </rPh>
    <rPh sb="29" eb="32">
      <t>トクシマケン</t>
    </rPh>
    <rPh sb="33" eb="36">
      <t>キョウトシ</t>
    </rPh>
    <rPh sb="37" eb="40">
      <t>オオサカシ</t>
    </rPh>
    <rPh sb="41" eb="43">
      <t>サカイシ</t>
    </rPh>
    <rPh sb="44" eb="47">
      <t>コウベシ</t>
    </rPh>
    <phoneticPr fontId="6"/>
  </si>
  <si>
    <r>
      <t>ごみ処理</t>
    </r>
    <r>
      <rPr>
        <sz val="11"/>
        <rFont val="ＭＳ Ｐゴシック"/>
        <family val="3"/>
        <charset val="128"/>
      </rPr>
      <t>、リサイクル施設</t>
    </r>
    <rPh sb="2" eb="4">
      <t>ショリ</t>
    </rPh>
    <rPh sb="10" eb="12">
      <t>シセツ</t>
    </rPh>
    <phoneticPr fontId="6"/>
  </si>
  <si>
    <r>
      <t>ごみ処理、</t>
    </r>
    <r>
      <rPr>
        <sz val="11"/>
        <rFont val="ＭＳ Ｐゴシック"/>
        <family val="3"/>
        <charset val="128"/>
      </rPr>
      <t>リサイクル施設、都市公園管理、電算事務</t>
    </r>
    <rPh sb="2" eb="4">
      <t>ショリ</t>
    </rPh>
    <rPh sb="10" eb="12">
      <t>シセツ</t>
    </rPh>
    <rPh sb="13" eb="15">
      <t>トシ</t>
    </rPh>
    <rPh sb="15" eb="17">
      <t>コウエン</t>
    </rPh>
    <rPh sb="17" eb="19">
      <t>カンリ</t>
    </rPh>
    <rPh sb="20" eb="22">
      <t>デンサン</t>
    </rPh>
    <rPh sb="22" eb="24">
      <t>ジム</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</si>
</sst>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176" formatCode="0.0%"/>
    <numFmt numFmtId="177" formatCode="0_);[Red]\(0\)"/>
    <numFmt numFmtId="178" formatCode="#,##0_);[Red]\(#,##0\)"/>
    <numFmt numFmtId="179" formatCode="#,##0_ "/>
    <numFmt numFmtId="180" formatCode="0_ ;[Red]\-0\ "/>
    <numFmt numFmtId="181" formatCode="\(\ #\)"/>
    <numFmt numFmtId="182" formatCode="\(#\)"/>
    <numFmt numFmtId="183" formatCode="0_ "/>
    <numFmt numFmtId="184" formatCode="#,##0_);\(#,##0\)"/>
    <numFmt numFmtId="185" formatCode="@&quot;団&quot;&quot;体&quot;"/>
    <numFmt numFmtId="186" formatCode="[$-411]ge\.m\.d;@"/>
    <numFmt numFmtId="187" formatCode="###&quot;組合&quot;"/>
    <numFmt numFmtId="188" formatCode="#\ &quot;団&quot;&quot;体&quot;"/>
    <numFmt numFmtId="189" formatCode="#,###\ &quot;団&quot;&quot;体&quot;"/>
    <numFmt numFmtId="190" formatCode="###\ &quot;団&quot;&quot;体&quot;"/>
    <numFmt numFmtId="191" formatCode="\(###\)"/>
    <numFmt numFmtId="192" formatCode="[$-411]ggge&quot;年&quot;m&quot;月&quot;d&quot;日&quot;;@"/>
  </numFmts>
  <fonts count="8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theme="1"/>
      <name val="ＭＳ Ｐゴシック"/>
      <family val="3"/>
      <charset val="128"/>
      <scheme val="minor"/>
    </font>
    <font>
      <sz val="11"/>
      <name val="ＭＳ 明朝"/>
      <family val="1"/>
      <charset val="128"/>
    </font>
    <font>
      <sz val="14"/>
      <name val="ＭＳ 明朝"/>
      <family val="1"/>
      <charset val="128"/>
    </font>
    <font>
      <sz val="14"/>
      <name val="ＭＳ Ｐゴシック"/>
      <family val="3"/>
      <charset val="128"/>
      <scheme val="minor"/>
    </font>
    <font>
      <sz val="36"/>
      <name val="ＭＳ Ｐゴシック"/>
      <family val="3"/>
      <charset val="128"/>
    </font>
    <font>
      <sz val="16"/>
      <name val="ＭＳ Ｐゴシック"/>
      <family val="3"/>
      <charset val="128"/>
      <scheme val="minor"/>
    </font>
    <font>
      <b/>
      <sz val="13"/>
      <color theme="3"/>
      <name val="ＭＳ Ｐゴシック"/>
      <family val="2"/>
      <charset val="128"/>
      <scheme val="minor"/>
    </font>
    <font>
      <b/>
      <sz val="16"/>
      <name val="ＭＳ ゴシック"/>
      <family val="3"/>
      <charset val="128"/>
    </font>
    <font>
      <sz val="11"/>
      <name val="ＭＳ ゴシック"/>
      <family val="3"/>
      <charset val="128"/>
    </font>
    <font>
      <sz val="12"/>
      <name val="ＭＳ Ｐゴシック"/>
      <family val="3"/>
      <charset val="128"/>
    </font>
    <font>
      <sz val="10"/>
      <name val="ＭＳ Ｐゴシック"/>
      <family val="3"/>
      <charset val="128"/>
    </font>
    <font>
      <sz val="10"/>
      <name val="ＭＳ ゴシック"/>
      <family val="3"/>
      <charset val="128"/>
    </font>
    <font>
      <sz val="9"/>
      <name val="ＭＳ Ｐゴシック"/>
      <family val="3"/>
      <charset val="128"/>
    </font>
    <font>
      <sz val="16"/>
      <name val="ＭＳ ゴシック"/>
      <family val="3"/>
      <charset val="128"/>
    </font>
    <font>
      <sz val="9"/>
      <name val="ＭＳ ゴシック"/>
      <family val="3"/>
      <charset val="128"/>
    </font>
    <font>
      <sz val="6"/>
      <name val="ＭＳ Ｐ明朝"/>
      <family val="1"/>
      <charset val="128"/>
    </font>
    <font>
      <b/>
      <sz val="14"/>
      <name val="ＭＳ ゴシック"/>
      <family val="3"/>
      <charset val="128"/>
    </font>
    <font>
      <sz val="6"/>
      <name val="ＭＳ ゴシック"/>
      <family val="3"/>
      <charset val="128"/>
    </font>
    <font>
      <sz val="8"/>
      <name val="ＭＳ ゴシック"/>
      <family val="3"/>
      <charset val="128"/>
    </font>
    <font>
      <sz val="7"/>
      <name val="ＭＳ ゴシック"/>
      <family val="3"/>
      <charset val="128"/>
    </font>
    <font>
      <sz val="14"/>
      <name val="ＭＳ Ｐゴシック"/>
      <family val="3"/>
      <charset val="128"/>
    </font>
    <font>
      <sz val="13"/>
      <name val="ＭＳ ゴシック"/>
      <family val="3"/>
      <charset val="128"/>
    </font>
    <font>
      <sz val="13"/>
      <name val="ＭＳ Ｐゴシック"/>
      <family val="3"/>
      <charset val="128"/>
    </font>
    <font>
      <sz val="14"/>
      <name val="ＭＳ ゴシック"/>
      <family val="3"/>
      <charset val="128"/>
    </font>
    <font>
      <sz val="12"/>
      <name val="ＭＳ ゴシック"/>
      <family val="3"/>
      <charset val="128"/>
    </font>
    <font>
      <sz val="7.5"/>
      <name val="ＭＳ ゴシック"/>
      <family val="3"/>
      <charset val="128"/>
    </font>
    <font>
      <sz val="8"/>
      <name val="ＭＳ Ｐゴシック"/>
      <family val="3"/>
      <charset val="128"/>
    </font>
    <font>
      <b/>
      <sz val="10"/>
      <name val="ＭＳ ゴシック"/>
      <family val="3"/>
      <charset val="128"/>
    </font>
    <font>
      <b/>
      <sz val="11"/>
      <name val="ＭＳ ゴシック"/>
      <family val="3"/>
      <charset val="128"/>
    </font>
    <font>
      <b/>
      <sz val="12"/>
      <name val="ＭＳ ゴシック"/>
      <family val="3"/>
      <charset val="128"/>
    </font>
    <font>
      <sz val="11"/>
      <color rgb="FFFF0000"/>
      <name val="ＭＳ ゴシック"/>
      <family val="3"/>
      <charset val="128"/>
    </font>
    <font>
      <b/>
      <sz val="24"/>
      <name val="ＭＳ ゴシック"/>
      <family val="3"/>
      <charset val="128"/>
    </font>
    <font>
      <sz val="20"/>
      <name val="ＭＳ ゴシック"/>
      <family val="3"/>
      <charset val="128"/>
    </font>
    <font>
      <sz val="18"/>
      <name val="ＭＳ ゴシック"/>
      <family val="3"/>
      <charset val="128"/>
    </font>
    <font>
      <sz val="6"/>
      <name val="ＭＳ 明朝"/>
      <family val="1"/>
      <charset val="128"/>
    </font>
    <font>
      <sz val="16"/>
      <name val="ＭＳ Ｐゴシック"/>
      <family val="3"/>
      <charset val="128"/>
    </font>
    <font>
      <sz val="16"/>
      <name val="ＭＳ 明朝"/>
      <family val="1"/>
      <charset val="128"/>
    </font>
    <font>
      <sz val="20"/>
      <name val="ＭＳ Ｐゴシック"/>
      <family val="3"/>
      <charset val="128"/>
    </font>
    <font>
      <sz val="18"/>
      <name val="ＭＳ Ｐゴシック"/>
      <family val="3"/>
      <charset val="128"/>
    </font>
    <font>
      <b/>
      <sz val="17"/>
      <name val="ＭＳ Ｐゴシック"/>
      <family val="3"/>
      <charset val="128"/>
      <scheme val="major"/>
    </font>
    <font>
      <sz val="10"/>
      <name val="ＭＳ Ｐゴシック"/>
      <family val="3"/>
      <charset val="128"/>
      <scheme val="minor"/>
    </font>
    <font>
      <sz val="11"/>
      <name val="ＭＳ Ｐゴシック"/>
      <family val="3"/>
      <charset val="128"/>
      <scheme val="minor"/>
    </font>
    <font>
      <sz val="12"/>
      <name val="ＭＳ Ｐゴシック"/>
      <family val="3"/>
      <charset val="128"/>
      <scheme val="minor"/>
    </font>
    <font>
      <b/>
      <i/>
      <sz val="18"/>
      <name val="AR Pゴシック体S"/>
      <family val="3"/>
      <charset val="128"/>
    </font>
    <font>
      <sz val="9"/>
      <name val="ＭＳ Ｐゴシック"/>
      <family val="3"/>
      <charset val="128"/>
      <scheme val="minor"/>
    </font>
    <font>
      <u/>
      <sz val="11"/>
      <color indexed="12"/>
      <name val="ＭＳ Ｐゴシック"/>
      <family val="3"/>
      <charset val="128"/>
    </font>
    <font>
      <strike/>
      <sz val="10"/>
      <name val="ＭＳ Ｐゴシック"/>
      <family val="3"/>
      <charset val="128"/>
    </font>
    <font>
      <b/>
      <sz val="18"/>
      <name val="ＭＳ ゴシック"/>
      <family val="3"/>
      <charset val="128"/>
    </font>
    <font>
      <b/>
      <sz val="14"/>
      <name val="ＭＳ Ｐゴシック"/>
      <family val="3"/>
      <charset val="128"/>
      <scheme val="minor"/>
    </font>
    <font>
      <b/>
      <sz val="12"/>
      <name val="ＭＳ Ｐゴシック"/>
      <family val="3"/>
      <charset val="128"/>
      <scheme val="minor"/>
    </font>
    <font>
      <b/>
      <sz val="11"/>
      <color indexed="10"/>
      <name val="ＭＳ Ｐゴシック"/>
      <family val="3"/>
      <charset val="128"/>
    </font>
    <font>
      <sz val="10"/>
      <color rgb="FFFF0000"/>
      <name val="ＭＳ Ｐゴシック"/>
      <family val="3"/>
      <charset val="128"/>
      <scheme val="minor"/>
    </font>
    <font>
      <sz val="11"/>
      <color rgb="FF002060"/>
      <name val="ＭＳ Ｐゴシック"/>
      <family val="3"/>
      <charset val="128"/>
    </font>
    <font>
      <sz val="11"/>
      <color rgb="FFC00000"/>
      <name val="ＭＳ Ｐゴシック"/>
      <family val="3"/>
      <charset val="128"/>
    </font>
    <font>
      <sz val="10"/>
      <color rgb="FFFF0000"/>
      <name val="ＭＳ Ｐゴシック"/>
      <family val="3"/>
      <charset val="128"/>
    </font>
    <font>
      <sz val="10"/>
      <color rgb="FFFF0000"/>
      <name val="ＭＳ ゴシック"/>
      <family val="3"/>
      <charset val="128"/>
    </font>
    <font>
      <b/>
      <sz val="10"/>
      <color indexed="10"/>
      <name val="ＭＳ ゴシック"/>
      <family val="3"/>
      <charset val="128"/>
    </font>
    <font>
      <b/>
      <sz val="11"/>
      <color indexed="10"/>
      <name val="ＭＳ ゴシック"/>
      <family val="3"/>
      <charset val="128"/>
    </font>
    <font>
      <b/>
      <sz val="11"/>
      <color theme="3"/>
      <name val="ＭＳ ゴシック"/>
      <family val="3"/>
      <charset val="128"/>
    </font>
    <font>
      <b/>
      <sz val="11"/>
      <color rgb="FFFF0000"/>
      <name val="ＭＳ ゴシック"/>
      <family val="3"/>
      <charset val="128"/>
    </font>
    <font>
      <b/>
      <sz val="9"/>
      <color indexed="81"/>
      <name val="ＭＳ Ｐゴシック"/>
      <family val="3"/>
      <charset val="128"/>
    </font>
    <font>
      <sz val="9"/>
      <color indexed="81"/>
      <name val="ＭＳ Ｐゴシック"/>
      <family val="3"/>
      <charset val="128"/>
    </font>
    <font>
      <sz val="11"/>
      <color indexed="8"/>
      <name val="ＭＳ ゴシック"/>
      <family val="3"/>
      <charset val="128"/>
    </font>
    <font>
      <sz val="9"/>
      <color indexed="8"/>
      <name val="ＭＳ ゴシック"/>
      <family val="3"/>
      <charset val="128"/>
    </font>
    <font>
      <sz val="6"/>
      <name val="ＭＳ Ｐゴシック"/>
      <family val="3"/>
      <charset val="128"/>
      <scheme val="minor"/>
    </font>
    <font>
      <sz val="10"/>
      <color indexed="81"/>
      <name val="ＭＳ Ｐゴシック"/>
      <family val="3"/>
      <charset val="128"/>
    </font>
    <font>
      <sz val="72"/>
      <name val="ＭＳ Ｐゴシック"/>
      <family val="3"/>
      <charset val="128"/>
    </font>
    <font>
      <strike/>
      <sz val="16"/>
      <name val="ＭＳ Ｐゴシック"/>
      <family val="3"/>
      <charset val="128"/>
      <scheme val="minor"/>
    </font>
    <font>
      <sz val="20"/>
      <color theme="1"/>
      <name val="ＭＳ ゴシック"/>
      <family val="3"/>
      <charset val="128"/>
    </font>
    <font>
      <sz val="10"/>
      <color theme="1"/>
      <name val="ＭＳ Ｐゴシック"/>
      <family val="3"/>
      <charset val="128"/>
      <scheme val="minor"/>
    </font>
    <font>
      <sz val="11"/>
      <name val="ＭＳ Ｐゴシック"/>
      <family val="2"/>
      <charset val="128"/>
      <scheme val="minor"/>
    </font>
    <font>
      <b/>
      <sz val="10"/>
      <color rgb="FFFF0000"/>
      <name val="ＭＳ Ｐゴシック"/>
      <family val="3"/>
      <charset val="128"/>
    </font>
    <font>
      <sz val="14"/>
      <color rgb="FFFF0000"/>
      <name val="ＭＳ Ｐゴシック"/>
      <family val="3"/>
      <charset val="128"/>
      <scheme val="minor"/>
    </font>
    <font>
      <sz val="11"/>
      <color rgb="FFFF0000"/>
      <name val="ＭＳ Ｐゴシック"/>
      <family val="3"/>
      <charset val="128"/>
      <scheme val="minor"/>
    </font>
  </fonts>
  <fills count="9">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indexed="55"/>
        <bgColor indexed="64"/>
      </patternFill>
    </fill>
    <fill>
      <patternFill patternType="solid">
        <fgColor indexed="9"/>
        <bgColor indexed="64"/>
      </patternFill>
    </fill>
    <fill>
      <patternFill patternType="solid">
        <fgColor theme="9" tint="0.59999389629810485"/>
        <bgColor indexed="64"/>
      </patternFill>
    </fill>
    <fill>
      <patternFill patternType="solid">
        <fgColor indexed="13"/>
        <bgColor indexed="64"/>
      </patternFill>
    </fill>
    <fill>
      <patternFill patternType="solid">
        <fgColor rgb="FF92D050"/>
        <bgColor indexed="64"/>
      </patternFill>
    </fill>
  </fills>
  <borders count="301">
    <border>
      <left/>
      <right/>
      <top/>
      <bottom/>
      <diagonal/>
    </border>
    <border>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double">
        <color indexed="64"/>
      </right>
      <top/>
      <bottom/>
      <diagonal/>
    </border>
    <border>
      <left style="double">
        <color indexed="64"/>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double">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double">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right style="thin">
        <color indexed="64"/>
      </right>
      <top style="dotted">
        <color indexed="64"/>
      </top>
      <bottom/>
      <diagonal/>
    </border>
    <border>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medium">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style="thin">
        <color indexed="64"/>
      </right>
      <top/>
      <bottom style="dashed">
        <color indexed="64"/>
      </bottom>
      <diagonal/>
    </border>
    <border>
      <left style="medium">
        <color indexed="64"/>
      </left>
      <right/>
      <top style="thin">
        <color indexed="64"/>
      </top>
      <bottom style="double">
        <color indexed="64"/>
      </bottom>
      <diagonal/>
    </border>
    <border>
      <left/>
      <right style="dott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dotted">
        <color indexed="64"/>
      </bottom>
      <diagonal/>
    </border>
    <border>
      <left/>
      <right/>
      <top/>
      <bottom style="dotted">
        <color indexed="64"/>
      </bottom>
      <diagonal/>
    </border>
    <border>
      <left style="thin">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dotted">
        <color indexed="64"/>
      </bottom>
      <diagonal/>
    </border>
    <border>
      <left/>
      <right style="medium">
        <color indexed="64"/>
      </right>
      <top style="medium">
        <color indexed="64"/>
      </top>
      <bottom style="dotted">
        <color indexed="64"/>
      </bottom>
      <diagonal/>
    </border>
    <border>
      <left/>
      <right style="medium">
        <color indexed="64"/>
      </right>
      <top/>
      <bottom style="dotted">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diagonal/>
    </border>
    <border>
      <left style="double">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dotted">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double">
        <color indexed="64"/>
      </bottom>
      <diagonal/>
    </border>
    <border diagonalDown="1">
      <left style="thin">
        <color indexed="64"/>
      </left>
      <right style="medium">
        <color indexed="64"/>
      </right>
      <top style="double">
        <color indexed="64"/>
      </top>
      <bottom style="medium">
        <color indexed="64"/>
      </bottom>
      <diagonal style="thin">
        <color indexed="64"/>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bottom style="dotted">
        <color indexed="64"/>
      </bottom>
      <diagonal/>
    </border>
    <border>
      <left style="medium">
        <color indexed="64"/>
      </left>
      <right style="medium">
        <color indexed="64"/>
      </right>
      <top/>
      <bottom style="dotted">
        <color indexed="64"/>
      </bottom>
      <diagonal/>
    </border>
    <border>
      <left style="thin">
        <color indexed="64"/>
      </left>
      <right style="hair">
        <color indexed="64"/>
      </right>
      <top/>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64"/>
      </right>
      <top/>
      <bottom style="hair">
        <color indexed="8"/>
      </bottom>
      <diagonal/>
    </border>
    <border diagonalUp="1">
      <left style="hair">
        <color indexed="64"/>
      </left>
      <right style="thin">
        <color indexed="64"/>
      </right>
      <top style="thin">
        <color indexed="64"/>
      </top>
      <bottom style="thin">
        <color indexed="64"/>
      </bottom>
      <diagonal style="hair">
        <color indexed="64"/>
      </diagonal>
    </border>
    <border>
      <left style="thin">
        <color indexed="64"/>
      </left>
      <right style="thick">
        <color indexed="64"/>
      </right>
      <top style="medium">
        <color indexed="64"/>
      </top>
      <bottom/>
      <diagonal/>
    </border>
    <border>
      <left style="thin">
        <color indexed="64"/>
      </left>
      <right style="thick">
        <color indexed="64"/>
      </right>
      <top/>
      <bottom/>
      <diagonal/>
    </border>
    <border>
      <left style="thin">
        <color indexed="64"/>
      </left>
      <right style="thick">
        <color indexed="64"/>
      </right>
      <top/>
      <bottom style="medium">
        <color indexed="64"/>
      </bottom>
      <diagonal/>
    </border>
  </borders>
  <cellStyleXfs count="87">
    <xf numFmtId="0" fontId="0" fillId="0" borderId="0"/>
    <xf numFmtId="38"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7" fillId="0" borderId="0"/>
    <xf numFmtId="0" fontId="7" fillId="0" borderId="0"/>
    <xf numFmtId="0" fontId="8" fillId="0" borderId="0">
      <alignment vertical="center"/>
    </xf>
    <xf numFmtId="0" fontId="5" fillId="0" borderId="0">
      <alignment vertical="center"/>
    </xf>
    <xf numFmtId="0" fontId="9" fillId="0" borderId="0"/>
    <xf numFmtId="0" fontId="5" fillId="0" borderId="0"/>
    <xf numFmtId="0" fontId="9" fillId="0" borderId="0"/>
    <xf numFmtId="0" fontId="10" fillId="0" borderId="0"/>
    <xf numFmtId="9"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5" fillId="0" borderId="0"/>
    <xf numFmtId="0" fontId="7" fillId="0" borderId="0"/>
    <xf numFmtId="0" fontId="7" fillId="0" borderId="0"/>
    <xf numFmtId="0" fontId="7" fillId="0" borderId="0"/>
    <xf numFmtId="0" fontId="5" fillId="0" borderId="0"/>
    <xf numFmtId="0" fontId="5" fillId="0" borderId="0"/>
    <xf numFmtId="0" fontId="5" fillId="0" borderId="0">
      <alignment vertical="center"/>
    </xf>
    <xf numFmtId="0" fontId="5" fillId="0" borderId="0"/>
    <xf numFmtId="0" fontId="5" fillId="0" borderId="0"/>
    <xf numFmtId="0" fontId="8" fillId="0" borderId="0">
      <alignment vertical="center"/>
    </xf>
    <xf numFmtId="38" fontId="8" fillId="0" borderId="0" applyFont="0" applyFill="0" applyBorder="0" applyAlignment="0" applyProtection="0">
      <alignment vertical="center"/>
    </xf>
    <xf numFmtId="0" fontId="4" fillId="0" borderId="0">
      <alignment vertical="center"/>
    </xf>
    <xf numFmtId="38" fontId="7" fillId="0" borderId="0" applyFont="0" applyFill="0" applyBorder="0" applyAlignment="0" applyProtection="0">
      <alignment vertical="center"/>
    </xf>
    <xf numFmtId="38" fontId="8" fillId="0" borderId="0" applyFont="0" applyFill="0" applyBorder="0" applyAlignment="0" applyProtection="0">
      <alignment vertical="center"/>
    </xf>
    <xf numFmtId="0" fontId="5" fillId="0" borderId="0"/>
    <xf numFmtId="0" fontId="7" fillId="0" borderId="0">
      <alignment vertical="center"/>
    </xf>
    <xf numFmtId="0" fontId="8" fillId="0" borderId="0">
      <alignment vertical="center"/>
    </xf>
    <xf numFmtId="9" fontId="5" fillId="0" borderId="0" applyFont="0" applyFill="0" applyBorder="0" applyAlignment="0" applyProtection="0"/>
    <xf numFmtId="9"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3"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alignment vertical="center"/>
    </xf>
    <xf numFmtId="0" fontId="5" fillId="0" borderId="0">
      <alignment vertical="center"/>
    </xf>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8" fillId="0" borderId="0">
      <alignment vertical="center"/>
    </xf>
    <xf numFmtId="0" fontId="5" fillId="0" borderId="0"/>
    <xf numFmtId="0" fontId="8" fillId="0" borderId="0">
      <alignment vertical="center"/>
    </xf>
    <xf numFmtId="0" fontId="5" fillId="0" borderId="0"/>
    <xf numFmtId="0" fontId="8" fillId="0" borderId="0">
      <alignment vertical="center"/>
    </xf>
    <xf numFmtId="0" fontId="5" fillId="0" borderId="0"/>
    <xf numFmtId="0" fontId="8" fillId="0" borderId="0">
      <alignment vertical="center"/>
    </xf>
    <xf numFmtId="0" fontId="8" fillId="0" borderId="0">
      <alignment vertical="center"/>
    </xf>
    <xf numFmtId="0" fontId="2" fillId="0" borderId="0">
      <alignment vertical="center"/>
    </xf>
    <xf numFmtId="0" fontId="53" fillId="0" borderId="0" applyNumberFormat="0" applyFill="0" applyBorder="0" applyAlignment="0" applyProtection="0">
      <alignment vertical="top"/>
      <protection locked="0"/>
    </xf>
    <xf numFmtId="38" fontId="8" fillId="0" borderId="0" applyFont="0" applyFill="0" applyBorder="0" applyAlignment="0" applyProtection="0">
      <alignment vertical="center"/>
    </xf>
    <xf numFmtId="0" fontId="8" fillId="0" borderId="0">
      <alignment vertical="center"/>
    </xf>
    <xf numFmtId="0" fontId="2" fillId="0" borderId="0">
      <alignment vertical="center"/>
    </xf>
    <xf numFmtId="0" fontId="5" fillId="0" borderId="0"/>
    <xf numFmtId="0" fontId="2" fillId="0" borderId="0">
      <alignment vertical="center"/>
    </xf>
    <xf numFmtId="0" fontId="2" fillId="0" borderId="0">
      <alignment vertical="center"/>
    </xf>
    <xf numFmtId="0" fontId="7" fillId="0" borderId="0">
      <alignment vertical="center"/>
    </xf>
    <xf numFmtId="0" fontId="8" fillId="0" borderId="0">
      <alignment vertical="center"/>
    </xf>
    <xf numFmtId="0" fontId="2" fillId="0" borderId="0">
      <alignment vertical="center"/>
    </xf>
    <xf numFmtId="0" fontId="2" fillId="0" borderId="0">
      <alignment vertical="center"/>
    </xf>
    <xf numFmtId="0" fontId="8" fillId="0" borderId="0">
      <alignment vertical="center"/>
    </xf>
    <xf numFmtId="0" fontId="1" fillId="0" borderId="0">
      <alignment vertical="center"/>
    </xf>
  </cellStyleXfs>
  <cellXfs count="2090">
    <xf numFmtId="0" fontId="0" fillId="0" borderId="0" xfId="0"/>
    <xf numFmtId="41" fontId="0" fillId="0" borderId="37" xfId="1" applyNumberFormat="1" applyFont="1" applyFill="1" applyBorder="1" applyAlignment="1">
      <alignment horizontal="center" vertical="center"/>
    </xf>
    <xf numFmtId="41" fontId="0" fillId="0" borderId="10" xfId="1" applyNumberFormat="1" applyFont="1" applyFill="1" applyBorder="1" applyAlignment="1">
      <alignment horizontal="center" vertical="center"/>
    </xf>
    <xf numFmtId="41" fontId="0" fillId="0" borderId="40" xfId="1" applyNumberFormat="1" applyFont="1" applyFill="1" applyBorder="1" applyAlignment="1">
      <alignment horizontal="center" vertical="center"/>
    </xf>
    <xf numFmtId="41" fontId="0" fillId="0" borderId="45" xfId="1" applyNumberFormat="1" applyFont="1" applyFill="1" applyBorder="1" applyAlignment="1">
      <alignment horizontal="center" vertical="center"/>
    </xf>
    <xf numFmtId="176" fontId="0" fillId="0" borderId="49" xfId="2" applyNumberFormat="1" applyFont="1" applyFill="1" applyBorder="1" applyAlignment="1">
      <alignment horizontal="right" vertical="center"/>
    </xf>
    <xf numFmtId="176" fontId="0" fillId="0" borderId="50" xfId="2" applyNumberFormat="1" applyFont="1" applyFill="1" applyBorder="1" applyAlignment="1">
      <alignment horizontal="right" vertical="center"/>
    </xf>
    <xf numFmtId="176" fontId="0" fillId="0" borderId="51" xfId="2" applyNumberFormat="1" applyFont="1" applyFill="1" applyBorder="1" applyAlignment="1">
      <alignment horizontal="right" vertical="center"/>
    </xf>
    <xf numFmtId="176" fontId="0" fillId="0" borderId="52" xfId="2" applyNumberFormat="1" applyFont="1" applyFill="1" applyBorder="1" applyAlignment="1">
      <alignment horizontal="right" vertical="center"/>
    </xf>
    <xf numFmtId="176" fontId="0" fillId="0" borderId="48" xfId="2" applyNumberFormat="1" applyFont="1" applyFill="1" applyBorder="1" applyAlignment="1">
      <alignment horizontal="right" vertical="center"/>
    </xf>
    <xf numFmtId="176" fontId="0" fillId="0" borderId="54" xfId="1" applyNumberFormat="1" applyFont="1" applyFill="1" applyBorder="1" applyAlignment="1">
      <alignment horizontal="center" vertical="center"/>
    </xf>
    <xf numFmtId="176" fontId="0" fillId="0" borderId="47" xfId="1" applyNumberFormat="1" applyFont="1" applyFill="1" applyBorder="1" applyAlignment="1">
      <alignment horizontal="center" vertical="center"/>
    </xf>
    <xf numFmtId="0" fontId="16" fillId="0" borderId="2" xfId="0" applyFont="1" applyFill="1" applyBorder="1" applyAlignment="1">
      <alignment vertical="center"/>
    </xf>
    <xf numFmtId="0" fontId="16" fillId="0" borderId="13" xfId="0" applyFont="1" applyFill="1" applyBorder="1" applyAlignment="1">
      <alignment vertical="center"/>
    </xf>
    <xf numFmtId="49" fontId="15" fillId="0" borderId="0" xfId="0" applyNumberFormat="1" applyFont="1" applyFill="1" applyAlignment="1">
      <alignment vertical="center"/>
    </xf>
    <xf numFmtId="177" fontId="15" fillId="0" borderId="0" xfId="0" applyNumberFormat="1" applyFont="1" applyFill="1" applyAlignment="1">
      <alignment vertical="center"/>
    </xf>
    <xf numFmtId="0" fontId="21" fillId="0" borderId="0" xfId="0" applyFont="1" applyFill="1" applyAlignment="1">
      <alignment vertical="center"/>
    </xf>
    <xf numFmtId="49" fontId="19" fillId="0" borderId="0" xfId="1" applyNumberFormat="1" applyFont="1" applyFill="1" applyBorder="1" applyAlignment="1" applyProtection="1">
      <alignment horizontal="center" vertical="center" wrapText="1"/>
    </xf>
    <xf numFmtId="38" fontId="19" fillId="0" borderId="0" xfId="1" applyFont="1" applyFill="1" applyBorder="1" applyAlignment="1" applyProtection="1">
      <alignment horizontal="center" vertical="center" wrapText="1"/>
    </xf>
    <xf numFmtId="177" fontId="22" fillId="0" borderId="12" xfId="1" applyNumberFormat="1" applyFont="1" applyFill="1" applyBorder="1" applyAlignment="1" applyProtection="1">
      <alignment horizontal="center" vertical="center" wrapText="1"/>
    </xf>
    <xf numFmtId="49" fontId="22" fillId="0" borderId="60" xfId="1" applyNumberFormat="1" applyFont="1" applyFill="1" applyBorder="1" applyAlignment="1" applyProtection="1">
      <alignment horizontal="center" vertical="center" wrapText="1"/>
    </xf>
    <xf numFmtId="177" fontId="22" fillId="0" borderId="60" xfId="1" applyNumberFormat="1" applyFont="1" applyFill="1" applyBorder="1" applyAlignment="1" applyProtection="1">
      <alignment horizontal="center" vertical="center" wrapText="1"/>
    </xf>
    <xf numFmtId="41" fontId="22" fillId="0" borderId="47" xfId="0" applyNumberFormat="1" applyFont="1" applyFill="1" applyBorder="1" applyAlignment="1">
      <alignment vertical="center"/>
    </xf>
    <xf numFmtId="41" fontId="22" fillId="0" borderId="31" xfId="0" applyNumberFormat="1" applyFont="1" applyFill="1" applyBorder="1" applyAlignment="1">
      <alignment vertical="center"/>
    </xf>
    <xf numFmtId="41" fontId="22" fillId="0" borderId="42" xfId="0" applyNumberFormat="1" applyFont="1" applyFill="1" applyBorder="1" applyAlignment="1">
      <alignment vertical="center"/>
    </xf>
    <xf numFmtId="41" fontId="22" fillId="0" borderId="40" xfId="0" applyNumberFormat="1" applyFont="1" applyFill="1" applyBorder="1" applyAlignment="1">
      <alignment vertical="center"/>
    </xf>
    <xf numFmtId="41" fontId="22" fillId="0" borderId="44" xfId="0" applyNumberFormat="1" applyFont="1" applyFill="1" applyBorder="1" applyAlignment="1">
      <alignment vertical="center"/>
    </xf>
    <xf numFmtId="41" fontId="22" fillId="0" borderId="12" xfId="0" applyNumberFormat="1" applyFont="1" applyFill="1" applyBorder="1" applyAlignment="1">
      <alignment vertical="center"/>
    </xf>
    <xf numFmtId="41" fontId="22" fillId="0" borderId="50" xfId="0" applyNumberFormat="1" applyFont="1" applyFill="1" applyBorder="1" applyAlignment="1">
      <alignment vertical="center"/>
    </xf>
    <xf numFmtId="178" fontId="19" fillId="0" borderId="0" xfId="0" applyNumberFormat="1" applyFont="1" applyFill="1" applyAlignment="1">
      <alignment vertical="center"/>
    </xf>
    <xf numFmtId="178" fontId="22" fillId="0" borderId="0" xfId="0" applyNumberFormat="1" applyFont="1" applyFill="1" applyAlignment="1">
      <alignment vertical="center"/>
    </xf>
    <xf numFmtId="178" fontId="19" fillId="0" borderId="0" xfId="0" applyNumberFormat="1" applyFont="1" applyFill="1" applyAlignment="1">
      <alignment vertical="center" shrinkToFit="1"/>
    </xf>
    <xf numFmtId="49" fontId="19" fillId="0" borderId="0" xfId="0" applyNumberFormat="1" applyFont="1" applyFill="1" applyAlignment="1">
      <alignment vertical="center"/>
    </xf>
    <xf numFmtId="177" fontId="19" fillId="0" borderId="0" xfId="0" applyNumberFormat="1" applyFont="1" applyFill="1" applyAlignment="1">
      <alignment vertical="center"/>
    </xf>
    <xf numFmtId="180" fontId="24" fillId="0" borderId="0" xfId="0" applyNumberFormat="1" applyFont="1" applyFill="1" applyAlignment="1">
      <alignment vertical="center"/>
    </xf>
    <xf numFmtId="180" fontId="16" fillId="0" borderId="0" xfId="0" applyNumberFormat="1" applyFont="1" applyFill="1" applyAlignment="1">
      <alignment vertical="center"/>
    </xf>
    <xf numFmtId="180" fontId="19" fillId="0" borderId="0" xfId="0" applyNumberFormat="1" applyFont="1" applyFill="1" applyAlignment="1">
      <alignment vertical="center"/>
    </xf>
    <xf numFmtId="180" fontId="16" fillId="0" borderId="0" xfId="0" applyNumberFormat="1" applyFont="1" applyFill="1" applyAlignment="1">
      <alignment horizontal="right" vertical="center"/>
    </xf>
    <xf numFmtId="180" fontId="16" fillId="0" borderId="1" xfId="0" applyNumberFormat="1" applyFont="1" applyFill="1" applyBorder="1" applyAlignment="1">
      <alignment horizontal="center" vertical="center"/>
    </xf>
    <xf numFmtId="180" fontId="16" fillId="0" borderId="1" xfId="0" applyNumberFormat="1" applyFont="1" applyFill="1" applyBorder="1" applyAlignment="1">
      <alignment horizontal="distributed" vertical="center"/>
    </xf>
    <xf numFmtId="180" fontId="16" fillId="0" borderId="2" xfId="0" applyNumberFormat="1" applyFont="1" applyFill="1" applyBorder="1" applyAlignment="1">
      <alignment vertical="center"/>
    </xf>
    <xf numFmtId="180" fontId="19" fillId="0" borderId="55" xfId="0" applyNumberFormat="1" applyFont="1" applyFill="1" applyBorder="1" applyAlignment="1">
      <alignment horizontal="right" vertical="center"/>
    </xf>
    <xf numFmtId="180" fontId="16" fillId="0" borderId="13" xfId="0" applyNumberFormat="1" applyFont="1" applyFill="1" applyBorder="1" applyAlignment="1">
      <alignment vertical="center"/>
    </xf>
    <xf numFmtId="180" fontId="19" fillId="0" borderId="0" xfId="0" applyNumberFormat="1" applyFont="1" applyFill="1" applyBorder="1" applyAlignment="1" applyProtection="1">
      <alignment horizontal="center" vertical="center"/>
    </xf>
    <xf numFmtId="180" fontId="16" fillId="0" borderId="0" xfId="0" applyNumberFormat="1" applyFont="1" applyFill="1" applyBorder="1" applyAlignment="1">
      <alignment vertical="center"/>
    </xf>
    <xf numFmtId="180" fontId="16" fillId="0" borderId="63" xfId="0" applyNumberFormat="1" applyFont="1" applyFill="1" applyBorder="1" applyAlignment="1">
      <alignment vertical="center"/>
    </xf>
    <xf numFmtId="41" fontId="22" fillId="0" borderId="31" xfId="1" applyNumberFormat="1" applyFont="1" applyFill="1" applyBorder="1" applyAlignment="1" applyProtection="1">
      <alignment vertical="center"/>
      <protection locked="0"/>
    </xf>
    <xf numFmtId="41" fontId="22" fillId="0" borderId="32" xfId="1" applyNumberFormat="1" applyFont="1" applyFill="1" applyBorder="1" applyAlignment="1" applyProtection="1">
      <alignment vertical="center"/>
      <protection locked="0"/>
    </xf>
    <xf numFmtId="41" fontId="22" fillId="0" borderId="35" xfId="1" applyNumberFormat="1" applyFont="1" applyFill="1" applyBorder="1" applyAlignment="1" applyProtection="1">
      <alignment vertical="center"/>
      <protection locked="0"/>
    </xf>
    <xf numFmtId="41" fontId="22" fillId="0" borderId="34" xfId="1" applyNumberFormat="1" applyFont="1" applyFill="1" applyBorder="1" applyAlignment="1" applyProtection="1">
      <alignment vertical="center"/>
      <protection locked="0"/>
    </xf>
    <xf numFmtId="41" fontId="22" fillId="0" borderId="8" xfId="1" applyNumberFormat="1" applyFont="1" applyFill="1" applyBorder="1" applyAlignment="1">
      <alignment vertical="center"/>
    </xf>
    <xf numFmtId="41" fontId="22" fillId="0" borderId="40" xfId="1" applyNumberFormat="1" applyFont="1" applyFill="1" applyBorder="1" applyAlignment="1">
      <alignment vertical="center"/>
    </xf>
    <xf numFmtId="41" fontId="22" fillId="0" borderId="16" xfId="1" applyNumberFormat="1" applyFont="1" applyFill="1" applyBorder="1" applyAlignment="1">
      <alignment vertical="center"/>
    </xf>
    <xf numFmtId="41" fontId="22" fillId="0" borderId="40" xfId="1" applyNumberFormat="1" applyFont="1" applyFill="1" applyBorder="1" applyAlignment="1" applyProtection="1">
      <alignment vertical="center"/>
      <protection locked="0"/>
    </xf>
    <xf numFmtId="41" fontId="22" fillId="0" borderId="8" xfId="1" applyNumberFormat="1" applyFont="1" applyFill="1" applyBorder="1" applyAlignment="1" applyProtection="1">
      <alignment vertical="center"/>
    </xf>
    <xf numFmtId="41" fontId="22" fillId="0" borderId="40" xfId="1" applyNumberFormat="1" applyFont="1" applyFill="1" applyBorder="1" applyAlignment="1" applyProtection="1">
      <alignment vertical="center"/>
    </xf>
    <xf numFmtId="41" fontId="22" fillId="0" borderId="16" xfId="1" applyNumberFormat="1" applyFont="1" applyFill="1" applyBorder="1" applyAlignment="1" applyProtection="1">
      <alignment vertical="center"/>
    </xf>
    <xf numFmtId="41" fontId="22" fillId="0" borderId="6" xfId="1" applyNumberFormat="1" applyFont="1" applyFill="1" applyBorder="1" applyAlignment="1">
      <alignment vertical="center"/>
    </xf>
    <xf numFmtId="41" fontId="22" fillId="0" borderId="20" xfId="1" applyNumberFormat="1" applyFont="1" applyFill="1" applyBorder="1" applyAlignment="1">
      <alignment vertical="center"/>
    </xf>
    <xf numFmtId="41" fontId="22" fillId="0" borderId="12" xfId="1" applyNumberFormat="1" applyFont="1" applyFill="1" applyBorder="1" applyAlignment="1">
      <alignment vertical="center"/>
    </xf>
    <xf numFmtId="41" fontId="22" fillId="0" borderId="64" xfId="1" applyNumberFormat="1" applyFont="1" applyFill="1" applyBorder="1" applyAlignment="1">
      <alignment vertical="center"/>
    </xf>
    <xf numFmtId="180" fontId="22" fillId="0" borderId="39" xfId="0" applyNumberFormat="1" applyFont="1" applyFill="1" applyBorder="1" applyAlignment="1">
      <alignment horizontal="centerContinuous" vertical="center"/>
    </xf>
    <xf numFmtId="180" fontId="22" fillId="0" borderId="66" xfId="0" applyNumberFormat="1" applyFont="1" applyFill="1" applyBorder="1" applyAlignment="1">
      <alignment horizontal="centerContinuous" vertical="center"/>
    </xf>
    <xf numFmtId="41" fontId="22" fillId="0" borderId="67" xfId="1" applyNumberFormat="1" applyFont="1" applyFill="1" applyBorder="1" applyAlignment="1">
      <alignment vertical="center"/>
    </xf>
    <xf numFmtId="41" fontId="22" fillId="0" borderId="39" xfId="1" applyNumberFormat="1" applyFont="1" applyFill="1" applyBorder="1" applyAlignment="1">
      <alignment vertical="center"/>
    </xf>
    <xf numFmtId="41" fontId="22" fillId="0" borderId="66" xfId="1" applyNumberFormat="1" applyFont="1" applyFill="1" applyBorder="1" applyAlignment="1">
      <alignment vertical="center"/>
    </xf>
    <xf numFmtId="41" fontId="22" fillId="0" borderId="39" xfId="1" applyNumberFormat="1" applyFont="1" applyFill="1" applyBorder="1" applyAlignment="1" applyProtection="1">
      <alignment vertical="center"/>
      <protection locked="0"/>
    </xf>
    <xf numFmtId="180" fontId="19" fillId="0" borderId="0" xfId="0" applyNumberFormat="1" applyFont="1" applyFill="1" applyBorder="1" applyAlignment="1">
      <alignment vertical="center"/>
    </xf>
    <xf numFmtId="0" fontId="19" fillId="0" borderId="44" xfId="0" applyFont="1" applyFill="1" applyBorder="1" applyAlignment="1">
      <alignment horizontal="right" vertical="center"/>
    </xf>
    <xf numFmtId="49" fontId="19" fillId="0" borderId="44" xfId="0" applyNumberFormat="1" applyFont="1" applyFill="1" applyBorder="1" applyAlignment="1">
      <alignment horizontal="center" vertical="center"/>
    </xf>
    <xf numFmtId="0" fontId="19" fillId="0" borderId="55" xfId="0" applyFont="1" applyFill="1" applyBorder="1" applyAlignment="1" applyProtection="1">
      <alignment vertical="center"/>
    </xf>
    <xf numFmtId="0" fontId="19" fillId="0" borderId="44" xfId="0" applyFont="1" applyFill="1" applyBorder="1" applyAlignment="1" applyProtection="1">
      <alignment vertical="center"/>
    </xf>
    <xf numFmtId="0" fontId="19" fillId="0" borderId="2" xfId="0" applyFont="1" applyFill="1" applyBorder="1" applyAlignment="1" applyProtection="1">
      <alignment vertical="center"/>
    </xf>
    <xf numFmtId="0" fontId="19" fillId="0" borderId="68" xfId="0" applyFont="1" applyFill="1" applyBorder="1" applyAlignment="1" applyProtection="1">
      <alignment horizontal="center" vertical="center"/>
    </xf>
    <xf numFmtId="49" fontId="19" fillId="0" borderId="68" xfId="0" applyNumberFormat="1" applyFont="1" applyFill="1" applyBorder="1" applyAlignment="1">
      <alignment horizontal="center" vertical="center"/>
    </xf>
    <xf numFmtId="0" fontId="19" fillId="0" borderId="0" xfId="0" applyFont="1" applyFill="1" applyBorder="1" applyAlignment="1">
      <alignment vertical="center"/>
    </xf>
    <xf numFmtId="0" fontId="19" fillId="0" borderId="68" xfId="0" applyFont="1" applyFill="1" applyBorder="1" applyAlignment="1">
      <alignment vertical="center"/>
    </xf>
    <xf numFmtId="0" fontId="19" fillId="0" borderId="0" xfId="0" applyFont="1" applyFill="1" applyBorder="1" applyAlignment="1" applyProtection="1">
      <alignment vertical="center"/>
    </xf>
    <xf numFmtId="0" fontId="19" fillId="0" borderId="68" xfId="0" applyFont="1" applyFill="1" applyBorder="1" applyAlignment="1" applyProtection="1">
      <alignment vertical="center"/>
    </xf>
    <xf numFmtId="0" fontId="19" fillId="0" borderId="35" xfId="0" applyFont="1" applyFill="1" applyBorder="1" applyAlignment="1" applyProtection="1">
      <alignment vertical="center"/>
    </xf>
    <xf numFmtId="0" fontId="19" fillId="0" borderId="13" xfId="0" applyFont="1" applyFill="1" applyBorder="1" applyAlignment="1" applyProtection="1">
      <alignment horizontal="center" vertical="center"/>
    </xf>
    <xf numFmtId="0" fontId="16" fillId="0" borderId="68" xfId="0" applyFont="1" applyFill="1" applyBorder="1" applyAlignment="1">
      <alignment vertical="center"/>
    </xf>
    <xf numFmtId="49" fontId="19" fillId="0" borderId="68" xfId="0" applyNumberFormat="1" applyFont="1" applyFill="1" applyBorder="1" applyAlignment="1" applyProtection="1">
      <alignment horizontal="center" vertical="center"/>
    </xf>
    <xf numFmtId="0" fontId="16" fillId="0" borderId="69" xfId="0" applyFont="1" applyFill="1" applyBorder="1" applyAlignment="1">
      <alignment vertical="center"/>
    </xf>
    <xf numFmtId="0" fontId="16" fillId="0" borderId="70" xfId="0" applyFont="1" applyFill="1" applyBorder="1" applyAlignment="1">
      <alignment vertical="center"/>
    </xf>
    <xf numFmtId="49" fontId="19" fillId="0" borderId="70" xfId="0" applyNumberFormat="1" applyFont="1" applyFill="1" applyBorder="1" applyAlignment="1">
      <alignment horizontal="center" vertical="center"/>
    </xf>
    <xf numFmtId="0" fontId="19" fillId="0" borderId="70" xfId="0" applyFont="1" applyFill="1" applyBorder="1" applyAlignment="1">
      <alignment vertical="center"/>
    </xf>
    <xf numFmtId="0" fontId="19" fillId="0" borderId="70" xfId="0" applyFont="1" applyFill="1" applyBorder="1" applyAlignment="1" applyProtection="1">
      <alignment horizontal="center" vertical="center"/>
    </xf>
    <xf numFmtId="0" fontId="19" fillId="0" borderId="61" xfId="0" applyFont="1" applyFill="1" applyBorder="1" applyAlignment="1" applyProtection="1">
      <alignment horizontal="center" vertical="center"/>
    </xf>
    <xf numFmtId="0" fontId="19" fillId="0" borderId="61" xfId="0" applyFont="1" applyFill="1" applyBorder="1" applyAlignment="1">
      <alignment vertical="center"/>
    </xf>
    <xf numFmtId="0" fontId="29" fillId="0" borderId="0" xfId="0" applyNumberFormat="1" applyFont="1" applyFill="1" applyBorder="1" applyAlignment="1">
      <alignment horizontal="center" vertical="center"/>
    </xf>
    <xf numFmtId="0" fontId="29" fillId="0" borderId="0" xfId="0" applyNumberFormat="1" applyFont="1" applyFill="1" applyBorder="1" applyAlignment="1" applyProtection="1">
      <alignment horizontal="center" vertical="center"/>
    </xf>
    <xf numFmtId="178" fontId="28" fillId="0" borderId="16" xfId="0" applyNumberFormat="1" applyFont="1" applyFill="1" applyBorder="1" applyAlignment="1" applyProtection="1">
      <alignment vertical="center"/>
      <protection locked="0"/>
    </xf>
    <xf numFmtId="182" fontId="28" fillId="0" borderId="42" xfId="0" applyNumberFormat="1" applyFont="1" applyFill="1" applyBorder="1" applyAlignment="1" applyProtection="1">
      <alignment horizontal="right" vertical="center"/>
      <protection locked="0"/>
    </xf>
    <xf numFmtId="0" fontId="16" fillId="0" borderId="0" xfId="0" applyFont="1" applyFill="1"/>
    <xf numFmtId="0" fontId="19" fillId="0" borderId="96" xfId="0" applyFont="1" applyFill="1" applyBorder="1" applyAlignment="1">
      <alignment vertical="distributed" wrapText="1"/>
    </xf>
    <xf numFmtId="0" fontId="19" fillId="0" borderId="97" xfId="0" applyFont="1" applyFill="1" applyBorder="1" applyAlignment="1">
      <alignment horizontal="center" vertical="distributed" textRotation="255" justifyLastLine="1" shrinkToFit="1"/>
    </xf>
    <xf numFmtId="0" fontId="19" fillId="0" borderId="98" xfId="0" applyFont="1" applyFill="1" applyBorder="1" applyAlignment="1">
      <alignment horizontal="center" vertical="distributed" textRotation="255" justifyLastLine="1" shrinkToFit="1"/>
    </xf>
    <xf numFmtId="0" fontId="19" fillId="0" borderId="99" xfId="0" applyFont="1" applyFill="1" applyBorder="1" applyAlignment="1">
      <alignment horizontal="center" vertical="distributed" textRotation="255" justifyLastLine="1" shrinkToFit="1"/>
    </xf>
    <xf numFmtId="0" fontId="19" fillId="0" borderId="100" xfId="0" applyFont="1" applyFill="1" applyBorder="1" applyAlignment="1">
      <alignment horizontal="center" vertical="distributed" textRotation="255" wrapText="1" justifyLastLine="1" shrinkToFit="1"/>
    </xf>
    <xf numFmtId="0" fontId="16" fillId="0" borderId="38" xfId="0" applyFont="1" applyFill="1" applyBorder="1" applyAlignment="1">
      <alignment vertical="center"/>
    </xf>
    <xf numFmtId="41" fontId="16" fillId="0" borderId="37" xfId="0" applyNumberFormat="1" applyFont="1" applyFill="1" applyBorder="1" applyAlignment="1">
      <alignment vertical="center"/>
    </xf>
    <xf numFmtId="41" fontId="16" fillId="0" borderId="31" xfId="0" applyNumberFormat="1" applyFont="1" applyFill="1" applyBorder="1" applyAlignment="1">
      <alignment vertical="center"/>
    </xf>
    <xf numFmtId="41" fontId="16" fillId="0" borderId="35" xfId="0" applyNumberFormat="1" applyFont="1" applyFill="1" applyBorder="1" applyAlignment="1">
      <alignment vertical="center"/>
    </xf>
    <xf numFmtId="0" fontId="16" fillId="0" borderId="43" xfId="0" applyFont="1" applyFill="1" applyBorder="1" applyAlignment="1">
      <alignment vertical="center"/>
    </xf>
    <xf numFmtId="41" fontId="16" fillId="0" borderId="16" xfId="0" applyNumberFormat="1" applyFont="1" applyFill="1" applyBorder="1" applyAlignment="1">
      <alignment vertical="center"/>
    </xf>
    <xf numFmtId="0" fontId="16" fillId="0" borderId="102" xfId="0" applyFont="1" applyFill="1" applyBorder="1" applyAlignment="1">
      <alignment vertical="center"/>
    </xf>
    <xf numFmtId="41" fontId="16" fillId="0" borderId="103" xfId="0" applyNumberFormat="1" applyFont="1" applyFill="1" applyBorder="1" applyAlignment="1">
      <alignment vertical="center"/>
    </xf>
    <xf numFmtId="41" fontId="16" fillId="0" borderId="60" xfId="0" applyNumberFormat="1" applyFont="1" applyFill="1" applyBorder="1" applyAlignment="1">
      <alignment vertical="center"/>
    </xf>
    <xf numFmtId="41" fontId="16" fillId="0" borderId="104" xfId="0" applyNumberFormat="1" applyFont="1" applyFill="1" applyBorder="1" applyAlignment="1">
      <alignment vertical="center"/>
    </xf>
    <xf numFmtId="0" fontId="16" fillId="0" borderId="85" xfId="0" applyFont="1" applyFill="1" applyBorder="1" applyAlignment="1">
      <alignment vertical="center"/>
    </xf>
    <xf numFmtId="41" fontId="16" fillId="0" borderId="61" xfId="0" applyNumberFormat="1" applyFont="1" applyFill="1" applyBorder="1" applyAlignment="1">
      <alignment vertical="center"/>
    </xf>
    <xf numFmtId="41" fontId="16" fillId="0" borderId="69" xfId="0" applyNumberFormat="1" applyFont="1" applyFill="1" applyBorder="1" applyAlignment="1">
      <alignment vertical="center"/>
    </xf>
    <xf numFmtId="41" fontId="16" fillId="0" borderId="84" xfId="0" applyNumberFormat="1" applyFont="1" applyFill="1" applyBorder="1" applyAlignment="1">
      <alignment vertical="center"/>
    </xf>
    <xf numFmtId="0" fontId="26" fillId="0" borderId="0" xfId="0" applyFont="1" applyFill="1" applyAlignment="1">
      <alignment vertical="center"/>
    </xf>
    <xf numFmtId="179" fontId="16" fillId="0" borderId="0" xfId="0" applyNumberFormat="1" applyFont="1" applyFill="1" applyAlignment="1">
      <alignment vertical="center"/>
    </xf>
    <xf numFmtId="0" fontId="19" fillId="0" borderId="0" xfId="0" applyFont="1" applyFill="1" applyAlignment="1">
      <alignment vertical="center" wrapText="1"/>
    </xf>
    <xf numFmtId="0" fontId="19" fillId="0" borderId="0" xfId="0" applyFont="1" applyFill="1" applyAlignment="1">
      <alignment horizontal="center" vertical="center"/>
    </xf>
    <xf numFmtId="0" fontId="19" fillId="0" borderId="12" xfId="0" applyFont="1" applyFill="1" applyBorder="1" applyAlignment="1">
      <alignment vertical="center" shrinkToFit="1"/>
    </xf>
    <xf numFmtId="0" fontId="19" fillId="0" borderId="12" xfId="0" applyFont="1" applyFill="1" applyBorder="1" applyAlignment="1">
      <alignment vertical="center" wrapText="1"/>
    </xf>
    <xf numFmtId="58" fontId="19" fillId="0" borderId="40" xfId="0" applyNumberFormat="1" applyFont="1" applyFill="1" applyBorder="1" applyAlignment="1">
      <alignment horizontal="left" vertical="center"/>
    </xf>
    <xf numFmtId="0" fontId="19" fillId="0" borderId="106" xfId="0" applyFont="1" applyFill="1" applyBorder="1" applyAlignment="1">
      <alignment horizontal="left" vertical="center" shrinkToFit="1"/>
    </xf>
    <xf numFmtId="0" fontId="19" fillId="0" borderId="106" xfId="0" applyFont="1" applyFill="1" applyBorder="1" applyAlignment="1">
      <alignment vertical="center" wrapText="1"/>
    </xf>
    <xf numFmtId="58" fontId="19" fillId="0" borderId="106" xfId="0" applyNumberFormat="1" applyFont="1" applyFill="1" applyBorder="1" applyAlignment="1">
      <alignment horizontal="left" vertical="center"/>
    </xf>
    <xf numFmtId="58" fontId="19" fillId="0" borderId="110" xfId="0" applyNumberFormat="1" applyFont="1" applyFill="1" applyBorder="1" applyAlignment="1">
      <alignment horizontal="left" vertical="center"/>
    </xf>
    <xf numFmtId="0" fontId="19" fillId="0" borderId="114" xfId="0" applyFont="1" applyFill="1" applyBorder="1" applyAlignment="1">
      <alignment horizontal="left" vertical="center" shrinkToFit="1"/>
    </xf>
    <xf numFmtId="0" fontId="19" fillId="0" borderId="114" xfId="0" applyFont="1" applyFill="1" applyBorder="1" applyAlignment="1">
      <alignment vertical="center" wrapText="1"/>
    </xf>
    <xf numFmtId="58" fontId="19" fillId="0" borderId="114" xfId="0" applyNumberFormat="1" applyFont="1" applyFill="1" applyBorder="1" applyAlignment="1">
      <alignment horizontal="left" vertical="center"/>
    </xf>
    <xf numFmtId="0" fontId="19" fillId="0" borderId="106" xfId="0" applyFont="1" applyFill="1" applyBorder="1" applyAlignment="1">
      <alignment vertical="center" shrinkToFit="1"/>
    </xf>
    <xf numFmtId="0" fontId="19" fillId="0" borderId="110" xfId="0" applyFont="1" applyFill="1" applyBorder="1" applyAlignment="1">
      <alignment vertical="center" shrinkToFit="1"/>
    </xf>
    <xf numFmtId="58" fontId="19" fillId="0" borderId="119" xfId="0" applyNumberFormat="1" applyFont="1" applyFill="1" applyBorder="1" applyAlignment="1">
      <alignment horizontal="left" vertical="center"/>
    </xf>
    <xf numFmtId="0" fontId="19" fillId="0" borderId="106" xfId="0" applyFont="1" applyFill="1" applyBorder="1" applyAlignment="1">
      <alignment vertical="center"/>
    </xf>
    <xf numFmtId="0" fontId="35" fillId="0" borderId="0" xfId="0" applyFont="1" applyFill="1" applyAlignment="1">
      <alignment horizontal="center" vertical="center"/>
    </xf>
    <xf numFmtId="0" fontId="19" fillId="0" borderId="110" xfId="0" applyFont="1" applyFill="1" applyBorder="1" applyAlignment="1">
      <alignment horizontal="left" vertical="center" wrapText="1"/>
    </xf>
    <xf numFmtId="0" fontId="19" fillId="0" borderId="110" xfId="0" applyFont="1" applyFill="1" applyBorder="1" applyAlignment="1">
      <alignment horizontal="center" vertical="center"/>
    </xf>
    <xf numFmtId="0" fontId="19" fillId="0" borderId="31" xfId="0" applyFont="1" applyFill="1" applyBorder="1" applyAlignment="1">
      <alignment vertical="center"/>
    </xf>
    <xf numFmtId="0" fontId="19" fillId="0" borderId="31" xfId="0" applyFont="1" applyFill="1" applyBorder="1" applyAlignment="1">
      <alignment vertical="center" wrapText="1"/>
    </xf>
    <xf numFmtId="179" fontId="19" fillId="0" borderId="120" xfId="0" applyNumberFormat="1" applyFont="1" applyFill="1" applyBorder="1" applyAlignment="1">
      <alignment vertical="center" wrapText="1"/>
    </xf>
    <xf numFmtId="179" fontId="19" fillId="0" borderId="120" xfId="0" applyNumberFormat="1" applyFont="1" applyFill="1" applyBorder="1" applyAlignment="1">
      <alignment vertical="center"/>
    </xf>
    <xf numFmtId="179" fontId="19" fillId="0" borderId="111" xfId="0" applyNumberFormat="1" applyFont="1" applyFill="1" applyBorder="1" applyAlignment="1">
      <alignment vertical="center" wrapText="1"/>
    </xf>
    <xf numFmtId="179" fontId="19" fillId="0" borderId="111" xfId="0" applyNumberFormat="1" applyFont="1" applyFill="1" applyBorder="1" applyAlignment="1">
      <alignment vertical="center"/>
    </xf>
    <xf numFmtId="179" fontId="19" fillId="0" borderId="114" xfId="0" applyNumberFormat="1" applyFont="1" applyFill="1" applyBorder="1" applyAlignment="1">
      <alignment vertical="center" wrapText="1"/>
    </xf>
    <xf numFmtId="179" fontId="19" fillId="0" borderId="114" xfId="0" applyNumberFormat="1" applyFont="1" applyFill="1" applyBorder="1" applyAlignment="1">
      <alignment vertical="center"/>
    </xf>
    <xf numFmtId="0" fontId="22" fillId="0" borderId="127" xfId="5" applyFont="1" applyFill="1" applyBorder="1" applyAlignment="1">
      <alignment horizontal="left" vertical="center" wrapText="1"/>
    </xf>
    <xf numFmtId="0" fontId="22" fillId="0" borderId="129" xfId="5" applyFont="1" applyFill="1" applyBorder="1" applyAlignment="1">
      <alignment horizontal="left" vertical="center" wrapText="1"/>
    </xf>
    <xf numFmtId="0" fontId="22" fillId="0" borderId="130" xfId="5" applyFont="1" applyFill="1" applyBorder="1" applyAlignment="1">
      <alignment horizontal="left" vertical="center" wrapText="1"/>
    </xf>
    <xf numFmtId="0" fontId="22" fillId="0" borderId="132" xfId="5" applyFont="1" applyFill="1" applyBorder="1" applyAlignment="1">
      <alignment horizontal="left" vertical="center" wrapText="1"/>
    </xf>
    <xf numFmtId="179" fontId="22" fillId="0" borderId="60" xfId="5" applyNumberFormat="1" applyFont="1" applyFill="1" applyBorder="1" applyAlignment="1">
      <alignment horizontal="right" vertical="center"/>
    </xf>
    <xf numFmtId="0" fontId="22" fillId="0" borderId="54" xfId="5" applyFont="1" applyFill="1" applyBorder="1" applyAlignment="1">
      <alignment horizontal="left" vertical="center" wrapText="1"/>
    </xf>
    <xf numFmtId="179" fontId="22" fillId="0" borderId="47" xfId="5" applyNumberFormat="1" applyFont="1" applyFill="1" applyBorder="1" applyAlignment="1">
      <alignment horizontal="right" vertical="center"/>
    </xf>
    <xf numFmtId="0" fontId="22" fillId="0" borderId="134" xfId="5" applyFont="1" applyFill="1" applyBorder="1" applyAlignment="1">
      <alignment horizontal="left" vertical="center" wrapText="1"/>
    </xf>
    <xf numFmtId="179" fontId="22" fillId="0" borderId="138" xfId="5" applyNumberFormat="1" applyFont="1" applyFill="1" applyBorder="1" applyAlignment="1">
      <alignment horizontal="right" vertical="center"/>
    </xf>
    <xf numFmtId="0" fontId="22" fillId="0" borderId="139" xfId="5" applyFont="1" applyFill="1" applyBorder="1" applyAlignment="1">
      <alignment horizontal="left" vertical="center" wrapText="1"/>
    </xf>
    <xf numFmtId="0" fontId="22" fillId="0" borderId="143" xfId="5" applyFont="1" applyFill="1" applyBorder="1" applyAlignment="1">
      <alignment horizontal="left" vertical="center" wrapText="1"/>
    </xf>
    <xf numFmtId="179" fontId="22" fillId="0" borderId="144" xfId="5" applyNumberFormat="1" applyFont="1" applyFill="1" applyBorder="1" applyAlignment="1">
      <alignment horizontal="right" vertical="center"/>
    </xf>
    <xf numFmtId="0" fontId="22" fillId="0" borderId="145" xfId="5" applyFont="1" applyFill="1" applyBorder="1" applyAlignment="1">
      <alignment horizontal="left" vertical="center" wrapText="1"/>
    </xf>
    <xf numFmtId="0" fontId="22" fillId="0" borderId="146" xfId="5" applyFont="1" applyFill="1" applyBorder="1" applyAlignment="1">
      <alignment horizontal="left" vertical="center" wrapText="1"/>
    </xf>
    <xf numFmtId="0" fontId="22" fillId="0" borderId="147" xfId="5" applyFont="1" applyFill="1" applyBorder="1" applyAlignment="1">
      <alignment horizontal="left" vertical="center" wrapText="1"/>
    </xf>
    <xf numFmtId="0" fontId="22" fillId="0" borderId="148" xfId="5" applyFont="1" applyFill="1" applyBorder="1" applyAlignment="1">
      <alignment horizontal="left" vertical="center" wrapText="1"/>
    </xf>
    <xf numFmtId="0" fontId="22" fillId="0" borderId="42" xfId="5" applyFont="1" applyFill="1" applyBorder="1" applyAlignment="1">
      <alignment horizontal="center" vertical="center" wrapText="1"/>
    </xf>
    <xf numFmtId="179" fontId="22" fillId="0" borderId="40" xfId="5" applyNumberFormat="1" applyFont="1" applyFill="1" applyBorder="1" applyAlignment="1">
      <alignment horizontal="right" vertical="center"/>
    </xf>
    <xf numFmtId="0" fontId="22" fillId="0" borderId="151" xfId="5" applyFont="1" applyFill="1" applyBorder="1" applyAlignment="1">
      <alignment horizontal="left" vertical="center" wrapText="1"/>
    </xf>
    <xf numFmtId="0" fontId="26" fillId="0" borderId="129" xfId="5" applyFont="1" applyFill="1" applyBorder="1" applyAlignment="1">
      <alignment horizontal="left" vertical="center" wrapText="1"/>
    </xf>
    <xf numFmtId="0" fontId="22" fillId="0" borderId="152" xfId="5" applyFont="1" applyFill="1" applyBorder="1" applyAlignment="1">
      <alignment horizontal="left" vertical="center" wrapText="1"/>
    </xf>
    <xf numFmtId="0" fontId="35" fillId="0" borderId="0" xfId="0" applyFont="1" applyFill="1" applyAlignment="1">
      <alignment vertical="center"/>
    </xf>
    <xf numFmtId="57" fontId="19" fillId="0" borderId="0" xfId="0" applyNumberFormat="1" applyFont="1" applyFill="1" applyAlignment="1">
      <alignment horizontal="distributed" vertical="center"/>
    </xf>
    <xf numFmtId="38" fontId="22" fillId="0" borderId="160" xfId="0" applyNumberFormat="1" applyFont="1" applyFill="1" applyBorder="1" applyAlignment="1">
      <alignment vertical="center"/>
    </xf>
    <xf numFmtId="57" fontId="19" fillId="0" borderId="148" xfId="0" applyNumberFormat="1" applyFont="1" applyFill="1" applyBorder="1" applyAlignment="1">
      <alignment horizontal="center" vertical="center"/>
    </xf>
    <xf numFmtId="57" fontId="19" fillId="0" borderId="150" xfId="0" applyNumberFormat="1" applyFont="1" applyFill="1" applyBorder="1" applyAlignment="1">
      <alignment horizontal="center" vertical="center"/>
    </xf>
    <xf numFmtId="57" fontId="19" fillId="0" borderId="104" xfId="0" applyNumberFormat="1" applyFont="1" applyFill="1" applyBorder="1" applyAlignment="1">
      <alignment horizontal="center" vertical="center"/>
    </xf>
    <xf numFmtId="0" fontId="19" fillId="0" borderId="160" xfId="0" applyFont="1" applyFill="1" applyBorder="1" applyAlignment="1">
      <alignment horizontal="center" vertical="center"/>
    </xf>
    <xf numFmtId="57" fontId="19" fillId="0" borderId="145" xfId="0" applyNumberFormat="1" applyFont="1" applyFill="1" applyBorder="1" applyAlignment="1">
      <alignment horizontal="center" vertical="center"/>
    </xf>
    <xf numFmtId="57" fontId="19" fillId="0" borderId="127" xfId="0" applyNumberFormat="1" applyFont="1" applyFill="1" applyBorder="1" applyAlignment="1">
      <alignment horizontal="center" vertical="center"/>
    </xf>
    <xf numFmtId="57" fontId="19" fillId="0" borderId="132" xfId="0" applyNumberFormat="1" applyFont="1" applyFill="1" applyBorder="1" applyAlignment="1">
      <alignment horizontal="center" vertical="center"/>
    </xf>
    <xf numFmtId="57" fontId="19" fillId="0" borderId="130" xfId="0" applyNumberFormat="1" applyFont="1" applyFill="1" applyBorder="1" applyAlignment="1">
      <alignment horizontal="center" vertical="center"/>
    </xf>
    <xf numFmtId="0" fontId="19" fillId="0" borderId="126" xfId="0" applyFont="1" applyFill="1" applyBorder="1" applyAlignment="1">
      <alignment vertical="center"/>
    </xf>
    <xf numFmtId="0" fontId="19" fillId="0" borderId="163" xfId="0" applyFont="1" applyFill="1" applyBorder="1" applyAlignment="1">
      <alignment vertical="center"/>
    </xf>
    <xf numFmtId="0" fontId="19" fillId="0" borderId="173" xfId="0" applyFont="1" applyFill="1" applyBorder="1" applyAlignment="1">
      <alignment horizontal="center" vertical="center" wrapText="1"/>
    </xf>
    <xf numFmtId="0" fontId="19" fillId="0" borderId="174" xfId="0" applyFont="1" applyFill="1" applyBorder="1" applyAlignment="1">
      <alignment vertical="center"/>
    </xf>
    <xf numFmtId="179" fontId="19" fillId="0" borderId="176" xfId="0" applyNumberFormat="1" applyFont="1" applyFill="1" applyBorder="1" applyAlignment="1">
      <alignment vertical="center"/>
    </xf>
    <xf numFmtId="179" fontId="19" fillId="0" borderId="177" xfId="0" applyNumberFormat="1" applyFont="1" applyFill="1" applyBorder="1" applyAlignment="1">
      <alignment vertical="center"/>
    </xf>
    <xf numFmtId="179" fontId="19" fillId="0" borderId="180" xfId="0" applyNumberFormat="1" applyFont="1" applyFill="1" applyBorder="1" applyAlignment="1">
      <alignment vertical="center"/>
    </xf>
    <xf numFmtId="179" fontId="19" fillId="0" borderId="178" xfId="0" applyNumberFormat="1" applyFont="1" applyFill="1" applyBorder="1" applyAlignment="1">
      <alignment vertical="center"/>
    </xf>
    <xf numFmtId="0" fontId="19" fillId="0" borderId="183" xfId="0" applyFont="1" applyFill="1" applyBorder="1" applyAlignment="1">
      <alignment vertical="center"/>
    </xf>
    <xf numFmtId="179" fontId="19" fillId="0" borderId="184" xfId="0" applyNumberFormat="1" applyFont="1" applyFill="1" applyBorder="1" applyAlignment="1">
      <alignment vertical="center"/>
    </xf>
    <xf numFmtId="0" fontId="19" fillId="0" borderId="185" xfId="0" applyFont="1" applyFill="1" applyBorder="1" applyAlignment="1">
      <alignment vertical="center"/>
    </xf>
    <xf numFmtId="0" fontId="19" fillId="0" borderId="186" xfId="0" applyFont="1" applyFill="1" applyBorder="1" applyAlignment="1">
      <alignment vertical="center"/>
    </xf>
    <xf numFmtId="179" fontId="19" fillId="0" borderId="187" xfId="0" applyNumberFormat="1" applyFont="1" applyFill="1" applyBorder="1" applyAlignment="1">
      <alignment vertical="center"/>
    </xf>
    <xf numFmtId="179" fontId="19" fillId="0" borderId="188" xfId="0" applyNumberFormat="1" applyFont="1" applyFill="1" applyBorder="1" applyAlignment="1">
      <alignment vertical="center"/>
    </xf>
    <xf numFmtId="0" fontId="19" fillId="0" borderId="78" xfId="0" applyFont="1" applyFill="1" applyBorder="1" applyAlignment="1">
      <alignment vertical="center"/>
    </xf>
    <xf numFmtId="0" fontId="19" fillId="0" borderId="155" xfId="0" applyFont="1" applyFill="1" applyBorder="1" applyAlignment="1">
      <alignment vertical="center"/>
    </xf>
    <xf numFmtId="0" fontId="19" fillId="0" borderId="83" xfId="0" applyFont="1" applyFill="1" applyBorder="1" applyAlignment="1">
      <alignment vertical="center"/>
    </xf>
    <xf numFmtId="179" fontId="19" fillId="0" borderId="122" xfId="0" applyNumberFormat="1" applyFont="1" applyFill="1" applyBorder="1" applyAlignment="1">
      <alignment vertical="center"/>
    </xf>
    <xf numFmtId="179" fontId="19" fillId="0" borderId="123" xfId="0" applyNumberFormat="1" applyFont="1" applyFill="1" applyBorder="1" applyAlignment="1">
      <alignment vertical="center"/>
    </xf>
    <xf numFmtId="179" fontId="19" fillId="0" borderId="154" xfId="0" applyNumberFormat="1" applyFont="1" applyFill="1" applyBorder="1" applyAlignment="1">
      <alignment horizontal="center" vertical="center" wrapText="1"/>
    </xf>
    <xf numFmtId="0" fontId="19" fillId="0" borderId="154" xfId="0" applyFont="1" applyFill="1" applyBorder="1" applyAlignment="1">
      <alignment horizontal="center" vertical="center" wrapText="1"/>
    </xf>
    <xf numFmtId="179" fontId="19" fillId="0" borderId="0" xfId="0" applyNumberFormat="1" applyFont="1" applyFill="1" applyAlignment="1">
      <alignment vertical="center"/>
    </xf>
    <xf numFmtId="0" fontId="19" fillId="0" borderId="0" xfId="0" applyFont="1" applyFill="1" applyAlignment="1">
      <alignment vertical="center" textRotation="255" wrapText="1"/>
    </xf>
    <xf numFmtId="0" fontId="36" fillId="0" borderId="0" xfId="0" applyFont="1" applyFill="1" applyAlignment="1">
      <alignment horizontal="left" vertical="center"/>
    </xf>
    <xf numFmtId="0" fontId="37" fillId="0" borderId="0" xfId="0" applyFont="1" applyFill="1" applyAlignment="1">
      <alignment horizontal="left" vertical="center"/>
    </xf>
    <xf numFmtId="176" fontId="36" fillId="0" borderId="0" xfId="0" applyNumberFormat="1" applyFont="1" applyFill="1" applyAlignment="1">
      <alignment horizontal="left" vertical="center"/>
    </xf>
    <xf numFmtId="176" fontId="16" fillId="0" borderId="0" xfId="0" applyNumberFormat="1" applyFont="1" applyFill="1" applyAlignment="1">
      <alignment vertical="center"/>
    </xf>
    <xf numFmtId="0" fontId="16" fillId="0" borderId="0" xfId="0" applyFont="1" applyFill="1" applyBorder="1" applyAlignment="1">
      <alignment vertical="center"/>
    </xf>
    <xf numFmtId="49" fontId="16" fillId="0" borderId="122" xfId="0" applyNumberFormat="1" applyFont="1" applyFill="1" applyBorder="1" applyAlignment="1">
      <alignment horizontal="center" vertical="center"/>
    </xf>
    <xf numFmtId="178" fontId="16" fillId="0" borderId="189" xfId="0" applyNumberFormat="1" applyFont="1" applyFill="1" applyBorder="1" applyAlignment="1">
      <alignment horizontal="center" vertical="center" wrapText="1"/>
    </xf>
    <xf numFmtId="176" fontId="16" fillId="0" borderId="189" xfId="0" applyNumberFormat="1" applyFont="1" applyFill="1" applyBorder="1" applyAlignment="1">
      <alignment horizontal="center" vertical="center" wrapText="1" shrinkToFit="1"/>
    </xf>
    <xf numFmtId="176" fontId="16" fillId="0" borderId="99" xfId="0" applyNumberFormat="1" applyFont="1" applyFill="1" applyBorder="1" applyAlignment="1">
      <alignment horizontal="center" vertical="center" wrapText="1" shrinkToFit="1"/>
    </xf>
    <xf numFmtId="49" fontId="16" fillId="0" borderId="38" xfId="0" applyNumberFormat="1" applyFont="1" applyFill="1" applyBorder="1" applyAlignment="1">
      <alignment horizontal="center" vertical="center"/>
    </xf>
    <xf numFmtId="176" fontId="16" fillId="0" borderId="35" xfId="0" applyNumberFormat="1" applyFont="1" applyFill="1" applyBorder="1" applyAlignment="1">
      <alignment horizontal="center" vertical="center" wrapText="1" shrinkToFit="1"/>
    </xf>
    <xf numFmtId="176" fontId="16" fillId="0" borderId="150" xfId="0" applyNumberFormat="1" applyFont="1" applyFill="1" applyBorder="1" applyAlignment="1">
      <alignment horizontal="center" vertical="center" wrapText="1" shrinkToFit="1"/>
    </xf>
    <xf numFmtId="49" fontId="16" fillId="0" borderId="43" xfId="0" applyNumberFormat="1" applyFont="1" applyFill="1" applyBorder="1" applyAlignment="1">
      <alignment horizontal="center" vertical="center"/>
    </xf>
    <xf numFmtId="176" fontId="16" fillId="0" borderId="16" xfId="0" applyNumberFormat="1" applyFont="1" applyFill="1" applyBorder="1" applyAlignment="1">
      <alignment horizontal="center" vertical="center" wrapText="1" shrinkToFit="1"/>
    </xf>
    <xf numFmtId="176" fontId="16" fillId="0" borderId="151" xfId="0" applyNumberFormat="1" applyFont="1" applyFill="1" applyBorder="1" applyAlignment="1">
      <alignment horizontal="center" vertical="center" wrapText="1" shrinkToFit="1"/>
    </xf>
    <xf numFmtId="49" fontId="16" fillId="0" borderId="190" xfId="0" applyNumberFormat="1" applyFont="1" applyFill="1" applyBorder="1" applyAlignment="1">
      <alignment horizontal="center" vertical="center"/>
    </xf>
    <xf numFmtId="176" fontId="16" fillId="0" borderId="65" xfId="0" applyNumberFormat="1" applyFont="1" applyFill="1" applyBorder="1" applyAlignment="1">
      <alignment horizontal="center" vertical="center" wrapText="1" shrinkToFit="1"/>
    </xf>
    <xf numFmtId="176" fontId="16" fillId="0" borderId="191" xfId="0" applyNumberFormat="1" applyFont="1" applyFill="1" applyBorder="1" applyAlignment="1">
      <alignment horizontal="center" vertical="center" wrapText="1" shrinkToFit="1"/>
    </xf>
    <xf numFmtId="49" fontId="16" fillId="0" borderId="85" xfId="0" applyNumberFormat="1" applyFont="1" applyFill="1" applyBorder="1" applyAlignment="1">
      <alignment horizontal="center" vertical="center"/>
    </xf>
    <xf numFmtId="178" fontId="16" fillId="0" borderId="69" xfId="0" applyNumberFormat="1" applyFont="1" applyFill="1" applyBorder="1" applyAlignment="1">
      <alignment vertical="center"/>
    </xf>
    <xf numFmtId="176" fontId="16" fillId="0" borderId="69" xfId="0" applyNumberFormat="1" applyFont="1" applyFill="1" applyBorder="1" applyAlignment="1">
      <alignment horizontal="center" vertical="center" wrapText="1" shrinkToFit="1"/>
    </xf>
    <xf numFmtId="176" fontId="16" fillId="0" borderId="153" xfId="0" applyNumberFormat="1" applyFont="1" applyFill="1" applyBorder="1" applyAlignment="1">
      <alignment horizontal="center" vertical="center" wrapText="1" shrinkToFit="1"/>
    </xf>
    <xf numFmtId="38" fontId="19" fillId="0" borderId="40" xfId="1" applyFont="1" applyFill="1" applyBorder="1" applyAlignment="1" applyProtection="1">
      <alignment vertical="center"/>
    </xf>
    <xf numFmtId="38" fontId="19" fillId="0" borderId="12" xfId="1" applyFont="1" applyFill="1" applyBorder="1" applyAlignment="1" applyProtection="1">
      <alignment horizontal="center" vertical="center" shrinkToFit="1"/>
    </xf>
    <xf numFmtId="41" fontId="22" fillId="0" borderId="98" xfId="0" applyNumberFormat="1" applyFont="1" applyFill="1" applyBorder="1" applyAlignment="1">
      <alignment vertical="center"/>
    </xf>
    <xf numFmtId="49" fontId="16" fillId="0" borderId="12" xfId="0" applyNumberFormat="1" applyFont="1" applyFill="1" applyBorder="1" applyAlignment="1">
      <alignment horizontal="center" vertical="center"/>
    </xf>
    <xf numFmtId="49" fontId="16" fillId="0" borderId="31" xfId="0" applyNumberFormat="1" applyFont="1" applyFill="1" applyBorder="1" applyAlignment="1">
      <alignment horizontal="center" vertical="center"/>
    </xf>
    <xf numFmtId="49" fontId="16" fillId="0" borderId="40" xfId="0" applyNumberFormat="1" applyFont="1" applyFill="1" applyBorder="1" applyAlignment="1">
      <alignment horizontal="center" vertical="center"/>
    </xf>
    <xf numFmtId="41" fontId="32" fillId="0" borderId="144" xfId="1" applyNumberFormat="1" applyFont="1" applyFill="1" applyBorder="1" applyAlignment="1">
      <alignment horizontal="center" vertical="center"/>
    </xf>
    <xf numFmtId="49" fontId="16" fillId="0" borderId="144" xfId="0" applyNumberFormat="1" applyFont="1" applyFill="1" applyBorder="1" applyAlignment="1">
      <alignment horizontal="center" vertical="center"/>
    </xf>
    <xf numFmtId="0" fontId="16" fillId="0" borderId="192" xfId="0" applyFont="1" applyFill="1" applyBorder="1" applyAlignment="1">
      <alignment vertical="center" wrapText="1"/>
    </xf>
    <xf numFmtId="49" fontId="16" fillId="0" borderId="126" xfId="0" applyNumberFormat="1" applyFont="1" applyFill="1" applyBorder="1" applyAlignment="1">
      <alignment horizontal="center" vertical="center"/>
    </xf>
    <xf numFmtId="0" fontId="16" fillId="0" borderId="180" xfId="0" applyFont="1" applyFill="1" applyBorder="1" applyAlignment="1">
      <alignment vertical="center" wrapText="1"/>
    </xf>
    <xf numFmtId="41" fontId="32" fillId="0" borderId="126" xfId="1" applyNumberFormat="1" applyFont="1" applyFill="1" applyBorder="1" applyAlignment="1">
      <alignment horizontal="center" vertical="center"/>
    </xf>
    <xf numFmtId="49" fontId="16" fillId="0" borderId="163" xfId="0" applyNumberFormat="1" applyFont="1" applyFill="1" applyBorder="1" applyAlignment="1">
      <alignment horizontal="center" vertical="center"/>
    </xf>
    <xf numFmtId="0" fontId="16" fillId="0" borderId="184" xfId="0" applyFont="1" applyFill="1" applyBorder="1" applyAlignment="1">
      <alignment vertical="center" wrapText="1"/>
    </xf>
    <xf numFmtId="41" fontId="32" fillId="0" borderId="163" xfId="1" applyNumberFormat="1" applyFont="1" applyFill="1" applyBorder="1" applyAlignment="1">
      <alignment horizontal="center" vertical="center"/>
    </xf>
    <xf numFmtId="0" fontId="22" fillId="0" borderId="0" xfId="0" applyFont="1" applyFill="1" applyAlignment="1">
      <alignment vertical="center"/>
    </xf>
    <xf numFmtId="187" fontId="16" fillId="0" borderId="0" xfId="0" applyNumberFormat="1" applyFont="1" applyFill="1" applyAlignment="1">
      <alignment horizontal="center" vertical="center"/>
    </xf>
    <xf numFmtId="187" fontId="16" fillId="0" borderId="0" xfId="0" applyNumberFormat="1" applyFont="1" applyFill="1" applyAlignment="1">
      <alignment vertical="center"/>
    </xf>
    <xf numFmtId="38" fontId="16" fillId="0" borderId="0" xfId="0" applyNumberFormat="1" applyFont="1" applyFill="1" applyAlignment="1">
      <alignment vertical="center"/>
    </xf>
    <xf numFmtId="0" fontId="16" fillId="0" borderId="0" xfId="0" applyFont="1" applyFill="1" applyBorder="1" applyAlignment="1">
      <alignment horizontal="center" vertical="center"/>
    </xf>
    <xf numFmtId="41" fontId="32" fillId="0" borderId="144" xfId="0" applyNumberFormat="1" applyFont="1" applyFill="1" applyBorder="1" applyAlignment="1">
      <alignment horizontal="right" vertical="center"/>
    </xf>
    <xf numFmtId="0" fontId="16" fillId="0" borderId="192" xfId="0" applyFont="1" applyFill="1" applyBorder="1" applyAlignment="1">
      <alignment vertical="center" shrinkToFit="1"/>
    </xf>
    <xf numFmtId="41" fontId="32" fillId="0" borderId="144" xfId="0" applyNumberFormat="1" applyFont="1" applyFill="1" applyBorder="1" applyAlignment="1">
      <alignment horizontal="center" vertical="center"/>
    </xf>
    <xf numFmtId="0" fontId="16" fillId="0" borderId="180" xfId="0" applyFont="1" applyFill="1" applyBorder="1" applyAlignment="1">
      <alignment vertical="center" shrinkToFit="1"/>
    </xf>
    <xf numFmtId="41" fontId="32" fillId="0" borderId="126" xfId="0" applyNumberFormat="1" applyFont="1" applyFill="1" applyBorder="1" applyAlignment="1">
      <alignment horizontal="center" vertical="center"/>
    </xf>
    <xf numFmtId="0" fontId="16" fillId="0" borderId="184" xfId="0" applyFont="1" applyFill="1" applyBorder="1" applyAlignment="1">
      <alignment vertical="center" shrinkToFit="1"/>
    </xf>
    <xf numFmtId="41" fontId="32" fillId="0" borderId="163" xfId="0" applyNumberFormat="1" applyFont="1" applyFill="1" applyBorder="1" applyAlignment="1">
      <alignment horizontal="center" vertical="center"/>
    </xf>
    <xf numFmtId="0" fontId="16" fillId="0" borderId="0" xfId="0" applyFont="1" applyAlignment="1">
      <alignment vertical="center" wrapText="1"/>
    </xf>
    <xf numFmtId="0" fontId="16" fillId="0" borderId="0" xfId="0" applyFont="1" applyFill="1" applyAlignment="1">
      <alignment horizontal="center" vertical="center"/>
    </xf>
    <xf numFmtId="178" fontId="16" fillId="0" borderId="0" xfId="0" applyNumberFormat="1" applyFont="1" applyFill="1" applyAlignment="1">
      <alignment horizontal="center" vertical="center"/>
    </xf>
    <xf numFmtId="178" fontId="16" fillId="0" borderId="0" xfId="0" applyNumberFormat="1" applyFont="1" applyFill="1" applyAlignment="1">
      <alignment vertical="center"/>
    </xf>
    <xf numFmtId="178" fontId="16" fillId="0" borderId="0" xfId="0" applyNumberFormat="1" applyFont="1" applyFill="1" applyBorder="1" applyAlignment="1">
      <alignment horizontal="center" vertical="center"/>
    </xf>
    <xf numFmtId="0" fontId="16" fillId="0" borderId="0" xfId="0" applyFont="1" applyFill="1" applyAlignment="1">
      <alignment horizontal="left" vertical="center" indent="2"/>
    </xf>
    <xf numFmtId="49" fontId="16" fillId="0" borderId="138" xfId="0" applyNumberFormat="1" applyFont="1" applyFill="1" applyBorder="1" applyAlignment="1">
      <alignment horizontal="center" vertical="center"/>
    </xf>
    <xf numFmtId="0" fontId="16" fillId="0" borderId="176" xfId="0" applyFont="1" applyFill="1" applyBorder="1" applyAlignment="1">
      <alignment vertical="center" wrapText="1"/>
    </xf>
    <xf numFmtId="41" fontId="16" fillId="0" borderId="144" xfId="0" applyNumberFormat="1" applyFont="1" applyFill="1" applyBorder="1" applyAlignment="1">
      <alignment horizontal="center" vertical="center"/>
    </xf>
    <xf numFmtId="41" fontId="16" fillId="0" borderId="12" xfId="0" applyNumberFormat="1" applyFont="1" applyFill="1" applyBorder="1" applyAlignment="1">
      <alignment horizontal="center" vertical="center"/>
    </xf>
    <xf numFmtId="41" fontId="16" fillId="0" borderId="126" xfId="0" applyNumberFormat="1" applyFont="1" applyFill="1" applyBorder="1" applyAlignment="1">
      <alignment horizontal="center" vertical="center"/>
    </xf>
    <xf numFmtId="49" fontId="16" fillId="0" borderId="169" xfId="0" applyNumberFormat="1" applyFont="1" applyFill="1" applyBorder="1" applyAlignment="1">
      <alignment horizontal="center" vertical="center"/>
    </xf>
    <xf numFmtId="0" fontId="16" fillId="0" borderId="196" xfId="0" applyFont="1" applyFill="1" applyBorder="1" applyAlignment="1">
      <alignment vertical="center" wrapText="1"/>
    </xf>
    <xf numFmtId="41" fontId="16" fillId="0" borderId="19" xfId="0" applyNumberFormat="1" applyFont="1" applyFill="1" applyBorder="1" applyAlignment="1">
      <alignment horizontal="center" vertical="center"/>
    </xf>
    <xf numFmtId="41" fontId="16" fillId="0" borderId="163" xfId="0" applyNumberFormat="1" applyFont="1" applyFill="1" applyBorder="1" applyAlignment="1">
      <alignment horizontal="center" vertical="center"/>
    </xf>
    <xf numFmtId="41" fontId="16" fillId="0" borderId="169" xfId="0" applyNumberFormat="1" applyFont="1" applyFill="1" applyBorder="1" applyAlignment="1">
      <alignment horizontal="center" vertical="center"/>
    </xf>
    <xf numFmtId="0" fontId="0" fillId="0" borderId="0" xfId="0" applyFill="1" applyBorder="1" applyAlignment="1">
      <alignment horizontal="center" vertical="center"/>
    </xf>
    <xf numFmtId="0" fontId="16" fillId="0" borderId="0" xfId="0" applyFont="1" applyFill="1" applyBorder="1" applyAlignment="1">
      <alignment horizontal="left" vertical="center"/>
    </xf>
    <xf numFmtId="178" fontId="38" fillId="0" borderId="0" xfId="0" applyNumberFormat="1" applyFont="1" applyFill="1" applyBorder="1" applyAlignment="1">
      <alignment horizontal="center" vertical="center"/>
    </xf>
    <xf numFmtId="178" fontId="38" fillId="0" borderId="0" xfId="0" applyNumberFormat="1" applyFont="1" applyFill="1" applyAlignment="1">
      <alignment vertical="center"/>
    </xf>
    <xf numFmtId="49" fontId="16" fillId="0" borderId="0" xfId="0" applyNumberFormat="1" applyFont="1" applyFill="1" applyAlignment="1">
      <alignment horizontal="center" vertical="center"/>
    </xf>
    <xf numFmtId="49" fontId="16" fillId="0" borderId="16" xfId="0" applyNumberFormat="1" applyFont="1" applyFill="1" applyBorder="1" applyAlignment="1">
      <alignment horizontal="center" vertical="center"/>
    </xf>
    <xf numFmtId="41" fontId="16" fillId="0" borderId="40" xfId="26" applyNumberFormat="1" applyFont="1" applyFill="1" applyBorder="1" applyAlignment="1">
      <alignment horizontal="center" vertical="center"/>
    </xf>
    <xf numFmtId="41" fontId="16" fillId="0" borderId="138" xfId="0" applyNumberFormat="1" applyFont="1" applyFill="1" applyBorder="1" applyAlignment="1">
      <alignment horizontal="center" vertical="center"/>
    </xf>
    <xf numFmtId="49" fontId="16" fillId="0" borderId="35" xfId="0" applyNumberFormat="1" applyFont="1" applyFill="1" applyBorder="1" applyAlignment="1">
      <alignment horizontal="center" vertical="center"/>
    </xf>
    <xf numFmtId="0" fontId="16" fillId="0" borderId="0" xfId="0" applyFont="1" applyFill="1" applyAlignment="1">
      <alignment horizontal="left" vertical="center"/>
    </xf>
    <xf numFmtId="41" fontId="16" fillId="0" borderId="31" xfId="0" applyNumberFormat="1" applyFont="1" applyFill="1" applyBorder="1" applyAlignment="1">
      <alignment horizontal="center" vertical="center"/>
    </xf>
    <xf numFmtId="178" fontId="16" fillId="0" borderId="0" xfId="0" applyNumberFormat="1" applyFont="1" applyFill="1" applyBorder="1" applyAlignment="1">
      <alignment vertical="center"/>
    </xf>
    <xf numFmtId="0" fontId="38" fillId="0" borderId="0" xfId="0" applyFont="1" applyFill="1" applyBorder="1" applyAlignment="1">
      <alignment horizontal="center" vertical="center"/>
    </xf>
    <xf numFmtId="0" fontId="38" fillId="0" borderId="0" xfId="0" applyFont="1" applyFill="1" applyAlignment="1">
      <alignment vertical="center"/>
    </xf>
    <xf numFmtId="178" fontId="16" fillId="0" borderId="16" xfId="0" applyNumberFormat="1" applyFont="1" applyFill="1" applyBorder="1" applyAlignment="1">
      <alignment horizontal="center" vertical="center" wrapText="1"/>
    </xf>
    <xf numFmtId="0" fontId="16" fillId="0" borderId="203" xfId="0" applyFont="1" applyFill="1" applyBorder="1" applyAlignment="1">
      <alignment horizontal="center" vertical="center" wrapText="1" shrinkToFit="1"/>
    </xf>
    <xf numFmtId="0" fontId="22" fillId="0" borderId="204" xfId="0" applyFont="1" applyFill="1" applyBorder="1" applyAlignment="1">
      <alignment horizontal="center" vertical="center" wrapText="1" shrinkToFit="1"/>
    </xf>
    <xf numFmtId="0" fontId="34" fillId="0" borderId="204" xfId="0" applyFont="1" applyFill="1" applyBorder="1" applyAlignment="1">
      <alignment horizontal="center" vertical="center" wrapText="1" shrinkToFit="1"/>
    </xf>
    <xf numFmtId="0" fontId="20" fillId="0" borderId="42" xfId="0" applyFont="1" applyFill="1" applyBorder="1" applyAlignment="1">
      <alignment horizontal="center" vertical="center" wrapText="1" shrinkToFit="1"/>
    </xf>
    <xf numFmtId="178" fontId="16" fillId="0" borderId="16" xfId="0" applyNumberFormat="1" applyFont="1" applyFill="1" applyBorder="1" applyAlignment="1">
      <alignment vertical="center"/>
    </xf>
    <xf numFmtId="178" fontId="16" fillId="0" borderId="203" xfId="0" applyNumberFormat="1" applyFont="1" applyFill="1" applyBorder="1" applyAlignment="1">
      <alignment vertical="center"/>
    </xf>
    <xf numFmtId="178" fontId="16" fillId="0" borderId="204" xfId="0" applyNumberFormat="1" applyFont="1" applyFill="1" applyBorder="1" applyAlignment="1">
      <alignment vertical="center"/>
    </xf>
    <xf numFmtId="178" fontId="16" fillId="0" borderId="205" xfId="0" applyNumberFormat="1" applyFont="1" applyFill="1" applyBorder="1" applyAlignment="1">
      <alignment vertical="center"/>
    </xf>
    <xf numFmtId="178" fontId="16" fillId="0" borderId="206" xfId="0" applyNumberFormat="1" applyFont="1" applyFill="1" applyBorder="1" applyAlignment="1">
      <alignment vertical="center"/>
    </xf>
    <xf numFmtId="178" fontId="16" fillId="0" borderId="35" xfId="0" applyNumberFormat="1" applyFont="1" applyFill="1" applyBorder="1" applyAlignment="1">
      <alignment vertical="center"/>
    </xf>
    <xf numFmtId="183" fontId="0" fillId="0" borderId="144" xfId="0" applyNumberFormat="1" applyFont="1" applyFill="1" applyBorder="1" applyAlignment="1">
      <alignment vertical="center"/>
    </xf>
    <xf numFmtId="183" fontId="0" fillId="0" borderId="144" xfId="0" applyNumberFormat="1" applyFont="1" applyFill="1" applyBorder="1" applyAlignment="1">
      <alignment vertical="center" wrapText="1"/>
    </xf>
    <xf numFmtId="183" fontId="0" fillId="0" borderId="126" xfId="0" applyNumberFormat="1" applyFont="1" applyFill="1" applyBorder="1" applyAlignment="1">
      <alignment vertical="center"/>
    </xf>
    <xf numFmtId="183" fontId="0" fillId="0" borderId="126" xfId="0" applyNumberFormat="1" applyFont="1" applyFill="1" applyBorder="1" applyAlignment="1">
      <alignment vertical="center" wrapText="1"/>
    </xf>
    <xf numFmtId="49" fontId="0" fillId="0" borderId="126" xfId="0" applyNumberFormat="1" applyFont="1" applyFill="1" applyBorder="1" applyAlignment="1">
      <alignment horizontal="left" vertical="center" wrapText="1"/>
    </xf>
    <xf numFmtId="183" fontId="0" fillId="0" borderId="207" xfId="0" applyNumberFormat="1" applyFont="1" applyFill="1" applyBorder="1" applyAlignment="1">
      <alignment vertical="center" wrapText="1"/>
    </xf>
    <xf numFmtId="183" fontId="0" fillId="0" borderId="12" xfId="0" applyNumberFormat="1" applyFont="1" applyFill="1" applyBorder="1" applyAlignment="1">
      <alignment vertical="center"/>
    </xf>
    <xf numFmtId="183" fontId="0" fillId="0" borderId="12" xfId="0" applyNumberFormat="1" applyFont="1" applyFill="1" applyBorder="1" applyAlignment="1">
      <alignment vertical="center" wrapText="1"/>
    </xf>
    <xf numFmtId="183" fontId="0" fillId="0" borderId="163" xfId="0" applyNumberFormat="1" applyFont="1" applyFill="1" applyBorder="1" applyAlignment="1">
      <alignment vertical="center"/>
    </xf>
    <xf numFmtId="183" fontId="0" fillId="0" borderId="163" xfId="0" applyNumberFormat="1" applyFont="1" applyFill="1" applyBorder="1" applyAlignment="1">
      <alignment vertical="center" wrapText="1"/>
    </xf>
    <xf numFmtId="183" fontId="0" fillId="0" borderId="31" xfId="0" applyNumberFormat="1" applyFont="1" applyFill="1" applyBorder="1" applyAlignment="1">
      <alignment vertical="center"/>
    </xf>
    <xf numFmtId="183" fontId="0" fillId="0" borderId="31" xfId="0" applyNumberFormat="1" applyFont="1" applyFill="1" applyBorder="1" applyAlignment="1">
      <alignment vertical="center" wrapText="1"/>
    </xf>
    <xf numFmtId="183" fontId="0" fillId="0" borderId="40" xfId="0" applyNumberFormat="1" applyFont="1" applyFill="1" applyBorder="1" applyAlignment="1">
      <alignment vertical="center"/>
    </xf>
    <xf numFmtId="183" fontId="0" fillId="0" borderId="40" xfId="0" applyNumberFormat="1" applyFont="1" applyFill="1" applyBorder="1" applyAlignment="1">
      <alignment vertical="center" wrapText="1"/>
    </xf>
    <xf numFmtId="183" fontId="0" fillId="0" borderId="19" xfId="0" applyNumberFormat="1" applyFont="1" applyFill="1" applyBorder="1" applyAlignment="1">
      <alignment vertical="center" wrapText="1"/>
    </xf>
    <xf numFmtId="183" fontId="0" fillId="0" borderId="169" xfId="0" applyNumberFormat="1" applyFont="1" applyFill="1" applyBorder="1" applyAlignment="1">
      <alignment vertical="center" wrapText="1"/>
    </xf>
    <xf numFmtId="183" fontId="0" fillId="0" borderId="138" xfId="0" applyNumberFormat="1" applyFont="1" applyFill="1" applyBorder="1" applyAlignment="1">
      <alignment vertical="center"/>
    </xf>
    <xf numFmtId="183" fontId="0" fillId="0" borderId="138" xfId="0" applyNumberFormat="1" applyFont="1" applyFill="1" applyBorder="1" applyAlignment="1">
      <alignment vertical="center" wrapText="1"/>
    </xf>
    <xf numFmtId="49" fontId="0" fillId="0" borderId="144" xfId="0" applyNumberFormat="1" applyFont="1" applyFill="1" applyBorder="1" applyAlignment="1" applyProtection="1">
      <alignment horizontal="left" vertical="center" wrapText="1"/>
    </xf>
    <xf numFmtId="49" fontId="0" fillId="0" borderId="126" xfId="0" applyNumberFormat="1" applyFont="1" applyFill="1" applyBorder="1" applyAlignment="1" applyProtection="1">
      <alignment horizontal="left" vertical="center" wrapText="1"/>
    </xf>
    <xf numFmtId="183" fontId="0" fillId="0" borderId="211" xfId="0" applyNumberFormat="1" applyFont="1" applyFill="1" applyBorder="1" applyAlignment="1">
      <alignment vertical="center"/>
    </xf>
    <xf numFmtId="183" fontId="0" fillId="0" borderId="211" xfId="0" applyNumberFormat="1" applyFont="1" applyFill="1" applyBorder="1" applyAlignment="1">
      <alignment vertical="center" wrapText="1"/>
    </xf>
    <xf numFmtId="183" fontId="0" fillId="0" borderId="169" xfId="0" applyNumberFormat="1" applyFont="1" applyFill="1" applyBorder="1" applyAlignment="1">
      <alignment vertical="center"/>
    </xf>
    <xf numFmtId="183" fontId="0" fillId="0" borderId="19" xfId="0" applyNumberFormat="1" applyFont="1" applyFill="1" applyBorder="1" applyAlignment="1">
      <alignment vertical="center"/>
    </xf>
    <xf numFmtId="176" fontId="16" fillId="0" borderId="98" xfId="0" applyNumberFormat="1" applyFont="1" applyFill="1" applyBorder="1" applyAlignment="1">
      <alignment horizontal="center" vertical="center" wrapText="1" shrinkToFit="1"/>
    </xf>
    <xf numFmtId="176" fontId="16" fillId="0" borderId="31" xfId="0" applyNumberFormat="1" applyFont="1" applyFill="1" applyBorder="1" applyAlignment="1">
      <alignment horizontal="center" vertical="center" wrapText="1" shrinkToFit="1"/>
    </xf>
    <xf numFmtId="176" fontId="16" fillId="0" borderId="40" xfId="0" applyNumberFormat="1" applyFont="1" applyFill="1" applyBorder="1" applyAlignment="1">
      <alignment horizontal="center" vertical="center" wrapText="1" shrinkToFit="1"/>
    </xf>
    <xf numFmtId="49" fontId="16" fillId="0" borderId="214" xfId="0" applyNumberFormat="1" applyFont="1" applyFill="1" applyBorder="1" applyAlignment="1">
      <alignment horizontal="center" vertical="center"/>
    </xf>
    <xf numFmtId="178" fontId="16" fillId="0" borderId="71" xfId="0" applyNumberFormat="1" applyFont="1" applyFill="1" applyBorder="1" applyAlignment="1">
      <alignment vertical="center"/>
    </xf>
    <xf numFmtId="176" fontId="16" fillId="0" borderId="61" xfId="0" applyNumberFormat="1" applyFont="1" applyFill="1" applyBorder="1" applyAlignment="1">
      <alignment horizontal="center" vertical="center" wrapText="1" shrinkToFit="1"/>
    </xf>
    <xf numFmtId="0" fontId="16" fillId="0" borderId="44" xfId="0" applyFont="1" applyFill="1" applyBorder="1" applyAlignment="1">
      <alignment vertical="center"/>
    </xf>
    <xf numFmtId="41" fontId="16" fillId="0" borderId="144" xfId="0" applyNumberFormat="1" applyFont="1" applyFill="1" applyBorder="1" applyAlignment="1">
      <alignment vertical="center"/>
    </xf>
    <xf numFmtId="41" fontId="16" fillId="0" borderId="12" xfId="0" applyNumberFormat="1" applyFont="1" applyFill="1" applyBorder="1" applyAlignment="1">
      <alignment vertical="center"/>
    </xf>
    <xf numFmtId="178" fontId="22" fillId="0" borderId="40" xfId="0" applyNumberFormat="1" applyFont="1" applyFill="1" applyBorder="1" applyAlignment="1">
      <alignment horizontal="center" vertical="center" wrapText="1"/>
    </xf>
    <xf numFmtId="0" fontId="16" fillId="0" borderId="215" xfId="0" applyFont="1" applyFill="1" applyBorder="1" applyAlignment="1">
      <alignment horizontal="center" vertical="center" wrapText="1" shrinkToFit="1"/>
    </xf>
    <xf numFmtId="0" fontId="34" fillId="0" borderId="205" xfId="0" applyFont="1" applyFill="1" applyBorder="1" applyAlignment="1">
      <alignment horizontal="center" vertical="center" wrapText="1" shrinkToFit="1"/>
    </xf>
    <xf numFmtId="0" fontId="20" fillId="0" borderId="206" xfId="0" applyFont="1" applyFill="1" applyBorder="1" applyAlignment="1">
      <alignment horizontal="center" vertical="center" wrapText="1" shrinkToFit="1"/>
    </xf>
    <xf numFmtId="41" fontId="16" fillId="0" borderId="203" xfId="0" applyNumberFormat="1" applyFont="1" applyFill="1" applyBorder="1" applyAlignment="1">
      <alignment vertical="center"/>
    </xf>
    <xf numFmtId="41" fontId="16" fillId="0" borderId="204" xfId="0" applyNumberFormat="1" applyFont="1" applyFill="1" applyBorder="1" applyAlignment="1">
      <alignment vertical="center"/>
    </xf>
    <xf numFmtId="41" fontId="16" fillId="0" borderId="206" xfId="0" applyNumberFormat="1" applyFont="1" applyFill="1" applyBorder="1" applyAlignment="1">
      <alignment vertical="center"/>
    </xf>
    <xf numFmtId="41" fontId="16" fillId="0" borderId="215" xfId="0" applyNumberFormat="1" applyFont="1" applyFill="1" applyBorder="1" applyAlignment="1">
      <alignment vertical="center"/>
    </xf>
    <xf numFmtId="41" fontId="16" fillId="0" borderId="205" xfId="0" applyNumberFormat="1" applyFont="1" applyFill="1" applyBorder="1" applyAlignment="1">
      <alignment vertical="center"/>
    </xf>
    <xf numFmtId="49" fontId="0" fillId="0" borderId="144" xfId="0" applyNumberFormat="1" applyFont="1" applyFill="1" applyBorder="1" applyAlignment="1">
      <alignment horizontal="left" vertical="center" wrapText="1"/>
    </xf>
    <xf numFmtId="0" fontId="0" fillId="0" borderId="144" xfId="0" applyFont="1" applyFill="1" applyBorder="1" applyAlignment="1">
      <alignment vertical="center" shrinkToFit="1"/>
    </xf>
    <xf numFmtId="186" fontId="19" fillId="0" borderId="144" xfId="0" applyNumberFormat="1" applyFont="1" applyFill="1" applyBorder="1" applyAlignment="1">
      <alignment horizontal="center" vertical="center"/>
    </xf>
    <xf numFmtId="186" fontId="19" fillId="0" borderId="126" xfId="0" applyNumberFormat="1" applyFont="1" applyFill="1" applyBorder="1" applyAlignment="1">
      <alignment horizontal="center" vertical="center"/>
    </xf>
    <xf numFmtId="186" fontId="19" fillId="0" borderId="163" xfId="0" applyNumberFormat="1" applyFont="1" applyFill="1" applyBorder="1" applyAlignment="1">
      <alignment horizontal="center" vertical="center"/>
    </xf>
    <xf numFmtId="49" fontId="0" fillId="0" borderId="12" xfId="0" applyNumberFormat="1" applyFont="1" applyFill="1" applyBorder="1" applyAlignment="1">
      <alignment horizontal="left" vertical="center" wrapText="1"/>
    </xf>
    <xf numFmtId="0" fontId="0" fillId="0" borderId="126" xfId="0" applyFont="1" applyFill="1" applyBorder="1" applyAlignment="1">
      <alignment vertical="center" wrapText="1"/>
    </xf>
    <xf numFmtId="49" fontId="0" fillId="0" borderId="163" xfId="0" applyNumberFormat="1" applyFont="1" applyFill="1" applyBorder="1" applyAlignment="1">
      <alignment horizontal="left" vertical="center" wrapText="1"/>
    </xf>
    <xf numFmtId="49" fontId="0" fillId="0" borderId="207" xfId="0" applyNumberFormat="1" applyFont="1" applyFill="1" applyBorder="1" applyAlignment="1">
      <alignment horizontal="left" vertical="center" wrapText="1"/>
    </xf>
    <xf numFmtId="0" fontId="40" fillId="0" borderId="0" xfId="50" applyFont="1" applyFill="1" applyAlignment="1">
      <alignment vertical="center" wrapText="1"/>
    </xf>
    <xf numFmtId="0" fontId="41" fillId="0" borderId="222" xfId="50" applyFont="1" applyFill="1" applyBorder="1" applyAlignment="1">
      <alignment horizontal="center" vertical="center" wrapText="1"/>
    </xf>
    <xf numFmtId="0" fontId="44" fillId="0" borderId="0" xfId="9" applyFont="1" applyFill="1"/>
    <xf numFmtId="0" fontId="40" fillId="0" borderId="0" xfId="9" applyFont="1" applyFill="1" applyAlignment="1">
      <alignment vertical="center" wrapText="1"/>
    </xf>
    <xf numFmtId="0" fontId="9" fillId="0" borderId="0" xfId="9" applyFont="1" applyFill="1"/>
    <xf numFmtId="0" fontId="21" fillId="0" borderId="0" xfId="9" applyFont="1" applyFill="1" applyAlignment="1">
      <alignment vertical="center" wrapText="1"/>
    </xf>
    <xf numFmtId="49" fontId="45" fillId="0" borderId="0" xfId="9" applyNumberFormat="1" applyFont="1" applyFill="1" applyAlignment="1">
      <alignment horizontal="center" vertical="center" wrapText="1"/>
    </xf>
    <xf numFmtId="0" fontId="45" fillId="0" borderId="0" xfId="9" applyFont="1" applyFill="1" applyAlignment="1">
      <alignment vertical="center" wrapText="1"/>
    </xf>
    <xf numFmtId="57" fontId="45" fillId="0" borderId="0" xfId="9" applyNumberFormat="1" applyFont="1" applyFill="1" applyAlignment="1">
      <alignment horizontal="center" vertical="center" wrapText="1"/>
    </xf>
    <xf numFmtId="0" fontId="45" fillId="0" borderId="0" xfId="9" applyFont="1" applyFill="1" applyAlignment="1">
      <alignment horizontal="center" vertical="center" wrapText="1"/>
    </xf>
    <xf numFmtId="0" fontId="9" fillId="0" borderId="0" xfId="9" applyFont="1" applyFill="1" applyAlignment="1">
      <alignment horizontal="center"/>
    </xf>
    <xf numFmtId="0" fontId="18" fillId="0" borderId="0" xfId="8" applyFont="1">
      <alignment vertical="center"/>
    </xf>
    <xf numFmtId="0" fontId="5" fillId="3" borderId="170" xfId="8" applyFont="1" applyFill="1" applyBorder="1" applyAlignment="1">
      <alignment horizontal="right" vertical="center"/>
    </xf>
    <xf numFmtId="0" fontId="5" fillId="3" borderId="98" xfId="8" applyFont="1" applyFill="1" applyBorder="1" applyAlignment="1">
      <alignment horizontal="center" vertical="center"/>
    </xf>
    <xf numFmtId="0" fontId="34" fillId="3" borderId="98" xfId="8" applyFont="1" applyFill="1" applyBorder="1" applyAlignment="1">
      <alignment horizontal="center" vertical="center"/>
    </xf>
    <xf numFmtId="0" fontId="5" fillId="3" borderId="99" xfId="8" applyFont="1" applyFill="1" applyBorder="1" applyAlignment="1">
      <alignment horizontal="center" vertical="center"/>
    </xf>
    <xf numFmtId="0" fontId="48" fillId="0" borderId="151" xfId="8" applyFont="1" applyFill="1" applyBorder="1" applyAlignment="1">
      <alignment vertical="center" wrapText="1"/>
    </xf>
    <xf numFmtId="0" fontId="5" fillId="0" borderId="40" xfId="8" applyFont="1" applyFill="1" applyBorder="1" applyAlignment="1">
      <alignment vertical="center" wrapText="1"/>
    </xf>
    <xf numFmtId="0" fontId="18" fillId="0" borderId="150" xfId="8" applyFont="1" applyFill="1" applyBorder="1" applyAlignment="1">
      <alignment vertical="center" wrapText="1"/>
    </xf>
    <xf numFmtId="0" fontId="18" fillId="0" borderId="151" xfId="8" applyFont="1" applyFill="1" applyBorder="1" applyAlignment="1">
      <alignment vertical="center" wrapText="1"/>
    </xf>
    <xf numFmtId="0" fontId="18" fillId="0" borderId="104" xfId="8" applyFont="1" applyFill="1" applyBorder="1" applyAlignment="1">
      <alignment vertical="center" wrapText="1"/>
    </xf>
    <xf numFmtId="0" fontId="18" fillId="0" borderId="99" xfId="8" applyFont="1" applyFill="1" applyBorder="1" applyAlignment="1">
      <alignment vertical="center" wrapText="1"/>
    </xf>
    <xf numFmtId="0" fontId="18" fillId="0" borderId="140" xfId="8" applyFont="1" applyFill="1" applyBorder="1" applyAlignment="1">
      <alignment vertical="center" wrapText="1"/>
    </xf>
    <xf numFmtId="0" fontId="18" fillId="0" borderId="151" xfId="8" applyNumberFormat="1" applyFont="1" applyFill="1" applyBorder="1" applyAlignment="1">
      <alignment vertical="center" wrapText="1"/>
    </xf>
    <xf numFmtId="0" fontId="18" fillId="0" borderId="153" xfId="8" applyFont="1" applyFill="1" applyBorder="1" applyAlignment="1">
      <alignment vertical="center" wrapText="1"/>
    </xf>
    <xf numFmtId="0" fontId="18" fillId="0" borderId="136" xfId="8" applyFont="1" applyFill="1" applyBorder="1" applyAlignment="1">
      <alignment vertical="center" wrapText="1"/>
    </xf>
    <xf numFmtId="0" fontId="18" fillId="0" borderId="134" xfId="8" applyFont="1" applyFill="1" applyBorder="1" applyAlignment="1">
      <alignment vertical="center" wrapText="1"/>
    </xf>
    <xf numFmtId="0" fontId="5" fillId="0" borderId="60" xfId="8" applyFont="1" applyFill="1" applyBorder="1" applyAlignment="1">
      <alignment vertical="center" wrapText="1"/>
    </xf>
    <xf numFmtId="57" fontId="5" fillId="0" borderId="60" xfId="8" applyNumberFormat="1" applyFont="1" applyFill="1" applyBorder="1" applyAlignment="1">
      <alignment horizontal="right" vertical="center" wrapText="1"/>
    </xf>
    <xf numFmtId="0" fontId="48" fillId="0" borderId="150" xfId="8" applyFont="1" applyFill="1" applyBorder="1" applyAlignment="1">
      <alignment vertical="center" wrapText="1"/>
    </xf>
    <xf numFmtId="0" fontId="20" fillId="0" borderId="31" xfId="8" applyNumberFormat="1" applyFont="1" applyFill="1" applyBorder="1" applyAlignment="1">
      <alignment vertical="center" wrapText="1"/>
    </xf>
    <xf numFmtId="0" fontId="5" fillId="0" borderId="61" xfId="60" applyFont="1" applyFill="1" applyBorder="1" applyAlignment="1">
      <alignment vertical="center" wrapText="1"/>
    </xf>
    <xf numFmtId="0" fontId="18" fillId="0" borderId="150" xfId="60" applyFont="1" applyFill="1" applyBorder="1" applyAlignment="1">
      <alignment vertical="center" wrapText="1"/>
    </xf>
    <xf numFmtId="0" fontId="5" fillId="0" borderId="60" xfId="60" applyFont="1" applyFill="1" applyBorder="1" applyAlignment="1">
      <alignment vertical="center" wrapText="1"/>
    </xf>
    <xf numFmtId="57" fontId="5" fillId="0" borderId="60" xfId="60" applyNumberFormat="1" applyFont="1" applyFill="1" applyBorder="1" applyAlignment="1">
      <alignment horizontal="right" vertical="center" wrapText="1"/>
    </xf>
    <xf numFmtId="0" fontId="18" fillId="0" borderId="60" xfId="8" applyFont="1" applyFill="1" applyBorder="1" applyAlignment="1">
      <alignment vertical="center" wrapText="1"/>
    </xf>
    <xf numFmtId="0" fontId="15" fillId="0" borderId="0" xfId="0" applyFont="1" applyFill="1" applyAlignment="1">
      <alignment vertical="center"/>
    </xf>
    <xf numFmtId="41" fontId="0" fillId="0" borderId="31" xfId="1" applyNumberFormat="1" applyFont="1" applyFill="1" applyBorder="1" applyAlignment="1">
      <alignment horizontal="center" vertical="center"/>
    </xf>
    <xf numFmtId="41" fontId="0" fillId="0" borderId="274" xfId="1" applyNumberFormat="1" applyFont="1" applyFill="1" applyBorder="1" applyAlignment="1">
      <alignment horizontal="center" vertical="center"/>
    </xf>
    <xf numFmtId="41" fontId="0" fillId="0" borderId="277" xfId="1" applyNumberFormat="1" applyFont="1" applyFill="1" applyBorder="1" applyAlignment="1">
      <alignment horizontal="center" vertical="center"/>
    </xf>
    <xf numFmtId="41" fontId="0" fillId="0" borderId="278" xfId="1" applyNumberFormat="1" applyFont="1" applyFill="1" applyBorder="1" applyAlignment="1">
      <alignment horizontal="center" vertical="center"/>
    </xf>
    <xf numFmtId="41" fontId="0" fillId="0" borderId="60" xfId="1" applyNumberFormat="1" applyFont="1" applyFill="1" applyBorder="1" applyAlignment="1">
      <alignment horizontal="center" vertical="center"/>
    </xf>
    <xf numFmtId="41" fontId="0" fillId="0" borderId="15" xfId="1" applyNumberFormat="1" applyFont="1" applyFill="1" applyBorder="1" applyAlignment="1">
      <alignment horizontal="center" vertical="center"/>
    </xf>
    <xf numFmtId="41" fontId="0" fillId="0" borderId="68" xfId="1" applyNumberFormat="1" applyFont="1" applyFill="1" applyBorder="1" applyAlignment="1">
      <alignment horizontal="center" vertical="center"/>
    </xf>
    <xf numFmtId="41" fontId="0" fillId="0" borderId="13" xfId="1" applyNumberFormat="1" applyFont="1" applyFill="1" applyBorder="1" applyAlignment="1">
      <alignment horizontal="center" vertical="center"/>
    </xf>
    <xf numFmtId="41" fontId="0" fillId="0" borderId="17" xfId="1" applyNumberFormat="1" applyFont="1" applyFill="1" applyBorder="1" applyAlignment="1">
      <alignment horizontal="center" vertical="center"/>
    </xf>
    <xf numFmtId="41" fontId="0" fillId="0" borderId="279" xfId="1" applyNumberFormat="1" applyFont="1" applyFill="1" applyBorder="1" applyAlignment="1">
      <alignment horizontal="center" vertical="center"/>
    </xf>
    <xf numFmtId="41" fontId="0" fillId="0" borderId="87" xfId="1" applyNumberFormat="1" applyFont="1" applyFill="1" applyBorder="1" applyAlignment="1">
      <alignment horizontal="center" vertical="center"/>
    </xf>
    <xf numFmtId="0" fontId="19" fillId="0" borderId="13" xfId="0" applyFont="1" applyFill="1" applyBorder="1" applyAlignment="1" applyProtection="1">
      <alignment vertical="center"/>
    </xf>
    <xf numFmtId="0" fontId="19" fillId="0" borderId="12" xfId="0" applyFont="1" applyFill="1" applyBorder="1" applyAlignment="1" applyProtection="1">
      <alignment horizontal="center" vertical="center"/>
    </xf>
    <xf numFmtId="49" fontId="16" fillId="0" borderId="40" xfId="0" applyNumberFormat="1" applyFont="1" applyFill="1" applyBorder="1" applyAlignment="1" applyProtection="1">
      <alignment horizontal="center" vertical="center"/>
    </xf>
    <xf numFmtId="49" fontId="15" fillId="0" borderId="0" xfId="0" applyNumberFormat="1" applyFont="1" applyFill="1" applyAlignment="1">
      <alignment horizontal="center" vertical="center"/>
    </xf>
    <xf numFmtId="49" fontId="22" fillId="0" borderId="44" xfId="1" applyNumberFormat="1" applyFont="1" applyFill="1" applyBorder="1" applyAlignment="1" applyProtection="1">
      <alignment horizontal="center" vertical="center" wrapText="1"/>
    </xf>
    <xf numFmtId="178" fontId="19" fillId="0" borderId="0" xfId="0" applyNumberFormat="1" applyFont="1" applyFill="1" applyAlignment="1">
      <alignment horizontal="center" vertical="center"/>
    </xf>
    <xf numFmtId="49" fontId="19" fillId="0" borderId="0" xfId="0" applyNumberFormat="1" applyFont="1" applyFill="1" applyAlignment="1">
      <alignment horizontal="center" vertical="center"/>
    </xf>
    <xf numFmtId="178" fontId="28" fillId="0" borderId="2" xfId="0" applyNumberFormat="1" applyFont="1" applyFill="1" applyBorder="1" applyAlignment="1" applyProtection="1">
      <alignment vertical="center"/>
      <protection locked="0"/>
    </xf>
    <xf numFmtId="182" fontId="28" fillId="0" borderId="44" xfId="0" applyNumberFormat="1" applyFont="1" applyFill="1" applyBorder="1" applyAlignment="1" applyProtection="1">
      <alignment horizontal="right" vertical="center"/>
      <protection locked="0"/>
    </xf>
    <xf numFmtId="180" fontId="16" fillId="0" borderId="0" xfId="0" applyNumberFormat="1" applyFont="1" applyFill="1" applyAlignment="1">
      <alignment horizontal="center" vertical="center"/>
    </xf>
    <xf numFmtId="41" fontId="16" fillId="0" borderId="52" xfId="0" applyNumberFormat="1" applyFont="1" applyFill="1" applyBorder="1" applyAlignment="1">
      <alignment vertical="center"/>
    </xf>
    <xf numFmtId="41" fontId="16" fillId="0" borderId="1" xfId="0" applyNumberFormat="1" applyFont="1" applyFill="1" applyBorder="1" applyAlignment="1">
      <alignment vertical="center"/>
    </xf>
    <xf numFmtId="41" fontId="16" fillId="0" borderId="277" xfId="0" applyNumberFormat="1" applyFont="1" applyFill="1" applyBorder="1" applyAlignment="1">
      <alignment vertical="center"/>
    </xf>
    <xf numFmtId="0" fontId="16" fillId="0" borderId="0" xfId="5" applyFont="1" applyFill="1" applyBorder="1" applyAlignment="1">
      <alignment horizontal="center" vertical="center" wrapText="1"/>
    </xf>
    <xf numFmtId="0" fontId="22" fillId="0" borderId="99" xfId="5" applyFont="1" applyFill="1" applyBorder="1" applyAlignment="1">
      <alignment horizontal="center" vertical="center" shrinkToFit="1"/>
    </xf>
    <xf numFmtId="58" fontId="19" fillId="0" borderId="130" xfId="0" applyNumberFormat="1" applyFont="1" applyFill="1" applyBorder="1" applyAlignment="1">
      <alignment horizontal="center" vertical="center"/>
    </xf>
    <xf numFmtId="58" fontId="19" fillId="0" borderId="127" xfId="0" applyNumberFormat="1" applyFont="1" applyFill="1" applyBorder="1" applyAlignment="1">
      <alignment horizontal="center" vertical="center"/>
    </xf>
    <xf numFmtId="58" fontId="19" fillId="0" borderId="140" xfId="0" applyNumberFormat="1" applyFont="1" applyFill="1" applyBorder="1" applyAlignment="1">
      <alignment horizontal="center" vertical="center"/>
    </xf>
    <xf numFmtId="58" fontId="19" fillId="0" borderId="132" xfId="0" applyNumberFormat="1" applyFont="1" applyFill="1" applyBorder="1" applyAlignment="1">
      <alignment horizontal="center" vertical="center"/>
    </xf>
    <xf numFmtId="0" fontId="22" fillId="0" borderId="100" xfId="5" applyFont="1" applyFill="1" applyBorder="1" applyAlignment="1">
      <alignment horizontal="center" vertical="center" shrinkToFit="1"/>
    </xf>
    <xf numFmtId="0" fontId="22" fillId="0" borderId="282" xfId="5" applyFont="1" applyFill="1" applyBorder="1" applyAlignment="1">
      <alignment horizontal="left" vertical="center" wrapText="1"/>
    </xf>
    <xf numFmtId="0" fontId="22" fillId="0" borderId="283" xfId="5" applyFont="1" applyFill="1" applyBorder="1" applyAlignment="1">
      <alignment horizontal="left" vertical="center" wrapText="1"/>
    </xf>
    <xf numFmtId="0" fontId="22" fillId="0" borderId="284" xfId="5" applyFont="1" applyFill="1" applyBorder="1" applyAlignment="1">
      <alignment horizontal="left" vertical="center" wrapText="1"/>
    </xf>
    <xf numFmtId="0" fontId="19" fillId="0" borderId="119" xfId="0" applyFont="1" applyFill="1" applyBorder="1" applyAlignment="1">
      <alignment vertical="center" wrapText="1"/>
    </xf>
    <xf numFmtId="179" fontId="16" fillId="0" borderId="60" xfId="5" applyNumberFormat="1" applyFont="1" applyFill="1" applyBorder="1" applyAlignment="1">
      <alignment horizontal="right" vertical="center"/>
    </xf>
    <xf numFmtId="179" fontId="16" fillId="0" borderId="160" xfId="5" applyNumberFormat="1" applyFont="1" applyFill="1" applyBorder="1" applyAlignment="1">
      <alignment horizontal="right" vertical="center"/>
    </xf>
    <xf numFmtId="41" fontId="16" fillId="0" borderId="19" xfId="0" applyNumberFormat="1" applyFont="1" applyFill="1" applyBorder="1" applyAlignment="1">
      <alignment horizontal="right" vertical="center"/>
    </xf>
    <xf numFmtId="41" fontId="16" fillId="0" borderId="169" xfId="0" applyNumberFormat="1" applyFont="1" applyFill="1" applyBorder="1" applyAlignment="1">
      <alignment horizontal="right" vertical="center"/>
    </xf>
    <xf numFmtId="41" fontId="16" fillId="0" borderId="144" xfId="0" applyNumberFormat="1" applyFont="1" applyFill="1" applyBorder="1" applyAlignment="1">
      <alignment horizontal="right" vertical="center"/>
    </xf>
    <xf numFmtId="41" fontId="16" fillId="0" borderId="126" xfId="0" applyNumberFormat="1" applyFont="1" applyFill="1" applyBorder="1" applyAlignment="1">
      <alignment horizontal="right" vertical="center"/>
    </xf>
    <xf numFmtId="0" fontId="16" fillId="0" borderId="285" xfId="0" applyFont="1" applyFill="1" applyBorder="1" applyAlignment="1">
      <alignment vertical="center" wrapText="1"/>
    </xf>
    <xf numFmtId="41" fontId="16" fillId="0" borderId="31" xfId="0" applyNumberFormat="1" applyFont="1" applyFill="1" applyBorder="1" applyAlignment="1">
      <alignment horizontal="right" vertical="center"/>
    </xf>
    <xf numFmtId="49" fontId="16" fillId="0" borderId="13" xfId="0" applyNumberFormat="1" applyFont="1" applyFill="1" applyBorder="1" applyAlignment="1">
      <alignment horizontal="center" vertical="center"/>
    </xf>
    <xf numFmtId="0" fontId="30" fillId="0" borderId="0" xfId="8" applyFont="1" applyFill="1" applyBorder="1" applyAlignment="1">
      <alignment horizontal="right" vertical="center"/>
    </xf>
    <xf numFmtId="0" fontId="18" fillId="0" borderId="0" xfId="8" applyFont="1" applyFill="1">
      <alignment vertical="center"/>
    </xf>
    <xf numFmtId="0" fontId="18" fillId="0" borderId="31" xfId="8" applyFont="1" applyFill="1" applyBorder="1" applyAlignment="1">
      <alignment vertical="center" wrapText="1"/>
    </xf>
    <xf numFmtId="0" fontId="5" fillId="0" borderId="40" xfId="8" applyFont="1" applyFill="1" applyBorder="1" applyAlignment="1">
      <alignment vertical="center" wrapText="1" shrinkToFit="1"/>
    </xf>
    <xf numFmtId="0" fontId="18" fillId="0" borderId="134" xfId="8" applyFont="1" applyFill="1" applyBorder="1" applyAlignment="1">
      <alignment vertical="center" wrapText="1" shrinkToFit="1"/>
    </xf>
    <xf numFmtId="0" fontId="18" fillId="0" borderId="134" xfId="8" applyNumberFormat="1" applyFont="1" applyFill="1" applyBorder="1" applyAlignment="1">
      <alignment vertical="center" wrapText="1"/>
    </xf>
    <xf numFmtId="57" fontId="49" fillId="0" borderId="40" xfId="8" applyNumberFormat="1" applyFont="1" applyFill="1" applyBorder="1" applyAlignment="1">
      <alignment horizontal="right" vertical="center" wrapText="1"/>
    </xf>
    <xf numFmtId="0" fontId="49" fillId="0" borderId="40" xfId="8" applyFont="1" applyFill="1" applyBorder="1" applyAlignment="1">
      <alignment vertical="center" wrapText="1"/>
    </xf>
    <xf numFmtId="38" fontId="17" fillId="0" borderId="1" xfId="1" applyFont="1" applyFill="1" applyBorder="1" applyAlignment="1">
      <alignment horizontal="center" vertical="center"/>
    </xf>
    <xf numFmtId="38" fontId="18" fillId="0" borderId="1" xfId="1" applyFont="1" applyFill="1" applyBorder="1" applyAlignment="1">
      <alignment horizontal="center" vertical="center"/>
    </xf>
    <xf numFmtId="0" fontId="19" fillId="0" borderId="3" xfId="0" applyFont="1" applyFill="1" applyBorder="1" applyAlignment="1">
      <alignment horizontal="right" vertical="center"/>
    </xf>
    <xf numFmtId="0" fontId="18" fillId="0" borderId="9" xfId="0" applyFont="1" applyFill="1" applyBorder="1" applyAlignment="1">
      <alignment horizontal="distributed"/>
    </xf>
    <xf numFmtId="0" fontId="19" fillId="0" borderId="14" xfId="0" applyFont="1" applyFill="1" applyBorder="1" applyAlignment="1" applyProtection="1">
      <alignment horizontal="center" vertical="center"/>
    </xf>
    <xf numFmtId="0" fontId="18" fillId="0" borderId="17" xfId="0" applyFont="1" applyFill="1" applyBorder="1" applyAlignment="1">
      <alignment horizontal="distributed" vertical="center"/>
    </xf>
    <xf numFmtId="0" fontId="18" fillId="0" borderId="17" xfId="0" applyFont="1" applyFill="1" applyBorder="1" applyAlignment="1">
      <alignment horizontal="distributed" vertical="top"/>
    </xf>
    <xf numFmtId="0" fontId="20" fillId="0" borderId="24" xfId="0" applyFont="1" applyFill="1" applyBorder="1" applyAlignment="1">
      <alignment horizontal="center" vertical="center"/>
    </xf>
    <xf numFmtId="0" fontId="20" fillId="0" borderId="25" xfId="0" applyFont="1" applyFill="1" applyBorder="1" applyAlignment="1">
      <alignment horizontal="center" vertical="center"/>
    </xf>
    <xf numFmtId="0" fontId="20" fillId="0" borderId="22" xfId="0" applyFont="1" applyFill="1" applyBorder="1" applyAlignment="1">
      <alignment horizontal="center" vertical="center"/>
    </xf>
    <xf numFmtId="0" fontId="20" fillId="0" borderId="26" xfId="0" applyFont="1" applyFill="1" applyBorder="1" applyAlignment="1">
      <alignment horizontal="center" vertical="center"/>
    </xf>
    <xf numFmtId="0" fontId="20" fillId="0" borderId="27" xfId="0" applyFont="1" applyFill="1" applyBorder="1" applyAlignment="1">
      <alignment horizontal="center" vertical="center"/>
    </xf>
    <xf numFmtId="0" fontId="20" fillId="0" borderId="28" xfId="0" applyFont="1" applyFill="1" applyBorder="1" applyAlignment="1">
      <alignment horizontal="center" vertical="center"/>
    </xf>
    <xf numFmtId="41" fontId="0" fillId="0" borderId="271" xfId="0" applyNumberFormat="1" applyFont="1" applyFill="1" applyBorder="1" applyAlignment="1">
      <alignment horizontal="center" vertical="center"/>
    </xf>
    <xf numFmtId="41" fontId="0" fillId="0" borderId="67" xfId="0" applyNumberFormat="1" applyFont="1" applyFill="1" applyBorder="1" applyAlignment="1">
      <alignment horizontal="center" vertical="center"/>
    </xf>
    <xf numFmtId="41" fontId="0" fillId="0" borderId="269" xfId="0" applyNumberFormat="1" applyFont="1" applyFill="1" applyBorder="1" applyAlignment="1">
      <alignment horizontal="center" vertical="center"/>
    </xf>
    <xf numFmtId="41" fontId="0" fillId="0" borderId="272" xfId="0" applyNumberFormat="1" applyFont="1" applyFill="1" applyBorder="1" applyAlignment="1">
      <alignment horizontal="center" vertical="center"/>
    </xf>
    <xf numFmtId="41" fontId="0" fillId="0" borderId="66" xfId="0" applyNumberFormat="1" applyFont="1" applyFill="1" applyBorder="1" applyAlignment="1">
      <alignment horizontal="center" vertical="center"/>
    </xf>
    <xf numFmtId="41" fontId="0" fillId="0" borderId="273" xfId="0" applyNumberFormat="1" applyFont="1" applyFill="1" applyBorder="1" applyAlignment="1">
      <alignment horizontal="center" vertical="center"/>
    </xf>
    <xf numFmtId="41" fontId="0" fillId="0" borderId="41" xfId="0" applyNumberFormat="1" applyFont="1" applyFill="1" applyBorder="1" applyAlignment="1">
      <alignment horizontal="center" vertical="center"/>
    </xf>
    <xf numFmtId="41" fontId="0" fillId="0" borderId="42" xfId="0" applyNumberFormat="1" applyFont="1" applyFill="1" applyBorder="1" applyAlignment="1">
      <alignment horizontal="center" vertical="center"/>
    </xf>
    <xf numFmtId="41" fontId="0" fillId="0" borderId="16" xfId="0" applyNumberFormat="1" applyFont="1" applyFill="1" applyBorder="1" applyAlignment="1">
      <alignment horizontal="center" vertical="center"/>
    </xf>
    <xf numFmtId="41" fontId="0" fillId="0" borderId="7" xfId="0" applyNumberFormat="1" applyFont="1" applyFill="1" applyBorder="1" applyAlignment="1">
      <alignment horizontal="center" vertical="center"/>
    </xf>
    <xf numFmtId="41" fontId="0" fillId="0" borderId="8" xfId="0" applyNumberFormat="1" applyFont="1" applyFill="1" applyBorder="1" applyAlignment="1">
      <alignment horizontal="center" vertical="center"/>
    </xf>
    <xf numFmtId="41" fontId="0" fillId="0" borderId="33" xfId="0" applyNumberFormat="1" applyFont="1" applyFill="1" applyBorder="1" applyAlignment="1">
      <alignment horizontal="center" vertical="center"/>
    </xf>
    <xf numFmtId="41" fontId="0" fillId="0" borderId="34" xfId="0" applyNumberFormat="1" applyFont="1" applyFill="1" applyBorder="1" applyAlignment="1">
      <alignment horizontal="center" vertical="center"/>
    </xf>
    <xf numFmtId="41" fontId="0" fillId="0" borderId="35" xfId="0" applyNumberFormat="1" applyFont="1" applyFill="1" applyBorder="1" applyAlignment="1">
      <alignment horizontal="center" vertical="center"/>
    </xf>
    <xf numFmtId="41" fontId="0" fillId="0" borderId="36" xfId="0" applyNumberFormat="1" applyFont="1" applyFill="1" applyBorder="1" applyAlignment="1">
      <alignment horizontal="center" vertical="center"/>
    </xf>
    <xf numFmtId="41" fontId="0" fillId="0" borderId="32" xfId="0" applyNumberFormat="1" applyFont="1" applyFill="1" applyBorder="1" applyAlignment="1">
      <alignment horizontal="center" vertical="center"/>
    </xf>
    <xf numFmtId="0" fontId="0" fillId="0" borderId="11" xfId="0" applyFont="1" applyFill="1" applyBorder="1" applyAlignment="1">
      <alignment vertical="center"/>
    </xf>
    <xf numFmtId="0" fontId="0" fillId="0" borderId="12" xfId="0" applyFont="1" applyFill="1" applyBorder="1" applyAlignment="1">
      <alignment vertical="center"/>
    </xf>
    <xf numFmtId="0" fontId="0" fillId="0" borderId="18"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41" fontId="0" fillId="0" borderId="276" xfId="1" applyNumberFormat="1" applyFont="1" applyFill="1" applyBorder="1" applyAlignment="1">
      <alignment horizontal="center" vertical="center"/>
    </xf>
    <xf numFmtId="41" fontId="0" fillId="0" borderId="93" xfId="1" applyNumberFormat="1" applyFont="1" applyFill="1" applyBorder="1" applyAlignment="1">
      <alignment horizontal="center" vertical="center"/>
    </xf>
    <xf numFmtId="41" fontId="0" fillId="0" borderId="94" xfId="1" applyNumberFormat="1" applyFont="1" applyFill="1" applyBorder="1" applyAlignment="1">
      <alignment horizontal="center" vertical="center"/>
    </xf>
    <xf numFmtId="176" fontId="0" fillId="0" borderId="53" xfId="0" applyNumberFormat="1" applyFont="1" applyFill="1" applyBorder="1" applyAlignment="1">
      <alignment horizontal="right" vertical="center"/>
    </xf>
    <xf numFmtId="41" fontId="22" fillId="0" borderId="36" xfId="1" applyNumberFormat="1" applyFont="1" applyFill="1" applyBorder="1" applyAlignment="1" applyProtection="1">
      <alignment vertical="center"/>
      <protection locked="0"/>
    </xf>
    <xf numFmtId="41" fontId="22" fillId="0" borderId="7" xfId="1" applyNumberFormat="1" applyFont="1" applyFill="1" applyBorder="1" applyAlignment="1">
      <alignment vertical="center"/>
    </xf>
    <xf numFmtId="41" fontId="22" fillId="0" borderId="42" xfId="1" applyNumberFormat="1" applyFont="1" applyFill="1" applyBorder="1" applyAlignment="1">
      <alignment vertical="center"/>
    </xf>
    <xf numFmtId="41" fontId="22" fillId="0" borderId="7" xfId="1" applyNumberFormat="1" applyFont="1" applyFill="1" applyBorder="1" applyAlignment="1" applyProtection="1">
      <alignment vertical="center"/>
    </xf>
    <xf numFmtId="41" fontId="22" fillId="0" borderId="42" xfId="1" applyNumberFormat="1" applyFont="1" applyFill="1" applyBorder="1" applyAlignment="1" applyProtection="1">
      <alignment vertical="center"/>
    </xf>
    <xf numFmtId="41" fontId="22" fillId="0" borderId="9" xfId="1" applyNumberFormat="1" applyFont="1" applyFill="1" applyBorder="1" applyAlignment="1">
      <alignment vertical="center"/>
    </xf>
    <xf numFmtId="41" fontId="22" fillId="0" borderId="44" xfId="1" applyNumberFormat="1" applyFont="1" applyFill="1" applyBorder="1" applyAlignment="1">
      <alignment vertical="center"/>
    </xf>
    <xf numFmtId="180" fontId="35" fillId="0" borderId="0" xfId="0" applyNumberFormat="1" applyFont="1" applyFill="1" applyBorder="1" applyAlignment="1">
      <alignment horizontal="left" vertical="center"/>
    </xf>
    <xf numFmtId="180" fontId="35" fillId="0" borderId="0" xfId="0" applyNumberFormat="1" applyFont="1" applyFill="1" applyBorder="1" applyAlignment="1">
      <alignment horizontal="center" vertical="center"/>
    </xf>
    <xf numFmtId="49" fontId="16" fillId="0" borderId="61" xfId="0" applyNumberFormat="1" applyFont="1" applyFill="1" applyBorder="1" applyAlignment="1" applyProtection="1">
      <alignment horizontal="center" vertical="center"/>
    </xf>
    <xf numFmtId="41" fontId="16" fillId="0" borderId="61" xfId="26" applyNumberFormat="1" applyFont="1" applyFill="1" applyBorder="1" applyAlignment="1" applyProtection="1">
      <alignment vertical="center"/>
      <protection locked="0"/>
    </xf>
    <xf numFmtId="10" fontId="19" fillId="0" borderId="61" xfId="0" applyNumberFormat="1" applyFont="1" applyFill="1" applyBorder="1" applyAlignment="1" applyProtection="1">
      <alignment vertical="center"/>
      <protection locked="0"/>
    </xf>
    <xf numFmtId="49" fontId="16" fillId="0" borderId="31" xfId="0" applyNumberFormat="1" applyFont="1" applyFill="1" applyBorder="1" applyAlignment="1" applyProtection="1">
      <alignment horizontal="center" vertical="center"/>
    </xf>
    <xf numFmtId="41" fontId="16" fillId="0" borderId="31" xfId="26" applyNumberFormat="1" applyFont="1" applyFill="1" applyBorder="1" applyAlignment="1" applyProtection="1">
      <alignment vertical="center"/>
      <protection locked="0"/>
    </xf>
    <xf numFmtId="41" fontId="16" fillId="0" borderId="19" xfId="26" applyNumberFormat="1" applyFont="1" applyFill="1" applyBorder="1" applyAlignment="1">
      <alignment vertical="center"/>
    </xf>
    <xf numFmtId="41" fontId="16" fillId="0" borderId="31" xfId="26" applyNumberFormat="1" applyFont="1" applyFill="1" applyBorder="1" applyAlignment="1">
      <alignment vertical="center"/>
    </xf>
    <xf numFmtId="10" fontId="19" fillId="0" borderId="31" xfId="0" applyNumberFormat="1" applyFont="1" applyFill="1" applyBorder="1" applyAlignment="1" applyProtection="1">
      <alignment vertical="center"/>
      <protection locked="0"/>
    </xf>
    <xf numFmtId="49" fontId="16" fillId="0" borderId="19" xfId="0" applyNumberFormat="1" applyFont="1" applyFill="1" applyBorder="1" applyAlignment="1" applyProtection="1">
      <alignment horizontal="center" vertical="center"/>
    </xf>
    <xf numFmtId="41" fontId="16" fillId="0" borderId="40" xfId="26" applyNumberFormat="1" applyFont="1" applyFill="1" applyBorder="1" applyAlignment="1" applyProtection="1">
      <alignment vertical="center"/>
      <protection locked="0"/>
    </xf>
    <xf numFmtId="41" fontId="16" fillId="0" borderId="12" xfId="26" applyNumberFormat="1" applyFont="1" applyFill="1" applyBorder="1" applyAlignment="1">
      <alignment vertical="center"/>
    </xf>
    <xf numFmtId="41" fontId="16" fillId="0" borderId="30" xfId="26" applyNumberFormat="1" applyFont="1" applyFill="1" applyBorder="1" applyAlignment="1">
      <alignment vertical="center"/>
    </xf>
    <xf numFmtId="10" fontId="19" fillId="0" borderId="65" xfId="0" applyNumberFormat="1" applyFont="1" applyFill="1" applyBorder="1" applyAlignment="1" applyProtection="1">
      <alignment vertical="center"/>
      <protection locked="0"/>
    </xf>
    <xf numFmtId="0" fontId="16" fillId="0" borderId="73" xfId="0" applyFont="1" applyFill="1" applyBorder="1" applyAlignment="1">
      <alignment vertical="center"/>
    </xf>
    <xf numFmtId="49" fontId="16" fillId="0" borderId="73" xfId="0" applyNumberFormat="1" applyFont="1" applyFill="1" applyBorder="1" applyAlignment="1">
      <alignment horizontal="center" vertical="center"/>
    </xf>
    <xf numFmtId="41" fontId="16" fillId="0" borderId="73" xfId="26" applyNumberFormat="1" applyFont="1" applyFill="1" applyBorder="1" applyAlignment="1">
      <alignment vertical="center"/>
    </xf>
    <xf numFmtId="10" fontId="19" fillId="0" borderId="73" xfId="0" applyNumberFormat="1" applyFont="1" applyFill="1" applyBorder="1" applyAlignment="1" applyProtection="1">
      <alignment vertical="center"/>
      <protection locked="0"/>
    </xf>
    <xf numFmtId="10" fontId="19" fillId="0" borderId="40" xfId="0" applyNumberFormat="1" applyFont="1" applyFill="1" applyBorder="1" applyAlignment="1" applyProtection="1">
      <alignment vertical="center"/>
      <protection locked="0"/>
    </xf>
    <xf numFmtId="41" fontId="16" fillId="0" borderId="12" xfId="26" applyNumberFormat="1" applyFont="1" applyFill="1" applyBorder="1" applyAlignment="1" applyProtection="1">
      <alignment vertical="center"/>
      <protection locked="0"/>
    </xf>
    <xf numFmtId="10" fontId="19" fillId="0" borderId="12" xfId="0" applyNumberFormat="1" applyFont="1" applyFill="1" applyBorder="1" applyAlignment="1" applyProtection="1">
      <alignment vertical="center"/>
      <protection locked="0"/>
    </xf>
    <xf numFmtId="49" fontId="16" fillId="0" borderId="30" xfId="0" applyNumberFormat="1" applyFont="1" applyFill="1" applyBorder="1" applyAlignment="1" applyProtection="1">
      <alignment horizontal="center" vertical="center"/>
    </xf>
    <xf numFmtId="41" fontId="16" fillId="0" borderId="65" xfId="26" applyNumberFormat="1" applyFont="1" applyFill="1" applyBorder="1" applyAlignment="1" applyProtection="1">
      <alignment vertical="center"/>
      <protection locked="0"/>
    </xf>
    <xf numFmtId="41" fontId="16" fillId="0" borderId="73" xfId="26" applyNumberFormat="1" applyFont="1" applyFill="1" applyBorder="1" applyAlignment="1" applyProtection="1">
      <alignment vertical="center"/>
      <protection locked="0"/>
    </xf>
    <xf numFmtId="49" fontId="16" fillId="0" borderId="65" xfId="0" applyNumberFormat="1" applyFont="1" applyFill="1" applyBorder="1" applyAlignment="1" applyProtection="1">
      <alignment horizontal="center" vertical="center"/>
    </xf>
    <xf numFmtId="41" fontId="16" fillId="0" borderId="65" xfId="26" applyNumberFormat="1" applyFont="1" applyFill="1" applyBorder="1" applyAlignment="1">
      <alignment vertical="center"/>
    </xf>
    <xf numFmtId="41" fontId="16" fillId="0" borderId="40" xfId="26" applyNumberFormat="1" applyFont="1" applyFill="1" applyBorder="1" applyAlignment="1">
      <alignment vertical="center"/>
    </xf>
    <xf numFmtId="0" fontId="16" fillId="0" borderId="74" xfId="0" applyFont="1" applyFill="1" applyBorder="1" applyAlignment="1">
      <alignment horizontal="centerContinuous" vertical="center"/>
    </xf>
    <xf numFmtId="0" fontId="16" fillId="0" borderId="76" xfId="0" applyFont="1" applyFill="1" applyBorder="1" applyAlignment="1">
      <alignment horizontal="centerContinuous" vertical="center"/>
    </xf>
    <xf numFmtId="49" fontId="28" fillId="0" borderId="0" xfId="0" applyNumberFormat="1" applyFont="1" applyFill="1" applyAlignment="1">
      <alignment horizontal="right" vertical="center"/>
    </xf>
    <xf numFmtId="49" fontId="28" fillId="0" borderId="0" xfId="0" applyNumberFormat="1" applyFont="1" applyFill="1" applyAlignment="1">
      <alignment horizontal="right" vertical="center" shrinkToFit="1"/>
    </xf>
    <xf numFmtId="0" fontId="28" fillId="0" borderId="89" xfId="0" applyNumberFormat="1" applyFont="1" applyFill="1" applyBorder="1" applyAlignment="1" applyProtection="1">
      <alignment horizontal="left" vertical="center" shrinkToFit="1"/>
    </xf>
    <xf numFmtId="178" fontId="28" fillId="0" borderId="1" xfId="0" applyNumberFormat="1" applyFont="1" applyFill="1" applyBorder="1" applyAlignment="1" applyProtection="1">
      <alignment vertical="center"/>
      <protection locked="0"/>
    </xf>
    <xf numFmtId="181" fontId="28" fillId="0" borderId="42" xfId="0" applyNumberFormat="1" applyFont="1" applyFill="1" applyBorder="1" applyAlignment="1" applyProtection="1">
      <alignment horizontal="right" vertical="center"/>
      <protection locked="0"/>
    </xf>
    <xf numFmtId="178" fontId="28" fillId="0" borderId="35" xfId="0" applyNumberFormat="1" applyFont="1" applyFill="1" applyBorder="1" applyAlignment="1" applyProtection="1">
      <alignment vertical="center"/>
      <protection locked="0"/>
    </xf>
    <xf numFmtId="49" fontId="28" fillId="0" borderId="50" xfId="0" applyNumberFormat="1" applyFont="1" applyFill="1" applyBorder="1" applyAlignment="1" applyProtection="1">
      <alignment horizontal="right" vertical="center"/>
      <protection locked="0"/>
    </xf>
    <xf numFmtId="182" fontId="28" fillId="0" borderId="50" xfId="0" applyNumberFormat="1" applyFont="1" applyFill="1" applyBorder="1" applyAlignment="1" applyProtection="1">
      <alignment horizontal="right" vertical="center"/>
      <protection locked="0"/>
    </xf>
    <xf numFmtId="178" fontId="28" fillId="0" borderId="37" xfId="0" applyNumberFormat="1" applyFont="1" applyFill="1" applyBorder="1" applyAlignment="1">
      <alignment vertical="center"/>
    </xf>
    <xf numFmtId="182" fontId="28" fillId="0" borderId="90" xfId="0" applyNumberFormat="1" applyFont="1" applyFill="1" applyBorder="1" applyAlignment="1">
      <alignment horizontal="right" vertical="center" shrinkToFit="1"/>
    </xf>
    <xf numFmtId="0" fontId="28" fillId="0" borderId="89" xfId="0" applyNumberFormat="1" applyFont="1" applyFill="1" applyBorder="1" applyAlignment="1" applyProtection="1">
      <alignment horizontal="left" vertical="center" wrapText="1"/>
    </xf>
    <xf numFmtId="178" fontId="28" fillId="0" borderId="5" xfId="0" applyNumberFormat="1" applyFont="1" applyFill="1" applyBorder="1" applyAlignment="1" applyProtection="1">
      <alignment vertical="center"/>
      <protection locked="0"/>
    </xf>
    <xf numFmtId="49" fontId="28" fillId="0" borderId="42" xfId="0" applyNumberFormat="1" applyFont="1" applyFill="1" applyBorder="1" applyAlignment="1" applyProtection="1">
      <alignment horizontal="right" vertical="center"/>
      <protection locked="0"/>
    </xf>
    <xf numFmtId="179" fontId="28" fillId="0" borderId="16" xfId="0" applyNumberFormat="1" applyFont="1" applyFill="1" applyBorder="1" applyAlignment="1">
      <alignment vertical="center"/>
    </xf>
    <xf numFmtId="182" fontId="28" fillId="0" borderId="42" xfId="0" applyNumberFormat="1" applyFont="1" applyFill="1" applyBorder="1" applyAlignment="1">
      <alignment horizontal="right" vertical="center"/>
    </xf>
    <xf numFmtId="182" fontId="28" fillId="0" borderId="91" xfId="0" applyNumberFormat="1" applyFont="1" applyFill="1" applyBorder="1" applyAlignment="1">
      <alignment horizontal="right" vertical="center" shrinkToFit="1"/>
    </xf>
    <xf numFmtId="183" fontId="28" fillId="0" borderId="16" xfId="0" applyNumberFormat="1" applyFont="1" applyFill="1" applyBorder="1" applyAlignment="1" applyProtection="1">
      <alignment vertical="center"/>
    </xf>
    <xf numFmtId="182" fontId="28" fillId="0" borderId="42" xfId="0" applyNumberFormat="1" applyFont="1" applyFill="1" applyBorder="1" applyAlignment="1" applyProtection="1">
      <alignment horizontal="right" vertical="center"/>
    </xf>
    <xf numFmtId="183" fontId="28" fillId="0" borderId="5" xfId="0" applyNumberFormat="1" applyFont="1" applyFill="1" applyBorder="1" applyAlignment="1" applyProtection="1">
      <alignment vertical="center"/>
    </xf>
    <xf numFmtId="181" fontId="28" fillId="0" borderId="42" xfId="0" applyNumberFormat="1" applyFont="1" applyFill="1" applyBorder="1" applyAlignment="1" applyProtection="1">
      <alignment horizontal="right" vertical="center"/>
    </xf>
    <xf numFmtId="49" fontId="28" fillId="0" borderId="5" xfId="0" applyNumberFormat="1" applyFont="1" applyFill="1" applyBorder="1" applyAlignment="1" applyProtection="1">
      <alignment horizontal="right" vertical="center"/>
      <protection locked="0"/>
    </xf>
    <xf numFmtId="184" fontId="28" fillId="0" borderId="42" xfId="26" applyNumberFormat="1" applyFont="1" applyFill="1" applyBorder="1" applyAlignment="1" applyProtection="1">
      <alignment vertical="center"/>
      <protection locked="0"/>
    </xf>
    <xf numFmtId="0" fontId="28" fillId="0" borderId="164" xfId="0" applyNumberFormat="1" applyFont="1" applyFill="1" applyBorder="1" applyAlignment="1" applyProtection="1">
      <alignment horizontal="left" vertical="center" wrapText="1"/>
    </xf>
    <xf numFmtId="178" fontId="28" fillId="0" borderId="55" xfId="0" applyNumberFormat="1" applyFont="1" applyFill="1" applyBorder="1" applyAlignment="1" applyProtection="1">
      <alignment vertical="center"/>
      <protection locked="0"/>
    </xf>
    <xf numFmtId="181" fontId="28" fillId="0" borderId="44" xfId="0" applyNumberFormat="1" applyFont="1" applyFill="1" applyBorder="1" applyAlignment="1" applyProtection="1">
      <alignment horizontal="right" vertical="center"/>
      <protection locked="0"/>
    </xf>
    <xf numFmtId="49" fontId="28" fillId="0" borderId="44" xfId="0" applyNumberFormat="1" applyFont="1" applyFill="1" applyBorder="1" applyAlignment="1" applyProtection="1">
      <alignment horizontal="right" vertical="center"/>
      <protection locked="0"/>
    </xf>
    <xf numFmtId="184" fontId="28" fillId="0" borderId="44" xfId="26" applyNumberFormat="1" applyFont="1" applyFill="1" applyBorder="1" applyAlignment="1" applyProtection="1">
      <alignment vertical="center"/>
      <protection locked="0"/>
    </xf>
    <xf numFmtId="178" fontId="28" fillId="0" borderId="13" xfId="0" applyNumberFormat="1" applyFont="1" applyFill="1" applyBorder="1" applyAlignment="1" applyProtection="1">
      <alignment vertical="center"/>
      <protection locked="0"/>
    </xf>
    <xf numFmtId="178" fontId="28" fillId="0" borderId="21" xfId="0" applyNumberFormat="1" applyFont="1" applyFill="1" applyBorder="1" applyAlignment="1">
      <alignment vertical="center"/>
    </xf>
    <xf numFmtId="182" fontId="28" fillId="0" borderId="281" xfId="0" applyNumberFormat="1" applyFont="1" applyFill="1" applyBorder="1" applyAlignment="1">
      <alignment horizontal="right" vertical="center" shrinkToFit="1"/>
    </xf>
    <xf numFmtId="0" fontId="28" fillId="0" borderId="101" xfId="0" applyNumberFormat="1" applyFont="1" applyFill="1" applyBorder="1" applyAlignment="1" applyProtection="1">
      <alignment horizontal="left" vertical="center" wrapText="1"/>
    </xf>
    <xf numFmtId="0" fontId="28" fillId="0" borderId="105" xfId="0" applyNumberFormat="1" applyFont="1" applyFill="1" applyBorder="1" applyAlignment="1" applyProtection="1">
      <alignment horizontal="left" vertical="center" wrapText="1"/>
    </xf>
    <xf numFmtId="178" fontId="28" fillId="0" borderId="92" xfId="0" applyNumberFormat="1" applyFont="1" applyFill="1" applyBorder="1" applyAlignment="1" applyProtection="1">
      <alignment vertical="center"/>
      <protection locked="0"/>
    </xf>
    <xf numFmtId="181" fontId="28" fillId="0" borderId="93" xfId="0" applyNumberFormat="1" applyFont="1" applyFill="1" applyBorder="1" applyAlignment="1" applyProtection="1">
      <alignment horizontal="right" vertical="center"/>
      <protection locked="0"/>
    </xf>
    <xf numFmtId="178" fontId="28" fillId="0" borderId="94" xfId="0" applyNumberFormat="1" applyFont="1" applyFill="1" applyBorder="1" applyAlignment="1" applyProtection="1">
      <alignment vertical="center"/>
      <protection locked="0"/>
    </xf>
    <xf numFmtId="182" fontId="28" fillId="0" borderId="93" xfId="0" applyNumberFormat="1" applyFont="1" applyFill="1" applyBorder="1" applyAlignment="1" applyProtection="1">
      <alignment horizontal="right" vertical="center"/>
      <protection locked="0"/>
    </xf>
    <xf numFmtId="184" fontId="28" fillId="0" borderId="93" xfId="26" applyNumberFormat="1" applyFont="1" applyFill="1" applyBorder="1" applyAlignment="1" applyProtection="1">
      <alignment vertical="center"/>
      <protection locked="0"/>
    </xf>
    <xf numFmtId="178" fontId="28" fillId="0" borderId="45" xfId="0" applyNumberFormat="1" applyFont="1" applyFill="1" applyBorder="1" applyAlignment="1">
      <alignment vertical="center"/>
    </xf>
    <xf numFmtId="182" fontId="28" fillId="0" borderId="95" xfId="0" applyNumberFormat="1" applyFont="1" applyFill="1" applyBorder="1" applyAlignment="1">
      <alignment horizontal="right" vertical="center" shrinkToFit="1"/>
    </xf>
    <xf numFmtId="49" fontId="28" fillId="0" borderId="0" xfId="0" applyNumberFormat="1" applyFont="1" applyFill="1" applyBorder="1" applyAlignment="1">
      <alignment horizontal="right" vertical="center"/>
    </xf>
    <xf numFmtId="49" fontId="18" fillId="0" borderId="0" xfId="0" applyNumberFormat="1" applyFont="1" applyFill="1" applyAlignment="1">
      <alignment horizontal="right" vertical="center"/>
    </xf>
    <xf numFmtId="0" fontId="19" fillId="0" borderId="0" xfId="0" applyNumberFormat="1" applyFont="1" applyFill="1" applyAlignment="1">
      <alignment horizontal="left" vertical="center"/>
    </xf>
    <xf numFmtId="49" fontId="15" fillId="0" borderId="0" xfId="0" applyNumberFormat="1" applyFont="1" applyFill="1" applyAlignment="1">
      <alignment horizontal="left" vertical="center"/>
    </xf>
    <xf numFmtId="0" fontId="19" fillId="0" borderId="32" xfId="0" applyFont="1" applyFill="1" applyBorder="1" applyAlignment="1">
      <alignment horizontal="center" vertical="center" shrinkToFit="1"/>
    </xf>
    <xf numFmtId="41" fontId="22" fillId="0" borderId="280" xfId="0" applyNumberFormat="1" applyFont="1" applyFill="1" applyBorder="1" applyAlignment="1">
      <alignment vertical="center"/>
    </xf>
    <xf numFmtId="41" fontId="22" fillId="0" borderId="42" xfId="0" applyNumberFormat="1" applyFont="1" applyFill="1" applyBorder="1" applyAlignment="1">
      <alignment horizontal="center" vertical="center"/>
    </xf>
    <xf numFmtId="0" fontId="19" fillId="0" borderId="8" xfId="0" applyFont="1" applyFill="1" applyBorder="1" applyAlignment="1">
      <alignment horizontal="center" vertical="center" shrinkToFit="1"/>
    </xf>
    <xf numFmtId="41" fontId="22" fillId="0" borderId="10" xfId="0" applyNumberFormat="1" applyFont="1" applyFill="1" applyBorder="1" applyAlignment="1">
      <alignment vertical="center"/>
    </xf>
    <xf numFmtId="191" fontId="22" fillId="0" borderId="42" xfId="0" applyNumberFormat="1" applyFont="1" applyFill="1" applyBorder="1" applyAlignment="1">
      <alignment horizontal="center" vertical="center"/>
    </xf>
    <xf numFmtId="179" fontId="19" fillId="0" borderId="8" xfId="0" applyNumberFormat="1" applyFont="1" applyFill="1" applyBorder="1" applyAlignment="1">
      <alignment horizontal="center" vertical="center" shrinkToFit="1"/>
    </xf>
    <xf numFmtId="0" fontId="19" fillId="0" borderId="20" xfId="0" applyFont="1" applyFill="1" applyBorder="1" applyAlignment="1">
      <alignment horizontal="center" vertical="center" shrinkToFit="1"/>
    </xf>
    <xf numFmtId="41" fontId="22" fillId="0" borderId="21" xfId="0" applyNumberFormat="1" applyFont="1" applyFill="1" applyBorder="1" applyAlignment="1">
      <alignment vertical="center"/>
    </xf>
    <xf numFmtId="41" fontId="22" fillId="0" borderId="60" xfId="0" applyNumberFormat="1" applyFont="1" applyFill="1" applyBorder="1" applyAlignment="1">
      <alignment vertical="center"/>
    </xf>
    <xf numFmtId="49" fontId="19" fillId="0" borderId="48" xfId="0" applyNumberFormat="1" applyFont="1" applyFill="1" applyBorder="1" applyAlignment="1">
      <alignment horizontal="center" vertical="center" shrinkToFit="1"/>
    </xf>
    <xf numFmtId="191" fontId="22" fillId="0" borderId="50" xfId="0" applyNumberFormat="1" applyFont="1" applyFill="1" applyBorder="1" applyAlignment="1">
      <alignment horizontal="center" vertical="center"/>
    </xf>
    <xf numFmtId="0" fontId="19" fillId="0" borderId="100" xfId="0" applyFont="1" applyFill="1" applyBorder="1" applyAlignment="1">
      <alignment horizontal="center" vertical="distributed" textRotation="255" justifyLastLine="1" shrinkToFit="1"/>
    </xf>
    <xf numFmtId="41" fontId="16" fillId="0" borderId="89" xfId="0" applyNumberFormat="1" applyFont="1" applyFill="1" applyBorder="1" applyAlignment="1">
      <alignment vertical="center"/>
    </xf>
    <xf numFmtId="41" fontId="16" fillId="0" borderId="101" xfId="0" applyNumberFormat="1" applyFont="1" applyFill="1" applyBorder="1" applyAlignment="1">
      <alignment vertical="center"/>
    </xf>
    <xf numFmtId="41" fontId="16" fillId="0" borderId="105" xfId="0" applyNumberFormat="1" applyFont="1" applyFill="1" applyBorder="1" applyAlignment="1">
      <alignment vertical="center"/>
    </xf>
    <xf numFmtId="0" fontId="16" fillId="0" borderId="0" xfId="5" applyFont="1" applyFill="1" applyAlignment="1">
      <alignment horizontal="center" vertical="center"/>
    </xf>
    <xf numFmtId="0" fontId="19" fillId="0" borderId="153" xfId="5" applyFont="1" applyFill="1" applyBorder="1" applyAlignment="1">
      <alignment horizontal="center" vertical="center"/>
    </xf>
    <xf numFmtId="0" fontId="19" fillId="0" borderId="105" xfId="5" applyFont="1" applyFill="1" applyBorder="1" applyAlignment="1">
      <alignment horizontal="center" vertical="center"/>
    </xf>
    <xf numFmtId="0" fontId="15" fillId="0" borderId="0" xfId="5" applyFont="1" applyFill="1" applyAlignment="1">
      <alignment vertical="center"/>
    </xf>
    <xf numFmtId="0" fontId="16" fillId="0" borderId="0" xfId="5" applyFont="1" applyFill="1" applyAlignment="1">
      <alignment vertical="center"/>
    </xf>
    <xf numFmtId="179" fontId="16" fillId="0" borderId="0" xfId="5" applyNumberFormat="1" applyFont="1" applyFill="1" applyAlignment="1">
      <alignment horizontal="right" vertical="center"/>
    </xf>
    <xf numFmtId="0" fontId="16" fillId="0" borderId="0" xfId="5" applyFont="1" applyFill="1" applyBorder="1" applyAlignment="1">
      <alignment vertical="center" wrapText="1"/>
    </xf>
    <xf numFmtId="0" fontId="22" fillId="0" borderId="0" xfId="5" applyFont="1" applyFill="1" applyBorder="1" applyAlignment="1">
      <alignment horizontal="center" vertical="center" wrapText="1"/>
    </xf>
    <xf numFmtId="179" fontId="22" fillId="0" borderId="0" xfId="5" applyNumberFormat="1" applyFont="1" applyFill="1" applyBorder="1" applyAlignment="1">
      <alignment horizontal="right" vertical="center" wrapText="1"/>
    </xf>
    <xf numFmtId="0" fontId="22" fillId="0" borderId="0" xfId="5" applyFont="1" applyFill="1" applyBorder="1" applyAlignment="1">
      <alignment horizontal="right" vertical="center" wrapText="1"/>
    </xf>
    <xf numFmtId="0" fontId="16" fillId="0" borderId="0" xfId="5" applyFont="1" applyFill="1" applyBorder="1" applyAlignment="1">
      <alignment horizontal="left" vertical="center" wrapText="1"/>
    </xf>
    <xf numFmtId="0" fontId="16" fillId="0" borderId="0" xfId="5" applyFont="1" applyFill="1" applyBorder="1" applyAlignment="1">
      <alignment horizontal="left" vertical="center"/>
    </xf>
    <xf numFmtId="179" fontId="22" fillId="0" borderId="98" xfId="5" applyNumberFormat="1" applyFont="1" applyFill="1" applyBorder="1" applyAlignment="1">
      <alignment horizontal="distributed" vertical="center" wrapText="1"/>
    </xf>
    <xf numFmtId="0" fontId="22" fillId="0" borderId="189" xfId="5" applyFont="1" applyFill="1" applyBorder="1" applyAlignment="1">
      <alignment horizontal="center" vertical="center"/>
    </xf>
    <xf numFmtId="0" fontId="22" fillId="0" borderId="266" xfId="5" applyFont="1" applyFill="1" applyBorder="1" applyAlignment="1">
      <alignment horizontal="left" vertical="center" wrapText="1"/>
    </xf>
    <xf numFmtId="179" fontId="22" fillId="0" borderId="126" xfId="5" applyNumberFormat="1" applyFont="1" applyFill="1" applyBorder="1" applyAlignment="1">
      <alignment horizontal="right" vertical="center"/>
    </xf>
    <xf numFmtId="0" fontId="22" fillId="0" borderId="165" xfId="5" applyFont="1" applyFill="1" applyBorder="1" applyAlignment="1">
      <alignment horizontal="left" vertical="center" wrapText="1"/>
    </xf>
    <xf numFmtId="179" fontId="22" fillId="0" borderId="163" xfId="5" applyNumberFormat="1" applyFont="1" applyFill="1" applyBorder="1" applyAlignment="1">
      <alignment horizontal="right" vertical="center"/>
    </xf>
    <xf numFmtId="0" fontId="22" fillId="0" borderId="161" xfId="5" applyFont="1" applyFill="1" applyBorder="1" applyAlignment="1">
      <alignment horizontal="left" vertical="center" wrapText="1"/>
    </xf>
    <xf numFmtId="0" fontId="16" fillId="0" borderId="0" xfId="5" applyFont="1" applyFill="1" applyBorder="1" applyAlignment="1">
      <alignment vertical="center"/>
    </xf>
    <xf numFmtId="0" fontId="22" fillId="0" borderId="94" xfId="5" applyFont="1" applyFill="1" applyBorder="1" applyAlignment="1">
      <alignment horizontal="left" vertical="center" wrapText="1"/>
    </xf>
    <xf numFmtId="0" fontId="22" fillId="0" borderId="0" xfId="5" applyFont="1" applyFill="1" applyBorder="1" applyAlignment="1">
      <alignment horizontal="left" vertical="center" wrapText="1"/>
    </xf>
    <xf numFmtId="0" fontId="22" fillId="0" borderId="99" xfId="5" applyFont="1" applyFill="1" applyBorder="1" applyAlignment="1">
      <alignment horizontal="center" vertical="center"/>
    </xf>
    <xf numFmtId="0" fontId="22" fillId="0" borderId="104" xfId="5" applyFont="1" applyFill="1" applyBorder="1" applyAlignment="1">
      <alignment horizontal="left" vertical="center" wrapText="1"/>
    </xf>
    <xf numFmtId="0" fontId="19" fillId="0" borderId="40" xfId="0" applyNumberFormat="1" applyFont="1" applyFill="1" applyBorder="1" applyAlignment="1">
      <alignment vertical="center" wrapText="1"/>
    </xf>
    <xf numFmtId="0" fontId="19" fillId="0" borderId="40" xfId="0" applyFont="1" applyFill="1" applyBorder="1" applyAlignment="1">
      <alignment vertical="center" wrapText="1" shrinkToFit="1"/>
    </xf>
    <xf numFmtId="0" fontId="19" fillId="0" borderId="40" xfId="0" applyFont="1" applyFill="1" applyBorder="1" applyAlignment="1">
      <alignment horizontal="left" vertical="center" wrapText="1"/>
    </xf>
    <xf numFmtId="0" fontId="19" fillId="0" borderId="40" xfId="66" applyFont="1" applyFill="1" applyBorder="1" applyAlignment="1">
      <alignment horizontal="left" vertical="center" wrapText="1"/>
    </xf>
    <xf numFmtId="0" fontId="26" fillId="0" borderId="16" xfId="0" applyFont="1" applyFill="1" applyBorder="1" applyAlignment="1">
      <alignment vertical="center" textRotation="255" wrapText="1"/>
    </xf>
    <xf numFmtId="0" fontId="19" fillId="0" borderId="16" xfId="0" applyFont="1" applyFill="1" applyBorder="1" applyAlignment="1">
      <alignment horizontal="center" vertical="center" wrapText="1"/>
    </xf>
    <xf numFmtId="0" fontId="19" fillId="0" borderId="114" xfId="0" applyFont="1" applyFill="1" applyBorder="1" applyAlignment="1">
      <alignment horizontal="center" vertical="center" wrapText="1"/>
    </xf>
    <xf numFmtId="179" fontId="19" fillId="0" borderId="16" xfId="0" applyNumberFormat="1" applyFont="1" applyFill="1" applyBorder="1" applyAlignment="1">
      <alignment vertical="center" wrapText="1"/>
    </xf>
    <xf numFmtId="179" fontId="19" fillId="0" borderId="16" xfId="0" applyNumberFormat="1" applyFont="1" applyFill="1" applyBorder="1" applyAlignment="1">
      <alignment vertical="center"/>
    </xf>
    <xf numFmtId="0" fontId="19" fillId="0" borderId="55" xfId="0" applyFont="1" applyFill="1" applyBorder="1" applyAlignment="1">
      <alignment vertical="center"/>
    </xf>
    <xf numFmtId="0" fontId="22" fillId="0" borderId="146" xfId="5" applyFont="1" applyFill="1" applyBorder="1" applyAlignment="1">
      <alignment horizontal="left" vertical="center" shrinkToFit="1"/>
    </xf>
    <xf numFmtId="179" fontId="22" fillId="0" borderId="61" xfId="5" applyNumberFormat="1" applyFont="1" applyFill="1" applyBorder="1" applyAlignment="1">
      <alignment horizontal="right" vertical="center"/>
    </xf>
    <xf numFmtId="0" fontId="22" fillId="0" borderId="131" xfId="5" applyFont="1" applyFill="1" applyBorder="1" applyAlignment="1">
      <alignment horizontal="left" vertical="center" wrapText="1"/>
    </xf>
    <xf numFmtId="179" fontId="22" fillId="0" borderId="19" xfId="5" applyNumberFormat="1" applyFont="1" applyFill="1" applyBorder="1" applyAlignment="1">
      <alignment horizontal="right" vertical="center"/>
    </xf>
    <xf numFmtId="0" fontId="22" fillId="0" borderId="150" xfId="5" applyFont="1" applyFill="1" applyBorder="1" applyAlignment="1">
      <alignment horizontal="left" vertical="center" wrapText="1"/>
    </xf>
    <xf numFmtId="0" fontId="22" fillId="0" borderId="94" xfId="5" applyFont="1" applyFill="1" applyBorder="1" applyAlignment="1">
      <alignment horizontal="center" vertical="center" textRotation="255" wrapText="1"/>
    </xf>
    <xf numFmtId="0" fontId="16" fillId="0" borderId="104" xfId="5" applyFont="1" applyFill="1" applyBorder="1" applyAlignment="1">
      <alignment vertical="center"/>
    </xf>
    <xf numFmtId="0" fontId="16" fillId="0" borderId="153" xfId="5" applyFont="1" applyFill="1" applyBorder="1" applyAlignment="1">
      <alignment vertical="center"/>
    </xf>
    <xf numFmtId="179" fontId="16" fillId="0" borderId="61" xfId="5" applyNumberFormat="1" applyFont="1" applyFill="1" applyBorder="1" applyAlignment="1">
      <alignment horizontal="right" vertical="center"/>
    </xf>
    <xf numFmtId="179" fontId="16" fillId="0" borderId="0" xfId="5" applyNumberFormat="1" applyFont="1" applyFill="1" applyBorder="1" applyAlignment="1">
      <alignment horizontal="right" vertical="center" wrapText="1"/>
    </xf>
    <xf numFmtId="0" fontId="16" fillId="0" borderId="0" xfId="5" applyFont="1" applyFill="1" applyBorder="1" applyAlignment="1">
      <alignment horizontal="right" vertical="center" wrapText="1"/>
    </xf>
    <xf numFmtId="0" fontId="16" fillId="0" borderId="124" xfId="5" applyFont="1" applyFill="1" applyBorder="1" applyAlignment="1">
      <alignment horizontal="center" vertical="center"/>
    </xf>
    <xf numFmtId="179" fontId="16" fillId="0" borderId="98" xfId="5" applyNumberFormat="1" applyFont="1" applyFill="1" applyBorder="1" applyAlignment="1">
      <alignment horizontal="distributed" vertical="center" wrapText="1"/>
    </xf>
    <xf numFmtId="0" fontId="16" fillId="0" borderId="98" xfId="5" applyFont="1" applyFill="1" applyBorder="1" applyAlignment="1">
      <alignment horizontal="center" vertical="center"/>
    </xf>
    <xf numFmtId="0" fontId="16" fillId="0" borderId="137" xfId="5" applyFont="1" applyFill="1" applyBorder="1" applyAlignment="1">
      <alignment horizontal="left" vertical="center" wrapText="1"/>
    </xf>
    <xf numFmtId="179" fontId="16" fillId="0" borderId="138" xfId="5" applyNumberFormat="1" applyFont="1" applyFill="1" applyBorder="1" applyAlignment="1">
      <alignment horizontal="right" vertical="center"/>
    </xf>
    <xf numFmtId="0" fontId="16" fillId="0" borderId="266" xfId="5" applyFont="1" applyFill="1" applyBorder="1" applyAlignment="1">
      <alignment horizontal="left" vertical="center" wrapText="1"/>
    </xf>
    <xf numFmtId="0" fontId="16" fillId="0" borderId="94" xfId="5" applyFont="1" applyFill="1" applyBorder="1" applyAlignment="1">
      <alignment horizontal="center" vertical="center" textRotation="255" wrapText="1"/>
    </xf>
    <xf numFmtId="0" fontId="16" fillId="0" borderId="93" xfId="5" applyFont="1" applyFill="1" applyBorder="1" applyAlignment="1">
      <alignment horizontal="center" vertical="center" wrapText="1"/>
    </xf>
    <xf numFmtId="0" fontId="16" fillId="0" borderId="60" xfId="5" applyFont="1" applyFill="1" applyBorder="1" applyAlignment="1">
      <alignment horizontal="left" vertical="center" wrapText="1"/>
    </xf>
    <xf numFmtId="0" fontId="16" fillId="0" borderId="88" xfId="5" applyFont="1" applyFill="1" applyBorder="1" applyAlignment="1">
      <alignment horizontal="center" vertical="center" wrapText="1"/>
    </xf>
    <xf numFmtId="0" fontId="16" fillId="0" borderId="284" xfId="5" applyFont="1" applyFill="1" applyBorder="1" applyAlignment="1">
      <alignment horizontal="left" vertical="center" wrapText="1"/>
    </xf>
    <xf numFmtId="0" fontId="16" fillId="0" borderId="158" xfId="5" applyFont="1" applyFill="1" applyBorder="1" applyAlignment="1">
      <alignment horizontal="left" vertical="center" wrapText="1"/>
    </xf>
    <xf numFmtId="192" fontId="16" fillId="0" borderId="142" xfId="5" applyNumberFormat="1" applyFont="1" applyFill="1" applyBorder="1" applyAlignment="1">
      <alignment horizontal="center" vertical="center" wrapText="1"/>
    </xf>
    <xf numFmtId="0" fontId="16" fillId="0" borderId="60" xfId="5" applyFont="1" applyFill="1" applyBorder="1" applyAlignment="1">
      <alignment vertical="center"/>
    </xf>
    <xf numFmtId="0" fontId="16" fillId="0" borderId="95" xfId="5" applyFont="1" applyFill="1" applyBorder="1" applyAlignment="1">
      <alignment horizontal="center" vertical="center"/>
    </xf>
    <xf numFmtId="0" fontId="16" fillId="0" borderId="69" xfId="5" applyFont="1" applyFill="1" applyBorder="1" applyAlignment="1">
      <alignment vertical="center"/>
    </xf>
    <xf numFmtId="0" fontId="16" fillId="0" borderId="99" xfId="5" applyFont="1" applyFill="1" applyBorder="1" applyAlignment="1">
      <alignment horizontal="center" vertical="center"/>
    </xf>
    <xf numFmtId="0" fontId="22" fillId="0" borderId="169" xfId="46" applyFont="1" applyFill="1" applyBorder="1" applyAlignment="1">
      <alignment vertical="center" wrapText="1"/>
    </xf>
    <xf numFmtId="0" fontId="22" fillId="0" borderId="126" xfId="46" applyFont="1" applyFill="1" applyBorder="1" applyAlignment="1">
      <alignment vertical="center" wrapText="1"/>
    </xf>
    <xf numFmtId="57" fontId="19" fillId="0" borderId="127" xfId="46" applyNumberFormat="1" applyFont="1" applyFill="1" applyBorder="1" applyAlignment="1">
      <alignment horizontal="center" vertical="center" wrapText="1"/>
    </xf>
    <xf numFmtId="0" fontId="22" fillId="0" borderId="163" xfId="46" applyFont="1" applyFill="1" applyBorder="1" applyAlignment="1">
      <alignment vertical="center" wrapText="1"/>
    </xf>
    <xf numFmtId="57" fontId="19" fillId="0" borderId="132" xfId="46" applyNumberFormat="1" applyFont="1" applyFill="1" applyBorder="1" applyAlignment="1">
      <alignment horizontal="center" vertical="center" wrapText="1"/>
    </xf>
    <xf numFmtId="57" fontId="19" fillId="0" borderId="148" xfId="47" applyNumberFormat="1" applyFont="1" applyFill="1" applyBorder="1" applyAlignment="1">
      <alignment horizontal="center" vertical="center" wrapText="1"/>
    </xf>
    <xf numFmtId="57" fontId="19" fillId="0" borderId="127" xfId="47" applyNumberFormat="1" applyFont="1" applyFill="1" applyBorder="1" applyAlignment="1">
      <alignment horizontal="center" vertical="center" wrapText="1"/>
    </xf>
    <xf numFmtId="57" fontId="19" fillId="0" borderId="130" xfId="47" applyNumberFormat="1" applyFont="1" applyFill="1" applyBorder="1" applyAlignment="1">
      <alignment horizontal="center" vertical="center" wrapText="1"/>
    </xf>
    <xf numFmtId="57" fontId="19" fillId="0" borderId="139" xfId="47" applyNumberFormat="1" applyFont="1" applyFill="1" applyBorder="1" applyAlignment="1">
      <alignment horizontal="center" vertical="center" wrapText="1"/>
    </xf>
    <xf numFmtId="178" fontId="16" fillId="0" borderId="65" xfId="0" applyNumberFormat="1" applyFont="1" applyFill="1" applyBorder="1" applyAlignment="1">
      <alignment vertical="center"/>
    </xf>
    <xf numFmtId="0" fontId="0" fillId="0" borderId="0" xfId="0" applyFont="1" applyFill="1"/>
    <xf numFmtId="49" fontId="19" fillId="0" borderId="0" xfId="0" applyNumberFormat="1" applyFont="1" applyFill="1" applyAlignment="1">
      <alignment horizontal="distributed" vertical="center"/>
    </xf>
    <xf numFmtId="49" fontId="37" fillId="0" borderId="0" xfId="0" applyNumberFormat="1" applyFont="1" applyFill="1" applyAlignment="1">
      <alignment horizontal="left" vertical="center"/>
    </xf>
    <xf numFmtId="0" fontId="37" fillId="0" borderId="0" xfId="0" applyFont="1" applyFill="1" applyAlignment="1">
      <alignment vertical="center"/>
    </xf>
    <xf numFmtId="0" fontId="19" fillId="0" borderId="40" xfId="0" applyFont="1" applyFill="1" applyBorder="1" applyAlignment="1">
      <alignment horizontal="distributed" vertical="center"/>
    </xf>
    <xf numFmtId="41" fontId="19" fillId="0" borderId="106" xfId="0" applyNumberFormat="1" applyFont="1" applyFill="1" applyBorder="1" applyAlignment="1">
      <alignment horizontal="distributed" vertical="center"/>
    </xf>
    <xf numFmtId="0" fontId="19" fillId="0" borderId="60" xfId="0" applyFont="1" applyFill="1" applyBorder="1" applyAlignment="1">
      <alignment horizontal="distributed" vertical="center"/>
    </xf>
    <xf numFmtId="49" fontId="19" fillId="0" borderId="170" xfId="0" applyNumberFormat="1" applyFont="1" applyFill="1" applyBorder="1" applyAlignment="1">
      <alignment horizontal="distributed" vertical="center" shrinkToFit="1"/>
    </xf>
    <xf numFmtId="178" fontId="27" fillId="0" borderId="0" xfId="0" applyNumberFormat="1" applyFont="1" applyFill="1" applyAlignment="1">
      <alignment vertical="center"/>
    </xf>
    <xf numFmtId="0" fontId="41" fillId="0" borderId="222" xfId="50" applyFont="1" applyFill="1" applyBorder="1" applyAlignment="1">
      <alignment horizontal="center" vertical="center" shrinkToFit="1"/>
    </xf>
    <xf numFmtId="49" fontId="19" fillId="0" borderId="0" xfId="0" applyNumberFormat="1" applyFont="1" applyFill="1" applyAlignment="1">
      <alignment horizontal="right" vertical="center"/>
    </xf>
    <xf numFmtId="49" fontId="19" fillId="0" borderId="0" xfId="0" applyNumberFormat="1" applyFont="1" applyFill="1" applyAlignment="1">
      <alignment horizontal="left" vertical="center"/>
    </xf>
    <xf numFmtId="0" fontId="19" fillId="0" borderId="0" xfId="0" applyFont="1" applyFill="1" applyAlignment="1">
      <alignment horizontal="distributed" vertical="center"/>
    </xf>
    <xf numFmtId="0" fontId="25" fillId="0" borderId="40" xfId="0" applyFont="1" applyFill="1" applyBorder="1" applyAlignment="1">
      <alignment vertical="center" textRotation="255" wrapText="1" shrinkToFit="1"/>
    </xf>
    <xf numFmtId="49" fontId="0" fillId="0" borderId="40" xfId="0" applyNumberFormat="1" applyFont="1" applyFill="1" applyBorder="1" applyAlignment="1">
      <alignment horizontal="left" vertical="center" wrapText="1"/>
    </xf>
    <xf numFmtId="183" fontId="0" fillId="0" borderId="40" xfId="0" applyNumberFormat="1" applyFont="1" applyFill="1" applyBorder="1" applyAlignment="1">
      <alignment horizontal="right" vertical="center"/>
    </xf>
    <xf numFmtId="183" fontId="0" fillId="0" borderId="34" xfId="0" applyNumberFormat="1" applyFont="1" applyFill="1" applyBorder="1" applyAlignment="1">
      <alignment horizontal="left" vertical="center" wrapText="1"/>
    </xf>
    <xf numFmtId="57" fontId="19" fillId="0" borderId="19" xfId="0" applyNumberFormat="1" applyFont="1" applyFill="1" applyBorder="1" applyAlignment="1">
      <alignment horizontal="distributed" vertical="center"/>
    </xf>
    <xf numFmtId="183" fontId="0" fillId="0" borderId="144" xfId="0" applyNumberFormat="1" applyFont="1" applyFill="1" applyBorder="1" applyAlignment="1">
      <alignment horizontal="right" vertical="center"/>
    </xf>
    <xf numFmtId="183" fontId="0" fillId="0" borderId="144" xfId="0" applyNumberFormat="1" applyFont="1" applyFill="1" applyBorder="1" applyAlignment="1">
      <alignment horizontal="left" vertical="center" wrapText="1"/>
    </xf>
    <xf numFmtId="57" fontId="19" fillId="0" borderId="144" xfId="0" applyNumberFormat="1" applyFont="1" applyFill="1" applyBorder="1" applyAlignment="1">
      <alignment horizontal="distributed" vertical="center"/>
    </xf>
    <xf numFmtId="183" fontId="0" fillId="0" borderId="126" xfId="0" applyNumberFormat="1" applyFont="1" applyFill="1" applyBorder="1" applyAlignment="1">
      <alignment horizontal="right" vertical="center"/>
    </xf>
    <xf numFmtId="183" fontId="0" fillId="0" borderId="126" xfId="0" applyNumberFormat="1" applyFont="1" applyFill="1" applyBorder="1" applyAlignment="1">
      <alignment horizontal="left" vertical="center" wrapText="1"/>
    </xf>
    <xf numFmtId="57" fontId="19" fillId="0" borderId="126" xfId="0" applyNumberFormat="1" applyFont="1" applyFill="1" applyBorder="1" applyAlignment="1">
      <alignment horizontal="distributed" vertical="center"/>
    </xf>
    <xf numFmtId="183" fontId="0" fillId="0" borderId="163" xfId="0" applyNumberFormat="1" applyFont="1" applyFill="1" applyBorder="1" applyAlignment="1">
      <alignment horizontal="right" vertical="center"/>
    </xf>
    <xf numFmtId="183" fontId="0" fillId="0" borderId="163" xfId="0" applyNumberFormat="1" applyFont="1" applyFill="1" applyBorder="1" applyAlignment="1">
      <alignment horizontal="left" vertical="center" wrapText="1"/>
    </xf>
    <xf numFmtId="57" fontId="19" fillId="0" borderId="163" xfId="0" applyNumberFormat="1" applyFont="1" applyFill="1" applyBorder="1" applyAlignment="1">
      <alignment horizontal="distributed" vertical="center"/>
    </xf>
    <xf numFmtId="49" fontId="19" fillId="0" borderId="40" xfId="0" applyNumberFormat="1" applyFont="1" applyFill="1" applyBorder="1" applyAlignment="1">
      <alignment horizontal="left" vertical="center" wrapText="1"/>
    </xf>
    <xf numFmtId="57" fontId="19" fillId="0" borderId="40" xfId="0" applyNumberFormat="1" applyFont="1" applyFill="1" applyBorder="1" applyAlignment="1">
      <alignment horizontal="distributed" vertical="center"/>
    </xf>
    <xf numFmtId="0" fontId="0" fillId="0" borderId="126" xfId="0" applyFont="1" applyFill="1" applyBorder="1" applyAlignment="1">
      <alignment vertical="center" shrinkToFit="1"/>
    </xf>
    <xf numFmtId="0" fontId="0" fillId="0" borderId="207" xfId="0" applyFont="1" applyFill="1" applyBorder="1" applyAlignment="1">
      <alignment vertical="center" shrinkToFit="1"/>
    </xf>
    <xf numFmtId="186" fontId="19" fillId="0" borderId="169" xfId="0" applyNumberFormat="1" applyFont="1" applyFill="1" applyBorder="1" applyAlignment="1">
      <alignment horizontal="center" vertical="center"/>
    </xf>
    <xf numFmtId="0" fontId="0" fillId="0" borderId="138" xfId="0" applyFont="1" applyFill="1" applyBorder="1" applyAlignment="1">
      <alignment vertical="center" shrinkToFit="1"/>
    </xf>
    <xf numFmtId="49" fontId="0" fillId="0" borderId="19" xfId="0" applyNumberFormat="1" applyFont="1" applyFill="1" applyBorder="1" applyAlignment="1">
      <alignment horizontal="left" vertical="center" wrapText="1"/>
    </xf>
    <xf numFmtId="186" fontId="19" fillId="0" borderId="19" xfId="0" applyNumberFormat="1" applyFont="1" applyFill="1" applyBorder="1" applyAlignment="1">
      <alignment horizontal="center" vertical="center"/>
    </xf>
    <xf numFmtId="0" fontId="0" fillId="0" borderId="31" xfId="0" applyFont="1" applyFill="1" applyBorder="1" applyAlignment="1">
      <alignment vertical="center" shrinkToFit="1"/>
    </xf>
    <xf numFmtId="49" fontId="0" fillId="0" borderId="163" xfId="0" applyNumberFormat="1" applyFont="1" applyFill="1" applyBorder="1" applyAlignment="1">
      <alignment vertical="center" wrapText="1"/>
    </xf>
    <xf numFmtId="0" fontId="0" fillId="0" borderId="163" xfId="0" applyFont="1" applyFill="1" applyBorder="1" applyAlignment="1">
      <alignment vertical="center" wrapText="1"/>
    </xf>
    <xf numFmtId="186" fontId="19" fillId="0" borderId="31" xfId="0" applyNumberFormat="1" applyFont="1" applyFill="1" applyBorder="1" applyAlignment="1">
      <alignment horizontal="center" vertical="center"/>
    </xf>
    <xf numFmtId="0" fontId="0" fillId="0" borderId="211" xfId="0" applyFont="1" applyFill="1" applyBorder="1" applyAlignment="1">
      <alignment vertical="center" shrinkToFit="1"/>
    </xf>
    <xf numFmtId="0" fontId="0" fillId="0" borderId="137" xfId="0" applyFont="1" applyFill="1" applyBorder="1" applyAlignment="1">
      <alignment vertical="center" wrapText="1"/>
    </xf>
    <xf numFmtId="186" fontId="19" fillId="0" borderId="40" xfId="0" applyNumberFormat="1" applyFont="1" applyFill="1" applyBorder="1" applyAlignment="1">
      <alignment horizontal="center" vertical="center"/>
    </xf>
    <xf numFmtId="0" fontId="19" fillId="0" borderId="40" xfId="0" applyFont="1" applyFill="1" applyBorder="1" applyAlignment="1">
      <alignment horizontal="center" vertical="center" textRotation="255" shrinkToFit="1"/>
    </xf>
    <xf numFmtId="0" fontId="0" fillId="0" borderId="40" xfId="0" applyFont="1" applyFill="1" applyBorder="1" applyAlignment="1">
      <alignment vertical="center" shrinkToFit="1"/>
    </xf>
    <xf numFmtId="0" fontId="0" fillId="0" borderId="12" xfId="0" applyFont="1" applyFill="1" applyBorder="1" applyAlignment="1">
      <alignment vertical="center" shrinkToFit="1"/>
    </xf>
    <xf numFmtId="0" fontId="0" fillId="0" borderId="12" xfId="0" applyFont="1" applyFill="1" applyBorder="1" applyAlignment="1">
      <alignment vertical="center" wrapText="1"/>
    </xf>
    <xf numFmtId="186" fontId="19" fillId="0" borderId="12" xfId="0" applyNumberFormat="1" applyFont="1" applyFill="1" applyBorder="1" applyAlignment="1">
      <alignment horizontal="center" vertical="center"/>
    </xf>
    <xf numFmtId="0" fontId="0" fillId="0" borderId="163" xfId="0" applyFont="1" applyFill="1" applyBorder="1" applyAlignment="1">
      <alignment vertical="center" shrinkToFit="1"/>
    </xf>
    <xf numFmtId="0" fontId="0" fillId="0" borderId="208" xfId="0" applyFont="1" applyFill="1" applyBorder="1" applyAlignment="1">
      <alignment vertical="center" shrinkToFit="1"/>
    </xf>
    <xf numFmtId="0" fontId="22" fillId="0" borderId="40" xfId="0" applyFont="1" applyFill="1" applyBorder="1" applyAlignment="1">
      <alignment horizontal="center" vertical="center" textRotation="255" shrinkToFit="1"/>
    </xf>
    <xf numFmtId="0" fontId="0" fillId="0" borderId="44" xfId="0" applyFont="1" applyFill="1" applyBorder="1" applyAlignment="1">
      <alignment vertical="center" wrapText="1"/>
    </xf>
    <xf numFmtId="49" fontId="0" fillId="0" borderId="138" xfId="0" applyNumberFormat="1" applyFont="1" applyFill="1" applyBorder="1" applyAlignment="1">
      <alignment horizontal="left" vertical="center" wrapText="1"/>
    </xf>
    <xf numFmtId="186" fontId="19" fillId="0" borderId="138" xfId="0" applyNumberFormat="1" applyFont="1" applyFill="1" applyBorder="1" applyAlignment="1">
      <alignment horizontal="center" vertical="center"/>
    </xf>
    <xf numFmtId="0" fontId="0" fillId="0" borderId="169" xfId="0" applyFont="1" applyFill="1" applyBorder="1" applyAlignment="1">
      <alignment vertical="center" shrinkToFit="1"/>
    </xf>
    <xf numFmtId="49" fontId="0" fillId="0" borderId="146" xfId="0" applyNumberFormat="1" applyFont="1" applyFill="1" applyBorder="1" applyAlignment="1">
      <alignment horizontal="left" vertical="center" wrapText="1"/>
    </xf>
    <xf numFmtId="0" fontId="0" fillId="0" borderId="19" xfId="0" applyFont="1" applyFill="1" applyBorder="1" applyAlignment="1">
      <alignment vertical="center" shrinkToFit="1"/>
    </xf>
    <xf numFmtId="0" fontId="0" fillId="0" borderId="144" xfId="0" applyFont="1" applyFill="1" applyBorder="1" applyAlignment="1">
      <alignment vertical="center" wrapText="1"/>
    </xf>
    <xf numFmtId="0" fontId="0" fillId="0" borderId="213" xfId="0" applyFont="1" applyFill="1" applyBorder="1" applyAlignment="1">
      <alignment vertical="center" wrapText="1"/>
    </xf>
    <xf numFmtId="186" fontId="19" fillId="0" borderId="211" xfId="0" applyNumberFormat="1" applyFont="1" applyFill="1" applyBorder="1" applyAlignment="1">
      <alignment horizontal="center" vertical="center"/>
    </xf>
    <xf numFmtId="0" fontId="0" fillId="0" borderId="34" xfId="0" applyFont="1" applyFill="1" applyBorder="1" applyAlignment="1">
      <alignment vertical="center" wrapText="1"/>
    </xf>
    <xf numFmtId="0" fontId="0" fillId="0" borderId="68"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44" xfId="0" applyFont="1" applyFill="1" applyBorder="1" applyAlignment="1">
      <alignment horizontal="left" vertical="center" wrapText="1"/>
    </xf>
    <xf numFmtId="57" fontId="19" fillId="0" borderId="31" xfId="0" applyNumberFormat="1" applyFont="1" applyFill="1" applyBorder="1" applyAlignment="1">
      <alignment horizontal="distributed" vertical="center"/>
    </xf>
    <xf numFmtId="0" fontId="19" fillId="0" borderId="40" xfId="0" applyFont="1" applyFill="1" applyBorder="1" applyAlignment="1">
      <alignment vertical="center" wrapText="1"/>
    </xf>
    <xf numFmtId="0" fontId="19" fillId="0" borderId="106" xfId="0" applyFont="1" applyFill="1" applyBorder="1" applyAlignment="1">
      <alignment horizontal="distributed" vertical="center"/>
    </xf>
    <xf numFmtId="41" fontId="22" fillId="0" borderId="98" xfId="0" applyNumberFormat="1" applyFont="1" applyFill="1" applyBorder="1" applyAlignment="1">
      <alignment vertical="center" shrinkToFit="1"/>
    </xf>
    <xf numFmtId="0" fontId="5" fillId="0" borderId="31" xfId="59" applyFont="1" applyFill="1" applyBorder="1" applyAlignment="1">
      <alignment vertical="center" wrapText="1"/>
    </xf>
    <xf numFmtId="38" fontId="50" fillId="0" borderId="253" xfId="1" applyFont="1" applyFill="1" applyBorder="1" applyAlignment="1">
      <alignment horizontal="right" vertical="center"/>
    </xf>
    <xf numFmtId="0" fontId="50" fillId="0" borderId="56" xfId="0" applyFont="1" applyFill="1" applyBorder="1" applyAlignment="1">
      <alignment horizontal="center" vertical="center"/>
    </xf>
    <xf numFmtId="176" fontId="50" fillId="0" borderId="159" xfId="0" applyNumberFormat="1" applyFont="1" applyFill="1" applyBorder="1" applyAlignment="1">
      <alignment horizontal="center" vertical="center"/>
    </xf>
    <xf numFmtId="176" fontId="50" fillId="0" borderId="56" xfId="0" applyNumberFormat="1" applyFont="1" applyFill="1" applyBorder="1" applyAlignment="1">
      <alignment horizontal="center" vertical="center"/>
    </xf>
    <xf numFmtId="38" fontId="50" fillId="0" borderId="256" xfId="1" applyFont="1" applyFill="1" applyBorder="1" applyAlignment="1">
      <alignment horizontal="right" vertical="center"/>
    </xf>
    <xf numFmtId="0" fontId="50" fillId="0" borderId="166" xfId="0" applyFont="1" applyFill="1" applyBorder="1" applyAlignment="1">
      <alignment horizontal="center" vertical="center"/>
    </xf>
    <xf numFmtId="176" fontId="50" fillId="0" borderId="166" xfId="0" applyNumberFormat="1" applyFont="1" applyFill="1" applyBorder="1" applyAlignment="1">
      <alignment horizontal="center" vertical="center"/>
    </xf>
    <xf numFmtId="38" fontId="50" fillId="0" borderId="258" xfId="1" applyFont="1" applyFill="1" applyBorder="1" applyAlignment="1">
      <alignment horizontal="right" vertical="center"/>
    </xf>
    <xf numFmtId="0" fontId="50" fillId="0" borderId="162" xfId="0" applyFont="1" applyFill="1" applyBorder="1" applyAlignment="1">
      <alignment horizontal="center" vertical="center"/>
    </xf>
    <xf numFmtId="176" fontId="50" fillId="0" borderId="162" xfId="0" applyNumberFormat="1" applyFont="1" applyFill="1" applyBorder="1" applyAlignment="1">
      <alignment horizontal="center" vertical="center"/>
    </xf>
    <xf numFmtId="38" fontId="50" fillId="0" borderId="263" xfId="1" applyFont="1" applyFill="1" applyBorder="1" applyAlignment="1">
      <alignment horizontal="right" vertical="center"/>
    </xf>
    <xf numFmtId="0" fontId="50" fillId="0" borderId="264" xfId="0" applyFont="1" applyFill="1" applyBorder="1" applyAlignment="1">
      <alignment horizontal="center" vertical="center"/>
    </xf>
    <xf numFmtId="176" fontId="50" fillId="0" borderId="264" xfId="0" applyNumberFormat="1" applyFont="1" applyFill="1" applyBorder="1" applyAlignment="1">
      <alignment horizontal="center" vertical="center"/>
    </xf>
    <xf numFmtId="0" fontId="0" fillId="0" borderId="0" xfId="0" applyAlignment="1"/>
    <xf numFmtId="0" fontId="55" fillId="0" borderId="0" xfId="65" applyFont="1">
      <alignment vertical="center"/>
    </xf>
    <xf numFmtId="0" fontId="50" fillId="0" borderId="0" xfId="65" applyFont="1">
      <alignment vertical="center"/>
    </xf>
    <xf numFmtId="0" fontId="49" fillId="0" borderId="0" xfId="65" applyFont="1">
      <alignment vertical="center"/>
    </xf>
    <xf numFmtId="0" fontId="11" fillId="0" borderId="0" xfId="65" applyFont="1">
      <alignment vertical="center"/>
    </xf>
    <xf numFmtId="0" fontId="57" fillId="0" borderId="0" xfId="65" applyFont="1">
      <alignment vertical="center"/>
    </xf>
    <xf numFmtId="0" fontId="56" fillId="0" borderId="0" xfId="65" applyFont="1">
      <alignment vertical="center"/>
    </xf>
    <xf numFmtId="49" fontId="49" fillId="0" borderId="0" xfId="65" applyNumberFormat="1" applyFont="1" applyAlignment="1">
      <alignment horizontal="center" vertical="center"/>
    </xf>
    <xf numFmtId="0" fontId="49" fillId="0" borderId="0" xfId="65" applyFont="1" applyAlignment="1">
      <alignment vertical="center" wrapText="1"/>
    </xf>
    <xf numFmtId="0" fontId="49" fillId="0" borderId="0" xfId="65" applyFont="1" applyAlignment="1">
      <alignment horizontal="center" vertical="center" wrapText="1"/>
    </xf>
    <xf numFmtId="0" fontId="50" fillId="0" borderId="0" xfId="65" applyFont="1" applyAlignment="1">
      <alignment horizontal="center" vertical="center"/>
    </xf>
    <xf numFmtId="49" fontId="49" fillId="0" borderId="0" xfId="65" applyNumberFormat="1" applyFont="1" applyBorder="1" applyAlignment="1">
      <alignment horizontal="center" vertical="center"/>
    </xf>
    <xf numFmtId="0" fontId="49" fillId="0" borderId="0" xfId="65" applyFont="1" applyBorder="1" applyAlignment="1">
      <alignment vertical="center" wrapText="1"/>
    </xf>
    <xf numFmtId="0" fontId="49" fillId="0" borderId="0" xfId="65" applyFont="1" applyBorder="1" applyAlignment="1">
      <alignment horizontal="center" vertical="center" wrapText="1"/>
    </xf>
    <xf numFmtId="0" fontId="32" fillId="0" borderId="0" xfId="0" applyFont="1" applyFill="1" applyAlignment="1">
      <alignment vertical="center"/>
    </xf>
    <xf numFmtId="0" fontId="19" fillId="0" borderId="0" xfId="0" applyFont="1" applyFill="1" applyAlignment="1">
      <alignment vertical="center"/>
    </xf>
    <xf numFmtId="0" fontId="19" fillId="0" borderId="1" xfId="0" applyFont="1" applyFill="1" applyBorder="1" applyAlignment="1">
      <alignment vertical="center"/>
    </xf>
    <xf numFmtId="0" fontId="19" fillId="0" borderId="88" xfId="0" applyFont="1" applyFill="1" applyBorder="1" applyAlignment="1">
      <alignment horizontal="center" vertical="center" wrapText="1"/>
    </xf>
    <xf numFmtId="0" fontId="19" fillId="0" borderId="157" xfId="0" applyFont="1" applyFill="1" applyBorder="1" applyAlignment="1">
      <alignment horizontal="center" vertical="center" wrapText="1"/>
    </xf>
    <xf numFmtId="0" fontId="16" fillId="0" borderId="0" xfId="0" applyFont="1" applyFill="1" applyAlignment="1">
      <alignment vertical="center"/>
    </xf>
    <xf numFmtId="0" fontId="0" fillId="0" borderId="0" xfId="0" applyAlignment="1">
      <alignment vertical="center"/>
    </xf>
    <xf numFmtId="0" fontId="0" fillId="0" borderId="0" xfId="0" applyFont="1" applyFill="1" applyAlignment="1">
      <alignment vertical="center"/>
    </xf>
    <xf numFmtId="0" fontId="19" fillId="0" borderId="0" xfId="0" applyFont="1" applyFill="1" applyAlignment="1">
      <alignment vertical="center"/>
    </xf>
    <xf numFmtId="0" fontId="5" fillId="0" borderId="60" xfId="59" applyFont="1" applyFill="1" applyBorder="1" applyAlignment="1">
      <alignment vertical="center" wrapText="1"/>
    </xf>
    <xf numFmtId="0" fontId="18" fillId="0" borderId="150" xfId="8" applyNumberFormat="1" applyFont="1" applyFill="1" applyBorder="1" applyAlignment="1">
      <alignment vertical="center" wrapText="1"/>
    </xf>
    <xf numFmtId="0" fontId="16" fillId="0" borderId="40" xfId="0" applyFont="1" applyFill="1" applyBorder="1" applyAlignment="1">
      <alignment horizontal="center" vertical="center"/>
    </xf>
    <xf numFmtId="0" fontId="16" fillId="0" borderId="0" xfId="0" applyFont="1" applyFill="1" applyAlignment="1">
      <alignment vertical="center"/>
    </xf>
    <xf numFmtId="0" fontId="36" fillId="0" borderId="0" xfId="0" applyFont="1" applyFill="1" applyAlignment="1">
      <alignment vertical="center"/>
    </xf>
    <xf numFmtId="0" fontId="16" fillId="0" borderId="16" xfId="0" applyFont="1"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41" fontId="16" fillId="0" borderId="16" xfId="0" applyNumberFormat="1" applyFont="1" applyFill="1" applyBorder="1" applyAlignment="1">
      <alignment horizontal="center" vertical="center"/>
    </xf>
    <xf numFmtId="178" fontId="16" fillId="0" borderId="40" xfId="0" applyNumberFormat="1" applyFont="1" applyFill="1" applyBorder="1" applyAlignment="1">
      <alignment horizontal="center" vertical="center"/>
    </xf>
    <xf numFmtId="0" fontId="16" fillId="0" borderId="42" xfId="0" applyFont="1" applyFill="1" applyBorder="1" applyAlignment="1">
      <alignment horizontal="center" vertical="center"/>
    </xf>
    <xf numFmtId="0" fontId="16" fillId="0" borderId="0" xfId="0" applyFont="1" applyFill="1" applyAlignment="1">
      <alignment horizontal="left" vertical="center" wrapText="1"/>
    </xf>
    <xf numFmtId="0" fontId="16" fillId="0" borderId="5" xfId="0" applyFont="1" applyFill="1" applyBorder="1" applyAlignment="1">
      <alignment horizontal="center" vertical="center"/>
    </xf>
    <xf numFmtId="41" fontId="16" fillId="0" borderId="40" xfId="0" applyNumberFormat="1" applyFont="1" applyFill="1" applyBorder="1" applyAlignment="1">
      <alignment horizontal="center" vertical="center"/>
    </xf>
    <xf numFmtId="0" fontId="0" fillId="0" borderId="40" xfId="0" applyFont="1" applyFill="1" applyBorder="1" applyAlignment="1">
      <alignment vertical="center" wrapText="1"/>
    </xf>
    <xf numFmtId="0" fontId="16" fillId="0" borderId="0" xfId="0" applyFont="1" applyFill="1" applyAlignment="1">
      <alignment vertical="center" wrapText="1"/>
    </xf>
    <xf numFmtId="0" fontId="16" fillId="0" borderId="0" xfId="0" applyFont="1" applyAlignment="1">
      <alignment vertical="center"/>
    </xf>
    <xf numFmtId="0" fontId="58" fillId="0" borderId="0" xfId="0" applyFont="1" applyAlignment="1">
      <alignment horizontal="center" vertical="center"/>
    </xf>
    <xf numFmtId="0" fontId="0" fillId="0" borderId="0" xfId="0" applyAlignment="1">
      <alignment horizontal="center" vertical="center"/>
    </xf>
    <xf numFmtId="41" fontId="58" fillId="0" borderId="0" xfId="0" applyNumberFormat="1" applyFont="1" applyAlignment="1">
      <alignment horizontal="center" vertical="center"/>
    </xf>
    <xf numFmtId="41" fontId="0" fillId="0" borderId="38" xfId="1" applyNumberFormat="1" applyFont="1" applyFill="1" applyBorder="1" applyAlignment="1">
      <alignment horizontal="right" vertical="center"/>
    </xf>
    <xf numFmtId="0" fontId="0" fillId="0" borderId="0" xfId="0" applyFill="1" applyAlignment="1">
      <alignment vertical="center"/>
    </xf>
    <xf numFmtId="41" fontId="0" fillId="0" borderId="43" xfId="1" applyNumberFormat="1" applyFont="1" applyFill="1" applyBorder="1" applyAlignment="1">
      <alignment horizontal="right" vertical="center"/>
    </xf>
    <xf numFmtId="41" fontId="0" fillId="0" borderId="46" xfId="1" applyNumberFormat="1" applyFont="1" applyFill="1" applyBorder="1" applyAlignment="1">
      <alignment horizontal="right" vertical="center"/>
    </xf>
    <xf numFmtId="0" fontId="0" fillId="6" borderId="0" xfId="0" applyFill="1" applyAlignment="1">
      <alignment vertical="center"/>
    </xf>
    <xf numFmtId="41" fontId="0" fillId="0" borderId="85" xfId="1" applyNumberFormat="1" applyFont="1" applyFill="1" applyBorder="1" applyAlignment="1">
      <alignment horizontal="right" vertical="center"/>
    </xf>
    <xf numFmtId="0" fontId="0" fillId="0" borderId="0" xfId="0" applyBorder="1" applyAlignment="1">
      <alignment vertical="center"/>
    </xf>
    <xf numFmtId="0" fontId="16" fillId="5" borderId="0" xfId="0" applyFont="1" applyFill="1" applyBorder="1" applyAlignment="1">
      <alignment vertical="center"/>
    </xf>
    <xf numFmtId="38" fontId="17" fillId="0" borderId="0" xfId="1" applyFont="1" applyBorder="1" applyAlignment="1">
      <alignment horizontal="center" vertical="center"/>
    </xf>
    <xf numFmtId="38" fontId="18" fillId="0" borderId="0" xfId="1" applyFont="1" applyBorder="1" applyAlignment="1">
      <alignment horizontal="center" vertical="center"/>
    </xf>
    <xf numFmtId="0" fontId="0" fillId="0" borderId="0" xfId="0" applyBorder="1" applyAlignment="1">
      <alignment horizontal="center" vertical="center"/>
    </xf>
    <xf numFmtId="0" fontId="19" fillId="5" borderId="0" xfId="0" applyFont="1" applyFill="1" applyBorder="1" applyAlignment="1">
      <alignment horizontal="right" vertical="center"/>
    </xf>
    <xf numFmtId="0" fontId="19" fillId="5" borderId="0" xfId="0" applyFont="1" applyFill="1" applyBorder="1" applyAlignment="1" applyProtection="1">
      <alignment horizontal="center" vertical="center"/>
    </xf>
    <xf numFmtId="0" fontId="20" fillId="0" borderId="0" xfId="0" applyFont="1" applyBorder="1" applyAlignment="1">
      <alignment horizontal="center" vertical="center"/>
    </xf>
    <xf numFmtId="49" fontId="60" fillId="0" borderId="0" xfId="0" applyNumberFormat="1" applyFont="1" applyBorder="1" applyAlignment="1">
      <alignment horizontal="center" vertical="center"/>
    </xf>
    <xf numFmtId="0" fontId="0" fillId="0" borderId="0" xfId="0" applyFill="1" applyBorder="1" applyAlignment="1">
      <alignment vertical="center"/>
    </xf>
    <xf numFmtId="49" fontId="61" fillId="0" borderId="0" xfId="0" applyNumberFormat="1" applyFont="1" applyBorder="1" applyAlignment="1">
      <alignment horizontal="center" vertical="center"/>
    </xf>
    <xf numFmtId="0" fontId="0" fillId="0" borderId="289" xfId="0" applyFont="1" applyFill="1" applyBorder="1" applyAlignment="1">
      <alignment horizontal="right" vertical="center"/>
    </xf>
    <xf numFmtId="41" fontId="0" fillId="0" borderId="251" xfId="1" applyNumberFormat="1" applyFont="1" applyFill="1" applyBorder="1" applyAlignment="1">
      <alignment horizontal="right" vertical="center"/>
    </xf>
    <xf numFmtId="41" fontId="22" fillId="0" borderId="272" xfId="1" applyNumberFormat="1" applyFont="1" applyFill="1" applyBorder="1" applyAlignment="1">
      <alignment vertical="center"/>
    </xf>
    <xf numFmtId="0" fontId="15" fillId="0" borderId="0" xfId="0" applyFont="1" applyAlignment="1">
      <alignment vertical="center"/>
    </xf>
    <xf numFmtId="49" fontId="16" fillId="0" borderId="0" xfId="0" applyNumberFormat="1" applyFont="1" applyAlignment="1">
      <alignment horizontal="center" vertical="center"/>
    </xf>
    <xf numFmtId="0" fontId="38" fillId="0" borderId="0" xfId="0" applyFont="1" applyAlignment="1">
      <alignment vertical="center"/>
    </xf>
    <xf numFmtId="0" fontId="19" fillId="0" borderId="0" xfId="0" applyFont="1" applyBorder="1" applyAlignment="1">
      <alignment vertical="center"/>
    </xf>
    <xf numFmtId="0" fontId="19" fillId="0" borderId="0" xfId="0" applyFont="1" applyAlignment="1">
      <alignment vertical="center"/>
    </xf>
    <xf numFmtId="0" fontId="64" fillId="0" borderId="0" xfId="0" applyFont="1" applyBorder="1" applyAlignment="1">
      <alignment horizontal="center" vertical="center"/>
    </xf>
    <xf numFmtId="0" fontId="64" fillId="0" borderId="0" xfId="0" applyFont="1" applyAlignment="1">
      <alignment horizontal="center" vertical="center"/>
    </xf>
    <xf numFmtId="0" fontId="65" fillId="0" borderId="0" xfId="0" applyFont="1" applyAlignment="1">
      <alignment horizontal="center" vertical="center"/>
    </xf>
    <xf numFmtId="49" fontId="19" fillId="0" borderId="0" xfId="0" applyNumberFormat="1" applyFont="1" applyAlignment="1">
      <alignment horizontal="center" vertical="center"/>
    </xf>
    <xf numFmtId="0" fontId="63" fillId="0" borderId="0" xfId="0" applyFont="1" applyAlignment="1">
      <alignment vertical="center"/>
    </xf>
    <xf numFmtId="10" fontId="19" fillId="0" borderId="0" xfId="0" applyNumberFormat="1" applyFont="1" applyAlignment="1">
      <alignment vertical="center"/>
    </xf>
    <xf numFmtId="0" fontId="38" fillId="0" borderId="0" xfId="0" applyFont="1" applyBorder="1" applyAlignment="1">
      <alignment vertical="center"/>
    </xf>
    <xf numFmtId="0" fontId="16" fillId="0" borderId="0" xfId="0" applyFont="1" applyBorder="1" applyAlignment="1">
      <alignment vertical="center"/>
    </xf>
    <xf numFmtId="41" fontId="38" fillId="0" borderId="0" xfId="0" applyNumberFormat="1" applyFont="1" applyBorder="1" applyAlignment="1">
      <alignment vertical="center"/>
    </xf>
    <xf numFmtId="0" fontId="16" fillId="0" borderId="0" xfId="0" applyFont="1" applyBorder="1" applyAlignment="1">
      <alignment horizontal="center" vertical="center"/>
    </xf>
    <xf numFmtId="41" fontId="66" fillId="0" borderId="0" xfId="0" applyNumberFormat="1" applyFont="1" applyBorder="1" applyAlignment="1">
      <alignment vertical="center"/>
    </xf>
    <xf numFmtId="49" fontId="19" fillId="0" borderId="0" xfId="0" applyNumberFormat="1" applyFont="1" applyBorder="1" applyAlignment="1">
      <alignment horizontal="center" vertical="center"/>
    </xf>
    <xf numFmtId="0" fontId="19" fillId="0" borderId="0" xfId="0" applyFont="1" applyBorder="1" applyAlignment="1">
      <alignment horizontal="center" vertical="center"/>
    </xf>
    <xf numFmtId="41" fontId="67" fillId="0" borderId="0" xfId="0" applyNumberFormat="1" applyFont="1" applyBorder="1" applyAlignment="1">
      <alignment vertical="center"/>
    </xf>
    <xf numFmtId="0" fontId="63" fillId="0" borderId="0" xfId="0" applyFont="1" applyBorder="1" applyAlignment="1">
      <alignment vertical="center"/>
    </xf>
    <xf numFmtId="0" fontId="16" fillId="2" borderId="0" xfId="0" applyFont="1" applyFill="1" applyBorder="1" applyAlignment="1">
      <alignment vertical="center"/>
    </xf>
    <xf numFmtId="0" fontId="16" fillId="0" borderId="0" xfId="0" applyNumberFormat="1" applyFont="1" applyAlignment="1">
      <alignment horizontal="center" vertical="center"/>
    </xf>
    <xf numFmtId="49" fontId="28" fillId="0" borderId="0" xfId="0" applyNumberFormat="1" applyFont="1" applyAlignment="1">
      <alignment horizontal="right" vertical="center"/>
    </xf>
    <xf numFmtId="49" fontId="0" fillId="0" borderId="0" xfId="0" applyNumberFormat="1" applyFont="1" applyAlignment="1">
      <alignment horizontal="right" vertical="center"/>
    </xf>
    <xf numFmtId="49" fontId="28" fillId="0" borderId="0" xfId="0" applyNumberFormat="1" applyFont="1" applyAlignment="1">
      <alignment horizontal="right" vertical="center" shrinkToFit="1"/>
    </xf>
    <xf numFmtId="0" fontId="16" fillId="0" borderId="0" xfId="0" applyFont="1" applyAlignment="1"/>
    <xf numFmtId="49" fontId="0" fillId="0" borderId="0" xfId="0" applyNumberFormat="1" applyAlignment="1">
      <alignment horizontal="right"/>
    </xf>
    <xf numFmtId="0" fontId="16" fillId="0" borderId="0" xfId="0" applyNumberFormat="1" applyFont="1" applyAlignment="1">
      <alignment horizontal="left" vertical="center"/>
    </xf>
    <xf numFmtId="0" fontId="29" fillId="0" borderId="0" xfId="0" applyFont="1" applyAlignment="1">
      <alignment vertical="center"/>
    </xf>
    <xf numFmtId="49" fontId="30" fillId="0" borderId="0" xfId="0" applyNumberFormat="1" applyFont="1" applyAlignment="1">
      <alignment horizontal="right" vertical="center"/>
    </xf>
    <xf numFmtId="49" fontId="18" fillId="0" borderId="0" xfId="0" applyNumberFormat="1" applyFont="1" applyAlignment="1">
      <alignment horizontal="right" vertical="center"/>
    </xf>
    <xf numFmtId="0" fontId="19" fillId="0" borderId="0" xfId="0" applyNumberFormat="1" applyFont="1" applyAlignment="1">
      <alignment horizontal="center" vertical="center"/>
    </xf>
    <xf numFmtId="0" fontId="19" fillId="0" borderId="0" xfId="0" applyFont="1" applyAlignment="1">
      <alignment horizontal="center" vertical="center"/>
    </xf>
    <xf numFmtId="178" fontId="19" fillId="0" borderId="0" xfId="0" applyNumberFormat="1" applyFont="1" applyAlignment="1">
      <alignment vertical="center"/>
    </xf>
    <xf numFmtId="0" fontId="16" fillId="0" borderId="0" xfId="0" applyFont="1"/>
    <xf numFmtId="0" fontId="16" fillId="0" borderId="0" xfId="0" applyFont="1" applyAlignment="1">
      <alignment horizontal="center" vertical="center"/>
    </xf>
    <xf numFmtId="0" fontId="19" fillId="0" borderId="0" xfId="0" applyFont="1" applyAlignment="1">
      <alignment wrapText="1"/>
    </xf>
    <xf numFmtId="0" fontId="70" fillId="0" borderId="0" xfId="5" applyFont="1" applyAlignment="1">
      <alignment vertical="center"/>
    </xf>
    <xf numFmtId="179" fontId="70" fillId="0" borderId="0" xfId="5" applyNumberFormat="1" applyFont="1" applyAlignment="1">
      <alignment horizontal="right" vertical="center"/>
    </xf>
    <xf numFmtId="180" fontId="70" fillId="0" borderId="0" xfId="5" applyNumberFormat="1" applyFont="1" applyAlignment="1">
      <alignment horizontal="right" vertical="center"/>
    </xf>
    <xf numFmtId="0" fontId="70" fillId="0" borderId="0" xfId="5" applyFont="1" applyAlignment="1">
      <alignment vertical="center" wrapText="1"/>
    </xf>
    <xf numFmtId="180" fontId="70" fillId="0" borderId="0" xfId="5" applyNumberFormat="1" applyFont="1" applyAlignment="1">
      <alignment horizontal="right" vertical="center" wrapText="1"/>
    </xf>
    <xf numFmtId="0" fontId="70" fillId="0" borderId="0" xfId="5" applyFont="1" applyFill="1" applyAlignment="1">
      <alignment vertical="center"/>
    </xf>
    <xf numFmtId="180" fontId="70" fillId="0" borderId="0" xfId="5" applyNumberFormat="1" applyFont="1" applyFill="1" applyAlignment="1">
      <alignment horizontal="right" vertical="center"/>
    </xf>
    <xf numFmtId="58" fontId="19" fillId="0" borderId="127" xfId="0" applyNumberFormat="1" applyFont="1" applyFill="1" applyBorder="1" applyAlignment="1">
      <alignment horizontal="left" vertical="center" wrapText="1"/>
    </xf>
    <xf numFmtId="0" fontId="22" fillId="0" borderId="133" xfId="5" applyFont="1" applyFill="1" applyBorder="1" applyAlignment="1">
      <alignment horizontal="left" vertical="center" wrapText="1"/>
    </xf>
    <xf numFmtId="179" fontId="22" fillId="0" borderId="160" xfId="5" applyNumberFormat="1" applyFont="1" applyFill="1" applyBorder="1" applyAlignment="1">
      <alignment horizontal="right" vertical="center"/>
    </xf>
    <xf numFmtId="58" fontId="19" fillId="0" borderId="142" xfId="0" applyNumberFormat="1" applyFont="1" applyFill="1" applyBorder="1" applyAlignment="1">
      <alignment horizontal="center" vertical="center"/>
    </xf>
    <xf numFmtId="58" fontId="19" fillId="0" borderId="290" xfId="0" applyNumberFormat="1" applyFont="1" applyFill="1" applyBorder="1" applyAlignment="1">
      <alignment horizontal="center" vertical="center"/>
    </xf>
    <xf numFmtId="0" fontId="22" fillId="0" borderId="291" xfId="5" applyFont="1" applyFill="1" applyBorder="1" applyAlignment="1">
      <alignment horizontal="left" vertical="center" wrapText="1"/>
    </xf>
    <xf numFmtId="180" fontId="71" fillId="0" borderId="0" xfId="5" applyNumberFormat="1" applyFont="1" applyFill="1" applyBorder="1" applyAlignment="1">
      <alignment horizontal="right" vertical="center"/>
    </xf>
    <xf numFmtId="58" fontId="19" fillId="0" borderId="148" xfId="5" applyNumberFormat="1" applyFont="1" applyFill="1" applyBorder="1" applyAlignment="1">
      <alignment horizontal="center" vertical="center" shrinkToFit="1"/>
    </xf>
    <xf numFmtId="58" fontId="19" fillId="0" borderId="127" xfId="0" applyNumberFormat="1" applyFont="1" applyFill="1" applyBorder="1" applyAlignment="1">
      <alignment horizontal="center" vertical="center" wrapText="1"/>
    </xf>
    <xf numFmtId="58" fontId="19" fillId="0" borderId="150" xfId="0" applyNumberFormat="1" applyFont="1" applyFill="1" applyBorder="1" applyAlignment="1">
      <alignment horizontal="center" vertical="center"/>
    </xf>
    <xf numFmtId="58" fontId="19" fillId="0" borderId="139" xfId="0" applyNumberFormat="1" applyFont="1" applyFill="1" applyBorder="1" applyAlignment="1">
      <alignment horizontal="center" vertical="center"/>
    </xf>
    <xf numFmtId="58" fontId="19" fillId="0" borderId="257" xfId="0" applyNumberFormat="1" applyFont="1" applyFill="1" applyBorder="1" applyAlignment="1">
      <alignment horizontal="center" vertical="center"/>
    </xf>
    <xf numFmtId="0" fontId="22" fillId="0" borderId="141" xfId="5" applyFont="1" applyFill="1" applyBorder="1" applyAlignment="1">
      <alignment horizontal="left" vertical="center" wrapText="1"/>
    </xf>
    <xf numFmtId="0" fontId="22" fillId="0" borderId="70" xfId="5" applyFont="1" applyFill="1" applyBorder="1" applyAlignment="1">
      <alignment horizontal="left" vertical="center" wrapText="1"/>
    </xf>
    <xf numFmtId="58" fontId="19" fillId="0" borderId="88" xfId="0" applyNumberFormat="1" applyFont="1" applyFill="1" applyBorder="1" applyAlignment="1">
      <alignment horizontal="center" vertical="center"/>
    </xf>
    <xf numFmtId="58" fontId="19" fillId="0" borderId="292" xfId="0" applyNumberFormat="1" applyFont="1" applyFill="1" applyBorder="1" applyAlignment="1">
      <alignment horizontal="center" vertical="center"/>
    </xf>
    <xf numFmtId="0" fontId="22" fillId="0" borderId="18" xfId="5" applyFont="1" applyFill="1" applyBorder="1" applyAlignment="1">
      <alignment horizontal="left" vertical="center" wrapText="1"/>
    </xf>
    <xf numFmtId="0" fontId="22" fillId="0" borderId="31" xfId="5" applyFont="1" applyFill="1" applyBorder="1" applyAlignment="1">
      <alignment horizontal="left" vertical="center" wrapText="1"/>
    </xf>
    <xf numFmtId="0" fontId="22" fillId="0" borderId="140" xfId="5" applyFont="1" applyFill="1" applyBorder="1" applyAlignment="1">
      <alignment horizontal="left" vertical="center" wrapText="1"/>
    </xf>
    <xf numFmtId="58" fontId="19" fillId="0" borderId="128" xfId="0" applyNumberFormat="1" applyFont="1" applyFill="1" applyBorder="1" applyAlignment="1">
      <alignment horizontal="center" vertical="center"/>
    </xf>
    <xf numFmtId="0" fontId="22" fillId="0" borderId="158" xfId="5" applyFont="1" applyFill="1" applyBorder="1" applyAlignment="1">
      <alignment horizontal="left" vertical="center" wrapText="1"/>
    </xf>
    <xf numFmtId="179" fontId="22" fillId="0" borderId="31" xfId="5" applyNumberFormat="1" applyFont="1" applyFill="1" applyBorder="1" applyAlignment="1">
      <alignment horizontal="right" vertical="center"/>
    </xf>
    <xf numFmtId="0" fontId="22" fillId="0" borderId="35" xfId="5" applyFont="1" applyFill="1" applyBorder="1" applyAlignment="1">
      <alignment horizontal="left" vertical="center" wrapText="1"/>
    </xf>
    <xf numFmtId="0" fontId="55" fillId="0" borderId="0" xfId="65" applyFont="1" applyFill="1">
      <alignment vertical="center"/>
    </xf>
    <xf numFmtId="0" fontId="55" fillId="0" borderId="0" xfId="65" applyFont="1" applyFill="1" applyAlignment="1">
      <alignment horizontal="center" vertical="center"/>
    </xf>
    <xf numFmtId="0" fontId="49" fillId="0" borderId="0" xfId="65" applyFont="1" applyFill="1">
      <alignment vertical="center"/>
    </xf>
    <xf numFmtId="0" fontId="13" fillId="0" borderId="0" xfId="65" applyFont="1" applyFill="1" applyAlignment="1">
      <alignment horizontal="center" vertical="center"/>
    </xf>
    <xf numFmtId="0" fontId="11" fillId="0" borderId="0" xfId="65" applyFont="1" applyFill="1">
      <alignment vertical="center"/>
    </xf>
    <xf numFmtId="0" fontId="11" fillId="0" borderId="51" xfId="65" applyFont="1" applyFill="1" applyBorder="1" applyAlignment="1">
      <alignment horizontal="center" vertical="center" wrapText="1"/>
    </xf>
    <xf numFmtId="0" fontId="11" fillId="0" borderId="47" xfId="65" applyFont="1" applyFill="1" applyBorder="1" applyAlignment="1">
      <alignment horizontal="center" vertical="center" wrapText="1"/>
    </xf>
    <xf numFmtId="0" fontId="11" fillId="0" borderId="134" xfId="65" applyFont="1" applyFill="1" applyBorder="1" applyAlignment="1">
      <alignment horizontal="center" vertical="center" wrapText="1"/>
    </xf>
    <xf numFmtId="0" fontId="56" fillId="0" borderId="0" xfId="65" applyFont="1" applyFill="1">
      <alignment vertical="center"/>
    </xf>
    <xf numFmtId="49" fontId="56" fillId="0" borderId="5" xfId="65" applyNumberFormat="1" applyFont="1" applyFill="1" applyBorder="1" applyAlignment="1">
      <alignment horizontal="center" vertical="center"/>
    </xf>
    <xf numFmtId="0" fontId="57" fillId="0" borderId="91" xfId="65" applyFont="1" applyFill="1" applyBorder="1" applyAlignment="1">
      <alignment horizontal="center" vertical="center"/>
    </xf>
    <xf numFmtId="49" fontId="49" fillId="0" borderId="135" xfId="65" applyNumberFormat="1" applyFont="1" applyFill="1" applyBorder="1" applyAlignment="1">
      <alignment horizontal="center" vertical="center"/>
    </xf>
    <xf numFmtId="49" fontId="49" fillId="0" borderId="12" xfId="65" applyNumberFormat="1" applyFont="1" applyFill="1" applyBorder="1" applyAlignment="1">
      <alignment horizontal="center" vertical="center"/>
    </xf>
    <xf numFmtId="0" fontId="49" fillId="0" borderId="16" xfId="65" applyFont="1" applyFill="1" applyBorder="1" applyAlignment="1">
      <alignment vertical="center" wrapText="1"/>
    </xf>
    <xf numFmtId="0" fontId="50" fillId="0" borderId="40" xfId="65" applyFont="1" applyFill="1" applyBorder="1" applyAlignment="1">
      <alignment horizontal="center" vertical="center" wrapText="1"/>
    </xf>
    <xf numFmtId="176" fontId="50" fillId="0" borderId="151" xfId="65" applyNumberFormat="1" applyFont="1" applyFill="1" applyBorder="1" applyAlignment="1">
      <alignment horizontal="center" vertical="center"/>
    </xf>
    <xf numFmtId="0" fontId="49" fillId="0" borderId="13" xfId="65" applyFont="1" applyFill="1" applyBorder="1" applyAlignment="1">
      <alignment vertical="center" wrapText="1"/>
    </xf>
    <xf numFmtId="0" fontId="49" fillId="0" borderId="2" xfId="65" applyFont="1" applyFill="1" applyBorder="1" applyAlignment="1">
      <alignment vertical="center" wrapText="1"/>
    </xf>
    <xf numFmtId="0" fontId="50" fillId="0" borderId="5" xfId="65" applyFont="1" applyFill="1" applyBorder="1" applyAlignment="1">
      <alignment horizontal="center" vertical="center" wrapText="1"/>
    </xf>
    <xf numFmtId="176" fontId="50" fillId="0" borderId="91" xfId="65" applyNumberFormat="1" applyFont="1" applyFill="1" applyBorder="1" applyAlignment="1">
      <alignment horizontal="center" vertical="center"/>
    </xf>
    <xf numFmtId="49" fontId="49" fillId="0" borderId="40" xfId="65" applyNumberFormat="1" applyFont="1" applyFill="1" applyBorder="1" applyAlignment="1">
      <alignment horizontal="center" vertical="center"/>
    </xf>
    <xf numFmtId="49" fontId="49" fillId="0" borderId="131" xfId="65" applyNumberFormat="1" applyFont="1" applyFill="1" applyBorder="1" applyAlignment="1">
      <alignment horizontal="center" vertical="center"/>
    </xf>
    <xf numFmtId="49" fontId="56" fillId="0" borderId="251" xfId="65" applyNumberFormat="1" applyFont="1" applyFill="1" applyBorder="1" applyAlignment="1">
      <alignment horizontal="left" vertical="center"/>
    </xf>
    <xf numFmtId="49" fontId="56" fillId="0" borderId="16" xfId="65" applyNumberFormat="1" applyFont="1" applyFill="1" applyBorder="1" applyAlignment="1">
      <alignment horizontal="left" vertical="center" wrapText="1"/>
    </xf>
    <xf numFmtId="0" fontId="57" fillId="0" borderId="0" xfId="65" applyFont="1" applyFill="1">
      <alignment vertical="center"/>
    </xf>
    <xf numFmtId="0" fontId="50" fillId="0" borderId="0" xfId="65" applyFont="1" applyFill="1">
      <alignment vertical="center"/>
    </xf>
    <xf numFmtId="49" fontId="49" fillId="0" borderId="287" xfId="65" applyNumberFormat="1" applyFont="1" applyFill="1" applyBorder="1" applyAlignment="1">
      <alignment horizontal="center" vertical="center"/>
    </xf>
    <xf numFmtId="49" fontId="49" fillId="0" borderId="65" xfId="65" applyNumberFormat="1" applyFont="1" applyFill="1" applyBorder="1" applyAlignment="1">
      <alignment horizontal="center" vertical="center"/>
    </xf>
    <xf numFmtId="0" fontId="49" fillId="0" borderId="65" xfId="65" applyFont="1" applyFill="1" applyBorder="1" applyAlignment="1">
      <alignment vertical="center" wrapText="1"/>
    </xf>
    <xf numFmtId="0" fontId="50" fillId="0" borderId="65" xfId="65" applyFont="1" applyFill="1" applyBorder="1" applyAlignment="1">
      <alignment horizontal="center" vertical="center" wrapText="1"/>
    </xf>
    <xf numFmtId="3" fontId="50" fillId="0" borderId="61" xfId="65" applyNumberFormat="1" applyFont="1" applyFill="1" applyBorder="1" applyAlignment="1">
      <alignment horizontal="center" vertical="center" wrapText="1"/>
    </xf>
    <xf numFmtId="176" fontId="50" fillId="0" borderId="288" xfId="65" applyNumberFormat="1" applyFont="1" applyFill="1" applyBorder="1" applyAlignment="1">
      <alignment horizontal="center" vertical="center"/>
    </xf>
    <xf numFmtId="0" fontId="19" fillId="0" borderId="0" xfId="0" applyFont="1" applyAlignment="1">
      <alignment vertical="center" wrapText="1"/>
    </xf>
    <xf numFmtId="0" fontId="19" fillId="0" borderId="0" xfId="0" applyFont="1" applyFill="1" applyBorder="1" applyAlignment="1">
      <alignment horizontal="center" vertical="center"/>
    </xf>
    <xf numFmtId="0" fontId="22" fillId="0" borderId="0" xfId="0" applyNumberFormat="1" applyFont="1" applyFill="1" applyBorder="1" applyAlignment="1">
      <alignment horizontal="center" vertical="center"/>
    </xf>
    <xf numFmtId="0" fontId="19"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3" fontId="19" fillId="0" borderId="0" xfId="0" applyNumberFormat="1" applyFont="1" applyFill="1" applyAlignment="1">
      <alignment vertical="center"/>
    </xf>
    <xf numFmtId="0" fontId="19" fillId="0" borderId="0" xfId="0" applyNumberFormat="1" applyFont="1" applyFill="1" applyAlignment="1">
      <alignment horizontal="right" vertical="center"/>
    </xf>
    <xf numFmtId="0" fontId="19" fillId="0" borderId="0" xfId="0" applyNumberFormat="1" applyFont="1" applyFill="1" applyAlignment="1">
      <alignment vertical="center"/>
    </xf>
    <xf numFmtId="0" fontId="63" fillId="0" borderId="0" xfId="0" applyFont="1" applyAlignment="1">
      <alignment horizontal="center" vertical="center"/>
    </xf>
    <xf numFmtId="0" fontId="19" fillId="0" borderId="0" xfId="0" applyFont="1" applyAlignment="1">
      <alignment vertical="center"/>
    </xf>
    <xf numFmtId="0" fontId="63" fillId="0" borderId="0" xfId="0" applyFont="1" applyAlignment="1">
      <alignment horizontal="left" vertical="center"/>
    </xf>
    <xf numFmtId="0" fontId="19" fillId="0" borderId="0" xfId="0" applyFont="1" applyBorder="1" applyAlignment="1">
      <alignment horizontal="left" vertical="center" wrapText="1"/>
    </xf>
    <xf numFmtId="0" fontId="63" fillId="0" borderId="0" xfId="0" applyFont="1" applyBorder="1" applyAlignment="1">
      <alignment horizontal="left" vertical="center" wrapText="1"/>
    </xf>
    <xf numFmtId="0" fontId="63" fillId="2" borderId="0" xfId="0" applyFont="1" applyFill="1" applyBorder="1" applyAlignment="1">
      <alignment horizontal="left" vertical="center" wrapText="1"/>
    </xf>
    <xf numFmtId="0" fontId="19" fillId="0" borderId="0" xfId="66" applyFont="1" applyBorder="1" applyAlignment="1">
      <alignment horizontal="left" vertical="center" wrapText="1"/>
    </xf>
    <xf numFmtId="0" fontId="63" fillId="0" borderId="0" xfId="66" applyFont="1" applyBorder="1" applyAlignment="1">
      <alignment horizontal="right" vertical="center"/>
    </xf>
    <xf numFmtId="0" fontId="19" fillId="2" borderId="0" xfId="66" applyFont="1" applyFill="1" applyBorder="1" applyAlignment="1">
      <alignment horizontal="left" vertical="center" wrapText="1"/>
    </xf>
    <xf numFmtId="0" fontId="63" fillId="0" borderId="0" xfId="0" applyFont="1" applyFill="1" applyBorder="1" applyAlignment="1">
      <alignment horizontal="left" vertical="center" wrapText="1"/>
    </xf>
    <xf numFmtId="0" fontId="19" fillId="0" borderId="40" xfId="0" applyFont="1" applyFill="1" applyBorder="1" applyAlignment="1">
      <alignment horizontal="left" vertical="center"/>
    </xf>
    <xf numFmtId="0" fontId="19" fillId="0" borderId="40" xfId="0" applyFont="1" applyFill="1" applyBorder="1" applyAlignment="1">
      <alignment horizontal="right" vertical="center"/>
    </xf>
    <xf numFmtId="0" fontId="19" fillId="0" borderId="31" xfId="0" applyNumberFormat="1" applyFont="1" applyFill="1" applyBorder="1" applyAlignment="1">
      <alignment vertical="center" wrapText="1"/>
    </xf>
    <xf numFmtId="0" fontId="19" fillId="0" borderId="31" xfId="0" applyFont="1" applyFill="1" applyBorder="1" applyAlignment="1">
      <alignment horizontal="left" vertical="center" wrapText="1"/>
    </xf>
    <xf numFmtId="0" fontId="65" fillId="0" borderId="0" xfId="5" applyFont="1" applyAlignment="1">
      <alignment horizontal="left" vertical="center"/>
    </xf>
    <xf numFmtId="0" fontId="65" fillId="0" borderId="0" xfId="5" applyFont="1" applyFill="1" applyBorder="1" applyAlignment="1">
      <alignment horizontal="left" vertical="center" wrapText="1"/>
    </xf>
    <xf numFmtId="0" fontId="65" fillId="0" borderId="0" xfId="5" applyFont="1" applyFill="1" applyAlignment="1">
      <alignment horizontal="left" vertical="center"/>
    </xf>
    <xf numFmtId="0" fontId="64" fillId="0" borderId="0" xfId="5" applyFont="1" applyAlignment="1">
      <alignment horizontal="left" vertical="center"/>
    </xf>
    <xf numFmtId="0" fontId="64" fillId="0" borderId="0" xfId="5" quotePrefix="1" applyFont="1" applyAlignment="1">
      <alignment horizontal="left" vertical="center"/>
    </xf>
    <xf numFmtId="49" fontId="64" fillId="0" borderId="0" xfId="5" applyNumberFormat="1" applyFont="1" applyAlignment="1">
      <alignment horizontal="left" vertical="center"/>
    </xf>
    <xf numFmtId="180" fontId="70" fillId="0" borderId="0" xfId="5" applyNumberFormat="1" applyFont="1" applyAlignment="1">
      <alignment horizontal="left" vertical="center"/>
    </xf>
    <xf numFmtId="49" fontId="70" fillId="0" borderId="0" xfId="5" applyNumberFormat="1" applyFont="1" applyFill="1" applyAlignment="1">
      <alignment vertical="center"/>
    </xf>
    <xf numFmtId="49" fontId="64" fillId="0" borderId="0" xfId="5" applyNumberFormat="1" applyFont="1" applyFill="1" applyAlignment="1">
      <alignment horizontal="left" vertical="center"/>
    </xf>
    <xf numFmtId="49" fontId="71" fillId="0" borderId="0" xfId="5" applyNumberFormat="1" applyFont="1" applyFill="1" applyAlignment="1">
      <alignment vertical="center"/>
    </xf>
    <xf numFmtId="180" fontId="71" fillId="0" borderId="0" xfId="5" applyNumberFormat="1" applyFont="1" applyAlignment="1">
      <alignment horizontal="right" vertical="center"/>
    </xf>
    <xf numFmtId="0" fontId="22" fillId="0" borderId="251" xfId="5" applyFont="1" applyFill="1" applyBorder="1" applyAlignment="1">
      <alignment horizontal="left" vertical="center" wrapText="1"/>
    </xf>
    <xf numFmtId="0" fontId="70" fillId="0" borderId="0" xfId="5" applyFont="1" applyAlignment="1">
      <alignment horizontal="center" vertical="center"/>
    </xf>
    <xf numFmtId="0" fontId="16" fillId="0" borderId="158" xfId="5" applyFont="1" applyFill="1" applyBorder="1" applyAlignment="1">
      <alignment horizontal="left" vertical="center"/>
    </xf>
    <xf numFmtId="58" fontId="16" fillId="0" borderId="148" xfId="5" applyNumberFormat="1" applyFont="1" applyFill="1" applyBorder="1" applyAlignment="1">
      <alignment horizontal="center" vertical="center"/>
    </xf>
    <xf numFmtId="192" fontId="16" fillId="0" borderId="150" xfId="5" applyNumberFormat="1" applyFont="1" applyFill="1" applyBorder="1" applyAlignment="1">
      <alignment horizontal="center" vertical="center" wrapText="1"/>
    </xf>
    <xf numFmtId="38" fontId="19" fillId="0" borderId="0" xfId="0" applyNumberFormat="1" applyFont="1" applyFill="1" applyAlignment="1">
      <alignment vertical="center"/>
    </xf>
    <xf numFmtId="179" fontId="19" fillId="0" borderId="0" xfId="0" applyNumberFormat="1" applyFont="1" applyFill="1" applyBorder="1" applyAlignment="1">
      <alignment vertical="center"/>
    </xf>
    <xf numFmtId="0" fontId="26" fillId="0" borderId="60" xfId="0" applyFont="1" applyFill="1" applyBorder="1" applyAlignment="1">
      <alignment horizontal="center" vertical="center"/>
    </xf>
    <xf numFmtId="38" fontId="19" fillId="0" borderId="0" xfId="1" applyFont="1" applyFill="1" applyBorder="1" applyAlignment="1" applyProtection="1">
      <alignment horizontal="center" vertical="center"/>
    </xf>
    <xf numFmtId="0" fontId="22" fillId="0" borderId="19" xfId="46" applyFont="1" applyFill="1" applyBorder="1" applyAlignment="1">
      <alignment vertical="center" wrapText="1"/>
    </xf>
    <xf numFmtId="0" fontId="16" fillId="0" borderId="16" xfId="0" applyFont="1" applyFill="1" applyBorder="1" applyAlignment="1">
      <alignment horizontal="left" vertical="center"/>
    </xf>
    <xf numFmtId="0" fontId="36" fillId="0" borderId="0" xfId="0" applyFont="1" applyFill="1" applyAlignment="1">
      <alignment vertical="center"/>
    </xf>
    <xf numFmtId="0" fontId="16" fillId="0" borderId="0" xfId="0" applyFont="1" applyFill="1" applyAlignment="1">
      <alignment vertical="center"/>
    </xf>
    <xf numFmtId="0" fontId="16" fillId="0" borderId="16" xfId="0" applyFont="1" applyFill="1" applyBorder="1" applyAlignment="1">
      <alignment vertical="center"/>
    </xf>
    <xf numFmtId="0" fontId="16" fillId="0" borderId="42" xfId="0" applyFont="1" applyFill="1" applyBorder="1" applyAlignment="1">
      <alignment vertical="center"/>
    </xf>
    <xf numFmtId="0" fontId="16" fillId="0" borderId="16" xfId="0" applyFont="1" applyFill="1" applyBorder="1" applyAlignment="1">
      <alignment horizontal="center" vertical="center"/>
    </xf>
    <xf numFmtId="0" fontId="16" fillId="0" borderId="42" xfId="0" applyFont="1" applyFill="1" applyBorder="1" applyAlignment="1">
      <alignment horizontal="center" vertical="center"/>
    </xf>
    <xf numFmtId="178" fontId="16" fillId="0" borderId="16" xfId="0" applyNumberFormat="1" applyFont="1" applyFill="1" applyBorder="1" applyAlignment="1">
      <alignment horizontal="center" vertical="center"/>
    </xf>
    <xf numFmtId="178" fontId="16" fillId="0" borderId="42" xfId="0" applyNumberFormat="1" applyFont="1"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178" fontId="16" fillId="0" borderId="40" xfId="0" applyNumberFormat="1" applyFont="1" applyFill="1" applyBorder="1" applyAlignment="1">
      <alignment horizontal="center" vertical="center"/>
    </xf>
    <xf numFmtId="0" fontId="16" fillId="0" borderId="5" xfId="0" applyFont="1" applyFill="1" applyBorder="1" applyAlignment="1">
      <alignment horizontal="center" vertical="center"/>
    </xf>
    <xf numFmtId="0" fontId="16" fillId="0" borderId="5" xfId="0" applyFont="1" applyFill="1" applyBorder="1" applyAlignment="1">
      <alignment vertical="center"/>
    </xf>
    <xf numFmtId="41" fontId="16" fillId="0" borderId="40" xfId="0" applyNumberFormat="1" applyFont="1" applyFill="1" applyBorder="1" applyAlignment="1">
      <alignment horizontal="center" vertical="center"/>
    </xf>
    <xf numFmtId="178" fontId="16" fillId="0" borderId="5" xfId="0" applyNumberFormat="1" applyFont="1" applyFill="1" applyBorder="1" applyAlignment="1">
      <alignment horizontal="center" vertical="center"/>
    </xf>
    <xf numFmtId="41" fontId="16" fillId="0" borderId="40" xfId="0" applyNumberFormat="1" applyFont="1" applyFill="1" applyBorder="1" applyAlignment="1">
      <alignment vertical="center"/>
    </xf>
    <xf numFmtId="49" fontId="19" fillId="0" borderId="0" xfId="0" applyNumberFormat="1" applyFont="1" applyAlignment="1">
      <alignment horizontal="distributed" vertical="center"/>
    </xf>
    <xf numFmtId="0" fontId="22" fillId="0" borderId="0" xfId="0" applyFont="1" applyAlignment="1">
      <alignment vertical="center" shrinkToFit="1"/>
    </xf>
    <xf numFmtId="0" fontId="19" fillId="0" borderId="0" xfId="0" applyFont="1" applyAlignment="1">
      <alignment vertical="center" shrinkToFit="1"/>
    </xf>
    <xf numFmtId="49" fontId="19" fillId="0" borderId="0" xfId="0" applyNumberFormat="1" applyFont="1" applyAlignment="1">
      <alignment vertical="center"/>
    </xf>
    <xf numFmtId="177" fontId="19" fillId="0" borderId="0" xfId="0" applyNumberFormat="1" applyFont="1" applyAlignment="1">
      <alignment vertical="center"/>
    </xf>
    <xf numFmtId="0" fontId="13" fillId="0" borderId="293" xfId="50" applyFont="1" applyFill="1" applyBorder="1" applyAlignment="1">
      <alignment vertical="center" shrinkToFit="1"/>
    </xf>
    <xf numFmtId="57" fontId="13" fillId="0" borderId="233" xfId="50" applyNumberFormat="1" applyFont="1" applyFill="1" applyBorder="1" applyAlignment="1">
      <alignment horizontal="center" vertical="center" shrinkToFit="1"/>
    </xf>
    <xf numFmtId="0" fontId="13" fillId="0" borderId="233" xfId="50" applyFont="1" applyFill="1" applyBorder="1" applyAlignment="1">
      <alignment horizontal="center" vertical="center" wrapText="1"/>
    </xf>
    <xf numFmtId="0" fontId="13" fillId="0" borderId="235" xfId="50" applyFont="1" applyFill="1" applyBorder="1" applyAlignment="1">
      <alignment vertical="center" wrapText="1"/>
    </xf>
    <xf numFmtId="0" fontId="43" fillId="0" borderId="0" xfId="9" applyFont="1"/>
    <xf numFmtId="0" fontId="13" fillId="0" borderId="229" xfId="50" applyFont="1" applyFill="1" applyBorder="1" applyAlignment="1">
      <alignment horizontal="left" vertical="center" wrapText="1"/>
    </xf>
    <xf numFmtId="57" fontId="13" fillId="0" borderId="227" xfId="50" applyNumberFormat="1" applyFont="1" applyFill="1" applyBorder="1" applyAlignment="1">
      <alignment horizontal="center" vertical="center" wrapText="1"/>
    </xf>
    <xf numFmtId="0" fontId="13" fillId="0" borderId="227" xfId="50" applyFont="1" applyFill="1" applyBorder="1" applyAlignment="1">
      <alignment horizontal="center" vertical="center" wrapText="1"/>
    </xf>
    <xf numFmtId="0" fontId="13" fillId="0" borderId="228" xfId="50" applyFont="1" applyFill="1" applyBorder="1" applyAlignment="1">
      <alignment horizontal="left" vertical="center" wrapText="1"/>
    </xf>
    <xf numFmtId="0" fontId="13" fillId="0" borderId="241" xfId="50" applyFont="1" applyFill="1" applyBorder="1" applyAlignment="1">
      <alignment vertical="center" shrinkToFit="1"/>
    </xf>
    <xf numFmtId="57" fontId="13" fillId="0" borderId="234" xfId="50" applyNumberFormat="1" applyFont="1" applyFill="1" applyBorder="1" applyAlignment="1">
      <alignment horizontal="center" vertical="center" shrinkToFit="1"/>
    </xf>
    <xf numFmtId="0" fontId="13" fillId="0" borderId="234" xfId="50" applyFont="1" applyFill="1" applyBorder="1" applyAlignment="1">
      <alignment horizontal="center" vertical="center" wrapText="1"/>
    </xf>
    <xf numFmtId="0" fontId="13" fillId="0" borderId="242" xfId="50" applyFont="1" applyFill="1" applyBorder="1" applyAlignment="1">
      <alignment vertical="center" wrapText="1"/>
    </xf>
    <xf numFmtId="0" fontId="13" fillId="0" borderId="226" xfId="50" applyFont="1" applyFill="1" applyBorder="1" applyAlignment="1">
      <alignment vertical="center" shrinkToFit="1"/>
    </xf>
    <xf numFmtId="57" fontId="13" fillId="0" borderId="227" xfId="50" applyNumberFormat="1" applyFont="1" applyFill="1" applyBorder="1" applyAlignment="1">
      <alignment horizontal="center" vertical="center" shrinkToFit="1"/>
    </xf>
    <xf numFmtId="0" fontId="13" fillId="0" borderId="228" xfId="50" applyFont="1" applyFill="1" applyBorder="1" applyAlignment="1">
      <alignment vertical="center" wrapText="1"/>
    </xf>
    <xf numFmtId="0" fontId="13" fillId="0" borderId="229" xfId="50" applyFont="1" applyFill="1" applyBorder="1" applyAlignment="1">
      <alignment vertical="center" shrinkToFit="1"/>
    </xf>
    <xf numFmtId="0" fontId="13" fillId="0" borderId="230" xfId="50" applyFont="1" applyFill="1" applyBorder="1" applyAlignment="1">
      <alignment vertical="center" shrinkToFit="1"/>
    </xf>
    <xf numFmtId="57" fontId="13" fillId="0" borderId="221" xfId="50" applyNumberFormat="1" applyFont="1" applyFill="1" applyBorder="1" applyAlignment="1">
      <alignment horizontal="center" vertical="center" shrinkToFit="1"/>
    </xf>
    <xf numFmtId="0" fontId="13" fillId="0" borderId="221" xfId="50" applyFont="1" applyFill="1" applyBorder="1" applyAlignment="1">
      <alignment horizontal="center" vertical="center" wrapText="1"/>
    </xf>
    <xf numFmtId="0" fontId="13" fillId="0" borderId="223" xfId="50" applyFont="1" applyFill="1" applyBorder="1" applyAlignment="1">
      <alignment vertical="center" wrapText="1"/>
    </xf>
    <xf numFmtId="0" fontId="13" fillId="0" borderId="231" xfId="9" applyFont="1" applyFill="1" applyBorder="1" applyAlignment="1">
      <alignment vertical="center" shrinkToFit="1"/>
    </xf>
    <xf numFmtId="57" fontId="13" fillId="0" borderId="224" xfId="9" applyNumberFormat="1" applyFont="1" applyFill="1" applyBorder="1" applyAlignment="1">
      <alignment horizontal="center" vertical="center" shrinkToFit="1"/>
    </xf>
    <xf numFmtId="0" fontId="13" fillId="0" borderId="224" xfId="9" applyFont="1" applyFill="1" applyBorder="1" applyAlignment="1">
      <alignment horizontal="center" vertical="center" wrapText="1"/>
    </xf>
    <xf numFmtId="0" fontId="13" fillId="0" borderId="225" xfId="9" applyFont="1" applyFill="1" applyBorder="1" applyAlignment="1">
      <alignment vertical="center" wrapText="1"/>
    </xf>
    <xf numFmtId="0" fontId="13" fillId="0" borderId="226" xfId="9" applyFont="1" applyFill="1" applyBorder="1" applyAlignment="1">
      <alignment vertical="center" shrinkToFit="1"/>
    </xf>
    <xf numFmtId="57" fontId="13" fillId="0" borderId="227" xfId="9" applyNumberFormat="1" applyFont="1" applyFill="1" applyBorder="1" applyAlignment="1">
      <alignment horizontal="center" vertical="center" shrinkToFit="1"/>
    </xf>
    <xf numFmtId="0" fontId="13" fillId="0" borderId="227" xfId="9" applyFont="1" applyFill="1" applyBorder="1" applyAlignment="1">
      <alignment horizontal="center" vertical="center" wrapText="1"/>
    </xf>
    <xf numFmtId="0" fontId="13" fillId="0" borderId="228" xfId="9" applyFont="1" applyFill="1" applyBorder="1" applyAlignment="1">
      <alignment vertical="center" wrapText="1"/>
    </xf>
    <xf numFmtId="0" fontId="5" fillId="0" borderId="0" xfId="9" applyFont="1"/>
    <xf numFmtId="49" fontId="13" fillId="0" borderId="227" xfId="9" applyNumberFormat="1" applyFont="1" applyFill="1" applyBorder="1" applyAlignment="1">
      <alignment horizontal="center" vertical="center" wrapText="1"/>
    </xf>
    <xf numFmtId="0" fontId="13" fillId="0" borderId="229" xfId="9" applyFont="1" applyFill="1" applyBorder="1" applyAlignment="1">
      <alignment vertical="center" shrinkToFit="1"/>
    </xf>
    <xf numFmtId="0" fontId="13" fillId="0" borderId="220" xfId="9" applyFont="1" applyFill="1" applyBorder="1" applyAlignment="1">
      <alignment vertical="center" shrinkToFit="1"/>
    </xf>
    <xf numFmtId="57" fontId="13" fillId="0" borderId="221" xfId="9" applyNumberFormat="1" applyFont="1" applyFill="1" applyBorder="1" applyAlignment="1">
      <alignment horizontal="center" vertical="center" shrinkToFit="1"/>
    </xf>
    <xf numFmtId="0" fontId="13" fillId="0" borderId="221" xfId="9" applyFont="1" applyFill="1" applyBorder="1" applyAlignment="1">
      <alignment horizontal="center" vertical="center" wrapText="1"/>
    </xf>
    <xf numFmtId="0" fontId="13" fillId="0" borderId="223" xfId="9" applyFont="1" applyFill="1" applyBorder="1" applyAlignment="1">
      <alignment vertical="center" wrapText="1"/>
    </xf>
    <xf numFmtId="49" fontId="13" fillId="0" borderId="31" xfId="9" applyNumberFormat="1" applyFont="1" applyFill="1" applyBorder="1" applyAlignment="1">
      <alignment vertical="center" textRotation="255"/>
    </xf>
    <xf numFmtId="0" fontId="13" fillId="0" borderId="244" xfId="9" applyFont="1" applyFill="1" applyBorder="1" applyAlignment="1">
      <alignment horizontal="left" vertical="center" shrinkToFit="1"/>
    </xf>
    <xf numFmtId="57" fontId="13" fillId="0" borderId="234" xfId="9" applyNumberFormat="1" applyFont="1" applyFill="1" applyBorder="1" applyAlignment="1">
      <alignment horizontal="center" vertical="center" shrinkToFit="1"/>
    </xf>
    <xf numFmtId="0" fontId="13" fillId="0" borderId="234" xfId="9" applyFont="1" applyFill="1" applyBorder="1" applyAlignment="1">
      <alignment horizontal="center" vertical="center" wrapText="1" shrinkToFit="1"/>
    </xf>
    <xf numFmtId="0" fontId="13" fillId="0" borderId="234" xfId="9" applyFont="1" applyFill="1" applyBorder="1" applyAlignment="1">
      <alignment horizontal="center" vertical="center" wrapText="1"/>
    </xf>
    <xf numFmtId="0" fontId="13" fillId="0" borderId="233" xfId="9" applyFont="1" applyFill="1" applyBorder="1" applyAlignment="1">
      <alignment horizontal="center" vertical="center" wrapText="1"/>
    </xf>
    <xf numFmtId="0" fontId="13" fillId="0" borderId="235" xfId="9" applyFont="1" applyFill="1" applyBorder="1" applyAlignment="1">
      <alignment horizontal="left" vertical="center" wrapText="1"/>
    </xf>
    <xf numFmtId="0" fontId="13" fillId="0" borderId="240" xfId="9" applyFont="1" applyFill="1" applyBorder="1" applyAlignment="1">
      <alignment horizontal="left" vertical="center" shrinkToFit="1"/>
    </xf>
    <xf numFmtId="57" fontId="13" fillId="0" borderId="222" xfId="9" applyNumberFormat="1" applyFont="1" applyFill="1" applyBorder="1" applyAlignment="1">
      <alignment horizontal="center" vertical="center" shrinkToFit="1"/>
    </xf>
    <xf numFmtId="0" fontId="13" fillId="0" borderId="222" xfId="9" applyFont="1" applyFill="1" applyBorder="1" applyAlignment="1">
      <alignment horizontal="center" vertical="center" wrapText="1" shrinkToFit="1"/>
    </xf>
    <xf numFmtId="0" fontId="13" fillId="0" borderId="222" xfId="9" applyFont="1" applyFill="1" applyBorder="1" applyAlignment="1">
      <alignment horizontal="center" vertical="center" wrapText="1"/>
    </xf>
    <xf numFmtId="0" fontId="13" fillId="0" borderId="237" xfId="9" applyFont="1" applyFill="1" applyBorder="1" applyAlignment="1">
      <alignment horizontal="left" vertical="center" wrapText="1"/>
    </xf>
    <xf numFmtId="0" fontId="13" fillId="0" borderId="241" xfId="9" applyFont="1" applyFill="1" applyBorder="1" applyAlignment="1">
      <alignment vertical="center" shrinkToFit="1"/>
    </xf>
    <xf numFmtId="0" fontId="13" fillId="0" borderId="242" xfId="9" applyFont="1" applyFill="1" applyBorder="1" applyAlignment="1">
      <alignment vertical="center" wrapText="1"/>
    </xf>
    <xf numFmtId="0" fontId="13" fillId="0" borderId="218" xfId="9" applyFont="1" applyFill="1" applyBorder="1" applyAlignment="1">
      <alignment vertical="center" shrinkToFit="1"/>
    </xf>
    <xf numFmtId="0" fontId="13" fillId="0" borderId="236" xfId="9" applyFont="1" applyFill="1" applyBorder="1" applyAlignment="1">
      <alignment vertical="center" shrinkToFit="1"/>
    </xf>
    <xf numFmtId="0" fontId="13" fillId="0" borderId="237" xfId="9" applyFont="1" applyFill="1" applyBorder="1" applyAlignment="1">
      <alignment vertical="center" wrapText="1"/>
    </xf>
    <xf numFmtId="0" fontId="13" fillId="0" borderId="243" xfId="9" applyFont="1" applyFill="1" applyBorder="1" applyAlignment="1">
      <alignment vertical="center" shrinkToFit="1"/>
    </xf>
    <xf numFmtId="57" fontId="13" fillId="0" borderId="238" xfId="9" applyNumberFormat="1" applyFont="1" applyFill="1" applyBorder="1" applyAlignment="1">
      <alignment horizontal="center" vertical="center" shrinkToFit="1"/>
    </xf>
    <xf numFmtId="0" fontId="13" fillId="0" borderId="238" xfId="9" applyFont="1" applyFill="1" applyBorder="1" applyAlignment="1">
      <alignment horizontal="center" vertical="center" wrapText="1"/>
    </xf>
    <xf numFmtId="0" fontId="13" fillId="0" borderId="239" xfId="9" applyFont="1" applyFill="1" applyBorder="1" applyAlignment="1">
      <alignment vertical="center" wrapText="1"/>
    </xf>
    <xf numFmtId="0" fontId="13" fillId="0" borderId="244" xfId="9" applyFont="1" applyFill="1" applyBorder="1" applyAlignment="1">
      <alignment vertical="center" shrinkToFit="1"/>
    </xf>
    <xf numFmtId="0" fontId="75" fillId="0" borderId="224" xfId="9" applyFont="1" applyFill="1" applyBorder="1" applyAlignment="1">
      <alignment horizontal="center" vertical="center" wrapText="1"/>
    </xf>
    <xf numFmtId="0" fontId="75" fillId="0" borderId="238" xfId="9" applyFont="1" applyFill="1" applyBorder="1" applyAlignment="1">
      <alignment horizontal="center" vertical="center" wrapText="1"/>
    </xf>
    <xf numFmtId="49" fontId="13" fillId="0" borderId="238" xfId="9" applyNumberFormat="1" applyFont="1" applyFill="1" applyBorder="1" applyAlignment="1">
      <alignment horizontal="center" vertical="center" wrapText="1"/>
    </xf>
    <xf numFmtId="0" fontId="75" fillId="0" borderId="227" xfId="9" applyFont="1" applyFill="1" applyBorder="1" applyAlignment="1">
      <alignment horizontal="center" vertical="center" wrapText="1"/>
    </xf>
    <xf numFmtId="49" fontId="13" fillId="0" borderId="234" xfId="9" applyNumberFormat="1" applyFont="1" applyFill="1" applyBorder="1" applyAlignment="1">
      <alignment horizontal="center" vertical="center" wrapText="1"/>
    </xf>
    <xf numFmtId="0" fontId="13" fillId="0" borderId="230" xfId="9" applyFont="1" applyFill="1" applyBorder="1" applyAlignment="1">
      <alignment vertical="center" shrinkToFit="1"/>
    </xf>
    <xf numFmtId="0" fontId="75" fillId="0" borderId="221" xfId="9" applyFont="1" applyFill="1" applyBorder="1" applyAlignment="1">
      <alignment horizontal="center" vertical="center" wrapText="1"/>
    </xf>
    <xf numFmtId="0" fontId="13" fillId="0" borderId="218" xfId="51" applyFont="1" applyFill="1" applyBorder="1" applyAlignment="1">
      <alignment vertical="center" shrinkToFit="1"/>
    </xf>
    <xf numFmtId="57" fontId="13" fillId="0" borderId="224" xfId="51" applyNumberFormat="1" applyFont="1" applyFill="1" applyBorder="1" applyAlignment="1">
      <alignment horizontal="center" vertical="center" shrinkToFit="1"/>
    </xf>
    <xf numFmtId="0" fontId="13" fillId="0" borderId="224" xfId="51" applyFont="1" applyFill="1" applyBorder="1" applyAlignment="1">
      <alignment horizontal="center" vertical="center" wrapText="1"/>
    </xf>
    <xf numFmtId="0" fontId="13" fillId="0" borderId="225" xfId="51" applyFont="1" applyFill="1" applyBorder="1" applyAlignment="1">
      <alignment vertical="center" wrapText="1"/>
    </xf>
    <xf numFmtId="0" fontId="13" fillId="0" borderId="226" xfId="51" applyFont="1" applyFill="1" applyBorder="1" applyAlignment="1">
      <alignment vertical="center" shrinkToFit="1"/>
    </xf>
    <xf numFmtId="57" fontId="13" fillId="0" borderId="227" xfId="51" applyNumberFormat="1" applyFont="1" applyFill="1" applyBorder="1" applyAlignment="1">
      <alignment horizontal="center" vertical="center" shrinkToFit="1"/>
    </xf>
    <xf numFmtId="0" fontId="13" fillId="0" borderId="227" xfId="51" applyFont="1" applyFill="1" applyBorder="1" applyAlignment="1">
      <alignment horizontal="center" vertical="center" wrapText="1"/>
    </xf>
    <xf numFmtId="0" fontId="13" fillId="0" borderId="228" xfId="51" applyFont="1" applyFill="1" applyBorder="1" applyAlignment="1">
      <alignment vertical="center" wrapText="1"/>
    </xf>
    <xf numFmtId="0" fontId="13" fillId="0" borderId="240" xfId="51" applyFont="1" applyFill="1" applyBorder="1" applyAlignment="1">
      <alignment vertical="center" shrinkToFit="1"/>
    </xf>
    <xf numFmtId="57" fontId="13" fillId="0" borderId="222" xfId="51" applyNumberFormat="1" applyFont="1" applyFill="1" applyBorder="1" applyAlignment="1">
      <alignment horizontal="center" vertical="center" shrinkToFit="1"/>
    </xf>
    <xf numFmtId="0" fontId="13" fillId="0" borderId="222" xfId="51" applyFont="1" applyFill="1" applyBorder="1" applyAlignment="1">
      <alignment horizontal="center" vertical="center" wrapText="1"/>
    </xf>
    <xf numFmtId="0" fontId="13" fillId="0" borderId="237" xfId="51" applyFont="1" applyFill="1" applyBorder="1" applyAlignment="1">
      <alignment vertical="center" wrapText="1"/>
    </xf>
    <xf numFmtId="0" fontId="13" fillId="0" borderId="231" xfId="9" applyFont="1" applyFill="1" applyBorder="1" applyAlignment="1">
      <alignment horizontal="left" vertical="center" shrinkToFit="1"/>
    </xf>
    <xf numFmtId="0" fontId="13" fillId="0" borderId="224" xfId="9" applyFont="1" applyFill="1" applyBorder="1" applyAlignment="1">
      <alignment horizontal="center" vertical="center"/>
    </xf>
    <xf numFmtId="0" fontId="13" fillId="0" borderId="225" xfId="9" applyFont="1" applyFill="1" applyBorder="1" applyAlignment="1">
      <alignment horizontal="left" vertical="center" wrapText="1"/>
    </xf>
    <xf numFmtId="0" fontId="13" fillId="0" borderId="240" xfId="9" applyFont="1" applyFill="1" applyBorder="1" applyAlignment="1">
      <alignment vertical="center" shrinkToFit="1"/>
    </xf>
    <xf numFmtId="0" fontId="13" fillId="0" borderId="224" xfId="52" applyFont="1" applyFill="1" applyBorder="1" applyAlignment="1">
      <alignment horizontal="center" vertical="center" wrapText="1"/>
    </xf>
    <xf numFmtId="0" fontId="13" fillId="0" borderId="229" xfId="52" applyFont="1" applyFill="1" applyBorder="1" applyAlignment="1">
      <alignment vertical="center" shrinkToFit="1"/>
    </xf>
    <xf numFmtId="57" fontId="13" fillId="0" borderId="227" xfId="52" applyNumberFormat="1" applyFont="1" applyFill="1" applyBorder="1" applyAlignment="1">
      <alignment horizontal="center" vertical="center" shrinkToFit="1"/>
    </xf>
    <xf numFmtId="0" fontId="13" fillId="0" borderId="227" xfId="52" applyFont="1" applyFill="1" applyBorder="1" applyAlignment="1">
      <alignment horizontal="center" vertical="center" wrapText="1"/>
    </xf>
    <xf numFmtId="0" fontId="13" fillId="0" borderId="228" xfId="52" applyFont="1" applyFill="1" applyBorder="1" applyAlignment="1">
      <alignment vertical="center" wrapText="1"/>
    </xf>
    <xf numFmtId="0" fontId="13" fillId="0" borderId="220" xfId="52" applyFont="1" applyFill="1" applyBorder="1" applyAlignment="1">
      <alignment vertical="center" shrinkToFit="1"/>
    </xf>
    <xf numFmtId="57" fontId="13" fillId="0" borderId="221" xfId="52" applyNumberFormat="1" applyFont="1" applyFill="1" applyBorder="1" applyAlignment="1">
      <alignment horizontal="center" vertical="center" shrinkToFit="1"/>
    </xf>
    <xf numFmtId="0" fontId="13" fillId="0" borderId="221" xfId="52" applyFont="1" applyFill="1" applyBorder="1" applyAlignment="1">
      <alignment horizontal="center" vertical="center" wrapText="1"/>
    </xf>
    <xf numFmtId="0" fontId="13" fillId="0" borderId="223" xfId="52" applyFont="1" applyFill="1" applyBorder="1" applyAlignment="1">
      <alignment vertical="center" wrapText="1"/>
    </xf>
    <xf numFmtId="0" fontId="13" fillId="0" borderId="231" xfId="53" applyFont="1" applyFill="1" applyBorder="1" applyAlignment="1">
      <alignment vertical="center" shrinkToFit="1"/>
    </xf>
    <xf numFmtId="57" fontId="13" fillId="0" borderId="224" xfId="53" applyNumberFormat="1" applyFont="1" applyFill="1" applyBorder="1" applyAlignment="1">
      <alignment horizontal="center" vertical="center" shrinkToFit="1"/>
    </xf>
    <xf numFmtId="0" fontId="13" fillId="0" borderId="224" xfId="53" applyFont="1" applyFill="1" applyBorder="1" applyAlignment="1">
      <alignment horizontal="center" vertical="center" wrapText="1"/>
    </xf>
    <xf numFmtId="0" fontId="13" fillId="0" borderId="225" xfId="53" applyFont="1" applyFill="1" applyBorder="1" applyAlignment="1">
      <alignment vertical="center" wrapText="1"/>
    </xf>
    <xf numFmtId="0" fontId="13" fillId="0" borderId="240" xfId="53" applyFont="1" applyFill="1" applyBorder="1" applyAlignment="1">
      <alignment vertical="center" shrinkToFit="1"/>
    </xf>
    <xf numFmtId="57" fontId="13" fillId="0" borderId="222" xfId="53" applyNumberFormat="1" applyFont="1" applyFill="1" applyBorder="1" applyAlignment="1">
      <alignment horizontal="center" vertical="center" shrinkToFit="1"/>
    </xf>
    <xf numFmtId="0" fontId="13" fillId="0" borderId="222" xfId="53" applyFont="1" applyFill="1" applyBorder="1" applyAlignment="1">
      <alignment horizontal="center" vertical="center" wrapText="1"/>
    </xf>
    <xf numFmtId="0" fontId="13" fillId="0" borderId="237" xfId="53" applyFont="1" applyFill="1" applyBorder="1" applyAlignment="1">
      <alignment vertical="center" wrapText="1"/>
    </xf>
    <xf numFmtId="0" fontId="13" fillId="0" borderId="244" xfId="53" applyFont="1" applyFill="1" applyBorder="1" applyAlignment="1">
      <alignment vertical="center" shrinkToFit="1"/>
    </xf>
    <xf numFmtId="57" fontId="13" fillId="0" borderId="234" xfId="53" applyNumberFormat="1" applyFont="1" applyFill="1" applyBorder="1" applyAlignment="1">
      <alignment horizontal="center" vertical="center" shrinkToFit="1"/>
    </xf>
    <xf numFmtId="0" fontId="13" fillId="0" borderId="234" xfId="53" applyFont="1" applyFill="1" applyBorder="1" applyAlignment="1">
      <alignment horizontal="center" vertical="center" wrapText="1"/>
    </xf>
    <xf numFmtId="0" fontId="13" fillId="0" borderId="242" xfId="53" applyFont="1" applyFill="1" applyBorder="1" applyAlignment="1">
      <alignment vertical="center" wrapText="1"/>
    </xf>
    <xf numFmtId="0" fontId="13" fillId="0" borderId="241" xfId="53" applyFont="1" applyFill="1" applyBorder="1" applyAlignment="1">
      <alignment vertical="center" shrinkToFit="1"/>
    </xf>
    <xf numFmtId="0" fontId="13" fillId="0" borderId="224" xfId="9" applyFont="1" applyFill="1" applyBorder="1" applyAlignment="1" applyProtection="1">
      <alignment horizontal="center" vertical="center" wrapText="1"/>
      <protection locked="0"/>
    </xf>
    <xf numFmtId="0" fontId="13" fillId="0" borderId="225" xfId="9" applyFont="1" applyFill="1" applyBorder="1" applyAlignment="1" applyProtection="1">
      <alignment vertical="center" wrapText="1"/>
      <protection locked="0"/>
    </xf>
    <xf numFmtId="0" fontId="13" fillId="0" borderId="227" xfId="9" applyFont="1" applyFill="1" applyBorder="1" applyAlignment="1" applyProtection="1">
      <alignment horizontal="center" vertical="center" wrapText="1"/>
      <protection locked="0"/>
    </xf>
    <xf numFmtId="0" fontId="13" fillId="0" borderId="228" xfId="9" applyFont="1" applyFill="1" applyBorder="1" applyAlignment="1" applyProtection="1">
      <alignment vertical="center" wrapText="1"/>
      <protection locked="0"/>
    </xf>
    <xf numFmtId="0" fontId="13" fillId="0" borderId="234" xfId="9" applyFont="1" applyFill="1" applyBorder="1" applyAlignment="1" applyProtection="1">
      <alignment horizontal="center" vertical="center" wrapText="1"/>
      <protection locked="0"/>
    </xf>
    <xf numFmtId="0" fontId="13" fillId="0" borderId="242" xfId="9" applyFont="1" applyFill="1" applyBorder="1" applyAlignment="1" applyProtection="1">
      <alignment vertical="center" wrapText="1"/>
      <protection locked="0"/>
    </xf>
    <xf numFmtId="0" fontId="13" fillId="0" borderId="227" xfId="9" applyFont="1" applyFill="1" applyBorder="1" applyAlignment="1">
      <alignment horizontal="center" vertical="center" shrinkToFit="1"/>
    </xf>
    <xf numFmtId="0" fontId="13" fillId="0" borderId="238" xfId="9" applyFont="1" applyFill="1" applyBorder="1" applyAlignment="1" applyProtection="1">
      <alignment horizontal="center" vertical="center" wrapText="1"/>
      <protection locked="0"/>
    </xf>
    <xf numFmtId="0" fontId="13" fillId="0" borderId="239" xfId="9" applyFont="1" applyFill="1" applyBorder="1" applyAlignment="1" applyProtection="1">
      <alignment vertical="center" wrapText="1"/>
      <protection locked="0"/>
    </xf>
    <xf numFmtId="0" fontId="13" fillId="0" borderId="232" xfId="9" applyFont="1" applyFill="1" applyBorder="1" applyAlignment="1">
      <alignment vertical="center" shrinkToFit="1"/>
    </xf>
    <xf numFmtId="57" fontId="13" fillId="0" borderId="233" xfId="9" applyNumberFormat="1" applyFont="1" applyFill="1" applyBorder="1" applyAlignment="1">
      <alignment horizontal="center" vertical="center" shrinkToFit="1"/>
    </xf>
    <xf numFmtId="0" fontId="13" fillId="0" borderId="233" xfId="9" applyFont="1" applyFill="1" applyBorder="1" applyAlignment="1" applyProtection="1">
      <alignment horizontal="center" vertical="center" wrapText="1"/>
      <protection locked="0"/>
    </xf>
    <xf numFmtId="0" fontId="13" fillId="0" borderId="235" xfId="9" applyFont="1" applyFill="1" applyBorder="1" applyAlignment="1" applyProtection="1">
      <alignment vertical="center" wrapText="1"/>
      <protection locked="0"/>
    </xf>
    <xf numFmtId="0" fontId="13" fillId="0" borderId="222" xfId="9" applyFont="1" applyFill="1" applyBorder="1" applyAlignment="1" applyProtection="1">
      <alignment horizontal="center" vertical="center" wrapText="1"/>
      <protection locked="0"/>
    </xf>
    <xf numFmtId="0" fontId="13" fillId="0" borderId="237" xfId="9" applyFont="1" applyFill="1" applyBorder="1" applyAlignment="1" applyProtection="1">
      <alignment vertical="center" wrapText="1"/>
      <protection locked="0"/>
    </xf>
    <xf numFmtId="0" fontId="13" fillId="0" borderId="235" xfId="9" applyFont="1" applyFill="1" applyBorder="1" applyAlignment="1">
      <alignment vertical="center" wrapText="1"/>
    </xf>
    <xf numFmtId="0" fontId="13" fillId="0" borderId="231" xfId="49" applyFont="1" applyFill="1" applyBorder="1" applyAlignment="1">
      <alignment vertical="center" shrinkToFit="1"/>
    </xf>
    <xf numFmtId="57" fontId="13" fillId="0" borderId="224" xfId="49" applyNumberFormat="1" applyFont="1" applyFill="1" applyBorder="1" applyAlignment="1">
      <alignment horizontal="center" vertical="center" shrinkToFit="1"/>
    </xf>
    <xf numFmtId="0" fontId="13" fillId="0" borderId="224" xfId="49" applyFont="1" applyFill="1" applyBorder="1" applyAlignment="1">
      <alignment horizontal="center" vertical="center" wrapText="1"/>
    </xf>
    <xf numFmtId="0" fontId="75" fillId="0" borderId="224" xfId="49" applyFont="1" applyFill="1" applyBorder="1" applyAlignment="1">
      <alignment horizontal="center" vertical="center" wrapText="1"/>
    </xf>
    <xf numFmtId="0" fontId="13" fillId="0" borderId="217" xfId="49" applyFont="1" applyFill="1" applyBorder="1" applyAlignment="1">
      <alignment horizontal="center" vertical="center" wrapText="1"/>
    </xf>
    <xf numFmtId="0" fontId="13" fillId="0" borderId="225" xfId="49" applyFont="1" applyFill="1" applyBorder="1" applyAlignment="1">
      <alignment vertical="center" wrapText="1"/>
    </xf>
    <xf numFmtId="0" fontId="13" fillId="0" borderId="229" xfId="49" applyFont="1" applyFill="1" applyBorder="1" applyAlignment="1">
      <alignment vertical="center" shrinkToFit="1"/>
    </xf>
    <xf numFmtId="186" fontId="13" fillId="0" borderId="227" xfId="49" applyNumberFormat="1" applyFont="1" applyFill="1" applyBorder="1" applyAlignment="1">
      <alignment horizontal="center" vertical="center" shrinkToFit="1"/>
    </xf>
    <xf numFmtId="0" fontId="13" fillId="0" borderId="227" xfId="49" applyFont="1" applyFill="1" applyBorder="1" applyAlignment="1">
      <alignment horizontal="center" vertical="center" wrapText="1"/>
    </xf>
    <xf numFmtId="0" fontId="13" fillId="0" borderId="228" xfId="49" applyFont="1" applyFill="1" applyBorder="1" applyAlignment="1">
      <alignment vertical="center" wrapText="1"/>
    </xf>
    <xf numFmtId="0" fontId="13" fillId="0" borderId="226" xfId="49" applyFont="1" applyFill="1" applyBorder="1" applyAlignment="1">
      <alignment vertical="center" shrinkToFit="1"/>
    </xf>
    <xf numFmtId="57" fontId="13" fillId="0" borderId="227" xfId="49" applyNumberFormat="1" applyFont="1" applyFill="1" applyBorder="1" applyAlignment="1">
      <alignment horizontal="center" vertical="center" shrinkToFit="1"/>
    </xf>
    <xf numFmtId="0" fontId="13" fillId="0" borderId="40" xfId="54" applyFont="1" applyFill="1" applyBorder="1" applyAlignment="1">
      <alignment horizontal="center" vertical="center" textRotation="255" shrinkToFit="1"/>
    </xf>
    <xf numFmtId="0" fontId="13" fillId="0" borderId="220" xfId="54" applyFont="1" applyFill="1" applyBorder="1" applyAlignment="1">
      <alignment vertical="center" shrinkToFit="1"/>
    </xf>
    <xf numFmtId="57" fontId="13" fillId="0" borderId="245" xfId="54" applyNumberFormat="1" applyFont="1" applyFill="1" applyBorder="1" applyAlignment="1">
      <alignment horizontal="center" vertical="center" shrinkToFit="1"/>
    </xf>
    <xf numFmtId="0" fontId="13" fillId="0" borderId="245" xfId="54" applyFont="1" applyFill="1" applyBorder="1" applyAlignment="1">
      <alignment horizontal="center" vertical="center" wrapText="1"/>
    </xf>
    <xf numFmtId="0" fontId="13" fillId="0" borderId="221" xfId="54" applyFont="1" applyFill="1" applyBorder="1" applyAlignment="1">
      <alignment horizontal="center" vertical="center" wrapText="1"/>
    </xf>
    <xf numFmtId="0" fontId="13" fillId="0" borderId="223" xfId="54" applyFont="1" applyFill="1" applyBorder="1" applyAlignment="1">
      <alignment vertical="center" wrapText="1"/>
    </xf>
    <xf numFmtId="0" fontId="13" fillId="0" borderId="246" xfId="54" applyFont="1" applyFill="1" applyBorder="1" applyAlignment="1">
      <alignment vertical="center" shrinkToFit="1"/>
    </xf>
    <xf numFmtId="57" fontId="13" fillId="0" borderId="216" xfId="54" applyNumberFormat="1" applyFont="1" applyFill="1" applyBorder="1" applyAlignment="1">
      <alignment horizontal="center" vertical="center" shrinkToFit="1"/>
    </xf>
    <xf numFmtId="0" fontId="13" fillId="0" borderId="216" xfId="54" applyFont="1" applyFill="1" applyBorder="1" applyAlignment="1">
      <alignment horizontal="center" vertical="center" wrapText="1"/>
    </xf>
    <xf numFmtId="0" fontId="13" fillId="0" borderId="224" xfId="54" applyFont="1" applyFill="1" applyBorder="1" applyAlignment="1">
      <alignment horizontal="center" vertical="center" wrapText="1"/>
    </xf>
    <xf numFmtId="0" fontId="13" fillId="0" borderId="219" xfId="54" applyFont="1" applyFill="1" applyBorder="1" applyAlignment="1">
      <alignment vertical="center" wrapText="1"/>
    </xf>
    <xf numFmtId="0" fontId="13" fillId="0" borderId="247" xfId="54" applyFont="1" applyFill="1" applyBorder="1" applyAlignment="1">
      <alignment vertical="center" shrinkToFit="1"/>
    </xf>
    <xf numFmtId="57" fontId="13" fillId="0" borderId="238" xfId="54" applyNumberFormat="1" applyFont="1" applyFill="1" applyBorder="1" applyAlignment="1">
      <alignment horizontal="center" vertical="center" shrinkToFit="1"/>
    </xf>
    <xf numFmtId="0" fontId="13" fillId="0" borderId="238" xfId="54" applyFont="1" applyFill="1" applyBorder="1" applyAlignment="1">
      <alignment horizontal="center" vertical="center" wrapText="1"/>
    </xf>
    <xf numFmtId="0" fontId="13" fillId="0" borderId="233" xfId="54" applyFont="1" applyFill="1" applyBorder="1" applyAlignment="1">
      <alignment horizontal="center" vertical="center" wrapText="1"/>
    </xf>
    <xf numFmtId="0" fontId="13" fillId="0" borderId="239" xfId="54" applyFont="1" applyFill="1" applyBorder="1" applyAlignment="1">
      <alignment vertical="center" wrapText="1"/>
    </xf>
    <xf numFmtId="0" fontId="13" fillId="0" borderId="240" xfId="54" applyFont="1" applyFill="1" applyBorder="1" applyAlignment="1">
      <alignment vertical="center" shrinkToFit="1"/>
    </xf>
    <xf numFmtId="57" fontId="13" fillId="0" borderId="222" xfId="54" applyNumberFormat="1" applyFont="1" applyFill="1" applyBorder="1" applyAlignment="1">
      <alignment horizontal="center" vertical="center" shrinkToFit="1"/>
    </xf>
    <xf numFmtId="0" fontId="13" fillId="0" borderId="222" xfId="54" applyFont="1" applyFill="1" applyBorder="1" applyAlignment="1">
      <alignment horizontal="center" vertical="center" wrapText="1"/>
    </xf>
    <xf numFmtId="0" fontId="13" fillId="0" borderId="237" xfId="54" applyFont="1" applyFill="1" applyBorder="1" applyAlignment="1">
      <alignment vertical="center" wrapText="1"/>
    </xf>
    <xf numFmtId="49" fontId="13" fillId="0" borderId="40" xfId="9" applyNumberFormat="1" applyFont="1" applyFill="1" applyBorder="1" applyAlignment="1">
      <alignment horizontal="center" vertical="center" textRotation="255" shrinkToFit="1"/>
    </xf>
    <xf numFmtId="0" fontId="13" fillId="0" borderId="248" xfId="9" applyFont="1" applyFill="1" applyBorder="1" applyAlignment="1">
      <alignment vertical="center" shrinkToFit="1"/>
    </xf>
    <xf numFmtId="57" fontId="13" fillId="0" borderId="245" xfId="9" applyNumberFormat="1" applyFont="1" applyFill="1" applyBorder="1" applyAlignment="1">
      <alignment horizontal="center" vertical="center" shrinkToFit="1"/>
    </xf>
    <xf numFmtId="0" fontId="13" fillId="0" borderId="245" xfId="9" applyFont="1" applyFill="1" applyBorder="1" applyAlignment="1">
      <alignment horizontal="center" vertical="center" wrapText="1"/>
    </xf>
    <xf numFmtId="0" fontId="13" fillId="0" borderId="249" xfId="9" applyFont="1" applyFill="1" applyBorder="1" applyAlignment="1">
      <alignment vertical="center" wrapText="1"/>
    </xf>
    <xf numFmtId="0" fontId="13" fillId="0" borderId="231" xfId="52" applyFont="1" applyFill="1" applyBorder="1" applyAlignment="1">
      <alignment vertical="center" shrinkToFit="1"/>
    </xf>
    <xf numFmtId="57" fontId="13" fillId="0" borderId="224" xfId="52" applyNumberFormat="1" applyFont="1" applyFill="1" applyBorder="1" applyAlignment="1">
      <alignment horizontal="center" vertical="center" shrinkToFit="1"/>
    </xf>
    <xf numFmtId="0" fontId="13" fillId="0" borderId="225" xfId="52" applyFont="1" applyFill="1" applyBorder="1" applyAlignment="1">
      <alignment vertical="center" wrapText="1"/>
    </xf>
    <xf numFmtId="0" fontId="13" fillId="0" borderId="240" xfId="52" applyFont="1" applyFill="1" applyBorder="1" applyAlignment="1">
      <alignment vertical="center" shrinkToFit="1"/>
    </xf>
    <xf numFmtId="57" fontId="13" fillId="0" borderId="222" xfId="52" applyNumberFormat="1" applyFont="1" applyFill="1" applyBorder="1" applyAlignment="1">
      <alignment horizontal="center" vertical="center" shrinkToFit="1"/>
    </xf>
    <xf numFmtId="0" fontId="13" fillId="0" borderId="222" xfId="52" applyFont="1" applyFill="1" applyBorder="1" applyAlignment="1">
      <alignment horizontal="center" vertical="center" wrapText="1"/>
    </xf>
    <xf numFmtId="0" fontId="13" fillId="0" borderId="237" xfId="52" applyFont="1" applyFill="1" applyBorder="1" applyAlignment="1">
      <alignment vertical="center" wrapText="1"/>
    </xf>
    <xf numFmtId="0" fontId="13" fillId="0" borderId="35" xfId="54" applyFont="1" applyFill="1" applyBorder="1" applyAlignment="1">
      <alignment vertical="center" shrinkToFit="1"/>
    </xf>
    <xf numFmtId="49" fontId="13" fillId="0" borderId="40" xfId="56" applyNumberFormat="1" applyFont="1" applyFill="1" applyBorder="1" applyAlignment="1">
      <alignment horizontal="center" vertical="center" textRotation="255" shrinkToFit="1"/>
    </xf>
    <xf numFmtId="0" fontId="13" fillId="0" borderId="220" xfId="56" applyFont="1" applyFill="1" applyBorder="1" applyAlignment="1">
      <alignment vertical="center" shrinkToFit="1"/>
    </xf>
    <xf numFmtId="57" fontId="13" fillId="0" borderId="221" xfId="56" applyNumberFormat="1" applyFont="1" applyFill="1" applyBorder="1" applyAlignment="1">
      <alignment horizontal="center" vertical="center" shrinkToFit="1"/>
    </xf>
    <xf numFmtId="0" fontId="13" fillId="0" borderId="221" xfId="56" applyFont="1" applyFill="1" applyBorder="1" applyAlignment="1">
      <alignment horizontal="center" vertical="center" wrapText="1"/>
    </xf>
    <xf numFmtId="0" fontId="13" fillId="0" borderId="245" xfId="56" applyFont="1" applyFill="1" applyBorder="1" applyAlignment="1">
      <alignment horizontal="center" vertical="center" wrapText="1"/>
    </xf>
    <xf numFmtId="0" fontId="13" fillId="0" borderId="249" xfId="56" applyFont="1" applyFill="1" applyBorder="1" applyAlignment="1">
      <alignment vertical="center" wrapText="1"/>
    </xf>
    <xf numFmtId="0" fontId="13" fillId="0" borderId="218" xfId="56" applyFont="1" applyFill="1" applyBorder="1" applyAlignment="1">
      <alignment vertical="center" shrinkToFit="1"/>
    </xf>
    <xf numFmtId="57" fontId="13" fillId="0" borderId="224" xfId="56" applyNumberFormat="1" applyFont="1" applyFill="1" applyBorder="1" applyAlignment="1">
      <alignment horizontal="center" vertical="center" shrinkToFit="1"/>
    </xf>
    <xf numFmtId="0" fontId="13" fillId="0" borderId="224" xfId="56" applyFont="1" applyFill="1" applyBorder="1" applyAlignment="1">
      <alignment horizontal="center" vertical="center" wrapText="1"/>
    </xf>
    <xf numFmtId="0" fontId="13" fillId="0" borderId="225" xfId="56" applyFont="1" applyFill="1" applyBorder="1" applyAlignment="1">
      <alignment vertical="center" wrapText="1"/>
    </xf>
    <xf numFmtId="0" fontId="13" fillId="0" borderId="232" xfId="56" applyFont="1" applyFill="1" applyBorder="1" applyAlignment="1">
      <alignment vertical="center" shrinkToFit="1"/>
    </xf>
    <xf numFmtId="57" fontId="13" fillId="0" borderId="227" xfId="56" applyNumberFormat="1" applyFont="1" applyFill="1" applyBorder="1" applyAlignment="1">
      <alignment horizontal="center" vertical="center" shrinkToFit="1"/>
    </xf>
    <xf numFmtId="0" fontId="13" fillId="0" borderId="227" xfId="56" applyFont="1" applyFill="1" applyBorder="1" applyAlignment="1">
      <alignment horizontal="center" vertical="center" wrapText="1"/>
    </xf>
    <xf numFmtId="0" fontId="13" fillId="0" borderId="228" xfId="56" applyFont="1" applyFill="1" applyBorder="1" applyAlignment="1">
      <alignment vertical="center" wrapText="1"/>
    </xf>
    <xf numFmtId="0" fontId="13" fillId="0" borderId="243" xfId="56" applyFont="1" applyFill="1" applyBorder="1" applyAlignment="1">
      <alignment vertical="center" shrinkToFit="1"/>
    </xf>
    <xf numFmtId="57" fontId="13" fillId="0" borderId="238" xfId="56" applyNumberFormat="1" applyFont="1" applyFill="1" applyBorder="1" applyAlignment="1">
      <alignment horizontal="center" vertical="center" shrinkToFit="1"/>
    </xf>
    <xf numFmtId="0" fontId="13" fillId="0" borderId="238" xfId="56" applyFont="1" applyFill="1" applyBorder="1" applyAlignment="1">
      <alignment horizontal="center" vertical="center" wrapText="1"/>
    </xf>
    <xf numFmtId="0" fontId="75" fillId="0" borderId="238" xfId="56" applyFont="1" applyFill="1" applyBorder="1" applyAlignment="1">
      <alignment horizontal="center" vertical="center" wrapText="1"/>
    </xf>
    <xf numFmtId="0" fontId="13" fillId="0" borderId="239" xfId="56" applyFont="1" applyFill="1" applyBorder="1" applyAlignment="1">
      <alignment vertical="center" wrapText="1"/>
    </xf>
    <xf numFmtId="0" fontId="43" fillId="2" borderId="0" xfId="9" applyFont="1" applyFill="1"/>
    <xf numFmtId="0" fontId="13" fillId="0" borderId="250" xfId="9" applyFont="1" applyFill="1" applyBorder="1" applyAlignment="1">
      <alignment vertical="center" shrinkToFit="1"/>
    </xf>
    <xf numFmtId="0" fontId="13" fillId="0" borderId="236" xfId="57" applyFont="1" applyFill="1" applyBorder="1" applyAlignment="1">
      <alignment vertical="center" shrinkToFit="1"/>
    </xf>
    <xf numFmtId="57" fontId="13" fillId="0" borderId="222" xfId="57" applyNumberFormat="1" applyFont="1" applyFill="1" applyBorder="1" applyAlignment="1">
      <alignment horizontal="center" vertical="center" shrinkToFit="1"/>
    </xf>
    <xf numFmtId="0" fontId="13" fillId="0" borderId="222" xfId="57" applyFont="1" applyFill="1" applyBorder="1" applyAlignment="1">
      <alignment horizontal="center" vertical="center" wrapText="1"/>
    </xf>
    <xf numFmtId="0" fontId="13" fillId="0" borderId="237" xfId="57" applyFont="1" applyFill="1" applyBorder="1" applyAlignment="1">
      <alignment vertical="center" wrapText="1"/>
    </xf>
    <xf numFmtId="0" fontId="43" fillId="7" borderId="0" xfId="9" applyFont="1" applyFill="1"/>
    <xf numFmtId="57" fontId="13" fillId="0" borderId="238" xfId="9" quotePrefix="1" applyNumberFormat="1" applyFont="1" applyFill="1" applyBorder="1" applyAlignment="1">
      <alignment horizontal="center" vertical="center" shrinkToFit="1"/>
    </xf>
    <xf numFmtId="57" fontId="13" fillId="0" borderId="222" xfId="9" quotePrefix="1" applyNumberFormat="1" applyFont="1" applyFill="1" applyBorder="1" applyAlignment="1">
      <alignment horizontal="center" vertical="center" shrinkToFit="1"/>
    </xf>
    <xf numFmtId="0" fontId="13" fillId="0" borderId="227" xfId="9" applyFont="1" applyFill="1" applyBorder="1" applyAlignment="1">
      <alignment vertical="center" wrapText="1"/>
    </xf>
    <xf numFmtId="0" fontId="13" fillId="0" borderId="233" xfId="9" applyFont="1" applyFill="1" applyBorder="1" applyAlignment="1">
      <alignment vertical="center" wrapText="1"/>
    </xf>
    <xf numFmtId="0" fontId="13" fillId="0" borderId="221" xfId="9" applyFont="1" applyFill="1" applyBorder="1" applyAlignment="1">
      <alignment vertical="center" wrapText="1"/>
    </xf>
    <xf numFmtId="0" fontId="75" fillId="0" borderId="234" xfId="9" applyFont="1" applyFill="1" applyBorder="1" applyAlignment="1">
      <alignment horizontal="center" vertical="center" wrapText="1"/>
    </xf>
    <xf numFmtId="0" fontId="13" fillId="0" borderId="242" xfId="9" applyFont="1" applyFill="1" applyBorder="1" applyAlignment="1">
      <alignment horizontal="left" vertical="center" wrapText="1"/>
    </xf>
    <xf numFmtId="0" fontId="13" fillId="0" borderId="294" xfId="9" applyFont="1" applyFill="1" applyBorder="1" applyAlignment="1">
      <alignment vertical="center" shrinkToFit="1"/>
    </xf>
    <xf numFmtId="186" fontId="13" fillId="0" borderId="295" xfId="9" applyNumberFormat="1" applyFont="1" applyFill="1" applyBorder="1" applyAlignment="1">
      <alignment horizontal="center" vertical="center" shrinkToFit="1"/>
    </xf>
    <xf numFmtId="0" fontId="13" fillId="0" borderId="295" xfId="9" applyFont="1" applyFill="1" applyBorder="1" applyAlignment="1">
      <alignment horizontal="center" vertical="center" wrapText="1"/>
    </xf>
    <xf numFmtId="0" fontId="13" fillId="0" borderId="296" xfId="9" applyFont="1" applyFill="1" applyBorder="1" applyAlignment="1">
      <alignment horizontal="left" vertical="center" wrapText="1"/>
    </xf>
    <xf numFmtId="0" fontId="13" fillId="0" borderId="222" xfId="9" applyFont="1" applyFill="1" applyBorder="1" applyAlignment="1">
      <alignment horizontal="center" vertical="center"/>
    </xf>
    <xf numFmtId="0" fontId="76" fillId="0" borderId="0" xfId="11" applyFont="1" applyFill="1" applyAlignment="1">
      <alignment vertical="center" wrapText="1"/>
    </xf>
    <xf numFmtId="0" fontId="13" fillId="0" borderId="218" xfId="54" applyFont="1" applyFill="1" applyBorder="1" applyAlignment="1">
      <alignment vertical="center" shrinkToFit="1"/>
    </xf>
    <xf numFmtId="57" fontId="13" fillId="0" borderId="224" xfId="54" applyNumberFormat="1" applyFont="1" applyFill="1" applyBorder="1" applyAlignment="1">
      <alignment horizontal="center" vertical="center" shrinkToFit="1"/>
    </xf>
    <xf numFmtId="0" fontId="13" fillId="0" borderId="225" xfId="54" applyFont="1" applyFill="1" applyBorder="1" applyAlignment="1">
      <alignment vertical="center" wrapText="1"/>
    </xf>
    <xf numFmtId="0" fontId="13" fillId="0" borderId="226" xfId="54" applyFont="1" applyFill="1" applyBorder="1" applyAlignment="1">
      <alignment vertical="center" shrinkToFit="1"/>
    </xf>
    <xf numFmtId="57" fontId="13" fillId="0" borderId="227" xfId="54" applyNumberFormat="1" applyFont="1" applyFill="1" applyBorder="1" applyAlignment="1">
      <alignment horizontal="center" vertical="center" shrinkToFit="1"/>
    </xf>
    <xf numFmtId="0" fontId="13" fillId="0" borderId="227" xfId="54" applyFont="1" applyFill="1" applyBorder="1" applyAlignment="1">
      <alignment horizontal="center" vertical="distributed" wrapText="1"/>
    </xf>
    <xf numFmtId="0" fontId="13" fillId="0" borderId="227" xfId="54" applyFont="1" applyFill="1" applyBorder="1" applyAlignment="1">
      <alignment horizontal="center" vertical="center" wrapText="1"/>
    </xf>
    <xf numFmtId="0" fontId="13" fillId="0" borderId="228" xfId="54" applyFont="1" applyFill="1" applyBorder="1" applyAlignment="1">
      <alignment vertical="center" wrapText="1"/>
    </xf>
    <xf numFmtId="0" fontId="13" fillId="0" borderId="229" xfId="54" applyFont="1" applyFill="1" applyBorder="1" applyAlignment="1">
      <alignment vertical="center" shrinkToFit="1"/>
    </xf>
    <xf numFmtId="0" fontId="13" fillId="0" borderId="241" xfId="54" applyFont="1" applyFill="1" applyBorder="1" applyAlignment="1">
      <alignment vertical="center" shrinkToFit="1"/>
    </xf>
    <xf numFmtId="57" fontId="13" fillId="0" borderId="234" xfId="54" applyNumberFormat="1" applyFont="1" applyFill="1" applyBorder="1" applyAlignment="1">
      <alignment horizontal="center" vertical="center" shrinkToFit="1"/>
    </xf>
    <xf numFmtId="0" fontId="13" fillId="0" borderId="234" xfId="54" applyFont="1" applyFill="1" applyBorder="1" applyAlignment="1">
      <alignment horizontal="center" vertical="center" wrapText="1"/>
    </xf>
    <xf numFmtId="0" fontId="13" fillId="0" borderId="242" xfId="54" applyFont="1" applyFill="1" applyBorder="1" applyAlignment="1">
      <alignment vertical="center" wrapText="1"/>
    </xf>
    <xf numFmtId="0" fontId="13" fillId="0" borderId="232" xfId="54" applyFont="1" applyFill="1" applyBorder="1" applyAlignment="1">
      <alignment vertical="center" shrinkToFit="1"/>
    </xf>
    <xf numFmtId="49" fontId="13" fillId="0" borderId="16" xfId="9" applyNumberFormat="1" applyFont="1" applyFill="1" applyBorder="1" applyAlignment="1">
      <alignment horizontal="center" vertical="center" wrapText="1"/>
    </xf>
    <xf numFmtId="190" fontId="13" fillId="0" borderId="16" xfId="9" applyNumberFormat="1" applyFont="1" applyFill="1" applyBorder="1" applyAlignment="1">
      <alignment horizontal="center" vertical="center" wrapText="1"/>
    </xf>
    <xf numFmtId="0" fontId="13" fillId="0" borderId="248" xfId="9" applyFont="1" applyFill="1" applyBorder="1" applyAlignment="1">
      <alignment horizontal="center" vertical="center" shrinkToFit="1"/>
    </xf>
    <xf numFmtId="3" fontId="13" fillId="0" borderId="245" xfId="9" applyNumberFormat="1" applyFont="1" applyFill="1" applyBorder="1" applyAlignment="1">
      <alignment horizontal="center" vertical="center" wrapText="1"/>
    </xf>
    <xf numFmtId="0" fontId="13" fillId="0" borderId="297" xfId="9" applyFont="1" applyFill="1" applyBorder="1" applyAlignment="1">
      <alignment vertical="center" wrapText="1"/>
    </xf>
    <xf numFmtId="49" fontId="22" fillId="0" borderId="40" xfId="0" applyNumberFormat="1" applyFont="1" applyFill="1" applyBorder="1" applyAlignment="1">
      <alignment horizontal="center" vertical="center" wrapText="1"/>
    </xf>
    <xf numFmtId="0" fontId="22" fillId="0" borderId="0" xfId="0" applyFont="1" applyAlignment="1">
      <alignment vertical="center"/>
    </xf>
    <xf numFmtId="49" fontId="19" fillId="0" borderId="98" xfId="0" applyNumberFormat="1" applyFont="1" applyFill="1" applyBorder="1" applyAlignment="1">
      <alignment horizontal="distributed" vertical="center"/>
    </xf>
    <xf numFmtId="0" fontId="0" fillId="0" borderId="0" xfId="8" applyFont="1">
      <alignment vertical="center"/>
    </xf>
    <xf numFmtId="0" fontId="0" fillId="4" borderId="0" xfId="8" applyFont="1" applyFill="1">
      <alignment vertical="center"/>
    </xf>
    <xf numFmtId="0" fontId="0" fillId="0" borderId="0" xfId="8" applyFont="1" applyFill="1" applyBorder="1" applyAlignment="1">
      <alignment vertical="center" wrapText="1"/>
    </xf>
    <xf numFmtId="0" fontId="0" fillId="0" borderId="0" xfId="8" applyFont="1" applyFill="1">
      <alignment vertical="center"/>
    </xf>
    <xf numFmtId="0" fontId="0" fillId="0" borderId="131" xfId="8" applyFont="1" applyFill="1" applyBorder="1" applyAlignment="1">
      <alignment horizontal="right" vertical="center" wrapText="1"/>
    </xf>
    <xf numFmtId="0" fontId="0" fillId="0" borderId="31" xfId="8" applyFont="1" applyFill="1" applyBorder="1" applyAlignment="1">
      <alignment vertical="center" wrapText="1"/>
    </xf>
    <xf numFmtId="57" fontId="0" fillId="0" borderId="31" xfId="8" applyNumberFormat="1" applyFont="1" applyFill="1" applyBorder="1" applyAlignment="1">
      <alignment horizontal="right" vertical="center" wrapText="1"/>
    </xf>
    <xf numFmtId="0" fontId="77" fillId="0" borderId="150" xfId="8" applyFont="1" applyFill="1" applyBorder="1" applyAlignment="1">
      <alignment vertical="center" wrapText="1"/>
    </xf>
    <xf numFmtId="0" fontId="0" fillId="0" borderId="251" xfId="8" applyFont="1" applyFill="1" applyBorder="1" applyAlignment="1">
      <alignment horizontal="right" vertical="center" wrapText="1"/>
    </xf>
    <xf numFmtId="0" fontId="0" fillId="0" borderId="40" xfId="8" applyFont="1" applyFill="1" applyBorder="1" applyAlignment="1">
      <alignment vertical="center" wrapText="1"/>
    </xf>
    <xf numFmtId="57" fontId="0" fillId="0" borderId="40" xfId="8" applyNumberFormat="1" applyFont="1" applyFill="1" applyBorder="1" applyAlignment="1">
      <alignment horizontal="right" vertical="center" wrapText="1"/>
    </xf>
    <xf numFmtId="0" fontId="77" fillId="0" borderId="151" xfId="8" applyFont="1" applyFill="1" applyBorder="1" applyAlignment="1">
      <alignment vertical="center" wrapText="1"/>
    </xf>
    <xf numFmtId="0" fontId="78" fillId="0" borderId="40" xfId="8" applyFont="1" applyFill="1" applyBorder="1" applyAlignment="1">
      <alignment vertical="center" wrapText="1"/>
    </xf>
    <xf numFmtId="0" fontId="0" fillId="0" borderId="40" xfId="8" applyFont="1" applyFill="1" applyBorder="1" applyAlignment="1">
      <alignment horizontal="right" vertical="center" wrapText="1"/>
    </xf>
    <xf numFmtId="0" fontId="0" fillId="0" borderId="16" xfId="8" applyFont="1" applyFill="1" applyBorder="1" applyAlignment="1">
      <alignment horizontal="left" vertical="center" wrapText="1"/>
    </xf>
    <xf numFmtId="0" fontId="77" fillId="0" borderId="151" xfId="8" applyFont="1" applyFill="1" applyBorder="1" applyAlignment="1">
      <alignment horizontal="left" vertical="center" wrapText="1"/>
    </xf>
    <xf numFmtId="0" fontId="0" fillId="0" borderId="16" xfId="8" applyFont="1" applyFill="1" applyBorder="1" applyAlignment="1">
      <alignment vertical="center" wrapText="1"/>
    </xf>
    <xf numFmtId="0" fontId="0" fillId="0" borderId="61" xfId="8" applyFont="1" applyFill="1" applyBorder="1" applyAlignment="1">
      <alignment vertical="center" wrapText="1"/>
    </xf>
    <xf numFmtId="57" fontId="0" fillId="0" borderId="61" xfId="8" applyNumberFormat="1" applyFont="1" applyFill="1" applyBorder="1" applyAlignment="1">
      <alignment horizontal="right" vertical="center" wrapText="1"/>
    </xf>
    <xf numFmtId="0" fontId="0" fillId="0" borderId="69" xfId="8" applyFont="1" applyFill="1" applyBorder="1" applyAlignment="1">
      <alignment vertical="center" wrapText="1"/>
    </xf>
    <xf numFmtId="0" fontId="77" fillId="0" borderId="153" xfId="8" applyFont="1" applyFill="1" applyBorder="1" applyAlignment="1">
      <alignment vertical="center" wrapText="1"/>
    </xf>
    <xf numFmtId="0" fontId="78" fillId="0" borderId="251" xfId="8" applyFont="1" applyFill="1" applyBorder="1" applyAlignment="1">
      <alignment horizontal="right" vertical="center" wrapText="1"/>
    </xf>
    <xf numFmtId="0" fontId="0" fillId="0" borderId="156" xfId="8" applyFont="1" applyFill="1" applyBorder="1" applyAlignment="1">
      <alignment horizontal="right" vertical="center" wrapText="1"/>
    </xf>
    <xf numFmtId="0" fontId="0" fillId="0" borderId="60" xfId="8" applyFont="1" applyFill="1" applyBorder="1" applyAlignment="1">
      <alignment vertical="center" wrapText="1"/>
    </xf>
    <xf numFmtId="57" fontId="0" fillId="0" borderId="60" xfId="8" applyNumberFormat="1" applyFont="1" applyFill="1" applyBorder="1" applyAlignment="1">
      <alignment horizontal="right" vertical="center" wrapText="1"/>
    </xf>
    <xf numFmtId="0" fontId="0" fillId="0" borderId="135" xfId="8" applyFont="1" applyFill="1" applyBorder="1" applyAlignment="1">
      <alignment horizontal="right" vertical="center" wrapText="1"/>
    </xf>
    <xf numFmtId="0" fontId="0" fillId="0" borderId="19" xfId="8" applyFont="1" applyFill="1" applyBorder="1" applyAlignment="1">
      <alignment vertical="center" wrapText="1"/>
    </xf>
    <xf numFmtId="57" fontId="0" fillId="0" borderId="19" xfId="8" applyNumberFormat="1" applyFont="1" applyFill="1" applyBorder="1" applyAlignment="1">
      <alignment horizontal="right" vertical="center" wrapText="1"/>
    </xf>
    <xf numFmtId="0" fontId="0" fillId="0" borderId="170" xfId="8" applyFont="1" applyFill="1" applyBorder="1" applyAlignment="1">
      <alignment horizontal="right" vertical="center" wrapText="1"/>
    </xf>
    <xf numFmtId="0" fontId="0" fillId="0" borderId="98" xfId="8" applyFont="1" applyFill="1" applyBorder="1" applyAlignment="1">
      <alignment vertical="center" wrapText="1"/>
    </xf>
    <xf numFmtId="57" fontId="0" fillId="0" borderId="98" xfId="8" applyNumberFormat="1" applyFont="1" applyFill="1" applyBorder="1" applyAlignment="1">
      <alignment horizontal="right" vertical="center" wrapText="1"/>
    </xf>
    <xf numFmtId="0" fontId="0" fillId="0" borderId="252" xfId="8" applyFont="1" applyFill="1" applyBorder="1" applyAlignment="1">
      <alignment horizontal="right" vertical="center" wrapText="1"/>
    </xf>
    <xf numFmtId="0" fontId="0" fillId="0" borderId="141" xfId="8" applyFont="1" applyFill="1" applyBorder="1" applyAlignment="1">
      <alignment horizontal="right" vertical="center" wrapText="1"/>
    </xf>
    <xf numFmtId="0" fontId="0" fillId="0" borderId="0" xfId="8" applyFont="1" applyFill="1" applyBorder="1">
      <alignment vertical="center"/>
    </xf>
    <xf numFmtId="0" fontId="0" fillId="0" borderId="0" xfId="8" applyFont="1" applyFill="1" applyAlignment="1">
      <alignment vertical="center"/>
    </xf>
    <xf numFmtId="0" fontId="0" fillId="0" borderId="12" xfId="8" applyFont="1" applyFill="1" applyBorder="1" applyAlignment="1">
      <alignment vertical="center" wrapText="1"/>
    </xf>
    <xf numFmtId="0" fontId="0" fillId="0" borderId="54" xfId="8" applyFont="1" applyFill="1" applyBorder="1" applyAlignment="1">
      <alignment horizontal="right" vertical="center" wrapText="1"/>
    </xf>
    <xf numFmtId="0" fontId="0" fillId="0" borderId="47" xfId="8" applyFont="1" applyFill="1" applyBorder="1" applyAlignment="1">
      <alignment vertical="center" wrapText="1"/>
    </xf>
    <xf numFmtId="57" fontId="0" fillId="0" borderId="47" xfId="8" applyNumberFormat="1" applyFont="1" applyFill="1" applyBorder="1" applyAlignment="1">
      <alignment horizontal="right" vertical="center" wrapText="1"/>
    </xf>
    <xf numFmtId="0" fontId="0" fillId="0" borderId="0" xfId="8" applyFont="1" applyFill="1" applyAlignment="1">
      <alignment vertical="center" wrapText="1"/>
    </xf>
    <xf numFmtId="57" fontId="0" fillId="0" borderId="40" xfId="8" applyNumberFormat="1" applyFont="1" applyFill="1" applyBorder="1" applyAlignment="1">
      <alignment vertical="center" wrapText="1"/>
    </xf>
    <xf numFmtId="0" fontId="78" fillId="0" borderId="60" xfId="8" applyFont="1" applyFill="1" applyBorder="1" applyAlignment="1">
      <alignment vertical="center" wrapText="1"/>
    </xf>
    <xf numFmtId="57" fontId="49" fillId="0" borderId="60" xfId="8" applyNumberFormat="1" applyFont="1" applyFill="1" applyBorder="1" applyAlignment="1">
      <alignment vertical="center" wrapText="1"/>
    </xf>
    <xf numFmtId="0" fontId="49" fillId="0" borderId="60" xfId="8" applyFont="1" applyFill="1" applyBorder="1" applyAlignment="1">
      <alignment vertical="center" wrapText="1"/>
    </xf>
    <xf numFmtId="57" fontId="0" fillId="0" borderId="31" xfId="8" applyNumberFormat="1" applyFont="1" applyFill="1" applyBorder="1" applyAlignment="1">
      <alignment vertical="center" wrapText="1"/>
    </xf>
    <xf numFmtId="0" fontId="5" fillId="0" borderId="61" xfId="59" applyFill="1" applyBorder="1" applyAlignment="1">
      <alignment vertical="center" wrapText="1"/>
    </xf>
    <xf numFmtId="57" fontId="5" fillId="0" borderId="61" xfId="59" applyNumberFormat="1" applyFill="1" applyBorder="1" applyAlignment="1">
      <alignment horizontal="right" vertical="center" wrapText="1"/>
    </xf>
    <xf numFmtId="0" fontId="18" fillId="0" borderId="98" xfId="8" applyFont="1" applyFill="1" applyBorder="1" applyAlignment="1">
      <alignment vertical="center" wrapText="1"/>
    </xf>
    <xf numFmtId="0" fontId="0" fillId="0" borderId="98" xfId="8" applyFont="1" applyFill="1" applyBorder="1" applyAlignment="1">
      <alignment horizontal="left" vertical="center" wrapText="1"/>
    </xf>
    <xf numFmtId="0" fontId="0" fillId="0" borderId="19" xfId="8" applyFont="1" applyFill="1" applyBorder="1" applyAlignment="1">
      <alignment horizontal="left" vertical="center" wrapText="1"/>
    </xf>
    <xf numFmtId="0" fontId="0" fillId="0" borderId="157" xfId="8" applyFont="1" applyFill="1" applyBorder="1">
      <alignment vertical="center"/>
    </xf>
    <xf numFmtId="0" fontId="0" fillId="0" borderId="155" xfId="8" applyFont="1" applyFill="1" applyBorder="1">
      <alignment vertical="center"/>
    </xf>
    <xf numFmtId="0" fontId="78" fillId="0" borderId="47" xfId="8" applyFont="1" applyFill="1" applyBorder="1" applyAlignment="1">
      <alignment vertical="center" wrapText="1"/>
    </xf>
    <xf numFmtId="57" fontId="49" fillId="0" borderId="47" xfId="8" applyNumberFormat="1" applyFont="1" applyFill="1" applyBorder="1" applyAlignment="1">
      <alignment horizontal="right" vertical="center" wrapText="1"/>
    </xf>
    <xf numFmtId="0" fontId="49" fillId="0" borderId="47" xfId="8" applyFont="1" applyFill="1" applyBorder="1" applyAlignment="1">
      <alignment vertical="center" wrapText="1"/>
    </xf>
    <xf numFmtId="0" fontId="78" fillId="0" borderId="31" xfId="8" applyFont="1" applyFill="1" applyBorder="1" applyAlignment="1">
      <alignment vertical="center" wrapText="1"/>
    </xf>
    <xf numFmtId="57" fontId="49" fillId="0" borderId="31" xfId="8" applyNumberFormat="1" applyFont="1" applyFill="1" applyBorder="1" applyAlignment="1">
      <alignment horizontal="right" vertical="center" wrapText="1"/>
    </xf>
    <xf numFmtId="57" fontId="0" fillId="0" borderId="12" xfId="8" applyNumberFormat="1" applyFont="1" applyFill="1" applyBorder="1" applyAlignment="1">
      <alignment horizontal="right" vertical="center" wrapText="1"/>
    </xf>
    <xf numFmtId="57" fontId="0" fillId="0" borderId="51" xfId="8" applyNumberFormat="1" applyFont="1" applyFill="1" applyBorder="1" applyAlignment="1">
      <alignment horizontal="right" vertical="center" wrapText="1"/>
    </xf>
    <xf numFmtId="0" fontId="77" fillId="0" borderId="90" xfId="8" applyFont="1" applyFill="1" applyBorder="1" applyAlignment="1">
      <alignment vertical="center" wrapText="1"/>
    </xf>
    <xf numFmtId="0" fontId="5" fillId="0" borderId="31" xfId="60" applyFill="1" applyBorder="1" applyAlignment="1">
      <alignment vertical="center" wrapText="1"/>
    </xf>
    <xf numFmtId="57" fontId="5" fillId="0" borderId="31" xfId="60" applyNumberFormat="1" applyFill="1" applyBorder="1" applyAlignment="1">
      <alignment horizontal="right" vertical="center" wrapText="1"/>
    </xf>
    <xf numFmtId="0" fontId="7" fillId="0" borderId="31" xfId="60" applyFont="1" applyFill="1" applyBorder="1" applyAlignment="1">
      <alignment vertical="center" wrapText="1"/>
    </xf>
    <xf numFmtId="0" fontId="77" fillId="0" borderId="140" xfId="8" applyFont="1" applyFill="1" applyBorder="1" applyAlignment="1">
      <alignment vertical="center" wrapText="1"/>
    </xf>
    <xf numFmtId="0" fontId="5" fillId="0" borderId="31" xfId="59" applyFill="1" applyBorder="1" applyAlignment="1">
      <alignment vertical="center" wrapText="1"/>
    </xf>
    <xf numFmtId="57" fontId="5" fillId="0" borderId="31" xfId="59" applyNumberFormat="1" applyFill="1" applyBorder="1" applyAlignment="1">
      <alignment horizontal="right" vertical="center" wrapText="1"/>
    </xf>
    <xf numFmtId="0" fontId="77" fillId="0" borderId="134" xfId="59" applyFont="1" applyFill="1" applyBorder="1" applyAlignment="1">
      <alignment vertical="center" wrapText="1"/>
    </xf>
    <xf numFmtId="0" fontId="5" fillId="0" borderId="60" xfId="59" applyFill="1" applyBorder="1" applyAlignment="1">
      <alignment vertical="center" wrapText="1"/>
    </xf>
    <xf numFmtId="57" fontId="5" fillId="0" borderId="60" xfId="59" applyNumberFormat="1" applyFill="1" applyBorder="1" applyAlignment="1">
      <alignment horizontal="right" vertical="center" wrapText="1"/>
    </xf>
    <xf numFmtId="0" fontId="0" fillId="0" borderId="0" xfId="8" applyFont="1" applyAlignment="1">
      <alignment horizontal="right" vertical="center"/>
    </xf>
    <xf numFmtId="41" fontId="16" fillId="0" borderId="138" xfId="0" applyNumberFormat="1" applyFont="1" applyFill="1" applyBorder="1" applyAlignment="1">
      <alignment horizontal="right" vertical="center"/>
    </xf>
    <xf numFmtId="0" fontId="38" fillId="0" borderId="0" xfId="0" applyFont="1" applyFill="1" applyAlignment="1">
      <alignment horizontal="left" vertical="center"/>
    </xf>
    <xf numFmtId="0" fontId="37" fillId="0" borderId="0" xfId="0" applyFont="1" applyAlignment="1">
      <alignment horizontal="left" vertical="center"/>
    </xf>
    <xf numFmtId="0" fontId="50" fillId="0" borderId="0" xfId="0" applyFont="1" applyAlignment="1">
      <alignment vertical="center"/>
    </xf>
    <xf numFmtId="38" fontId="50" fillId="0" borderId="0" xfId="1" applyFont="1" applyAlignment="1">
      <alignment horizontal="right" vertical="center"/>
    </xf>
    <xf numFmtId="0" fontId="50" fillId="0" borderId="0" xfId="0" applyFont="1" applyAlignment="1">
      <alignment horizontal="center" vertical="center"/>
    </xf>
    <xf numFmtId="0" fontId="49" fillId="0" borderId="0" xfId="0" applyFont="1" applyAlignment="1">
      <alignment horizontal="center" vertical="center"/>
    </xf>
    <xf numFmtId="0" fontId="51" fillId="0" borderId="0" xfId="0" applyFont="1" applyAlignment="1">
      <alignment horizontal="right" vertical="center"/>
    </xf>
    <xf numFmtId="176" fontId="49" fillId="0" borderId="0" xfId="0" applyNumberFormat="1" applyFont="1" applyAlignment="1">
      <alignment horizontal="center" vertical="center"/>
    </xf>
    <xf numFmtId="0" fontId="49" fillId="0" borderId="0" xfId="0" applyFont="1" applyAlignment="1">
      <alignment vertical="center"/>
    </xf>
    <xf numFmtId="0" fontId="32" fillId="0" borderId="0" xfId="0" applyFont="1" applyAlignment="1">
      <alignment horizontal="left" vertical="center"/>
    </xf>
    <xf numFmtId="0" fontId="50" fillId="0" borderId="0" xfId="0" applyFont="1" applyAlignment="1">
      <alignment horizontal="right" vertical="center"/>
    </xf>
    <xf numFmtId="0" fontId="32" fillId="0" borderId="0" xfId="0" applyFont="1" applyAlignment="1">
      <alignment vertical="center"/>
    </xf>
    <xf numFmtId="0" fontId="50" fillId="0" borderId="252" xfId="0" applyFont="1" applyBorder="1" applyAlignment="1">
      <alignment vertical="center" wrapText="1"/>
    </xf>
    <xf numFmtId="0" fontId="50" fillId="0" borderId="145" xfId="0" applyFont="1" applyBorder="1" applyAlignment="1">
      <alignment vertical="center"/>
    </xf>
    <xf numFmtId="0" fontId="50" fillId="0" borderId="254" xfId="0" applyFont="1" applyBorder="1" applyAlignment="1">
      <alignment horizontal="right" vertical="center"/>
    </xf>
    <xf numFmtId="0" fontId="50" fillId="0" borderId="56" xfId="0" applyFont="1" applyBorder="1" applyAlignment="1">
      <alignment horizontal="center" vertical="center"/>
    </xf>
    <xf numFmtId="176" fontId="50" fillId="0" borderId="56" xfId="0" applyNumberFormat="1" applyFont="1" applyBorder="1" applyAlignment="1">
      <alignment horizontal="center" vertical="center"/>
    </xf>
    <xf numFmtId="176" fontId="50" fillId="0" borderId="255" xfId="0" applyNumberFormat="1" applyFont="1" applyBorder="1" applyAlignment="1">
      <alignment horizontal="center" vertical="center"/>
    </xf>
    <xf numFmtId="0" fontId="50" fillId="0" borderId="135" xfId="0" applyFont="1" applyBorder="1" applyAlignment="1">
      <alignment vertical="center" wrapText="1"/>
    </xf>
    <xf numFmtId="0" fontId="50" fillId="0" borderId="127" xfId="0" applyFont="1" applyBorder="1" applyAlignment="1">
      <alignment horizontal="left" vertical="center"/>
    </xf>
    <xf numFmtId="0" fontId="50" fillId="0" borderId="256" xfId="0" applyFont="1" applyBorder="1" applyAlignment="1">
      <alignment horizontal="right" vertical="center"/>
    </xf>
    <xf numFmtId="0" fontId="50" fillId="0" borderId="166" xfId="0" applyFont="1" applyBorder="1" applyAlignment="1">
      <alignment horizontal="center" vertical="center"/>
    </xf>
    <xf numFmtId="176" fontId="50" fillId="0" borderId="166" xfId="0" applyNumberFormat="1" applyFont="1" applyBorder="1" applyAlignment="1">
      <alignment horizontal="center" vertical="center"/>
    </xf>
    <xf numFmtId="0" fontId="50" fillId="0" borderId="257" xfId="0" applyFont="1" applyBorder="1" applyAlignment="1">
      <alignment horizontal="center" vertical="center"/>
    </xf>
    <xf numFmtId="0" fontId="32" fillId="0" borderId="0" xfId="0" applyFont="1" applyAlignment="1">
      <alignment horizontal="center" vertical="center"/>
    </xf>
    <xf numFmtId="0" fontId="50" fillId="0" borderId="18" xfId="0" applyFont="1" applyBorder="1" applyAlignment="1">
      <alignment horizontal="center" vertical="center"/>
    </xf>
    <xf numFmtId="0" fontId="50" fillId="0" borderId="18" xfId="0" applyFont="1" applyBorder="1" applyAlignment="1">
      <alignment vertical="center"/>
    </xf>
    <xf numFmtId="0" fontId="50" fillId="0" borderId="127" xfId="0" applyFont="1" applyBorder="1" applyAlignment="1">
      <alignment vertical="center"/>
    </xf>
    <xf numFmtId="0" fontId="50" fillId="0" borderId="38" xfId="0" applyFont="1" applyBorder="1" applyAlignment="1">
      <alignment vertical="center"/>
    </xf>
    <xf numFmtId="0" fontId="50" fillId="0" borderId="132" xfId="0" applyFont="1" applyBorder="1" applyAlignment="1">
      <alignment vertical="center"/>
    </xf>
    <xf numFmtId="0" fontId="50" fillId="0" borderId="258" xfId="0" applyFont="1" applyBorder="1" applyAlignment="1">
      <alignment horizontal="right" vertical="center"/>
    </xf>
    <xf numFmtId="0" fontId="50" fillId="0" borderId="162" xfId="0" applyFont="1" applyBorder="1" applyAlignment="1">
      <alignment horizontal="center" vertical="center"/>
    </xf>
    <xf numFmtId="176" fontId="50" fillId="0" borderId="162" xfId="0" applyNumberFormat="1" applyFont="1" applyBorder="1" applyAlignment="1">
      <alignment horizontal="center" vertical="center"/>
    </xf>
    <xf numFmtId="0" fontId="50" fillId="0" borderId="259" xfId="0" applyFont="1" applyBorder="1" applyAlignment="1">
      <alignment horizontal="center" vertical="center"/>
    </xf>
    <xf numFmtId="0" fontId="50" fillId="0" borderId="58" xfId="0" applyFont="1" applyBorder="1" applyAlignment="1">
      <alignment vertical="center"/>
    </xf>
    <xf numFmtId="0" fontId="50" fillId="0" borderId="260" xfId="0" applyFont="1" applyBorder="1" applyAlignment="1">
      <alignment horizontal="right" vertical="center"/>
    </xf>
    <xf numFmtId="176" fontId="50" fillId="0" borderId="261" xfId="0" applyNumberFormat="1" applyFont="1" applyBorder="1" applyAlignment="1">
      <alignment horizontal="center" vertical="center"/>
    </xf>
    <xf numFmtId="0" fontId="50" fillId="0" borderId="255" xfId="0" applyFont="1" applyBorder="1" applyAlignment="1">
      <alignment horizontal="center" vertical="center"/>
    </xf>
    <xf numFmtId="0" fontId="50" fillId="0" borderId="165" xfId="0" applyFont="1" applyBorder="1" applyAlignment="1">
      <alignment vertical="center"/>
    </xf>
    <xf numFmtId="0" fontId="50" fillId="0" borderId="85" xfId="0" applyFont="1" applyBorder="1" applyAlignment="1">
      <alignment vertical="center"/>
    </xf>
    <xf numFmtId="0" fontId="50" fillId="0" borderId="262" xfId="0" applyFont="1" applyBorder="1" applyAlignment="1">
      <alignment vertical="center"/>
    </xf>
    <xf numFmtId="0" fontId="50" fillId="0" borderId="263" xfId="0" applyFont="1" applyBorder="1" applyAlignment="1">
      <alignment horizontal="right" vertical="center"/>
    </xf>
    <xf numFmtId="0" fontId="50" fillId="0" borderId="264" xfId="0" applyFont="1" applyBorder="1" applyAlignment="1">
      <alignment horizontal="center" vertical="center"/>
    </xf>
    <xf numFmtId="176" fontId="50" fillId="0" borderId="264" xfId="0" applyNumberFormat="1" applyFont="1" applyBorder="1" applyAlignment="1">
      <alignment horizontal="center" vertical="center"/>
    </xf>
    <xf numFmtId="0" fontId="50" fillId="0" borderId="265" xfId="0" applyFont="1" applyBorder="1" applyAlignment="1">
      <alignment horizontal="center" vertical="center"/>
    </xf>
    <xf numFmtId="0" fontId="11" fillId="0" borderId="0" xfId="0" applyFont="1" applyBorder="1" applyAlignment="1">
      <alignment vertical="center"/>
    </xf>
    <xf numFmtId="38" fontId="80" fillId="0" borderId="0" xfId="1" applyFont="1" applyBorder="1" applyAlignment="1">
      <alignment horizontal="right" vertical="center"/>
    </xf>
    <xf numFmtId="0" fontId="80" fillId="0" borderId="0" xfId="0" applyFont="1" applyBorder="1" applyAlignment="1">
      <alignment horizontal="center" vertical="center"/>
    </xf>
    <xf numFmtId="176" fontId="81" fillId="0" borderId="0" xfId="0" applyNumberFormat="1" applyFont="1" applyBorder="1" applyAlignment="1">
      <alignment horizontal="center" vertical="center"/>
    </xf>
    <xf numFmtId="0" fontId="11" fillId="0" borderId="0" xfId="0" applyFont="1" applyBorder="1" applyAlignment="1">
      <alignment horizontal="right" vertical="center"/>
    </xf>
    <xf numFmtId="0" fontId="11" fillId="0" borderId="0" xfId="0" applyFont="1" applyBorder="1" applyAlignment="1">
      <alignment horizontal="center" vertical="center"/>
    </xf>
    <xf numFmtId="176" fontId="49" fillId="0" borderId="0" xfId="0" applyNumberFormat="1" applyFont="1" applyBorder="1" applyAlignment="1">
      <alignment horizontal="center" vertical="center"/>
    </xf>
    <xf numFmtId="0" fontId="32" fillId="0" borderId="0" xfId="0" applyFont="1" applyBorder="1" applyAlignment="1">
      <alignment vertical="center"/>
    </xf>
    <xf numFmtId="0" fontId="49" fillId="0" borderId="0" xfId="0" applyFont="1" applyBorder="1" applyAlignment="1">
      <alignment vertical="center"/>
    </xf>
    <xf numFmtId="0" fontId="50" fillId="0" borderId="18" xfId="0" applyFont="1" applyBorder="1" applyAlignment="1">
      <alignment vertical="center" wrapText="1"/>
    </xf>
    <xf numFmtId="0" fontId="50" fillId="0" borderId="266" xfId="0" applyFont="1" applyBorder="1" applyAlignment="1">
      <alignment vertical="center"/>
    </xf>
    <xf numFmtId="38" fontId="50" fillId="0" borderId="254" xfId="1" applyFont="1" applyBorder="1" applyAlignment="1">
      <alignment horizontal="right" vertical="center"/>
    </xf>
    <xf numFmtId="0" fontId="50" fillId="0" borderId="159" xfId="0" applyFont="1" applyBorder="1" applyAlignment="1">
      <alignment horizontal="center" vertical="center"/>
    </xf>
    <xf numFmtId="176" fontId="50" fillId="0" borderId="155" xfId="0" applyNumberFormat="1" applyFont="1" applyBorder="1" applyAlignment="1">
      <alignment horizontal="center" vertical="center"/>
    </xf>
    <xf numFmtId="0" fontId="50" fillId="0" borderId="267" xfId="0" applyFont="1" applyBorder="1" applyAlignment="1">
      <alignment horizontal="center" vertical="center"/>
    </xf>
    <xf numFmtId="0" fontId="50" fillId="0" borderId="261" xfId="0" applyFont="1" applyBorder="1" applyAlignment="1">
      <alignment horizontal="center" vertical="center"/>
    </xf>
    <xf numFmtId="0" fontId="50" fillId="0" borderId="268" xfId="0" applyFont="1" applyBorder="1" applyAlignment="1">
      <alignment horizontal="center" vertical="center"/>
    </xf>
    <xf numFmtId="38" fontId="50" fillId="0" borderId="260" xfId="1" applyFont="1" applyBorder="1" applyAlignment="1">
      <alignment horizontal="right" vertical="center"/>
    </xf>
    <xf numFmtId="176" fontId="50" fillId="0" borderId="0" xfId="0" applyNumberFormat="1" applyFont="1" applyBorder="1" applyAlignment="1">
      <alignment horizontal="center" vertical="center"/>
    </xf>
    <xf numFmtId="38" fontId="50" fillId="0" borderId="263" xfId="1" applyFont="1" applyBorder="1" applyAlignment="1">
      <alignment horizontal="right" vertical="center"/>
    </xf>
    <xf numFmtId="0" fontId="50" fillId="0" borderId="85" xfId="0" applyFont="1" applyBorder="1" applyAlignment="1">
      <alignment horizontal="right" vertical="center"/>
    </xf>
    <xf numFmtId="0" fontId="50" fillId="0" borderId="0" xfId="0" applyFont="1" applyBorder="1" applyAlignment="1">
      <alignment vertical="center"/>
    </xf>
    <xf numFmtId="0" fontId="11" fillId="0" borderId="1" xfId="0" applyFont="1" applyBorder="1" applyAlignment="1">
      <alignment vertical="center"/>
    </xf>
    <xf numFmtId="38" fontId="80" fillId="0" borderId="1" xfId="1" applyFont="1" applyBorder="1" applyAlignment="1">
      <alignment horizontal="right" vertical="center"/>
    </xf>
    <xf numFmtId="0" fontId="80" fillId="0" borderId="1" xfId="0" applyFont="1" applyBorder="1" applyAlignment="1">
      <alignment horizontal="center" vertical="center"/>
    </xf>
    <xf numFmtId="176" fontId="81" fillId="0" borderId="1" xfId="0" applyNumberFormat="1" applyFont="1" applyBorder="1" applyAlignment="1">
      <alignment horizontal="center" vertical="center"/>
    </xf>
    <xf numFmtId="0" fontId="11" fillId="0" borderId="1" xfId="0" applyFont="1" applyBorder="1" applyAlignment="1">
      <alignment horizontal="right" vertical="center"/>
    </xf>
    <xf numFmtId="0" fontId="11" fillId="0" borderId="1" xfId="0" applyFont="1" applyBorder="1" applyAlignment="1">
      <alignment horizontal="center" vertical="center"/>
    </xf>
    <xf numFmtId="176" fontId="49" fillId="0" borderId="1" xfId="0" applyNumberFormat="1" applyFont="1" applyBorder="1" applyAlignment="1">
      <alignment horizontal="center" vertical="center"/>
    </xf>
    <xf numFmtId="38" fontId="50" fillId="0" borderId="85" xfId="1" applyFont="1" applyBorder="1" applyAlignment="1">
      <alignment horizontal="right" vertical="center"/>
    </xf>
    <xf numFmtId="0" fontId="50" fillId="0" borderId="157" xfId="0" applyFont="1" applyBorder="1" applyAlignment="1">
      <alignment horizontal="center" vertical="center"/>
    </xf>
    <xf numFmtId="176" fontId="50" fillId="0" borderId="92" xfId="0" applyNumberFormat="1" applyFont="1" applyBorder="1" applyAlignment="1">
      <alignment horizontal="center" vertical="center"/>
    </xf>
    <xf numFmtId="0" fontId="50" fillId="0" borderId="46" xfId="0" applyFont="1" applyBorder="1" applyAlignment="1">
      <alignment horizontal="right" vertical="center"/>
    </xf>
    <xf numFmtId="0" fontId="50" fillId="0" borderId="88" xfId="0" applyFont="1" applyBorder="1" applyAlignment="1">
      <alignment horizontal="center" vertical="center"/>
    </xf>
    <xf numFmtId="182" fontId="28" fillId="0" borderId="275" xfId="0" applyNumberFormat="1" applyFont="1" applyFill="1" applyBorder="1" applyAlignment="1" applyProtection="1">
      <alignment horizontal="right" vertical="center"/>
      <protection locked="0"/>
    </xf>
    <xf numFmtId="0" fontId="13" fillId="0" borderId="221" xfId="9" applyNumberFormat="1" applyFont="1" applyFill="1" applyBorder="1" applyAlignment="1">
      <alignment horizontal="center" vertical="center" wrapText="1"/>
    </xf>
    <xf numFmtId="0" fontId="19" fillId="0" borderId="35" xfId="0" applyFont="1" applyFill="1" applyBorder="1" applyAlignment="1">
      <alignment horizontal="left" vertical="center"/>
    </xf>
    <xf numFmtId="0" fontId="19" fillId="0" borderId="1" xfId="0" applyFont="1" applyFill="1" applyBorder="1" applyAlignment="1">
      <alignment horizontal="left" vertical="center"/>
    </xf>
    <xf numFmtId="0" fontId="19" fillId="0" borderId="34" xfId="0" applyFont="1" applyFill="1" applyBorder="1" applyAlignment="1">
      <alignment horizontal="left" vertical="center"/>
    </xf>
    <xf numFmtId="0" fontId="33" fillId="0" borderId="12" xfId="0" applyFont="1" applyFill="1" applyBorder="1" applyAlignment="1">
      <alignment vertical="center" wrapText="1"/>
    </xf>
    <xf numFmtId="57" fontId="19" fillId="0" borderId="0" xfId="0" applyNumberFormat="1" applyFont="1" applyFill="1" applyBorder="1" applyAlignment="1">
      <alignment horizontal="distributed" vertical="center"/>
    </xf>
    <xf numFmtId="0" fontId="16" fillId="0" borderId="2" xfId="0" applyFont="1" applyFill="1" applyBorder="1" applyAlignment="1" applyProtection="1">
      <alignment horizontal="left" vertical="center"/>
    </xf>
    <xf numFmtId="0" fontId="16" fillId="0" borderId="44" xfId="0" applyFont="1" applyFill="1" applyBorder="1" applyAlignment="1" applyProtection="1">
      <alignment horizontal="left" vertical="center"/>
    </xf>
    <xf numFmtId="0" fontId="16" fillId="0" borderId="73" xfId="0" applyFont="1" applyFill="1" applyBorder="1" applyAlignment="1" applyProtection="1">
      <alignment horizontal="left" vertical="center"/>
    </xf>
    <xf numFmtId="0" fontId="19" fillId="0" borderId="44" xfId="0" applyFont="1" applyFill="1" applyBorder="1" applyAlignment="1" applyProtection="1">
      <alignment horizontal="center" vertical="center"/>
    </xf>
    <xf numFmtId="0" fontId="22" fillId="0" borderId="93" xfId="5" applyFont="1" applyFill="1" applyBorder="1" applyAlignment="1">
      <alignment horizontal="center" vertical="center" wrapText="1"/>
    </xf>
    <xf numFmtId="0" fontId="22" fillId="0" borderId="125" xfId="5" applyFont="1" applyFill="1" applyBorder="1" applyAlignment="1">
      <alignment horizontal="left" vertical="center" wrapText="1"/>
    </xf>
    <xf numFmtId="0" fontId="22" fillId="0" borderId="137" xfId="5" applyFont="1" applyFill="1" applyBorder="1" applyAlignment="1">
      <alignment horizontal="left" vertical="center" wrapText="1"/>
    </xf>
    <xf numFmtId="0" fontId="22" fillId="0" borderId="149" xfId="5" applyFont="1" applyFill="1" applyBorder="1" applyAlignment="1">
      <alignment horizontal="left" vertical="center" wrapText="1"/>
    </xf>
    <xf numFmtId="0" fontId="22" fillId="0" borderId="124" xfId="5" applyFont="1" applyFill="1" applyBorder="1" applyAlignment="1">
      <alignment horizontal="center" vertical="center"/>
    </xf>
    <xf numFmtId="49" fontId="56" fillId="0" borderId="40" xfId="65" applyNumberFormat="1" applyFont="1" applyFill="1" applyBorder="1" applyAlignment="1">
      <alignment horizontal="left" vertical="center"/>
    </xf>
    <xf numFmtId="0" fontId="19" fillId="0" borderId="110" xfId="0" applyFont="1" applyFill="1" applyBorder="1" applyAlignment="1">
      <alignment vertical="center" wrapText="1"/>
    </xf>
    <xf numFmtId="0" fontId="19" fillId="0" borderId="110" xfId="0" applyFont="1" applyFill="1" applyBorder="1" applyAlignment="1">
      <alignment vertical="center"/>
    </xf>
    <xf numFmtId="0" fontId="19" fillId="0" borderId="114" xfId="0" applyFont="1" applyFill="1" applyBorder="1" applyAlignment="1">
      <alignment vertical="center"/>
    </xf>
    <xf numFmtId="0" fontId="19" fillId="0" borderId="40" xfId="0" applyFont="1" applyFill="1" applyBorder="1" applyAlignment="1">
      <alignment vertical="center"/>
    </xf>
    <xf numFmtId="0" fontId="19" fillId="0" borderId="19" xfId="0" applyFont="1" applyFill="1" applyBorder="1" applyAlignment="1">
      <alignment horizontal="center" vertical="center" textRotation="255" wrapText="1"/>
    </xf>
    <xf numFmtId="0" fontId="19" fillId="0" borderId="118" xfId="0" applyFont="1" applyFill="1" applyBorder="1" applyAlignment="1">
      <alignment vertical="center" wrapText="1"/>
    </xf>
    <xf numFmtId="0" fontId="16" fillId="0" borderId="123" xfId="5" applyFont="1" applyFill="1" applyBorder="1" applyAlignment="1">
      <alignment horizontal="center" vertical="center"/>
    </xf>
    <xf numFmtId="0" fontId="19" fillId="0" borderId="0" xfId="0" applyFont="1" applyFill="1" applyAlignment="1">
      <alignment vertical="center"/>
    </xf>
    <xf numFmtId="0" fontId="19" fillId="0" borderId="178" xfId="0" applyFont="1" applyFill="1" applyBorder="1" applyAlignment="1">
      <alignment vertical="center"/>
    </xf>
    <xf numFmtId="0" fontId="19" fillId="0" borderId="179" xfId="0" applyFont="1" applyFill="1" applyBorder="1" applyAlignment="1">
      <alignment vertical="center"/>
    </xf>
    <xf numFmtId="0" fontId="19" fillId="0" borderId="171" xfId="0" applyFont="1" applyFill="1" applyBorder="1" applyAlignment="1">
      <alignment horizontal="center" vertical="center"/>
    </xf>
    <xf numFmtId="0" fontId="19" fillId="0" borderId="172" xfId="0" applyFont="1" applyFill="1" applyBorder="1" applyAlignment="1">
      <alignment horizontal="center" vertical="center"/>
    </xf>
    <xf numFmtId="0" fontId="19" fillId="0" borderId="175" xfId="0" applyFont="1" applyFill="1" applyBorder="1" applyAlignment="1">
      <alignment vertical="center"/>
    </xf>
    <xf numFmtId="0" fontId="19" fillId="0" borderId="160" xfId="0" applyFont="1" applyFill="1" applyBorder="1" applyAlignment="1">
      <alignment vertical="center"/>
    </xf>
    <xf numFmtId="0" fontId="19" fillId="0" borderId="144" xfId="0" applyFont="1" applyFill="1" applyBorder="1" applyAlignment="1">
      <alignment vertical="center"/>
    </xf>
    <xf numFmtId="57" fontId="19" fillId="0" borderId="104" xfId="0" applyNumberFormat="1" applyFont="1" applyFill="1" applyBorder="1" applyAlignment="1">
      <alignment horizontal="distributed" vertical="center"/>
    </xf>
    <xf numFmtId="0" fontId="22" fillId="0" borderId="163" xfId="0" applyFont="1" applyFill="1" applyBorder="1" applyAlignment="1">
      <alignment vertical="center"/>
    </xf>
    <xf numFmtId="0" fontId="19" fillId="0" borderId="16" xfId="0" applyFont="1" applyFill="1" applyBorder="1" applyAlignment="1">
      <alignment horizontal="center" vertical="center"/>
    </xf>
    <xf numFmtId="38" fontId="19" fillId="0" borderId="40" xfId="1" applyFont="1" applyFill="1" applyBorder="1" applyAlignment="1" applyProtection="1">
      <alignment horizontal="center" vertical="center"/>
    </xf>
    <xf numFmtId="49" fontId="13" fillId="0" borderId="12" xfId="9" applyNumberFormat="1" applyFont="1" applyFill="1" applyBorder="1" applyAlignment="1">
      <alignment horizontal="center" vertical="center" textRotation="255" shrinkToFit="1"/>
    </xf>
    <xf numFmtId="0" fontId="0" fillId="0" borderId="149" xfId="0" applyFont="1" applyFill="1" applyBorder="1" applyAlignment="1">
      <alignment vertical="center" wrapText="1"/>
    </xf>
    <xf numFmtId="49" fontId="19" fillId="0" borderId="40" xfId="0" applyNumberFormat="1" applyFont="1" applyFill="1" applyBorder="1" applyAlignment="1">
      <alignment horizontal="center" vertical="center" wrapText="1"/>
    </xf>
    <xf numFmtId="0" fontId="0" fillId="0" borderId="42" xfId="0" applyFont="1" applyFill="1" applyBorder="1" applyAlignment="1">
      <alignment vertical="center" wrapText="1"/>
    </xf>
    <xf numFmtId="0" fontId="0" fillId="0" borderId="57" xfId="0" applyFont="1" applyFill="1" applyBorder="1" applyAlignment="1">
      <alignment vertical="center" wrapText="1"/>
    </xf>
    <xf numFmtId="0" fontId="19" fillId="0" borderId="12" xfId="0" applyFont="1" applyFill="1" applyBorder="1" applyAlignment="1">
      <alignment horizontal="center" vertical="center" textRotation="255" shrinkToFit="1"/>
    </xf>
    <xf numFmtId="0" fontId="19" fillId="0" borderId="19" xfId="0" applyFont="1" applyFill="1" applyBorder="1" applyAlignment="1">
      <alignment horizontal="center" vertical="center" textRotation="255" shrinkToFit="1"/>
    </xf>
    <xf numFmtId="0" fontId="19" fillId="0" borderId="31" xfId="0" applyFont="1" applyFill="1" applyBorder="1" applyAlignment="1">
      <alignment horizontal="center" vertical="center" textRotation="255" shrinkToFit="1"/>
    </xf>
    <xf numFmtId="0" fontId="16" fillId="0" borderId="0" xfId="0" applyFont="1" applyFill="1" applyAlignment="1">
      <alignment vertical="center"/>
    </xf>
    <xf numFmtId="41" fontId="16" fillId="0" borderId="40" xfId="0" applyNumberFormat="1" applyFont="1" applyFill="1" applyBorder="1" applyAlignment="1">
      <alignment vertical="center"/>
    </xf>
    <xf numFmtId="180" fontId="36" fillId="0" borderId="0" xfId="0" applyNumberFormat="1" applyFont="1" applyFill="1" applyAlignment="1">
      <alignment horizontal="center" vertical="center"/>
    </xf>
    <xf numFmtId="180" fontId="16" fillId="0" borderId="0" xfId="5" applyNumberFormat="1" applyFont="1" applyFill="1" applyAlignment="1">
      <alignment horizontal="right" vertical="center"/>
    </xf>
    <xf numFmtId="0" fontId="16" fillId="0" borderId="0" xfId="5" applyFont="1" applyFill="1" applyAlignment="1">
      <alignment vertical="center" wrapText="1"/>
    </xf>
    <xf numFmtId="180" fontId="16" fillId="0" borderId="0" xfId="5" applyNumberFormat="1" applyFont="1" applyFill="1" applyAlignment="1">
      <alignment horizontal="right" vertical="center" wrapText="1"/>
    </xf>
    <xf numFmtId="180" fontId="16" fillId="0" borderId="0" xfId="5" applyNumberFormat="1" applyFont="1" applyFill="1" applyBorder="1" applyAlignment="1">
      <alignment horizontal="right" vertical="center"/>
    </xf>
    <xf numFmtId="180" fontId="22" fillId="0" borderId="0" xfId="5" applyNumberFormat="1" applyFont="1" applyFill="1" applyBorder="1" applyAlignment="1">
      <alignment horizontal="right" vertical="center"/>
    </xf>
    <xf numFmtId="0" fontId="12" fillId="0" borderId="0" xfId="0" applyFont="1" applyAlignment="1">
      <alignment horizontal="center" vertical="center" shrinkToFit="1"/>
    </xf>
    <xf numFmtId="0" fontId="13" fillId="0" borderId="0" xfId="0" applyFont="1" applyAlignment="1">
      <alignment horizontal="center" vertical="center"/>
    </xf>
    <xf numFmtId="0" fontId="11" fillId="0" borderId="0" xfId="0" applyFont="1" applyAlignment="1">
      <alignment horizontal="center" vertical="center"/>
    </xf>
    <xf numFmtId="0" fontId="15" fillId="0" borderId="0" xfId="0" applyFont="1" applyFill="1" applyAlignment="1">
      <alignment horizontal="left" vertical="center"/>
    </xf>
    <xf numFmtId="0" fontId="15" fillId="5" borderId="0" xfId="0" applyFont="1" applyFill="1" applyAlignment="1">
      <alignment horizontal="left" vertical="center"/>
    </xf>
    <xf numFmtId="0" fontId="18" fillId="0" borderId="4" xfId="0" applyFont="1" applyFill="1" applyBorder="1" applyAlignment="1">
      <alignment horizontal="center" vertical="center"/>
    </xf>
    <xf numFmtId="0" fontId="18" fillId="0" borderId="15" xfId="0" applyFont="1" applyFill="1" applyBorder="1" applyAlignment="1">
      <alignment horizontal="center" vertical="center"/>
    </xf>
    <xf numFmtId="0" fontId="18" fillId="0" borderId="5"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7"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Border="1" applyAlignment="1">
      <alignment horizontal="center" vertical="center"/>
    </xf>
    <xf numFmtId="0" fontId="18" fillId="0" borderId="68" xfId="0" applyFont="1" applyBorder="1" applyAlignment="1">
      <alignment horizontal="center" vertical="center"/>
    </xf>
    <xf numFmtId="0" fontId="18" fillId="0" borderId="13" xfId="0" applyFont="1" applyBorder="1" applyAlignment="1">
      <alignment horizontal="center" vertical="center"/>
    </xf>
    <xf numFmtId="0" fontId="18" fillId="0" borderId="0" xfId="0" applyFont="1" applyBorder="1" applyAlignment="1">
      <alignment horizontal="distributed" vertical="center" wrapText="1"/>
    </xf>
    <xf numFmtId="0" fontId="0" fillId="0" borderId="0" xfId="0" applyBorder="1" applyAlignment="1">
      <alignment horizontal="distributed" vertical="center"/>
    </xf>
    <xf numFmtId="0" fontId="18" fillId="0" borderId="1" xfId="0" applyFont="1" applyBorder="1" applyAlignment="1">
      <alignment horizontal="center" vertical="center"/>
    </xf>
    <xf numFmtId="0" fontId="18" fillId="0" borderId="55" xfId="0" applyFont="1" applyBorder="1" applyAlignment="1">
      <alignment horizontal="center" vertical="center"/>
    </xf>
    <xf numFmtId="0" fontId="19" fillId="0" borderId="13" xfId="0" applyFont="1" applyFill="1" applyBorder="1" applyAlignment="1" applyProtection="1">
      <alignment horizontal="left" vertical="center"/>
    </xf>
    <xf numFmtId="0" fontId="19" fillId="0" borderId="14" xfId="0" applyFont="1" applyFill="1" applyBorder="1" applyAlignment="1" applyProtection="1">
      <alignment horizontal="left" vertical="center"/>
    </xf>
    <xf numFmtId="0" fontId="19" fillId="0" borderId="22" xfId="0" applyFont="1" applyFill="1" applyBorder="1" applyAlignment="1" applyProtection="1">
      <alignment horizontal="left" vertical="center"/>
    </xf>
    <xf numFmtId="0" fontId="19" fillId="0" borderId="23" xfId="0" applyFont="1" applyFill="1" applyBorder="1" applyAlignment="1" applyProtection="1">
      <alignment horizontal="left" vertical="center"/>
    </xf>
    <xf numFmtId="0" fontId="19" fillId="5" borderId="0" xfId="0" applyFont="1" applyFill="1" applyBorder="1" applyAlignment="1" applyProtection="1">
      <alignment horizontal="left" vertical="center"/>
    </xf>
    <xf numFmtId="0" fontId="48" fillId="0" borderId="269" xfId="0" applyFont="1" applyFill="1" applyBorder="1" applyAlignment="1" applyProtection="1">
      <alignment horizontal="left" vertical="center"/>
    </xf>
    <xf numFmtId="0" fontId="48" fillId="0" borderId="27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18" fillId="0" borderId="9" xfId="0" applyFont="1" applyFill="1" applyBorder="1" applyAlignment="1">
      <alignment horizontal="distributed" vertical="center" wrapText="1"/>
    </xf>
    <xf numFmtId="0" fontId="0" fillId="0" borderId="17" xfId="0" applyFont="1" applyFill="1" applyBorder="1" applyAlignment="1">
      <alignment horizontal="distributed" vertical="center"/>
    </xf>
    <xf numFmtId="0" fontId="18" fillId="0" borderId="16"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1" xfId="0" applyFont="1" applyFill="1" applyBorder="1" applyAlignment="1">
      <alignment horizontal="left" vertical="center"/>
    </xf>
    <xf numFmtId="0" fontId="18" fillId="0" borderId="32" xfId="0" applyFont="1" applyFill="1" applyBorder="1" applyAlignment="1">
      <alignment horizontal="left" vertical="center"/>
    </xf>
    <xf numFmtId="0" fontId="18" fillId="0" borderId="68" xfId="0" applyFont="1" applyFill="1" applyBorder="1" applyAlignment="1">
      <alignment horizontal="left" vertical="center"/>
    </xf>
    <xf numFmtId="0" fontId="18" fillId="0" borderId="13" xfId="0" applyFont="1" applyFill="1" applyBorder="1" applyAlignment="1">
      <alignment horizontal="left" vertical="center"/>
    </xf>
    <xf numFmtId="0" fontId="18" fillId="0" borderId="40" xfId="0" applyFont="1" applyFill="1" applyBorder="1" applyAlignment="1">
      <alignment horizontal="left" vertical="center"/>
    </xf>
    <xf numFmtId="0" fontId="18" fillId="0" borderId="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6" xfId="0" applyFont="1" applyFill="1" applyBorder="1" applyAlignment="1">
      <alignment horizontal="left" vertical="center"/>
    </xf>
    <xf numFmtId="0" fontId="62" fillId="0" borderId="0" xfId="0" applyFont="1" applyFill="1" applyBorder="1" applyAlignment="1">
      <alignment horizontal="left" vertical="center"/>
    </xf>
    <xf numFmtId="0" fontId="18" fillId="0" borderId="94" xfId="0" applyFont="1" applyFill="1" applyBorder="1" applyAlignment="1">
      <alignment horizontal="left" vertical="center"/>
    </xf>
    <xf numFmtId="0" fontId="0" fillId="0" borderId="275" xfId="0" applyFont="1" applyFill="1" applyBorder="1" applyAlignment="1">
      <alignment horizontal="left" vertical="center"/>
    </xf>
    <xf numFmtId="0" fontId="0" fillId="0" borderId="0" xfId="0" applyBorder="1" applyAlignment="1">
      <alignment horizontal="center" vertical="center"/>
    </xf>
    <xf numFmtId="0" fontId="18" fillId="0" borderId="19" xfId="0" applyFont="1" applyFill="1" applyBorder="1" applyAlignment="1">
      <alignment horizontal="center" vertical="center"/>
    </xf>
    <xf numFmtId="0" fontId="18" fillId="0" borderId="279" xfId="0" applyFont="1" applyFill="1" applyBorder="1" applyAlignment="1">
      <alignment horizontal="center" vertical="center"/>
    </xf>
    <xf numFmtId="0" fontId="18" fillId="0" borderId="47" xfId="0" applyFont="1" applyFill="1" applyBorder="1" applyAlignment="1">
      <alignment horizontal="center" vertical="center"/>
    </xf>
    <xf numFmtId="0" fontId="18" fillId="0" borderId="48" xfId="0" applyFont="1" applyFill="1" applyBorder="1" applyAlignment="1">
      <alignment horizontal="center" vertical="center"/>
    </xf>
    <xf numFmtId="0" fontId="0" fillId="0" borderId="55" xfId="0" applyFont="1" applyFill="1" applyBorder="1" applyAlignment="1">
      <alignment horizontal="center" vertical="center"/>
    </xf>
    <xf numFmtId="180" fontId="19" fillId="0" borderId="21" xfId="0" applyNumberFormat="1" applyFont="1" applyFill="1" applyBorder="1" applyAlignment="1" applyProtection="1">
      <alignment horizontal="left" vertical="center"/>
    </xf>
    <xf numFmtId="180" fontId="19" fillId="0" borderId="55" xfId="0" applyNumberFormat="1" applyFont="1" applyFill="1" applyBorder="1" applyAlignment="1" applyProtection="1">
      <alignment horizontal="left" vertical="center"/>
    </xf>
    <xf numFmtId="180" fontId="19" fillId="0" borderId="3" xfId="0" applyNumberFormat="1" applyFont="1" applyFill="1" applyBorder="1" applyAlignment="1" applyProtection="1">
      <alignment horizontal="left" vertical="center"/>
    </xf>
    <xf numFmtId="180" fontId="19" fillId="0" borderId="37" xfId="0" applyNumberFormat="1" applyFont="1" applyFill="1" applyBorder="1" applyAlignment="1" applyProtection="1">
      <alignment horizontal="left" vertical="center"/>
    </xf>
    <xf numFmtId="180" fontId="19" fillId="0" borderId="1" xfId="0" applyNumberFormat="1" applyFont="1" applyFill="1" applyBorder="1" applyAlignment="1" applyProtection="1">
      <alignment horizontal="left" vertical="center"/>
    </xf>
    <xf numFmtId="180" fontId="19" fillId="0" borderId="62" xfId="0" applyNumberFormat="1" applyFont="1" applyFill="1" applyBorder="1" applyAlignment="1" applyProtection="1">
      <alignment horizontal="left" vertical="center"/>
    </xf>
    <xf numFmtId="180" fontId="19" fillId="0" borderId="44" xfId="0" applyNumberFormat="1" applyFont="1" applyFill="1" applyBorder="1" applyAlignment="1" applyProtection="1">
      <alignment horizontal="left" vertical="center"/>
    </xf>
    <xf numFmtId="180" fontId="19" fillId="0" borderId="34" xfId="0" applyNumberFormat="1" applyFont="1" applyFill="1" applyBorder="1" applyAlignment="1" applyProtection="1">
      <alignment horizontal="left" vertical="center"/>
    </xf>
    <xf numFmtId="180" fontId="19" fillId="0" borderId="13" xfId="0" applyNumberFormat="1" applyFont="1" applyFill="1" applyBorder="1" applyAlignment="1" applyProtection="1">
      <alignment horizontal="left" vertical="center"/>
    </xf>
    <xf numFmtId="180" fontId="19" fillId="0" borderId="22" xfId="0" applyNumberFormat="1" applyFont="1" applyFill="1" applyBorder="1" applyAlignment="1" applyProtection="1">
      <alignment horizontal="left" vertical="center"/>
    </xf>
    <xf numFmtId="180" fontId="19" fillId="0" borderId="9" xfId="0" applyNumberFormat="1" applyFont="1" applyFill="1" applyBorder="1" applyAlignment="1">
      <alignment horizontal="center" vertical="center"/>
    </xf>
    <xf numFmtId="180" fontId="19" fillId="0" borderId="26" xfId="0" applyNumberFormat="1" applyFont="1" applyFill="1" applyBorder="1" applyAlignment="1">
      <alignment horizontal="center" vertical="center"/>
    </xf>
    <xf numFmtId="180" fontId="19" fillId="0" borderId="12" xfId="0" applyNumberFormat="1" applyFont="1" applyFill="1" applyBorder="1" applyAlignment="1">
      <alignment horizontal="center" vertical="center"/>
    </xf>
    <xf numFmtId="180" fontId="19" fillId="0" borderId="30" xfId="0" applyNumberFormat="1" applyFont="1" applyFill="1" applyBorder="1" applyAlignment="1">
      <alignment horizontal="center" vertical="center"/>
    </xf>
    <xf numFmtId="180" fontId="19" fillId="0" borderId="20" xfId="0" applyNumberFormat="1" applyFont="1" applyFill="1" applyBorder="1" applyAlignment="1" applyProtection="1">
      <alignment horizontal="center" vertical="center"/>
    </xf>
    <xf numFmtId="180" fontId="19" fillId="0" borderId="27" xfId="0" applyNumberFormat="1" applyFont="1" applyFill="1" applyBorder="1" applyAlignment="1" applyProtection="1">
      <alignment horizontal="center" vertical="center"/>
    </xf>
    <xf numFmtId="180" fontId="22" fillId="0" borderId="40" xfId="0" applyNumberFormat="1" applyFont="1" applyFill="1" applyBorder="1" applyAlignment="1" applyProtection="1">
      <alignment horizontal="left" vertical="center"/>
    </xf>
    <xf numFmtId="180" fontId="22" fillId="0" borderId="16" xfId="0" applyNumberFormat="1" applyFont="1" applyFill="1" applyBorder="1" applyAlignment="1" applyProtection="1">
      <alignment horizontal="left" vertical="center"/>
    </xf>
    <xf numFmtId="180" fontId="19" fillId="0" borderId="12" xfId="0" applyNumberFormat="1" applyFont="1" applyFill="1" applyBorder="1" applyAlignment="1" applyProtection="1">
      <alignment horizontal="center" vertical="center"/>
    </xf>
    <xf numFmtId="180" fontId="19" fillId="0" borderId="30" xfId="0" applyNumberFormat="1" applyFont="1" applyFill="1" applyBorder="1" applyAlignment="1" applyProtection="1">
      <alignment horizontal="center" vertical="center"/>
    </xf>
    <xf numFmtId="180" fontId="22" fillId="0" borderId="31" xfId="0" applyNumberFormat="1" applyFont="1" applyFill="1" applyBorder="1" applyAlignment="1" applyProtection="1">
      <alignment horizontal="left" vertical="center"/>
    </xf>
    <xf numFmtId="180" fontId="22" fillId="0" borderId="35" xfId="0" applyNumberFormat="1" applyFont="1" applyFill="1" applyBorder="1" applyAlignment="1" applyProtection="1">
      <alignment horizontal="left" vertical="center"/>
    </xf>
    <xf numFmtId="180" fontId="22" fillId="0" borderId="6" xfId="0" applyNumberFormat="1" applyFont="1" applyFill="1" applyBorder="1" applyAlignment="1" applyProtection="1">
      <alignment horizontal="left" vertical="center"/>
    </xf>
    <xf numFmtId="180" fontId="22" fillId="0" borderId="12" xfId="0" applyNumberFormat="1" applyFont="1" applyFill="1" applyBorder="1" applyAlignment="1" applyProtection="1">
      <alignment horizontal="left" vertical="center"/>
    </xf>
    <xf numFmtId="180" fontId="22" fillId="0" borderId="2" xfId="0" applyNumberFormat="1" applyFont="1" applyFill="1" applyBorder="1" applyAlignment="1" applyProtection="1">
      <alignment horizontal="left" vertical="center"/>
    </xf>
    <xf numFmtId="180" fontId="22" fillId="0" borderId="8" xfId="0" applyNumberFormat="1" applyFont="1" applyFill="1" applyBorder="1" applyAlignment="1" applyProtection="1">
      <alignment horizontal="left" vertical="center"/>
    </xf>
    <xf numFmtId="0" fontId="16" fillId="0" borderId="1" xfId="0" applyFont="1" applyBorder="1" applyAlignment="1">
      <alignment horizontal="center" vertical="center"/>
    </xf>
    <xf numFmtId="0" fontId="16" fillId="0" borderId="1" xfId="0" applyFont="1" applyBorder="1" applyAlignment="1">
      <alignment horizontal="distributed" vertical="center" justifyLastLine="1"/>
    </xf>
    <xf numFmtId="0" fontId="16" fillId="0" borderId="19" xfId="0" applyFont="1" applyBorder="1" applyAlignment="1">
      <alignment horizontal="center" vertical="center"/>
    </xf>
    <xf numFmtId="0" fontId="16" fillId="0" borderId="13" xfId="0" applyFont="1" applyBorder="1" applyAlignment="1">
      <alignment horizontal="center" vertical="center"/>
    </xf>
    <xf numFmtId="0" fontId="19" fillId="0" borderId="2" xfId="0" applyFont="1" applyFill="1" applyBorder="1" applyAlignment="1" applyProtection="1">
      <alignment horizontal="center" vertical="center"/>
    </xf>
    <xf numFmtId="0" fontId="19" fillId="0" borderId="44" xfId="0" applyFont="1" applyFill="1" applyBorder="1" applyAlignment="1" applyProtection="1">
      <alignment horizontal="center" vertical="center"/>
    </xf>
    <xf numFmtId="0" fontId="16" fillId="0" borderId="34" xfId="0" applyFont="1" applyBorder="1" applyAlignment="1">
      <alignment horizontal="center" vertical="center"/>
    </xf>
    <xf numFmtId="0" fontId="16" fillId="0" borderId="35" xfId="0" applyFont="1" applyBorder="1" applyAlignment="1">
      <alignment horizontal="center" vertical="center"/>
    </xf>
    <xf numFmtId="0" fontId="16" fillId="0" borderId="44" xfId="0" applyFont="1" applyBorder="1" applyAlignment="1">
      <alignment horizontal="center" vertical="center"/>
    </xf>
    <xf numFmtId="0" fontId="16" fillId="0" borderId="2" xfId="0" applyFont="1" applyBorder="1" applyAlignment="1">
      <alignment horizontal="center" vertical="center"/>
    </xf>
    <xf numFmtId="0" fontId="16" fillId="0" borderId="55" xfId="0" applyFont="1" applyBorder="1" applyAlignment="1">
      <alignment horizontal="center" vertical="center"/>
    </xf>
    <xf numFmtId="0" fontId="16" fillId="0" borderId="40" xfId="0" applyFont="1" applyFill="1" applyBorder="1" applyAlignment="1" applyProtection="1">
      <alignment horizontal="left" vertical="center"/>
    </xf>
    <xf numFmtId="0" fontId="22" fillId="0" borderId="40" xfId="0" applyFont="1" applyFill="1" applyBorder="1" applyAlignment="1" applyProtection="1">
      <alignment horizontal="left" vertical="center"/>
    </xf>
    <xf numFmtId="0" fontId="16" fillId="0" borderId="12" xfId="0" applyFont="1" applyFill="1" applyBorder="1" applyAlignment="1" applyProtection="1">
      <alignment horizontal="left" vertical="center"/>
    </xf>
    <xf numFmtId="0" fontId="16" fillId="0" borderId="73" xfId="0" applyFont="1" applyFill="1" applyBorder="1" applyAlignment="1" applyProtection="1">
      <alignment horizontal="left" vertical="center"/>
    </xf>
    <xf numFmtId="0" fontId="16" fillId="0" borderId="31" xfId="0" applyFont="1" applyFill="1" applyBorder="1" applyAlignment="1" applyProtection="1">
      <alignment horizontal="left" vertical="center"/>
    </xf>
    <xf numFmtId="0" fontId="38" fillId="0" borderId="0" xfId="0" applyFont="1" applyBorder="1" applyAlignment="1">
      <alignment horizontal="center" vertical="center"/>
    </xf>
    <xf numFmtId="0" fontId="16" fillId="0" borderId="69" xfId="0" applyFont="1" applyFill="1" applyBorder="1" applyAlignment="1" applyProtection="1">
      <alignment horizontal="left" vertical="center"/>
    </xf>
    <xf numFmtId="0" fontId="16" fillId="0" borderId="70" xfId="0" applyFont="1" applyFill="1" applyBorder="1" applyAlignment="1" applyProtection="1">
      <alignment horizontal="left" vertical="center"/>
    </xf>
    <xf numFmtId="0" fontId="16" fillId="0" borderId="35" xfId="0" applyFont="1" applyFill="1" applyBorder="1" applyAlignment="1">
      <alignment vertical="center" wrapText="1"/>
    </xf>
    <xf numFmtId="0" fontId="16" fillId="0" borderId="34" xfId="0" applyFont="1" applyFill="1" applyBorder="1" applyAlignment="1">
      <alignment vertical="center" wrapText="1"/>
    </xf>
    <xf numFmtId="0" fontId="16" fillId="0" borderId="71" xfId="0" applyFont="1" applyFill="1" applyBorder="1" applyAlignment="1" applyProtection="1">
      <alignment horizontal="left" vertical="center"/>
    </xf>
    <xf numFmtId="0" fontId="16" fillId="0" borderId="72" xfId="0" applyFont="1" applyFill="1" applyBorder="1" applyAlignment="1" applyProtection="1">
      <alignment horizontal="left" vertical="center"/>
    </xf>
    <xf numFmtId="0" fontId="16" fillId="0" borderId="13" xfId="0" applyFont="1" applyFill="1" applyBorder="1" applyAlignment="1" applyProtection="1">
      <alignment horizontal="left" vertical="center"/>
    </xf>
    <xf numFmtId="0" fontId="16" fillId="0" borderId="68" xfId="0" applyFont="1" applyFill="1" applyBorder="1" applyAlignment="1" applyProtection="1">
      <alignment horizontal="left" vertical="center"/>
    </xf>
    <xf numFmtId="0" fontId="16" fillId="0" borderId="2" xfId="0" applyFont="1" applyFill="1" applyBorder="1" applyAlignment="1" applyProtection="1">
      <alignment horizontal="left" vertical="center"/>
    </xf>
    <xf numFmtId="0" fontId="16" fillId="0" borderId="44" xfId="0" applyFont="1" applyFill="1" applyBorder="1" applyAlignment="1" applyProtection="1">
      <alignment horizontal="left" vertical="center"/>
    </xf>
    <xf numFmtId="0" fontId="16" fillId="0" borderId="16" xfId="0" applyFont="1" applyFill="1" applyBorder="1" applyAlignment="1" applyProtection="1">
      <alignment horizontal="left" vertical="center"/>
    </xf>
    <xf numFmtId="0" fontId="16" fillId="0" borderId="42" xfId="0" applyFont="1" applyFill="1" applyBorder="1" applyAlignment="1" applyProtection="1">
      <alignment horizontal="left" vertical="center"/>
    </xf>
    <xf numFmtId="0" fontId="16" fillId="0" borderId="74" xfId="0" applyFont="1" applyFill="1" applyBorder="1" applyAlignment="1" applyProtection="1">
      <alignment horizontal="left" vertical="center"/>
    </xf>
    <xf numFmtId="0" fontId="16" fillId="0" borderId="75" xfId="0" applyFont="1" applyFill="1" applyBorder="1" applyAlignment="1" applyProtection="1">
      <alignment horizontal="left" vertical="center"/>
    </xf>
    <xf numFmtId="0" fontId="16" fillId="0" borderId="65" xfId="0" applyFont="1" applyFill="1" applyBorder="1" applyAlignment="1" applyProtection="1">
      <alignment horizontal="left" vertical="center"/>
    </xf>
    <xf numFmtId="0" fontId="16" fillId="0" borderId="2" xfId="0" applyFont="1" applyFill="1" applyBorder="1" applyAlignment="1">
      <alignment horizontal="left" vertical="center"/>
    </xf>
    <xf numFmtId="0" fontId="16" fillId="0" borderId="44" xfId="0" applyFont="1" applyFill="1" applyBorder="1" applyAlignment="1">
      <alignment horizontal="left" vertical="center"/>
    </xf>
    <xf numFmtId="0" fontId="16" fillId="0" borderId="16" xfId="0" applyFont="1" applyFill="1" applyBorder="1" applyAlignment="1">
      <alignment horizontal="left" vertical="center"/>
    </xf>
    <xf numFmtId="0" fontId="16" fillId="0" borderId="42" xfId="0" applyFont="1" applyFill="1" applyBorder="1" applyAlignment="1">
      <alignment horizontal="left" vertical="center"/>
    </xf>
    <xf numFmtId="0" fontId="16" fillId="0" borderId="16" xfId="0" applyFont="1" applyFill="1" applyBorder="1" applyAlignment="1" applyProtection="1">
      <alignment horizontal="left" vertical="center" shrinkToFit="1"/>
    </xf>
    <xf numFmtId="0" fontId="16" fillId="0" borderId="42" xfId="0" applyFont="1" applyFill="1" applyBorder="1" applyAlignment="1" applyProtection="1">
      <alignment horizontal="left" vertical="center" shrinkToFit="1"/>
    </xf>
    <xf numFmtId="0" fontId="30" fillId="0" borderId="80" xfId="0" applyFont="1" applyFill="1" applyBorder="1" applyAlignment="1" applyProtection="1">
      <alignment horizontal="center" vertical="center" wrapText="1"/>
    </xf>
    <xf numFmtId="0" fontId="30" fillId="0" borderId="79" xfId="0" applyFont="1" applyFill="1" applyBorder="1" applyAlignment="1" applyProtection="1">
      <alignment horizontal="center" vertical="center" wrapText="1"/>
    </xf>
    <xf numFmtId="0" fontId="30" fillId="0" borderId="69" xfId="0" applyFont="1" applyFill="1" applyBorder="1" applyAlignment="1" applyProtection="1">
      <alignment horizontal="center" vertical="center" wrapText="1"/>
    </xf>
    <xf numFmtId="0" fontId="30" fillId="0" borderId="70" xfId="0" applyFont="1" applyFill="1" applyBorder="1" applyAlignment="1" applyProtection="1">
      <alignment horizontal="center" vertical="center" wrapText="1"/>
    </xf>
    <xf numFmtId="0" fontId="28" fillId="0" borderId="80" xfId="0" applyFont="1" applyFill="1" applyBorder="1" applyAlignment="1" applyProtection="1">
      <alignment horizontal="center" vertical="center"/>
    </xf>
    <xf numFmtId="0" fontId="28" fillId="0" borderId="81" xfId="0" applyFont="1" applyFill="1" applyBorder="1" applyAlignment="1" applyProtection="1">
      <alignment horizontal="center" vertical="center"/>
    </xf>
    <xf numFmtId="0" fontId="28" fillId="0" borderId="69" xfId="0" applyFont="1" applyFill="1" applyBorder="1" applyAlignment="1" applyProtection="1">
      <alignment horizontal="center" vertical="center"/>
    </xf>
    <xf numFmtId="0" fontId="28" fillId="0" borderId="86" xfId="0" applyFont="1" applyFill="1" applyBorder="1" applyAlignment="1" applyProtection="1">
      <alignment horizontal="center" vertical="center"/>
    </xf>
    <xf numFmtId="0" fontId="28" fillId="0" borderId="82" xfId="0" applyFont="1" applyFill="1" applyBorder="1" applyAlignment="1">
      <alignment horizontal="center" vertical="center"/>
    </xf>
    <xf numFmtId="0" fontId="28" fillId="0" borderId="83" xfId="0" applyFont="1" applyFill="1" applyBorder="1" applyAlignment="1">
      <alignment horizontal="center" vertical="center"/>
    </xf>
    <xf numFmtId="0" fontId="28" fillId="0" borderId="87" xfId="0" applyFont="1" applyFill="1" applyBorder="1" applyAlignment="1">
      <alignment horizontal="center" vertical="center"/>
    </xf>
    <xf numFmtId="0" fontId="28" fillId="0" borderId="88" xfId="0" applyFont="1" applyFill="1" applyBorder="1" applyAlignment="1">
      <alignment horizontal="center" vertical="center"/>
    </xf>
    <xf numFmtId="0" fontId="30" fillId="0" borderId="77" xfId="0" applyNumberFormat="1" applyFont="1" applyFill="1" applyBorder="1" applyAlignment="1">
      <alignment horizontal="left" vertical="center" wrapText="1"/>
    </xf>
    <xf numFmtId="0" fontId="30" fillId="0" borderId="84" xfId="0" applyNumberFormat="1" applyFont="1" applyFill="1" applyBorder="1" applyAlignment="1">
      <alignment horizontal="left" vertical="center" wrapText="1"/>
    </xf>
    <xf numFmtId="0" fontId="28" fillId="0" borderId="155" xfId="0" applyFont="1" applyFill="1" applyBorder="1" applyAlignment="1" applyProtection="1">
      <alignment horizontal="center" vertical="center"/>
    </xf>
    <xf numFmtId="0" fontId="28" fillId="0" borderId="157" xfId="0" applyFont="1" applyFill="1" applyBorder="1" applyAlignment="1" applyProtection="1">
      <alignment horizontal="center" vertical="center"/>
    </xf>
    <xf numFmtId="0" fontId="28" fillId="0" borderId="79" xfId="0" applyFont="1" applyFill="1" applyBorder="1" applyAlignment="1" applyProtection="1">
      <alignment horizontal="center" vertical="center"/>
    </xf>
    <xf numFmtId="0" fontId="28" fillId="0" borderId="70" xfId="0" applyFont="1" applyFill="1" applyBorder="1" applyAlignment="1" applyProtection="1">
      <alignment horizontal="center" vertical="center"/>
    </xf>
    <xf numFmtId="0" fontId="30" fillId="0" borderId="80" xfId="0" applyFont="1" applyFill="1" applyBorder="1" applyAlignment="1" applyProtection="1">
      <alignment horizontal="center" vertical="center" shrinkToFit="1"/>
    </xf>
    <xf numFmtId="0" fontId="30" fillId="0" borderId="79" xfId="0" applyFont="1" applyFill="1" applyBorder="1" applyAlignment="1" applyProtection="1">
      <alignment horizontal="center" vertical="center" shrinkToFit="1"/>
    </xf>
    <xf numFmtId="0" fontId="30" fillId="0" borderId="69" xfId="0" applyFont="1" applyFill="1" applyBorder="1" applyAlignment="1" applyProtection="1">
      <alignment horizontal="center" vertical="center" shrinkToFit="1"/>
    </xf>
    <xf numFmtId="0" fontId="30" fillId="0" borderId="70" xfId="0" applyFont="1" applyFill="1" applyBorder="1" applyAlignment="1" applyProtection="1">
      <alignment horizontal="center" vertical="center" shrinkToFit="1"/>
    </xf>
    <xf numFmtId="38" fontId="22" fillId="0" borderId="16" xfId="1" applyFont="1" applyFill="1" applyBorder="1" applyAlignment="1" applyProtection="1">
      <alignment horizontal="center" vertical="center" shrinkToFit="1"/>
    </xf>
    <xf numFmtId="38" fontId="22" fillId="0" borderId="42" xfId="1" applyFont="1" applyFill="1" applyBorder="1" applyAlignment="1" applyProtection="1">
      <alignment horizontal="center" vertical="center" shrinkToFit="1"/>
    </xf>
    <xf numFmtId="49" fontId="22" fillId="0" borderId="45" xfId="1" applyNumberFormat="1" applyFont="1" applyFill="1" applyBorder="1" applyAlignment="1" applyProtection="1">
      <alignment horizontal="center" vertical="center" wrapText="1"/>
    </xf>
    <xf numFmtId="49" fontId="22" fillId="0" borderId="93" xfId="1" applyNumberFormat="1" applyFont="1" applyFill="1" applyBorder="1" applyAlignment="1" applyProtection="1">
      <alignment horizontal="center" vertical="center" wrapText="1"/>
    </xf>
    <xf numFmtId="49" fontId="19" fillId="0" borderId="20" xfId="0" applyNumberFormat="1" applyFont="1" applyFill="1" applyBorder="1" applyAlignment="1">
      <alignment horizontal="center" vertical="center" wrapText="1"/>
    </xf>
    <xf numFmtId="49" fontId="19" fillId="0" borderId="59" xfId="0" applyNumberFormat="1" applyFont="1" applyFill="1" applyBorder="1" applyAlignment="1">
      <alignment horizontal="center" vertical="center" wrapText="1"/>
    </xf>
    <xf numFmtId="38" fontId="22" fillId="0" borderId="56" xfId="1" applyFont="1" applyFill="1" applyBorder="1" applyAlignment="1" applyProtection="1">
      <alignment horizontal="center" vertical="center" wrapText="1"/>
    </xf>
    <xf numFmtId="38" fontId="22" fillId="0" borderId="57" xfId="1" applyFont="1" applyFill="1" applyBorder="1" applyAlignment="1" applyProtection="1">
      <alignment horizontal="center" vertical="center" wrapText="1"/>
    </xf>
    <xf numFmtId="38" fontId="22" fillId="0" borderId="16" xfId="1" applyFont="1" applyFill="1" applyBorder="1" applyAlignment="1" applyProtection="1">
      <alignment horizontal="center" vertical="center" wrapText="1"/>
    </xf>
    <xf numFmtId="38" fontId="22" fillId="0" borderId="42" xfId="1" applyFont="1" applyFill="1" applyBorder="1" applyAlignment="1" applyProtection="1">
      <alignment horizontal="center" vertical="center" wrapText="1"/>
    </xf>
    <xf numFmtId="38" fontId="22" fillId="0" borderId="16" xfId="1" applyFont="1" applyFill="1" applyBorder="1" applyAlignment="1" applyProtection="1">
      <alignment horizontal="left" vertical="center" shrinkToFit="1"/>
    </xf>
    <xf numFmtId="38" fontId="22" fillId="0" borderId="42" xfId="1" applyFont="1" applyFill="1" applyBorder="1" applyAlignment="1" applyProtection="1">
      <alignment horizontal="left" vertical="center" shrinkToFit="1"/>
    </xf>
    <xf numFmtId="38" fontId="22" fillId="0" borderId="58" xfId="1" applyFont="1" applyFill="1" applyBorder="1" applyAlignment="1" applyProtection="1">
      <alignment horizontal="center" vertical="center" wrapText="1"/>
    </xf>
    <xf numFmtId="38" fontId="22" fillId="0" borderId="12" xfId="1" applyFont="1" applyFill="1" applyBorder="1" applyAlignment="1" applyProtection="1">
      <alignment horizontal="center" vertical="center" wrapText="1" shrinkToFit="1"/>
    </xf>
    <xf numFmtId="0" fontId="0" fillId="0" borderId="61" xfId="0" applyFont="1" applyFill="1" applyBorder="1" applyAlignment="1">
      <alignment horizontal="center" vertical="center"/>
    </xf>
    <xf numFmtId="0" fontId="22" fillId="0" borderId="256" xfId="5" applyFont="1" applyFill="1" applyBorder="1" applyAlignment="1">
      <alignment horizontal="left" vertical="center" wrapText="1"/>
    </xf>
    <xf numFmtId="0" fontId="22" fillId="0" borderId="125" xfId="5" applyFont="1" applyFill="1" applyBorder="1" applyAlignment="1">
      <alignment horizontal="left" vertical="center" wrapText="1"/>
    </xf>
    <xf numFmtId="0" fontId="22" fillId="0" borderId="157" xfId="5" applyFont="1" applyFill="1" applyBorder="1" applyAlignment="1">
      <alignment horizontal="left" wrapText="1"/>
    </xf>
    <xf numFmtId="0" fontId="22" fillId="0" borderId="122" xfId="5" applyFont="1" applyFill="1" applyBorder="1" applyAlignment="1">
      <alignment horizontal="center" vertical="center"/>
    </xf>
    <xf numFmtId="0" fontId="22" fillId="0" borderId="123" xfId="5" applyFont="1" applyFill="1" applyBorder="1" applyAlignment="1">
      <alignment horizontal="center" vertical="center"/>
    </xf>
    <xf numFmtId="0" fontId="22" fillId="0" borderId="124" xfId="5" applyFont="1" applyFill="1" applyBorder="1" applyAlignment="1">
      <alignment horizontal="center" vertical="center"/>
    </xf>
    <xf numFmtId="0" fontId="22" fillId="0" borderId="78" xfId="5" applyFont="1" applyFill="1" applyBorder="1" applyAlignment="1">
      <alignment horizontal="center" vertical="center" textRotation="255" wrapText="1"/>
    </xf>
    <xf numFmtId="0" fontId="22" fillId="0" borderId="18" xfId="5" applyFont="1" applyFill="1" applyBorder="1" applyAlignment="1">
      <alignment horizontal="center" vertical="center" textRotation="255" wrapText="1"/>
    </xf>
    <xf numFmtId="0" fontId="22" fillId="0" borderId="85" xfId="5" applyFont="1" applyFill="1" applyBorder="1" applyAlignment="1">
      <alignment horizontal="center" vertical="center" textRotation="255" wrapText="1"/>
    </xf>
    <xf numFmtId="0" fontId="22" fillId="0" borderId="142" xfId="5" applyFont="1" applyFill="1" applyBorder="1" applyAlignment="1">
      <alignment horizontal="center" vertical="center" textRotation="255" wrapText="1"/>
    </xf>
    <xf numFmtId="0" fontId="22" fillId="0" borderId="140" xfId="5" applyFont="1" applyFill="1" applyBorder="1" applyAlignment="1">
      <alignment horizontal="center" vertical="center" textRotation="255" wrapText="1"/>
    </xf>
    <xf numFmtId="0" fontId="22" fillId="0" borderId="150" xfId="5" applyFont="1" applyFill="1" applyBorder="1" applyAlignment="1">
      <alignment horizontal="center" vertical="center" textRotation="255" wrapText="1"/>
    </xf>
    <xf numFmtId="0" fontId="22" fillId="0" borderId="254" xfId="5" applyFont="1" applyFill="1" applyBorder="1" applyAlignment="1">
      <alignment horizontal="left" vertical="center"/>
    </xf>
    <xf numFmtId="0" fontId="22" fillId="0" borderId="147" xfId="5" applyFont="1" applyFill="1" applyBorder="1" applyAlignment="1">
      <alignment horizontal="left" vertical="center"/>
    </xf>
    <xf numFmtId="0" fontId="52" fillId="0" borderId="256" xfId="5" applyFont="1" applyFill="1" applyBorder="1" applyAlignment="1">
      <alignment horizontal="left" vertical="center" wrapText="1"/>
    </xf>
    <xf numFmtId="0" fontId="52" fillId="0" borderId="125" xfId="5" applyFont="1" applyFill="1" applyBorder="1" applyAlignment="1">
      <alignment horizontal="left" vertical="center" wrapText="1"/>
    </xf>
    <xf numFmtId="0" fontId="22" fillId="0" borderId="38" xfId="5" applyFont="1" applyFill="1" applyBorder="1" applyAlignment="1">
      <alignment horizontal="left" vertical="center" wrapText="1"/>
    </xf>
    <xf numFmtId="0" fontId="22" fillId="0" borderId="34" xfId="5" applyFont="1" applyFill="1" applyBorder="1" applyAlignment="1">
      <alignment horizontal="left" vertical="center" wrapText="1"/>
    </xf>
    <xf numFmtId="0" fontId="22" fillId="0" borderId="140" xfId="5" applyFont="1" applyFill="1" applyBorder="1" applyAlignment="1">
      <alignment horizontal="center" vertical="center" textRotation="255" shrinkToFit="1"/>
    </xf>
    <xf numFmtId="0" fontId="22" fillId="0" borderId="153" xfId="5" applyFont="1" applyFill="1" applyBorder="1" applyAlignment="1">
      <alignment horizontal="center" vertical="center" textRotation="255" shrinkToFit="1"/>
    </xf>
    <xf numFmtId="0" fontId="22" fillId="0" borderId="260" xfId="5" applyFont="1" applyFill="1" applyBorder="1" applyAlignment="1">
      <alignment horizontal="left" vertical="center" wrapText="1"/>
    </xf>
    <xf numFmtId="0" fontId="22" fillId="0" borderId="137" xfId="5" applyFont="1" applyFill="1" applyBorder="1" applyAlignment="1">
      <alignment horizontal="left" vertical="center" wrapText="1"/>
    </xf>
    <xf numFmtId="0" fontId="22" fillId="0" borderId="258" xfId="5" applyFont="1" applyFill="1" applyBorder="1" applyAlignment="1">
      <alignment horizontal="left" vertical="center" wrapText="1"/>
    </xf>
    <xf numFmtId="0" fontId="22" fillId="0" borderId="149" xfId="5" applyFont="1" applyFill="1" applyBorder="1" applyAlignment="1">
      <alignment horizontal="left" vertical="center" wrapText="1"/>
    </xf>
    <xf numFmtId="0" fontId="22" fillId="0" borderId="46" xfId="5" applyFont="1" applyFill="1" applyBorder="1" applyAlignment="1">
      <alignment horizontal="center" vertical="center" wrapText="1"/>
    </xf>
    <xf numFmtId="0" fontId="22" fillId="0" borderId="93" xfId="5" applyFont="1" applyFill="1" applyBorder="1" applyAlignment="1">
      <alignment horizontal="center" vertical="center" wrapText="1"/>
    </xf>
    <xf numFmtId="0" fontId="22" fillId="0" borderId="155" xfId="5" applyFont="1" applyFill="1" applyBorder="1" applyAlignment="1">
      <alignment horizontal="left" vertical="center" wrapText="1"/>
    </xf>
    <xf numFmtId="0" fontId="20" fillId="0" borderId="78" xfId="0" applyFont="1" applyFill="1" applyBorder="1" applyAlignment="1">
      <alignment horizontal="center" vertical="center" textRotation="255" wrapText="1"/>
    </xf>
    <xf numFmtId="0" fontId="20" fillId="0" borderId="83" xfId="0" applyFont="1" applyFill="1" applyBorder="1" applyAlignment="1">
      <alignment horizontal="center" vertical="center" textRotation="255" wrapText="1"/>
    </xf>
    <xf numFmtId="0" fontId="20" fillId="0" borderId="18" xfId="0" applyFont="1" applyFill="1" applyBorder="1" applyAlignment="1">
      <alignment horizontal="center" vertical="center" textRotation="255" wrapText="1"/>
    </xf>
    <xf numFmtId="0" fontId="20" fillId="0" borderId="128" xfId="0" applyFont="1" applyFill="1" applyBorder="1" applyAlignment="1">
      <alignment horizontal="center" vertical="center" textRotation="255" wrapText="1"/>
    </xf>
    <xf numFmtId="0" fontId="20" fillId="0" borderId="85" xfId="0" applyFont="1" applyFill="1" applyBorder="1" applyAlignment="1">
      <alignment horizontal="center" vertical="center" textRotation="255" wrapText="1"/>
    </xf>
    <xf numFmtId="0" fontId="20" fillId="0" borderId="88" xfId="0" applyFont="1" applyFill="1" applyBorder="1" applyAlignment="1">
      <alignment horizontal="center" vertical="center" textRotation="255" wrapText="1"/>
    </xf>
    <xf numFmtId="49" fontId="57" fillId="0" borderId="11" xfId="65" applyNumberFormat="1" applyFont="1" applyFill="1" applyBorder="1" applyAlignment="1">
      <alignment horizontal="left" vertical="center"/>
    </xf>
    <xf numFmtId="49" fontId="57" fillId="0" borderId="5" xfId="65" applyNumberFormat="1" applyFont="1" applyFill="1" applyBorder="1" applyAlignment="1">
      <alignment horizontal="left" vertical="center"/>
    </xf>
    <xf numFmtId="49" fontId="57" fillId="0" borderId="252" xfId="65" applyNumberFormat="1" applyFont="1" applyFill="1" applyBorder="1" applyAlignment="1">
      <alignment horizontal="left" vertical="center"/>
    </xf>
    <xf numFmtId="49" fontId="57" fillId="0" borderId="40" xfId="65" applyNumberFormat="1" applyFont="1" applyFill="1" applyBorder="1" applyAlignment="1">
      <alignment horizontal="left" vertical="center"/>
    </xf>
    <xf numFmtId="49" fontId="57" fillId="0" borderId="16" xfId="65" applyNumberFormat="1" applyFont="1" applyFill="1" applyBorder="1" applyAlignment="1">
      <alignment horizontal="left" vertical="center"/>
    </xf>
    <xf numFmtId="0" fontId="49" fillId="0" borderId="85" xfId="65" applyFont="1" applyFill="1" applyBorder="1" applyAlignment="1">
      <alignment horizontal="right" vertical="center" wrapText="1"/>
    </xf>
    <xf numFmtId="0" fontId="49" fillId="0" borderId="157" xfId="65" applyFont="1" applyFill="1" applyBorder="1" applyAlignment="1">
      <alignment horizontal="right" vertical="center" wrapText="1"/>
    </xf>
    <xf numFmtId="0" fontId="49" fillId="0" borderId="70" xfId="65" applyFont="1" applyFill="1" applyBorder="1" applyAlignment="1">
      <alignment horizontal="right" vertical="center" wrapText="1"/>
    </xf>
    <xf numFmtId="49" fontId="49" fillId="0" borderId="0" xfId="65" applyNumberFormat="1" applyFont="1" applyFill="1" applyBorder="1" applyAlignment="1">
      <alignment horizontal="left" vertical="center" wrapText="1"/>
    </xf>
    <xf numFmtId="0" fontId="55" fillId="0" borderId="0" xfId="65" applyFont="1" applyFill="1" applyAlignment="1">
      <alignment horizontal="left" vertical="center"/>
    </xf>
    <xf numFmtId="0" fontId="49" fillId="0" borderId="0" xfId="65" applyFont="1" applyFill="1" applyBorder="1" applyAlignment="1">
      <alignment horizontal="right" vertical="center"/>
    </xf>
    <xf numFmtId="49" fontId="11" fillId="0" borderId="286" xfId="65" applyNumberFormat="1" applyFont="1" applyFill="1" applyBorder="1" applyAlignment="1">
      <alignment horizontal="center" vertical="center"/>
    </xf>
    <xf numFmtId="49" fontId="11" fillId="0" borderId="50" xfId="65" applyNumberFormat="1" applyFont="1" applyFill="1" applyBorder="1" applyAlignment="1">
      <alignment horizontal="center" vertical="center"/>
    </xf>
    <xf numFmtId="49" fontId="56" fillId="0" borderId="252" xfId="65" applyNumberFormat="1" applyFont="1" applyFill="1" applyBorder="1" applyAlignment="1">
      <alignment horizontal="left" vertical="center"/>
    </xf>
    <xf numFmtId="49" fontId="56" fillId="0" borderId="40" xfId="65" applyNumberFormat="1" applyFont="1" applyFill="1" applyBorder="1" applyAlignment="1">
      <alignment horizontal="left" vertical="center"/>
    </xf>
    <xf numFmtId="49" fontId="56" fillId="0" borderId="16" xfId="65" applyNumberFormat="1" applyFont="1" applyFill="1" applyBorder="1" applyAlignment="1">
      <alignment horizontal="left" vertical="center"/>
    </xf>
    <xf numFmtId="0" fontId="31" fillId="0" borderId="0" xfId="0" applyFont="1" applyFill="1" applyAlignment="1">
      <alignment horizontal="left" vertical="center"/>
    </xf>
    <xf numFmtId="0" fontId="32" fillId="0" borderId="0" xfId="0" applyFont="1" applyFill="1" applyAlignment="1">
      <alignment vertical="center"/>
    </xf>
    <xf numFmtId="0" fontId="19" fillId="0" borderId="2" xfId="0" applyFont="1" applyFill="1" applyBorder="1" applyAlignment="1">
      <alignment horizontal="center" vertical="center"/>
    </xf>
    <xf numFmtId="0" fontId="19" fillId="0" borderId="44"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34" xfId="0" applyFont="1" applyFill="1" applyBorder="1" applyAlignment="1">
      <alignment horizontal="center" vertical="center"/>
    </xf>
    <xf numFmtId="0" fontId="19" fillId="0" borderId="12" xfId="0" applyFont="1" applyFill="1" applyBorder="1" applyAlignment="1">
      <alignment horizontal="center" vertical="center"/>
    </xf>
    <xf numFmtId="0" fontId="19" fillId="0" borderId="31" xfId="0" applyFont="1" applyFill="1" applyBorder="1" applyAlignment="1">
      <alignment horizontal="center" vertical="center"/>
    </xf>
    <xf numFmtId="0" fontId="19" fillId="0" borderId="55" xfId="0" applyFont="1" applyFill="1" applyBorder="1" applyAlignment="1">
      <alignment horizontal="center" vertical="center"/>
    </xf>
    <xf numFmtId="0" fontId="19" fillId="0" borderId="1" xfId="0" applyFont="1" applyFill="1" applyBorder="1" applyAlignment="1">
      <alignment horizontal="center" vertical="center"/>
    </xf>
    <xf numFmtId="0" fontId="22" fillId="0" borderId="16" xfId="0" applyFont="1" applyFill="1" applyBorder="1" applyAlignment="1">
      <alignment vertical="center" wrapText="1"/>
    </xf>
    <xf numFmtId="0" fontId="22" fillId="0" borderId="42" xfId="0" applyFont="1" applyFill="1" applyBorder="1" applyAlignment="1">
      <alignment vertical="center" wrapText="1"/>
    </xf>
    <xf numFmtId="0" fontId="19" fillId="0" borderId="16" xfId="0" applyFont="1" applyFill="1" applyBorder="1" applyAlignment="1">
      <alignment vertical="center" wrapText="1" shrinkToFit="1"/>
    </xf>
    <xf numFmtId="0" fontId="19" fillId="0" borderId="5" xfId="0" applyFont="1" applyFill="1" applyBorder="1" applyAlignment="1">
      <alignment vertical="center" shrinkToFit="1"/>
    </xf>
    <xf numFmtId="0" fontId="19" fillId="0" borderId="42" xfId="0" applyFont="1" applyFill="1" applyBorder="1" applyAlignment="1">
      <alignment vertical="center" shrinkToFit="1"/>
    </xf>
    <xf numFmtId="0" fontId="19" fillId="0" borderId="12" xfId="0" applyFont="1" applyFill="1" applyBorder="1" applyAlignment="1">
      <alignment horizontal="center" vertical="center" textRotation="255"/>
    </xf>
    <xf numFmtId="0" fontId="19" fillId="0" borderId="19" xfId="0" applyFont="1" applyFill="1" applyBorder="1" applyAlignment="1">
      <alignment horizontal="center" vertical="center" textRotation="255"/>
    </xf>
    <xf numFmtId="0" fontId="19" fillId="0" borderId="40" xfId="0" applyFont="1" applyFill="1" applyBorder="1" applyAlignment="1">
      <alignment vertical="center" textRotation="255" wrapText="1"/>
    </xf>
    <xf numFmtId="0" fontId="19" fillId="0" borderId="107" xfId="0" applyFont="1" applyFill="1" applyBorder="1" applyAlignment="1">
      <alignment vertical="center" wrapText="1"/>
    </xf>
    <xf numFmtId="0" fontId="19" fillId="0" borderId="108" xfId="0" applyFont="1" applyFill="1" applyBorder="1" applyAlignment="1">
      <alignment vertical="center" wrapText="1"/>
    </xf>
    <xf numFmtId="0" fontId="19" fillId="0" borderId="109" xfId="0" applyFont="1" applyFill="1" applyBorder="1" applyAlignment="1">
      <alignment vertical="center" wrapText="1"/>
    </xf>
    <xf numFmtId="0" fontId="19" fillId="0" borderId="111" xfId="0" applyFont="1" applyFill="1" applyBorder="1" applyAlignment="1">
      <alignment vertical="center" wrapText="1"/>
    </xf>
    <xf numFmtId="0" fontId="19" fillId="0" borderId="112" xfId="0" applyFont="1" applyFill="1" applyBorder="1" applyAlignment="1">
      <alignment vertical="center" wrapText="1"/>
    </xf>
    <xf numFmtId="0" fontId="19" fillId="0" borderId="113" xfId="0" applyFont="1" applyFill="1" applyBorder="1" applyAlignment="1">
      <alignment vertical="center" wrapText="1"/>
    </xf>
    <xf numFmtId="0" fontId="19" fillId="0" borderId="115" xfId="0" applyFont="1" applyFill="1" applyBorder="1" applyAlignment="1">
      <alignment vertical="center" wrapText="1"/>
    </xf>
    <xf numFmtId="0" fontId="19" fillId="0" borderId="116" xfId="0" applyFont="1" applyFill="1" applyBorder="1" applyAlignment="1">
      <alignment vertical="center" wrapText="1"/>
    </xf>
    <xf numFmtId="0" fontId="19" fillId="0" borderId="117" xfId="0" applyFont="1" applyFill="1" applyBorder="1" applyAlignment="1">
      <alignment vertical="center" wrapText="1"/>
    </xf>
    <xf numFmtId="0" fontId="19" fillId="0" borderId="40" xfId="0" applyFont="1" applyFill="1" applyBorder="1" applyAlignment="1">
      <alignment horizontal="center" vertical="center" wrapText="1"/>
    </xf>
    <xf numFmtId="0" fontId="18" fillId="0" borderId="19" xfId="0" applyFont="1" applyFill="1" applyBorder="1" applyAlignment="1">
      <alignment horizontal="center" vertical="center" textRotation="255"/>
    </xf>
    <xf numFmtId="0" fontId="18" fillId="0" borderId="31" xfId="0" applyFont="1" applyFill="1" applyBorder="1" applyAlignment="1">
      <alignment horizontal="center" vertical="center" textRotation="255"/>
    </xf>
    <xf numFmtId="0" fontId="26" fillId="0" borderId="12" xfId="0" applyFont="1" applyFill="1" applyBorder="1" applyAlignment="1">
      <alignment vertical="center" textRotation="255" wrapText="1" shrinkToFit="1"/>
    </xf>
    <xf numFmtId="0" fontId="34" fillId="0" borderId="31" xfId="0" applyFont="1" applyFill="1" applyBorder="1" applyAlignment="1">
      <alignment vertical="center" textRotation="255" wrapText="1" shrinkToFit="1"/>
    </xf>
    <xf numFmtId="0" fontId="19" fillId="0" borderId="35" xfId="0" applyFont="1" applyFill="1" applyBorder="1" applyAlignment="1">
      <alignment vertical="center" wrapText="1"/>
    </xf>
    <xf numFmtId="0" fontId="18" fillId="0" borderId="1" xfId="0" applyFont="1" applyFill="1" applyBorder="1" applyAlignment="1">
      <alignment vertical="center" wrapText="1"/>
    </xf>
    <xf numFmtId="0" fontId="18" fillId="0" borderId="34" xfId="0" applyFont="1" applyFill="1" applyBorder="1" applyAlignment="1">
      <alignment vertical="center" wrapText="1"/>
    </xf>
    <xf numFmtId="0" fontId="19" fillId="0" borderId="106" xfId="0" applyFont="1" applyFill="1" applyBorder="1" applyAlignment="1">
      <alignment horizontal="center" vertical="center" wrapText="1"/>
    </xf>
    <xf numFmtId="0" fontId="16" fillId="0" borderId="111" xfId="0" applyFont="1" applyFill="1" applyBorder="1" applyAlignment="1">
      <alignment vertical="center"/>
    </xf>
    <xf numFmtId="0" fontId="0" fillId="0" borderId="113" xfId="0" applyFont="1" applyFill="1" applyBorder="1" applyAlignment="1">
      <alignment vertical="center"/>
    </xf>
    <xf numFmtId="179" fontId="16" fillId="0" borderId="111" xfId="0" applyNumberFormat="1" applyFont="1" applyFill="1" applyBorder="1" applyAlignment="1">
      <alignment vertical="center"/>
    </xf>
    <xf numFmtId="0" fontId="16" fillId="0" borderId="111" xfId="0" applyFont="1" applyFill="1" applyBorder="1" applyAlignment="1">
      <alignment horizontal="right" vertical="center"/>
    </xf>
    <xf numFmtId="0" fontId="16" fillId="0" borderId="113" xfId="0" applyFont="1" applyFill="1" applyBorder="1" applyAlignment="1">
      <alignment horizontal="right" vertical="center"/>
    </xf>
    <xf numFmtId="179" fontId="16" fillId="0" borderId="111" xfId="0" applyNumberFormat="1" applyFont="1" applyFill="1" applyBorder="1" applyAlignment="1">
      <alignment horizontal="right" vertical="center"/>
    </xf>
    <xf numFmtId="179" fontId="16" fillId="0" borderId="113" xfId="0" applyNumberFormat="1" applyFont="1" applyFill="1" applyBorder="1" applyAlignment="1">
      <alignment horizontal="right" vertical="center"/>
    </xf>
    <xf numFmtId="0" fontId="19" fillId="0" borderId="115" xfId="0" applyFont="1" applyFill="1" applyBorder="1" applyAlignment="1">
      <alignment horizontal="left" vertical="center" shrinkToFit="1"/>
    </xf>
    <xf numFmtId="0" fontId="19" fillId="0" borderId="116" xfId="0" applyFont="1" applyFill="1" applyBorder="1" applyAlignment="1">
      <alignment horizontal="left" vertical="center" shrinkToFit="1"/>
    </xf>
    <xf numFmtId="0" fontId="19" fillId="0" borderId="117" xfId="0" applyFont="1" applyFill="1" applyBorder="1" applyAlignment="1">
      <alignment horizontal="left" vertical="center" shrinkToFit="1"/>
    </xf>
    <xf numFmtId="0" fontId="22" fillId="0" borderId="111" xfId="0" applyFont="1" applyFill="1" applyBorder="1" applyAlignment="1">
      <alignment horizontal="left" vertical="center" wrapText="1"/>
    </xf>
    <xf numFmtId="0" fontId="22" fillId="0" borderId="113" xfId="0" applyFont="1" applyFill="1" applyBorder="1" applyAlignment="1">
      <alignment horizontal="left" vertical="center" wrapText="1"/>
    </xf>
    <xf numFmtId="0" fontId="19" fillId="0" borderId="111" xfId="0" applyFont="1" applyFill="1" applyBorder="1" applyAlignment="1">
      <alignment horizontal="left" vertical="center" wrapText="1"/>
    </xf>
    <xf numFmtId="0" fontId="19" fillId="0" borderId="112" xfId="0" applyFont="1" applyFill="1" applyBorder="1" applyAlignment="1">
      <alignment horizontal="left" vertical="center" wrapText="1"/>
    </xf>
    <xf numFmtId="0" fontId="19" fillId="0" borderId="113" xfId="0" applyFont="1" applyFill="1" applyBorder="1" applyAlignment="1">
      <alignment horizontal="left" vertical="center" wrapText="1"/>
    </xf>
    <xf numFmtId="0" fontId="22" fillId="0" borderId="110" xfId="0" applyFont="1" applyFill="1" applyBorder="1" applyAlignment="1">
      <alignment vertical="center" wrapText="1"/>
    </xf>
    <xf numFmtId="0" fontId="18" fillId="0" borderId="112" xfId="0" applyFont="1" applyFill="1" applyBorder="1" applyAlignment="1">
      <alignment vertical="center" wrapText="1"/>
    </xf>
    <xf numFmtId="0" fontId="18" fillId="0" borderId="113" xfId="0" applyFont="1" applyFill="1" applyBorder="1" applyAlignment="1">
      <alignment vertical="center" wrapText="1"/>
    </xf>
    <xf numFmtId="179" fontId="16" fillId="0" borderId="35" xfId="0" applyNumberFormat="1" applyFont="1" applyFill="1" applyBorder="1" applyAlignment="1">
      <alignment vertical="center"/>
    </xf>
    <xf numFmtId="0" fontId="0" fillId="0" borderId="34" xfId="0" applyFont="1" applyFill="1" applyBorder="1" applyAlignment="1">
      <alignment vertical="center"/>
    </xf>
    <xf numFmtId="0" fontId="19" fillId="0" borderId="34" xfId="0" applyFont="1" applyFill="1" applyBorder="1" applyAlignment="1">
      <alignment vertical="center" wrapText="1"/>
    </xf>
    <xf numFmtId="0" fontId="19" fillId="0" borderId="0" xfId="0" applyFont="1" applyAlignment="1">
      <alignment vertical="center"/>
    </xf>
    <xf numFmtId="0" fontId="19" fillId="0" borderId="16" xfId="0" applyFont="1" applyFill="1" applyBorder="1" applyAlignment="1">
      <alignment horizontal="left" vertical="center"/>
    </xf>
    <xf numFmtId="0" fontId="19" fillId="0" borderId="42" xfId="0" applyFont="1" applyFill="1" applyBorder="1" applyAlignment="1">
      <alignment horizontal="left" vertical="center"/>
    </xf>
    <xf numFmtId="0" fontId="19" fillId="0" borderId="110" xfId="0" applyFont="1" applyFill="1" applyBorder="1" applyAlignment="1">
      <alignment vertical="center" wrapText="1"/>
    </xf>
    <xf numFmtId="0" fontId="19" fillId="0" borderId="110" xfId="0" applyFont="1" applyFill="1" applyBorder="1" applyAlignment="1">
      <alignment vertical="center"/>
    </xf>
    <xf numFmtId="0" fontId="19" fillId="0" borderId="114" xfId="0" applyFont="1" applyFill="1" applyBorder="1" applyAlignment="1">
      <alignment vertical="center"/>
    </xf>
    <xf numFmtId="0" fontId="26" fillId="0" borderId="35" xfId="0" applyFont="1" applyFill="1" applyBorder="1" applyAlignment="1">
      <alignment horizontal="left" vertical="center" wrapText="1"/>
    </xf>
    <xf numFmtId="0" fontId="34" fillId="0" borderId="1" xfId="0" applyFont="1" applyFill="1" applyBorder="1" applyAlignment="1">
      <alignment horizontal="left" vertical="center"/>
    </xf>
    <xf numFmtId="0" fontId="34" fillId="0" borderId="34" xfId="0" applyFont="1" applyFill="1" applyBorder="1" applyAlignment="1">
      <alignment horizontal="left" vertical="center"/>
    </xf>
    <xf numFmtId="0" fontId="19" fillId="0" borderId="40" xfId="0" applyFont="1" applyFill="1" applyBorder="1" applyAlignment="1">
      <alignment horizontal="center" vertical="center"/>
    </xf>
    <xf numFmtId="0" fontId="19" fillId="0" borderId="40" xfId="0" applyFont="1" applyFill="1" applyBorder="1" applyAlignment="1">
      <alignment vertical="center"/>
    </xf>
    <xf numFmtId="0" fontId="19" fillId="0" borderId="12" xfId="0" applyFont="1" applyFill="1" applyBorder="1" applyAlignment="1">
      <alignment horizontal="center" vertical="center" textRotation="255" wrapText="1"/>
    </xf>
    <xf numFmtId="0" fontId="19" fillId="0" borderId="19" xfId="0" applyFont="1" applyFill="1" applyBorder="1" applyAlignment="1">
      <alignment horizontal="center" vertical="center" textRotation="255" wrapText="1"/>
    </xf>
    <xf numFmtId="0" fontId="19" fillId="0" borderId="118" xfId="0" applyFont="1" applyFill="1" applyBorder="1" applyAlignment="1">
      <alignment vertical="center" wrapText="1"/>
    </xf>
    <xf numFmtId="0" fontId="19" fillId="0" borderId="16" xfId="0" applyFont="1" applyFill="1" applyBorder="1" applyAlignment="1">
      <alignment horizontal="left" vertical="center" wrapText="1"/>
    </xf>
    <xf numFmtId="0" fontId="19" fillId="0" borderId="42" xfId="0" applyFont="1" applyFill="1" applyBorder="1" applyAlignment="1">
      <alignment horizontal="left" vertical="center" wrapText="1"/>
    </xf>
    <xf numFmtId="0" fontId="19" fillId="0" borderId="2" xfId="0" applyFont="1" applyFill="1" applyBorder="1" applyAlignment="1">
      <alignment horizontal="center" vertical="center" textRotation="255" wrapText="1"/>
    </xf>
    <xf numFmtId="0" fontId="19" fillId="0" borderId="13" xfId="0" applyFont="1" applyFill="1" applyBorder="1" applyAlignment="1">
      <alignment horizontal="center" vertical="center" textRotation="255" wrapText="1"/>
    </xf>
    <xf numFmtId="0" fontId="19" fillId="0" borderId="35" xfId="0" applyFont="1" applyFill="1" applyBorder="1" applyAlignment="1">
      <alignment vertical="center"/>
    </xf>
    <xf numFmtId="0" fontId="19" fillId="0" borderId="1" xfId="0" applyFont="1" applyFill="1" applyBorder="1" applyAlignment="1">
      <alignment vertical="center"/>
    </xf>
    <xf numFmtId="0" fontId="22" fillId="0" borderId="2" xfId="0" applyFont="1" applyFill="1" applyBorder="1" applyAlignment="1">
      <alignment horizontal="center" vertical="center" wrapText="1"/>
    </xf>
    <xf numFmtId="0" fontId="22" fillId="0" borderId="44"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2" fillId="0" borderId="68"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6" fillId="0" borderId="44" xfId="0" applyFont="1" applyFill="1" applyBorder="1" applyAlignment="1">
      <alignment horizontal="center" vertical="center" textRotation="255" wrapText="1"/>
    </xf>
    <xf numFmtId="0" fontId="26" fillId="0" borderId="34" xfId="0" applyFont="1" applyFill="1" applyBorder="1" applyAlignment="1">
      <alignment horizontal="center" vertical="center" textRotation="255" wrapText="1"/>
    </xf>
    <xf numFmtId="0" fontId="22" fillId="0" borderId="16"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19" fillId="0" borderId="16" xfId="0" applyFont="1" applyFill="1" applyBorder="1" applyAlignment="1">
      <alignment vertical="center"/>
    </xf>
    <xf numFmtId="0" fontId="19" fillId="0" borderId="5" xfId="0" applyFont="1" applyFill="1" applyBorder="1" applyAlignment="1">
      <alignment vertical="center"/>
    </xf>
    <xf numFmtId="0" fontId="32" fillId="0" borderId="0" xfId="0" applyFont="1" applyFill="1" applyAlignment="1">
      <alignment horizontal="left" vertical="center"/>
    </xf>
    <xf numFmtId="0" fontId="19" fillId="0" borderId="121" xfId="0" applyFont="1" applyFill="1" applyBorder="1" applyAlignment="1">
      <alignment vertical="center"/>
    </xf>
    <xf numFmtId="0" fontId="19" fillId="0" borderId="2" xfId="0" applyFont="1" applyFill="1" applyBorder="1" applyAlignment="1">
      <alignment horizontal="center" vertical="center" wrapText="1"/>
    </xf>
    <xf numFmtId="0" fontId="19" fillId="0" borderId="55" xfId="0" applyFont="1" applyFill="1" applyBorder="1" applyAlignment="1">
      <alignment horizontal="center" vertical="center" wrapText="1"/>
    </xf>
    <xf numFmtId="0" fontId="19" fillId="0" borderId="35"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2" fillId="0" borderId="133" xfId="5" applyFont="1" applyFill="1" applyBorder="1" applyAlignment="1">
      <alignment horizontal="center" vertical="center" textRotation="255" wrapText="1"/>
    </xf>
    <xf numFmtId="0" fontId="22" fillId="0" borderId="135" xfId="5" applyFont="1" applyFill="1" applyBorder="1" applyAlignment="1">
      <alignment horizontal="center" vertical="center" textRotation="255" wrapText="1"/>
    </xf>
    <xf numFmtId="0" fontId="22" fillId="0" borderId="141" xfId="5" applyFont="1" applyFill="1" applyBorder="1" applyAlignment="1">
      <alignment horizontal="center" vertical="center" textRotation="255" wrapText="1"/>
    </xf>
    <xf numFmtId="0" fontId="22" fillId="0" borderId="153" xfId="5" applyFont="1" applyFill="1" applyBorder="1" applyAlignment="1">
      <alignment horizontal="center" vertical="center" textRotation="255" wrapText="1"/>
    </xf>
    <xf numFmtId="0" fontId="22" fillId="0" borderId="154" xfId="5" applyFont="1" applyFill="1" applyBorder="1" applyAlignment="1">
      <alignment horizontal="center" vertical="center"/>
    </xf>
    <xf numFmtId="0" fontId="22" fillId="0" borderId="83" xfId="5" applyFont="1" applyFill="1" applyBorder="1" applyAlignment="1">
      <alignment horizontal="center" vertical="center" textRotation="255" wrapText="1"/>
    </xf>
    <xf numFmtId="0" fontId="22" fillId="0" borderId="128" xfId="5" applyFont="1" applyFill="1" applyBorder="1" applyAlignment="1">
      <alignment horizontal="center" vertical="center" textRotation="255" wrapText="1"/>
    </xf>
    <xf numFmtId="0" fontId="22" fillId="0" borderId="88" xfId="5" applyFont="1" applyFill="1" applyBorder="1" applyAlignment="1">
      <alignment horizontal="center" vertical="center" textRotation="255" wrapText="1"/>
    </xf>
    <xf numFmtId="0" fontId="20" fillId="0" borderId="136" xfId="0" applyFont="1" applyFill="1" applyBorder="1" applyAlignment="1">
      <alignment horizontal="center" vertical="center" textRotation="255" wrapText="1"/>
    </xf>
    <xf numFmtId="0" fontId="20" fillId="0" borderId="140" xfId="0" applyFont="1" applyFill="1" applyBorder="1" applyAlignment="1">
      <alignment horizontal="center" vertical="center" textRotation="255" wrapText="1"/>
    </xf>
    <xf numFmtId="0" fontId="20" fillId="0" borderId="150" xfId="0" applyFont="1" applyFill="1" applyBorder="1" applyAlignment="1">
      <alignment horizontal="center" vertical="center" textRotation="255" wrapText="1"/>
    </xf>
    <xf numFmtId="0" fontId="22" fillId="0" borderId="80" xfId="5" applyFont="1" applyFill="1" applyBorder="1" applyAlignment="1">
      <alignment horizontal="center" vertical="center" textRotation="255" wrapText="1"/>
    </xf>
    <xf numFmtId="0" fontId="22" fillId="0" borderId="35" xfId="5" applyFont="1" applyFill="1" applyBorder="1" applyAlignment="1">
      <alignment horizontal="center" vertical="center" textRotation="255" wrapText="1"/>
    </xf>
    <xf numFmtId="0" fontId="22" fillId="0" borderId="136" xfId="5" applyFont="1" applyFill="1" applyBorder="1" applyAlignment="1">
      <alignment horizontal="center" vertical="center" textRotation="255" wrapText="1"/>
    </xf>
    <xf numFmtId="0" fontId="16" fillId="0" borderId="85" xfId="5" applyFont="1" applyFill="1" applyBorder="1" applyAlignment="1">
      <alignment horizontal="center" vertical="center"/>
    </xf>
    <xf numFmtId="0" fontId="16" fillId="0" borderId="157" xfId="5" applyFont="1" applyFill="1" applyBorder="1" applyAlignment="1">
      <alignment horizontal="center" vertical="center"/>
    </xf>
    <xf numFmtId="0" fontId="16" fillId="0" borderId="70" xfId="5" applyFont="1" applyFill="1" applyBorder="1" applyAlignment="1">
      <alignment horizontal="center" vertical="center"/>
    </xf>
    <xf numFmtId="0" fontId="16" fillId="0" borderId="122" xfId="5" applyFont="1" applyFill="1" applyBorder="1" applyAlignment="1">
      <alignment horizontal="center" vertical="center"/>
    </xf>
    <xf numFmtId="0" fontId="16" fillId="0" borderId="123" xfId="5" applyFont="1" applyFill="1" applyBorder="1" applyAlignment="1">
      <alignment horizontal="center" vertical="center"/>
    </xf>
    <xf numFmtId="0" fontId="16" fillId="0" borderId="78" xfId="5" applyFont="1" applyFill="1" applyBorder="1" applyAlignment="1">
      <alignment horizontal="center" vertical="center" textRotation="255" shrinkToFit="1"/>
    </xf>
    <xf numFmtId="0" fontId="16" fillId="0" borderId="18" xfId="5" applyFont="1" applyFill="1" applyBorder="1" applyAlignment="1">
      <alignment horizontal="center" vertical="center" textRotation="255" shrinkToFit="1"/>
    </xf>
    <xf numFmtId="0" fontId="16" fillId="0" borderId="85" xfId="5" applyFont="1" applyFill="1" applyBorder="1" applyAlignment="1">
      <alignment horizontal="center" vertical="center" textRotation="255" shrinkToFit="1"/>
    </xf>
    <xf numFmtId="0" fontId="5" fillId="0" borderId="142" xfId="0" applyFont="1" applyFill="1" applyBorder="1" applyAlignment="1">
      <alignment horizontal="center" vertical="center" textRotation="255" wrapText="1"/>
    </xf>
    <xf numFmtId="0" fontId="5" fillId="0" borderId="150" xfId="0" applyFont="1" applyFill="1" applyBorder="1" applyAlignment="1">
      <alignment horizontal="center" vertical="center" textRotation="255" wrapText="1"/>
    </xf>
    <xf numFmtId="0" fontId="16" fillId="0" borderId="133" xfId="5" applyFont="1" applyFill="1" applyBorder="1" applyAlignment="1">
      <alignment horizontal="center" vertical="center" textRotation="255" shrinkToFit="1"/>
    </xf>
    <xf numFmtId="0" fontId="16" fillId="0" borderId="141" xfId="5" applyFont="1" applyFill="1" applyBorder="1" applyAlignment="1">
      <alignment horizontal="center" vertical="center" textRotation="255" shrinkToFit="1"/>
    </xf>
    <xf numFmtId="0" fontId="16" fillId="0" borderId="142" xfId="5" applyFont="1" applyFill="1" applyBorder="1" applyAlignment="1">
      <alignment horizontal="center" vertical="center" textRotation="255" wrapText="1"/>
    </xf>
    <xf numFmtId="0" fontId="16" fillId="0" borderId="153" xfId="5" applyFont="1" applyFill="1" applyBorder="1" applyAlignment="1">
      <alignment horizontal="center" vertical="center" textRotation="255" wrapText="1"/>
    </xf>
    <xf numFmtId="0" fontId="19" fillId="0" borderId="54" xfId="0" applyFont="1" applyFill="1" applyBorder="1" applyAlignment="1">
      <alignment horizontal="center" vertical="center"/>
    </xf>
    <xf numFmtId="0" fontId="19" fillId="0" borderId="47" xfId="0" applyFont="1" applyFill="1" applyBorder="1" applyAlignment="1">
      <alignment horizontal="center" vertical="center"/>
    </xf>
    <xf numFmtId="0" fontId="19" fillId="0" borderId="156" xfId="0" applyFont="1" applyFill="1" applyBorder="1" applyAlignment="1">
      <alignment horizontal="center" vertical="center"/>
    </xf>
    <xf numFmtId="0" fontId="19" fillId="0" borderId="60" xfId="0" applyFont="1" applyFill="1" applyBorder="1" applyAlignment="1">
      <alignment horizontal="center" vertical="center"/>
    </xf>
    <xf numFmtId="0" fontId="19" fillId="0" borderId="80" xfId="0" applyFont="1" applyFill="1" applyBorder="1" applyAlignment="1">
      <alignment horizontal="center" vertical="center"/>
    </xf>
    <xf numFmtId="0" fontId="19" fillId="0" borderId="155" xfId="0" applyFont="1" applyFill="1" applyBorder="1" applyAlignment="1">
      <alignment horizontal="center" vertical="center"/>
    </xf>
    <xf numFmtId="0" fontId="19" fillId="0" borderId="79" xfId="0" applyFont="1" applyFill="1" applyBorder="1" applyAlignment="1">
      <alignment horizontal="center" vertical="center"/>
    </xf>
    <xf numFmtId="0" fontId="19" fillId="0" borderId="69" xfId="0" applyFont="1" applyFill="1" applyBorder="1" applyAlignment="1">
      <alignment horizontal="center" vertical="center"/>
    </xf>
    <xf numFmtId="0" fontId="19" fillId="0" borderId="157" xfId="0" applyFont="1" applyFill="1" applyBorder="1" applyAlignment="1">
      <alignment horizontal="center" vertical="center"/>
    </xf>
    <xf numFmtId="0" fontId="19" fillId="0" borderId="70" xfId="0" applyFont="1" applyFill="1" applyBorder="1" applyAlignment="1">
      <alignment horizontal="center" vertical="center"/>
    </xf>
    <xf numFmtId="57" fontId="19" fillId="0" borderId="134" xfId="0" applyNumberFormat="1" applyFont="1" applyFill="1" applyBorder="1" applyAlignment="1">
      <alignment horizontal="distributed" vertical="center"/>
    </xf>
    <xf numFmtId="57" fontId="19" fillId="0" borderId="104" xfId="0" applyNumberFormat="1" applyFont="1" applyFill="1" applyBorder="1" applyAlignment="1">
      <alignment horizontal="distributed" vertical="center"/>
    </xf>
    <xf numFmtId="0" fontId="19" fillId="0" borderId="78" xfId="0" applyFont="1" applyFill="1" applyBorder="1" applyAlignment="1">
      <alignment vertical="center" wrapText="1"/>
    </xf>
    <xf numFmtId="0" fontId="0" fillId="0" borderId="79" xfId="0" applyFont="1" applyFill="1" applyBorder="1"/>
    <xf numFmtId="0" fontId="0" fillId="0" borderId="18" xfId="0" applyFont="1" applyFill="1" applyBorder="1"/>
    <xf numFmtId="0" fontId="0" fillId="0" borderId="68" xfId="0" applyFont="1" applyFill="1" applyBorder="1"/>
    <xf numFmtId="0" fontId="0" fillId="0" borderId="85" xfId="0" applyFont="1" applyFill="1" applyBorder="1"/>
    <xf numFmtId="0" fontId="0" fillId="0" borderId="70" xfId="0" applyFont="1" applyFill="1" applyBorder="1"/>
    <xf numFmtId="0" fontId="22" fillId="0" borderId="158" xfId="45" applyFont="1" applyFill="1" applyBorder="1" applyAlignment="1">
      <alignment horizontal="left" vertical="center" wrapText="1"/>
    </xf>
    <xf numFmtId="0" fontId="22" fillId="0" borderId="159" xfId="45" applyFont="1" applyFill="1" applyBorder="1" applyAlignment="1">
      <alignment horizontal="left" vertical="center" wrapText="1"/>
    </xf>
    <xf numFmtId="0" fontId="22" fillId="0" borderId="147" xfId="45" applyFont="1" applyFill="1" applyBorder="1" applyAlignment="1">
      <alignment horizontal="left" vertical="center" wrapText="1"/>
    </xf>
    <xf numFmtId="0" fontId="22" fillId="0" borderId="160" xfId="0" applyFont="1" applyFill="1" applyBorder="1" applyAlignment="1">
      <alignment vertical="center"/>
    </xf>
    <xf numFmtId="0" fontId="22" fillId="0" borderId="158" xfId="0" applyFont="1" applyFill="1" applyBorder="1" applyAlignment="1">
      <alignment horizontal="left" vertical="center"/>
    </xf>
    <xf numFmtId="0" fontId="22" fillId="0" borderId="159" xfId="0" applyFont="1" applyFill="1" applyBorder="1" applyAlignment="1">
      <alignment horizontal="left" vertical="center"/>
    </xf>
    <xf numFmtId="0" fontId="22" fillId="0" borderId="147" xfId="0" applyFont="1" applyFill="1" applyBorder="1" applyAlignment="1">
      <alignment horizontal="left" vertical="center"/>
    </xf>
    <xf numFmtId="0" fontId="22" fillId="0" borderId="161" xfId="45" applyFont="1" applyFill="1" applyBorder="1" applyAlignment="1">
      <alignment horizontal="left" vertical="center" wrapText="1"/>
    </xf>
    <xf numFmtId="0" fontId="22" fillId="0" borderId="162" xfId="45" applyFont="1" applyFill="1" applyBorder="1" applyAlignment="1">
      <alignment horizontal="left" vertical="center" wrapText="1"/>
    </xf>
    <xf numFmtId="0" fontId="22" fillId="0" borderId="149" xfId="45" applyFont="1" applyFill="1" applyBorder="1" applyAlignment="1">
      <alignment horizontal="left" vertical="center" wrapText="1"/>
    </xf>
    <xf numFmtId="0" fontId="22" fillId="0" borderId="163" xfId="0" applyFont="1" applyFill="1" applyBorder="1" applyAlignment="1">
      <alignment vertical="center"/>
    </xf>
    <xf numFmtId="0" fontId="22" fillId="0" borderId="35" xfId="0" applyFont="1" applyFill="1" applyBorder="1" applyAlignment="1">
      <alignment horizontal="left" vertical="center"/>
    </xf>
    <xf numFmtId="0" fontId="22" fillId="0" borderId="1" xfId="0" applyFont="1" applyFill="1" applyBorder="1" applyAlignment="1">
      <alignment horizontal="left" vertical="center"/>
    </xf>
    <xf numFmtId="0" fontId="22" fillId="0" borderId="34" xfId="0" applyFont="1" applyFill="1" applyBorder="1" applyAlignment="1">
      <alignment horizontal="left" vertical="center"/>
    </xf>
    <xf numFmtId="185" fontId="19" fillId="0" borderId="94" xfId="0" applyNumberFormat="1" applyFont="1" applyFill="1" applyBorder="1" applyAlignment="1">
      <alignment horizontal="center" vertical="center"/>
    </xf>
    <xf numFmtId="185" fontId="19" fillId="0" borderId="92" xfId="0" applyNumberFormat="1" applyFont="1" applyFill="1" applyBorder="1" applyAlignment="1">
      <alignment horizontal="center" vertical="center"/>
    </xf>
    <xf numFmtId="185" fontId="19" fillId="0" borderId="93" xfId="0" applyNumberFormat="1" applyFont="1" applyFill="1" applyBorder="1" applyAlignment="1">
      <alignment horizontal="center" vertical="center"/>
    </xf>
    <xf numFmtId="0" fontId="19" fillId="0" borderId="60" xfId="0" applyFont="1" applyFill="1" applyBorder="1" applyAlignment="1">
      <alignment vertical="center"/>
    </xf>
    <xf numFmtId="0" fontId="22" fillId="0" borderId="165" xfId="46" applyFont="1" applyFill="1" applyBorder="1" applyAlignment="1">
      <alignment horizontal="left" vertical="center" wrapText="1"/>
    </xf>
    <xf numFmtId="0" fontId="22" fillId="0" borderId="166" xfId="46" applyFont="1" applyFill="1" applyBorder="1" applyAlignment="1">
      <alignment horizontal="left" vertical="center" wrapText="1"/>
    </xf>
    <xf numFmtId="0" fontId="22" fillId="0" borderId="125" xfId="46" applyFont="1" applyFill="1" applyBorder="1" applyAlignment="1">
      <alignment horizontal="left" vertical="center" wrapText="1"/>
    </xf>
    <xf numFmtId="0" fontId="22" fillId="0" borderId="126" xfId="46" applyFont="1" applyFill="1" applyBorder="1" applyAlignment="1">
      <alignment horizontal="left" vertical="center" wrapText="1"/>
    </xf>
    <xf numFmtId="0" fontId="19" fillId="0" borderId="144" xfId="0" applyFont="1" applyFill="1" applyBorder="1" applyAlignment="1">
      <alignment vertical="center"/>
    </xf>
    <xf numFmtId="0" fontId="19" fillId="0" borderId="58" xfId="0" applyFont="1" applyFill="1" applyBorder="1" applyAlignment="1">
      <alignment vertical="center"/>
    </xf>
    <xf numFmtId="0" fontId="19" fillId="0" borderId="56" xfId="0" applyFont="1" applyFill="1" applyBorder="1" applyAlignment="1">
      <alignment vertical="center"/>
    </xf>
    <xf numFmtId="0" fontId="19" fillId="0" borderId="57" xfId="0" applyFont="1" applyFill="1" applyBorder="1" applyAlignment="1">
      <alignment vertical="center"/>
    </xf>
    <xf numFmtId="0" fontId="22" fillId="0" borderId="161" xfId="46" applyFont="1" applyFill="1" applyBorder="1" applyAlignment="1">
      <alignment horizontal="left" vertical="center" wrapText="1"/>
    </xf>
    <xf numFmtId="0" fontId="22" fillId="0" borderId="162" xfId="46" applyFont="1" applyFill="1" applyBorder="1" applyAlignment="1">
      <alignment horizontal="left" vertical="center" wrapText="1"/>
    </xf>
    <xf numFmtId="0" fontId="22" fillId="0" borderId="149" xfId="46" applyFont="1" applyFill="1" applyBorder="1" applyAlignment="1">
      <alignment horizontal="left" vertical="center" wrapText="1"/>
    </xf>
    <xf numFmtId="0" fontId="22" fillId="0" borderId="163" xfId="46" applyFont="1" applyFill="1" applyBorder="1" applyAlignment="1">
      <alignment horizontal="left" vertical="center" wrapText="1"/>
    </xf>
    <xf numFmtId="0" fontId="22" fillId="0" borderId="165" xfId="46" applyFont="1" applyFill="1" applyBorder="1" applyAlignment="1">
      <alignment vertical="center" wrapText="1"/>
    </xf>
    <xf numFmtId="0" fontId="22" fillId="0" borderId="166" xfId="46" applyFont="1" applyFill="1" applyBorder="1" applyAlignment="1">
      <alignment vertical="center" wrapText="1"/>
    </xf>
    <xf numFmtId="0" fontId="22" fillId="0" borderId="125" xfId="46" applyFont="1" applyFill="1" applyBorder="1" applyAlignment="1">
      <alignment vertical="center" wrapText="1"/>
    </xf>
    <xf numFmtId="0" fontId="22" fillId="0" borderId="167" xfId="46" applyFont="1" applyFill="1" applyBorder="1" applyAlignment="1">
      <alignment horizontal="left" vertical="center" wrapText="1"/>
    </xf>
    <xf numFmtId="0" fontId="22" fillId="0" borderId="168" xfId="46" applyFont="1" applyFill="1" applyBorder="1" applyAlignment="1">
      <alignment horizontal="left" vertical="center" wrapText="1"/>
    </xf>
    <xf numFmtId="0" fontId="22" fillId="0" borderId="146" xfId="46" applyFont="1" applyFill="1" applyBorder="1" applyAlignment="1">
      <alignment horizontal="left" vertical="center" wrapText="1"/>
    </xf>
    <xf numFmtId="0" fontId="22" fillId="0" borderId="169" xfId="46" applyFont="1" applyFill="1" applyBorder="1" applyAlignment="1">
      <alignment horizontal="left" vertical="center" wrapText="1"/>
    </xf>
    <xf numFmtId="0" fontId="19" fillId="0" borderId="94" xfId="0" applyFont="1" applyFill="1" applyBorder="1" applyAlignment="1">
      <alignment horizontal="center" vertical="center"/>
    </xf>
    <xf numFmtId="0" fontId="19" fillId="0" borderId="92" xfId="0" applyFont="1" applyFill="1" applyBorder="1" applyAlignment="1">
      <alignment horizontal="center" vertical="center"/>
    </xf>
    <xf numFmtId="0" fontId="19" fillId="0" borderId="93" xfId="0" applyFont="1" applyFill="1" applyBorder="1" applyAlignment="1">
      <alignment horizontal="center" vertical="center"/>
    </xf>
    <xf numFmtId="0" fontId="19" fillId="0" borderId="77" xfId="0" applyFont="1" applyFill="1" applyBorder="1" applyAlignment="1">
      <alignment horizontal="center" vertical="center" textRotation="255"/>
    </xf>
    <xf numFmtId="0" fontId="0" fillId="0" borderId="164" xfId="0" applyFont="1" applyFill="1" applyBorder="1"/>
    <xf numFmtId="0" fontId="0" fillId="0" borderId="84" xfId="0" applyFont="1" applyFill="1" applyBorder="1"/>
    <xf numFmtId="0" fontId="22" fillId="0" borderId="170" xfId="47" applyFont="1" applyFill="1" applyBorder="1" applyAlignment="1">
      <alignment horizontal="center" vertical="center" textRotation="255" wrapText="1"/>
    </xf>
    <xf numFmtId="0" fontId="22" fillId="0" borderId="158" xfId="47" applyFont="1" applyFill="1" applyBorder="1" applyAlignment="1">
      <alignment horizontal="left" vertical="center" wrapText="1"/>
    </xf>
    <xf numFmtId="0" fontId="22" fillId="0" borderId="159" xfId="47" applyFont="1" applyFill="1" applyBorder="1" applyAlignment="1">
      <alignment horizontal="left" vertical="center" wrapText="1"/>
    </xf>
    <xf numFmtId="0" fontId="22" fillId="0" borderId="147" xfId="47" applyFont="1" applyFill="1" applyBorder="1" applyAlignment="1">
      <alignment horizontal="left" vertical="center" wrapText="1"/>
    </xf>
    <xf numFmtId="0" fontId="22" fillId="0" borderId="160" xfId="47" applyFont="1" applyFill="1" applyBorder="1" applyAlignment="1">
      <alignment horizontal="left" vertical="center" wrapText="1"/>
    </xf>
    <xf numFmtId="0" fontId="22" fillId="0" borderId="165" xfId="47" applyFont="1" applyFill="1" applyBorder="1" applyAlignment="1">
      <alignment horizontal="left" vertical="center" wrapText="1"/>
    </xf>
    <xf numFmtId="0" fontId="22" fillId="0" borderId="166" xfId="47" applyFont="1" applyFill="1" applyBorder="1" applyAlignment="1">
      <alignment horizontal="left" vertical="center" wrapText="1"/>
    </xf>
    <xf numFmtId="0" fontId="22" fillId="0" borderId="125" xfId="47" applyFont="1" applyFill="1" applyBorder="1" applyAlignment="1">
      <alignment horizontal="left" vertical="center" wrapText="1"/>
    </xf>
    <xf numFmtId="0" fontId="22" fillId="0" borderId="126" xfId="47" applyFont="1" applyFill="1" applyBorder="1" applyAlignment="1">
      <alignment horizontal="left" vertical="center" wrapText="1"/>
    </xf>
    <xf numFmtId="0" fontId="19" fillId="0" borderId="164" xfId="0" applyFont="1" applyFill="1" applyBorder="1" applyAlignment="1">
      <alignment horizontal="center" vertical="center" textRotation="255"/>
    </xf>
    <xf numFmtId="0" fontId="19" fillId="0" borderId="84" xfId="0" applyFont="1" applyFill="1" applyBorder="1" applyAlignment="1">
      <alignment horizontal="center" vertical="center" textRotation="255"/>
    </xf>
    <xf numFmtId="0" fontId="22" fillId="0" borderId="133" xfId="46" applyFont="1" applyFill="1" applyBorder="1" applyAlignment="1">
      <alignment horizontal="center" vertical="center" textRotation="255" wrapText="1"/>
    </xf>
    <xf numFmtId="0" fontId="22" fillId="0" borderId="135" xfId="46" applyFont="1" applyFill="1" applyBorder="1" applyAlignment="1">
      <alignment horizontal="center" vertical="center" textRotation="255" wrapText="1"/>
    </xf>
    <xf numFmtId="0" fontId="22" fillId="0" borderId="141" xfId="46" applyFont="1" applyFill="1" applyBorder="1" applyAlignment="1">
      <alignment horizontal="center" vertical="center" textRotation="255" wrapText="1"/>
    </xf>
    <xf numFmtId="0" fontId="19" fillId="0" borderId="158" xfId="0" applyFont="1" applyFill="1" applyBorder="1" applyAlignment="1">
      <alignment vertical="center"/>
    </xf>
    <xf numFmtId="0" fontId="19" fillId="0" borderId="159" xfId="0" applyFont="1" applyFill="1" applyBorder="1" applyAlignment="1">
      <alignment vertical="center"/>
    </xf>
    <xf numFmtId="0" fontId="19" fillId="0" borderId="147" xfId="0" applyFont="1" applyFill="1" applyBorder="1" applyAlignment="1">
      <alignment vertical="center"/>
    </xf>
    <xf numFmtId="0" fontId="19" fillId="0" borderId="160" xfId="0" applyFont="1" applyFill="1" applyBorder="1" applyAlignment="1">
      <alignment vertical="center"/>
    </xf>
    <xf numFmtId="0" fontId="22" fillId="0" borderId="161" xfId="47" applyFont="1" applyFill="1" applyBorder="1" applyAlignment="1">
      <alignment horizontal="left" vertical="center" wrapText="1"/>
    </xf>
    <xf numFmtId="0" fontId="22" fillId="0" borderId="162" xfId="47" applyFont="1" applyFill="1" applyBorder="1" applyAlignment="1">
      <alignment horizontal="left" vertical="center" wrapText="1"/>
    </xf>
    <xf numFmtId="0" fontId="22" fillId="0" borderId="149" xfId="47" applyFont="1" applyFill="1" applyBorder="1" applyAlignment="1">
      <alignment horizontal="left" vertical="center" wrapText="1"/>
    </xf>
    <xf numFmtId="0" fontId="0" fillId="0" borderId="92" xfId="0" applyFont="1" applyFill="1" applyBorder="1"/>
    <xf numFmtId="0" fontId="0" fillId="0" borderId="93" xfId="0" applyFont="1" applyFill="1" applyBorder="1"/>
    <xf numFmtId="185" fontId="19" fillId="0" borderId="69" xfId="0" applyNumberFormat="1" applyFont="1" applyFill="1" applyBorder="1" applyAlignment="1">
      <alignment horizontal="center" vertical="center"/>
    </xf>
    <xf numFmtId="0" fontId="19" fillId="0" borderId="122" xfId="0" applyFont="1" applyFill="1" applyBorder="1" applyAlignment="1">
      <alignment horizontal="center" vertical="center"/>
    </xf>
    <xf numFmtId="0" fontId="19" fillId="0" borderId="154" xfId="0" applyFont="1" applyFill="1" applyBorder="1" applyAlignment="1">
      <alignment horizontal="center" vertical="center"/>
    </xf>
    <xf numFmtId="0" fontId="19" fillId="0" borderId="123" xfId="0" applyFont="1" applyFill="1" applyBorder="1" applyAlignment="1">
      <alignment horizontal="center" vertical="center"/>
    </xf>
    <xf numFmtId="0" fontId="19" fillId="0" borderId="122" xfId="0" applyFont="1" applyFill="1" applyBorder="1" applyAlignment="1">
      <alignment horizontal="center" vertical="center" wrapText="1"/>
    </xf>
    <xf numFmtId="0" fontId="19" fillId="0" borderId="123" xfId="0" applyFont="1" applyFill="1" applyBorder="1" applyAlignment="1">
      <alignment horizontal="center" vertical="center" wrapText="1"/>
    </xf>
    <xf numFmtId="0" fontId="19" fillId="0" borderId="85" xfId="0" applyFont="1" applyFill="1" applyBorder="1" applyAlignment="1">
      <alignment horizontal="center" vertical="center" wrapText="1"/>
    </xf>
    <xf numFmtId="0" fontId="19" fillId="0" borderId="157" xfId="0" applyFont="1" applyFill="1" applyBorder="1" applyAlignment="1">
      <alignment horizontal="center" vertical="center" wrapText="1"/>
    </xf>
    <xf numFmtId="0" fontId="19" fillId="0" borderId="178" xfId="0" applyFont="1" applyFill="1" applyBorder="1" applyAlignment="1">
      <alignment vertical="center"/>
    </xf>
    <xf numFmtId="0" fontId="19" fillId="0" borderId="179" xfId="0" applyFont="1" applyFill="1" applyBorder="1" applyAlignment="1">
      <alignment vertical="center"/>
    </xf>
    <xf numFmtId="0" fontId="19" fillId="0" borderId="170" xfId="0" applyFont="1" applyFill="1" applyBorder="1" applyAlignment="1">
      <alignment horizontal="center" vertical="center" textRotation="255"/>
    </xf>
    <xf numFmtId="0" fontId="19" fillId="0" borderId="171" xfId="0" applyFont="1" applyFill="1" applyBorder="1" applyAlignment="1">
      <alignment horizontal="center" vertical="center"/>
    </xf>
    <xf numFmtId="0" fontId="19" fillId="0" borderId="172" xfId="0" applyFont="1" applyFill="1" applyBorder="1" applyAlignment="1">
      <alignment horizontal="center" vertical="center"/>
    </xf>
    <xf numFmtId="0" fontId="19" fillId="0" borderId="177" xfId="0" applyFont="1" applyFill="1" applyBorder="1" applyAlignment="1">
      <alignment vertical="center"/>
    </xf>
    <xf numFmtId="0" fontId="19" fillId="0" borderId="175" xfId="0" applyFont="1" applyFill="1" applyBorder="1" applyAlignment="1">
      <alignment vertical="center"/>
    </xf>
    <xf numFmtId="0" fontId="19" fillId="0" borderId="0" xfId="0" applyFont="1" applyFill="1" applyAlignment="1">
      <alignment vertical="center"/>
    </xf>
    <xf numFmtId="0" fontId="19" fillId="0" borderId="0" xfId="86" applyFont="1" applyFill="1" applyBorder="1" applyAlignment="1">
      <alignment horizontal="center" vertical="center"/>
    </xf>
    <xf numFmtId="38" fontId="19" fillId="0" borderId="0" xfId="1" applyFont="1" applyFill="1" applyBorder="1" applyAlignment="1" applyProtection="1">
      <alignment horizontal="center" vertical="center"/>
    </xf>
    <xf numFmtId="0" fontId="19" fillId="0" borderId="181" xfId="0" applyFont="1" applyFill="1" applyBorder="1" applyAlignment="1">
      <alignment vertical="center"/>
    </xf>
    <xf numFmtId="0" fontId="19" fillId="0" borderId="182" xfId="0" applyFont="1" applyFill="1" applyBorder="1" applyAlignment="1">
      <alignment vertical="center"/>
    </xf>
    <xf numFmtId="0" fontId="19" fillId="0" borderId="80" xfId="0" applyFont="1" applyFill="1" applyBorder="1" applyAlignment="1">
      <alignment horizontal="center" vertical="center" wrapText="1"/>
    </xf>
    <xf numFmtId="0" fontId="19" fillId="0" borderId="83"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128" xfId="0" applyFont="1" applyFill="1" applyBorder="1" applyAlignment="1">
      <alignment horizontal="center" vertical="center" wrapText="1"/>
    </xf>
    <xf numFmtId="0" fontId="19" fillId="0" borderId="69" xfId="0" applyFont="1" applyFill="1" applyBorder="1" applyAlignment="1">
      <alignment horizontal="center" vertical="center" wrapText="1"/>
    </xf>
    <xf numFmtId="0" fontId="19" fillId="0" borderId="88" xfId="0" applyFont="1" applyFill="1" applyBorder="1" applyAlignment="1">
      <alignment horizontal="center" vertical="center" wrapText="1"/>
    </xf>
    <xf numFmtId="38" fontId="22" fillId="0" borderId="0" xfId="1" applyFont="1" applyFill="1" applyBorder="1" applyAlignment="1" applyProtection="1">
      <alignment horizontal="center" vertical="center"/>
    </xf>
    <xf numFmtId="38" fontId="19" fillId="0" borderId="0" xfId="1" applyFont="1" applyFill="1" applyBorder="1" applyAlignment="1" applyProtection="1">
      <alignment horizontal="center" vertical="center" shrinkToFit="1"/>
    </xf>
    <xf numFmtId="0" fontId="22" fillId="0" borderId="161" xfId="0" applyFont="1" applyFill="1" applyBorder="1" applyAlignment="1">
      <alignment horizontal="left" vertical="center"/>
    </xf>
    <xf numFmtId="0" fontId="22" fillId="0" borderId="162" xfId="0" applyFont="1" applyFill="1" applyBorder="1" applyAlignment="1">
      <alignment horizontal="left" vertical="center"/>
    </xf>
    <xf numFmtId="0" fontId="22" fillId="0" borderId="149" xfId="0" applyFont="1" applyFill="1" applyBorder="1" applyAlignment="1">
      <alignment horizontal="left" vertical="center"/>
    </xf>
    <xf numFmtId="38" fontId="26" fillId="0" borderId="0" xfId="1" applyFont="1" applyFill="1" applyBorder="1" applyAlignment="1" applyProtection="1">
      <alignment horizontal="center" vertical="center" shrinkToFit="1"/>
    </xf>
    <xf numFmtId="49" fontId="19" fillId="0" borderId="161" xfId="1" applyNumberFormat="1" applyFont="1" applyFill="1" applyBorder="1" applyAlignment="1" applyProtection="1">
      <alignment horizontal="center" vertical="center" wrapText="1"/>
    </xf>
    <xf numFmtId="49" fontId="19" fillId="0" borderId="149" xfId="1" applyNumberFormat="1" applyFont="1" applyFill="1" applyBorder="1" applyAlignment="1" applyProtection="1">
      <alignment horizontal="center" vertical="center" wrapText="1"/>
    </xf>
    <xf numFmtId="38" fontId="22" fillId="0" borderId="12" xfId="1" applyFont="1" applyFill="1" applyBorder="1" applyAlignment="1" applyProtection="1">
      <alignment horizontal="center" vertical="center"/>
    </xf>
    <xf numFmtId="38" fontId="19" fillId="0" borderId="12" xfId="1" applyFont="1" applyFill="1" applyBorder="1" applyAlignment="1" applyProtection="1">
      <alignment horizontal="center" vertical="center" wrapText="1"/>
    </xf>
    <xf numFmtId="38" fontId="19" fillId="0" borderId="12" xfId="1" applyFont="1" applyFill="1" applyBorder="1" applyAlignment="1" applyProtection="1">
      <alignment horizontal="center" vertical="center"/>
    </xf>
    <xf numFmtId="38" fontId="22" fillId="0" borderId="12" xfId="1" applyFont="1" applyFill="1" applyBorder="1" applyAlignment="1" applyProtection="1">
      <alignment horizontal="center" vertical="center" wrapText="1"/>
    </xf>
    <xf numFmtId="38" fontId="26" fillId="0" borderId="12" xfId="1" applyFont="1" applyFill="1" applyBorder="1" applyAlignment="1" applyProtection="1">
      <alignment horizontal="center" vertical="center" wrapText="1"/>
    </xf>
    <xf numFmtId="38" fontId="22" fillId="0" borderId="57" xfId="1" applyFont="1" applyFill="1" applyBorder="1" applyAlignment="1" applyProtection="1">
      <alignment horizontal="center" vertical="center"/>
    </xf>
    <xf numFmtId="38" fontId="25" fillId="0" borderId="58" xfId="1" applyFont="1" applyFill="1" applyBorder="1" applyAlignment="1" applyProtection="1">
      <alignment horizontal="center" vertical="center" wrapText="1"/>
    </xf>
    <xf numFmtId="38" fontId="25" fillId="0" borderId="57" xfId="1" applyFont="1" applyFill="1" applyBorder="1" applyAlignment="1" applyProtection="1">
      <alignment horizontal="center" vertical="center"/>
    </xf>
    <xf numFmtId="38" fontId="22" fillId="0" borderId="58" xfId="1" applyFont="1" applyFill="1" applyBorder="1" applyAlignment="1" applyProtection="1">
      <alignment horizontal="center" vertical="center"/>
    </xf>
    <xf numFmtId="38" fontId="26" fillId="0" borderId="58" xfId="1" applyFont="1" applyFill="1" applyBorder="1" applyAlignment="1" applyProtection="1">
      <alignment horizontal="center" vertical="center" wrapText="1" shrinkToFit="1"/>
    </xf>
    <xf numFmtId="38" fontId="26" fillId="0" borderId="57" xfId="1" applyFont="1" applyFill="1" applyBorder="1" applyAlignment="1" applyProtection="1">
      <alignment horizontal="center" vertical="center" wrapText="1" shrinkToFit="1"/>
    </xf>
    <xf numFmtId="38" fontId="19" fillId="0" borderId="16" xfId="1" applyFont="1" applyFill="1" applyBorder="1" applyAlignment="1" applyProtection="1">
      <alignment horizontal="center" vertical="center"/>
    </xf>
    <xf numFmtId="0" fontId="0" fillId="0" borderId="5" xfId="0" applyFont="1" applyFill="1" applyBorder="1" applyAlignment="1">
      <alignment horizontal="center" vertical="center"/>
    </xf>
    <xf numFmtId="0" fontId="0" fillId="0" borderId="42" xfId="0" applyFont="1" applyFill="1" applyBorder="1" applyAlignment="1">
      <alignment horizontal="center" vertical="center"/>
    </xf>
    <xf numFmtId="38" fontId="26" fillId="0" borderId="58" xfId="1" applyFont="1" applyFill="1" applyBorder="1" applyAlignment="1" applyProtection="1">
      <alignment horizontal="center" vertical="center" wrapText="1"/>
    </xf>
    <xf numFmtId="38" fontId="26" fillId="0" borderId="57" xfId="1" applyFont="1" applyFill="1" applyBorder="1" applyAlignment="1" applyProtection="1">
      <alignment horizontal="center" vertical="center" wrapText="1"/>
    </xf>
    <xf numFmtId="38" fontId="22" fillId="0" borderId="58" xfId="1" applyFont="1" applyFill="1" applyBorder="1" applyAlignment="1" applyProtection="1">
      <alignment horizontal="center" vertical="center" wrapText="1" shrinkToFit="1"/>
    </xf>
    <xf numFmtId="38" fontId="22" fillId="0" borderId="57" xfId="1" applyFont="1" applyFill="1" applyBorder="1" applyAlignment="1" applyProtection="1">
      <alignment horizontal="center" vertical="center" shrinkToFit="1"/>
    </xf>
    <xf numFmtId="38" fontId="19" fillId="0" borderId="5" xfId="1" applyFont="1" applyFill="1" applyBorder="1" applyAlignment="1" applyProtection="1">
      <alignment horizontal="center" vertical="center"/>
    </xf>
    <xf numFmtId="38" fontId="19" fillId="0" borderId="42" xfId="1" applyFont="1" applyFill="1" applyBorder="1" applyAlignment="1" applyProtection="1">
      <alignment horizontal="center" vertical="center"/>
    </xf>
    <xf numFmtId="38" fontId="19" fillId="0" borderId="40" xfId="1" applyFont="1" applyFill="1" applyBorder="1" applyAlignment="1" applyProtection="1">
      <alignment horizontal="center" vertical="center"/>
    </xf>
    <xf numFmtId="49" fontId="22" fillId="0" borderId="12" xfId="0" applyNumberFormat="1" applyFont="1" applyFill="1" applyBorder="1" applyAlignment="1">
      <alignment horizontal="center" vertical="center" shrinkToFit="1"/>
    </xf>
    <xf numFmtId="49" fontId="22" fillId="0" borderId="19" xfId="0" applyNumberFormat="1" applyFont="1" applyFill="1" applyBorder="1" applyAlignment="1">
      <alignment horizontal="center" vertical="center" shrinkToFit="1"/>
    </xf>
    <xf numFmtId="49" fontId="22" fillId="0" borderId="31" xfId="0" applyNumberFormat="1" applyFont="1" applyFill="1" applyBorder="1" applyAlignment="1">
      <alignment horizontal="center" vertical="center" shrinkToFit="1"/>
    </xf>
    <xf numFmtId="38" fontId="19" fillId="0" borderId="16" xfId="1" applyFont="1" applyFill="1" applyBorder="1" applyAlignment="1" applyProtection="1">
      <alignment horizontal="center" vertical="center" wrapText="1"/>
    </xf>
    <xf numFmtId="38" fontId="19" fillId="0" borderId="5" xfId="1" applyFont="1" applyFill="1" applyBorder="1" applyAlignment="1" applyProtection="1">
      <alignment horizontal="center" vertical="center" wrapText="1"/>
    </xf>
    <xf numFmtId="38" fontId="19" fillId="0" borderId="42" xfId="1" applyFont="1" applyFill="1" applyBorder="1" applyAlignment="1" applyProtection="1">
      <alignment horizontal="center" vertical="center" wrapText="1"/>
    </xf>
    <xf numFmtId="0" fontId="19" fillId="0" borderId="16" xfId="0" applyFont="1" applyFill="1" applyBorder="1" applyAlignment="1">
      <alignment horizontal="center" vertical="center"/>
    </xf>
    <xf numFmtId="0" fontId="25" fillId="0" borderId="16" xfId="0" applyFont="1" applyFill="1" applyBorder="1" applyAlignment="1">
      <alignment horizontal="center" vertical="center"/>
    </xf>
    <xf numFmtId="0" fontId="6" fillId="0" borderId="42" xfId="0" applyFont="1" applyFill="1" applyBorder="1" applyAlignment="1">
      <alignment horizontal="center" vertical="center"/>
    </xf>
    <xf numFmtId="38" fontId="19" fillId="0" borderId="40" xfId="1" applyFont="1" applyFill="1" applyBorder="1" applyAlignment="1" applyProtection="1">
      <alignment horizontal="center" vertical="center" wrapText="1"/>
    </xf>
    <xf numFmtId="49" fontId="46" fillId="0" borderId="0" xfId="9" applyNumberFormat="1" applyFont="1" applyFill="1" applyAlignment="1">
      <alignment vertical="center"/>
    </xf>
    <xf numFmtId="49" fontId="13" fillId="0" borderId="12" xfId="9" applyNumberFormat="1" applyFont="1" applyFill="1" applyBorder="1" applyAlignment="1">
      <alignment horizontal="center" vertical="center" textRotation="255" shrinkToFit="1"/>
    </xf>
    <xf numFmtId="49" fontId="13" fillId="0" borderId="31" xfId="9" applyNumberFormat="1" applyFont="1" applyFill="1" applyBorder="1" applyAlignment="1">
      <alignment horizontal="center" vertical="center" textRotation="255" shrinkToFit="1"/>
    </xf>
    <xf numFmtId="49" fontId="13" fillId="0" borderId="12" xfId="54" applyNumberFormat="1" applyFont="1" applyFill="1" applyBorder="1" applyAlignment="1">
      <alignment horizontal="center" vertical="center" textRotation="255" shrinkToFit="1"/>
    </xf>
    <xf numFmtId="49" fontId="13" fillId="0" borderId="19" xfId="54" applyNumberFormat="1" applyFont="1" applyFill="1" applyBorder="1" applyAlignment="1">
      <alignment horizontal="center" vertical="center" textRotation="255" shrinkToFit="1"/>
    </xf>
    <xf numFmtId="49" fontId="45" fillId="0" borderId="0" xfId="9" applyNumberFormat="1" applyFont="1" applyFill="1" applyAlignment="1">
      <alignment vertical="center"/>
    </xf>
    <xf numFmtId="49" fontId="13" fillId="0" borderId="19" xfId="9" applyNumberFormat="1" applyFont="1" applyFill="1" applyBorder="1" applyAlignment="1">
      <alignment horizontal="center" vertical="center" textRotation="255" shrinkToFit="1"/>
    </xf>
    <xf numFmtId="49" fontId="13" fillId="0" borderId="12" xfId="56" applyNumberFormat="1" applyFont="1" applyFill="1" applyBorder="1" applyAlignment="1">
      <alignment horizontal="center" vertical="center" textRotation="255"/>
    </xf>
    <xf numFmtId="49" fontId="13" fillId="0" borderId="19" xfId="56" applyNumberFormat="1" applyFont="1" applyFill="1" applyBorder="1" applyAlignment="1">
      <alignment horizontal="center" vertical="center" textRotation="255"/>
    </xf>
    <xf numFmtId="49" fontId="13" fillId="0" borderId="31" xfId="56" applyNumberFormat="1" applyFont="1" applyFill="1" applyBorder="1" applyAlignment="1">
      <alignment horizontal="center" vertical="center" textRotation="255"/>
    </xf>
    <xf numFmtId="0" fontId="13" fillId="0" borderId="12" xfId="9" applyFont="1" applyFill="1" applyBorder="1" applyAlignment="1">
      <alignment horizontal="center" vertical="center" textRotation="255"/>
    </xf>
    <xf numFmtId="0" fontId="13" fillId="0" borderId="19" xfId="9" applyFont="1" applyFill="1" applyBorder="1" applyAlignment="1">
      <alignment horizontal="center" vertical="center" textRotation="255"/>
    </xf>
    <xf numFmtId="0" fontId="13" fillId="0" borderId="31" xfId="9" applyFont="1" applyFill="1" applyBorder="1" applyAlignment="1">
      <alignment horizontal="center" vertical="center" textRotation="255"/>
    </xf>
    <xf numFmtId="0" fontId="13" fillId="0" borderId="12" xfId="9" applyFont="1" applyFill="1" applyBorder="1" applyAlignment="1">
      <alignment horizontal="center" vertical="center" textRotation="255" shrinkToFit="1"/>
    </xf>
    <xf numFmtId="0" fontId="13" fillId="0" borderId="19" xfId="9" applyFont="1" applyFill="1" applyBorder="1" applyAlignment="1">
      <alignment horizontal="center" vertical="center" textRotation="255" shrinkToFit="1"/>
    </xf>
    <xf numFmtId="0" fontId="13" fillId="0" borderId="31" xfId="9" applyFont="1" applyFill="1" applyBorder="1" applyAlignment="1">
      <alignment horizontal="center" vertical="center" textRotation="255" shrinkToFit="1"/>
    </xf>
    <xf numFmtId="49" fontId="13" fillId="0" borderId="12" xfId="9" applyNumberFormat="1" applyFont="1" applyFill="1" applyBorder="1" applyAlignment="1">
      <alignment horizontal="center" vertical="center" textRotation="255"/>
    </xf>
    <xf numFmtId="49" fontId="13" fillId="0" borderId="19" xfId="9" applyNumberFormat="1" applyFont="1" applyFill="1" applyBorder="1" applyAlignment="1">
      <alignment horizontal="center" vertical="center" textRotation="255"/>
    </xf>
    <xf numFmtId="49" fontId="13" fillId="0" borderId="31" xfId="9" applyNumberFormat="1" applyFont="1" applyFill="1" applyBorder="1" applyAlignment="1">
      <alignment horizontal="center" vertical="center" textRotation="255"/>
    </xf>
    <xf numFmtId="49" fontId="13" fillId="0" borderId="12" xfId="53" applyNumberFormat="1" applyFont="1" applyFill="1" applyBorder="1" applyAlignment="1">
      <alignment horizontal="center" vertical="center" textRotation="255"/>
    </xf>
    <xf numFmtId="49" fontId="13" fillId="0" borderId="31" xfId="53" applyNumberFormat="1" applyFont="1" applyFill="1" applyBorder="1" applyAlignment="1">
      <alignment horizontal="center" vertical="center" textRotation="255"/>
    </xf>
    <xf numFmtId="49" fontId="13" fillId="0" borderId="12" xfId="55" applyNumberFormat="1" applyFont="1" applyFill="1" applyBorder="1" applyAlignment="1">
      <alignment horizontal="center" vertical="center" textRotation="255"/>
    </xf>
    <xf numFmtId="49" fontId="13" fillId="0" borderId="31" xfId="55" applyNumberFormat="1" applyFont="1" applyFill="1" applyBorder="1" applyAlignment="1">
      <alignment horizontal="center" vertical="center" textRotation="255"/>
    </xf>
    <xf numFmtId="49" fontId="13" fillId="0" borderId="12" xfId="49" applyNumberFormat="1" applyFont="1" applyFill="1" applyBorder="1" applyAlignment="1">
      <alignment horizontal="center" vertical="center" textRotation="255"/>
    </xf>
    <xf numFmtId="49" fontId="13" fillId="0" borderId="19" xfId="49" applyNumberFormat="1" applyFont="1" applyFill="1" applyBorder="1" applyAlignment="1">
      <alignment horizontal="center" vertical="center" textRotation="255"/>
    </xf>
    <xf numFmtId="49" fontId="13" fillId="0" borderId="31" xfId="49" applyNumberFormat="1" applyFont="1" applyFill="1" applyBorder="1" applyAlignment="1">
      <alignment horizontal="center" vertical="center" textRotation="255"/>
    </xf>
    <xf numFmtId="0" fontId="13" fillId="0" borderId="12" xfId="54" applyFont="1" applyFill="1" applyBorder="1" applyAlignment="1">
      <alignment horizontal="center" vertical="center" textRotation="255"/>
    </xf>
    <xf numFmtId="0" fontId="13" fillId="0" borderId="19" xfId="54" applyFont="1" applyFill="1" applyBorder="1" applyAlignment="1">
      <alignment horizontal="center" vertical="center" textRotation="255"/>
    </xf>
    <xf numFmtId="0" fontId="13" fillId="0" borderId="31" xfId="54" applyFont="1" applyFill="1" applyBorder="1" applyAlignment="1">
      <alignment horizontal="center" vertical="center" textRotation="255"/>
    </xf>
    <xf numFmtId="49" fontId="13" fillId="0" borderId="19" xfId="53" applyNumberFormat="1" applyFont="1" applyFill="1" applyBorder="1" applyAlignment="1">
      <alignment horizontal="center" vertical="center" textRotation="255"/>
    </xf>
    <xf numFmtId="49" fontId="13" fillId="0" borderId="19" xfId="50" applyNumberFormat="1" applyFont="1" applyFill="1" applyBorder="1" applyAlignment="1">
      <alignment horizontal="center" vertical="center" textRotation="255"/>
    </xf>
    <xf numFmtId="49" fontId="13" fillId="0" borderId="31" xfId="50" applyNumberFormat="1" applyFont="1" applyFill="1" applyBorder="1" applyAlignment="1">
      <alignment horizontal="center" vertical="center" textRotation="255"/>
    </xf>
    <xf numFmtId="49" fontId="13" fillId="0" borderId="12" xfId="51" applyNumberFormat="1" applyFont="1" applyFill="1" applyBorder="1" applyAlignment="1">
      <alignment horizontal="center" vertical="center" textRotation="255"/>
    </xf>
    <xf numFmtId="49" fontId="13" fillId="0" borderId="19" xfId="51" applyNumberFormat="1" applyFont="1" applyFill="1" applyBorder="1" applyAlignment="1">
      <alignment horizontal="center" vertical="center" textRotation="255"/>
    </xf>
    <xf numFmtId="49" fontId="13" fillId="0" borderId="31" xfId="51" applyNumberFormat="1" applyFont="1" applyFill="1" applyBorder="1" applyAlignment="1">
      <alignment horizontal="center" vertical="center" textRotation="255"/>
    </xf>
    <xf numFmtId="0" fontId="74" fillId="0" borderId="0" xfId="9" applyFont="1" applyAlignment="1">
      <alignment horizontal="center" vertical="center"/>
    </xf>
    <xf numFmtId="49" fontId="39" fillId="0" borderId="0" xfId="50" applyNumberFormat="1" applyFont="1" applyFill="1" applyBorder="1" applyAlignment="1">
      <alignment horizontal="left" vertical="center" wrapText="1"/>
    </xf>
    <xf numFmtId="49" fontId="41" fillId="0" borderId="12" xfId="50" applyNumberFormat="1" applyFont="1" applyFill="1" applyBorder="1" applyAlignment="1">
      <alignment horizontal="center" vertical="center" wrapText="1"/>
    </xf>
    <xf numFmtId="49" fontId="41" fillId="0" borderId="31" xfId="50" applyNumberFormat="1" applyFont="1" applyFill="1" applyBorder="1" applyAlignment="1">
      <alignment horizontal="center" vertical="center" wrapText="1"/>
    </xf>
    <xf numFmtId="0" fontId="41" fillId="0" borderId="246" xfId="50" applyFont="1" applyFill="1" applyBorder="1" applyAlignment="1">
      <alignment horizontal="center" vertical="center" wrapText="1"/>
    </xf>
    <xf numFmtId="0" fontId="41" fillId="0" borderId="230" xfId="50" applyFont="1" applyFill="1" applyBorder="1" applyAlignment="1">
      <alignment horizontal="center" vertical="center" wrapText="1"/>
    </xf>
    <xf numFmtId="57" fontId="41" fillId="0" borderId="216" xfId="50" applyNumberFormat="1" applyFont="1" applyFill="1" applyBorder="1" applyAlignment="1">
      <alignment horizontal="center" vertical="center" wrapText="1"/>
    </xf>
    <xf numFmtId="57" fontId="41" fillId="0" borderId="221" xfId="50" applyNumberFormat="1" applyFont="1" applyFill="1" applyBorder="1" applyAlignment="1">
      <alignment horizontal="center" vertical="center" wrapText="1"/>
    </xf>
    <xf numFmtId="0" fontId="41" fillId="0" borderId="216" xfId="50" applyFont="1" applyFill="1" applyBorder="1" applyAlignment="1">
      <alignment horizontal="center" vertical="center" wrapText="1"/>
    </xf>
    <xf numFmtId="0" fontId="41" fillId="0" borderId="221" xfId="50" applyFont="1" applyFill="1" applyBorder="1" applyAlignment="1">
      <alignment horizontal="center" vertical="center" wrapText="1"/>
    </xf>
    <xf numFmtId="0" fontId="41" fillId="0" borderId="217" xfId="50" applyFont="1" applyFill="1" applyBorder="1" applyAlignment="1">
      <alignment horizontal="center" vertical="center" wrapText="1"/>
    </xf>
    <xf numFmtId="0" fontId="41" fillId="0" borderId="218" xfId="50" applyFont="1" applyFill="1" applyBorder="1" applyAlignment="1">
      <alignment horizontal="center" vertical="center" wrapText="1"/>
    </xf>
    <xf numFmtId="0" fontId="41" fillId="0" borderId="219" xfId="50" applyFont="1" applyFill="1" applyBorder="1" applyAlignment="1">
      <alignment horizontal="center" vertical="center" wrapText="1"/>
    </xf>
    <xf numFmtId="0" fontId="41" fillId="0" borderId="223" xfId="50" applyFont="1" applyFill="1" applyBorder="1" applyAlignment="1">
      <alignment horizontal="center" vertical="center" wrapText="1"/>
    </xf>
    <xf numFmtId="189" fontId="32" fillId="0" borderId="35" xfId="0" applyNumberFormat="1" applyFont="1" applyFill="1" applyBorder="1" applyAlignment="1">
      <alignment horizontal="center" vertical="center"/>
    </xf>
    <xf numFmtId="189" fontId="32" fillId="0" borderId="34" xfId="0" applyNumberFormat="1" applyFont="1" applyFill="1" applyBorder="1" applyAlignment="1">
      <alignment horizontal="center" vertical="center"/>
    </xf>
    <xf numFmtId="188" fontId="32" fillId="0" borderId="5" xfId="0" applyNumberFormat="1" applyFont="1" applyFill="1" applyBorder="1" applyAlignment="1">
      <alignment horizontal="center" vertical="center"/>
    </xf>
    <xf numFmtId="189" fontId="32" fillId="0" borderId="16" xfId="0" applyNumberFormat="1" applyFont="1" applyFill="1" applyBorder="1" applyAlignment="1">
      <alignment horizontal="center" vertical="center"/>
    </xf>
    <xf numFmtId="189" fontId="32" fillId="0" borderId="42" xfId="0" applyNumberFormat="1" applyFont="1" applyFill="1" applyBorder="1" applyAlignment="1">
      <alignment horizontal="center" vertical="center"/>
    </xf>
    <xf numFmtId="0" fontId="19" fillId="0" borderId="208" xfId="0" applyFont="1" applyFill="1" applyBorder="1" applyAlignment="1">
      <alignment horizontal="center" vertical="center" textRotation="255" shrinkToFit="1"/>
    </xf>
    <xf numFmtId="0" fontId="19" fillId="0" borderId="210" xfId="0" applyFont="1" applyFill="1" applyBorder="1" applyAlignment="1">
      <alignment horizontal="center" vertical="center" textRotation="255" shrinkToFit="1"/>
    </xf>
    <xf numFmtId="0" fontId="19" fillId="0" borderId="211" xfId="0" applyFont="1" applyFill="1" applyBorder="1" applyAlignment="1">
      <alignment horizontal="center" vertical="center" textRotation="255" shrinkToFit="1"/>
    </xf>
    <xf numFmtId="188" fontId="32" fillId="0" borderId="16" xfId="0" applyNumberFormat="1" applyFont="1" applyFill="1" applyBorder="1" applyAlignment="1">
      <alignment horizontal="center" vertical="center"/>
    </xf>
    <xf numFmtId="0" fontId="19" fillId="0" borderId="31" xfId="0" applyFont="1" applyFill="1" applyBorder="1" applyAlignment="1">
      <alignment horizontal="center" vertical="center" textRotation="255"/>
    </xf>
    <xf numFmtId="0" fontId="0" fillId="0" borderId="12" xfId="0" applyFont="1" applyFill="1" applyBorder="1" applyAlignment="1">
      <alignment horizontal="center" vertical="center" textRotation="255" shrinkToFit="1"/>
    </xf>
    <xf numFmtId="0" fontId="0" fillId="0" borderId="19" xfId="0" applyFont="1" applyFill="1" applyBorder="1" applyAlignment="1">
      <alignment horizontal="center" vertical="center" textRotation="255" shrinkToFit="1"/>
    </xf>
    <xf numFmtId="0" fontId="0" fillId="0" borderId="31" xfId="0" applyFont="1" applyFill="1" applyBorder="1" applyAlignment="1">
      <alignment horizontal="center" vertical="center" textRotation="255" shrinkToFit="1"/>
    </xf>
    <xf numFmtId="0" fontId="19" fillId="0" borderId="12" xfId="0" applyFont="1" applyFill="1" applyBorder="1" applyAlignment="1">
      <alignment horizontal="center" vertical="center" textRotation="255" shrinkToFit="1"/>
    </xf>
    <xf numFmtId="0" fontId="19" fillId="0" borderId="31" xfId="0" applyFont="1" applyFill="1" applyBorder="1" applyAlignment="1">
      <alignment horizontal="center" vertical="center" textRotation="255" shrinkToFit="1"/>
    </xf>
    <xf numFmtId="0" fontId="19" fillId="0" borderId="19" xfId="0" applyFont="1" applyFill="1" applyBorder="1" applyAlignment="1">
      <alignment horizontal="center" vertical="center" textRotation="255" shrinkToFit="1"/>
    </xf>
    <xf numFmtId="0" fontId="19" fillId="0" borderId="209" xfId="0" applyFont="1" applyFill="1" applyBorder="1" applyAlignment="1">
      <alignment horizontal="center" vertical="center" textRotation="255" shrinkToFit="1"/>
    </xf>
    <xf numFmtId="0" fontId="19" fillId="0" borderId="144" xfId="0" applyFont="1" applyFill="1" applyBorder="1" applyAlignment="1">
      <alignment horizontal="center" vertical="center" textRotation="255" shrinkToFit="1"/>
    </xf>
    <xf numFmtId="0" fontId="19" fillId="0" borderId="163" xfId="0" applyFont="1" applyFill="1" applyBorder="1" applyAlignment="1">
      <alignment horizontal="center" vertical="center" textRotation="255" shrinkToFit="1"/>
    </xf>
    <xf numFmtId="0" fontId="19" fillId="0" borderId="126" xfId="0" applyFont="1" applyFill="1" applyBorder="1" applyAlignment="1">
      <alignment horizontal="center" vertical="center" textRotation="255" shrinkToFit="1"/>
    </xf>
    <xf numFmtId="0" fontId="19" fillId="0" borderId="212" xfId="0" applyFont="1" applyFill="1" applyBorder="1" applyAlignment="1">
      <alignment horizontal="center" vertical="center" textRotation="255" shrinkToFit="1"/>
    </xf>
    <xf numFmtId="0" fontId="19" fillId="0" borderId="19" xfId="0" applyFont="1" applyFill="1" applyBorder="1" applyAlignment="1">
      <alignment vertical="center" textRotation="255"/>
    </xf>
    <xf numFmtId="0" fontId="19" fillId="0" borderId="31" xfId="0" applyFont="1" applyFill="1" applyBorder="1" applyAlignment="1">
      <alignment vertical="center" textRotation="255"/>
    </xf>
    <xf numFmtId="0" fontId="0" fillId="0" borderId="19" xfId="0" applyFont="1" applyFill="1" applyBorder="1" applyAlignment="1">
      <alignment vertical="center" textRotation="255"/>
    </xf>
    <xf numFmtId="0" fontId="0" fillId="0" borderId="31" xfId="0" applyFont="1" applyFill="1" applyBorder="1" applyAlignment="1">
      <alignment vertical="center" textRotation="255"/>
    </xf>
    <xf numFmtId="0" fontId="0" fillId="0" borderId="19" xfId="0" applyFont="1" applyFill="1" applyBorder="1" applyAlignment="1">
      <alignment horizontal="center" vertical="center" textRotation="255"/>
    </xf>
    <xf numFmtId="0" fontId="0" fillId="0" borderId="31" xfId="0" applyFont="1" applyFill="1" applyBorder="1" applyAlignment="1">
      <alignment horizontal="center" vertical="center" textRotation="255"/>
    </xf>
    <xf numFmtId="0" fontId="26" fillId="0" borderId="12" xfId="0" applyFont="1" applyFill="1" applyBorder="1" applyAlignment="1">
      <alignment horizontal="center" vertical="center" textRotation="255" wrapText="1"/>
    </xf>
    <xf numFmtId="0" fontId="26" fillId="0" borderId="19" xfId="0" applyFont="1" applyFill="1" applyBorder="1" applyAlignment="1">
      <alignment horizontal="center" vertical="center" textRotation="255" wrapText="1"/>
    </xf>
    <xf numFmtId="0" fontId="0" fillId="0" borderId="16" xfId="0" applyFont="1" applyFill="1" applyBorder="1" applyAlignment="1">
      <alignment vertical="center" wrapText="1"/>
    </xf>
    <xf numFmtId="0" fontId="0" fillId="0" borderId="42" xfId="0" applyFont="1" applyFill="1" applyBorder="1" applyAlignment="1">
      <alignment vertical="center" wrapText="1"/>
    </xf>
    <xf numFmtId="0" fontId="26" fillId="0" borderId="12" xfId="0" applyFont="1" applyFill="1" applyBorder="1" applyAlignment="1">
      <alignment vertical="center" textRotation="255" wrapText="1"/>
    </xf>
    <xf numFmtId="0" fontId="26" fillId="0" borderId="19" xfId="0" applyFont="1" applyFill="1" applyBorder="1" applyAlignment="1">
      <alignment vertical="center" textRotation="255" wrapText="1"/>
    </xf>
    <xf numFmtId="0" fontId="0" fillId="0" borderId="19" xfId="0" applyFont="1" applyFill="1" applyBorder="1" applyAlignment="1">
      <alignment vertical="center" textRotation="255" wrapText="1"/>
    </xf>
    <xf numFmtId="0" fontId="0" fillId="0" borderId="31" xfId="0" applyFont="1" applyFill="1" applyBorder="1" applyAlignment="1">
      <alignment vertical="center" textRotation="255" wrapText="1"/>
    </xf>
    <xf numFmtId="0" fontId="0" fillId="0" borderId="58" xfId="0" applyFont="1" applyFill="1" applyBorder="1" applyAlignment="1">
      <alignment vertical="center" wrapText="1"/>
    </xf>
    <xf numFmtId="0" fontId="0" fillId="0" borderId="57" xfId="0" applyFont="1" applyFill="1" applyBorder="1" applyAlignment="1">
      <alignment vertical="center" wrapText="1"/>
    </xf>
    <xf numFmtId="0" fontId="0" fillId="0" borderId="165" xfId="0" applyFont="1" applyFill="1" applyBorder="1" applyAlignment="1">
      <alignment vertical="center" wrapText="1"/>
    </xf>
    <xf numFmtId="0" fontId="0" fillId="0" borderId="125" xfId="0" applyFont="1" applyFill="1" applyBorder="1" applyAlignment="1">
      <alignment vertical="center" wrapText="1"/>
    </xf>
    <xf numFmtId="0" fontId="22" fillId="0" borderId="40" xfId="0" applyFont="1" applyFill="1" applyBorder="1" applyAlignment="1">
      <alignment horizontal="distributed" vertical="center"/>
    </xf>
    <xf numFmtId="0" fontId="19" fillId="0" borderId="44" xfId="0" applyFont="1" applyFill="1" applyBorder="1" applyAlignment="1">
      <alignment horizontal="center" vertical="center" wrapText="1"/>
    </xf>
    <xf numFmtId="0" fontId="19" fillId="0" borderId="34" xfId="0" applyFont="1" applyFill="1" applyBorder="1" applyAlignment="1">
      <alignment horizontal="center" vertical="center" wrapText="1"/>
    </xf>
    <xf numFmtId="49" fontId="19" fillId="0" borderId="40" xfId="0" applyNumberFormat="1" applyFont="1" applyFill="1" applyBorder="1" applyAlignment="1">
      <alignment horizontal="center" vertical="center" wrapText="1"/>
    </xf>
    <xf numFmtId="188" fontId="32" fillId="0" borderId="42" xfId="0" applyNumberFormat="1" applyFont="1" applyFill="1" applyBorder="1" applyAlignment="1">
      <alignment horizontal="center" vertical="center"/>
    </xf>
    <xf numFmtId="0" fontId="0" fillId="0" borderId="161" xfId="0" applyFont="1" applyFill="1" applyBorder="1" applyAlignment="1">
      <alignment vertical="center" wrapText="1"/>
    </xf>
    <xf numFmtId="0" fontId="0" fillId="0" borderId="149" xfId="0" applyFont="1" applyFill="1" applyBorder="1" applyAlignment="1">
      <alignment vertical="center" wrapText="1"/>
    </xf>
    <xf numFmtId="49" fontId="19" fillId="0" borderId="162" xfId="1" applyNumberFormat="1" applyFont="1" applyFill="1" applyBorder="1" applyAlignment="1" applyProtection="1">
      <alignment horizontal="center" vertical="center" wrapText="1"/>
    </xf>
    <xf numFmtId="38" fontId="19" fillId="0" borderId="2" xfId="1" applyFont="1" applyFill="1" applyBorder="1" applyAlignment="1" applyProtection="1">
      <alignment horizontal="center" vertical="center"/>
    </xf>
    <xf numFmtId="38" fontId="22" fillId="0" borderId="2" xfId="1" applyFont="1" applyFill="1" applyBorder="1" applyAlignment="1" applyProtection="1">
      <alignment horizontal="center" vertical="center"/>
    </xf>
    <xf numFmtId="38" fontId="25" fillId="0" borderId="57" xfId="1" applyFont="1" applyFill="1" applyBorder="1" applyAlignment="1" applyProtection="1">
      <alignment horizontal="center" vertical="center" wrapText="1"/>
    </xf>
    <xf numFmtId="38" fontId="22" fillId="0" borderId="57" xfId="1" applyFont="1" applyFill="1" applyBorder="1" applyAlignment="1" applyProtection="1">
      <alignment horizontal="center" vertical="center" wrapText="1" shrinkToFit="1"/>
    </xf>
    <xf numFmtId="0" fontId="0" fillId="8" borderId="78" xfId="8" applyFont="1" applyFill="1" applyBorder="1" applyAlignment="1">
      <alignment horizontal="left" vertical="center" wrapText="1"/>
    </xf>
    <xf numFmtId="0" fontId="0" fillId="8" borderId="155" xfId="8" applyFont="1" applyFill="1" applyBorder="1" applyAlignment="1">
      <alignment horizontal="left" vertical="center" wrapText="1"/>
    </xf>
    <xf numFmtId="0" fontId="0" fillId="8" borderId="83" xfId="8" applyFont="1" applyFill="1" applyBorder="1" applyAlignment="1">
      <alignment horizontal="left" vertical="center" wrapText="1"/>
    </xf>
    <xf numFmtId="0" fontId="0" fillId="0" borderId="54" xfId="8" applyFont="1" applyFill="1" applyBorder="1" applyAlignment="1">
      <alignment horizontal="center" vertical="center" wrapText="1"/>
    </xf>
    <xf numFmtId="0" fontId="0" fillId="0" borderId="135" xfId="8" applyFont="1" applyFill="1" applyBorder="1" applyAlignment="1">
      <alignment horizontal="center" vertical="center" wrapText="1"/>
    </xf>
    <xf numFmtId="0" fontId="0" fillId="0" borderId="156" xfId="8" applyFont="1" applyFill="1" applyBorder="1" applyAlignment="1">
      <alignment horizontal="center" vertical="center" wrapText="1"/>
    </xf>
    <xf numFmtId="0" fontId="5" fillId="0" borderId="47" xfId="59" applyFill="1" applyBorder="1" applyAlignment="1">
      <alignment horizontal="left" vertical="center" wrapText="1"/>
    </xf>
    <xf numFmtId="0" fontId="5" fillId="0" borderId="19" xfId="59" applyFill="1" applyBorder="1" applyAlignment="1">
      <alignment horizontal="left" vertical="center" wrapText="1"/>
    </xf>
    <xf numFmtId="0" fontId="5" fillId="0" borderId="60" xfId="59" applyFill="1" applyBorder="1" applyAlignment="1">
      <alignment horizontal="left" vertical="center" wrapText="1"/>
    </xf>
    <xf numFmtId="57" fontId="5" fillId="0" borderId="47" xfId="59" applyNumberFormat="1" applyFill="1" applyBorder="1" applyAlignment="1">
      <alignment vertical="center" wrapText="1"/>
    </xf>
    <xf numFmtId="57" fontId="5" fillId="0" borderId="19" xfId="59" applyNumberFormat="1" applyFill="1" applyBorder="1" applyAlignment="1">
      <alignment vertical="center" wrapText="1"/>
    </xf>
    <xf numFmtId="57" fontId="5" fillId="0" borderId="60" xfId="59" applyNumberFormat="1" applyFill="1" applyBorder="1" applyAlignment="1">
      <alignment vertical="center" wrapText="1"/>
    </xf>
    <xf numFmtId="0" fontId="5" fillId="0" borderId="47" xfId="59" applyFont="1" applyFill="1" applyBorder="1" applyAlignment="1">
      <alignment vertical="center" wrapText="1"/>
    </xf>
    <xf numFmtId="0" fontId="5" fillId="0" borderId="19" xfId="59" applyFont="1" applyFill="1" applyBorder="1" applyAlignment="1">
      <alignment vertical="center" wrapText="1"/>
    </xf>
    <xf numFmtId="0" fontId="5" fillId="0" borderId="60" xfId="59" applyFont="1" applyFill="1" applyBorder="1" applyAlignment="1">
      <alignment vertical="center" wrapText="1"/>
    </xf>
    <xf numFmtId="0" fontId="48" fillId="0" borderId="298" xfId="59" applyFont="1" applyFill="1" applyBorder="1" applyAlignment="1">
      <alignment vertical="center" wrapText="1"/>
    </xf>
    <xf numFmtId="0" fontId="48" fillId="0" borderId="299" xfId="59" applyFont="1" applyFill="1" applyBorder="1" applyAlignment="1">
      <alignment vertical="center" wrapText="1"/>
    </xf>
    <xf numFmtId="0" fontId="48" fillId="0" borderId="300" xfId="59" applyFont="1" applyFill="1" applyBorder="1" applyAlignment="1">
      <alignment vertical="center" wrapText="1"/>
    </xf>
    <xf numFmtId="0" fontId="0" fillId="2" borderId="170" xfId="8" applyFont="1" applyFill="1" applyBorder="1" applyAlignment="1">
      <alignment horizontal="left" vertical="center" wrapText="1"/>
    </xf>
    <xf numFmtId="0" fontId="0" fillId="2" borderId="98" xfId="8" applyFont="1" applyFill="1" applyBorder="1" applyAlignment="1">
      <alignment horizontal="left" vertical="center" wrapText="1"/>
    </xf>
    <xf numFmtId="0" fontId="0" fillId="2" borderId="99" xfId="8" applyFont="1" applyFill="1" applyBorder="1" applyAlignment="1">
      <alignment horizontal="left" vertical="center" wrapText="1"/>
    </xf>
    <xf numFmtId="0" fontId="0" fillId="2" borderId="170" xfId="8" applyFont="1" applyFill="1" applyBorder="1" applyAlignment="1">
      <alignment vertical="center" wrapText="1"/>
    </xf>
    <xf numFmtId="0" fontId="0" fillId="2" borderId="98" xfId="8" applyFont="1" applyFill="1" applyBorder="1" applyAlignment="1">
      <alignment vertical="center" wrapText="1"/>
    </xf>
    <xf numFmtId="0" fontId="0" fillId="2" borderId="99" xfId="8" applyFont="1" applyFill="1" applyBorder="1" applyAlignment="1">
      <alignment vertical="center" wrapText="1"/>
    </xf>
    <xf numFmtId="0" fontId="0" fillId="2" borderId="122" xfId="8" applyFont="1" applyFill="1" applyBorder="1" applyAlignment="1">
      <alignment horizontal="left" vertical="center" wrapText="1"/>
    </xf>
    <xf numFmtId="0" fontId="0" fillId="2" borderId="154" xfId="8" applyFont="1" applyFill="1" applyBorder="1" applyAlignment="1">
      <alignment horizontal="left" vertical="center" wrapText="1"/>
    </xf>
    <xf numFmtId="0" fontId="0" fillId="2" borderId="123" xfId="8" applyFont="1" applyFill="1" applyBorder="1" applyAlignment="1">
      <alignment horizontal="left" vertical="center" wrapText="1"/>
    </xf>
    <xf numFmtId="0" fontId="0" fillId="0" borderId="252" xfId="8" applyFont="1" applyFill="1" applyBorder="1" applyAlignment="1">
      <alignment horizontal="right" vertical="center" wrapText="1"/>
    </xf>
    <xf numFmtId="0" fontId="0" fillId="0" borderId="141" xfId="8" applyFont="1" applyFill="1" applyBorder="1" applyAlignment="1">
      <alignment horizontal="right" vertical="center" wrapText="1"/>
    </xf>
    <xf numFmtId="0" fontId="78" fillId="0" borderId="12" xfId="8" applyFont="1" applyFill="1" applyBorder="1" applyAlignment="1">
      <alignment horizontal="left" vertical="center" wrapText="1"/>
    </xf>
    <xf numFmtId="0" fontId="78" fillId="0" borderId="61" xfId="8" applyFont="1" applyFill="1" applyBorder="1" applyAlignment="1">
      <alignment horizontal="left" vertical="center" wrapText="1"/>
    </xf>
    <xf numFmtId="57" fontId="49" fillId="0" borderId="12" xfId="8" applyNumberFormat="1" applyFont="1" applyFill="1" applyBorder="1" applyAlignment="1">
      <alignment horizontal="right" vertical="center" wrapText="1"/>
    </xf>
    <xf numFmtId="57" fontId="49" fillId="0" borderId="61" xfId="8" applyNumberFormat="1" applyFont="1" applyFill="1" applyBorder="1" applyAlignment="1">
      <alignment horizontal="right" vertical="center" wrapText="1"/>
    </xf>
    <xf numFmtId="0" fontId="5" fillId="0" borderId="12" xfId="8" applyFont="1" applyFill="1" applyBorder="1" applyAlignment="1">
      <alignment horizontal="left" vertical="center" wrapText="1" shrinkToFit="1"/>
    </xf>
    <xf numFmtId="0" fontId="5" fillId="0" borderId="61" xfId="8" applyFont="1" applyFill="1" applyBorder="1" applyAlignment="1">
      <alignment horizontal="left" vertical="center" wrapText="1" shrinkToFit="1"/>
    </xf>
    <xf numFmtId="0" fontId="18" fillId="0" borderId="136" xfId="8" applyFont="1" applyFill="1" applyBorder="1" applyAlignment="1">
      <alignment horizontal="left" vertical="center" wrapText="1"/>
    </xf>
    <xf numFmtId="0" fontId="18" fillId="0" borderId="153" xfId="8" applyFont="1" applyFill="1" applyBorder="1" applyAlignment="1">
      <alignment horizontal="left" vertical="center" wrapText="1"/>
    </xf>
    <xf numFmtId="0" fontId="0" fillId="0" borderId="252" xfId="8" applyFont="1" applyFill="1" applyBorder="1" applyAlignment="1">
      <alignment vertical="center" wrapText="1"/>
    </xf>
    <xf numFmtId="0" fontId="0" fillId="0" borderId="131" xfId="8" applyFont="1" applyFill="1" applyBorder="1" applyAlignment="1">
      <alignment vertical="center" wrapText="1"/>
    </xf>
    <xf numFmtId="0" fontId="0" fillId="0" borderId="12" xfId="8" applyFont="1" applyFill="1" applyBorder="1" applyAlignment="1">
      <alignment vertical="center" wrapText="1"/>
    </xf>
    <xf numFmtId="0" fontId="0" fillId="0" borderId="31" xfId="8" applyFont="1" applyFill="1" applyBorder="1" applyAlignment="1">
      <alignment vertical="center" wrapText="1"/>
    </xf>
    <xf numFmtId="57" fontId="0" fillId="0" borderId="12" xfId="8" applyNumberFormat="1" applyFont="1" applyFill="1" applyBorder="1" applyAlignment="1">
      <alignment vertical="center" wrapText="1"/>
    </xf>
    <xf numFmtId="57" fontId="0" fillId="0" borderId="31" xfId="8" applyNumberFormat="1" applyFont="1" applyFill="1" applyBorder="1" applyAlignment="1">
      <alignment vertical="center" wrapText="1"/>
    </xf>
    <xf numFmtId="0" fontId="18" fillId="0" borderId="136" xfId="8" applyNumberFormat="1" applyFont="1" applyFill="1" applyBorder="1" applyAlignment="1">
      <alignment vertical="center" wrapText="1"/>
    </xf>
    <xf numFmtId="0" fontId="18" fillId="0" borderId="150" xfId="8" applyNumberFormat="1" applyFont="1" applyFill="1" applyBorder="1" applyAlignment="1">
      <alignment vertical="center" wrapText="1"/>
    </xf>
    <xf numFmtId="0" fontId="78" fillId="0" borderId="12" xfId="8" applyFont="1" applyFill="1" applyBorder="1" applyAlignment="1">
      <alignment vertical="center" wrapText="1"/>
    </xf>
    <xf numFmtId="0" fontId="49" fillId="0" borderId="31" xfId="8" applyFont="1" applyFill="1" applyBorder="1" applyAlignment="1">
      <alignment vertical="center" wrapText="1"/>
    </xf>
    <xf numFmtId="57" fontId="49" fillId="0" borderId="12" xfId="8" applyNumberFormat="1" applyFont="1" applyFill="1" applyBorder="1" applyAlignment="1">
      <alignment vertical="center" wrapText="1"/>
    </xf>
    <xf numFmtId="57" fontId="49" fillId="0" borderId="31" xfId="8" applyNumberFormat="1" applyFont="1" applyFill="1" applyBorder="1" applyAlignment="1">
      <alignment vertical="center" wrapText="1"/>
    </xf>
    <xf numFmtId="0" fontId="49" fillId="0" borderId="12" xfId="8" applyFont="1" applyFill="1" applyBorder="1" applyAlignment="1">
      <alignment vertical="center" wrapText="1"/>
    </xf>
    <xf numFmtId="0" fontId="47" fillId="0" borderId="0" xfId="58" applyFont="1" applyAlignment="1">
      <alignment horizontal="left" vertical="center"/>
    </xf>
    <xf numFmtId="0" fontId="47" fillId="0" borderId="157" xfId="58" applyFont="1" applyBorder="1" applyAlignment="1">
      <alignment horizontal="left" vertical="center"/>
    </xf>
    <xf numFmtId="0" fontId="0" fillId="2" borderId="170" xfId="8" applyFont="1" applyFill="1" applyBorder="1" applyAlignment="1">
      <alignment horizontal="left" vertical="center"/>
    </xf>
    <xf numFmtId="0" fontId="0" fillId="2" borderId="98" xfId="8" applyFont="1" applyFill="1" applyBorder="1" applyAlignment="1">
      <alignment horizontal="left" vertical="center"/>
    </xf>
    <xf numFmtId="0" fontId="0" fillId="2" borderId="99" xfId="8" applyFont="1" applyFill="1" applyBorder="1" applyAlignment="1">
      <alignment horizontal="left" vertical="center"/>
    </xf>
    <xf numFmtId="0" fontId="16" fillId="0" borderId="193" xfId="0" applyFont="1" applyFill="1" applyBorder="1" applyAlignment="1">
      <alignment vertical="center" wrapText="1"/>
    </xf>
    <xf numFmtId="0" fontId="16" fillId="0" borderId="194" xfId="0" applyFont="1" applyFill="1" applyBorder="1" applyAlignment="1">
      <alignment vertical="center" wrapText="1"/>
    </xf>
    <xf numFmtId="0" fontId="16" fillId="0" borderId="195" xfId="0" applyFont="1" applyFill="1" applyBorder="1" applyAlignment="1">
      <alignment vertical="center" wrapText="1"/>
    </xf>
    <xf numFmtId="0" fontId="16" fillId="0" borderId="16" xfId="0" applyFont="1" applyFill="1" applyBorder="1" applyAlignment="1">
      <alignment vertical="center" wrapText="1"/>
    </xf>
    <xf numFmtId="0" fontId="16" fillId="0" borderId="2" xfId="0" applyFont="1" applyFill="1" applyBorder="1" applyAlignment="1">
      <alignment horizontal="center" vertical="center"/>
    </xf>
    <xf numFmtId="0" fontId="16" fillId="0" borderId="55" xfId="0" applyFont="1" applyFill="1" applyBorder="1" applyAlignment="1">
      <alignment horizontal="center" vertical="center"/>
    </xf>
    <xf numFmtId="0" fontId="16" fillId="0" borderId="44" xfId="0" applyFont="1" applyFill="1" applyBorder="1" applyAlignment="1">
      <alignment horizontal="center" vertical="center"/>
    </xf>
    <xf numFmtId="0" fontId="16" fillId="0" borderId="35"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34" xfId="0" applyFont="1" applyFill="1" applyBorder="1" applyAlignment="1">
      <alignment horizontal="center" vertical="center"/>
    </xf>
    <xf numFmtId="41" fontId="32" fillId="0" borderId="40" xfId="1" applyNumberFormat="1" applyFont="1" applyFill="1" applyBorder="1" applyAlignment="1">
      <alignment horizontal="center" vertical="center"/>
    </xf>
    <xf numFmtId="0" fontId="16" fillId="0" borderId="40" xfId="0" applyFont="1" applyFill="1" applyBorder="1" applyAlignment="1">
      <alignment horizontal="center" vertical="center"/>
    </xf>
    <xf numFmtId="0" fontId="16" fillId="0" borderId="40" xfId="0" applyFont="1" applyFill="1" applyBorder="1" applyAlignment="1">
      <alignment vertical="center"/>
    </xf>
    <xf numFmtId="0" fontId="16" fillId="0" borderId="0" xfId="0" applyFont="1" applyFill="1" applyAlignment="1">
      <alignment vertical="center"/>
    </xf>
    <xf numFmtId="0" fontId="0" fillId="0" borderId="0" xfId="0" applyAlignment="1">
      <alignment vertical="center"/>
    </xf>
    <xf numFmtId="0" fontId="16" fillId="0" borderId="2" xfId="0" applyFont="1" applyFill="1" applyBorder="1" applyAlignment="1">
      <alignment vertical="center" wrapText="1"/>
    </xf>
    <xf numFmtId="0" fontId="16" fillId="0" borderId="44" xfId="0" applyFont="1" applyFill="1" applyBorder="1" applyAlignment="1">
      <alignment vertical="center" wrapText="1"/>
    </xf>
    <xf numFmtId="0" fontId="0" fillId="0" borderId="40" xfId="0" applyFill="1" applyBorder="1" applyAlignment="1">
      <alignment vertical="center"/>
    </xf>
    <xf numFmtId="41" fontId="32" fillId="0" borderId="40" xfId="0" applyNumberFormat="1" applyFont="1" applyFill="1" applyBorder="1" applyAlignment="1">
      <alignment horizontal="center" vertical="center"/>
    </xf>
    <xf numFmtId="0" fontId="36" fillId="0" borderId="0" xfId="0" applyFont="1" applyFill="1" applyAlignment="1">
      <alignment vertical="center"/>
    </xf>
    <xf numFmtId="0" fontId="16" fillId="0" borderId="16" xfId="0" applyFont="1" applyFill="1" applyBorder="1" applyAlignment="1">
      <alignment horizontal="left" vertical="center" shrinkToFit="1"/>
    </xf>
    <xf numFmtId="0" fontId="16" fillId="0" borderId="42" xfId="0" applyFont="1" applyFill="1" applyBorder="1" applyAlignment="1">
      <alignment horizontal="left" vertical="center" shrinkToFit="1"/>
    </xf>
    <xf numFmtId="0" fontId="16" fillId="0" borderId="16" xfId="0" applyFont="1"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0" fontId="16" fillId="0" borderId="16" xfId="0" applyFont="1" applyFill="1" applyBorder="1" applyAlignment="1">
      <alignment vertical="center"/>
    </xf>
    <xf numFmtId="0" fontId="16" fillId="0" borderId="42" xfId="0" applyFont="1" applyFill="1" applyBorder="1" applyAlignment="1">
      <alignment vertical="center"/>
    </xf>
    <xf numFmtId="41" fontId="16" fillId="0" borderId="16" xfId="0" applyNumberFormat="1" applyFont="1" applyFill="1" applyBorder="1" applyAlignment="1">
      <alignment horizontal="center" vertical="center"/>
    </xf>
    <xf numFmtId="41" fontId="16" fillId="0" borderId="42" xfId="0" applyNumberFormat="1" applyFont="1" applyFill="1" applyBorder="1" applyAlignment="1">
      <alignment horizontal="center" vertical="center"/>
    </xf>
    <xf numFmtId="178" fontId="16" fillId="0" borderId="40" xfId="0" applyNumberFormat="1" applyFont="1" applyFill="1" applyBorder="1" applyAlignment="1">
      <alignment horizontal="center" vertical="center"/>
    </xf>
    <xf numFmtId="0" fontId="16" fillId="0" borderId="42" xfId="0" applyFont="1" applyFill="1" applyBorder="1" applyAlignment="1">
      <alignment vertical="center" wrapText="1"/>
    </xf>
    <xf numFmtId="0" fontId="16" fillId="0" borderId="42" xfId="0" applyFont="1" applyFill="1" applyBorder="1" applyAlignment="1">
      <alignment horizontal="center" vertical="center"/>
    </xf>
    <xf numFmtId="178" fontId="16" fillId="0" borderId="16" xfId="0" applyNumberFormat="1" applyFont="1" applyFill="1" applyBorder="1" applyAlignment="1">
      <alignment horizontal="center" vertical="center"/>
    </xf>
    <xf numFmtId="178" fontId="16" fillId="0" borderId="42" xfId="0" applyNumberFormat="1" applyFont="1" applyFill="1" applyBorder="1" applyAlignment="1">
      <alignment horizontal="center" vertical="center"/>
    </xf>
    <xf numFmtId="0" fontId="0" fillId="0" borderId="40" xfId="0" applyFill="1" applyBorder="1" applyAlignment="1">
      <alignment horizontal="center" vertical="center"/>
    </xf>
    <xf numFmtId="0" fontId="16" fillId="0" borderId="0" xfId="0" applyFont="1" applyFill="1" applyAlignment="1">
      <alignment horizontal="left" vertical="center" wrapText="1"/>
    </xf>
    <xf numFmtId="0" fontId="16" fillId="0" borderId="16" xfId="0" applyFont="1" applyFill="1" applyBorder="1" applyAlignment="1">
      <alignment horizontal="left" vertical="center" wrapText="1"/>
    </xf>
    <xf numFmtId="0" fontId="16" fillId="0" borderId="42" xfId="0" applyFont="1" applyFill="1" applyBorder="1" applyAlignment="1">
      <alignment horizontal="left" vertical="center" wrapText="1"/>
    </xf>
    <xf numFmtId="0" fontId="16" fillId="0" borderId="193" xfId="0" applyFont="1" applyFill="1" applyBorder="1" applyAlignment="1">
      <alignment horizontal="left" vertical="center" wrapText="1"/>
    </xf>
    <xf numFmtId="0" fontId="16" fillId="0" borderId="194" xfId="0" applyFont="1" applyFill="1" applyBorder="1" applyAlignment="1">
      <alignment horizontal="left" vertical="center" wrapText="1"/>
    </xf>
    <xf numFmtId="0" fontId="16" fillId="0" borderId="195" xfId="0" applyFont="1" applyFill="1" applyBorder="1" applyAlignment="1">
      <alignment horizontal="left" vertical="center" wrapText="1"/>
    </xf>
    <xf numFmtId="0" fontId="16" fillId="0" borderId="5" xfId="0" applyFont="1" applyFill="1" applyBorder="1" applyAlignment="1">
      <alignment horizontal="center" vertical="center"/>
    </xf>
    <xf numFmtId="0" fontId="16" fillId="0" borderId="2" xfId="0" applyFont="1" applyFill="1" applyBorder="1" applyAlignment="1">
      <alignment horizontal="left" vertical="center" wrapText="1"/>
    </xf>
    <xf numFmtId="0" fontId="16" fillId="0" borderId="55" xfId="0" applyFont="1" applyFill="1" applyBorder="1" applyAlignment="1">
      <alignment horizontal="left" vertical="center" wrapText="1"/>
    </xf>
    <xf numFmtId="0" fontId="16" fillId="0" borderId="197"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99"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201" xfId="0" applyFont="1" applyFill="1" applyBorder="1" applyAlignment="1">
      <alignment horizontal="left" vertical="center" wrapText="1"/>
    </xf>
    <xf numFmtId="0" fontId="16" fillId="0" borderId="56" xfId="0" applyFont="1" applyFill="1" applyBorder="1" applyAlignment="1">
      <alignment vertical="center" wrapText="1"/>
    </xf>
    <xf numFmtId="0" fontId="16" fillId="0" borderId="57" xfId="0" applyFont="1" applyFill="1" applyBorder="1" applyAlignment="1">
      <alignment vertical="center" wrapText="1"/>
    </xf>
    <xf numFmtId="0" fontId="16" fillId="0" borderId="166" xfId="0" applyFont="1" applyFill="1" applyBorder="1" applyAlignment="1">
      <alignment vertical="center" wrapText="1"/>
    </xf>
    <xf numFmtId="0" fontId="16" fillId="0" borderId="125" xfId="0" applyFont="1" applyFill="1" applyBorder="1" applyAlignment="1">
      <alignment vertical="center" wrapText="1"/>
    </xf>
    <xf numFmtId="0" fontId="16" fillId="0" borderId="202" xfId="0" applyFont="1" applyFill="1" applyBorder="1" applyAlignment="1">
      <alignment horizontal="left" vertical="center" wrapText="1"/>
    </xf>
    <xf numFmtId="0" fontId="16" fillId="0" borderId="149" xfId="0" applyFont="1" applyFill="1" applyBorder="1" applyAlignment="1">
      <alignment horizontal="left" vertical="center" wrapText="1"/>
    </xf>
    <xf numFmtId="0" fontId="16" fillId="0" borderId="198" xfId="0" applyFont="1" applyFill="1" applyBorder="1" applyAlignment="1">
      <alignment horizontal="left" vertical="center" wrapText="1"/>
    </xf>
    <xf numFmtId="0" fontId="16" fillId="0" borderId="57" xfId="0" applyFont="1" applyFill="1" applyBorder="1" applyAlignment="1">
      <alignment horizontal="left" vertical="center" wrapText="1"/>
    </xf>
    <xf numFmtId="0" fontId="16" fillId="0" borderId="200" xfId="0" applyFont="1" applyFill="1" applyBorder="1" applyAlignment="1">
      <alignment horizontal="left" vertical="center" wrapText="1"/>
    </xf>
    <xf numFmtId="0" fontId="16" fillId="0" borderId="125" xfId="0" applyFont="1" applyFill="1" applyBorder="1" applyAlignment="1">
      <alignment horizontal="left" vertical="center" wrapText="1"/>
    </xf>
    <xf numFmtId="0" fontId="16" fillId="0" borderId="198" xfId="0" applyFont="1" applyFill="1" applyBorder="1" applyAlignment="1">
      <alignment vertical="center" wrapText="1"/>
    </xf>
    <xf numFmtId="0" fontId="16" fillId="0" borderId="200" xfId="0" applyFont="1" applyFill="1" applyBorder="1" applyAlignment="1">
      <alignment vertical="center" wrapText="1"/>
    </xf>
    <xf numFmtId="0" fontId="16" fillId="0" borderId="5" xfId="0" applyFont="1" applyFill="1" applyBorder="1" applyAlignment="1">
      <alignment vertical="center"/>
    </xf>
    <xf numFmtId="178" fontId="16" fillId="0" borderId="5" xfId="0" applyNumberFormat="1" applyFont="1" applyFill="1" applyBorder="1" applyAlignment="1">
      <alignment horizontal="center" vertical="center"/>
    </xf>
    <xf numFmtId="41" fontId="16" fillId="0" borderId="40" xfId="0" applyNumberFormat="1" applyFont="1" applyFill="1" applyBorder="1" applyAlignment="1">
      <alignment horizontal="center" vertical="center"/>
    </xf>
    <xf numFmtId="0" fontId="16" fillId="0" borderId="5" xfId="0" applyFont="1" applyFill="1" applyBorder="1" applyAlignment="1">
      <alignment vertical="center" wrapText="1"/>
    </xf>
    <xf numFmtId="0" fontId="16" fillId="0" borderId="55" xfId="0" applyFont="1" applyFill="1" applyBorder="1" applyAlignment="1">
      <alignment vertical="center" wrapText="1"/>
    </xf>
    <xf numFmtId="0" fontId="16" fillId="0" borderId="197" xfId="0" applyFont="1" applyFill="1" applyBorder="1" applyAlignment="1">
      <alignment vertical="center" wrapText="1"/>
    </xf>
    <xf numFmtId="0" fontId="16" fillId="0" borderId="13" xfId="0" applyFont="1" applyFill="1" applyBorder="1" applyAlignment="1">
      <alignment vertical="center" wrapText="1"/>
    </xf>
    <xf numFmtId="0" fontId="16" fillId="0" borderId="0" xfId="0" applyFont="1" applyFill="1" applyBorder="1" applyAlignment="1">
      <alignment vertical="center" wrapText="1"/>
    </xf>
    <xf numFmtId="0" fontId="16" fillId="0" borderId="199" xfId="0" applyFont="1" applyFill="1" applyBorder="1" applyAlignment="1">
      <alignment vertical="center" wrapText="1"/>
    </xf>
    <xf numFmtId="0" fontId="16" fillId="0" borderId="1" xfId="0" applyFont="1" applyFill="1" applyBorder="1" applyAlignment="1">
      <alignment vertical="center" wrapText="1"/>
    </xf>
    <xf numFmtId="0" fontId="16" fillId="0" borderId="201" xfId="0" applyFont="1" applyFill="1" applyBorder="1" applyAlignment="1">
      <alignment vertical="center" wrapText="1"/>
    </xf>
    <xf numFmtId="0" fontId="16" fillId="0" borderId="202" xfId="0" applyFont="1" applyFill="1" applyBorder="1" applyAlignment="1">
      <alignment vertical="center" wrapText="1"/>
    </xf>
    <xf numFmtId="0" fontId="16" fillId="0" borderId="149" xfId="0" applyFont="1" applyFill="1" applyBorder="1" applyAlignment="1">
      <alignment vertical="center" wrapText="1"/>
    </xf>
    <xf numFmtId="41" fontId="16" fillId="0" borderId="40" xfId="0" applyNumberFormat="1" applyFont="1" applyFill="1" applyBorder="1" applyAlignment="1">
      <alignment vertical="center"/>
    </xf>
    <xf numFmtId="0" fontId="16" fillId="0" borderId="40" xfId="0" applyFont="1" applyFill="1" applyBorder="1" applyAlignment="1">
      <alignment vertical="center" wrapText="1"/>
    </xf>
    <xf numFmtId="0" fontId="0" fillId="0" borderId="40" xfId="0" applyFill="1" applyBorder="1" applyAlignment="1">
      <alignment vertical="center" wrapText="1"/>
    </xf>
    <xf numFmtId="0" fontId="16" fillId="0" borderId="0" xfId="0" applyFont="1" applyFill="1" applyAlignment="1">
      <alignment vertical="center" wrapText="1"/>
    </xf>
    <xf numFmtId="0" fontId="50" fillId="0" borderId="135" xfId="0" applyFont="1" applyBorder="1" applyAlignment="1">
      <alignment vertical="center" wrapText="1"/>
    </xf>
    <xf numFmtId="0" fontId="0" fillId="0" borderId="135" xfId="0" applyBorder="1" applyAlignment="1">
      <alignment vertical="center"/>
    </xf>
    <xf numFmtId="0" fontId="50" fillId="0" borderId="122" xfId="0" applyFont="1" applyBorder="1" applyAlignment="1">
      <alignment horizontal="center" vertical="center"/>
    </xf>
    <xf numFmtId="0" fontId="50" fillId="0" borderId="154" xfId="0" applyFont="1" applyBorder="1" applyAlignment="1">
      <alignment horizontal="center" vertical="center"/>
    </xf>
    <xf numFmtId="0" fontId="50" fillId="0" borderId="122" xfId="0" applyFont="1" applyBorder="1" applyAlignment="1">
      <alignment horizontal="center" vertical="center" wrapText="1" shrinkToFit="1"/>
    </xf>
    <xf numFmtId="0" fontId="50" fillId="0" borderId="154" xfId="0" applyFont="1" applyBorder="1" applyAlignment="1">
      <alignment horizontal="center" vertical="center" wrapText="1" shrinkToFit="1"/>
    </xf>
    <xf numFmtId="0" fontId="50" fillId="0" borderId="154" xfId="0" applyFont="1" applyBorder="1" applyAlignment="1">
      <alignment horizontal="center" vertical="center" shrinkToFit="1"/>
    </xf>
    <xf numFmtId="0" fontId="50" fillId="0" borderId="122" xfId="0" applyFont="1" applyBorder="1" applyAlignment="1">
      <alignment horizontal="center" vertical="center" wrapText="1"/>
    </xf>
    <xf numFmtId="0" fontId="50" fillId="0" borderId="154" xfId="0" applyFont="1" applyBorder="1" applyAlignment="1">
      <alignment horizontal="center" vertical="center" wrapText="1"/>
    </xf>
    <xf numFmtId="0" fontId="50" fillId="0" borderId="123" xfId="0" applyFont="1" applyBorder="1" applyAlignment="1">
      <alignment horizontal="center" vertical="center" wrapText="1"/>
    </xf>
    <xf numFmtId="0" fontId="50" fillId="0" borderId="46" xfId="0" applyFont="1" applyBorder="1" applyAlignment="1">
      <alignment horizontal="left" vertical="center" wrapText="1" shrinkToFit="1"/>
    </xf>
    <xf numFmtId="0" fontId="50" fillId="0" borderId="95" xfId="0" applyFont="1" applyBorder="1" applyAlignment="1">
      <alignment horizontal="left" vertical="center" wrapText="1" shrinkToFit="1"/>
    </xf>
    <xf numFmtId="0" fontId="50" fillId="0" borderId="123" xfId="0" applyFont="1" applyBorder="1" applyAlignment="1">
      <alignment horizontal="center" vertical="center" shrinkToFit="1"/>
    </xf>
  </cellXfs>
  <cellStyles count="87">
    <cellStyle name="パーセント 2" xfId="2"/>
    <cellStyle name="パーセント 2 2" xfId="13"/>
    <cellStyle name="パーセント 2 2 2" xfId="33"/>
    <cellStyle name="パーセント 2 3" xfId="34"/>
    <cellStyle name="ハイパーリンク 2" xfId="74"/>
    <cellStyle name="桁区切り 2" xfId="1"/>
    <cellStyle name="桁区切り 2 2" xfId="14"/>
    <cellStyle name="桁区切り 2 2 2" xfId="35"/>
    <cellStyle name="桁区切り 2 3" xfId="36"/>
    <cellStyle name="桁区切り 3" xfId="15"/>
    <cellStyle name="桁区切り 3 2" xfId="37"/>
    <cellStyle name="桁区切り 4" xfId="26"/>
    <cellStyle name="桁区切り 4 2" xfId="28"/>
    <cellStyle name="桁区切り 4 3" xfId="29"/>
    <cellStyle name="桁区切り 5" xfId="61"/>
    <cellStyle name="桁区切り 6" xfId="62"/>
    <cellStyle name="桁区切り 7" xfId="63"/>
    <cellStyle name="桁区切り 8" xfId="64"/>
    <cellStyle name="桁区切り 9" xfId="75"/>
    <cellStyle name="標準" xfId="0" builtinId="0"/>
    <cellStyle name="標準 10" xfId="65"/>
    <cellStyle name="標準 10 2" xfId="76"/>
    <cellStyle name="標準 10 3" xfId="77"/>
    <cellStyle name="標準 11" xfId="66"/>
    <cellStyle name="標準 12" xfId="67"/>
    <cellStyle name="標準 13" xfId="68"/>
    <cellStyle name="標準 14" xfId="69"/>
    <cellStyle name="標準 15" xfId="70"/>
    <cellStyle name="標準 16" xfId="71"/>
    <cellStyle name="標準 17" xfId="78"/>
    <cellStyle name="標準 17 2" xfId="83"/>
    <cellStyle name="標準 17 3" xfId="84"/>
    <cellStyle name="標準 18" xfId="79"/>
    <cellStyle name="標準 19" xfId="80"/>
    <cellStyle name="標準 2" xfId="3"/>
    <cellStyle name="標準 2 10" xfId="86"/>
    <cellStyle name="標準 2 2" xfId="4"/>
    <cellStyle name="標準 2 2 2" xfId="16"/>
    <cellStyle name="標準 2 2 2 2" xfId="38"/>
    <cellStyle name="標準 2 2 3" xfId="39"/>
    <cellStyle name="標準 2 3" xfId="5"/>
    <cellStyle name="標準 2 3 2" xfId="6"/>
    <cellStyle name="標準 2 3 2 2" xfId="17"/>
    <cellStyle name="標準 2 3 3" xfId="18"/>
    <cellStyle name="標準 2 3_【修正第10表】H24調査表" xfId="19"/>
    <cellStyle name="標準 2 4" xfId="20"/>
    <cellStyle name="標準 2 4 2" xfId="30"/>
    <cellStyle name="標準 2 5" xfId="27"/>
    <cellStyle name="標準 2 6" xfId="40"/>
    <cellStyle name="標準 2 7" xfId="41"/>
    <cellStyle name="標準 2 8" xfId="48"/>
    <cellStyle name="標準 2 9" xfId="73"/>
    <cellStyle name="標準 2_【13 東京都（市町村課）】H22調査表(第１表～第11表(第1-2表除く)）22.8.12修正" xfId="21"/>
    <cellStyle name="標準 3" xfId="7"/>
    <cellStyle name="標準 3 2" xfId="31"/>
    <cellStyle name="標準 3 2 2" xfId="81"/>
    <cellStyle name="標準 3 3" xfId="85"/>
    <cellStyle name="標準 4" xfId="8"/>
    <cellStyle name="標準 4 2" xfId="9"/>
    <cellStyle name="標準 4_【ﾒｰﾙ0613添付】【修正第10表】H24調査表　→一組に送付" xfId="22"/>
    <cellStyle name="標準 5" xfId="10"/>
    <cellStyle name="標準 5 2" xfId="23"/>
    <cellStyle name="標準 5 2 2" xfId="42"/>
    <cellStyle name="標準 5 3" xfId="43"/>
    <cellStyle name="標準 6" xfId="11"/>
    <cellStyle name="標準 6 2" xfId="72"/>
    <cellStyle name="標準 7" xfId="24"/>
    <cellStyle name="標準 7 2" xfId="44"/>
    <cellStyle name="標準 8" xfId="25"/>
    <cellStyle name="標準 9" xfId="32"/>
    <cellStyle name="標準 9 2" xfId="82"/>
    <cellStyle name="標準_（第１７表）複合一覧" xfId="49"/>
    <cellStyle name="標準_（第１７表）複合一覧（ﾒｰﾙ提出用）" xfId="51"/>
    <cellStyle name="標準_【】第17表(複合一組H18まとめ)" xfId="54"/>
    <cellStyle name="標準_【】第18表（広域連合一覧H20.4.1）" xfId="59"/>
    <cellStyle name="標準_○（第１７表）複合一覧" xfId="56"/>
    <cellStyle name="標準_07第17表（複合）（H16とりまとめ分）" xfId="52"/>
    <cellStyle name="標準_07第17表（複合）（H18修正上書き）【兵庫県】0306" xfId="55"/>
    <cellStyle name="標準_17 第17表（複合）（H18とりまとめ分）" xfId="50"/>
    <cellStyle name="標準_Sheet1 2" xfId="53"/>
    <cellStyle name="標準_Sheet2" xfId="45"/>
    <cellStyle name="標準_県市（県内）" xfId="46"/>
    <cellStyle name="標準_市（数県）" xfId="47"/>
    <cellStyle name="標準_第１７表（複合）" xfId="57"/>
    <cellStyle name="標準_様式１：広域行政圏一覧(20.1.15：修正)" xfId="58"/>
    <cellStyle name="標準_様式５宮崎県広域連合（H19.4.1）" xfId="60"/>
    <cellStyle name="未定義"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197223</xdr:colOff>
      <xdr:row>1</xdr:row>
      <xdr:rowOff>107576</xdr:rowOff>
    </xdr:from>
    <xdr:to>
      <xdr:col>15</xdr:col>
      <xdr:colOff>380103</xdr:colOff>
      <xdr:row>34</xdr:row>
      <xdr:rowOff>115196</xdr:rowOff>
    </xdr:to>
    <xdr:pic>
      <xdr:nvPicPr>
        <xdr:cNvPr id="11" name="図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223" y="277905"/>
          <a:ext cx="9326880" cy="5628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365760</xdr:colOff>
      <xdr:row>0</xdr:row>
      <xdr:rowOff>0</xdr:rowOff>
    </xdr:from>
    <xdr:to>
      <xdr:col>22</xdr:col>
      <xdr:colOff>198120</xdr:colOff>
      <xdr:row>44</xdr:row>
      <xdr:rowOff>22860</xdr:rowOff>
    </xdr:to>
    <xdr:sp macro="" textlink="">
      <xdr:nvSpPr>
        <xdr:cNvPr id="1029" name="AutoShape 5"/>
        <xdr:cNvSpPr>
          <a:spLocks noChangeAspect="1" noChangeArrowheads="1"/>
        </xdr:cNvSpPr>
      </xdr:nvSpPr>
      <xdr:spPr bwMode="auto">
        <a:xfrm>
          <a:off x="1584960" y="0"/>
          <a:ext cx="12024360" cy="73990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179292</xdr:colOff>
      <xdr:row>36</xdr:row>
      <xdr:rowOff>22410</xdr:rowOff>
    </xdr:from>
    <xdr:to>
      <xdr:col>15</xdr:col>
      <xdr:colOff>410169</xdr:colOff>
      <xdr:row>70</xdr:row>
      <xdr:rowOff>82176</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292" y="5939116"/>
          <a:ext cx="9419701" cy="56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119529</xdr:colOff>
      <xdr:row>71</xdr:row>
      <xdr:rowOff>132567</xdr:rowOff>
    </xdr:from>
    <xdr:to>
      <xdr:col>15</xdr:col>
      <xdr:colOff>381000</xdr:colOff>
      <xdr:row>106</xdr:row>
      <xdr:rowOff>91141</xdr:rowOff>
    </xdr:to>
    <xdr:pic>
      <xdr:nvPicPr>
        <xdr:cNvPr id="14" name="図 1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529" y="11801626"/>
          <a:ext cx="9450295" cy="5710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156882</xdr:rowOff>
    </xdr:from>
    <xdr:to>
      <xdr:col>16</xdr:col>
      <xdr:colOff>31749</xdr:colOff>
      <xdr:row>141</xdr:row>
      <xdr:rowOff>132229</xdr:rowOff>
    </xdr:to>
    <xdr:pic>
      <xdr:nvPicPr>
        <xdr:cNvPr id="17" name="図 1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7578294"/>
          <a:ext cx="9833161" cy="572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158</xdr:row>
      <xdr:rowOff>0</xdr:rowOff>
    </xdr:from>
    <xdr:to>
      <xdr:col>5</xdr:col>
      <xdr:colOff>0</xdr:colOff>
      <xdr:row>158</xdr:row>
      <xdr:rowOff>0</xdr:rowOff>
    </xdr:to>
    <xdr:sp macro="" textlink="">
      <xdr:nvSpPr>
        <xdr:cNvPr id="2" name="Line 1"/>
        <xdr:cNvSpPr>
          <a:spLocks noChangeShapeType="1"/>
        </xdr:cNvSpPr>
      </xdr:nvSpPr>
      <xdr:spPr bwMode="auto">
        <a:xfrm>
          <a:off x="9525" y="197975220"/>
          <a:ext cx="8402955"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3" name="Line 1"/>
        <xdr:cNvSpPr>
          <a:spLocks noChangeShapeType="1"/>
        </xdr:cNvSpPr>
      </xdr:nvSpPr>
      <xdr:spPr bwMode="auto">
        <a:xfrm>
          <a:off x="9525" y="191353440"/>
          <a:ext cx="8402955"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4" name="Line 1"/>
        <xdr:cNvSpPr>
          <a:spLocks noChangeShapeType="1"/>
        </xdr:cNvSpPr>
      </xdr:nvSpPr>
      <xdr:spPr bwMode="auto">
        <a:xfrm>
          <a:off x="9525" y="191353440"/>
          <a:ext cx="8402955"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215154</xdr:colOff>
      <xdr:row>0</xdr:row>
      <xdr:rowOff>143436</xdr:rowOff>
    </xdr:from>
    <xdr:to>
      <xdr:col>15</xdr:col>
      <xdr:colOff>398034</xdr:colOff>
      <xdr:row>34</xdr:row>
      <xdr:rowOff>79787</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154" y="143436"/>
          <a:ext cx="9326880" cy="5727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365760</xdr:colOff>
      <xdr:row>0</xdr:row>
      <xdr:rowOff>0</xdr:rowOff>
    </xdr:from>
    <xdr:to>
      <xdr:col>22</xdr:col>
      <xdr:colOff>198120</xdr:colOff>
      <xdr:row>44</xdr:row>
      <xdr:rowOff>22860</xdr:rowOff>
    </xdr:to>
    <xdr:sp macro="" textlink="">
      <xdr:nvSpPr>
        <xdr:cNvPr id="2" name="AutoShape 5"/>
        <xdr:cNvSpPr>
          <a:spLocks noChangeAspect="1" noChangeArrowheads="1"/>
        </xdr:cNvSpPr>
      </xdr:nvSpPr>
      <xdr:spPr bwMode="auto">
        <a:xfrm>
          <a:off x="1584960" y="0"/>
          <a:ext cx="12024360" cy="73990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xdr:colOff>
      <xdr:row>2</xdr:row>
      <xdr:rowOff>0</xdr:rowOff>
    </xdr:from>
    <xdr:to>
      <xdr:col>2</xdr:col>
      <xdr:colOff>7620</xdr:colOff>
      <xdr:row>5</xdr:row>
      <xdr:rowOff>373380</xdr:rowOff>
    </xdr:to>
    <xdr:cxnSp macro="">
      <xdr:nvCxnSpPr>
        <xdr:cNvPr id="2" name="直線コネクタ 2"/>
        <xdr:cNvCxnSpPr>
          <a:cxnSpLocks noChangeShapeType="1"/>
        </xdr:cNvCxnSpPr>
      </xdr:nvCxnSpPr>
      <xdr:spPr bwMode="auto">
        <a:xfrm>
          <a:off x="7620" y="685800"/>
          <a:ext cx="1485900" cy="15163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11907</xdr:colOff>
      <xdr:row>2</xdr:row>
      <xdr:rowOff>7144</xdr:rowOff>
    </xdr:from>
    <xdr:to>
      <xdr:col>2</xdr:col>
      <xdr:colOff>0</xdr:colOff>
      <xdr:row>6</xdr:row>
      <xdr:rowOff>0</xdr:rowOff>
    </xdr:to>
    <xdr:sp macro="" textlink="">
      <xdr:nvSpPr>
        <xdr:cNvPr id="2" name="Line 1"/>
        <xdr:cNvSpPr>
          <a:spLocks noChangeShapeType="1"/>
        </xdr:cNvSpPr>
      </xdr:nvSpPr>
      <xdr:spPr bwMode="auto">
        <a:xfrm>
          <a:off x="11907" y="540544"/>
          <a:ext cx="1839753" cy="75485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12989</xdr:colOff>
      <xdr:row>2</xdr:row>
      <xdr:rowOff>4330</xdr:rowOff>
    </xdr:from>
    <xdr:to>
      <xdr:col>2</xdr:col>
      <xdr:colOff>0</xdr:colOff>
      <xdr:row>5</xdr:row>
      <xdr:rowOff>264102</xdr:rowOff>
    </xdr:to>
    <xdr:sp macro="" textlink="">
      <xdr:nvSpPr>
        <xdr:cNvPr id="2" name="Line 1"/>
        <xdr:cNvSpPr>
          <a:spLocks noChangeShapeType="1"/>
        </xdr:cNvSpPr>
      </xdr:nvSpPr>
      <xdr:spPr bwMode="auto">
        <a:xfrm>
          <a:off x="12989" y="542810"/>
          <a:ext cx="2415251" cy="105225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11206</xdr:rowOff>
    </xdr:from>
    <xdr:to>
      <xdr:col>1</xdr:col>
      <xdr:colOff>3399398</xdr:colOff>
      <xdr:row>4</xdr:row>
      <xdr:rowOff>190500</xdr:rowOff>
    </xdr:to>
    <xdr:cxnSp macro="">
      <xdr:nvCxnSpPr>
        <xdr:cNvPr id="2" name="直線コネクタ 1"/>
        <xdr:cNvCxnSpPr/>
      </xdr:nvCxnSpPr>
      <xdr:spPr>
        <a:xfrm>
          <a:off x="137160" y="704626"/>
          <a:ext cx="3399398" cy="3926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199293</xdr:colOff>
      <xdr:row>51</xdr:row>
      <xdr:rowOff>205156</xdr:rowOff>
    </xdr:from>
    <xdr:to>
      <xdr:col>3</xdr:col>
      <xdr:colOff>46893</xdr:colOff>
      <xdr:row>52</xdr:row>
      <xdr:rowOff>46895</xdr:rowOff>
    </xdr:to>
    <xdr:sp macro="" textlink="">
      <xdr:nvSpPr>
        <xdr:cNvPr id="2" name="テキスト ボックス 1"/>
        <xdr:cNvSpPr txBox="1"/>
      </xdr:nvSpPr>
      <xdr:spPr>
        <a:xfrm>
          <a:off x="1106073" y="12861976"/>
          <a:ext cx="236220" cy="199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endParaRPr kumimoji="1" lang="ja-JP" altLang="en-US" sz="8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654422</xdr:colOff>
      <xdr:row>2</xdr:row>
      <xdr:rowOff>26894</xdr:rowOff>
    </xdr:from>
    <xdr:to>
      <xdr:col>6</xdr:col>
      <xdr:colOff>125504</xdr:colOff>
      <xdr:row>3</xdr:row>
      <xdr:rowOff>62753</xdr:rowOff>
    </xdr:to>
    <xdr:sp macro="" textlink="">
      <xdr:nvSpPr>
        <xdr:cNvPr id="2" name="テキスト ボックス 1"/>
        <xdr:cNvSpPr txBox="1"/>
      </xdr:nvSpPr>
      <xdr:spPr>
        <a:xfrm>
          <a:off x="10750922" y="918434"/>
          <a:ext cx="454062" cy="515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441960</xdr:colOff>
      <xdr:row>213</xdr:row>
      <xdr:rowOff>0</xdr:rowOff>
    </xdr:from>
    <xdr:to>
      <xdr:col>3</xdr:col>
      <xdr:colOff>762000</xdr:colOff>
      <xdr:row>213</xdr:row>
      <xdr:rowOff>0</xdr:rowOff>
    </xdr:to>
    <xdr:sp macro="" textlink="">
      <xdr:nvSpPr>
        <xdr:cNvPr id="2" name="Rectangle 7"/>
        <xdr:cNvSpPr>
          <a:spLocks noChangeArrowheads="1"/>
        </xdr:cNvSpPr>
      </xdr:nvSpPr>
      <xdr:spPr bwMode="auto">
        <a:xfrm>
          <a:off x="6347460" y="151577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267</xdr:row>
      <xdr:rowOff>0</xdr:rowOff>
    </xdr:from>
    <xdr:to>
      <xdr:col>3</xdr:col>
      <xdr:colOff>762000</xdr:colOff>
      <xdr:row>267</xdr:row>
      <xdr:rowOff>0</xdr:rowOff>
    </xdr:to>
    <xdr:sp macro="" textlink="">
      <xdr:nvSpPr>
        <xdr:cNvPr id="3" name="Rectangle 9"/>
        <xdr:cNvSpPr>
          <a:spLocks noChangeArrowheads="1"/>
        </xdr:cNvSpPr>
      </xdr:nvSpPr>
      <xdr:spPr bwMode="auto">
        <a:xfrm>
          <a:off x="6347460" y="160629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270</xdr:row>
      <xdr:rowOff>0</xdr:rowOff>
    </xdr:from>
    <xdr:to>
      <xdr:col>3</xdr:col>
      <xdr:colOff>762000</xdr:colOff>
      <xdr:row>270</xdr:row>
      <xdr:rowOff>0</xdr:rowOff>
    </xdr:to>
    <xdr:sp macro="" textlink="">
      <xdr:nvSpPr>
        <xdr:cNvPr id="4" name="Rectangle 10"/>
        <xdr:cNvSpPr>
          <a:spLocks noChangeArrowheads="1"/>
        </xdr:cNvSpPr>
      </xdr:nvSpPr>
      <xdr:spPr bwMode="auto">
        <a:xfrm>
          <a:off x="6347460" y="1611325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72</xdr:row>
      <xdr:rowOff>0</xdr:rowOff>
    </xdr:from>
    <xdr:to>
      <xdr:col>3</xdr:col>
      <xdr:colOff>762000</xdr:colOff>
      <xdr:row>72</xdr:row>
      <xdr:rowOff>0</xdr:rowOff>
    </xdr:to>
    <xdr:sp macro="" textlink="">
      <xdr:nvSpPr>
        <xdr:cNvPr id="5" name="Rectangle 11"/>
        <xdr:cNvSpPr>
          <a:spLocks noChangeArrowheads="1"/>
        </xdr:cNvSpPr>
      </xdr:nvSpPr>
      <xdr:spPr bwMode="auto">
        <a:xfrm>
          <a:off x="6347460" y="499872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72</xdr:row>
      <xdr:rowOff>0</xdr:rowOff>
    </xdr:from>
    <xdr:to>
      <xdr:col>3</xdr:col>
      <xdr:colOff>762000</xdr:colOff>
      <xdr:row>72</xdr:row>
      <xdr:rowOff>0</xdr:rowOff>
    </xdr:to>
    <xdr:sp macro="" textlink="">
      <xdr:nvSpPr>
        <xdr:cNvPr id="6" name="Rectangle 11"/>
        <xdr:cNvSpPr>
          <a:spLocks noChangeArrowheads="1"/>
        </xdr:cNvSpPr>
      </xdr:nvSpPr>
      <xdr:spPr bwMode="auto">
        <a:xfrm>
          <a:off x="6347460" y="499872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169</xdr:row>
      <xdr:rowOff>0</xdr:rowOff>
    </xdr:from>
    <xdr:to>
      <xdr:col>3</xdr:col>
      <xdr:colOff>762000</xdr:colOff>
      <xdr:row>169</xdr:row>
      <xdr:rowOff>0</xdr:rowOff>
    </xdr:to>
    <xdr:sp macro="" textlink="">
      <xdr:nvSpPr>
        <xdr:cNvPr id="7" name="Rectangle 9"/>
        <xdr:cNvSpPr>
          <a:spLocks noChangeArrowheads="1"/>
        </xdr:cNvSpPr>
      </xdr:nvSpPr>
      <xdr:spPr bwMode="auto">
        <a:xfrm>
          <a:off x="6347460" y="1213561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169</xdr:row>
      <xdr:rowOff>0</xdr:rowOff>
    </xdr:from>
    <xdr:to>
      <xdr:col>3</xdr:col>
      <xdr:colOff>762000</xdr:colOff>
      <xdr:row>169</xdr:row>
      <xdr:rowOff>0</xdr:rowOff>
    </xdr:to>
    <xdr:sp macro="" textlink="">
      <xdr:nvSpPr>
        <xdr:cNvPr id="8" name="Rectangle 10"/>
        <xdr:cNvSpPr>
          <a:spLocks noChangeArrowheads="1"/>
        </xdr:cNvSpPr>
      </xdr:nvSpPr>
      <xdr:spPr bwMode="auto">
        <a:xfrm>
          <a:off x="6347460" y="1213561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169</xdr:row>
      <xdr:rowOff>0</xdr:rowOff>
    </xdr:from>
    <xdr:to>
      <xdr:col>3</xdr:col>
      <xdr:colOff>762000</xdr:colOff>
      <xdr:row>169</xdr:row>
      <xdr:rowOff>0</xdr:rowOff>
    </xdr:to>
    <xdr:sp macro="" textlink="">
      <xdr:nvSpPr>
        <xdr:cNvPr id="9" name="Rectangle 9"/>
        <xdr:cNvSpPr>
          <a:spLocks noChangeArrowheads="1"/>
        </xdr:cNvSpPr>
      </xdr:nvSpPr>
      <xdr:spPr bwMode="auto">
        <a:xfrm>
          <a:off x="6347460" y="1213561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169</xdr:row>
      <xdr:rowOff>0</xdr:rowOff>
    </xdr:from>
    <xdr:to>
      <xdr:col>3</xdr:col>
      <xdr:colOff>762000</xdr:colOff>
      <xdr:row>169</xdr:row>
      <xdr:rowOff>0</xdr:rowOff>
    </xdr:to>
    <xdr:sp macro="" textlink="">
      <xdr:nvSpPr>
        <xdr:cNvPr id="10" name="Rectangle 10"/>
        <xdr:cNvSpPr>
          <a:spLocks noChangeArrowheads="1"/>
        </xdr:cNvSpPr>
      </xdr:nvSpPr>
      <xdr:spPr bwMode="auto">
        <a:xfrm>
          <a:off x="6347460" y="1213561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1" name="Rectangle 10"/>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179</xdr:row>
      <xdr:rowOff>0</xdr:rowOff>
    </xdr:from>
    <xdr:to>
      <xdr:col>3</xdr:col>
      <xdr:colOff>845820</xdr:colOff>
      <xdr:row>179</xdr:row>
      <xdr:rowOff>0</xdr:rowOff>
    </xdr:to>
    <xdr:sp macro="" textlink="">
      <xdr:nvSpPr>
        <xdr:cNvPr id="12" name="Rectangle 9"/>
        <xdr:cNvSpPr>
          <a:spLocks noChangeArrowheads="1"/>
        </xdr:cNvSpPr>
      </xdr:nvSpPr>
      <xdr:spPr bwMode="auto">
        <a:xfrm>
          <a:off x="6408420" y="1273759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179</xdr:row>
      <xdr:rowOff>0</xdr:rowOff>
    </xdr:from>
    <xdr:to>
      <xdr:col>3</xdr:col>
      <xdr:colOff>845820</xdr:colOff>
      <xdr:row>179</xdr:row>
      <xdr:rowOff>0</xdr:rowOff>
    </xdr:to>
    <xdr:sp macro="" textlink="">
      <xdr:nvSpPr>
        <xdr:cNvPr id="13" name="Rectangle 10"/>
        <xdr:cNvSpPr>
          <a:spLocks noChangeArrowheads="1"/>
        </xdr:cNvSpPr>
      </xdr:nvSpPr>
      <xdr:spPr bwMode="auto">
        <a:xfrm>
          <a:off x="6408420" y="1273759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179</xdr:row>
      <xdr:rowOff>0</xdr:rowOff>
    </xdr:from>
    <xdr:to>
      <xdr:col>3</xdr:col>
      <xdr:colOff>845820</xdr:colOff>
      <xdr:row>179</xdr:row>
      <xdr:rowOff>0</xdr:rowOff>
    </xdr:to>
    <xdr:sp macro="" textlink="">
      <xdr:nvSpPr>
        <xdr:cNvPr id="14" name="Rectangle 9"/>
        <xdr:cNvSpPr>
          <a:spLocks noChangeArrowheads="1"/>
        </xdr:cNvSpPr>
      </xdr:nvSpPr>
      <xdr:spPr bwMode="auto">
        <a:xfrm>
          <a:off x="6408420" y="1273759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179</xdr:row>
      <xdr:rowOff>0</xdr:rowOff>
    </xdr:from>
    <xdr:to>
      <xdr:col>3</xdr:col>
      <xdr:colOff>845820</xdr:colOff>
      <xdr:row>179</xdr:row>
      <xdr:rowOff>0</xdr:rowOff>
    </xdr:to>
    <xdr:sp macro="" textlink="">
      <xdr:nvSpPr>
        <xdr:cNvPr id="15" name="Rectangle 10"/>
        <xdr:cNvSpPr>
          <a:spLocks noChangeArrowheads="1"/>
        </xdr:cNvSpPr>
      </xdr:nvSpPr>
      <xdr:spPr bwMode="auto">
        <a:xfrm>
          <a:off x="6408420" y="1273759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6" name="Rectangle 9"/>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7" name="Rectangle 10"/>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8" name="Rectangle 9"/>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179</xdr:row>
      <xdr:rowOff>0</xdr:rowOff>
    </xdr:from>
    <xdr:to>
      <xdr:col>3</xdr:col>
      <xdr:colOff>762000</xdr:colOff>
      <xdr:row>179</xdr:row>
      <xdr:rowOff>0</xdr:rowOff>
    </xdr:to>
    <xdr:sp macro="" textlink="">
      <xdr:nvSpPr>
        <xdr:cNvPr id="19" name="Rectangle 10"/>
        <xdr:cNvSpPr>
          <a:spLocks noChangeArrowheads="1"/>
        </xdr:cNvSpPr>
      </xdr:nvSpPr>
      <xdr:spPr bwMode="auto">
        <a:xfrm>
          <a:off x="6347460" y="12737592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0" name="Rectangle 10"/>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180</xdr:row>
      <xdr:rowOff>0</xdr:rowOff>
    </xdr:from>
    <xdr:to>
      <xdr:col>3</xdr:col>
      <xdr:colOff>845820</xdr:colOff>
      <xdr:row>180</xdr:row>
      <xdr:rowOff>0</xdr:rowOff>
    </xdr:to>
    <xdr:sp macro="" textlink="">
      <xdr:nvSpPr>
        <xdr:cNvPr id="21" name="Rectangle 9"/>
        <xdr:cNvSpPr>
          <a:spLocks noChangeArrowheads="1"/>
        </xdr:cNvSpPr>
      </xdr:nvSpPr>
      <xdr:spPr bwMode="auto">
        <a:xfrm>
          <a:off x="6408420" y="1279779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180</xdr:row>
      <xdr:rowOff>0</xdr:rowOff>
    </xdr:from>
    <xdr:to>
      <xdr:col>3</xdr:col>
      <xdr:colOff>845820</xdr:colOff>
      <xdr:row>180</xdr:row>
      <xdr:rowOff>0</xdr:rowOff>
    </xdr:to>
    <xdr:sp macro="" textlink="">
      <xdr:nvSpPr>
        <xdr:cNvPr id="22" name="Rectangle 10"/>
        <xdr:cNvSpPr>
          <a:spLocks noChangeArrowheads="1"/>
        </xdr:cNvSpPr>
      </xdr:nvSpPr>
      <xdr:spPr bwMode="auto">
        <a:xfrm>
          <a:off x="6408420" y="1279779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180</xdr:row>
      <xdr:rowOff>0</xdr:rowOff>
    </xdr:from>
    <xdr:to>
      <xdr:col>3</xdr:col>
      <xdr:colOff>845820</xdr:colOff>
      <xdr:row>180</xdr:row>
      <xdr:rowOff>0</xdr:rowOff>
    </xdr:to>
    <xdr:sp macro="" textlink="">
      <xdr:nvSpPr>
        <xdr:cNvPr id="23" name="Rectangle 9"/>
        <xdr:cNvSpPr>
          <a:spLocks noChangeArrowheads="1"/>
        </xdr:cNvSpPr>
      </xdr:nvSpPr>
      <xdr:spPr bwMode="auto">
        <a:xfrm>
          <a:off x="6408420" y="1279779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180</xdr:row>
      <xdr:rowOff>0</xdr:rowOff>
    </xdr:from>
    <xdr:to>
      <xdr:col>3</xdr:col>
      <xdr:colOff>845820</xdr:colOff>
      <xdr:row>180</xdr:row>
      <xdr:rowOff>0</xdr:rowOff>
    </xdr:to>
    <xdr:sp macro="" textlink="">
      <xdr:nvSpPr>
        <xdr:cNvPr id="24" name="Rectangle 10"/>
        <xdr:cNvSpPr>
          <a:spLocks noChangeArrowheads="1"/>
        </xdr:cNvSpPr>
      </xdr:nvSpPr>
      <xdr:spPr bwMode="auto">
        <a:xfrm>
          <a:off x="6408420" y="1279779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5" name="Rectangle 9"/>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6" name="Rectangle 10"/>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7" name="Rectangle 9"/>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180</xdr:row>
      <xdr:rowOff>0</xdr:rowOff>
    </xdr:from>
    <xdr:to>
      <xdr:col>3</xdr:col>
      <xdr:colOff>762000</xdr:colOff>
      <xdr:row>180</xdr:row>
      <xdr:rowOff>0</xdr:rowOff>
    </xdr:to>
    <xdr:sp macro="" textlink="">
      <xdr:nvSpPr>
        <xdr:cNvPr id="28" name="Rectangle 10"/>
        <xdr:cNvSpPr>
          <a:spLocks noChangeArrowheads="1"/>
        </xdr:cNvSpPr>
      </xdr:nvSpPr>
      <xdr:spPr bwMode="auto">
        <a:xfrm>
          <a:off x="6347460" y="1279779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192</xdr:row>
      <xdr:rowOff>0</xdr:rowOff>
    </xdr:from>
    <xdr:to>
      <xdr:col>3</xdr:col>
      <xdr:colOff>762000</xdr:colOff>
      <xdr:row>192</xdr:row>
      <xdr:rowOff>0</xdr:rowOff>
    </xdr:to>
    <xdr:sp macro="" textlink="">
      <xdr:nvSpPr>
        <xdr:cNvPr id="29" name="Rectangle 10"/>
        <xdr:cNvSpPr>
          <a:spLocks noChangeArrowheads="1"/>
        </xdr:cNvSpPr>
      </xdr:nvSpPr>
      <xdr:spPr bwMode="auto">
        <a:xfrm>
          <a:off x="6347460" y="13695426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193</xdr:row>
      <xdr:rowOff>0</xdr:rowOff>
    </xdr:from>
    <xdr:to>
      <xdr:col>3</xdr:col>
      <xdr:colOff>762000</xdr:colOff>
      <xdr:row>193</xdr:row>
      <xdr:rowOff>0</xdr:rowOff>
    </xdr:to>
    <xdr:sp macro="" textlink="">
      <xdr:nvSpPr>
        <xdr:cNvPr id="30" name="Rectangle 10"/>
        <xdr:cNvSpPr>
          <a:spLocks noChangeArrowheads="1"/>
        </xdr:cNvSpPr>
      </xdr:nvSpPr>
      <xdr:spPr bwMode="auto">
        <a:xfrm>
          <a:off x="6347460" y="13790676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0.33.231\&#24066;&#30010;&#26449;&#35506;&#20849;&#36890;\&#24179;&#25104;&#65297;&#65304;&#24180;&#24230;&#12288;&#25285;&#24403;&#32773;\&#9312;&#24179;&#25104;&#65297;&#65304;&#24180;&#24230;&#12288;&#24066;&#30010;&#26449;&#27010;&#35201;&#12415;&#12420;&#12366;\&#27010;&#35201;&#12415;&#12420;&#12366;&#24066;&#30010;&#26449;&#22238;&#31572;\01&#20185;&#21488;&#2406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20303;&#27665;&#21046;&#24230;&#35506;G/3&#24066;&#30010;&#26449;&#35506;/F&#25152;&#31649;&#20107;&#21209;/F010&#24195;&#22495;&#36899;&#25658;&#12539;&#20849;&#21516;&#20966;&#29702;/080&#20849;&#21516;&#20966;&#29702;&#29366;&#27841;&#35519;&#12409;/2018&#65288;H30&#65289;/09_&#38598;&#35336;/&#65288;&#9675;&#65289;&#9733;H30&#31532;1&#34920;&#8594;&#12414;&#12392;&#12417;2,3,3-2,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20303;&#27665;&#21046;&#24230;&#35506;G/3&#24066;&#30010;&#26449;&#35506;/F&#25152;&#31649;&#20107;&#21209;/F010&#24195;&#22495;&#36899;&#25658;&#12539;&#20849;&#21516;&#20966;&#29702;/080&#20849;&#21516;&#20966;&#29702;&#29366;&#27841;&#35519;&#12409;/H28/04%20&#38598;&#35336;/&#31532;11,12&#34920;&#8594;&#12414;&#12392;&#12417;12,13&#34920;,20&#65374;25&#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20303;&#27665;&#21046;&#24230;&#35506;G/3&#24066;&#30010;&#26449;&#35506;/F&#25152;&#31649;&#20107;&#21209;/F010&#24195;&#22495;&#36899;&#25658;&#12539;&#20849;&#21516;&#20966;&#29702;/080&#20849;&#21516;&#20966;&#29702;&#29366;&#27841;&#35519;&#12409;/2018&#65288;H30&#65289;/09_&#38598;&#35336;/&#65288;&#9651;&#65289;&#9733;H30&#20184;&#34920;2,&#20184;&#34920;3&#65288;&#19968;&#32068;&#65286;&#36899;&#21512;&#65289;&#8594;&#12414;&#12392;&#12417;&#31532;31&#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Ⅰ基本情報"/>
      <sheetName val="Ⅱ役職員・議員・職員"/>
      <sheetName val="Ⅲ企画・財政"/>
      <sheetName val="Ⅳ第３セクター"/>
      <sheetName val="Ⅴその他"/>
      <sheetName val="Ⅵ組織機構"/>
      <sheetName val="Ⅶ役所(役場)案内図"/>
      <sheetName val="Ⅷ区役所データ（仙台市のみ）"/>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まとめ第２表"/>
      <sheetName val="【○】30まとめ第３表"/>
      <sheetName val="【○】30まとめ第３－２表"/>
      <sheetName val="【○】30まとめ第５表"/>
      <sheetName val="30第1表集計"/>
      <sheetName val="28第1表集計"/>
      <sheetName val="始"/>
      <sheetName val="1北海道"/>
      <sheetName val="2青森"/>
      <sheetName val="3岩手"/>
      <sheetName val="4宮城"/>
      <sheetName val="5秋田"/>
      <sheetName val="6山形"/>
      <sheetName val="7福島"/>
      <sheetName val="8茨城"/>
      <sheetName val="9栃木"/>
      <sheetName val="10群馬"/>
      <sheetName val="11埼玉"/>
      <sheetName val="12千葉"/>
      <sheetName val="13東京"/>
      <sheetName val="14神奈川"/>
      <sheetName val="15新潟"/>
      <sheetName val="16富山"/>
      <sheetName val="17石川"/>
      <sheetName val="18福井"/>
      <sheetName val="19山梨"/>
      <sheetName val="20長野"/>
      <sheetName val="21岐阜"/>
      <sheetName val="22静岡"/>
      <sheetName val="23愛知"/>
      <sheetName val="24三重"/>
      <sheetName val="25滋賀"/>
      <sheetName val="26京都"/>
      <sheetName val="27大阪"/>
      <sheetName val="28兵庫"/>
      <sheetName val="29奈良"/>
      <sheetName val="30和歌山"/>
      <sheetName val="31鳥取"/>
      <sheetName val="32島根"/>
      <sheetName val="33岡山"/>
      <sheetName val="34広島"/>
      <sheetName val="35山口"/>
      <sheetName val="36徳島"/>
      <sheetName val="37香川"/>
      <sheetName val="38愛媛"/>
      <sheetName val="39高知"/>
      <sheetName val="40福岡"/>
      <sheetName val="41佐賀"/>
      <sheetName val="42長崎"/>
      <sheetName val="43熊本"/>
      <sheetName val="44大分"/>
      <sheetName val="45宮崎"/>
      <sheetName val="46鹿児島"/>
      <sheetName val="47沖縄"/>
      <sheetName val="終"/>
    </sheetNames>
    <sheetDataSet>
      <sheetData sheetId="0"/>
      <sheetData sheetId="1"/>
      <sheetData sheetId="2"/>
      <sheetData sheetId="3"/>
      <sheetData sheetId="4">
        <row r="9">
          <cell r="D9">
            <v>15</v>
          </cell>
        </row>
        <row r="13">
          <cell r="L13">
            <v>0</v>
          </cell>
        </row>
        <row r="15">
          <cell r="L15">
            <v>0</v>
          </cell>
        </row>
        <row r="36">
          <cell r="L36">
            <v>0</v>
          </cell>
        </row>
        <row r="37">
          <cell r="L37">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5">
          <cell r="T35">
            <v>8</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⑱12表"/>
      <sheetName val="⑳12表"/>
      <sheetName val="⑳新13表"/>
      <sheetName val="⑳長・議会"/>
      <sheetName val="⑳副長"/>
      <sheetName val="⑳監査委員"/>
      <sheetName val="⑳事務局"/>
      <sheetName val="第11表"/>
      <sheetName val="第12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W3">
            <v>2</v>
          </cell>
        </row>
        <row r="4">
          <cell r="W4">
            <v>1</v>
          </cell>
        </row>
        <row r="5">
          <cell r="W5">
            <v>4</v>
          </cell>
        </row>
        <row r="6">
          <cell r="W6">
            <v>2</v>
          </cell>
        </row>
        <row r="7">
          <cell r="W7">
            <v>5</v>
          </cell>
        </row>
        <row r="8">
          <cell r="W8">
            <v>5</v>
          </cell>
        </row>
        <row r="9">
          <cell r="W9">
            <v>5</v>
          </cell>
        </row>
        <row r="10">
          <cell r="W10">
            <v>2</v>
          </cell>
        </row>
        <row r="11">
          <cell r="W11">
            <v>6</v>
          </cell>
        </row>
        <row r="12">
          <cell r="W12">
            <v>3</v>
          </cell>
        </row>
        <row r="13">
          <cell r="W13">
            <v>4</v>
          </cell>
        </row>
        <row r="14">
          <cell r="W14">
            <v>3</v>
          </cell>
        </row>
        <row r="15">
          <cell r="W15">
            <v>1</v>
          </cell>
        </row>
        <row r="16">
          <cell r="W16">
            <v>1</v>
          </cell>
        </row>
        <row r="17">
          <cell r="W17">
            <v>7</v>
          </cell>
        </row>
        <row r="18">
          <cell r="W18">
            <v>5</v>
          </cell>
        </row>
        <row r="19">
          <cell r="W19">
            <v>1</v>
          </cell>
        </row>
        <row r="20">
          <cell r="W20">
            <v>2</v>
          </cell>
        </row>
        <row r="21">
          <cell r="W21">
            <v>3</v>
          </cell>
        </row>
        <row r="22">
          <cell r="W22">
            <v>1</v>
          </cell>
        </row>
        <row r="23">
          <cell r="W23">
            <v>1</v>
          </cell>
        </row>
        <row r="24">
          <cell r="W24">
            <v>2</v>
          </cell>
        </row>
        <row r="25">
          <cell r="W25">
            <v>3</v>
          </cell>
        </row>
        <row r="26">
          <cell r="W26">
            <v>2</v>
          </cell>
        </row>
        <row r="27">
          <cell r="W27">
            <v>1</v>
          </cell>
        </row>
        <row r="28">
          <cell r="W28">
            <v>1</v>
          </cell>
        </row>
        <row r="29">
          <cell r="W29">
            <v>1</v>
          </cell>
        </row>
        <row r="30">
          <cell r="W30">
            <v>1</v>
          </cell>
        </row>
        <row r="31">
          <cell r="W31">
            <v>1</v>
          </cell>
        </row>
        <row r="32">
          <cell r="W32">
            <v>1</v>
          </cell>
        </row>
        <row r="33">
          <cell r="W33">
            <v>4</v>
          </cell>
        </row>
        <row r="34">
          <cell r="W34">
            <v>2</v>
          </cell>
        </row>
        <row r="35">
          <cell r="W35">
            <v>1</v>
          </cell>
        </row>
        <row r="36">
          <cell r="W36">
            <v>1</v>
          </cell>
        </row>
        <row r="37">
          <cell r="W37">
            <v>1</v>
          </cell>
        </row>
        <row r="38">
          <cell r="W38">
            <v>1</v>
          </cell>
        </row>
        <row r="39">
          <cell r="W39">
            <v>2</v>
          </cell>
        </row>
        <row r="40">
          <cell r="W40">
            <v>5</v>
          </cell>
        </row>
        <row r="41">
          <cell r="W41">
            <v>1</v>
          </cell>
        </row>
        <row r="42">
          <cell r="W42">
            <v>4</v>
          </cell>
        </row>
        <row r="43">
          <cell r="W43">
            <v>9</v>
          </cell>
        </row>
        <row r="44">
          <cell r="W44">
            <v>6</v>
          </cell>
        </row>
        <row r="45">
          <cell r="W45">
            <v>4</v>
          </cell>
        </row>
        <row r="46">
          <cell r="W46">
            <v>8</v>
          </cell>
        </row>
        <row r="47">
          <cell r="W47">
            <v>4</v>
          </cell>
        </row>
        <row r="48">
          <cell r="W48">
            <v>10</v>
          </cell>
        </row>
        <row r="49">
          <cell r="W49">
            <v>1</v>
          </cell>
        </row>
        <row r="50">
          <cell r="W50">
            <v>5</v>
          </cell>
        </row>
        <row r="51">
          <cell r="W51">
            <v>5</v>
          </cell>
        </row>
        <row r="52">
          <cell r="W52">
            <v>4</v>
          </cell>
        </row>
        <row r="53">
          <cell r="W53">
            <v>2</v>
          </cell>
        </row>
        <row r="54">
          <cell r="W54">
            <v>2</v>
          </cell>
        </row>
        <row r="55">
          <cell r="W55">
            <v>2</v>
          </cell>
        </row>
        <row r="56">
          <cell r="W56">
            <v>1</v>
          </cell>
        </row>
        <row r="57">
          <cell r="W57">
            <v>5</v>
          </cell>
        </row>
        <row r="58">
          <cell r="W58">
            <v>2</v>
          </cell>
        </row>
        <row r="59">
          <cell r="W59">
            <v>4</v>
          </cell>
        </row>
        <row r="60">
          <cell r="W60">
            <v>3</v>
          </cell>
        </row>
        <row r="61">
          <cell r="W61">
            <v>5</v>
          </cell>
        </row>
        <row r="62">
          <cell r="W62">
            <v>1</v>
          </cell>
        </row>
        <row r="63">
          <cell r="W63">
            <v>4</v>
          </cell>
        </row>
        <row r="64">
          <cell r="W64">
            <v>2</v>
          </cell>
        </row>
        <row r="65">
          <cell r="W65">
            <v>1</v>
          </cell>
        </row>
        <row r="66">
          <cell r="W66">
            <v>2</v>
          </cell>
        </row>
        <row r="67">
          <cell r="W67">
            <v>2</v>
          </cell>
        </row>
        <row r="68">
          <cell r="W68">
            <v>1</v>
          </cell>
        </row>
        <row r="69">
          <cell r="W69">
            <v>4</v>
          </cell>
        </row>
        <row r="70">
          <cell r="W70">
            <v>3</v>
          </cell>
        </row>
        <row r="71">
          <cell r="W71">
            <v>2</v>
          </cell>
        </row>
        <row r="72">
          <cell r="W72">
            <v>6</v>
          </cell>
        </row>
        <row r="73">
          <cell r="W73">
            <v>2</v>
          </cell>
        </row>
        <row r="74">
          <cell r="W74">
            <v>4</v>
          </cell>
        </row>
        <row r="75">
          <cell r="W75">
            <v>1</v>
          </cell>
        </row>
        <row r="76">
          <cell r="W76">
            <v>1</v>
          </cell>
        </row>
        <row r="77">
          <cell r="W77">
            <v>11</v>
          </cell>
        </row>
        <row r="78">
          <cell r="W78">
            <v>2</v>
          </cell>
        </row>
        <row r="79">
          <cell r="W79">
            <v>3</v>
          </cell>
        </row>
        <row r="80">
          <cell r="W80">
            <v>4</v>
          </cell>
        </row>
        <row r="81">
          <cell r="W81">
            <v>2</v>
          </cell>
        </row>
        <row r="82">
          <cell r="W82">
            <v>1</v>
          </cell>
        </row>
        <row r="83">
          <cell r="W83">
            <v>2</v>
          </cell>
        </row>
        <row r="84">
          <cell r="W84">
            <v>1</v>
          </cell>
        </row>
        <row r="85">
          <cell r="W85">
            <v>2</v>
          </cell>
        </row>
        <row r="86">
          <cell r="W86">
            <v>5</v>
          </cell>
        </row>
        <row r="87">
          <cell r="W87">
            <v>1</v>
          </cell>
        </row>
        <row r="88">
          <cell r="W88">
            <v>1</v>
          </cell>
        </row>
        <row r="89">
          <cell r="W89">
            <v>1</v>
          </cell>
        </row>
        <row r="90">
          <cell r="W90">
            <v>2</v>
          </cell>
        </row>
        <row r="91">
          <cell r="W91">
            <v>2</v>
          </cell>
        </row>
        <row r="92">
          <cell r="W92">
            <v>2</v>
          </cell>
        </row>
        <row r="93">
          <cell r="W93">
            <v>4</v>
          </cell>
        </row>
        <row r="94">
          <cell r="W94">
            <v>2</v>
          </cell>
        </row>
        <row r="95">
          <cell r="W95">
            <v>2</v>
          </cell>
        </row>
        <row r="96">
          <cell r="W96">
            <v>1</v>
          </cell>
        </row>
        <row r="97">
          <cell r="W97">
            <v>1</v>
          </cell>
        </row>
        <row r="98">
          <cell r="W98">
            <v>5</v>
          </cell>
        </row>
        <row r="99">
          <cell r="W99">
            <v>2</v>
          </cell>
        </row>
        <row r="100">
          <cell r="W100">
            <v>2</v>
          </cell>
        </row>
        <row r="101">
          <cell r="W101">
            <v>4</v>
          </cell>
        </row>
        <row r="102">
          <cell r="W102">
            <v>3</v>
          </cell>
        </row>
        <row r="103">
          <cell r="W103">
            <v>4</v>
          </cell>
        </row>
        <row r="104">
          <cell r="W104">
            <v>2</v>
          </cell>
        </row>
        <row r="105">
          <cell r="W105">
            <v>1</v>
          </cell>
        </row>
        <row r="106">
          <cell r="W106">
            <v>1</v>
          </cell>
        </row>
        <row r="107">
          <cell r="W107">
            <v>2</v>
          </cell>
        </row>
        <row r="108">
          <cell r="W108">
            <v>4</v>
          </cell>
        </row>
        <row r="109">
          <cell r="W109">
            <v>2</v>
          </cell>
        </row>
        <row r="110">
          <cell r="W110">
            <v>2</v>
          </cell>
        </row>
        <row r="111">
          <cell r="W111">
            <v>1</v>
          </cell>
        </row>
        <row r="112">
          <cell r="W112">
            <v>3</v>
          </cell>
        </row>
        <row r="113">
          <cell r="W113">
            <v>2</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付表２集計"/>
      <sheetName val="○28付表３集計"/>
      <sheetName val="【○】28まとめ第２９表"/>
    </sheetNames>
    <sheetDataSet>
      <sheetData sheetId="0">
        <row r="1503">
          <cell r="H1503">
            <v>0</v>
          </cell>
        </row>
        <row r="1510">
          <cell r="M1510">
            <v>0</v>
          </cell>
        </row>
      </sheetData>
      <sheetData sheetId="1">
        <row r="138">
          <cell r="H138">
            <v>0</v>
          </cell>
        </row>
        <row r="139">
          <cell r="H139">
            <v>0</v>
          </cell>
        </row>
        <row r="144">
          <cell r="M144">
            <v>0</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23.bin"/><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5"/>
  <sheetViews>
    <sheetView tabSelected="1" workbookViewId="0">
      <selection activeCell="O1" sqref="O1"/>
    </sheetView>
  </sheetViews>
  <sheetFormatPr defaultRowHeight="13" x14ac:dyDescent="0.2"/>
  <sheetData>
    <row r="1" spans="1:14" ht="54" customHeight="1" x14ac:dyDescent="0.2"/>
    <row r="2" spans="1:14" ht="54" customHeight="1" x14ac:dyDescent="0.2"/>
    <row r="3" spans="1:14" ht="54" customHeight="1" x14ac:dyDescent="0.2">
      <c r="A3" s="1370" t="s">
        <v>0</v>
      </c>
      <c r="B3" s="1370"/>
      <c r="C3" s="1370"/>
      <c r="D3" s="1370"/>
      <c r="E3" s="1370"/>
      <c r="F3" s="1370"/>
      <c r="G3" s="1370"/>
      <c r="H3" s="1370"/>
      <c r="I3" s="1370"/>
      <c r="J3" s="1370"/>
      <c r="K3" s="1370"/>
      <c r="L3" s="1370"/>
      <c r="M3" s="1370"/>
      <c r="N3" s="1370"/>
    </row>
    <row r="4" spans="1:14" ht="54" customHeight="1" x14ac:dyDescent="0.2">
      <c r="A4" s="1371" t="s">
        <v>3090</v>
      </c>
      <c r="B4" s="1371"/>
      <c r="C4" s="1371"/>
      <c r="D4" s="1371"/>
      <c r="E4" s="1371"/>
      <c r="F4" s="1371"/>
      <c r="G4" s="1371"/>
      <c r="H4" s="1371"/>
      <c r="I4" s="1371"/>
      <c r="J4" s="1371"/>
      <c r="K4" s="1371"/>
      <c r="L4" s="1371"/>
      <c r="M4" s="1371"/>
      <c r="N4" s="1371"/>
    </row>
    <row r="5" spans="1:14" ht="54" customHeight="1" x14ac:dyDescent="0.2"/>
    <row r="6" spans="1:14" ht="54" customHeight="1" x14ac:dyDescent="0.2"/>
    <row r="7" spans="1:14" ht="54" customHeight="1" x14ac:dyDescent="0.2"/>
    <row r="8" spans="1:14" ht="54" customHeight="1" x14ac:dyDescent="0.2">
      <c r="A8" s="1372" t="s">
        <v>1</v>
      </c>
      <c r="B8" s="1372"/>
      <c r="C8" s="1372"/>
      <c r="D8" s="1372"/>
      <c r="E8" s="1372"/>
      <c r="F8" s="1372"/>
      <c r="G8" s="1372"/>
      <c r="H8" s="1372"/>
      <c r="I8" s="1372"/>
      <c r="J8" s="1372"/>
      <c r="K8" s="1372"/>
      <c r="L8" s="1372"/>
      <c r="M8" s="1372"/>
      <c r="N8" s="1372"/>
    </row>
    <row r="9" spans="1:14" ht="54" customHeight="1" x14ac:dyDescent="0.2"/>
    <row r="10" spans="1:14" ht="54" customHeight="1" x14ac:dyDescent="0.2"/>
    <row r="11" spans="1:14" ht="54" customHeight="1" x14ac:dyDescent="0.2"/>
    <row r="12" spans="1:14" ht="54" customHeight="1" x14ac:dyDescent="0.2"/>
    <row r="13" spans="1:14" ht="54" customHeight="1" x14ac:dyDescent="0.2"/>
    <row r="14" spans="1:14" ht="54" customHeight="1" x14ac:dyDescent="0.2"/>
    <row r="15" spans="1:14" ht="54" customHeight="1" x14ac:dyDescent="0.2"/>
  </sheetData>
  <mergeCells count="3">
    <mergeCell ref="A3:N3"/>
    <mergeCell ref="A4:N4"/>
    <mergeCell ref="A8:N8"/>
  </mergeCells>
  <phoneticPr fontId="6"/>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J55"/>
  <sheetViews>
    <sheetView view="pageBreakPreview" zoomScale="85" zoomScaleNormal="100" zoomScaleSheetLayoutView="85" workbookViewId="0"/>
  </sheetViews>
  <sheetFormatPr defaultColWidth="9" defaultRowHeight="20.149999999999999" customHeight="1" x14ac:dyDescent="0.2"/>
  <cols>
    <col min="1" max="1" width="2.81640625" style="567" customWidth="1"/>
    <col min="2" max="2" width="3.90625" style="567" customWidth="1"/>
    <col min="3" max="3" width="7" style="567" customWidth="1"/>
    <col min="4" max="4" width="21.90625" style="567" customWidth="1"/>
    <col min="5" max="5" width="16.6328125" style="567" customWidth="1"/>
    <col min="6" max="6" width="6.6328125" style="568" customWidth="1"/>
    <col min="7" max="7" width="58" style="567" customWidth="1"/>
    <col min="8" max="8" width="21" style="563" customWidth="1"/>
    <col min="9" max="9" width="4.6328125" style="567" customWidth="1"/>
    <col min="10" max="10" width="9" style="1365"/>
    <col min="11" max="16384" width="9" style="567"/>
  </cols>
  <sheetData>
    <row r="1" spans="1:10" ht="20.149999999999999" customHeight="1" x14ac:dyDescent="0.2">
      <c r="A1" s="566" t="s">
        <v>1759</v>
      </c>
    </row>
    <row r="2" spans="1:10" s="1366" customFormat="1" ht="20.25" customHeight="1" x14ac:dyDescent="0.2">
      <c r="A2" s="569"/>
      <c r="B2" s="570"/>
      <c r="C2" s="570"/>
      <c r="D2" s="570"/>
      <c r="E2" s="570"/>
      <c r="F2" s="571"/>
      <c r="G2" s="572"/>
      <c r="H2" s="400"/>
      <c r="J2" s="1367"/>
    </row>
    <row r="3" spans="1:10" s="1366" customFormat="1" ht="41.4" customHeight="1" thickBot="1" x14ac:dyDescent="0.25">
      <c r="A3" s="573"/>
      <c r="B3" s="574" t="s">
        <v>1760</v>
      </c>
      <c r="C3" s="570"/>
      <c r="D3" s="570"/>
      <c r="E3" s="570"/>
      <c r="F3" s="571"/>
      <c r="G3" s="1523" t="s">
        <v>1761</v>
      </c>
      <c r="H3" s="1523"/>
      <c r="J3" s="1367"/>
    </row>
    <row r="4" spans="1:10" ht="36" customHeight="1" thickBot="1" x14ac:dyDescent="0.25">
      <c r="B4" s="1524" t="s">
        <v>317</v>
      </c>
      <c r="C4" s="1525"/>
      <c r="D4" s="1524" t="s">
        <v>1762</v>
      </c>
      <c r="E4" s="1526"/>
      <c r="F4" s="575" t="s">
        <v>1763</v>
      </c>
      <c r="G4" s="576" t="s">
        <v>1764</v>
      </c>
      <c r="H4" s="401" t="s">
        <v>1765</v>
      </c>
    </row>
    <row r="5" spans="1:10" ht="34" customHeight="1" x14ac:dyDescent="0.2">
      <c r="B5" s="1527" t="s">
        <v>1766</v>
      </c>
      <c r="C5" s="1530" t="s">
        <v>1767</v>
      </c>
      <c r="D5" s="1533" t="s">
        <v>2215</v>
      </c>
      <c r="E5" s="1534"/>
      <c r="F5" s="825">
        <v>7</v>
      </c>
      <c r="G5" s="843" t="s">
        <v>2216</v>
      </c>
      <c r="H5" s="830">
        <v>42816</v>
      </c>
    </row>
    <row r="6" spans="1:10" ht="34" customHeight="1" x14ac:dyDescent="0.2">
      <c r="B6" s="1528"/>
      <c r="C6" s="1531"/>
      <c r="D6" s="1535" t="s">
        <v>1768</v>
      </c>
      <c r="E6" s="1536"/>
      <c r="F6" s="578">
        <v>7</v>
      </c>
      <c r="G6" s="579" t="s">
        <v>1769</v>
      </c>
      <c r="H6" s="403">
        <v>42384</v>
      </c>
    </row>
    <row r="7" spans="1:10" ht="36" customHeight="1" x14ac:dyDescent="0.2">
      <c r="B7" s="1528"/>
      <c r="C7" s="1531"/>
      <c r="D7" s="1535" t="s">
        <v>2217</v>
      </c>
      <c r="E7" s="1536"/>
      <c r="F7" s="578">
        <v>10</v>
      </c>
      <c r="G7" s="579" t="s">
        <v>2218</v>
      </c>
      <c r="H7" s="403">
        <v>42822</v>
      </c>
    </row>
    <row r="8" spans="1:10" ht="34" customHeight="1" x14ac:dyDescent="0.2">
      <c r="B8" s="1528"/>
      <c r="C8" s="1531"/>
      <c r="D8" s="1535" t="s">
        <v>2219</v>
      </c>
      <c r="E8" s="1536"/>
      <c r="F8" s="578">
        <v>15</v>
      </c>
      <c r="G8" s="579" t="s">
        <v>2220</v>
      </c>
      <c r="H8" s="403">
        <v>42646</v>
      </c>
    </row>
    <row r="9" spans="1:10" ht="34" customHeight="1" x14ac:dyDescent="0.2">
      <c r="B9" s="1528"/>
      <c r="C9" s="1531"/>
      <c r="D9" s="1535" t="s">
        <v>2221</v>
      </c>
      <c r="E9" s="1536"/>
      <c r="F9" s="578">
        <v>4</v>
      </c>
      <c r="G9" s="579" t="s">
        <v>2222</v>
      </c>
      <c r="H9" s="403">
        <v>43110</v>
      </c>
    </row>
    <row r="10" spans="1:10" ht="34" customHeight="1" x14ac:dyDescent="0.2">
      <c r="B10" s="1528"/>
      <c r="C10" s="1531"/>
      <c r="D10" s="1521" t="s">
        <v>1770</v>
      </c>
      <c r="E10" s="1522"/>
      <c r="F10" s="578">
        <v>5</v>
      </c>
      <c r="G10" s="579" t="s">
        <v>1771</v>
      </c>
      <c r="H10" s="403">
        <v>42457</v>
      </c>
    </row>
    <row r="11" spans="1:10" ht="34" customHeight="1" x14ac:dyDescent="0.2">
      <c r="B11" s="1528"/>
      <c r="C11" s="1531"/>
      <c r="D11" s="1521" t="s">
        <v>1772</v>
      </c>
      <c r="E11" s="1522"/>
      <c r="F11" s="578">
        <v>8</v>
      </c>
      <c r="G11" s="579" t="s">
        <v>1773</v>
      </c>
      <c r="H11" s="403">
        <v>42458</v>
      </c>
    </row>
    <row r="12" spans="1:10" ht="34" customHeight="1" x14ac:dyDescent="0.2">
      <c r="B12" s="1528"/>
      <c r="C12" s="1531"/>
      <c r="D12" s="1521" t="s">
        <v>2223</v>
      </c>
      <c r="E12" s="1522"/>
      <c r="F12" s="578">
        <v>6</v>
      </c>
      <c r="G12" s="579" t="s">
        <v>2224</v>
      </c>
      <c r="H12" s="403">
        <v>43041</v>
      </c>
    </row>
    <row r="13" spans="1:10" ht="60" customHeight="1" x14ac:dyDescent="0.2">
      <c r="B13" s="1528"/>
      <c r="C13" s="1531"/>
      <c r="D13" s="1521" t="s">
        <v>1774</v>
      </c>
      <c r="E13" s="1522"/>
      <c r="F13" s="578">
        <v>6</v>
      </c>
      <c r="G13" s="579" t="s">
        <v>2225</v>
      </c>
      <c r="H13" s="823" t="s">
        <v>2226</v>
      </c>
    </row>
    <row r="14" spans="1:10" ht="40" customHeight="1" x14ac:dyDescent="0.2">
      <c r="B14" s="1528"/>
      <c r="C14" s="1531"/>
      <c r="D14" s="1521" t="s">
        <v>1775</v>
      </c>
      <c r="E14" s="1522"/>
      <c r="F14" s="578">
        <v>15</v>
      </c>
      <c r="G14" s="579" t="s">
        <v>1776</v>
      </c>
      <c r="H14" s="823" t="s">
        <v>2227</v>
      </c>
    </row>
    <row r="15" spans="1:10" ht="34" customHeight="1" x14ac:dyDescent="0.2">
      <c r="B15" s="1528"/>
      <c r="C15" s="1531"/>
      <c r="D15" s="1521" t="s">
        <v>2228</v>
      </c>
      <c r="E15" s="1522"/>
      <c r="F15" s="578">
        <v>4</v>
      </c>
      <c r="G15" s="579" t="s">
        <v>2229</v>
      </c>
      <c r="H15" s="831">
        <v>43191</v>
      </c>
    </row>
    <row r="16" spans="1:10" ht="34" customHeight="1" x14ac:dyDescent="0.2">
      <c r="B16" s="1528"/>
      <c r="C16" s="1531"/>
      <c r="D16" s="1521" t="s">
        <v>1777</v>
      </c>
      <c r="E16" s="1522"/>
      <c r="F16" s="578">
        <v>9</v>
      </c>
      <c r="G16" s="579" t="s">
        <v>1778</v>
      </c>
      <c r="H16" s="403">
        <v>42090</v>
      </c>
    </row>
    <row r="17" spans="2:8" ht="40" customHeight="1" x14ac:dyDescent="0.2">
      <c r="B17" s="1528"/>
      <c r="C17" s="1531"/>
      <c r="D17" s="1521" t="s">
        <v>2230</v>
      </c>
      <c r="E17" s="1522"/>
      <c r="F17" s="578">
        <v>12</v>
      </c>
      <c r="G17" s="579" t="s">
        <v>2231</v>
      </c>
      <c r="H17" s="403">
        <v>42654</v>
      </c>
    </row>
    <row r="18" spans="2:8" ht="38" customHeight="1" x14ac:dyDescent="0.2">
      <c r="B18" s="1528"/>
      <c r="C18" s="1531"/>
      <c r="D18" s="1521" t="s">
        <v>1779</v>
      </c>
      <c r="E18" s="1522"/>
      <c r="F18" s="578">
        <v>16</v>
      </c>
      <c r="G18" s="579" t="s">
        <v>1780</v>
      </c>
      <c r="H18" s="403">
        <v>42459</v>
      </c>
    </row>
    <row r="19" spans="2:8" ht="34" customHeight="1" x14ac:dyDescent="0.2">
      <c r="B19" s="1528"/>
      <c r="C19" s="1531"/>
      <c r="D19" s="1521" t="s">
        <v>2232</v>
      </c>
      <c r="E19" s="1522"/>
      <c r="F19" s="578">
        <v>7</v>
      </c>
      <c r="G19" s="579" t="s">
        <v>2233</v>
      </c>
      <c r="H19" s="403">
        <v>43024</v>
      </c>
    </row>
    <row r="20" spans="2:8" ht="34" customHeight="1" x14ac:dyDescent="0.2">
      <c r="B20" s="1528"/>
      <c r="C20" s="1531"/>
      <c r="D20" s="1521" t="s">
        <v>1781</v>
      </c>
      <c r="E20" s="1522"/>
      <c r="F20" s="578">
        <v>5</v>
      </c>
      <c r="G20" s="579" t="s">
        <v>1782</v>
      </c>
      <c r="H20" s="403">
        <v>42088</v>
      </c>
    </row>
    <row r="21" spans="2:8" ht="34" customHeight="1" x14ac:dyDescent="0.2">
      <c r="B21" s="1528"/>
      <c r="C21" s="1531"/>
      <c r="D21" s="1521" t="s">
        <v>2273</v>
      </c>
      <c r="E21" s="1522"/>
      <c r="F21" s="578">
        <v>9</v>
      </c>
      <c r="G21" s="579" t="s">
        <v>2234</v>
      </c>
      <c r="H21" s="403">
        <v>42824</v>
      </c>
    </row>
    <row r="22" spans="2:8" ht="34" customHeight="1" x14ac:dyDescent="0.2">
      <c r="B22" s="1528"/>
      <c r="C22" s="1531"/>
      <c r="D22" s="1521" t="s">
        <v>1783</v>
      </c>
      <c r="E22" s="1522"/>
      <c r="F22" s="578">
        <v>7</v>
      </c>
      <c r="G22" s="579" t="s">
        <v>1784</v>
      </c>
      <c r="H22" s="403">
        <v>42416</v>
      </c>
    </row>
    <row r="23" spans="2:8" ht="34" customHeight="1" x14ac:dyDescent="0.2">
      <c r="B23" s="1528"/>
      <c r="C23" s="1531"/>
      <c r="D23" s="1521" t="s">
        <v>2235</v>
      </c>
      <c r="E23" s="1522"/>
      <c r="F23" s="578">
        <v>5</v>
      </c>
      <c r="G23" s="579" t="s">
        <v>2236</v>
      </c>
      <c r="H23" s="403">
        <v>42559</v>
      </c>
    </row>
    <row r="24" spans="2:8" ht="48" customHeight="1" x14ac:dyDescent="0.2">
      <c r="B24" s="1528"/>
      <c r="C24" s="1531"/>
      <c r="D24" s="1521" t="s">
        <v>2237</v>
      </c>
      <c r="E24" s="1522"/>
      <c r="F24" s="578">
        <v>20</v>
      </c>
      <c r="G24" s="579" t="s">
        <v>2238</v>
      </c>
      <c r="H24" s="403">
        <v>43187</v>
      </c>
    </row>
    <row r="25" spans="2:8" ht="34" customHeight="1" x14ac:dyDescent="0.2">
      <c r="B25" s="1528"/>
      <c r="C25" s="1531"/>
      <c r="D25" s="1521" t="s">
        <v>2239</v>
      </c>
      <c r="E25" s="1522"/>
      <c r="F25" s="578">
        <v>5</v>
      </c>
      <c r="G25" s="579" t="s">
        <v>1785</v>
      </c>
      <c r="H25" s="403">
        <v>42423</v>
      </c>
    </row>
    <row r="26" spans="2:8" ht="40" customHeight="1" x14ac:dyDescent="0.2">
      <c r="B26" s="1528"/>
      <c r="C26" s="1531"/>
      <c r="D26" s="1521" t="s">
        <v>1786</v>
      </c>
      <c r="E26" s="1522"/>
      <c r="F26" s="578">
        <v>16</v>
      </c>
      <c r="G26" s="579" t="s">
        <v>1787</v>
      </c>
      <c r="H26" s="403">
        <v>42478</v>
      </c>
    </row>
    <row r="27" spans="2:8" ht="34" customHeight="1" x14ac:dyDescent="0.2">
      <c r="B27" s="1528"/>
      <c r="C27" s="1531"/>
      <c r="D27" s="1521" t="s">
        <v>2240</v>
      </c>
      <c r="E27" s="1522"/>
      <c r="F27" s="578">
        <v>2</v>
      </c>
      <c r="G27" s="579" t="s">
        <v>2241</v>
      </c>
      <c r="H27" s="403">
        <v>42731</v>
      </c>
    </row>
    <row r="28" spans="2:8" ht="40" customHeight="1" x14ac:dyDescent="0.2">
      <c r="B28" s="1528"/>
      <c r="C28" s="1531"/>
      <c r="D28" s="1521" t="s">
        <v>1788</v>
      </c>
      <c r="E28" s="1522"/>
      <c r="F28" s="578">
        <v>16</v>
      </c>
      <c r="G28" s="579" t="s">
        <v>1789</v>
      </c>
      <c r="H28" s="403">
        <v>42459</v>
      </c>
    </row>
    <row r="29" spans="2:8" ht="34" customHeight="1" x14ac:dyDescent="0.2">
      <c r="B29" s="1528"/>
      <c r="C29" s="1531"/>
      <c r="D29" s="1521" t="s">
        <v>1790</v>
      </c>
      <c r="E29" s="1522"/>
      <c r="F29" s="578">
        <v>7</v>
      </c>
      <c r="G29" s="579" t="s">
        <v>1791</v>
      </c>
      <c r="H29" s="403">
        <v>42458</v>
      </c>
    </row>
    <row r="30" spans="2:8" ht="34" customHeight="1" x14ac:dyDescent="0.2">
      <c r="B30" s="1528"/>
      <c r="C30" s="1531"/>
      <c r="D30" s="1521" t="s">
        <v>1792</v>
      </c>
      <c r="E30" s="1522"/>
      <c r="F30" s="578">
        <v>2</v>
      </c>
      <c r="G30" s="579" t="s">
        <v>2242</v>
      </c>
      <c r="H30" s="403">
        <v>42088</v>
      </c>
    </row>
    <row r="31" spans="2:8" ht="34" customHeight="1" x14ac:dyDescent="0.2">
      <c r="B31" s="1528"/>
      <c r="C31" s="1532"/>
      <c r="D31" s="1537" t="s">
        <v>2243</v>
      </c>
      <c r="E31" s="1538"/>
      <c r="F31" s="844">
        <v>3</v>
      </c>
      <c r="G31" s="845" t="s">
        <v>2244</v>
      </c>
      <c r="H31" s="832">
        <v>42754</v>
      </c>
    </row>
    <row r="32" spans="2:8" ht="36" customHeight="1" x14ac:dyDescent="0.2">
      <c r="B32" s="1528"/>
      <c r="C32" s="1539" t="s">
        <v>2245</v>
      </c>
      <c r="D32" s="1541" t="s">
        <v>2246</v>
      </c>
      <c r="E32" s="1542"/>
      <c r="F32" s="151">
        <v>1</v>
      </c>
      <c r="G32" s="577" t="s">
        <v>2247</v>
      </c>
      <c r="H32" s="833">
        <v>43191</v>
      </c>
    </row>
    <row r="33" spans="1:10" ht="36" customHeight="1" x14ac:dyDescent="0.2">
      <c r="B33" s="1528"/>
      <c r="C33" s="1539"/>
      <c r="D33" s="1521" t="s">
        <v>1779</v>
      </c>
      <c r="E33" s="1522"/>
      <c r="F33" s="578">
        <v>7</v>
      </c>
      <c r="G33" s="579" t="s">
        <v>1793</v>
      </c>
      <c r="H33" s="403">
        <v>42459</v>
      </c>
    </row>
    <row r="34" spans="1:10" ht="36" customHeight="1" x14ac:dyDescent="0.2">
      <c r="B34" s="1528"/>
      <c r="C34" s="1539"/>
      <c r="D34" s="1521" t="s">
        <v>1781</v>
      </c>
      <c r="E34" s="1522"/>
      <c r="F34" s="578">
        <v>2</v>
      </c>
      <c r="G34" s="579" t="s">
        <v>1794</v>
      </c>
      <c r="H34" s="403">
        <v>42088</v>
      </c>
    </row>
    <row r="35" spans="1:10" ht="36" customHeight="1" x14ac:dyDescent="0.2">
      <c r="B35" s="1528"/>
      <c r="C35" s="1539"/>
      <c r="D35" s="1543" t="s">
        <v>2274</v>
      </c>
      <c r="E35" s="1544"/>
      <c r="F35" s="580">
        <v>2</v>
      </c>
      <c r="G35" s="581" t="s">
        <v>2248</v>
      </c>
      <c r="H35" s="405">
        <v>42824</v>
      </c>
    </row>
    <row r="36" spans="1:10" s="582" customFormat="1" ht="17.399999999999999" customHeight="1" thickBot="1" x14ac:dyDescent="0.25">
      <c r="B36" s="1529"/>
      <c r="C36" s="1540"/>
      <c r="D36" s="1545" t="s">
        <v>1795</v>
      </c>
      <c r="E36" s="1546"/>
      <c r="F36" s="147">
        <f>SUM(F5:F35)</f>
        <v>240</v>
      </c>
      <c r="G36" s="583"/>
      <c r="H36" s="564"/>
      <c r="J36" s="1368"/>
    </row>
    <row r="37" spans="1:10" s="582" customFormat="1" ht="47.4" customHeight="1" x14ac:dyDescent="0.2">
      <c r="B37" s="1547" t="s">
        <v>1796</v>
      </c>
      <c r="C37" s="1547"/>
      <c r="D37" s="1547"/>
      <c r="E37" s="1547"/>
      <c r="F37" s="1547"/>
      <c r="G37" s="1547"/>
      <c r="H37" s="1547"/>
      <c r="J37" s="1368"/>
    </row>
    <row r="38" spans="1:10" s="582" customFormat="1" ht="9" customHeight="1" x14ac:dyDescent="0.2">
      <c r="B38" s="584"/>
      <c r="C38" s="584"/>
      <c r="D38" s="584"/>
      <c r="E38" s="584"/>
      <c r="F38" s="584"/>
      <c r="G38" s="584"/>
      <c r="H38" s="584"/>
      <c r="J38" s="1368"/>
    </row>
    <row r="39" spans="1:10" s="1366" customFormat="1" ht="31.25" customHeight="1" thickBot="1" x14ac:dyDescent="0.25">
      <c r="A39" s="573"/>
      <c r="B39" s="574" t="s">
        <v>1797</v>
      </c>
      <c r="C39" s="570"/>
      <c r="D39" s="570"/>
      <c r="E39" s="570"/>
      <c r="F39" s="571"/>
      <c r="G39" s="1523" t="s">
        <v>2249</v>
      </c>
      <c r="H39" s="1523"/>
      <c r="J39" s="1367"/>
    </row>
    <row r="40" spans="1:10" ht="36" customHeight="1" thickBot="1" x14ac:dyDescent="0.25">
      <c r="B40" s="1524" t="s">
        <v>317</v>
      </c>
      <c r="C40" s="1525"/>
      <c r="D40" s="1333" t="s">
        <v>1798</v>
      </c>
      <c r="E40" s="1333" t="s">
        <v>389</v>
      </c>
      <c r="F40" s="575" t="s">
        <v>1763</v>
      </c>
      <c r="G40" s="585" t="s">
        <v>1764</v>
      </c>
      <c r="H40" s="406" t="s">
        <v>1765</v>
      </c>
    </row>
    <row r="41" spans="1:10" ht="60" customHeight="1" x14ac:dyDescent="0.2">
      <c r="B41" s="1548" t="s">
        <v>1799</v>
      </c>
      <c r="C41" s="1549"/>
      <c r="D41" s="824" t="s">
        <v>1800</v>
      </c>
      <c r="E41" s="157" t="s">
        <v>2250</v>
      </c>
      <c r="F41" s="825">
        <v>6</v>
      </c>
      <c r="G41" s="158" t="s">
        <v>2251</v>
      </c>
      <c r="H41" s="826">
        <v>42398</v>
      </c>
    </row>
    <row r="42" spans="1:10" ht="60" customHeight="1" x14ac:dyDescent="0.2">
      <c r="B42" s="1550"/>
      <c r="C42" s="1551"/>
      <c r="D42" s="407" t="s">
        <v>2252</v>
      </c>
      <c r="E42" s="1331" t="s">
        <v>2253</v>
      </c>
      <c r="F42" s="151">
        <v>1</v>
      </c>
      <c r="G42" s="152" t="s">
        <v>2254</v>
      </c>
      <c r="H42" s="402">
        <v>42705</v>
      </c>
    </row>
    <row r="43" spans="1:10" ht="60" customHeight="1" x14ac:dyDescent="0.2">
      <c r="B43" s="1550"/>
      <c r="C43" s="1551"/>
      <c r="D43" s="144" t="s">
        <v>1801</v>
      </c>
      <c r="E43" s="1331" t="s">
        <v>1802</v>
      </c>
      <c r="F43" s="151">
        <v>3</v>
      </c>
      <c r="G43" s="152" t="s">
        <v>1803</v>
      </c>
      <c r="H43" s="402">
        <v>42182</v>
      </c>
    </row>
    <row r="44" spans="1:10" ht="60" customHeight="1" x14ac:dyDescent="0.2">
      <c r="B44" s="1550"/>
      <c r="C44" s="1551"/>
      <c r="D44" s="144" t="s">
        <v>1804</v>
      </c>
      <c r="E44" s="1330" t="s">
        <v>1805</v>
      </c>
      <c r="F44" s="578">
        <v>19</v>
      </c>
      <c r="G44" s="143" t="s">
        <v>1806</v>
      </c>
      <c r="H44" s="827">
        <v>42461</v>
      </c>
    </row>
    <row r="45" spans="1:10" ht="60" customHeight="1" x14ac:dyDescent="0.2">
      <c r="B45" s="1550"/>
      <c r="C45" s="1551"/>
      <c r="D45" s="144" t="s">
        <v>2255</v>
      </c>
      <c r="E45" s="1330" t="s">
        <v>2256</v>
      </c>
      <c r="F45" s="578">
        <v>1</v>
      </c>
      <c r="G45" s="143" t="s">
        <v>2257</v>
      </c>
      <c r="H45" s="834">
        <v>43095</v>
      </c>
    </row>
    <row r="46" spans="1:10" ht="60" customHeight="1" x14ac:dyDescent="0.2">
      <c r="B46" s="1550"/>
      <c r="C46" s="1551"/>
      <c r="D46" s="144" t="s">
        <v>2258</v>
      </c>
      <c r="E46" s="1330" t="s">
        <v>2259</v>
      </c>
      <c r="F46" s="578">
        <v>1</v>
      </c>
      <c r="G46" s="143" t="s">
        <v>2260</v>
      </c>
      <c r="H46" s="834">
        <v>43020</v>
      </c>
    </row>
    <row r="47" spans="1:10" ht="60" customHeight="1" thickBot="1" x14ac:dyDescent="0.25">
      <c r="B47" s="1552"/>
      <c r="C47" s="1553"/>
      <c r="D47" s="835" t="s">
        <v>2261</v>
      </c>
      <c r="E47" s="836" t="s">
        <v>2262</v>
      </c>
      <c r="F47" s="598">
        <v>1</v>
      </c>
      <c r="G47" s="408" t="s">
        <v>2260</v>
      </c>
      <c r="H47" s="837">
        <v>43187</v>
      </c>
    </row>
    <row r="48" spans="1:10" ht="80" customHeight="1" x14ac:dyDescent="0.2">
      <c r="B48" s="1550" t="s">
        <v>2263</v>
      </c>
      <c r="C48" s="1551"/>
      <c r="D48" s="828" t="s">
        <v>2264</v>
      </c>
      <c r="E48" s="1331" t="s">
        <v>2265</v>
      </c>
      <c r="F48" s="151">
        <v>15</v>
      </c>
      <c r="G48" s="152" t="s">
        <v>2266</v>
      </c>
      <c r="H48" s="838">
        <v>43188</v>
      </c>
    </row>
    <row r="49" spans="1:10" ht="60" customHeight="1" x14ac:dyDescent="0.2">
      <c r="B49" s="1550"/>
      <c r="C49" s="1551"/>
      <c r="D49" s="828" t="s">
        <v>2267</v>
      </c>
      <c r="E49" s="1331" t="s">
        <v>2268</v>
      </c>
      <c r="F49" s="151">
        <v>4</v>
      </c>
      <c r="G49" s="152" t="s">
        <v>1807</v>
      </c>
      <c r="H49" s="404">
        <v>42458</v>
      </c>
    </row>
    <row r="50" spans="1:10" ht="80" customHeight="1" x14ac:dyDescent="0.2">
      <c r="B50" s="1550"/>
      <c r="C50" s="1551"/>
      <c r="D50" s="144" t="s">
        <v>1800</v>
      </c>
      <c r="E50" s="1330" t="s">
        <v>2269</v>
      </c>
      <c r="F50" s="578">
        <v>15</v>
      </c>
      <c r="G50" s="143" t="s">
        <v>3202</v>
      </c>
      <c r="H50" s="403">
        <v>42398</v>
      </c>
    </row>
    <row r="51" spans="1:10" ht="60" customHeight="1" x14ac:dyDescent="0.2">
      <c r="B51" s="1550"/>
      <c r="C51" s="1551"/>
      <c r="D51" s="839" t="s">
        <v>2270</v>
      </c>
      <c r="E51" s="840" t="s">
        <v>2271</v>
      </c>
      <c r="F51" s="600">
        <v>13</v>
      </c>
      <c r="G51" s="841" t="s">
        <v>2272</v>
      </c>
      <c r="H51" s="842">
        <v>43187</v>
      </c>
    </row>
    <row r="52" spans="1:10" s="1365" customFormat="1" ht="20.149999999999999" customHeight="1" thickBot="1" x14ac:dyDescent="0.25">
      <c r="A52" s="567"/>
      <c r="B52" s="1552"/>
      <c r="C52" s="1553"/>
      <c r="D52" s="1545" t="s">
        <v>329</v>
      </c>
      <c r="E52" s="1546"/>
      <c r="F52" s="147">
        <f>SUM(F41:F51)</f>
        <v>79</v>
      </c>
      <c r="G52" s="586"/>
      <c r="H52" s="565"/>
      <c r="I52" s="567"/>
    </row>
    <row r="53" spans="1:10" ht="20.149999999999999" customHeight="1" x14ac:dyDescent="0.2">
      <c r="J53" s="1369"/>
    </row>
    <row r="54" spans="1:10" ht="20.149999999999999" customHeight="1" x14ac:dyDescent="0.2">
      <c r="J54" s="1369"/>
    </row>
    <row r="55" spans="1:10" ht="20.149999999999999" customHeight="1" x14ac:dyDescent="0.2">
      <c r="J55" s="1369"/>
    </row>
  </sheetData>
  <mergeCells count="44">
    <mergeCell ref="B37:H37"/>
    <mergeCell ref="G39:H39"/>
    <mergeCell ref="B40:C40"/>
    <mergeCell ref="B41:C47"/>
    <mergeCell ref="B48:C52"/>
    <mergeCell ref="D52:E52"/>
    <mergeCell ref="D28:E28"/>
    <mergeCell ref="D29:E29"/>
    <mergeCell ref="D30:E30"/>
    <mergeCell ref="D31:E31"/>
    <mergeCell ref="C32:C36"/>
    <mergeCell ref="D32:E32"/>
    <mergeCell ref="D33:E33"/>
    <mergeCell ref="D34:E34"/>
    <mergeCell ref="D35:E35"/>
    <mergeCell ref="D36:E36"/>
    <mergeCell ref="D27:E27"/>
    <mergeCell ref="D16:E16"/>
    <mergeCell ref="D17:E17"/>
    <mergeCell ref="D18:E18"/>
    <mergeCell ref="D19:E19"/>
    <mergeCell ref="D20:E20"/>
    <mergeCell ref="D21:E21"/>
    <mergeCell ref="D22:E22"/>
    <mergeCell ref="D23:E23"/>
    <mergeCell ref="D24:E24"/>
    <mergeCell ref="D25:E25"/>
    <mergeCell ref="D26:E26"/>
    <mergeCell ref="D15:E15"/>
    <mergeCell ref="G3:H3"/>
    <mergeCell ref="B4:C4"/>
    <mergeCell ref="D4:E4"/>
    <mergeCell ref="B5:B36"/>
    <mergeCell ref="C5:C31"/>
    <mergeCell ref="D5:E5"/>
    <mergeCell ref="D6:E6"/>
    <mergeCell ref="D7:E7"/>
    <mergeCell ref="D8:E8"/>
    <mergeCell ref="D9:E9"/>
    <mergeCell ref="D10:E10"/>
    <mergeCell ref="D11:E11"/>
    <mergeCell ref="D12:E12"/>
    <mergeCell ref="D13:E13"/>
    <mergeCell ref="D14:E14"/>
  </mergeCells>
  <phoneticPr fontId="6"/>
  <printOptions horizontalCentered="1"/>
  <pageMargins left="0.36" right="0.28999999999999998" top="0.71" bottom="0.41" header="0.51181102362204722" footer="0.51181102362204722"/>
  <pageSetup paperSize="9" scale="71" fitToHeight="0" orientation="portrait" r:id="rId1"/>
  <headerFooter alignWithMargins="0"/>
  <rowBreaks count="1" manualBreakCount="1">
    <brk id="3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I66"/>
  <sheetViews>
    <sheetView zoomScale="70" zoomScaleNormal="70" workbookViewId="0"/>
  </sheetViews>
  <sheetFormatPr defaultRowHeight="14" x14ac:dyDescent="0.2"/>
  <cols>
    <col min="1" max="1" width="3.6328125" style="719" customWidth="1"/>
    <col min="2" max="2" width="12" style="723" customWidth="1"/>
    <col min="3" max="3" width="16.90625" style="723" customWidth="1"/>
    <col min="4" max="4" width="100.36328125" style="724" customWidth="1"/>
    <col min="5" max="5" width="14.36328125" style="725" customWidth="1"/>
    <col min="6" max="6" width="14.36328125" style="726" customWidth="1"/>
    <col min="7" max="8" width="10.81640625" style="718" customWidth="1"/>
    <col min="9" max="256" width="8.90625" style="719"/>
    <col min="257" max="257" width="12.453125" style="719" customWidth="1"/>
    <col min="258" max="258" width="12" style="719" customWidth="1"/>
    <col min="259" max="259" width="16.90625" style="719" customWidth="1"/>
    <col min="260" max="260" width="110.90625" style="719" customWidth="1"/>
    <col min="261" max="261" width="13.1796875" style="719" customWidth="1"/>
    <col min="262" max="264" width="10.81640625" style="719" customWidth="1"/>
    <col min="265" max="512" width="8.90625" style="719"/>
    <col min="513" max="513" width="12.453125" style="719" customWidth="1"/>
    <col min="514" max="514" width="12" style="719" customWidth="1"/>
    <col min="515" max="515" width="16.90625" style="719" customWidth="1"/>
    <col min="516" max="516" width="110.90625" style="719" customWidth="1"/>
    <col min="517" max="517" width="13.1796875" style="719" customWidth="1"/>
    <col min="518" max="520" width="10.81640625" style="719" customWidth="1"/>
    <col min="521" max="768" width="8.90625" style="719"/>
    <col min="769" max="769" width="12.453125" style="719" customWidth="1"/>
    <col min="770" max="770" width="12" style="719" customWidth="1"/>
    <col min="771" max="771" width="16.90625" style="719" customWidth="1"/>
    <col min="772" max="772" width="110.90625" style="719" customWidth="1"/>
    <col min="773" max="773" width="13.1796875" style="719" customWidth="1"/>
    <col min="774" max="776" width="10.81640625" style="719" customWidth="1"/>
    <col min="777" max="1024" width="8.90625" style="719"/>
    <col min="1025" max="1025" width="12.453125" style="719" customWidth="1"/>
    <col min="1026" max="1026" width="12" style="719" customWidth="1"/>
    <col min="1027" max="1027" width="16.90625" style="719" customWidth="1"/>
    <col min="1028" max="1028" width="110.90625" style="719" customWidth="1"/>
    <col min="1029" max="1029" width="13.1796875" style="719" customWidth="1"/>
    <col min="1030" max="1032" width="10.81640625" style="719" customWidth="1"/>
    <col min="1033" max="1280" width="8.90625" style="719"/>
    <col min="1281" max="1281" width="12.453125" style="719" customWidth="1"/>
    <col min="1282" max="1282" width="12" style="719" customWidth="1"/>
    <col min="1283" max="1283" width="16.90625" style="719" customWidth="1"/>
    <col min="1284" max="1284" width="110.90625" style="719" customWidth="1"/>
    <col min="1285" max="1285" width="13.1796875" style="719" customWidth="1"/>
    <col min="1286" max="1288" width="10.81640625" style="719" customWidth="1"/>
    <col min="1289" max="1536" width="8.90625" style="719"/>
    <col min="1537" max="1537" width="12.453125" style="719" customWidth="1"/>
    <col min="1538" max="1538" width="12" style="719" customWidth="1"/>
    <col min="1539" max="1539" width="16.90625" style="719" customWidth="1"/>
    <col min="1540" max="1540" width="110.90625" style="719" customWidth="1"/>
    <col min="1541" max="1541" width="13.1796875" style="719" customWidth="1"/>
    <col min="1542" max="1544" width="10.81640625" style="719" customWidth="1"/>
    <col min="1545" max="1792" width="8.90625" style="719"/>
    <col min="1793" max="1793" width="12.453125" style="719" customWidth="1"/>
    <col min="1794" max="1794" width="12" style="719" customWidth="1"/>
    <col min="1795" max="1795" width="16.90625" style="719" customWidth="1"/>
    <col min="1796" max="1796" width="110.90625" style="719" customWidth="1"/>
    <col min="1797" max="1797" width="13.1796875" style="719" customWidth="1"/>
    <col min="1798" max="1800" width="10.81640625" style="719" customWidth="1"/>
    <col min="1801" max="2048" width="8.90625" style="719"/>
    <col min="2049" max="2049" width="12.453125" style="719" customWidth="1"/>
    <col min="2050" max="2050" width="12" style="719" customWidth="1"/>
    <col min="2051" max="2051" width="16.90625" style="719" customWidth="1"/>
    <col min="2052" max="2052" width="110.90625" style="719" customWidth="1"/>
    <col min="2053" max="2053" width="13.1796875" style="719" customWidth="1"/>
    <col min="2054" max="2056" width="10.81640625" style="719" customWidth="1"/>
    <col min="2057" max="2304" width="8.90625" style="719"/>
    <col min="2305" max="2305" width="12.453125" style="719" customWidth="1"/>
    <col min="2306" max="2306" width="12" style="719" customWidth="1"/>
    <col min="2307" max="2307" width="16.90625" style="719" customWidth="1"/>
    <col min="2308" max="2308" width="110.90625" style="719" customWidth="1"/>
    <col min="2309" max="2309" width="13.1796875" style="719" customWidth="1"/>
    <col min="2310" max="2312" width="10.81640625" style="719" customWidth="1"/>
    <col min="2313" max="2560" width="8.90625" style="719"/>
    <col min="2561" max="2561" width="12.453125" style="719" customWidth="1"/>
    <col min="2562" max="2562" width="12" style="719" customWidth="1"/>
    <col min="2563" max="2563" width="16.90625" style="719" customWidth="1"/>
    <col min="2564" max="2564" width="110.90625" style="719" customWidth="1"/>
    <col min="2565" max="2565" width="13.1796875" style="719" customWidth="1"/>
    <col min="2566" max="2568" width="10.81640625" style="719" customWidth="1"/>
    <col min="2569" max="2816" width="8.90625" style="719"/>
    <col min="2817" max="2817" width="12.453125" style="719" customWidth="1"/>
    <col min="2818" max="2818" width="12" style="719" customWidth="1"/>
    <col min="2819" max="2819" width="16.90625" style="719" customWidth="1"/>
    <col min="2820" max="2820" width="110.90625" style="719" customWidth="1"/>
    <col min="2821" max="2821" width="13.1796875" style="719" customWidth="1"/>
    <col min="2822" max="2824" width="10.81640625" style="719" customWidth="1"/>
    <col min="2825" max="3072" width="8.90625" style="719"/>
    <col min="3073" max="3073" width="12.453125" style="719" customWidth="1"/>
    <col min="3074" max="3074" width="12" style="719" customWidth="1"/>
    <col min="3075" max="3075" width="16.90625" style="719" customWidth="1"/>
    <col min="3076" max="3076" width="110.90625" style="719" customWidth="1"/>
    <col min="3077" max="3077" width="13.1796875" style="719" customWidth="1"/>
    <col min="3078" max="3080" width="10.81640625" style="719" customWidth="1"/>
    <col min="3081" max="3328" width="8.90625" style="719"/>
    <col min="3329" max="3329" width="12.453125" style="719" customWidth="1"/>
    <col min="3330" max="3330" width="12" style="719" customWidth="1"/>
    <col min="3331" max="3331" width="16.90625" style="719" customWidth="1"/>
    <col min="3332" max="3332" width="110.90625" style="719" customWidth="1"/>
    <col min="3333" max="3333" width="13.1796875" style="719" customWidth="1"/>
    <col min="3334" max="3336" width="10.81640625" style="719" customWidth="1"/>
    <col min="3337" max="3584" width="8.90625" style="719"/>
    <col min="3585" max="3585" width="12.453125" style="719" customWidth="1"/>
    <col min="3586" max="3586" width="12" style="719" customWidth="1"/>
    <col min="3587" max="3587" width="16.90625" style="719" customWidth="1"/>
    <col min="3588" max="3588" width="110.90625" style="719" customWidth="1"/>
    <col min="3589" max="3589" width="13.1796875" style="719" customWidth="1"/>
    <col min="3590" max="3592" width="10.81640625" style="719" customWidth="1"/>
    <col min="3593" max="3840" width="8.90625" style="719"/>
    <col min="3841" max="3841" width="12.453125" style="719" customWidth="1"/>
    <col min="3842" max="3842" width="12" style="719" customWidth="1"/>
    <col min="3843" max="3843" width="16.90625" style="719" customWidth="1"/>
    <col min="3844" max="3844" width="110.90625" style="719" customWidth="1"/>
    <col min="3845" max="3845" width="13.1796875" style="719" customWidth="1"/>
    <col min="3846" max="3848" width="10.81640625" style="719" customWidth="1"/>
    <col min="3849" max="4096" width="8.90625" style="719"/>
    <col min="4097" max="4097" width="12.453125" style="719" customWidth="1"/>
    <col min="4098" max="4098" width="12" style="719" customWidth="1"/>
    <col min="4099" max="4099" width="16.90625" style="719" customWidth="1"/>
    <col min="4100" max="4100" width="110.90625" style="719" customWidth="1"/>
    <col min="4101" max="4101" width="13.1796875" style="719" customWidth="1"/>
    <col min="4102" max="4104" width="10.81640625" style="719" customWidth="1"/>
    <col min="4105" max="4352" width="8.90625" style="719"/>
    <col min="4353" max="4353" width="12.453125" style="719" customWidth="1"/>
    <col min="4354" max="4354" width="12" style="719" customWidth="1"/>
    <col min="4355" max="4355" width="16.90625" style="719" customWidth="1"/>
    <col min="4356" max="4356" width="110.90625" style="719" customWidth="1"/>
    <col min="4357" max="4357" width="13.1796875" style="719" customWidth="1"/>
    <col min="4358" max="4360" width="10.81640625" style="719" customWidth="1"/>
    <col min="4361" max="4608" width="8.90625" style="719"/>
    <col min="4609" max="4609" width="12.453125" style="719" customWidth="1"/>
    <col min="4610" max="4610" width="12" style="719" customWidth="1"/>
    <col min="4611" max="4611" width="16.90625" style="719" customWidth="1"/>
    <col min="4612" max="4612" width="110.90625" style="719" customWidth="1"/>
    <col min="4613" max="4613" width="13.1796875" style="719" customWidth="1"/>
    <col min="4614" max="4616" width="10.81640625" style="719" customWidth="1"/>
    <col min="4617" max="4864" width="8.90625" style="719"/>
    <col min="4865" max="4865" width="12.453125" style="719" customWidth="1"/>
    <col min="4866" max="4866" width="12" style="719" customWidth="1"/>
    <col min="4867" max="4867" width="16.90625" style="719" customWidth="1"/>
    <col min="4868" max="4868" width="110.90625" style="719" customWidth="1"/>
    <col min="4869" max="4869" width="13.1796875" style="719" customWidth="1"/>
    <col min="4870" max="4872" width="10.81640625" style="719" customWidth="1"/>
    <col min="4873" max="5120" width="8.90625" style="719"/>
    <col min="5121" max="5121" width="12.453125" style="719" customWidth="1"/>
    <col min="5122" max="5122" width="12" style="719" customWidth="1"/>
    <col min="5123" max="5123" width="16.90625" style="719" customWidth="1"/>
    <col min="5124" max="5124" width="110.90625" style="719" customWidth="1"/>
    <col min="5125" max="5125" width="13.1796875" style="719" customWidth="1"/>
    <col min="5126" max="5128" width="10.81640625" style="719" customWidth="1"/>
    <col min="5129" max="5376" width="8.90625" style="719"/>
    <col min="5377" max="5377" width="12.453125" style="719" customWidth="1"/>
    <col min="5378" max="5378" width="12" style="719" customWidth="1"/>
    <col min="5379" max="5379" width="16.90625" style="719" customWidth="1"/>
    <col min="5380" max="5380" width="110.90625" style="719" customWidth="1"/>
    <col min="5381" max="5381" width="13.1796875" style="719" customWidth="1"/>
    <col min="5382" max="5384" width="10.81640625" style="719" customWidth="1"/>
    <col min="5385" max="5632" width="8.90625" style="719"/>
    <col min="5633" max="5633" width="12.453125" style="719" customWidth="1"/>
    <col min="5634" max="5634" width="12" style="719" customWidth="1"/>
    <col min="5635" max="5635" width="16.90625" style="719" customWidth="1"/>
    <col min="5636" max="5636" width="110.90625" style="719" customWidth="1"/>
    <col min="5637" max="5637" width="13.1796875" style="719" customWidth="1"/>
    <col min="5638" max="5640" width="10.81640625" style="719" customWidth="1"/>
    <col min="5641" max="5888" width="8.90625" style="719"/>
    <col min="5889" max="5889" width="12.453125" style="719" customWidth="1"/>
    <col min="5890" max="5890" width="12" style="719" customWidth="1"/>
    <col min="5891" max="5891" width="16.90625" style="719" customWidth="1"/>
    <col min="5892" max="5892" width="110.90625" style="719" customWidth="1"/>
    <col min="5893" max="5893" width="13.1796875" style="719" customWidth="1"/>
    <col min="5894" max="5896" width="10.81640625" style="719" customWidth="1"/>
    <col min="5897" max="6144" width="8.90625" style="719"/>
    <col min="6145" max="6145" width="12.453125" style="719" customWidth="1"/>
    <col min="6146" max="6146" width="12" style="719" customWidth="1"/>
    <col min="6147" max="6147" width="16.90625" style="719" customWidth="1"/>
    <col min="6148" max="6148" width="110.90625" style="719" customWidth="1"/>
    <col min="6149" max="6149" width="13.1796875" style="719" customWidth="1"/>
    <col min="6150" max="6152" width="10.81640625" style="719" customWidth="1"/>
    <col min="6153" max="6400" width="8.90625" style="719"/>
    <col min="6401" max="6401" width="12.453125" style="719" customWidth="1"/>
    <col min="6402" max="6402" width="12" style="719" customWidth="1"/>
    <col min="6403" max="6403" width="16.90625" style="719" customWidth="1"/>
    <col min="6404" max="6404" width="110.90625" style="719" customWidth="1"/>
    <col min="6405" max="6405" width="13.1796875" style="719" customWidth="1"/>
    <col min="6406" max="6408" width="10.81640625" style="719" customWidth="1"/>
    <col min="6409" max="6656" width="8.90625" style="719"/>
    <col min="6657" max="6657" width="12.453125" style="719" customWidth="1"/>
    <col min="6658" max="6658" width="12" style="719" customWidth="1"/>
    <col min="6659" max="6659" width="16.90625" style="719" customWidth="1"/>
    <col min="6660" max="6660" width="110.90625" style="719" customWidth="1"/>
    <col min="6661" max="6661" width="13.1796875" style="719" customWidth="1"/>
    <col min="6662" max="6664" width="10.81640625" style="719" customWidth="1"/>
    <col min="6665" max="6912" width="8.90625" style="719"/>
    <col min="6913" max="6913" width="12.453125" style="719" customWidth="1"/>
    <col min="6914" max="6914" width="12" style="719" customWidth="1"/>
    <col min="6915" max="6915" width="16.90625" style="719" customWidth="1"/>
    <col min="6916" max="6916" width="110.90625" style="719" customWidth="1"/>
    <col min="6917" max="6917" width="13.1796875" style="719" customWidth="1"/>
    <col min="6918" max="6920" width="10.81640625" style="719" customWidth="1"/>
    <col min="6921" max="7168" width="8.90625" style="719"/>
    <col min="7169" max="7169" width="12.453125" style="719" customWidth="1"/>
    <col min="7170" max="7170" width="12" style="719" customWidth="1"/>
    <col min="7171" max="7171" width="16.90625" style="719" customWidth="1"/>
    <col min="7172" max="7172" width="110.90625" style="719" customWidth="1"/>
    <col min="7173" max="7173" width="13.1796875" style="719" customWidth="1"/>
    <col min="7174" max="7176" width="10.81640625" style="719" customWidth="1"/>
    <col min="7177" max="7424" width="8.90625" style="719"/>
    <col min="7425" max="7425" width="12.453125" style="719" customWidth="1"/>
    <col min="7426" max="7426" width="12" style="719" customWidth="1"/>
    <col min="7427" max="7427" width="16.90625" style="719" customWidth="1"/>
    <col min="7428" max="7428" width="110.90625" style="719" customWidth="1"/>
    <col min="7429" max="7429" width="13.1796875" style="719" customWidth="1"/>
    <col min="7430" max="7432" width="10.81640625" style="719" customWidth="1"/>
    <col min="7433" max="7680" width="8.90625" style="719"/>
    <col min="7681" max="7681" width="12.453125" style="719" customWidth="1"/>
    <col min="7682" max="7682" width="12" style="719" customWidth="1"/>
    <col min="7683" max="7683" width="16.90625" style="719" customWidth="1"/>
    <col min="7684" max="7684" width="110.90625" style="719" customWidth="1"/>
    <col min="7685" max="7685" width="13.1796875" style="719" customWidth="1"/>
    <col min="7686" max="7688" width="10.81640625" style="719" customWidth="1"/>
    <col min="7689" max="7936" width="8.90625" style="719"/>
    <col min="7937" max="7937" width="12.453125" style="719" customWidth="1"/>
    <col min="7938" max="7938" width="12" style="719" customWidth="1"/>
    <col min="7939" max="7939" width="16.90625" style="719" customWidth="1"/>
    <col min="7940" max="7940" width="110.90625" style="719" customWidth="1"/>
    <col min="7941" max="7941" width="13.1796875" style="719" customWidth="1"/>
    <col min="7942" max="7944" width="10.81640625" style="719" customWidth="1"/>
    <col min="7945" max="8192" width="8.90625" style="719"/>
    <col min="8193" max="8193" width="12.453125" style="719" customWidth="1"/>
    <col min="8194" max="8194" width="12" style="719" customWidth="1"/>
    <col min="8195" max="8195" width="16.90625" style="719" customWidth="1"/>
    <col min="8196" max="8196" width="110.90625" style="719" customWidth="1"/>
    <col min="8197" max="8197" width="13.1796875" style="719" customWidth="1"/>
    <col min="8198" max="8200" width="10.81640625" style="719" customWidth="1"/>
    <col min="8201" max="8448" width="8.90625" style="719"/>
    <col min="8449" max="8449" width="12.453125" style="719" customWidth="1"/>
    <col min="8450" max="8450" width="12" style="719" customWidth="1"/>
    <col min="8451" max="8451" width="16.90625" style="719" customWidth="1"/>
    <col min="8452" max="8452" width="110.90625" style="719" customWidth="1"/>
    <col min="8453" max="8453" width="13.1796875" style="719" customWidth="1"/>
    <col min="8454" max="8456" width="10.81640625" style="719" customWidth="1"/>
    <col min="8457" max="8704" width="8.90625" style="719"/>
    <col min="8705" max="8705" width="12.453125" style="719" customWidth="1"/>
    <col min="8706" max="8706" width="12" style="719" customWidth="1"/>
    <col min="8707" max="8707" width="16.90625" style="719" customWidth="1"/>
    <col min="8708" max="8708" width="110.90625" style="719" customWidth="1"/>
    <col min="8709" max="8709" width="13.1796875" style="719" customWidth="1"/>
    <col min="8710" max="8712" width="10.81640625" style="719" customWidth="1"/>
    <col min="8713" max="8960" width="8.90625" style="719"/>
    <col min="8961" max="8961" width="12.453125" style="719" customWidth="1"/>
    <col min="8962" max="8962" width="12" style="719" customWidth="1"/>
    <col min="8963" max="8963" width="16.90625" style="719" customWidth="1"/>
    <col min="8964" max="8964" width="110.90625" style="719" customWidth="1"/>
    <col min="8965" max="8965" width="13.1796875" style="719" customWidth="1"/>
    <col min="8966" max="8968" width="10.81640625" style="719" customWidth="1"/>
    <col min="8969" max="9216" width="8.90625" style="719"/>
    <col min="9217" max="9217" width="12.453125" style="719" customWidth="1"/>
    <col min="9218" max="9218" width="12" style="719" customWidth="1"/>
    <col min="9219" max="9219" width="16.90625" style="719" customWidth="1"/>
    <col min="9220" max="9220" width="110.90625" style="719" customWidth="1"/>
    <col min="9221" max="9221" width="13.1796875" style="719" customWidth="1"/>
    <col min="9222" max="9224" width="10.81640625" style="719" customWidth="1"/>
    <col min="9225" max="9472" width="8.90625" style="719"/>
    <col min="9473" max="9473" width="12.453125" style="719" customWidth="1"/>
    <col min="9474" max="9474" width="12" style="719" customWidth="1"/>
    <col min="9475" max="9475" width="16.90625" style="719" customWidth="1"/>
    <col min="9476" max="9476" width="110.90625" style="719" customWidth="1"/>
    <col min="9477" max="9477" width="13.1796875" style="719" customWidth="1"/>
    <col min="9478" max="9480" width="10.81640625" style="719" customWidth="1"/>
    <col min="9481" max="9728" width="8.90625" style="719"/>
    <col min="9729" max="9729" width="12.453125" style="719" customWidth="1"/>
    <col min="9730" max="9730" width="12" style="719" customWidth="1"/>
    <col min="9731" max="9731" width="16.90625" style="719" customWidth="1"/>
    <col min="9732" max="9732" width="110.90625" style="719" customWidth="1"/>
    <col min="9733" max="9733" width="13.1796875" style="719" customWidth="1"/>
    <col min="9734" max="9736" width="10.81640625" style="719" customWidth="1"/>
    <col min="9737" max="9984" width="8.90625" style="719"/>
    <col min="9985" max="9985" width="12.453125" style="719" customWidth="1"/>
    <col min="9986" max="9986" width="12" style="719" customWidth="1"/>
    <col min="9987" max="9987" width="16.90625" style="719" customWidth="1"/>
    <col min="9988" max="9988" width="110.90625" style="719" customWidth="1"/>
    <col min="9989" max="9989" width="13.1796875" style="719" customWidth="1"/>
    <col min="9990" max="9992" width="10.81640625" style="719" customWidth="1"/>
    <col min="9993" max="10240" width="8.90625" style="719"/>
    <col min="10241" max="10241" width="12.453125" style="719" customWidth="1"/>
    <col min="10242" max="10242" width="12" style="719" customWidth="1"/>
    <col min="10243" max="10243" width="16.90625" style="719" customWidth="1"/>
    <col min="10244" max="10244" width="110.90625" style="719" customWidth="1"/>
    <col min="10245" max="10245" width="13.1796875" style="719" customWidth="1"/>
    <col min="10246" max="10248" width="10.81640625" style="719" customWidth="1"/>
    <col min="10249" max="10496" width="8.90625" style="719"/>
    <col min="10497" max="10497" width="12.453125" style="719" customWidth="1"/>
    <col min="10498" max="10498" width="12" style="719" customWidth="1"/>
    <col min="10499" max="10499" width="16.90625" style="719" customWidth="1"/>
    <col min="10500" max="10500" width="110.90625" style="719" customWidth="1"/>
    <col min="10501" max="10501" width="13.1796875" style="719" customWidth="1"/>
    <col min="10502" max="10504" width="10.81640625" style="719" customWidth="1"/>
    <col min="10505" max="10752" width="8.90625" style="719"/>
    <col min="10753" max="10753" width="12.453125" style="719" customWidth="1"/>
    <col min="10754" max="10754" width="12" style="719" customWidth="1"/>
    <col min="10755" max="10755" width="16.90625" style="719" customWidth="1"/>
    <col min="10756" max="10756" width="110.90625" style="719" customWidth="1"/>
    <col min="10757" max="10757" width="13.1796875" style="719" customWidth="1"/>
    <col min="10758" max="10760" width="10.81640625" style="719" customWidth="1"/>
    <col min="10761" max="11008" width="8.90625" style="719"/>
    <col min="11009" max="11009" width="12.453125" style="719" customWidth="1"/>
    <col min="11010" max="11010" width="12" style="719" customWidth="1"/>
    <col min="11011" max="11011" width="16.90625" style="719" customWidth="1"/>
    <col min="11012" max="11012" width="110.90625" style="719" customWidth="1"/>
    <col min="11013" max="11013" width="13.1796875" style="719" customWidth="1"/>
    <col min="11014" max="11016" width="10.81640625" style="719" customWidth="1"/>
    <col min="11017" max="11264" width="8.90625" style="719"/>
    <col min="11265" max="11265" width="12.453125" style="719" customWidth="1"/>
    <col min="11266" max="11266" width="12" style="719" customWidth="1"/>
    <col min="11267" max="11267" width="16.90625" style="719" customWidth="1"/>
    <col min="11268" max="11268" width="110.90625" style="719" customWidth="1"/>
    <col min="11269" max="11269" width="13.1796875" style="719" customWidth="1"/>
    <col min="11270" max="11272" width="10.81640625" style="719" customWidth="1"/>
    <col min="11273" max="11520" width="8.90625" style="719"/>
    <col min="11521" max="11521" width="12.453125" style="719" customWidth="1"/>
    <col min="11522" max="11522" width="12" style="719" customWidth="1"/>
    <col min="11523" max="11523" width="16.90625" style="719" customWidth="1"/>
    <col min="11524" max="11524" width="110.90625" style="719" customWidth="1"/>
    <col min="11525" max="11525" width="13.1796875" style="719" customWidth="1"/>
    <col min="11526" max="11528" width="10.81640625" style="719" customWidth="1"/>
    <col min="11529" max="11776" width="8.90625" style="719"/>
    <col min="11777" max="11777" width="12.453125" style="719" customWidth="1"/>
    <col min="11778" max="11778" width="12" style="719" customWidth="1"/>
    <col min="11779" max="11779" width="16.90625" style="719" customWidth="1"/>
    <col min="11780" max="11780" width="110.90625" style="719" customWidth="1"/>
    <col min="11781" max="11781" width="13.1796875" style="719" customWidth="1"/>
    <col min="11782" max="11784" width="10.81640625" style="719" customWidth="1"/>
    <col min="11785" max="12032" width="8.90625" style="719"/>
    <col min="12033" max="12033" width="12.453125" style="719" customWidth="1"/>
    <col min="12034" max="12034" width="12" style="719" customWidth="1"/>
    <col min="12035" max="12035" width="16.90625" style="719" customWidth="1"/>
    <col min="12036" max="12036" width="110.90625" style="719" customWidth="1"/>
    <col min="12037" max="12037" width="13.1796875" style="719" customWidth="1"/>
    <col min="12038" max="12040" width="10.81640625" style="719" customWidth="1"/>
    <col min="12041" max="12288" width="8.90625" style="719"/>
    <col min="12289" max="12289" width="12.453125" style="719" customWidth="1"/>
    <col min="12290" max="12290" width="12" style="719" customWidth="1"/>
    <col min="12291" max="12291" width="16.90625" style="719" customWidth="1"/>
    <col min="12292" max="12292" width="110.90625" style="719" customWidth="1"/>
    <col min="12293" max="12293" width="13.1796875" style="719" customWidth="1"/>
    <col min="12294" max="12296" width="10.81640625" style="719" customWidth="1"/>
    <col min="12297" max="12544" width="8.90625" style="719"/>
    <col min="12545" max="12545" width="12.453125" style="719" customWidth="1"/>
    <col min="12546" max="12546" width="12" style="719" customWidth="1"/>
    <col min="12547" max="12547" width="16.90625" style="719" customWidth="1"/>
    <col min="12548" max="12548" width="110.90625" style="719" customWidth="1"/>
    <col min="12549" max="12549" width="13.1796875" style="719" customWidth="1"/>
    <col min="12550" max="12552" width="10.81640625" style="719" customWidth="1"/>
    <col min="12553" max="12800" width="8.90625" style="719"/>
    <col min="12801" max="12801" width="12.453125" style="719" customWidth="1"/>
    <col min="12802" max="12802" width="12" style="719" customWidth="1"/>
    <col min="12803" max="12803" width="16.90625" style="719" customWidth="1"/>
    <col min="12804" max="12804" width="110.90625" style="719" customWidth="1"/>
    <col min="12805" max="12805" width="13.1796875" style="719" customWidth="1"/>
    <col min="12806" max="12808" width="10.81640625" style="719" customWidth="1"/>
    <col min="12809" max="13056" width="8.90625" style="719"/>
    <col min="13057" max="13057" width="12.453125" style="719" customWidth="1"/>
    <col min="13058" max="13058" width="12" style="719" customWidth="1"/>
    <col min="13059" max="13059" width="16.90625" style="719" customWidth="1"/>
    <col min="13060" max="13060" width="110.90625" style="719" customWidth="1"/>
    <col min="13061" max="13061" width="13.1796875" style="719" customWidth="1"/>
    <col min="13062" max="13064" width="10.81640625" style="719" customWidth="1"/>
    <col min="13065" max="13312" width="8.90625" style="719"/>
    <col min="13313" max="13313" width="12.453125" style="719" customWidth="1"/>
    <col min="13314" max="13314" width="12" style="719" customWidth="1"/>
    <col min="13315" max="13315" width="16.90625" style="719" customWidth="1"/>
    <col min="13316" max="13316" width="110.90625" style="719" customWidth="1"/>
    <col min="13317" max="13317" width="13.1796875" style="719" customWidth="1"/>
    <col min="13318" max="13320" width="10.81640625" style="719" customWidth="1"/>
    <col min="13321" max="13568" width="8.90625" style="719"/>
    <col min="13569" max="13569" width="12.453125" style="719" customWidth="1"/>
    <col min="13570" max="13570" width="12" style="719" customWidth="1"/>
    <col min="13571" max="13571" width="16.90625" style="719" customWidth="1"/>
    <col min="13572" max="13572" width="110.90625" style="719" customWidth="1"/>
    <col min="13573" max="13573" width="13.1796875" style="719" customWidth="1"/>
    <col min="13574" max="13576" width="10.81640625" style="719" customWidth="1"/>
    <col min="13577" max="13824" width="8.90625" style="719"/>
    <col min="13825" max="13825" width="12.453125" style="719" customWidth="1"/>
    <col min="13826" max="13826" width="12" style="719" customWidth="1"/>
    <col min="13827" max="13827" width="16.90625" style="719" customWidth="1"/>
    <col min="13828" max="13828" width="110.90625" style="719" customWidth="1"/>
    <col min="13829" max="13829" width="13.1796875" style="719" customWidth="1"/>
    <col min="13830" max="13832" width="10.81640625" style="719" customWidth="1"/>
    <col min="13833" max="14080" width="8.90625" style="719"/>
    <col min="14081" max="14081" width="12.453125" style="719" customWidth="1"/>
    <col min="14082" max="14082" width="12" style="719" customWidth="1"/>
    <col min="14083" max="14083" width="16.90625" style="719" customWidth="1"/>
    <col min="14084" max="14084" width="110.90625" style="719" customWidth="1"/>
    <col min="14085" max="14085" width="13.1796875" style="719" customWidth="1"/>
    <col min="14086" max="14088" width="10.81640625" style="719" customWidth="1"/>
    <col min="14089" max="14336" width="8.90625" style="719"/>
    <col min="14337" max="14337" width="12.453125" style="719" customWidth="1"/>
    <col min="14338" max="14338" width="12" style="719" customWidth="1"/>
    <col min="14339" max="14339" width="16.90625" style="719" customWidth="1"/>
    <col min="14340" max="14340" width="110.90625" style="719" customWidth="1"/>
    <col min="14341" max="14341" width="13.1796875" style="719" customWidth="1"/>
    <col min="14342" max="14344" width="10.81640625" style="719" customWidth="1"/>
    <col min="14345" max="14592" width="8.90625" style="719"/>
    <col min="14593" max="14593" width="12.453125" style="719" customWidth="1"/>
    <col min="14594" max="14594" width="12" style="719" customWidth="1"/>
    <col min="14595" max="14595" width="16.90625" style="719" customWidth="1"/>
    <col min="14596" max="14596" width="110.90625" style="719" customWidth="1"/>
    <col min="14597" max="14597" width="13.1796875" style="719" customWidth="1"/>
    <col min="14598" max="14600" width="10.81640625" style="719" customWidth="1"/>
    <col min="14601" max="14848" width="8.90625" style="719"/>
    <col min="14849" max="14849" width="12.453125" style="719" customWidth="1"/>
    <col min="14850" max="14850" width="12" style="719" customWidth="1"/>
    <col min="14851" max="14851" width="16.90625" style="719" customWidth="1"/>
    <col min="14852" max="14852" width="110.90625" style="719" customWidth="1"/>
    <col min="14853" max="14853" width="13.1796875" style="719" customWidth="1"/>
    <col min="14854" max="14856" width="10.81640625" style="719" customWidth="1"/>
    <col min="14857" max="15104" width="8.90625" style="719"/>
    <col min="15105" max="15105" width="12.453125" style="719" customWidth="1"/>
    <col min="15106" max="15106" width="12" style="719" customWidth="1"/>
    <col min="15107" max="15107" width="16.90625" style="719" customWidth="1"/>
    <col min="15108" max="15108" width="110.90625" style="719" customWidth="1"/>
    <col min="15109" max="15109" width="13.1796875" style="719" customWidth="1"/>
    <col min="15110" max="15112" width="10.81640625" style="719" customWidth="1"/>
    <col min="15113" max="15360" width="8.90625" style="719"/>
    <col min="15361" max="15361" width="12.453125" style="719" customWidth="1"/>
    <col min="15362" max="15362" width="12" style="719" customWidth="1"/>
    <col min="15363" max="15363" width="16.90625" style="719" customWidth="1"/>
    <col min="15364" max="15364" width="110.90625" style="719" customWidth="1"/>
    <col min="15365" max="15365" width="13.1796875" style="719" customWidth="1"/>
    <col min="15366" max="15368" width="10.81640625" style="719" customWidth="1"/>
    <col min="15369" max="15616" width="8.90625" style="719"/>
    <col min="15617" max="15617" width="12.453125" style="719" customWidth="1"/>
    <col min="15618" max="15618" width="12" style="719" customWidth="1"/>
    <col min="15619" max="15619" width="16.90625" style="719" customWidth="1"/>
    <col min="15620" max="15620" width="110.90625" style="719" customWidth="1"/>
    <col min="15621" max="15621" width="13.1796875" style="719" customWidth="1"/>
    <col min="15622" max="15624" width="10.81640625" style="719" customWidth="1"/>
    <col min="15625" max="15872" width="8.90625" style="719"/>
    <col min="15873" max="15873" width="12.453125" style="719" customWidth="1"/>
    <col min="15874" max="15874" width="12" style="719" customWidth="1"/>
    <col min="15875" max="15875" width="16.90625" style="719" customWidth="1"/>
    <col min="15876" max="15876" width="110.90625" style="719" customWidth="1"/>
    <col min="15877" max="15877" width="13.1796875" style="719" customWidth="1"/>
    <col min="15878" max="15880" width="10.81640625" style="719" customWidth="1"/>
    <col min="15881" max="16128" width="8.90625" style="719"/>
    <col min="16129" max="16129" width="12.453125" style="719" customWidth="1"/>
    <col min="16130" max="16130" width="12" style="719" customWidth="1"/>
    <col min="16131" max="16131" width="16.90625" style="719" customWidth="1"/>
    <col min="16132" max="16132" width="110.90625" style="719" customWidth="1"/>
    <col min="16133" max="16133" width="13.1796875" style="719" customWidth="1"/>
    <col min="16134" max="16136" width="10.81640625" style="719" customWidth="1"/>
    <col min="16137" max="16384" width="8.90625" style="719"/>
  </cols>
  <sheetData>
    <row r="1" spans="1:8" s="717" customFormat="1" ht="49.25" customHeight="1" x14ac:dyDescent="0.2">
      <c r="A1" s="846"/>
      <c r="B1" s="1563" t="s">
        <v>2015</v>
      </c>
      <c r="C1" s="1563"/>
      <c r="D1" s="1563"/>
      <c r="E1" s="847"/>
      <c r="F1" s="847"/>
    </row>
    <row r="2" spans="1:8" ht="21" customHeight="1" thickBot="1" x14ac:dyDescent="0.25">
      <c r="A2" s="848"/>
      <c r="B2" s="849"/>
      <c r="C2" s="849"/>
      <c r="D2" s="1564" t="s">
        <v>2275</v>
      </c>
      <c r="E2" s="1564"/>
      <c r="F2" s="1564"/>
    </row>
    <row r="3" spans="1:8" s="720" customFormat="1" ht="37.75" customHeight="1" x14ac:dyDescent="0.2">
      <c r="A3" s="850"/>
      <c r="B3" s="1565" t="s">
        <v>2016</v>
      </c>
      <c r="C3" s="1566"/>
      <c r="D3" s="851" t="s">
        <v>2017</v>
      </c>
      <c r="E3" s="852" t="s">
        <v>79</v>
      </c>
      <c r="F3" s="853" t="s">
        <v>75</v>
      </c>
      <c r="G3" s="718"/>
      <c r="H3" s="718"/>
    </row>
    <row r="4" spans="1:8" s="722" customFormat="1" ht="27.65" customHeight="1" x14ac:dyDescent="0.2">
      <c r="A4" s="854"/>
      <c r="B4" s="1567" t="s">
        <v>2276</v>
      </c>
      <c r="C4" s="1568"/>
      <c r="D4" s="1569"/>
      <c r="E4" s="855"/>
      <c r="F4" s="856"/>
      <c r="G4" s="721"/>
      <c r="H4" s="721"/>
    </row>
    <row r="5" spans="1:8" ht="24" customHeight="1" x14ac:dyDescent="0.2">
      <c r="A5" s="848"/>
      <c r="B5" s="857"/>
      <c r="C5" s="858" t="s">
        <v>2277</v>
      </c>
      <c r="D5" s="859" t="s">
        <v>2278</v>
      </c>
      <c r="E5" s="860">
        <v>240</v>
      </c>
      <c r="F5" s="861">
        <f>E5/240</f>
        <v>1</v>
      </c>
    </row>
    <row r="6" spans="1:8" ht="24" customHeight="1" x14ac:dyDescent="0.2">
      <c r="A6" s="848"/>
      <c r="B6" s="857"/>
      <c r="C6" s="858" t="s">
        <v>2279</v>
      </c>
      <c r="D6" s="859" t="s">
        <v>2280</v>
      </c>
      <c r="E6" s="860">
        <v>213</v>
      </c>
      <c r="F6" s="861">
        <f t="shared" ref="F6:F9" si="0">E6/240</f>
        <v>0.88749999999999996</v>
      </c>
    </row>
    <row r="7" spans="1:8" ht="24" customHeight="1" x14ac:dyDescent="0.2">
      <c r="A7" s="848"/>
      <c r="B7" s="857"/>
      <c r="C7" s="858" t="s">
        <v>2281</v>
      </c>
      <c r="D7" s="862" t="s">
        <v>2282</v>
      </c>
      <c r="E7" s="860">
        <v>227</v>
      </c>
      <c r="F7" s="861">
        <f t="shared" si="0"/>
        <v>0.9458333333333333</v>
      </c>
    </row>
    <row r="8" spans="1:8" ht="24" customHeight="1" x14ac:dyDescent="0.2">
      <c r="A8" s="848"/>
      <c r="B8" s="857"/>
      <c r="C8" s="858" t="s">
        <v>2283</v>
      </c>
      <c r="D8" s="863" t="s">
        <v>2284</v>
      </c>
      <c r="E8" s="860">
        <v>223</v>
      </c>
      <c r="F8" s="861">
        <f t="shared" si="0"/>
        <v>0.9291666666666667</v>
      </c>
    </row>
    <row r="9" spans="1:8" ht="24" customHeight="1" x14ac:dyDescent="0.2">
      <c r="A9" s="848"/>
      <c r="B9" s="857"/>
      <c r="C9" s="858" t="s">
        <v>2285</v>
      </c>
      <c r="D9" s="859" t="s">
        <v>2286</v>
      </c>
      <c r="E9" s="860">
        <v>116</v>
      </c>
      <c r="F9" s="861">
        <f t="shared" si="0"/>
        <v>0.48333333333333334</v>
      </c>
    </row>
    <row r="10" spans="1:8" s="722" customFormat="1" ht="27.65" customHeight="1" x14ac:dyDescent="0.2">
      <c r="A10" s="854"/>
      <c r="B10" s="1567" t="s">
        <v>2287</v>
      </c>
      <c r="C10" s="1568"/>
      <c r="D10" s="1569"/>
      <c r="E10" s="864"/>
      <c r="F10" s="865"/>
      <c r="G10" s="721"/>
      <c r="H10" s="721"/>
    </row>
    <row r="11" spans="1:8" ht="24" customHeight="1" x14ac:dyDescent="0.2">
      <c r="A11" s="848"/>
      <c r="B11" s="857"/>
      <c r="C11" s="866" t="s">
        <v>2288</v>
      </c>
      <c r="D11" s="859" t="s">
        <v>2289</v>
      </c>
      <c r="E11" s="860">
        <v>198</v>
      </c>
      <c r="F11" s="861">
        <f>E11/240</f>
        <v>0.82499999999999996</v>
      </c>
    </row>
    <row r="12" spans="1:8" ht="24" customHeight="1" x14ac:dyDescent="0.2">
      <c r="A12" s="848"/>
      <c r="B12" s="857"/>
      <c r="C12" s="866" t="s">
        <v>2290</v>
      </c>
      <c r="D12" s="859" t="s">
        <v>2291</v>
      </c>
      <c r="E12" s="860">
        <v>221</v>
      </c>
      <c r="F12" s="861">
        <f t="shared" ref="F12:F14" si="1">E12/240</f>
        <v>0.92083333333333328</v>
      </c>
    </row>
    <row r="13" spans="1:8" ht="24" customHeight="1" x14ac:dyDescent="0.2">
      <c r="A13" s="848"/>
      <c r="B13" s="857"/>
      <c r="C13" s="866" t="s">
        <v>2292</v>
      </c>
      <c r="D13" s="859" t="s">
        <v>2293</v>
      </c>
      <c r="E13" s="860">
        <v>202</v>
      </c>
      <c r="F13" s="861">
        <f t="shared" si="1"/>
        <v>0.84166666666666667</v>
      </c>
    </row>
    <row r="14" spans="1:8" ht="24" customHeight="1" x14ac:dyDescent="0.2">
      <c r="A14" s="848"/>
      <c r="B14" s="867"/>
      <c r="C14" s="866" t="s">
        <v>2294</v>
      </c>
      <c r="D14" s="859" t="s">
        <v>2295</v>
      </c>
      <c r="E14" s="860">
        <v>96</v>
      </c>
      <c r="F14" s="861">
        <f t="shared" si="1"/>
        <v>0.4</v>
      </c>
    </row>
    <row r="15" spans="1:8" s="722" customFormat="1" ht="27.65" customHeight="1" x14ac:dyDescent="0.2">
      <c r="A15" s="854"/>
      <c r="B15" s="868" t="s">
        <v>2296</v>
      </c>
      <c r="C15" s="1334"/>
      <c r="D15" s="869"/>
      <c r="E15" s="864"/>
      <c r="F15" s="865"/>
      <c r="G15" s="721"/>
      <c r="H15" s="721"/>
    </row>
    <row r="16" spans="1:8" s="721" customFormat="1" ht="24" customHeight="1" x14ac:dyDescent="0.2">
      <c r="A16" s="870"/>
      <c r="B16" s="1554" t="s">
        <v>2297</v>
      </c>
      <c r="C16" s="1555"/>
      <c r="D16" s="1555"/>
      <c r="E16" s="864"/>
      <c r="F16" s="865"/>
    </row>
    <row r="17" spans="1:9" s="718" customFormat="1" ht="24" customHeight="1" x14ac:dyDescent="0.2">
      <c r="A17" s="871"/>
      <c r="B17" s="857"/>
      <c r="C17" s="866" t="s">
        <v>2298</v>
      </c>
      <c r="D17" s="859" t="s">
        <v>2299</v>
      </c>
      <c r="E17" s="860">
        <v>192</v>
      </c>
      <c r="F17" s="861">
        <f>E17/240</f>
        <v>0.8</v>
      </c>
      <c r="I17" s="719"/>
    </row>
    <row r="18" spans="1:9" s="718" customFormat="1" ht="24" customHeight="1" x14ac:dyDescent="0.2">
      <c r="A18" s="871"/>
      <c r="B18" s="857"/>
      <c r="C18" s="866" t="s">
        <v>2300</v>
      </c>
      <c r="D18" s="859" t="s">
        <v>2301</v>
      </c>
      <c r="E18" s="860">
        <v>122</v>
      </c>
      <c r="F18" s="861">
        <f t="shared" ref="F18:F23" si="2">E18/240</f>
        <v>0.5083333333333333</v>
      </c>
      <c r="I18" s="719"/>
    </row>
    <row r="19" spans="1:9" s="718" customFormat="1" ht="24" customHeight="1" x14ac:dyDescent="0.2">
      <c r="A19" s="871"/>
      <c r="B19" s="857"/>
      <c r="C19" s="866" t="s">
        <v>2302</v>
      </c>
      <c r="D19" s="859" t="s">
        <v>2303</v>
      </c>
      <c r="E19" s="860">
        <v>213</v>
      </c>
      <c r="F19" s="861">
        <f t="shared" si="2"/>
        <v>0.88749999999999996</v>
      </c>
      <c r="I19" s="719"/>
    </row>
    <row r="20" spans="1:9" s="718" customFormat="1" ht="24" customHeight="1" x14ac:dyDescent="0.2">
      <c r="A20" s="871"/>
      <c r="B20" s="857"/>
      <c r="C20" s="866" t="s">
        <v>2304</v>
      </c>
      <c r="D20" s="859" t="s">
        <v>2305</v>
      </c>
      <c r="E20" s="860">
        <v>227</v>
      </c>
      <c r="F20" s="861">
        <f t="shared" si="2"/>
        <v>0.9458333333333333</v>
      </c>
      <c r="I20" s="719"/>
    </row>
    <row r="21" spans="1:9" s="718" customFormat="1" ht="24" customHeight="1" x14ac:dyDescent="0.2">
      <c r="A21" s="871"/>
      <c r="B21" s="857"/>
      <c r="C21" s="866" t="s">
        <v>2306</v>
      </c>
      <c r="D21" s="859" t="s">
        <v>2307</v>
      </c>
      <c r="E21" s="860">
        <v>65</v>
      </c>
      <c r="F21" s="861">
        <f t="shared" si="2"/>
        <v>0.27083333333333331</v>
      </c>
      <c r="I21" s="719"/>
    </row>
    <row r="22" spans="1:9" s="718" customFormat="1" ht="24" customHeight="1" x14ac:dyDescent="0.2">
      <c r="A22" s="871"/>
      <c r="B22" s="857"/>
      <c r="C22" s="866" t="s">
        <v>2308</v>
      </c>
      <c r="D22" s="859" t="s">
        <v>2309</v>
      </c>
      <c r="E22" s="860">
        <v>221</v>
      </c>
      <c r="F22" s="861">
        <f t="shared" si="2"/>
        <v>0.92083333333333328</v>
      </c>
      <c r="I22" s="719"/>
    </row>
    <row r="23" spans="1:9" s="718" customFormat="1" ht="24" customHeight="1" x14ac:dyDescent="0.2">
      <c r="A23" s="871"/>
      <c r="B23" s="857"/>
      <c r="C23" s="866" t="s">
        <v>2310</v>
      </c>
      <c r="D23" s="859" t="s">
        <v>2311</v>
      </c>
      <c r="E23" s="860">
        <v>199</v>
      </c>
      <c r="F23" s="861">
        <f t="shared" si="2"/>
        <v>0.82916666666666672</v>
      </c>
      <c r="I23" s="719"/>
    </row>
    <row r="24" spans="1:9" s="718" customFormat="1" ht="24" customHeight="1" x14ac:dyDescent="0.2">
      <c r="A24" s="871"/>
      <c r="B24" s="867"/>
      <c r="C24" s="866" t="s">
        <v>2312</v>
      </c>
      <c r="D24" s="859" t="s">
        <v>2313</v>
      </c>
      <c r="E24" s="860">
        <v>210</v>
      </c>
      <c r="F24" s="861">
        <f>E24/240</f>
        <v>0.875</v>
      </c>
      <c r="I24" s="719"/>
    </row>
    <row r="25" spans="1:9" s="721" customFormat="1" ht="24" customHeight="1" x14ac:dyDescent="0.2">
      <c r="A25" s="870"/>
      <c r="B25" s="1554" t="s">
        <v>2314</v>
      </c>
      <c r="C25" s="1555"/>
      <c r="D25" s="1555"/>
      <c r="E25" s="864"/>
      <c r="F25" s="865"/>
    </row>
    <row r="26" spans="1:9" s="718" customFormat="1" ht="24" customHeight="1" x14ac:dyDescent="0.2">
      <c r="A26" s="871"/>
      <c r="B26" s="857"/>
      <c r="C26" s="866" t="s">
        <v>2315</v>
      </c>
      <c r="D26" s="859" t="s">
        <v>2316</v>
      </c>
      <c r="E26" s="860">
        <v>197</v>
      </c>
      <c r="F26" s="861">
        <f>E26/240</f>
        <v>0.8208333333333333</v>
      </c>
      <c r="I26" s="719"/>
    </row>
    <row r="27" spans="1:9" s="718" customFormat="1" ht="24" customHeight="1" x14ac:dyDescent="0.2">
      <c r="A27" s="871"/>
      <c r="B27" s="857"/>
      <c r="C27" s="866" t="s">
        <v>2317</v>
      </c>
      <c r="D27" s="859" t="s">
        <v>2318</v>
      </c>
      <c r="E27" s="860">
        <v>124</v>
      </c>
      <c r="F27" s="861">
        <f t="shared" ref="F27:F36" si="3">E27/240</f>
        <v>0.51666666666666672</v>
      </c>
      <c r="I27" s="719"/>
    </row>
    <row r="28" spans="1:9" s="718" customFormat="1" ht="24" customHeight="1" x14ac:dyDescent="0.2">
      <c r="A28" s="871"/>
      <c r="B28" s="857"/>
      <c r="C28" s="866" t="s">
        <v>2319</v>
      </c>
      <c r="D28" s="859" t="s">
        <v>2320</v>
      </c>
      <c r="E28" s="860">
        <v>124</v>
      </c>
      <c r="F28" s="861">
        <f t="shared" si="3"/>
        <v>0.51666666666666672</v>
      </c>
      <c r="I28" s="719"/>
    </row>
    <row r="29" spans="1:9" s="718" customFormat="1" ht="24" customHeight="1" x14ac:dyDescent="0.2">
      <c r="A29" s="871"/>
      <c r="B29" s="857"/>
      <c r="C29" s="866" t="s">
        <v>2321</v>
      </c>
      <c r="D29" s="859" t="s">
        <v>2322</v>
      </c>
      <c r="E29" s="860">
        <v>130</v>
      </c>
      <c r="F29" s="861">
        <f t="shared" si="3"/>
        <v>0.54166666666666663</v>
      </c>
      <c r="I29" s="719"/>
    </row>
    <row r="30" spans="1:9" s="718" customFormat="1" ht="24" customHeight="1" x14ac:dyDescent="0.2">
      <c r="A30" s="871"/>
      <c r="B30" s="857"/>
      <c r="C30" s="866" t="s">
        <v>2323</v>
      </c>
      <c r="D30" s="859" t="s">
        <v>2324</v>
      </c>
      <c r="E30" s="860">
        <v>229</v>
      </c>
      <c r="F30" s="861">
        <f t="shared" si="3"/>
        <v>0.95416666666666672</v>
      </c>
      <c r="I30" s="719"/>
    </row>
    <row r="31" spans="1:9" s="718" customFormat="1" ht="24" customHeight="1" x14ac:dyDescent="0.2">
      <c r="A31" s="871"/>
      <c r="B31" s="867"/>
      <c r="C31" s="866" t="s">
        <v>2325</v>
      </c>
      <c r="D31" s="859" t="s">
        <v>2326</v>
      </c>
      <c r="E31" s="860">
        <v>118</v>
      </c>
      <c r="F31" s="861">
        <f t="shared" si="3"/>
        <v>0.49166666666666664</v>
      </c>
      <c r="I31" s="719"/>
    </row>
    <row r="32" spans="1:9" s="721" customFormat="1" ht="24" customHeight="1" x14ac:dyDescent="0.2">
      <c r="A32" s="870"/>
      <c r="B32" s="1556" t="s">
        <v>2327</v>
      </c>
      <c r="C32" s="1557"/>
      <c r="D32" s="1558"/>
      <c r="E32" s="864"/>
      <c r="F32" s="865"/>
    </row>
    <row r="33" spans="1:9" s="718" customFormat="1" ht="24" customHeight="1" x14ac:dyDescent="0.2">
      <c r="A33" s="871"/>
      <c r="B33" s="857"/>
      <c r="C33" s="866" t="s">
        <v>2328</v>
      </c>
      <c r="D33" s="859" t="s">
        <v>2329</v>
      </c>
      <c r="E33" s="860">
        <v>210</v>
      </c>
      <c r="F33" s="861">
        <f t="shared" si="3"/>
        <v>0.875</v>
      </c>
      <c r="I33" s="719"/>
    </row>
    <row r="34" spans="1:9" s="718" customFormat="1" ht="24" customHeight="1" x14ac:dyDescent="0.2">
      <c r="A34" s="871"/>
      <c r="B34" s="857"/>
      <c r="C34" s="866" t="s">
        <v>2330</v>
      </c>
      <c r="D34" s="859" t="s">
        <v>2331</v>
      </c>
      <c r="E34" s="860">
        <v>68</v>
      </c>
      <c r="F34" s="861">
        <f t="shared" si="3"/>
        <v>0.28333333333333333</v>
      </c>
      <c r="I34" s="719"/>
    </row>
    <row r="35" spans="1:9" s="718" customFormat="1" ht="24" customHeight="1" x14ac:dyDescent="0.2">
      <c r="A35" s="871"/>
      <c r="B35" s="857"/>
      <c r="C35" s="866" t="s">
        <v>2332</v>
      </c>
      <c r="D35" s="859" t="s">
        <v>2333</v>
      </c>
      <c r="E35" s="860">
        <v>197</v>
      </c>
      <c r="F35" s="861">
        <f t="shared" si="3"/>
        <v>0.8208333333333333</v>
      </c>
      <c r="I35" s="719"/>
    </row>
    <row r="36" spans="1:9" s="718" customFormat="1" ht="24" customHeight="1" thickBot="1" x14ac:dyDescent="0.25">
      <c r="A36" s="871"/>
      <c r="B36" s="872"/>
      <c r="C36" s="873" t="s">
        <v>2334</v>
      </c>
      <c r="D36" s="874" t="s">
        <v>2335</v>
      </c>
      <c r="E36" s="875">
        <v>101</v>
      </c>
      <c r="F36" s="861">
        <f t="shared" si="3"/>
        <v>0.42083333333333334</v>
      </c>
      <c r="I36" s="719"/>
    </row>
    <row r="37" spans="1:9" s="718" customFormat="1" ht="39" customHeight="1" thickTop="1" thickBot="1" x14ac:dyDescent="0.25">
      <c r="A37" s="871"/>
      <c r="B37" s="1559" t="s">
        <v>2018</v>
      </c>
      <c r="C37" s="1560"/>
      <c r="D37" s="1561"/>
      <c r="E37" s="876">
        <f>SUM(E4:E36)</f>
        <v>4683</v>
      </c>
      <c r="F37" s="877"/>
      <c r="I37" s="719"/>
    </row>
    <row r="38" spans="1:9" s="718" customFormat="1" ht="64.75" customHeight="1" x14ac:dyDescent="0.2">
      <c r="A38" s="871"/>
      <c r="B38" s="1562" t="s">
        <v>2019</v>
      </c>
      <c r="C38" s="1562"/>
      <c r="D38" s="1562"/>
      <c r="E38" s="1562"/>
      <c r="F38" s="1562"/>
      <c r="I38" s="719"/>
    </row>
    <row r="39" spans="1:9" s="718" customFormat="1" ht="18" customHeight="1" x14ac:dyDescent="0.2">
      <c r="B39" s="723"/>
      <c r="C39" s="723"/>
      <c r="D39" s="724"/>
      <c r="E39" s="725"/>
      <c r="F39" s="726"/>
      <c r="I39" s="719"/>
    </row>
    <row r="40" spans="1:9" s="718" customFormat="1" ht="18" customHeight="1" x14ac:dyDescent="0.2">
      <c r="B40" s="723"/>
      <c r="C40" s="723"/>
      <c r="D40" s="724"/>
      <c r="E40" s="725"/>
      <c r="F40" s="726"/>
      <c r="I40" s="719"/>
    </row>
    <row r="41" spans="1:9" s="718" customFormat="1" ht="18" customHeight="1" x14ac:dyDescent="0.2">
      <c r="B41" s="723"/>
      <c r="C41" s="723"/>
      <c r="D41" s="724"/>
      <c r="E41" s="725"/>
      <c r="F41" s="726"/>
      <c r="I41" s="719"/>
    </row>
    <row r="42" spans="1:9" s="718" customFormat="1" ht="18" customHeight="1" x14ac:dyDescent="0.2">
      <c r="B42" s="723"/>
      <c r="C42" s="723"/>
      <c r="D42" s="724"/>
      <c r="E42" s="725"/>
      <c r="F42" s="726"/>
      <c r="I42" s="719"/>
    </row>
    <row r="43" spans="1:9" s="718" customFormat="1" ht="18" customHeight="1" x14ac:dyDescent="0.2">
      <c r="B43" s="723"/>
      <c r="C43" s="723"/>
      <c r="D43" s="724"/>
      <c r="E43" s="725"/>
      <c r="F43" s="726"/>
      <c r="I43" s="719"/>
    </row>
    <row r="44" spans="1:9" s="718" customFormat="1" ht="18" customHeight="1" x14ac:dyDescent="0.2">
      <c r="B44" s="723"/>
      <c r="C44" s="723"/>
      <c r="D44" s="724"/>
      <c r="E44" s="725"/>
      <c r="F44" s="726"/>
      <c r="I44" s="719"/>
    </row>
    <row r="45" spans="1:9" s="718" customFormat="1" ht="18" customHeight="1" x14ac:dyDescent="0.2">
      <c r="B45" s="723"/>
      <c r="C45" s="723"/>
      <c r="D45" s="724"/>
      <c r="E45" s="725"/>
      <c r="F45" s="726"/>
      <c r="I45" s="719"/>
    </row>
    <row r="46" spans="1:9" s="718" customFormat="1" ht="18" customHeight="1" x14ac:dyDescent="0.2">
      <c r="B46" s="723"/>
      <c r="C46" s="723"/>
      <c r="D46" s="724"/>
      <c r="E46" s="725"/>
      <c r="F46" s="726"/>
      <c r="I46" s="719"/>
    </row>
    <row r="47" spans="1:9" s="718" customFormat="1" ht="18" customHeight="1" x14ac:dyDescent="0.2">
      <c r="B47" s="723"/>
      <c r="C47" s="723"/>
      <c r="D47" s="724"/>
      <c r="E47" s="725"/>
      <c r="F47" s="726"/>
      <c r="I47" s="719"/>
    </row>
    <row r="48" spans="1:9" s="718" customFormat="1" ht="18" customHeight="1" x14ac:dyDescent="0.2">
      <c r="B48" s="723"/>
      <c r="C48" s="723"/>
      <c r="D48" s="724"/>
      <c r="E48" s="725"/>
      <c r="F48" s="726"/>
      <c r="I48" s="719"/>
    </row>
    <row r="49" spans="2:9" s="718" customFormat="1" ht="18" customHeight="1" x14ac:dyDescent="0.2">
      <c r="B49" s="723"/>
      <c r="C49" s="723"/>
      <c r="D49" s="724"/>
      <c r="E49" s="725"/>
      <c r="F49" s="726"/>
      <c r="I49" s="719"/>
    </row>
    <row r="50" spans="2:9" s="718" customFormat="1" ht="18" customHeight="1" x14ac:dyDescent="0.2">
      <c r="B50" s="723"/>
      <c r="C50" s="723"/>
      <c r="D50" s="724"/>
      <c r="E50" s="725"/>
      <c r="F50" s="726"/>
      <c r="I50" s="719"/>
    </row>
    <row r="51" spans="2:9" s="718" customFormat="1" ht="18" customHeight="1" x14ac:dyDescent="0.2">
      <c r="B51" s="723"/>
      <c r="C51" s="723"/>
      <c r="D51" s="724"/>
      <c r="E51" s="725"/>
      <c r="F51" s="726"/>
      <c r="I51" s="719"/>
    </row>
    <row r="52" spans="2:9" s="718" customFormat="1" ht="19.5" customHeight="1" x14ac:dyDescent="0.2">
      <c r="B52" s="723"/>
      <c r="C52" s="723"/>
      <c r="D52" s="724"/>
      <c r="E52" s="725"/>
      <c r="F52" s="726"/>
      <c r="I52" s="719"/>
    </row>
    <row r="53" spans="2:9" s="718" customFormat="1" ht="19.5" customHeight="1" x14ac:dyDescent="0.2">
      <c r="B53" s="723"/>
      <c r="C53" s="723"/>
      <c r="D53" s="724"/>
      <c r="E53" s="725"/>
      <c r="F53" s="726"/>
      <c r="I53" s="719"/>
    </row>
    <row r="54" spans="2:9" s="718" customFormat="1" ht="19.5" customHeight="1" x14ac:dyDescent="0.2">
      <c r="B54" s="723"/>
      <c r="C54" s="723"/>
      <c r="D54" s="724"/>
      <c r="E54" s="725"/>
      <c r="F54" s="726"/>
      <c r="I54" s="719"/>
    </row>
    <row r="55" spans="2:9" s="718" customFormat="1" ht="19.5" customHeight="1" x14ac:dyDescent="0.2">
      <c r="B55" s="723"/>
      <c r="C55" s="723"/>
      <c r="D55" s="724"/>
      <c r="E55" s="725"/>
      <c r="F55" s="726"/>
      <c r="I55" s="719"/>
    </row>
    <row r="56" spans="2:9" s="718" customFormat="1" ht="19.5" customHeight="1" x14ac:dyDescent="0.2">
      <c r="B56" s="723"/>
      <c r="C56" s="723"/>
      <c r="D56" s="724"/>
      <c r="E56" s="725"/>
      <c r="F56" s="726"/>
      <c r="I56" s="719"/>
    </row>
    <row r="57" spans="2:9" s="718" customFormat="1" ht="19.5" customHeight="1" x14ac:dyDescent="0.2">
      <c r="B57" s="727"/>
      <c r="C57" s="727"/>
      <c r="D57" s="728"/>
      <c r="E57" s="729"/>
      <c r="F57" s="726"/>
      <c r="I57" s="719"/>
    </row>
    <row r="58" spans="2:9" s="718" customFormat="1" ht="19.5" customHeight="1" x14ac:dyDescent="0.2">
      <c r="B58" s="727"/>
      <c r="C58" s="727"/>
      <c r="D58" s="728"/>
      <c r="E58" s="729"/>
      <c r="F58" s="726"/>
      <c r="I58" s="719"/>
    </row>
    <row r="59" spans="2:9" s="718" customFormat="1" ht="19.5" customHeight="1" x14ac:dyDescent="0.2">
      <c r="B59" s="727"/>
      <c r="C59" s="727"/>
      <c r="D59" s="728"/>
      <c r="E59" s="729"/>
      <c r="F59" s="726"/>
      <c r="I59" s="719"/>
    </row>
    <row r="60" spans="2:9" s="718" customFormat="1" ht="19.5" customHeight="1" x14ac:dyDescent="0.2">
      <c r="B60" s="727"/>
      <c r="C60" s="727"/>
      <c r="D60" s="728"/>
      <c r="E60" s="729"/>
      <c r="F60" s="726"/>
      <c r="I60" s="719"/>
    </row>
    <row r="61" spans="2:9" s="718" customFormat="1" ht="19.5" customHeight="1" x14ac:dyDescent="0.2">
      <c r="B61" s="723"/>
      <c r="C61" s="723"/>
      <c r="D61" s="724"/>
      <c r="E61" s="725"/>
      <c r="F61" s="726"/>
      <c r="I61" s="719"/>
    </row>
    <row r="62" spans="2:9" s="718" customFormat="1" ht="19.5" customHeight="1" x14ac:dyDescent="0.2">
      <c r="B62" s="723"/>
      <c r="C62" s="723"/>
      <c r="D62" s="724"/>
      <c r="E62" s="725"/>
      <c r="F62" s="726"/>
      <c r="I62" s="719"/>
    </row>
    <row r="63" spans="2:9" s="718" customFormat="1" ht="19.5" customHeight="1" x14ac:dyDescent="0.2">
      <c r="B63" s="723"/>
      <c r="C63" s="723"/>
      <c r="D63" s="724"/>
      <c r="E63" s="725"/>
      <c r="F63" s="726"/>
      <c r="I63" s="719"/>
    </row>
    <row r="64" spans="2:9" ht="19.5" customHeight="1" x14ac:dyDescent="0.2"/>
    <row r="65" ht="19.5" customHeight="1" x14ac:dyDescent="0.2"/>
    <row r="66" ht="19.5" customHeight="1" x14ac:dyDescent="0.2"/>
  </sheetData>
  <mergeCells count="10">
    <mergeCell ref="B25:D25"/>
    <mergeCell ref="B32:D32"/>
    <mergeCell ref="B37:D37"/>
    <mergeCell ref="B38:F38"/>
    <mergeCell ref="B1:D1"/>
    <mergeCell ref="D2:F2"/>
    <mergeCell ref="B3:C3"/>
    <mergeCell ref="B4:D4"/>
    <mergeCell ref="B10:D10"/>
    <mergeCell ref="B16:D16"/>
  </mergeCells>
  <phoneticPr fontId="6"/>
  <printOptions horizontalCentered="1"/>
  <pageMargins left="0.53" right="0.23622047244094491" top="0.68" bottom="0.55118110236220474" header="0.31496062992125984" footer="0.31496062992125984"/>
  <pageSetup paperSize="9" scale="57" orientation="portrait"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fitToPage="1"/>
  </sheetPr>
  <dimension ref="A1:K1041"/>
  <sheetViews>
    <sheetView view="pageBreakPreview" zoomScaleNormal="85" zoomScaleSheetLayoutView="100" workbookViewId="0">
      <selection sqref="A1:C1"/>
    </sheetView>
  </sheetViews>
  <sheetFormatPr defaultColWidth="9" defaultRowHeight="12" x14ac:dyDescent="0.2"/>
  <cols>
    <col min="1" max="1" width="5.08984375" style="1342" customWidth="1"/>
    <col min="2" max="2" width="7.1796875" style="1342" customWidth="1"/>
    <col min="3" max="3" width="31.54296875" style="1342" customWidth="1"/>
    <col min="4" max="7" width="8.90625" style="1342" customWidth="1"/>
    <col min="8" max="8" width="23.81640625" style="116" customWidth="1"/>
    <col min="9" max="9" width="20.36328125" style="1342" customWidth="1"/>
    <col min="10" max="10" width="9.36328125" style="117" customWidth="1"/>
    <col min="11" max="11" width="39.08984375" style="1342" bestFit="1" customWidth="1"/>
    <col min="12" max="16384" width="9" style="1342"/>
  </cols>
  <sheetData>
    <row r="1" spans="1:10" ht="18" customHeight="1" x14ac:dyDescent="0.2">
      <c r="A1" s="1570" t="s">
        <v>2336</v>
      </c>
      <c r="B1" s="1570"/>
      <c r="C1" s="1570"/>
      <c r="D1" s="1571"/>
      <c r="E1" s="1571"/>
      <c r="F1" s="1571"/>
      <c r="G1" s="1571"/>
    </row>
    <row r="2" spans="1:10" ht="14.25" customHeight="1" x14ac:dyDescent="0.2"/>
    <row r="3" spans="1:10" ht="14.25" customHeight="1" x14ac:dyDescent="0.2">
      <c r="A3" s="1572" t="s">
        <v>236</v>
      </c>
      <c r="B3" s="1573"/>
      <c r="C3" s="1576" t="s">
        <v>237</v>
      </c>
      <c r="D3" s="1572" t="s">
        <v>238</v>
      </c>
      <c r="E3" s="1578"/>
      <c r="F3" s="1578"/>
      <c r="G3" s="1573"/>
      <c r="H3" s="1597" t="s">
        <v>239</v>
      </c>
      <c r="I3" s="1576" t="s">
        <v>240</v>
      </c>
      <c r="J3" s="879"/>
    </row>
    <row r="4" spans="1:10" s="117" customFormat="1" ht="14.25" customHeight="1" x14ac:dyDescent="0.2">
      <c r="A4" s="1574"/>
      <c r="B4" s="1575"/>
      <c r="C4" s="1577"/>
      <c r="D4" s="1574"/>
      <c r="E4" s="1579"/>
      <c r="F4" s="1579"/>
      <c r="G4" s="1575"/>
      <c r="H4" s="1597"/>
      <c r="I4" s="1577"/>
      <c r="J4" s="879"/>
    </row>
    <row r="5" spans="1:10" ht="30" customHeight="1" x14ac:dyDescent="0.2">
      <c r="A5" s="1580" t="s">
        <v>2337</v>
      </c>
      <c r="B5" s="1581"/>
      <c r="C5" s="118" t="s">
        <v>241</v>
      </c>
      <c r="D5" s="1582" t="s">
        <v>242</v>
      </c>
      <c r="E5" s="1583"/>
      <c r="F5" s="1583"/>
      <c r="G5" s="1584"/>
      <c r="H5" s="119" t="s">
        <v>243</v>
      </c>
      <c r="I5" s="120">
        <v>23590</v>
      </c>
      <c r="J5" s="880"/>
    </row>
    <row r="6" spans="1:10" ht="30" customHeight="1" x14ac:dyDescent="0.2">
      <c r="A6" s="1585" t="s">
        <v>244</v>
      </c>
      <c r="B6" s="1587" t="s">
        <v>245</v>
      </c>
      <c r="C6" s="121" t="s">
        <v>246</v>
      </c>
      <c r="D6" s="1588" t="s">
        <v>247</v>
      </c>
      <c r="E6" s="1589"/>
      <c r="F6" s="1589"/>
      <c r="G6" s="1590"/>
      <c r="H6" s="122" t="s">
        <v>248</v>
      </c>
      <c r="I6" s="123">
        <v>20180</v>
      </c>
      <c r="J6" s="880"/>
    </row>
    <row r="7" spans="1:10" ht="30" customHeight="1" x14ac:dyDescent="0.2">
      <c r="A7" s="1586"/>
      <c r="B7" s="1587"/>
      <c r="C7" s="1335" t="s">
        <v>249</v>
      </c>
      <c r="D7" s="1591" t="s">
        <v>247</v>
      </c>
      <c r="E7" s="1592"/>
      <c r="F7" s="1592"/>
      <c r="G7" s="1593"/>
      <c r="H7" s="1335" t="s">
        <v>250</v>
      </c>
      <c r="I7" s="124">
        <v>20180</v>
      </c>
      <c r="J7" s="880"/>
    </row>
    <row r="8" spans="1:10" ht="30" customHeight="1" x14ac:dyDescent="0.2">
      <c r="A8" s="1586"/>
      <c r="B8" s="1587"/>
      <c r="C8" s="1336" t="s">
        <v>251</v>
      </c>
      <c r="D8" s="1591" t="s">
        <v>247</v>
      </c>
      <c r="E8" s="1592"/>
      <c r="F8" s="1592"/>
      <c r="G8" s="1593"/>
      <c r="H8" s="1335" t="s">
        <v>252</v>
      </c>
      <c r="I8" s="124">
        <v>20180</v>
      </c>
      <c r="J8" s="880"/>
    </row>
    <row r="9" spans="1:10" ht="30" customHeight="1" x14ac:dyDescent="0.2">
      <c r="A9" s="1586"/>
      <c r="B9" s="1587"/>
      <c r="C9" s="125" t="s">
        <v>253</v>
      </c>
      <c r="D9" s="1594" t="s">
        <v>247</v>
      </c>
      <c r="E9" s="1595"/>
      <c r="F9" s="1595"/>
      <c r="G9" s="1596"/>
      <c r="H9" s="126" t="s">
        <v>254</v>
      </c>
      <c r="I9" s="127">
        <v>21276</v>
      </c>
      <c r="J9" s="880"/>
    </row>
    <row r="10" spans="1:10" ht="30" customHeight="1" x14ac:dyDescent="0.2">
      <c r="A10" s="1586"/>
      <c r="B10" s="1585" t="s">
        <v>255</v>
      </c>
      <c r="C10" s="128" t="s">
        <v>256</v>
      </c>
      <c r="D10" s="1588" t="s">
        <v>257</v>
      </c>
      <c r="E10" s="1589"/>
      <c r="F10" s="1589"/>
      <c r="G10" s="1590"/>
      <c r="H10" s="122" t="s">
        <v>258</v>
      </c>
      <c r="I10" s="123">
        <v>32070</v>
      </c>
      <c r="J10" s="880"/>
    </row>
    <row r="11" spans="1:10" ht="30" customHeight="1" x14ac:dyDescent="0.2">
      <c r="A11" s="1586"/>
      <c r="B11" s="1586"/>
      <c r="C11" s="129" t="s">
        <v>259</v>
      </c>
      <c r="D11" s="1591" t="s">
        <v>257</v>
      </c>
      <c r="E11" s="1592"/>
      <c r="F11" s="1592"/>
      <c r="G11" s="1593"/>
      <c r="H11" s="1335" t="s">
        <v>258</v>
      </c>
      <c r="I11" s="124">
        <v>30512</v>
      </c>
      <c r="J11" s="880"/>
    </row>
    <row r="12" spans="1:10" ht="30" customHeight="1" x14ac:dyDescent="0.2">
      <c r="A12" s="1586"/>
      <c r="B12" s="1586"/>
      <c r="C12" s="129" t="s">
        <v>260</v>
      </c>
      <c r="D12" s="1591" t="s">
        <v>257</v>
      </c>
      <c r="E12" s="1592"/>
      <c r="F12" s="1592"/>
      <c r="G12" s="1593"/>
      <c r="H12" s="1335" t="s">
        <v>261</v>
      </c>
      <c r="I12" s="124">
        <v>32436</v>
      </c>
      <c r="J12" s="880"/>
    </row>
    <row r="13" spans="1:10" ht="37.75" customHeight="1" x14ac:dyDescent="0.2">
      <c r="A13" s="1586"/>
      <c r="B13" s="1586"/>
      <c r="C13" s="129" t="s">
        <v>2338</v>
      </c>
      <c r="D13" s="1591" t="s">
        <v>262</v>
      </c>
      <c r="E13" s="1592"/>
      <c r="F13" s="1592"/>
      <c r="G13" s="1593"/>
      <c r="H13" s="1335" t="s">
        <v>263</v>
      </c>
      <c r="I13" s="124">
        <v>33329</v>
      </c>
      <c r="J13" s="880"/>
    </row>
    <row r="14" spans="1:10" ht="30" customHeight="1" x14ac:dyDescent="0.2">
      <c r="A14" s="1586"/>
      <c r="B14" s="1586"/>
      <c r="C14" s="1335" t="s">
        <v>1808</v>
      </c>
      <c r="D14" s="1591" t="s">
        <v>264</v>
      </c>
      <c r="E14" s="1592"/>
      <c r="F14" s="1592"/>
      <c r="G14" s="1593"/>
      <c r="H14" s="1335" t="s">
        <v>265</v>
      </c>
      <c r="I14" s="124">
        <v>25659</v>
      </c>
      <c r="J14" s="880"/>
    </row>
    <row r="15" spans="1:10" ht="30" customHeight="1" x14ac:dyDescent="0.2">
      <c r="A15" s="1586"/>
      <c r="B15" s="1586"/>
      <c r="C15" s="1335" t="s">
        <v>2339</v>
      </c>
      <c r="D15" s="1618" t="s">
        <v>2340</v>
      </c>
      <c r="E15" s="1619"/>
      <c r="F15" s="1619"/>
      <c r="G15" s="1620"/>
      <c r="H15" s="1335" t="s">
        <v>265</v>
      </c>
      <c r="I15" s="124">
        <v>42826</v>
      </c>
      <c r="J15" s="880"/>
    </row>
    <row r="16" spans="1:10" ht="30" customHeight="1" x14ac:dyDescent="0.2">
      <c r="A16" s="1586"/>
      <c r="B16" s="1586"/>
      <c r="C16" s="1335" t="s">
        <v>266</v>
      </c>
      <c r="D16" s="1618" t="s">
        <v>267</v>
      </c>
      <c r="E16" s="1619"/>
      <c r="F16" s="1619"/>
      <c r="G16" s="1620"/>
      <c r="H16" s="1335" t="s">
        <v>268</v>
      </c>
      <c r="I16" s="124">
        <v>41516</v>
      </c>
      <c r="J16" s="880"/>
    </row>
    <row r="17" spans="1:11" ht="30" customHeight="1" x14ac:dyDescent="0.2">
      <c r="A17" s="1586"/>
      <c r="B17" s="1586"/>
      <c r="C17" s="1335" t="s">
        <v>2341</v>
      </c>
      <c r="D17" s="1618" t="s">
        <v>2342</v>
      </c>
      <c r="E17" s="1619"/>
      <c r="F17" s="1619"/>
      <c r="G17" s="1620"/>
      <c r="H17" s="410" t="s">
        <v>2343</v>
      </c>
      <c r="I17" s="130">
        <v>42895</v>
      </c>
      <c r="J17" s="880"/>
    </row>
    <row r="18" spans="1:11" ht="30" customHeight="1" x14ac:dyDescent="0.2">
      <c r="A18" s="1586"/>
      <c r="B18" s="1586"/>
      <c r="C18" s="1335" t="s">
        <v>2344</v>
      </c>
      <c r="D18" s="1618" t="s">
        <v>2345</v>
      </c>
      <c r="E18" s="1619"/>
      <c r="F18" s="1619"/>
      <c r="G18" s="1620"/>
      <c r="H18" s="410" t="s">
        <v>2343</v>
      </c>
      <c r="I18" s="130">
        <v>43154</v>
      </c>
      <c r="J18" s="880"/>
    </row>
    <row r="19" spans="1:11" ht="30" customHeight="1" x14ac:dyDescent="0.2">
      <c r="A19" s="1586"/>
      <c r="B19" s="1586"/>
      <c r="C19" s="1335" t="s">
        <v>269</v>
      </c>
      <c r="D19" s="1591" t="s">
        <v>270</v>
      </c>
      <c r="E19" s="1622"/>
      <c r="F19" s="1622"/>
      <c r="G19" s="1623"/>
      <c r="H19" s="126" t="s">
        <v>271</v>
      </c>
      <c r="I19" s="130">
        <v>40904</v>
      </c>
      <c r="J19" s="880"/>
    </row>
    <row r="20" spans="1:11" ht="30" customHeight="1" x14ac:dyDescent="0.2">
      <c r="A20" s="1585" t="s">
        <v>2346</v>
      </c>
      <c r="B20" s="1600" t="s">
        <v>2347</v>
      </c>
      <c r="C20" s="122" t="s">
        <v>2348</v>
      </c>
      <c r="D20" s="1588" t="s">
        <v>272</v>
      </c>
      <c r="E20" s="1589"/>
      <c r="F20" s="1589"/>
      <c r="G20" s="1590"/>
      <c r="H20" s="1323" t="s">
        <v>273</v>
      </c>
      <c r="I20" s="123">
        <v>40630</v>
      </c>
      <c r="J20" s="881"/>
    </row>
    <row r="21" spans="1:11" ht="30" customHeight="1" x14ac:dyDescent="0.2">
      <c r="A21" s="1586"/>
      <c r="B21" s="1601"/>
      <c r="C21" s="1337" t="s">
        <v>274</v>
      </c>
      <c r="D21" s="1602" t="s">
        <v>2349</v>
      </c>
      <c r="E21" s="1603"/>
      <c r="F21" s="1603"/>
      <c r="G21" s="1604"/>
      <c r="H21" s="126" t="s">
        <v>2350</v>
      </c>
      <c r="I21" s="127">
        <v>38396</v>
      </c>
      <c r="J21" s="881"/>
    </row>
    <row r="22" spans="1:11" ht="29.4" customHeight="1" x14ac:dyDescent="0.2">
      <c r="A22" s="1598"/>
      <c r="B22" s="1587" t="s">
        <v>255</v>
      </c>
      <c r="C22" s="131" t="s">
        <v>275</v>
      </c>
      <c r="D22" s="1605" t="s">
        <v>276</v>
      </c>
      <c r="E22" s="1605"/>
      <c r="F22" s="1605" t="s">
        <v>277</v>
      </c>
      <c r="G22" s="1605"/>
      <c r="H22" s="1605" t="s">
        <v>278</v>
      </c>
      <c r="I22" s="1605"/>
      <c r="J22" s="882"/>
    </row>
    <row r="23" spans="1:11" ht="54" customHeight="1" x14ac:dyDescent="0.2">
      <c r="A23" s="1598"/>
      <c r="B23" s="1587"/>
      <c r="C23" s="1336" t="s">
        <v>279</v>
      </c>
      <c r="D23" s="1606">
        <v>25</v>
      </c>
      <c r="E23" s="1607"/>
      <c r="F23" s="1608">
        <v>134</v>
      </c>
      <c r="G23" s="1607"/>
      <c r="H23" s="1621" t="s">
        <v>288</v>
      </c>
      <c r="I23" s="1621"/>
      <c r="J23" s="132"/>
      <c r="K23" s="883"/>
    </row>
    <row r="24" spans="1:11" ht="30" customHeight="1" x14ac:dyDescent="0.2">
      <c r="A24" s="1598"/>
      <c r="B24" s="1587"/>
      <c r="C24" s="133" t="s">
        <v>280</v>
      </c>
      <c r="D24" s="1606">
        <v>12</v>
      </c>
      <c r="E24" s="1607"/>
      <c r="F24" s="1608">
        <v>33</v>
      </c>
      <c r="G24" s="1607"/>
      <c r="H24" s="1621" t="s">
        <v>2351</v>
      </c>
      <c r="I24" s="1621"/>
      <c r="J24" s="132"/>
      <c r="K24" s="883"/>
    </row>
    <row r="25" spans="1:11" ht="30" customHeight="1" x14ac:dyDescent="0.2">
      <c r="A25" s="1598"/>
      <c r="B25" s="1587"/>
      <c r="C25" s="133" t="s">
        <v>281</v>
      </c>
      <c r="D25" s="1609">
        <v>1</v>
      </c>
      <c r="E25" s="1610"/>
      <c r="F25" s="1611">
        <v>3</v>
      </c>
      <c r="G25" s="1612"/>
      <c r="H25" s="1616" t="s">
        <v>1809</v>
      </c>
      <c r="I25" s="1617"/>
      <c r="J25" s="132"/>
    </row>
    <row r="26" spans="1:11" ht="42" customHeight="1" x14ac:dyDescent="0.2">
      <c r="A26" s="1598"/>
      <c r="B26" s="1587"/>
      <c r="C26" s="1336" t="s">
        <v>282</v>
      </c>
      <c r="D26" s="1606">
        <v>19</v>
      </c>
      <c r="E26" s="1607"/>
      <c r="F26" s="1608">
        <v>95</v>
      </c>
      <c r="G26" s="1607"/>
      <c r="H26" s="1621" t="s">
        <v>2352</v>
      </c>
      <c r="I26" s="1621"/>
      <c r="J26" s="132"/>
      <c r="K26" s="884"/>
    </row>
    <row r="27" spans="1:11" ht="42" customHeight="1" x14ac:dyDescent="0.2">
      <c r="A27" s="1598"/>
      <c r="B27" s="1587"/>
      <c r="C27" s="1336" t="s">
        <v>283</v>
      </c>
      <c r="D27" s="1606">
        <v>16</v>
      </c>
      <c r="E27" s="1607"/>
      <c r="F27" s="1608">
        <v>90</v>
      </c>
      <c r="G27" s="1607"/>
      <c r="H27" s="1621" t="s">
        <v>2353</v>
      </c>
      <c r="I27" s="1621"/>
      <c r="J27" s="132"/>
      <c r="K27" s="884"/>
    </row>
    <row r="28" spans="1:11" ht="66" customHeight="1" x14ac:dyDescent="0.2">
      <c r="A28" s="1598"/>
      <c r="B28" s="1587"/>
      <c r="C28" s="1336" t="s">
        <v>284</v>
      </c>
      <c r="D28" s="1606">
        <v>40</v>
      </c>
      <c r="E28" s="1607"/>
      <c r="F28" s="1608">
        <v>209</v>
      </c>
      <c r="G28" s="1607"/>
      <c r="H28" s="1621" t="s">
        <v>2354</v>
      </c>
      <c r="I28" s="1621"/>
      <c r="J28" s="132"/>
      <c r="K28" s="884"/>
    </row>
    <row r="29" spans="1:11" ht="30" customHeight="1" x14ac:dyDescent="0.2">
      <c r="A29" s="1598"/>
      <c r="B29" s="1587"/>
      <c r="C29" s="1336" t="s">
        <v>285</v>
      </c>
      <c r="D29" s="1606">
        <v>3</v>
      </c>
      <c r="E29" s="1607"/>
      <c r="F29" s="1608">
        <v>6</v>
      </c>
      <c r="G29" s="1607"/>
      <c r="H29" s="1621" t="s">
        <v>289</v>
      </c>
      <c r="I29" s="1621"/>
      <c r="J29" s="132"/>
      <c r="K29" s="884"/>
    </row>
    <row r="30" spans="1:11" ht="65.400000000000006" customHeight="1" x14ac:dyDescent="0.2">
      <c r="A30" s="1598"/>
      <c r="B30" s="1587"/>
      <c r="C30" s="1336" t="s">
        <v>286</v>
      </c>
      <c r="D30" s="1606">
        <v>47</v>
      </c>
      <c r="E30" s="1607"/>
      <c r="F30" s="1608">
        <v>218</v>
      </c>
      <c r="G30" s="1607"/>
      <c r="H30" s="1621" t="s">
        <v>2355</v>
      </c>
      <c r="I30" s="1621"/>
      <c r="J30" s="132"/>
      <c r="K30" s="884"/>
    </row>
    <row r="31" spans="1:11" ht="54" customHeight="1" x14ac:dyDescent="0.2">
      <c r="A31" s="1598"/>
      <c r="B31" s="1587"/>
      <c r="C31" s="1336" t="s">
        <v>287</v>
      </c>
      <c r="D31" s="1606">
        <v>31</v>
      </c>
      <c r="E31" s="1607"/>
      <c r="F31" s="1608">
        <v>149</v>
      </c>
      <c r="G31" s="1607"/>
      <c r="H31" s="1621" t="s">
        <v>2356</v>
      </c>
      <c r="I31" s="1621"/>
      <c r="J31" s="132"/>
      <c r="K31" s="884"/>
    </row>
    <row r="32" spans="1:11" ht="30" customHeight="1" x14ac:dyDescent="0.2">
      <c r="A32" s="1598"/>
      <c r="B32" s="1587"/>
      <c r="C32" s="134" t="s">
        <v>10</v>
      </c>
      <c r="D32" s="1606">
        <f>SUM(D23:E31)</f>
        <v>194</v>
      </c>
      <c r="E32" s="1607"/>
      <c r="F32" s="1608">
        <f>SUM(F23:G31)</f>
        <v>937</v>
      </c>
      <c r="G32" s="1607"/>
      <c r="H32" s="1621"/>
      <c r="I32" s="1621"/>
      <c r="J32" s="132"/>
      <c r="K32" s="885"/>
    </row>
    <row r="33" spans="1:11" ht="30" customHeight="1" x14ac:dyDescent="0.2">
      <c r="A33" s="1599"/>
      <c r="B33" s="1587"/>
      <c r="C33" s="1613" t="s">
        <v>2357</v>
      </c>
      <c r="D33" s="1614"/>
      <c r="E33" s="1614"/>
      <c r="F33" s="1614"/>
      <c r="G33" s="1614"/>
      <c r="H33" s="1614"/>
      <c r="I33" s="1615"/>
      <c r="J33" s="132"/>
      <c r="K33" s="885"/>
    </row>
    <row r="34" spans="1:11" ht="30" customHeight="1" x14ac:dyDescent="0.2">
      <c r="A34" s="1320"/>
      <c r="B34" s="1321"/>
      <c r="C34" s="1322" t="s">
        <v>2358</v>
      </c>
      <c r="D34" s="1624">
        <v>211</v>
      </c>
      <c r="E34" s="1625"/>
      <c r="F34" s="1624">
        <v>1132</v>
      </c>
      <c r="G34" s="1625"/>
      <c r="H34" s="1602"/>
      <c r="I34" s="1626"/>
      <c r="J34" s="132"/>
    </row>
    <row r="35" spans="1:11" ht="30" customHeight="1" x14ac:dyDescent="0.2">
      <c r="A35" s="1342" t="s">
        <v>1810</v>
      </c>
    </row>
    <row r="36" spans="1:11" ht="30" customHeight="1" x14ac:dyDescent="0.2">
      <c r="A36" s="1342" t="s">
        <v>1811</v>
      </c>
    </row>
    <row r="37" spans="1:11" ht="26.4" customHeight="1" x14ac:dyDescent="0.2">
      <c r="A37" s="1342" t="s">
        <v>2359</v>
      </c>
    </row>
    <row r="38" spans="1:11" ht="26.4" customHeight="1" x14ac:dyDescent="0.2">
      <c r="A38" s="1342" t="s">
        <v>2360</v>
      </c>
    </row>
    <row r="39" spans="1:11" ht="26.4" customHeight="1" x14ac:dyDescent="0.2">
      <c r="A39" s="1342" t="s">
        <v>2361</v>
      </c>
    </row>
    <row r="40" spans="1:11" ht="30" customHeight="1" x14ac:dyDescent="0.2">
      <c r="B40" s="1342" t="s">
        <v>2362</v>
      </c>
    </row>
    <row r="41" spans="1:11" ht="30" customHeight="1" x14ac:dyDescent="0.2">
      <c r="B41" s="1342" t="s">
        <v>2363</v>
      </c>
    </row>
    <row r="42" spans="1:11" ht="30" customHeight="1" x14ac:dyDescent="0.2"/>
    <row r="43" spans="1:11" ht="30" customHeight="1" x14ac:dyDescent="0.2"/>
    <row r="44" spans="1:11" ht="30" customHeight="1" x14ac:dyDescent="0.2"/>
    <row r="45" spans="1:11" ht="30" customHeight="1" x14ac:dyDescent="0.2"/>
    <row r="46" spans="1:11" ht="30" customHeight="1" x14ac:dyDescent="0.2"/>
    <row r="47" spans="1:11" ht="30" customHeight="1" x14ac:dyDescent="0.2"/>
    <row r="48" spans="1:11"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row r="87" ht="30" customHeight="1" x14ac:dyDescent="0.2"/>
    <row r="88" ht="30" customHeight="1" x14ac:dyDescent="0.2"/>
    <row r="89" ht="30" customHeight="1" x14ac:dyDescent="0.2"/>
    <row r="90" ht="30" customHeight="1" x14ac:dyDescent="0.2"/>
    <row r="91" ht="30" customHeight="1" x14ac:dyDescent="0.2"/>
    <row r="92" ht="30" customHeight="1" x14ac:dyDescent="0.2"/>
    <row r="93" ht="30" customHeight="1" x14ac:dyDescent="0.2"/>
    <row r="94" ht="30" customHeight="1" x14ac:dyDescent="0.2"/>
    <row r="95" ht="30" customHeight="1" x14ac:dyDescent="0.2"/>
    <row r="96" ht="30" customHeight="1" x14ac:dyDescent="0.2"/>
    <row r="97" ht="30" customHeight="1" x14ac:dyDescent="0.2"/>
    <row r="98" ht="30" customHeight="1" x14ac:dyDescent="0.2"/>
    <row r="99" ht="30" customHeight="1" x14ac:dyDescent="0.2"/>
    <row r="100" ht="30" customHeight="1" x14ac:dyDescent="0.2"/>
    <row r="101" ht="30" customHeight="1" x14ac:dyDescent="0.2"/>
    <row r="102" ht="30" customHeight="1" x14ac:dyDescent="0.2"/>
    <row r="103" ht="30" customHeight="1" x14ac:dyDescent="0.2"/>
    <row r="104" ht="30" customHeight="1" x14ac:dyDescent="0.2"/>
    <row r="105" ht="30" customHeight="1" x14ac:dyDescent="0.2"/>
    <row r="106" ht="30" customHeight="1" x14ac:dyDescent="0.2"/>
    <row r="107" ht="30" customHeight="1" x14ac:dyDescent="0.2"/>
    <row r="108" ht="30" customHeight="1" x14ac:dyDescent="0.2"/>
    <row r="109" ht="30" customHeight="1" x14ac:dyDescent="0.2"/>
    <row r="110" ht="30" customHeight="1" x14ac:dyDescent="0.2"/>
    <row r="111" ht="30" customHeight="1" x14ac:dyDescent="0.2"/>
    <row r="112" ht="30" customHeight="1" x14ac:dyDescent="0.2"/>
    <row r="113" ht="30" customHeight="1" x14ac:dyDescent="0.2"/>
    <row r="114" ht="30" customHeight="1" x14ac:dyDescent="0.2"/>
    <row r="115" ht="30" customHeight="1" x14ac:dyDescent="0.2"/>
    <row r="116" ht="30" customHeight="1" x14ac:dyDescent="0.2"/>
    <row r="117" ht="30" customHeight="1" x14ac:dyDescent="0.2"/>
    <row r="118" ht="30" customHeight="1" x14ac:dyDescent="0.2"/>
    <row r="119" ht="30" customHeight="1" x14ac:dyDescent="0.2"/>
    <row r="120" ht="30" customHeight="1" x14ac:dyDescent="0.2"/>
    <row r="121" ht="30" customHeight="1" x14ac:dyDescent="0.2"/>
    <row r="122" ht="30" customHeight="1" x14ac:dyDescent="0.2"/>
    <row r="123" ht="30" customHeight="1" x14ac:dyDescent="0.2"/>
    <row r="124" ht="30" customHeight="1" x14ac:dyDescent="0.2"/>
    <row r="125" ht="30" customHeight="1" x14ac:dyDescent="0.2"/>
    <row r="126" ht="30" customHeight="1" x14ac:dyDescent="0.2"/>
    <row r="127" ht="30" customHeight="1" x14ac:dyDescent="0.2"/>
    <row r="128" ht="30" customHeight="1" x14ac:dyDescent="0.2"/>
    <row r="129" ht="30" customHeight="1" x14ac:dyDescent="0.2"/>
    <row r="130" ht="30" customHeight="1" x14ac:dyDescent="0.2"/>
    <row r="131" ht="30" customHeight="1" x14ac:dyDescent="0.2"/>
    <row r="132" ht="30" customHeight="1" x14ac:dyDescent="0.2"/>
    <row r="133" ht="30" customHeight="1" x14ac:dyDescent="0.2"/>
    <row r="134" ht="30" customHeight="1" x14ac:dyDescent="0.2"/>
    <row r="135" ht="30" customHeight="1" x14ac:dyDescent="0.2"/>
    <row r="136" ht="30" customHeight="1" x14ac:dyDescent="0.2"/>
    <row r="137" ht="30" customHeight="1" x14ac:dyDescent="0.2"/>
    <row r="138" ht="30" customHeight="1" x14ac:dyDescent="0.2"/>
    <row r="139" ht="30" customHeight="1" x14ac:dyDescent="0.2"/>
    <row r="140" ht="30" customHeight="1" x14ac:dyDescent="0.2"/>
    <row r="141" ht="30" customHeight="1" x14ac:dyDescent="0.2"/>
    <row r="142" ht="30" customHeight="1" x14ac:dyDescent="0.2"/>
    <row r="143" ht="30" customHeight="1" x14ac:dyDescent="0.2"/>
    <row r="144" ht="30" customHeight="1" x14ac:dyDescent="0.2"/>
    <row r="145" ht="30" customHeight="1" x14ac:dyDescent="0.2"/>
    <row r="146" ht="30" customHeight="1" x14ac:dyDescent="0.2"/>
    <row r="147" ht="30" customHeight="1" x14ac:dyDescent="0.2"/>
    <row r="148" ht="30" customHeight="1" x14ac:dyDescent="0.2"/>
    <row r="149" ht="30" customHeight="1" x14ac:dyDescent="0.2"/>
    <row r="150" ht="30" customHeight="1" x14ac:dyDescent="0.2"/>
    <row r="151" ht="30" customHeight="1" x14ac:dyDescent="0.2"/>
    <row r="152" ht="30" customHeight="1" x14ac:dyDescent="0.2"/>
    <row r="153" ht="30" customHeight="1" x14ac:dyDescent="0.2"/>
    <row r="154" ht="30" customHeight="1" x14ac:dyDescent="0.2"/>
    <row r="155" ht="30" customHeight="1" x14ac:dyDescent="0.2"/>
    <row r="156" ht="30" customHeight="1" x14ac:dyDescent="0.2"/>
    <row r="157" ht="30" customHeight="1" x14ac:dyDescent="0.2"/>
    <row r="158" ht="30" customHeight="1" x14ac:dyDescent="0.2"/>
    <row r="159" ht="30" customHeight="1" x14ac:dyDescent="0.2"/>
    <row r="160" ht="30" customHeight="1" x14ac:dyDescent="0.2"/>
    <row r="161" ht="30" customHeight="1" x14ac:dyDescent="0.2"/>
    <row r="162" ht="30" customHeight="1" x14ac:dyDescent="0.2"/>
    <row r="163" ht="30" customHeight="1" x14ac:dyDescent="0.2"/>
    <row r="164" ht="30" customHeight="1" x14ac:dyDescent="0.2"/>
    <row r="165" ht="30" customHeight="1" x14ac:dyDescent="0.2"/>
    <row r="166" ht="30" customHeight="1" x14ac:dyDescent="0.2"/>
    <row r="167" ht="30" customHeight="1" x14ac:dyDescent="0.2"/>
    <row r="168" ht="30" customHeight="1" x14ac:dyDescent="0.2"/>
    <row r="169" ht="30" customHeight="1" x14ac:dyDescent="0.2"/>
    <row r="170" ht="30" customHeight="1" x14ac:dyDescent="0.2"/>
    <row r="171" ht="30" customHeight="1" x14ac:dyDescent="0.2"/>
    <row r="172" ht="30" customHeight="1" x14ac:dyDescent="0.2"/>
    <row r="173" ht="30" customHeight="1" x14ac:dyDescent="0.2"/>
    <row r="174" ht="30" customHeight="1" x14ac:dyDescent="0.2"/>
    <row r="175" ht="30" customHeight="1" x14ac:dyDescent="0.2"/>
    <row r="176" ht="30" customHeight="1" x14ac:dyDescent="0.2"/>
    <row r="177" ht="30" customHeight="1" x14ac:dyDescent="0.2"/>
    <row r="178" ht="30" customHeight="1" x14ac:dyDescent="0.2"/>
    <row r="179" ht="30" customHeight="1" x14ac:dyDescent="0.2"/>
    <row r="180" ht="30" customHeight="1" x14ac:dyDescent="0.2"/>
    <row r="181" ht="30" customHeight="1" x14ac:dyDescent="0.2"/>
    <row r="182" ht="30" customHeight="1" x14ac:dyDescent="0.2"/>
    <row r="183" ht="30" customHeight="1" x14ac:dyDescent="0.2"/>
    <row r="184" ht="30" customHeight="1" x14ac:dyDescent="0.2"/>
    <row r="185" ht="30" customHeight="1" x14ac:dyDescent="0.2"/>
    <row r="186" ht="30" customHeight="1" x14ac:dyDescent="0.2"/>
    <row r="187" ht="30" customHeight="1" x14ac:dyDescent="0.2"/>
    <row r="188" ht="30" customHeight="1" x14ac:dyDescent="0.2"/>
    <row r="189" ht="30" customHeight="1" x14ac:dyDescent="0.2"/>
    <row r="190" ht="30" customHeight="1" x14ac:dyDescent="0.2"/>
    <row r="191" ht="30" customHeight="1" x14ac:dyDescent="0.2"/>
    <row r="192" ht="30" customHeight="1" x14ac:dyDescent="0.2"/>
    <row r="193" ht="30" customHeight="1" x14ac:dyDescent="0.2"/>
    <row r="194" ht="30" customHeight="1" x14ac:dyDescent="0.2"/>
    <row r="195" ht="30" customHeight="1" x14ac:dyDescent="0.2"/>
    <row r="196" ht="30" customHeight="1" x14ac:dyDescent="0.2"/>
    <row r="197" ht="30" customHeight="1" x14ac:dyDescent="0.2"/>
    <row r="198" ht="30" customHeight="1" x14ac:dyDescent="0.2"/>
    <row r="199" ht="30" customHeight="1" x14ac:dyDescent="0.2"/>
    <row r="200" ht="30" customHeight="1" x14ac:dyDescent="0.2"/>
    <row r="201" ht="30" customHeight="1" x14ac:dyDescent="0.2"/>
    <row r="202" ht="30" customHeight="1" x14ac:dyDescent="0.2"/>
    <row r="203" ht="30" customHeight="1" x14ac:dyDescent="0.2"/>
    <row r="204" ht="30" customHeight="1" x14ac:dyDescent="0.2"/>
    <row r="205" ht="30" customHeight="1" x14ac:dyDescent="0.2"/>
    <row r="206" ht="30" customHeight="1" x14ac:dyDescent="0.2"/>
    <row r="207" ht="30" customHeight="1" x14ac:dyDescent="0.2"/>
    <row r="208" ht="30" customHeight="1" x14ac:dyDescent="0.2"/>
    <row r="209" ht="30" customHeight="1" x14ac:dyDescent="0.2"/>
    <row r="210" ht="30" customHeight="1" x14ac:dyDescent="0.2"/>
    <row r="211" ht="30" customHeight="1" x14ac:dyDescent="0.2"/>
    <row r="212" ht="30" customHeight="1" x14ac:dyDescent="0.2"/>
    <row r="213" ht="30" customHeight="1" x14ac:dyDescent="0.2"/>
    <row r="214" ht="30" customHeight="1" x14ac:dyDescent="0.2"/>
    <row r="215" ht="30" customHeight="1" x14ac:dyDescent="0.2"/>
    <row r="216" ht="30" customHeight="1" x14ac:dyDescent="0.2"/>
    <row r="217" ht="30" customHeight="1" x14ac:dyDescent="0.2"/>
    <row r="218" ht="30" customHeight="1" x14ac:dyDescent="0.2"/>
    <row r="219" ht="30" customHeight="1" x14ac:dyDescent="0.2"/>
    <row r="220" ht="30" customHeight="1" x14ac:dyDescent="0.2"/>
    <row r="221" ht="30" customHeight="1" x14ac:dyDescent="0.2"/>
    <row r="222" ht="30" customHeight="1" x14ac:dyDescent="0.2"/>
    <row r="223" ht="30" customHeight="1" x14ac:dyDescent="0.2"/>
    <row r="224" ht="30" customHeight="1" x14ac:dyDescent="0.2"/>
    <row r="225" ht="30" customHeight="1" x14ac:dyDescent="0.2"/>
    <row r="226" ht="30" customHeight="1" x14ac:dyDescent="0.2"/>
    <row r="227" ht="30" customHeight="1" x14ac:dyDescent="0.2"/>
    <row r="228" ht="30" customHeight="1" x14ac:dyDescent="0.2"/>
    <row r="229" ht="30" customHeight="1" x14ac:dyDescent="0.2"/>
    <row r="230" ht="30" customHeight="1" x14ac:dyDescent="0.2"/>
    <row r="231" ht="30" customHeight="1" x14ac:dyDescent="0.2"/>
    <row r="232" ht="30" customHeight="1" x14ac:dyDescent="0.2"/>
    <row r="233" ht="30" customHeight="1" x14ac:dyDescent="0.2"/>
    <row r="234" ht="30" customHeight="1" x14ac:dyDescent="0.2"/>
    <row r="235" ht="30" customHeight="1" x14ac:dyDescent="0.2"/>
    <row r="236" ht="30" customHeight="1" x14ac:dyDescent="0.2"/>
    <row r="237" ht="30" customHeight="1" x14ac:dyDescent="0.2"/>
    <row r="238" ht="30" customHeight="1" x14ac:dyDescent="0.2"/>
    <row r="239" ht="30" customHeight="1" x14ac:dyDescent="0.2"/>
    <row r="240" ht="30" customHeight="1" x14ac:dyDescent="0.2"/>
    <row r="241" ht="30" customHeight="1" x14ac:dyDescent="0.2"/>
    <row r="242" ht="30" customHeight="1" x14ac:dyDescent="0.2"/>
    <row r="243" ht="30" customHeight="1" x14ac:dyDescent="0.2"/>
    <row r="244" ht="30" customHeight="1" x14ac:dyDescent="0.2"/>
    <row r="245" ht="30" customHeight="1" x14ac:dyDescent="0.2"/>
    <row r="246" ht="30" customHeight="1" x14ac:dyDescent="0.2"/>
    <row r="247" ht="30" customHeight="1" x14ac:dyDescent="0.2"/>
    <row r="248" ht="30" customHeight="1" x14ac:dyDescent="0.2"/>
    <row r="249" ht="30" customHeight="1" x14ac:dyDescent="0.2"/>
    <row r="250" ht="30" customHeight="1" x14ac:dyDescent="0.2"/>
    <row r="251" ht="30" customHeight="1" x14ac:dyDescent="0.2"/>
    <row r="252" ht="30" customHeight="1" x14ac:dyDescent="0.2"/>
    <row r="253" ht="30" customHeight="1" x14ac:dyDescent="0.2"/>
    <row r="254" ht="30" customHeight="1" x14ac:dyDescent="0.2"/>
    <row r="255" ht="30" customHeight="1" x14ac:dyDescent="0.2"/>
    <row r="256" ht="30" customHeight="1" x14ac:dyDescent="0.2"/>
    <row r="257" ht="30" customHeight="1" x14ac:dyDescent="0.2"/>
    <row r="258" ht="30" customHeight="1" x14ac:dyDescent="0.2"/>
    <row r="259" ht="30" customHeight="1" x14ac:dyDescent="0.2"/>
    <row r="260" ht="30" customHeight="1" x14ac:dyDescent="0.2"/>
    <row r="261" ht="30" customHeight="1" x14ac:dyDescent="0.2"/>
    <row r="262" ht="30" customHeight="1" x14ac:dyDescent="0.2"/>
    <row r="263" ht="30" customHeight="1" x14ac:dyDescent="0.2"/>
    <row r="264" ht="30" customHeight="1" x14ac:dyDescent="0.2"/>
    <row r="265" ht="30" customHeight="1" x14ac:dyDescent="0.2"/>
    <row r="266" ht="30" customHeight="1" x14ac:dyDescent="0.2"/>
    <row r="267" ht="30" customHeight="1" x14ac:dyDescent="0.2"/>
    <row r="268" ht="30" customHeight="1" x14ac:dyDescent="0.2"/>
    <row r="269" ht="30" customHeight="1" x14ac:dyDescent="0.2"/>
    <row r="270" ht="30" customHeight="1" x14ac:dyDescent="0.2"/>
    <row r="271" ht="30" customHeight="1" x14ac:dyDescent="0.2"/>
    <row r="272" ht="30" customHeight="1" x14ac:dyDescent="0.2"/>
    <row r="273" ht="30" customHeight="1" x14ac:dyDescent="0.2"/>
    <row r="274" ht="30" customHeight="1" x14ac:dyDescent="0.2"/>
    <row r="275" ht="30" customHeight="1" x14ac:dyDescent="0.2"/>
    <row r="276" ht="30" customHeight="1" x14ac:dyDescent="0.2"/>
    <row r="277" ht="30" customHeight="1" x14ac:dyDescent="0.2"/>
    <row r="278" ht="30" customHeight="1" x14ac:dyDescent="0.2"/>
    <row r="279" ht="30" customHeight="1" x14ac:dyDescent="0.2"/>
    <row r="280" ht="30" customHeight="1" x14ac:dyDescent="0.2"/>
    <row r="281" ht="30" customHeight="1" x14ac:dyDescent="0.2"/>
    <row r="282" ht="30" customHeight="1" x14ac:dyDescent="0.2"/>
    <row r="283" ht="30" customHeight="1" x14ac:dyDescent="0.2"/>
    <row r="284" ht="30" customHeight="1" x14ac:dyDescent="0.2"/>
    <row r="285" ht="30" customHeight="1" x14ac:dyDescent="0.2"/>
    <row r="286" ht="30" customHeight="1" x14ac:dyDescent="0.2"/>
    <row r="287" ht="30" customHeight="1" x14ac:dyDescent="0.2"/>
    <row r="288" ht="30" customHeight="1" x14ac:dyDescent="0.2"/>
    <row r="289" ht="30" customHeight="1" x14ac:dyDescent="0.2"/>
    <row r="290" ht="30" customHeight="1" x14ac:dyDescent="0.2"/>
    <row r="291" ht="30" customHeight="1" x14ac:dyDescent="0.2"/>
    <row r="292" ht="30" customHeight="1" x14ac:dyDescent="0.2"/>
    <row r="293" ht="30" customHeight="1" x14ac:dyDescent="0.2"/>
    <row r="294" ht="30" customHeight="1" x14ac:dyDescent="0.2"/>
    <row r="295" ht="30" customHeight="1" x14ac:dyDescent="0.2"/>
    <row r="296" ht="30" customHeight="1" x14ac:dyDescent="0.2"/>
    <row r="297" ht="30" customHeight="1" x14ac:dyDescent="0.2"/>
    <row r="298" ht="30" customHeight="1" x14ac:dyDescent="0.2"/>
    <row r="299" ht="30" customHeight="1" x14ac:dyDescent="0.2"/>
    <row r="300" ht="30" customHeight="1" x14ac:dyDescent="0.2"/>
    <row r="301" ht="30" customHeight="1" x14ac:dyDescent="0.2"/>
    <row r="302" ht="30" customHeight="1" x14ac:dyDescent="0.2"/>
    <row r="303" ht="30" customHeight="1" x14ac:dyDescent="0.2"/>
    <row r="304" ht="30" customHeight="1" x14ac:dyDescent="0.2"/>
    <row r="305" ht="30" customHeight="1" x14ac:dyDescent="0.2"/>
    <row r="306" ht="30" customHeight="1" x14ac:dyDescent="0.2"/>
    <row r="307" ht="30" customHeight="1" x14ac:dyDescent="0.2"/>
    <row r="308" ht="30" customHeight="1" x14ac:dyDescent="0.2"/>
    <row r="309" ht="30" customHeight="1" x14ac:dyDescent="0.2"/>
    <row r="310" ht="30" customHeight="1" x14ac:dyDescent="0.2"/>
    <row r="311" ht="30" customHeight="1" x14ac:dyDescent="0.2"/>
    <row r="312" ht="30" customHeight="1" x14ac:dyDescent="0.2"/>
    <row r="313" ht="30" customHeight="1" x14ac:dyDescent="0.2"/>
    <row r="314" ht="30" customHeight="1" x14ac:dyDescent="0.2"/>
    <row r="315" ht="30" customHeight="1" x14ac:dyDescent="0.2"/>
    <row r="316" ht="30" customHeight="1" x14ac:dyDescent="0.2"/>
    <row r="317" ht="30" customHeight="1" x14ac:dyDescent="0.2"/>
    <row r="318" ht="30" customHeight="1" x14ac:dyDescent="0.2"/>
    <row r="319" ht="30" customHeight="1" x14ac:dyDescent="0.2"/>
    <row r="32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30" customHeight="1" x14ac:dyDescent="0.2"/>
    <row r="573" ht="30" customHeight="1" x14ac:dyDescent="0.2"/>
    <row r="574" ht="30" customHeight="1" x14ac:dyDescent="0.2"/>
    <row r="575" ht="30" customHeight="1" x14ac:dyDescent="0.2"/>
    <row r="576" ht="30" customHeight="1" x14ac:dyDescent="0.2"/>
    <row r="577" ht="30" customHeight="1" x14ac:dyDescent="0.2"/>
    <row r="578" ht="30" customHeight="1" x14ac:dyDescent="0.2"/>
    <row r="579" ht="30" customHeight="1" x14ac:dyDescent="0.2"/>
    <row r="580" ht="30" customHeight="1" x14ac:dyDescent="0.2"/>
    <row r="581" ht="30" customHeight="1" x14ac:dyDescent="0.2"/>
    <row r="582" ht="30" customHeight="1" x14ac:dyDescent="0.2"/>
    <row r="583" ht="30" customHeight="1" x14ac:dyDescent="0.2"/>
    <row r="584" ht="30" customHeight="1" x14ac:dyDescent="0.2"/>
    <row r="585" ht="30" customHeight="1" x14ac:dyDescent="0.2"/>
    <row r="586" ht="30" customHeight="1" x14ac:dyDescent="0.2"/>
    <row r="587" ht="30" customHeight="1" x14ac:dyDescent="0.2"/>
    <row r="588" ht="30" customHeight="1" x14ac:dyDescent="0.2"/>
    <row r="589" ht="30" customHeight="1" x14ac:dyDescent="0.2"/>
    <row r="590" ht="30" customHeight="1" x14ac:dyDescent="0.2"/>
    <row r="591" ht="30" customHeight="1" x14ac:dyDescent="0.2"/>
    <row r="592" ht="30" customHeight="1" x14ac:dyDescent="0.2"/>
    <row r="593" ht="30" customHeight="1" x14ac:dyDescent="0.2"/>
    <row r="594" ht="30" customHeight="1" x14ac:dyDescent="0.2"/>
    <row r="595" ht="30" customHeight="1" x14ac:dyDescent="0.2"/>
    <row r="596" ht="30" customHeight="1" x14ac:dyDescent="0.2"/>
    <row r="597" ht="30" customHeight="1" x14ac:dyDescent="0.2"/>
    <row r="598" ht="30" customHeight="1" x14ac:dyDescent="0.2"/>
    <row r="599" ht="30" customHeight="1" x14ac:dyDescent="0.2"/>
    <row r="600" ht="30" customHeight="1" x14ac:dyDescent="0.2"/>
    <row r="601" ht="30" customHeight="1" x14ac:dyDescent="0.2"/>
    <row r="602" ht="30" customHeight="1" x14ac:dyDescent="0.2"/>
    <row r="603" ht="30" customHeight="1" x14ac:dyDescent="0.2"/>
    <row r="604" ht="30" customHeight="1" x14ac:dyDescent="0.2"/>
    <row r="605" ht="30" customHeight="1" x14ac:dyDescent="0.2"/>
    <row r="606" ht="30" customHeight="1" x14ac:dyDescent="0.2"/>
    <row r="607" ht="30" customHeight="1" x14ac:dyDescent="0.2"/>
    <row r="608" ht="30" customHeight="1" x14ac:dyDescent="0.2"/>
    <row r="609" ht="30" customHeight="1" x14ac:dyDescent="0.2"/>
    <row r="610" ht="30" customHeight="1" x14ac:dyDescent="0.2"/>
    <row r="611" ht="30" customHeight="1" x14ac:dyDescent="0.2"/>
    <row r="612" ht="30" customHeight="1" x14ac:dyDescent="0.2"/>
    <row r="613" ht="30" customHeight="1" x14ac:dyDescent="0.2"/>
    <row r="614" ht="30" customHeight="1" x14ac:dyDescent="0.2"/>
    <row r="615" ht="30" customHeight="1" x14ac:dyDescent="0.2"/>
    <row r="616" ht="30" customHeight="1" x14ac:dyDescent="0.2"/>
    <row r="617" ht="30" customHeight="1" x14ac:dyDescent="0.2"/>
    <row r="618" ht="30" customHeight="1" x14ac:dyDescent="0.2"/>
    <row r="619" ht="30" customHeight="1" x14ac:dyDescent="0.2"/>
    <row r="620" ht="30" customHeight="1" x14ac:dyDescent="0.2"/>
    <row r="621" ht="30" customHeight="1" x14ac:dyDescent="0.2"/>
    <row r="622" ht="30" customHeight="1" x14ac:dyDescent="0.2"/>
    <row r="623" ht="30" customHeight="1" x14ac:dyDescent="0.2"/>
    <row r="624" ht="30" customHeight="1" x14ac:dyDescent="0.2"/>
    <row r="625" ht="30" customHeight="1" x14ac:dyDescent="0.2"/>
    <row r="626" ht="30" customHeight="1" x14ac:dyDescent="0.2"/>
    <row r="627" ht="30" customHeight="1" x14ac:dyDescent="0.2"/>
    <row r="628" ht="30" customHeight="1" x14ac:dyDescent="0.2"/>
    <row r="629" ht="30" customHeight="1" x14ac:dyDescent="0.2"/>
    <row r="630" ht="30" customHeight="1" x14ac:dyDescent="0.2"/>
    <row r="631" ht="30" customHeight="1" x14ac:dyDescent="0.2"/>
    <row r="632" ht="30" customHeight="1" x14ac:dyDescent="0.2"/>
    <row r="633" ht="30" customHeight="1" x14ac:dyDescent="0.2"/>
    <row r="634" ht="30" customHeight="1" x14ac:dyDescent="0.2"/>
    <row r="635" ht="30" customHeight="1" x14ac:dyDescent="0.2"/>
    <row r="636" ht="30" customHeight="1" x14ac:dyDescent="0.2"/>
    <row r="637" ht="30" customHeight="1" x14ac:dyDescent="0.2"/>
    <row r="638" ht="30" customHeight="1" x14ac:dyDescent="0.2"/>
    <row r="639" ht="30" customHeight="1" x14ac:dyDescent="0.2"/>
    <row r="640" ht="30" customHeight="1" x14ac:dyDescent="0.2"/>
    <row r="641" ht="30" customHeight="1" x14ac:dyDescent="0.2"/>
    <row r="642" ht="30" customHeight="1" x14ac:dyDescent="0.2"/>
    <row r="643" ht="30" customHeight="1" x14ac:dyDescent="0.2"/>
    <row r="644" ht="30" customHeight="1" x14ac:dyDescent="0.2"/>
    <row r="645" ht="30" customHeight="1" x14ac:dyDescent="0.2"/>
    <row r="646" ht="30" customHeight="1" x14ac:dyDescent="0.2"/>
    <row r="647" ht="30" customHeight="1" x14ac:dyDescent="0.2"/>
    <row r="648" ht="30" customHeight="1" x14ac:dyDescent="0.2"/>
    <row r="649" ht="30" customHeight="1" x14ac:dyDescent="0.2"/>
    <row r="650" ht="30" customHeight="1" x14ac:dyDescent="0.2"/>
    <row r="651" ht="30" customHeight="1" x14ac:dyDescent="0.2"/>
    <row r="652" ht="30" customHeight="1" x14ac:dyDescent="0.2"/>
    <row r="653" ht="30" customHeight="1" x14ac:dyDescent="0.2"/>
    <row r="654" ht="30" customHeight="1" x14ac:dyDescent="0.2"/>
    <row r="655" ht="30" customHeight="1" x14ac:dyDescent="0.2"/>
    <row r="656" ht="30" customHeight="1" x14ac:dyDescent="0.2"/>
    <row r="657" ht="30" customHeight="1" x14ac:dyDescent="0.2"/>
    <row r="658" ht="30" customHeight="1" x14ac:dyDescent="0.2"/>
    <row r="659" ht="30" customHeight="1" x14ac:dyDescent="0.2"/>
    <row r="660" ht="30" customHeight="1" x14ac:dyDescent="0.2"/>
    <row r="661" ht="30" customHeight="1" x14ac:dyDescent="0.2"/>
    <row r="662" ht="30" customHeight="1" x14ac:dyDescent="0.2"/>
    <row r="663" ht="30" customHeight="1" x14ac:dyDescent="0.2"/>
    <row r="664" ht="30" customHeight="1" x14ac:dyDescent="0.2"/>
    <row r="665" ht="30" customHeight="1" x14ac:dyDescent="0.2"/>
    <row r="666" ht="30" customHeight="1" x14ac:dyDescent="0.2"/>
    <row r="667" ht="30" customHeight="1" x14ac:dyDescent="0.2"/>
    <row r="668" ht="30" customHeight="1" x14ac:dyDescent="0.2"/>
    <row r="669" ht="30" customHeight="1" x14ac:dyDescent="0.2"/>
    <row r="670" ht="30" customHeight="1" x14ac:dyDescent="0.2"/>
    <row r="671" ht="30" customHeight="1" x14ac:dyDescent="0.2"/>
    <row r="672" ht="30" customHeight="1" x14ac:dyDescent="0.2"/>
    <row r="673" ht="30" customHeight="1" x14ac:dyDescent="0.2"/>
    <row r="674" ht="30" customHeight="1" x14ac:dyDescent="0.2"/>
    <row r="675" ht="30" customHeight="1" x14ac:dyDescent="0.2"/>
    <row r="676" ht="30" customHeight="1" x14ac:dyDescent="0.2"/>
    <row r="677" ht="30" customHeight="1" x14ac:dyDescent="0.2"/>
    <row r="678" ht="30" customHeight="1" x14ac:dyDescent="0.2"/>
    <row r="679" ht="30" customHeight="1" x14ac:dyDescent="0.2"/>
    <row r="680" ht="30" customHeight="1" x14ac:dyDescent="0.2"/>
    <row r="681" ht="30" customHeight="1" x14ac:dyDescent="0.2"/>
    <row r="682" ht="30" customHeight="1" x14ac:dyDescent="0.2"/>
    <row r="683" ht="30" customHeight="1" x14ac:dyDescent="0.2"/>
    <row r="684" ht="30" customHeight="1" x14ac:dyDescent="0.2"/>
    <row r="685" ht="30" customHeight="1" x14ac:dyDescent="0.2"/>
    <row r="686" ht="30" customHeight="1" x14ac:dyDescent="0.2"/>
    <row r="687" ht="30" customHeight="1" x14ac:dyDescent="0.2"/>
    <row r="688" ht="30" customHeight="1" x14ac:dyDescent="0.2"/>
    <row r="689" ht="30" customHeight="1" x14ac:dyDescent="0.2"/>
    <row r="690" ht="30" customHeight="1" x14ac:dyDescent="0.2"/>
    <row r="691" ht="30" customHeight="1" x14ac:dyDescent="0.2"/>
    <row r="692" ht="30" customHeight="1" x14ac:dyDescent="0.2"/>
    <row r="693" ht="30" customHeight="1" x14ac:dyDescent="0.2"/>
    <row r="694" ht="30" customHeight="1" x14ac:dyDescent="0.2"/>
    <row r="695" ht="30" customHeight="1" x14ac:dyDescent="0.2"/>
    <row r="696" ht="30" customHeight="1" x14ac:dyDescent="0.2"/>
    <row r="697" ht="30" customHeight="1" x14ac:dyDescent="0.2"/>
    <row r="698" ht="30" customHeight="1" x14ac:dyDescent="0.2"/>
    <row r="699" ht="30" customHeight="1" x14ac:dyDescent="0.2"/>
    <row r="700" ht="30" customHeight="1" x14ac:dyDescent="0.2"/>
    <row r="701" ht="30" customHeight="1" x14ac:dyDescent="0.2"/>
    <row r="702" ht="30" customHeight="1" x14ac:dyDescent="0.2"/>
    <row r="703" ht="30" customHeight="1" x14ac:dyDescent="0.2"/>
    <row r="704" ht="30" customHeight="1" x14ac:dyDescent="0.2"/>
    <row r="705" ht="30" customHeight="1" x14ac:dyDescent="0.2"/>
    <row r="706" ht="30" customHeight="1" x14ac:dyDescent="0.2"/>
    <row r="707" ht="30" customHeight="1" x14ac:dyDescent="0.2"/>
    <row r="708" ht="30" customHeight="1" x14ac:dyDescent="0.2"/>
    <row r="709" ht="30" customHeight="1" x14ac:dyDescent="0.2"/>
    <row r="710" ht="30" customHeight="1" x14ac:dyDescent="0.2"/>
    <row r="711" ht="30" customHeight="1" x14ac:dyDescent="0.2"/>
    <row r="712" ht="30" customHeight="1" x14ac:dyDescent="0.2"/>
    <row r="713" ht="30" customHeight="1" x14ac:dyDescent="0.2"/>
    <row r="714" ht="30" customHeight="1" x14ac:dyDescent="0.2"/>
    <row r="715" ht="30" customHeight="1" x14ac:dyDescent="0.2"/>
    <row r="716" ht="30" customHeight="1" x14ac:dyDescent="0.2"/>
    <row r="717" ht="30" customHeight="1" x14ac:dyDescent="0.2"/>
    <row r="718" ht="30" customHeight="1" x14ac:dyDescent="0.2"/>
    <row r="719" ht="30" customHeight="1" x14ac:dyDescent="0.2"/>
    <row r="720" ht="30" customHeight="1" x14ac:dyDescent="0.2"/>
    <row r="721" ht="30" customHeight="1" x14ac:dyDescent="0.2"/>
    <row r="722" ht="30" customHeight="1" x14ac:dyDescent="0.2"/>
    <row r="723" ht="30" customHeight="1" x14ac:dyDescent="0.2"/>
    <row r="724" ht="30" customHeight="1" x14ac:dyDescent="0.2"/>
    <row r="725" ht="30" customHeight="1" x14ac:dyDescent="0.2"/>
    <row r="726" ht="30" customHeight="1" x14ac:dyDescent="0.2"/>
    <row r="727" ht="30" customHeight="1" x14ac:dyDescent="0.2"/>
    <row r="728" ht="30" customHeight="1" x14ac:dyDescent="0.2"/>
    <row r="729" ht="30" customHeight="1" x14ac:dyDescent="0.2"/>
    <row r="730" ht="30" customHeight="1" x14ac:dyDescent="0.2"/>
    <row r="731" ht="30" customHeight="1" x14ac:dyDescent="0.2"/>
    <row r="732" ht="30" customHeight="1" x14ac:dyDescent="0.2"/>
    <row r="733" ht="30" customHeight="1" x14ac:dyDescent="0.2"/>
    <row r="734" ht="30" customHeight="1" x14ac:dyDescent="0.2"/>
    <row r="735" ht="30" customHeight="1" x14ac:dyDescent="0.2"/>
    <row r="736" ht="30" customHeight="1" x14ac:dyDescent="0.2"/>
    <row r="737" ht="30" customHeight="1" x14ac:dyDescent="0.2"/>
    <row r="738" ht="30" customHeight="1" x14ac:dyDescent="0.2"/>
    <row r="739" ht="30" customHeight="1" x14ac:dyDescent="0.2"/>
    <row r="740" ht="30" customHeight="1" x14ac:dyDescent="0.2"/>
    <row r="741" ht="30" customHeight="1" x14ac:dyDescent="0.2"/>
    <row r="742" ht="30" customHeight="1" x14ac:dyDescent="0.2"/>
    <row r="743" ht="30" customHeight="1" x14ac:dyDescent="0.2"/>
    <row r="744" ht="30" customHeight="1" x14ac:dyDescent="0.2"/>
    <row r="745" ht="30" customHeight="1" x14ac:dyDescent="0.2"/>
    <row r="746" ht="30" customHeight="1" x14ac:dyDescent="0.2"/>
    <row r="747" ht="30" customHeight="1" x14ac:dyDescent="0.2"/>
    <row r="748" ht="30" customHeight="1" x14ac:dyDescent="0.2"/>
    <row r="749" ht="30" customHeight="1" x14ac:dyDescent="0.2"/>
    <row r="750" ht="30" customHeight="1" x14ac:dyDescent="0.2"/>
    <row r="751" ht="30" customHeight="1" x14ac:dyDescent="0.2"/>
    <row r="752" ht="30" customHeight="1" x14ac:dyDescent="0.2"/>
    <row r="753" ht="30" customHeight="1" x14ac:dyDescent="0.2"/>
    <row r="754" ht="30" customHeight="1" x14ac:dyDescent="0.2"/>
    <row r="755" ht="30" customHeight="1" x14ac:dyDescent="0.2"/>
    <row r="756" ht="30" customHeight="1" x14ac:dyDescent="0.2"/>
    <row r="757" ht="30" customHeight="1" x14ac:dyDescent="0.2"/>
    <row r="758" ht="30" customHeight="1" x14ac:dyDescent="0.2"/>
    <row r="759" ht="30" customHeight="1" x14ac:dyDescent="0.2"/>
    <row r="760" ht="30" customHeight="1" x14ac:dyDescent="0.2"/>
    <row r="761" ht="30" customHeight="1" x14ac:dyDescent="0.2"/>
    <row r="762" ht="30" customHeight="1" x14ac:dyDescent="0.2"/>
    <row r="763" ht="30" customHeight="1" x14ac:dyDescent="0.2"/>
    <row r="764" ht="30" customHeight="1" x14ac:dyDescent="0.2"/>
    <row r="765" ht="30" customHeight="1" x14ac:dyDescent="0.2"/>
    <row r="766" ht="30" customHeight="1" x14ac:dyDescent="0.2"/>
    <row r="767" ht="30" customHeight="1" x14ac:dyDescent="0.2"/>
    <row r="768" ht="30" customHeight="1" x14ac:dyDescent="0.2"/>
    <row r="769" ht="30" customHeight="1" x14ac:dyDescent="0.2"/>
    <row r="770" ht="30" customHeight="1" x14ac:dyDescent="0.2"/>
    <row r="771" ht="30" customHeight="1" x14ac:dyDescent="0.2"/>
    <row r="772" ht="30" customHeight="1" x14ac:dyDescent="0.2"/>
    <row r="773" ht="30" customHeight="1" x14ac:dyDescent="0.2"/>
    <row r="774" ht="30" customHeight="1" x14ac:dyDescent="0.2"/>
    <row r="775" ht="30" customHeight="1" x14ac:dyDescent="0.2"/>
    <row r="776" ht="30" customHeight="1" x14ac:dyDescent="0.2"/>
    <row r="777" ht="30" customHeight="1" x14ac:dyDescent="0.2"/>
    <row r="778" ht="30" customHeight="1" x14ac:dyDescent="0.2"/>
    <row r="779" ht="30" customHeight="1" x14ac:dyDescent="0.2"/>
    <row r="780" ht="30" customHeight="1" x14ac:dyDescent="0.2"/>
    <row r="781" ht="30" customHeight="1" x14ac:dyDescent="0.2"/>
    <row r="782" ht="30" customHeight="1" x14ac:dyDescent="0.2"/>
    <row r="783" ht="30" customHeight="1" x14ac:dyDescent="0.2"/>
    <row r="784" ht="30" customHeight="1" x14ac:dyDescent="0.2"/>
    <row r="785" ht="30" customHeight="1" x14ac:dyDescent="0.2"/>
    <row r="786" ht="30" customHeight="1" x14ac:dyDescent="0.2"/>
    <row r="787" ht="30" customHeight="1" x14ac:dyDescent="0.2"/>
    <row r="788" ht="30" customHeight="1" x14ac:dyDescent="0.2"/>
    <row r="789" ht="30" customHeight="1" x14ac:dyDescent="0.2"/>
    <row r="790" ht="30" customHeight="1" x14ac:dyDescent="0.2"/>
    <row r="791" ht="30" customHeight="1" x14ac:dyDescent="0.2"/>
    <row r="792" ht="30" customHeight="1" x14ac:dyDescent="0.2"/>
    <row r="793" ht="30" customHeight="1" x14ac:dyDescent="0.2"/>
    <row r="794" ht="30" customHeight="1" x14ac:dyDescent="0.2"/>
    <row r="795" ht="30" customHeight="1" x14ac:dyDescent="0.2"/>
    <row r="796" ht="30" customHeight="1" x14ac:dyDescent="0.2"/>
    <row r="797" ht="30" customHeight="1" x14ac:dyDescent="0.2"/>
    <row r="798" ht="30" customHeight="1" x14ac:dyDescent="0.2"/>
    <row r="799" ht="30" customHeight="1" x14ac:dyDescent="0.2"/>
    <row r="800" ht="30" customHeight="1" x14ac:dyDescent="0.2"/>
    <row r="801" ht="30" customHeight="1" x14ac:dyDescent="0.2"/>
    <row r="802" ht="30" customHeight="1" x14ac:dyDescent="0.2"/>
    <row r="803" ht="30" customHeight="1" x14ac:dyDescent="0.2"/>
    <row r="804" ht="30" customHeight="1" x14ac:dyDescent="0.2"/>
    <row r="805" ht="30" customHeight="1" x14ac:dyDescent="0.2"/>
    <row r="806" ht="30" customHeight="1" x14ac:dyDescent="0.2"/>
    <row r="807" ht="30" customHeight="1" x14ac:dyDescent="0.2"/>
    <row r="808" ht="30" customHeight="1" x14ac:dyDescent="0.2"/>
    <row r="809" ht="30" customHeight="1" x14ac:dyDescent="0.2"/>
    <row r="810" ht="30" customHeight="1" x14ac:dyDescent="0.2"/>
    <row r="811" ht="30" customHeight="1" x14ac:dyDescent="0.2"/>
    <row r="812" ht="30" customHeight="1" x14ac:dyDescent="0.2"/>
    <row r="813" ht="30" customHeight="1" x14ac:dyDescent="0.2"/>
    <row r="814" ht="30" customHeight="1" x14ac:dyDescent="0.2"/>
    <row r="815" ht="30" customHeight="1" x14ac:dyDescent="0.2"/>
    <row r="816" ht="30" customHeight="1" x14ac:dyDescent="0.2"/>
    <row r="817" ht="30" customHeight="1" x14ac:dyDescent="0.2"/>
    <row r="818" ht="30" customHeight="1" x14ac:dyDescent="0.2"/>
    <row r="819" ht="30" customHeight="1" x14ac:dyDescent="0.2"/>
    <row r="820" ht="30" customHeight="1" x14ac:dyDescent="0.2"/>
    <row r="821" ht="30" customHeight="1" x14ac:dyDescent="0.2"/>
    <row r="822" ht="30" customHeight="1" x14ac:dyDescent="0.2"/>
    <row r="823" ht="30" customHeight="1" x14ac:dyDescent="0.2"/>
    <row r="824" ht="30" customHeight="1" x14ac:dyDescent="0.2"/>
    <row r="825" ht="30" customHeight="1" x14ac:dyDescent="0.2"/>
    <row r="826" ht="30" customHeight="1" x14ac:dyDescent="0.2"/>
    <row r="827" ht="30" customHeight="1" x14ac:dyDescent="0.2"/>
    <row r="828" ht="30" customHeight="1" x14ac:dyDescent="0.2"/>
    <row r="829" ht="30" customHeight="1" x14ac:dyDescent="0.2"/>
    <row r="830" ht="30" customHeight="1" x14ac:dyDescent="0.2"/>
    <row r="831" ht="30" customHeight="1" x14ac:dyDescent="0.2"/>
    <row r="832" ht="30" customHeight="1" x14ac:dyDescent="0.2"/>
    <row r="833" ht="30" customHeight="1" x14ac:dyDescent="0.2"/>
    <row r="834" ht="30" customHeight="1" x14ac:dyDescent="0.2"/>
    <row r="835" ht="30" customHeight="1" x14ac:dyDescent="0.2"/>
    <row r="836" ht="30" customHeight="1" x14ac:dyDescent="0.2"/>
    <row r="837" ht="30" customHeight="1" x14ac:dyDescent="0.2"/>
    <row r="838" ht="30" customHeight="1" x14ac:dyDescent="0.2"/>
    <row r="839" ht="30" customHeight="1" x14ac:dyDescent="0.2"/>
    <row r="840" ht="30" customHeight="1" x14ac:dyDescent="0.2"/>
    <row r="841" ht="30" customHeight="1" x14ac:dyDescent="0.2"/>
    <row r="842" ht="30" customHeight="1" x14ac:dyDescent="0.2"/>
    <row r="843" ht="30" customHeight="1" x14ac:dyDescent="0.2"/>
    <row r="844" ht="30" customHeight="1" x14ac:dyDescent="0.2"/>
    <row r="845" ht="30" customHeight="1" x14ac:dyDescent="0.2"/>
    <row r="846" ht="30" customHeight="1" x14ac:dyDescent="0.2"/>
    <row r="847" ht="30" customHeight="1" x14ac:dyDescent="0.2"/>
    <row r="848" ht="30" customHeight="1" x14ac:dyDescent="0.2"/>
    <row r="849" ht="30" customHeight="1" x14ac:dyDescent="0.2"/>
    <row r="850" ht="30" customHeight="1" x14ac:dyDescent="0.2"/>
    <row r="851" ht="30" customHeight="1" x14ac:dyDescent="0.2"/>
    <row r="852" ht="30" customHeight="1" x14ac:dyDescent="0.2"/>
    <row r="853" ht="30" customHeight="1" x14ac:dyDescent="0.2"/>
    <row r="854" ht="30" customHeight="1" x14ac:dyDescent="0.2"/>
    <row r="855" ht="30" customHeight="1" x14ac:dyDescent="0.2"/>
    <row r="856" ht="30" customHeight="1" x14ac:dyDescent="0.2"/>
    <row r="857" ht="30" customHeight="1" x14ac:dyDescent="0.2"/>
    <row r="858" ht="30" customHeight="1" x14ac:dyDescent="0.2"/>
    <row r="859" ht="30" customHeight="1" x14ac:dyDescent="0.2"/>
    <row r="860" ht="30" customHeight="1" x14ac:dyDescent="0.2"/>
    <row r="861" ht="30" customHeight="1" x14ac:dyDescent="0.2"/>
    <row r="862" ht="30" customHeight="1" x14ac:dyDescent="0.2"/>
    <row r="863" ht="30" customHeight="1" x14ac:dyDescent="0.2"/>
    <row r="864" ht="30" customHeight="1" x14ac:dyDescent="0.2"/>
    <row r="865" ht="30" customHeight="1" x14ac:dyDescent="0.2"/>
    <row r="866" ht="30" customHeight="1" x14ac:dyDescent="0.2"/>
    <row r="867" ht="30" customHeight="1" x14ac:dyDescent="0.2"/>
    <row r="868" ht="30" customHeight="1" x14ac:dyDescent="0.2"/>
    <row r="869" ht="30" customHeight="1" x14ac:dyDescent="0.2"/>
    <row r="870" ht="30" customHeight="1" x14ac:dyDescent="0.2"/>
    <row r="871" ht="30" customHeight="1" x14ac:dyDescent="0.2"/>
    <row r="872" ht="30" customHeight="1" x14ac:dyDescent="0.2"/>
    <row r="873" ht="30" customHeight="1" x14ac:dyDescent="0.2"/>
    <row r="874" ht="30" customHeight="1" x14ac:dyDescent="0.2"/>
    <row r="875" ht="30" customHeight="1" x14ac:dyDescent="0.2"/>
    <row r="876" ht="30" customHeight="1" x14ac:dyDescent="0.2"/>
    <row r="877" ht="30" customHeight="1" x14ac:dyDescent="0.2"/>
    <row r="878" ht="30" customHeight="1" x14ac:dyDescent="0.2"/>
    <row r="879" ht="30" customHeight="1" x14ac:dyDescent="0.2"/>
    <row r="880" ht="30" customHeight="1" x14ac:dyDescent="0.2"/>
    <row r="881" ht="30" customHeight="1" x14ac:dyDescent="0.2"/>
    <row r="882" ht="30" customHeight="1" x14ac:dyDescent="0.2"/>
    <row r="883" ht="30" customHeight="1" x14ac:dyDescent="0.2"/>
    <row r="884" ht="30" customHeight="1" x14ac:dyDescent="0.2"/>
    <row r="885" ht="30" customHeight="1" x14ac:dyDescent="0.2"/>
    <row r="886" ht="30" customHeight="1" x14ac:dyDescent="0.2"/>
    <row r="887" ht="30" customHeight="1" x14ac:dyDescent="0.2"/>
    <row r="888" ht="30" customHeight="1" x14ac:dyDescent="0.2"/>
    <row r="889" ht="30" customHeight="1" x14ac:dyDescent="0.2"/>
    <row r="890" ht="30" customHeight="1" x14ac:dyDescent="0.2"/>
    <row r="891" ht="30" customHeight="1" x14ac:dyDescent="0.2"/>
    <row r="892" ht="30" customHeight="1" x14ac:dyDescent="0.2"/>
    <row r="893" ht="30" customHeight="1" x14ac:dyDescent="0.2"/>
    <row r="894" ht="30" customHeight="1" x14ac:dyDescent="0.2"/>
    <row r="895" ht="30" customHeight="1" x14ac:dyDescent="0.2"/>
    <row r="896"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row r="903" ht="30" customHeight="1" x14ac:dyDescent="0.2"/>
    <row r="904" ht="30" customHeight="1" x14ac:dyDescent="0.2"/>
    <row r="905" ht="30" customHeight="1" x14ac:dyDescent="0.2"/>
    <row r="906" ht="30" customHeight="1" x14ac:dyDescent="0.2"/>
    <row r="907" ht="30" customHeight="1" x14ac:dyDescent="0.2"/>
    <row r="908" ht="30" customHeight="1" x14ac:dyDescent="0.2"/>
    <row r="909" ht="30" customHeight="1" x14ac:dyDescent="0.2"/>
    <row r="910" ht="30" customHeight="1" x14ac:dyDescent="0.2"/>
    <row r="911" ht="30" customHeight="1" x14ac:dyDescent="0.2"/>
    <row r="912" ht="30" customHeight="1" x14ac:dyDescent="0.2"/>
    <row r="913" ht="30" customHeight="1" x14ac:dyDescent="0.2"/>
    <row r="914" ht="30" customHeight="1" x14ac:dyDescent="0.2"/>
    <row r="915" ht="30" customHeight="1" x14ac:dyDescent="0.2"/>
    <row r="916" ht="30" customHeight="1" x14ac:dyDescent="0.2"/>
    <row r="917" ht="30" customHeight="1" x14ac:dyDescent="0.2"/>
    <row r="918" ht="30" customHeight="1" x14ac:dyDescent="0.2"/>
    <row r="919" ht="30" customHeight="1" x14ac:dyDescent="0.2"/>
    <row r="920" ht="30" customHeight="1" x14ac:dyDescent="0.2"/>
    <row r="921" ht="30" customHeight="1" x14ac:dyDescent="0.2"/>
    <row r="922" ht="30" customHeight="1" x14ac:dyDescent="0.2"/>
    <row r="923" ht="30" customHeight="1" x14ac:dyDescent="0.2"/>
    <row r="924" ht="30" customHeight="1" x14ac:dyDescent="0.2"/>
    <row r="925" ht="30" customHeight="1" x14ac:dyDescent="0.2"/>
    <row r="926" ht="30" customHeight="1" x14ac:dyDescent="0.2"/>
    <row r="927" ht="30" customHeight="1" x14ac:dyDescent="0.2"/>
    <row r="928" ht="30" customHeight="1" x14ac:dyDescent="0.2"/>
    <row r="929" ht="30" customHeight="1" x14ac:dyDescent="0.2"/>
    <row r="930" ht="30" customHeight="1" x14ac:dyDescent="0.2"/>
    <row r="931" ht="30" customHeight="1" x14ac:dyDescent="0.2"/>
    <row r="932" ht="30" customHeight="1" x14ac:dyDescent="0.2"/>
    <row r="933" ht="30" customHeight="1" x14ac:dyDescent="0.2"/>
    <row r="934" ht="30" customHeight="1" x14ac:dyDescent="0.2"/>
    <row r="935" ht="30" customHeight="1" x14ac:dyDescent="0.2"/>
    <row r="936" ht="30" customHeight="1" x14ac:dyDescent="0.2"/>
    <row r="937" ht="30" customHeight="1" x14ac:dyDescent="0.2"/>
    <row r="938" ht="30" customHeight="1" x14ac:dyDescent="0.2"/>
    <row r="939" ht="30" customHeight="1" x14ac:dyDescent="0.2"/>
    <row r="940" ht="30" customHeight="1" x14ac:dyDescent="0.2"/>
    <row r="941" ht="30" customHeight="1" x14ac:dyDescent="0.2"/>
    <row r="942" ht="30" customHeight="1" x14ac:dyDescent="0.2"/>
    <row r="943" ht="30" customHeight="1" x14ac:dyDescent="0.2"/>
    <row r="944" ht="30" customHeight="1" x14ac:dyDescent="0.2"/>
    <row r="945" ht="30" customHeight="1" x14ac:dyDescent="0.2"/>
    <row r="946" ht="30" customHeight="1" x14ac:dyDescent="0.2"/>
    <row r="947" ht="30" customHeight="1" x14ac:dyDescent="0.2"/>
    <row r="948" ht="30" customHeight="1" x14ac:dyDescent="0.2"/>
    <row r="949" ht="30" customHeight="1" x14ac:dyDescent="0.2"/>
    <row r="950" ht="30" customHeight="1" x14ac:dyDescent="0.2"/>
    <row r="951" ht="30" customHeight="1" x14ac:dyDescent="0.2"/>
    <row r="952" ht="30" customHeight="1" x14ac:dyDescent="0.2"/>
    <row r="953" ht="30" customHeight="1" x14ac:dyDescent="0.2"/>
    <row r="954" ht="30" customHeight="1" x14ac:dyDescent="0.2"/>
    <row r="955" ht="30" customHeight="1" x14ac:dyDescent="0.2"/>
    <row r="956" ht="30" customHeight="1" x14ac:dyDescent="0.2"/>
    <row r="957" ht="30" customHeight="1" x14ac:dyDescent="0.2"/>
    <row r="958" ht="30" customHeight="1" x14ac:dyDescent="0.2"/>
    <row r="959" ht="30" customHeight="1" x14ac:dyDescent="0.2"/>
    <row r="960" ht="30" customHeight="1" x14ac:dyDescent="0.2"/>
    <row r="961" ht="30" customHeight="1" x14ac:dyDescent="0.2"/>
    <row r="962" ht="30" customHeight="1" x14ac:dyDescent="0.2"/>
    <row r="963" ht="30" customHeight="1" x14ac:dyDescent="0.2"/>
    <row r="964" ht="30" customHeight="1" x14ac:dyDescent="0.2"/>
    <row r="965" ht="30" customHeight="1" x14ac:dyDescent="0.2"/>
    <row r="966" ht="30" customHeight="1" x14ac:dyDescent="0.2"/>
    <row r="967" ht="30" customHeight="1" x14ac:dyDescent="0.2"/>
    <row r="968" ht="30" customHeight="1" x14ac:dyDescent="0.2"/>
    <row r="969" ht="30" customHeight="1" x14ac:dyDescent="0.2"/>
    <row r="970" ht="30" customHeight="1" x14ac:dyDescent="0.2"/>
    <row r="971" ht="30" customHeight="1" x14ac:dyDescent="0.2"/>
    <row r="972" ht="30" customHeight="1" x14ac:dyDescent="0.2"/>
    <row r="973" ht="30" customHeight="1" x14ac:dyDescent="0.2"/>
    <row r="974" ht="30" customHeight="1" x14ac:dyDescent="0.2"/>
    <row r="975" ht="30" customHeight="1" x14ac:dyDescent="0.2"/>
    <row r="976" ht="30" customHeight="1" x14ac:dyDescent="0.2"/>
    <row r="977" ht="30" customHeight="1" x14ac:dyDescent="0.2"/>
    <row r="978" ht="30" customHeight="1" x14ac:dyDescent="0.2"/>
    <row r="979" ht="30" customHeight="1" x14ac:dyDescent="0.2"/>
    <row r="980" ht="30" customHeight="1" x14ac:dyDescent="0.2"/>
    <row r="981" ht="30" customHeight="1" x14ac:dyDescent="0.2"/>
    <row r="982" ht="30" customHeight="1" x14ac:dyDescent="0.2"/>
    <row r="983" ht="30" customHeight="1" x14ac:dyDescent="0.2"/>
    <row r="984" ht="30" customHeight="1" x14ac:dyDescent="0.2"/>
    <row r="985" ht="30" customHeight="1" x14ac:dyDescent="0.2"/>
    <row r="986" ht="30" customHeight="1" x14ac:dyDescent="0.2"/>
    <row r="987" ht="30" customHeight="1" x14ac:dyDescent="0.2"/>
    <row r="988" ht="30" customHeight="1" x14ac:dyDescent="0.2"/>
    <row r="989" ht="30" customHeight="1" x14ac:dyDescent="0.2"/>
    <row r="990" ht="30" customHeight="1" x14ac:dyDescent="0.2"/>
    <row r="991" ht="30" customHeight="1" x14ac:dyDescent="0.2"/>
    <row r="992" ht="30" customHeight="1" x14ac:dyDescent="0.2"/>
    <row r="993" ht="30" customHeight="1" x14ac:dyDescent="0.2"/>
    <row r="994" ht="30" customHeight="1" x14ac:dyDescent="0.2"/>
    <row r="995" ht="30" customHeight="1" x14ac:dyDescent="0.2"/>
    <row r="996" ht="30" customHeight="1" x14ac:dyDescent="0.2"/>
    <row r="997" ht="30" customHeight="1" x14ac:dyDescent="0.2"/>
    <row r="998" ht="30" customHeight="1" x14ac:dyDescent="0.2"/>
    <row r="999" ht="30" customHeight="1" x14ac:dyDescent="0.2"/>
    <row r="1000" ht="30" customHeight="1" x14ac:dyDescent="0.2"/>
    <row r="1001" ht="30" customHeight="1" x14ac:dyDescent="0.2"/>
    <row r="1002" ht="30" customHeight="1" x14ac:dyDescent="0.2"/>
    <row r="1003" ht="30" customHeight="1" x14ac:dyDescent="0.2"/>
    <row r="1004" ht="30" customHeight="1" x14ac:dyDescent="0.2"/>
    <row r="1005" ht="30" customHeight="1" x14ac:dyDescent="0.2"/>
    <row r="1006" ht="30" customHeight="1" x14ac:dyDescent="0.2"/>
    <row r="1007" ht="30" customHeight="1" x14ac:dyDescent="0.2"/>
    <row r="1008" ht="30" customHeight="1" x14ac:dyDescent="0.2"/>
    <row r="1009" ht="30" customHeight="1" x14ac:dyDescent="0.2"/>
    <row r="1010" ht="30" customHeight="1" x14ac:dyDescent="0.2"/>
    <row r="1011" ht="30" customHeight="1" x14ac:dyDescent="0.2"/>
    <row r="1012" ht="30" customHeight="1" x14ac:dyDescent="0.2"/>
    <row r="1013" ht="30" customHeight="1" x14ac:dyDescent="0.2"/>
    <row r="1014" ht="30" customHeight="1" x14ac:dyDescent="0.2"/>
    <row r="1015" ht="30" customHeight="1" x14ac:dyDescent="0.2"/>
    <row r="1016" ht="30" customHeight="1" x14ac:dyDescent="0.2"/>
    <row r="1017" ht="30" customHeight="1" x14ac:dyDescent="0.2"/>
    <row r="1018" ht="30" customHeight="1" x14ac:dyDescent="0.2"/>
    <row r="1019" ht="30" customHeight="1" x14ac:dyDescent="0.2"/>
    <row r="1020" ht="30" customHeight="1" x14ac:dyDescent="0.2"/>
    <row r="1021" ht="30" customHeight="1" x14ac:dyDescent="0.2"/>
    <row r="1022" ht="30" customHeight="1" x14ac:dyDescent="0.2"/>
    <row r="1023" ht="30" customHeight="1" x14ac:dyDescent="0.2"/>
    <row r="1024" ht="30" customHeight="1" x14ac:dyDescent="0.2"/>
    <row r="1025" ht="30" customHeight="1" x14ac:dyDescent="0.2"/>
    <row r="1026" ht="30" customHeight="1" x14ac:dyDescent="0.2"/>
    <row r="1027" ht="30" customHeight="1" x14ac:dyDescent="0.2"/>
    <row r="1028" ht="30" customHeight="1" x14ac:dyDescent="0.2"/>
    <row r="1029" ht="30" customHeight="1" x14ac:dyDescent="0.2"/>
    <row r="1030" ht="30" customHeight="1" x14ac:dyDescent="0.2"/>
    <row r="1031" ht="30" customHeight="1" x14ac:dyDescent="0.2"/>
    <row r="1032" ht="30" customHeight="1" x14ac:dyDescent="0.2"/>
    <row r="1033" ht="30" customHeight="1" x14ac:dyDescent="0.2"/>
    <row r="1034" ht="30" customHeight="1" x14ac:dyDescent="0.2"/>
    <row r="1035" ht="30" customHeight="1" x14ac:dyDescent="0.2"/>
    <row r="1036" ht="30" customHeight="1" x14ac:dyDescent="0.2"/>
    <row r="1037" ht="30" customHeight="1" x14ac:dyDescent="0.2"/>
    <row r="1038" ht="30" customHeight="1" x14ac:dyDescent="0.2"/>
    <row r="1039" ht="30" customHeight="1" x14ac:dyDescent="0.2"/>
    <row r="1040" ht="30" customHeight="1" x14ac:dyDescent="0.2"/>
    <row r="1041" ht="30" customHeight="1" x14ac:dyDescent="0.2"/>
  </sheetData>
  <mergeCells count="68">
    <mergeCell ref="D34:E34"/>
    <mergeCell ref="F34:G34"/>
    <mergeCell ref="H34:I34"/>
    <mergeCell ref="D31:E31"/>
    <mergeCell ref="F31:G31"/>
    <mergeCell ref="H31:I31"/>
    <mergeCell ref="D32:E32"/>
    <mergeCell ref="F32:G32"/>
    <mergeCell ref="H32:I32"/>
    <mergeCell ref="D29:E29"/>
    <mergeCell ref="F29:G29"/>
    <mergeCell ref="H29:I29"/>
    <mergeCell ref="D30:E30"/>
    <mergeCell ref="F30:G30"/>
    <mergeCell ref="H30:I30"/>
    <mergeCell ref="H26:I26"/>
    <mergeCell ref="D27:E27"/>
    <mergeCell ref="F27:G27"/>
    <mergeCell ref="H27:I27"/>
    <mergeCell ref="H28:I28"/>
    <mergeCell ref="D15:G15"/>
    <mergeCell ref="H24:I24"/>
    <mergeCell ref="D16:G16"/>
    <mergeCell ref="D17:G17"/>
    <mergeCell ref="D18:G18"/>
    <mergeCell ref="D19:G19"/>
    <mergeCell ref="F22:G22"/>
    <mergeCell ref="H22:I22"/>
    <mergeCell ref="D23:E23"/>
    <mergeCell ref="F23:G23"/>
    <mergeCell ref="H23:I23"/>
    <mergeCell ref="A20:A33"/>
    <mergeCell ref="B20:B21"/>
    <mergeCell ref="D20:G20"/>
    <mergeCell ref="D21:G21"/>
    <mergeCell ref="B22:B33"/>
    <mergeCell ref="D22:E22"/>
    <mergeCell ref="D24:E24"/>
    <mergeCell ref="F24:G24"/>
    <mergeCell ref="D25:E25"/>
    <mergeCell ref="F25:G25"/>
    <mergeCell ref="D28:E28"/>
    <mergeCell ref="F28:G28"/>
    <mergeCell ref="C33:I33"/>
    <mergeCell ref="H25:I25"/>
    <mergeCell ref="D26:E26"/>
    <mergeCell ref="F26:G26"/>
    <mergeCell ref="I3:I4"/>
    <mergeCell ref="A5:B5"/>
    <mergeCell ref="D5:G5"/>
    <mergeCell ref="A6:A19"/>
    <mergeCell ref="B6:B9"/>
    <mergeCell ref="D6:G6"/>
    <mergeCell ref="D7:G7"/>
    <mergeCell ref="D8:G8"/>
    <mergeCell ref="D9:G9"/>
    <mergeCell ref="B10:B19"/>
    <mergeCell ref="H3:H4"/>
    <mergeCell ref="D10:G10"/>
    <mergeCell ref="D11:G11"/>
    <mergeCell ref="D12:G12"/>
    <mergeCell ref="D13:G13"/>
    <mergeCell ref="D14:G14"/>
    <mergeCell ref="A1:C1"/>
    <mergeCell ref="D1:G1"/>
    <mergeCell ref="A3:B4"/>
    <mergeCell ref="C3:C4"/>
    <mergeCell ref="D3:G4"/>
  </mergeCells>
  <phoneticPr fontId="6"/>
  <pageMargins left="0.93" right="0.59055118110236227" top="0.6692913385826772" bottom="0.47244094488188981" header="0.51181102362204722" footer="0.35433070866141736"/>
  <pageSetup paperSize="9"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fitToPage="1"/>
  </sheetPr>
  <dimension ref="A1:O38"/>
  <sheetViews>
    <sheetView view="pageBreakPreview" topLeftCell="A29" zoomScale="115" zoomScaleNormal="100" zoomScaleSheetLayoutView="115" workbookViewId="0">
      <selection activeCell="F35" sqref="F35"/>
    </sheetView>
  </sheetViews>
  <sheetFormatPr defaultColWidth="9" defaultRowHeight="12" x14ac:dyDescent="0.2"/>
  <cols>
    <col min="1" max="1" width="2.90625" style="783" customWidth="1"/>
    <col min="2" max="2" width="4.90625" style="783" bestFit="1" customWidth="1"/>
    <col min="3" max="3" width="7.81640625" style="783" customWidth="1"/>
    <col min="4" max="4" width="28.90625" style="783" customWidth="1"/>
    <col min="5" max="6" width="15" style="783" customWidth="1"/>
    <col min="7" max="7" width="20.6328125" style="783" customWidth="1"/>
    <col min="8" max="8" width="11" style="783" customWidth="1"/>
    <col min="9" max="9" width="9" style="788"/>
    <col min="10" max="16384" width="9" style="783"/>
  </cols>
  <sheetData>
    <row r="1" spans="1:15" ht="18" customHeight="1" x14ac:dyDescent="0.2">
      <c r="A1" s="1659" t="s">
        <v>1812</v>
      </c>
      <c r="B1" s="1659"/>
      <c r="C1" s="1659"/>
      <c r="D1" s="1659"/>
      <c r="E1" s="1659"/>
      <c r="F1" s="730"/>
      <c r="G1" s="730"/>
      <c r="H1" s="731"/>
    </row>
    <row r="2" spans="1:15" ht="15" customHeight="1" x14ac:dyDescent="0.2">
      <c r="A2" s="731"/>
      <c r="B2" s="731"/>
      <c r="C2" s="731"/>
      <c r="D2" s="731"/>
      <c r="E2" s="731"/>
      <c r="F2" s="731"/>
      <c r="G2" s="731"/>
      <c r="H2" s="731"/>
    </row>
    <row r="3" spans="1:15" ht="17.399999999999999" customHeight="1" x14ac:dyDescent="0.2">
      <c r="A3" s="731"/>
      <c r="B3" s="1660"/>
      <c r="C3" s="1660"/>
      <c r="D3" s="1597" t="s">
        <v>315</v>
      </c>
      <c r="E3" s="1661" t="s">
        <v>314</v>
      </c>
      <c r="F3" s="1662"/>
      <c r="G3" s="1597" t="s">
        <v>313</v>
      </c>
      <c r="H3" s="1597" t="s">
        <v>312</v>
      </c>
    </row>
    <row r="4" spans="1:15" s="811" customFormat="1" ht="17.399999999999999" customHeight="1" x14ac:dyDescent="0.2">
      <c r="A4" s="117"/>
      <c r="B4" s="1660"/>
      <c r="C4" s="1660"/>
      <c r="D4" s="1597"/>
      <c r="E4" s="1663"/>
      <c r="F4" s="1664"/>
      <c r="G4" s="1597"/>
      <c r="H4" s="1597"/>
      <c r="I4" s="886"/>
    </row>
    <row r="5" spans="1:15" ht="36.65" customHeight="1" x14ac:dyDescent="0.2">
      <c r="A5" s="731"/>
      <c r="B5" s="1655" t="s">
        <v>2386</v>
      </c>
      <c r="C5" s="1656"/>
      <c r="D5" s="1636" t="s">
        <v>311</v>
      </c>
      <c r="E5" s="1636"/>
      <c r="F5" s="1636"/>
      <c r="G5" s="1636"/>
      <c r="H5" s="1636"/>
    </row>
    <row r="6" spans="1:15" ht="40" customHeight="1" x14ac:dyDescent="0.2">
      <c r="A6" s="731"/>
      <c r="B6" s="1647" t="s">
        <v>310</v>
      </c>
      <c r="C6" s="1648"/>
      <c r="D6" s="589" t="s">
        <v>2385</v>
      </c>
      <c r="E6" s="1641" t="s">
        <v>2382</v>
      </c>
      <c r="F6" s="1642"/>
      <c r="G6" s="896" t="s">
        <v>2381</v>
      </c>
      <c r="H6" s="897">
        <v>3</v>
      </c>
    </row>
    <row r="7" spans="1:15" ht="40" customHeight="1" x14ac:dyDescent="0.2">
      <c r="A7" s="731"/>
      <c r="B7" s="1649"/>
      <c r="C7" s="1650"/>
      <c r="D7" s="589" t="s">
        <v>2384</v>
      </c>
      <c r="E7" s="1641" t="s">
        <v>2382</v>
      </c>
      <c r="F7" s="1642"/>
      <c r="G7" s="896" t="s">
        <v>2381</v>
      </c>
      <c r="H7" s="897">
        <v>3</v>
      </c>
    </row>
    <row r="8" spans="1:15" ht="40" customHeight="1" x14ac:dyDescent="0.2">
      <c r="A8" s="731"/>
      <c r="B8" s="1649"/>
      <c r="C8" s="1650"/>
      <c r="D8" s="589" t="s">
        <v>2383</v>
      </c>
      <c r="E8" s="1641" t="s">
        <v>2382</v>
      </c>
      <c r="F8" s="1642"/>
      <c r="G8" s="896" t="s">
        <v>2381</v>
      </c>
      <c r="H8" s="897">
        <v>5</v>
      </c>
    </row>
    <row r="9" spans="1:15" ht="40" customHeight="1" x14ac:dyDescent="0.2">
      <c r="A9" s="731"/>
      <c r="B9" s="1649"/>
      <c r="C9" s="1650"/>
      <c r="D9" s="587" t="s">
        <v>309</v>
      </c>
      <c r="E9" s="1657" t="s">
        <v>308</v>
      </c>
      <c r="F9" s="1658"/>
      <c r="G9" s="1338" t="s">
        <v>35</v>
      </c>
      <c r="H9" s="1338">
        <v>11</v>
      </c>
    </row>
    <row r="10" spans="1:15" ht="40" customHeight="1" x14ac:dyDescent="0.2">
      <c r="A10" s="731"/>
      <c r="B10" s="1649"/>
      <c r="C10" s="1650"/>
      <c r="D10" s="588" t="s">
        <v>1813</v>
      </c>
      <c r="E10" s="1641" t="s">
        <v>1814</v>
      </c>
      <c r="F10" s="1642"/>
      <c r="G10" s="1338" t="s">
        <v>2380</v>
      </c>
      <c r="H10" s="1338">
        <v>4</v>
      </c>
    </row>
    <row r="11" spans="1:15" ht="40" customHeight="1" x14ac:dyDescent="0.2">
      <c r="A11" s="731"/>
      <c r="B11" s="1649"/>
      <c r="C11" s="1650"/>
      <c r="D11" s="589" t="s">
        <v>1815</v>
      </c>
      <c r="E11" s="1641" t="s">
        <v>1816</v>
      </c>
      <c r="F11" s="1642"/>
      <c r="G11" s="1338" t="s">
        <v>42</v>
      </c>
      <c r="H11" s="1338">
        <v>1</v>
      </c>
      <c r="I11" s="895"/>
      <c r="J11" s="889"/>
      <c r="K11" s="889"/>
      <c r="L11" s="889"/>
      <c r="M11" s="889"/>
    </row>
    <row r="12" spans="1:15" ht="40" customHeight="1" x14ac:dyDescent="0.2">
      <c r="A12" s="731"/>
      <c r="B12" s="1649"/>
      <c r="C12" s="1650"/>
      <c r="D12" s="590" t="s">
        <v>1817</v>
      </c>
      <c r="E12" s="1628" t="s">
        <v>307</v>
      </c>
      <c r="F12" s="1629"/>
      <c r="G12" s="1338" t="s">
        <v>47</v>
      </c>
      <c r="H12" s="1338">
        <v>5</v>
      </c>
      <c r="I12" s="893"/>
      <c r="J12" s="892"/>
      <c r="K12" s="892"/>
      <c r="L12" s="892"/>
      <c r="M12" s="892"/>
      <c r="N12" s="782"/>
      <c r="O12" s="782"/>
    </row>
    <row r="13" spans="1:15" ht="40" customHeight="1" x14ac:dyDescent="0.2">
      <c r="A13" s="731"/>
      <c r="B13" s="1649"/>
      <c r="C13" s="1650"/>
      <c r="D13" s="590" t="s">
        <v>2379</v>
      </c>
      <c r="E13" s="1628" t="s">
        <v>307</v>
      </c>
      <c r="F13" s="1629"/>
      <c r="G13" s="1338" t="s">
        <v>215</v>
      </c>
      <c r="H13" s="1338">
        <v>7</v>
      </c>
      <c r="I13" s="893"/>
      <c r="J13" s="892"/>
      <c r="K13" s="892"/>
      <c r="L13" s="892"/>
      <c r="M13" s="892"/>
      <c r="N13" s="782"/>
      <c r="O13" s="782"/>
    </row>
    <row r="14" spans="1:15" ht="40" customHeight="1" x14ac:dyDescent="0.2">
      <c r="A14" s="731"/>
      <c r="B14" s="1649"/>
      <c r="C14" s="1650"/>
      <c r="D14" s="590" t="s">
        <v>1818</v>
      </c>
      <c r="E14" s="1628" t="s">
        <v>307</v>
      </c>
      <c r="F14" s="1629"/>
      <c r="G14" s="1338" t="s">
        <v>306</v>
      </c>
      <c r="H14" s="1338">
        <v>7</v>
      </c>
      <c r="I14" s="893"/>
      <c r="J14" s="894"/>
      <c r="K14" s="892"/>
      <c r="L14" s="892"/>
      <c r="M14" s="892"/>
      <c r="N14" s="782"/>
      <c r="O14" s="782"/>
    </row>
    <row r="15" spans="1:15" ht="40" customHeight="1" x14ac:dyDescent="0.2">
      <c r="A15" s="731"/>
      <c r="B15" s="1649"/>
      <c r="C15" s="1650"/>
      <c r="D15" s="590" t="s">
        <v>1819</v>
      </c>
      <c r="E15" s="1628" t="s">
        <v>307</v>
      </c>
      <c r="F15" s="1629"/>
      <c r="G15" s="1338" t="s">
        <v>47</v>
      </c>
      <c r="H15" s="1338">
        <v>9</v>
      </c>
      <c r="I15" s="893"/>
      <c r="J15" s="892"/>
      <c r="K15" s="892"/>
      <c r="L15" s="892"/>
      <c r="M15" s="892"/>
      <c r="N15" s="782"/>
      <c r="O15" s="782"/>
    </row>
    <row r="16" spans="1:15" ht="40" customHeight="1" x14ac:dyDescent="0.2">
      <c r="A16" s="731"/>
      <c r="B16" s="1649"/>
      <c r="C16" s="1650"/>
      <c r="D16" s="590" t="s">
        <v>1820</v>
      </c>
      <c r="E16" s="1628" t="s">
        <v>307</v>
      </c>
      <c r="F16" s="1629"/>
      <c r="G16" s="1338" t="s">
        <v>306</v>
      </c>
      <c r="H16" s="1338">
        <v>97</v>
      </c>
      <c r="I16" s="893"/>
      <c r="J16" s="892"/>
      <c r="K16" s="892"/>
      <c r="L16" s="892"/>
      <c r="M16" s="892"/>
      <c r="N16" s="782"/>
      <c r="O16" s="782"/>
    </row>
    <row r="17" spans="1:15" ht="40" customHeight="1" x14ac:dyDescent="0.2">
      <c r="A17" s="731"/>
      <c r="B17" s="1649"/>
      <c r="C17" s="1650"/>
      <c r="D17" s="590" t="s">
        <v>2378</v>
      </c>
      <c r="E17" s="1628" t="s">
        <v>2375</v>
      </c>
      <c r="F17" s="1629"/>
      <c r="G17" s="1338" t="s">
        <v>47</v>
      </c>
      <c r="H17" s="1338">
        <v>4</v>
      </c>
      <c r="I17" s="893"/>
      <c r="J17" s="892"/>
      <c r="K17" s="892"/>
      <c r="L17" s="892"/>
      <c r="M17" s="892"/>
      <c r="N17" s="782"/>
      <c r="O17" s="782"/>
    </row>
    <row r="18" spans="1:15" ht="40" customHeight="1" x14ac:dyDescent="0.2">
      <c r="A18" s="731"/>
      <c r="B18" s="1649"/>
      <c r="C18" s="1650"/>
      <c r="D18" s="590" t="s">
        <v>2377</v>
      </c>
      <c r="E18" s="1628" t="s">
        <v>2375</v>
      </c>
      <c r="F18" s="1629"/>
      <c r="G18" s="1338" t="s">
        <v>47</v>
      </c>
      <c r="H18" s="1338">
        <v>38</v>
      </c>
      <c r="I18" s="893"/>
      <c r="J18" s="892"/>
      <c r="K18" s="892"/>
      <c r="L18" s="892"/>
      <c r="M18" s="892"/>
      <c r="N18" s="782"/>
      <c r="O18" s="782"/>
    </row>
    <row r="19" spans="1:15" ht="40" customHeight="1" x14ac:dyDescent="0.2">
      <c r="A19" s="731"/>
      <c r="B19" s="1649"/>
      <c r="C19" s="1650"/>
      <c r="D19" s="590" t="s">
        <v>2376</v>
      </c>
      <c r="E19" s="1628" t="s">
        <v>2375</v>
      </c>
      <c r="F19" s="1629"/>
      <c r="G19" s="1338" t="s">
        <v>47</v>
      </c>
      <c r="H19" s="1338">
        <v>7</v>
      </c>
      <c r="I19" s="893"/>
      <c r="J19" s="892"/>
      <c r="K19" s="892"/>
      <c r="L19" s="892"/>
      <c r="M19" s="892"/>
      <c r="N19" s="782"/>
      <c r="O19" s="782"/>
    </row>
    <row r="20" spans="1:15" ht="40" customHeight="1" x14ac:dyDescent="0.2">
      <c r="A20" s="731"/>
      <c r="B20" s="1649"/>
      <c r="C20" s="1650"/>
      <c r="D20" s="587" t="s">
        <v>1821</v>
      </c>
      <c r="E20" s="1641" t="s">
        <v>2374</v>
      </c>
      <c r="F20" s="1642"/>
      <c r="G20" s="589" t="s">
        <v>51</v>
      </c>
      <c r="H20" s="1338">
        <v>3</v>
      </c>
      <c r="I20" s="891"/>
      <c r="J20" s="889"/>
      <c r="K20" s="889"/>
      <c r="L20" s="889"/>
      <c r="M20" s="889"/>
      <c r="N20" s="782"/>
      <c r="O20" s="782"/>
    </row>
    <row r="21" spans="1:15" ht="40" customHeight="1" x14ac:dyDescent="0.2">
      <c r="A21" s="731"/>
      <c r="B21" s="1651"/>
      <c r="C21" s="1652"/>
      <c r="D21" s="898" t="s">
        <v>2373</v>
      </c>
      <c r="E21" s="1641" t="s">
        <v>2372</v>
      </c>
      <c r="F21" s="1642"/>
      <c r="G21" s="899" t="s">
        <v>2371</v>
      </c>
      <c r="H21" s="135">
        <v>47</v>
      </c>
      <c r="I21" s="891"/>
      <c r="J21" s="889"/>
      <c r="K21" s="889"/>
      <c r="L21" s="889"/>
      <c r="M21" s="889"/>
      <c r="N21" s="782"/>
      <c r="O21" s="782"/>
    </row>
    <row r="22" spans="1:15" ht="40" customHeight="1" x14ac:dyDescent="0.2">
      <c r="A22" s="731"/>
      <c r="B22" s="1643" t="s">
        <v>2370</v>
      </c>
      <c r="C22" s="1653" t="s">
        <v>305</v>
      </c>
      <c r="D22" s="898" t="s">
        <v>2369</v>
      </c>
      <c r="E22" s="1641" t="s">
        <v>2368</v>
      </c>
      <c r="F22" s="1642"/>
      <c r="G22" s="899" t="s">
        <v>2367</v>
      </c>
      <c r="H22" s="135">
        <v>2</v>
      </c>
      <c r="I22" s="891"/>
      <c r="J22" s="889"/>
      <c r="K22" s="889"/>
      <c r="L22" s="889"/>
      <c r="M22" s="889"/>
      <c r="N22" s="782"/>
      <c r="O22" s="782"/>
    </row>
    <row r="23" spans="1:15" ht="40" customHeight="1" x14ac:dyDescent="0.2">
      <c r="A23" s="731"/>
      <c r="B23" s="1644"/>
      <c r="C23" s="1654"/>
      <c r="D23" s="136" t="s">
        <v>304</v>
      </c>
      <c r="E23" s="1645" t="s">
        <v>303</v>
      </c>
      <c r="F23" s="1646"/>
      <c r="G23" s="135" t="s">
        <v>302</v>
      </c>
      <c r="H23" s="135">
        <v>6</v>
      </c>
      <c r="I23" s="890"/>
      <c r="J23" s="889"/>
      <c r="K23" s="889"/>
      <c r="L23" s="889"/>
      <c r="M23" s="889"/>
      <c r="N23" s="782"/>
      <c r="O23" s="782"/>
    </row>
    <row r="24" spans="1:15" ht="36" customHeight="1" x14ac:dyDescent="0.2">
      <c r="A24" s="731"/>
      <c r="B24" s="1644"/>
      <c r="C24" s="1638" t="s">
        <v>255</v>
      </c>
      <c r="D24" s="589" t="s">
        <v>301</v>
      </c>
      <c r="E24" s="592" t="s">
        <v>300</v>
      </c>
      <c r="F24" s="1352" t="s">
        <v>299</v>
      </c>
      <c r="G24" s="1636" t="s">
        <v>298</v>
      </c>
      <c r="H24" s="1636"/>
      <c r="I24" s="890"/>
      <c r="J24" s="889"/>
      <c r="K24" s="889"/>
      <c r="L24" s="889"/>
      <c r="M24" s="889"/>
      <c r="N24" s="782"/>
      <c r="O24" s="782"/>
    </row>
    <row r="25" spans="1:15" ht="135.75" customHeight="1" x14ac:dyDescent="0.2">
      <c r="A25" s="731"/>
      <c r="B25" s="1644"/>
      <c r="C25" s="1639"/>
      <c r="D25" s="1340" t="s">
        <v>1674</v>
      </c>
      <c r="E25" s="137">
        <v>126</v>
      </c>
      <c r="F25" s="138">
        <v>385</v>
      </c>
      <c r="G25" s="1640" t="s">
        <v>2366</v>
      </c>
      <c r="H25" s="1640"/>
      <c r="I25" s="890"/>
      <c r="J25" s="889"/>
      <c r="K25" s="889"/>
      <c r="L25" s="889"/>
      <c r="M25" s="889"/>
      <c r="N25" s="782"/>
      <c r="O25" s="782"/>
    </row>
    <row r="26" spans="1:15" ht="93.75" customHeight="1" x14ac:dyDescent="0.2">
      <c r="A26" s="731"/>
      <c r="B26" s="1644"/>
      <c r="C26" s="1639"/>
      <c r="D26" s="1335" t="s">
        <v>297</v>
      </c>
      <c r="E26" s="139">
        <v>112</v>
      </c>
      <c r="F26" s="140">
        <v>711</v>
      </c>
      <c r="G26" s="1591" t="s">
        <v>2365</v>
      </c>
      <c r="H26" s="1593"/>
      <c r="I26" s="890"/>
      <c r="J26" s="889"/>
      <c r="K26" s="889"/>
      <c r="L26" s="889"/>
      <c r="M26" s="889"/>
      <c r="N26" s="782"/>
      <c r="O26" s="782"/>
    </row>
    <row r="27" spans="1:15" ht="119.25" customHeight="1" x14ac:dyDescent="0.2">
      <c r="A27" s="731"/>
      <c r="B27" s="1644"/>
      <c r="C27" s="1639"/>
      <c r="D27" s="1335" t="s">
        <v>296</v>
      </c>
      <c r="E27" s="139">
        <v>103</v>
      </c>
      <c r="F27" s="140">
        <v>353</v>
      </c>
      <c r="G27" s="1591" t="s">
        <v>295</v>
      </c>
      <c r="H27" s="1593"/>
      <c r="I27" s="890"/>
      <c r="J27" s="889"/>
      <c r="K27" s="889"/>
      <c r="L27" s="889"/>
      <c r="M27" s="889"/>
      <c r="N27" s="782"/>
      <c r="O27" s="782"/>
    </row>
    <row r="28" spans="1:15" ht="43.75" customHeight="1" x14ac:dyDescent="0.2">
      <c r="A28" s="731"/>
      <c r="B28" s="1644"/>
      <c r="C28" s="1639"/>
      <c r="D28" s="1335" t="s">
        <v>1822</v>
      </c>
      <c r="E28" s="139">
        <v>11</v>
      </c>
      <c r="F28" s="140">
        <v>84</v>
      </c>
      <c r="G28" s="1630" t="s">
        <v>1823</v>
      </c>
      <c r="H28" s="1630"/>
    </row>
    <row r="29" spans="1:15" ht="36" customHeight="1" x14ac:dyDescent="0.2">
      <c r="A29" s="731"/>
      <c r="B29" s="1644"/>
      <c r="C29" s="1639"/>
      <c r="D29" s="1335" t="s">
        <v>294</v>
      </c>
      <c r="E29" s="139">
        <v>7</v>
      </c>
      <c r="F29" s="140">
        <v>17</v>
      </c>
      <c r="G29" s="1630" t="s">
        <v>2364</v>
      </c>
      <c r="H29" s="1630"/>
    </row>
    <row r="30" spans="1:15" ht="36" customHeight="1" x14ac:dyDescent="0.2">
      <c r="A30" s="731"/>
      <c r="B30" s="1644"/>
      <c r="C30" s="1639"/>
      <c r="D30" s="133" t="s">
        <v>293</v>
      </c>
      <c r="E30" s="139">
        <v>8</v>
      </c>
      <c r="F30" s="140">
        <v>30</v>
      </c>
      <c r="G30" s="1336" t="s">
        <v>292</v>
      </c>
      <c r="H30" s="1336"/>
      <c r="I30" s="888"/>
    </row>
    <row r="31" spans="1:15" ht="36" customHeight="1" x14ac:dyDescent="0.2">
      <c r="A31" s="731"/>
      <c r="B31" s="1644"/>
      <c r="C31" s="1639"/>
      <c r="D31" s="133" t="s">
        <v>186</v>
      </c>
      <c r="E31" s="139">
        <v>60</v>
      </c>
      <c r="F31" s="140">
        <v>350</v>
      </c>
      <c r="G31" s="1631"/>
      <c r="H31" s="1631"/>
    </row>
    <row r="32" spans="1:15" ht="36" customHeight="1" x14ac:dyDescent="0.2">
      <c r="A32" s="731"/>
      <c r="B32" s="1644"/>
      <c r="C32" s="1639"/>
      <c r="D32" s="593" t="s">
        <v>291</v>
      </c>
      <c r="E32" s="141">
        <f>SUM(E25:E31)</f>
        <v>427</v>
      </c>
      <c r="F32" s="142">
        <f>SUM(F25:F31)</f>
        <v>1930</v>
      </c>
      <c r="G32" s="1632"/>
      <c r="H32" s="1632"/>
    </row>
    <row r="33" spans="1:8" ht="36" customHeight="1" x14ac:dyDescent="0.2">
      <c r="A33" s="731"/>
      <c r="B33" s="1339"/>
      <c r="C33" s="1339"/>
      <c r="D33" s="1633" t="s">
        <v>1824</v>
      </c>
      <c r="E33" s="1634"/>
      <c r="F33" s="1634"/>
      <c r="G33" s="1634"/>
      <c r="H33" s="1635"/>
    </row>
    <row r="34" spans="1:8" ht="36" customHeight="1" x14ac:dyDescent="0.2">
      <c r="A34" s="731"/>
      <c r="B34" s="1636" t="s">
        <v>290</v>
      </c>
      <c r="C34" s="1636"/>
      <c r="D34" s="1636"/>
      <c r="E34" s="594">
        <v>445</v>
      </c>
      <c r="F34" s="595">
        <v>2012</v>
      </c>
      <c r="G34" s="1637"/>
      <c r="H34" s="1637"/>
    </row>
    <row r="35" spans="1:8" ht="35.4" customHeight="1" x14ac:dyDescent="0.2">
      <c r="A35" s="731"/>
      <c r="B35" s="1342"/>
      <c r="C35" s="1342"/>
      <c r="D35" s="116"/>
      <c r="E35" s="116"/>
      <c r="F35" s="1342"/>
      <c r="G35" s="596"/>
      <c r="H35" s="596"/>
    </row>
    <row r="36" spans="1:8" x14ac:dyDescent="0.2">
      <c r="D36" s="878"/>
      <c r="E36" s="878"/>
      <c r="G36" s="1627"/>
      <c r="H36" s="1627"/>
    </row>
    <row r="37" spans="1:8" x14ac:dyDescent="0.2">
      <c r="D37" s="878"/>
      <c r="E37" s="878"/>
      <c r="G37" s="1627"/>
      <c r="H37" s="1627"/>
    </row>
    <row r="38" spans="1:8" x14ac:dyDescent="0.2">
      <c r="D38" s="878"/>
      <c r="E38" s="878"/>
      <c r="G38" s="1627"/>
      <c r="H38" s="1627"/>
    </row>
  </sheetData>
  <mergeCells count="44">
    <mergeCell ref="A1:E1"/>
    <mergeCell ref="B3:C4"/>
    <mergeCell ref="D3:D4"/>
    <mergeCell ref="E3:F4"/>
    <mergeCell ref="G3:G4"/>
    <mergeCell ref="H3:H4"/>
    <mergeCell ref="E20:F20"/>
    <mergeCell ref="E23:F23"/>
    <mergeCell ref="E19:F19"/>
    <mergeCell ref="B6:C21"/>
    <mergeCell ref="E21:F21"/>
    <mergeCell ref="E15:F15"/>
    <mergeCell ref="C22:C23"/>
    <mergeCell ref="E22:F22"/>
    <mergeCell ref="B5:C5"/>
    <mergeCell ref="D5:H5"/>
    <mergeCell ref="E9:F9"/>
    <mergeCell ref="E10:F10"/>
    <mergeCell ref="E11:F11"/>
    <mergeCell ref="E12:F12"/>
    <mergeCell ref="E13:F13"/>
    <mergeCell ref="G36:H36"/>
    <mergeCell ref="E8:F8"/>
    <mergeCell ref="E7:F7"/>
    <mergeCell ref="E6:F6"/>
    <mergeCell ref="B22:B32"/>
    <mergeCell ref="G28:H28"/>
    <mergeCell ref="E14:F14"/>
    <mergeCell ref="G38:H38"/>
    <mergeCell ref="E16:F16"/>
    <mergeCell ref="E17:F17"/>
    <mergeCell ref="E18:F18"/>
    <mergeCell ref="G29:H29"/>
    <mergeCell ref="G31:H31"/>
    <mergeCell ref="G32:H32"/>
    <mergeCell ref="D33:H33"/>
    <mergeCell ref="B34:D34"/>
    <mergeCell ref="G34:H34"/>
    <mergeCell ref="G37:H37"/>
    <mergeCell ref="C24:C32"/>
    <mergeCell ref="G24:H24"/>
    <mergeCell ref="G25:H25"/>
    <mergeCell ref="G26:H26"/>
    <mergeCell ref="G27:H27"/>
  </mergeCells>
  <phoneticPr fontId="6"/>
  <dataValidations count="2">
    <dataValidation imeMode="hiragana" allowBlank="1" showInputMessage="1" showErrorMessage="1" sqref="D11:D13 D15:D19 J12:J13 J15:M19 I20:M27 K11:M13 I11:J11 G20:G22"/>
    <dataValidation imeMode="halfAlpha" allowBlank="1" showInputMessage="1" showErrorMessage="1" sqref="I12:I13 I15:I19"/>
  </dataValidations>
  <printOptions horizontalCentered="1"/>
  <pageMargins left="0.25" right="0.25" top="0.75" bottom="0.75" header="0.3" footer="0.3"/>
  <pageSetup paperSize="9" scale="5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fitToPage="1"/>
  </sheetPr>
  <dimension ref="A1:I87"/>
  <sheetViews>
    <sheetView view="pageBreakPreview" zoomScale="115" zoomScaleNormal="100" zoomScaleSheetLayoutView="115" workbookViewId="0"/>
  </sheetViews>
  <sheetFormatPr defaultColWidth="9" defaultRowHeight="20.149999999999999" customHeight="1" x14ac:dyDescent="0.2"/>
  <cols>
    <col min="1" max="1" width="2.81640625" style="816" customWidth="1"/>
    <col min="2" max="2" width="3.36328125" style="816" customWidth="1"/>
    <col min="3" max="3" width="7" style="816" customWidth="1"/>
    <col min="4" max="4" width="35.453125" style="816" customWidth="1"/>
    <col min="5" max="5" width="6.6328125" style="817" customWidth="1"/>
    <col min="6" max="6" width="48.81640625" style="816" customWidth="1"/>
    <col min="7" max="7" width="32.81640625" style="900" customWidth="1"/>
    <col min="8" max="8" width="4.6328125" style="816" customWidth="1"/>
    <col min="9" max="9" width="9" style="818"/>
    <col min="10" max="16384" width="9" style="816"/>
  </cols>
  <sheetData>
    <row r="1" spans="1:9" ht="20.149999999999999" customHeight="1" x14ac:dyDescent="0.2">
      <c r="A1" s="566" t="s">
        <v>1825</v>
      </c>
      <c r="B1" s="567"/>
      <c r="C1" s="567"/>
      <c r="D1" s="567"/>
      <c r="E1" s="568"/>
      <c r="F1" s="567"/>
    </row>
    <row r="2" spans="1:9" s="819" customFormat="1" ht="20.25" customHeight="1" thickBot="1" x14ac:dyDescent="0.25">
      <c r="A2" s="569"/>
      <c r="B2" s="570"/>
      <c r="C2" s="570"/>
      <c r="D2" s="570"/>
      <c r="E2" s="571"/>
      <c r="F2" s="572" t="s">
        <v>316</v>
      </c>
      <c r="G2" s="901"/>
      <c r="I2" s="820"/>
    </row>
    <row r="3" spans="1:9" s="821" customFormat="1" ht="36" customHeight="1" thickBot="1" x14ac:dyDescent="0.25">
      <c r="A3" s="567"/>
      <c r="B3" s="1524" t="s">
        <v>317</v>
      </c>
      <c r="C3" s="1525"/>
      <c r="D3" s="1333" t="s">
        <v>318</v>
      </c>
      <c r="E3" s="575" t="s">
        <v>319</v>
      </c>
      <c r="F3" s="585" t="s">
        <v>320</v>
      </c>
      <c r="G3" s="902"/>
      <c r="I3" s="822"/>
    </row>
    <row r="4" spans="1:9" ht="20" customHeight="1" x14ac:dyDescent="0.2">
      <c r="A4" s="567"/>
      <c r="B4" s="1527" t="s">
        <v>321</v>
      </c>
      <c r="C4" s="1670"/>
      <c r="D4" s="1330" t="s">
        <v>322</v>
      </c>
      <c r="E4" s="578">
        <v>1</v>
      </c>
      <c r="F4" s="143" t="s">
        <v>323</v>
      </c>
      <c r="H4" s="821"/>
    </row>
    <row r="5" spans="1:9" ht="20" customHeight="1" x14ac:dyDescent="0.2">
      <c r="A5" s="567"/>
      <c r="B5" s="1528"/>
      <c r="C5" s="1671"/>
      <c r="D5" s="1330" t="s">
        <v>2387</v>
      </c>
      <c r="E5" s="578">
        <v>1</v>
      </c>
      <c r="F5" s="143" t="s">
        <v>324</v>
      </c>
      <c r="H5" s="821"/>
    </row>
    <row r="6" spans="1:9" ht="20" customHeight="1" x14ac:dyDescent="0.2">
      <c r="A6" s="567"/>
      <c r="B6" s="1528"/>
      <c r="C6" s="1671"/>
      <c r="D6" s="1330" t="s">
        <v>325</v>
      </c>
      <c r="E6" s="578">
        <v>2</v>
      </c>
      <c r="F6" s="143" t="s">
        <v>326</v>
      </c>
      <c r="H6" s="821"/>
    </row>
    <row r="7" spans="1:9" ht="154.75" customHeight="1" x14ac:dyDescent="0.2">
      <c r="A7" s="567"/>
      <c r="B7" s="1528"/>
      <c r="C7" s="1671"/>
      <c r="D7" s="144" t="s">
        <v>327</v>
      </c>
      <c r="E7" s="578">
        <v>24</v>
      </c>
      <c r="F7" s="145" t="s">
        <v>2388</v>
      </c>
      <c r="H7" s="821"/>
    </row>
    <row r="8" spans="1:9" ht="28" customHeight="1" x14ac:dyDescent="0.2">
      <c r="A8" s="567"/>
      <c r="B8" s="1528"/>
      <c r="C8" s="1671"/>
      <c r="D8" s="144" t="s">
        <v>1822</v>
      </c>
      <c r="E8" s="578">
        <v>3</v>
      </c>
      <c r="F8" s="143" t="s">
        <v>2389</v>
      </c>
      <c r="H8" s="821"/>
    </row>
    <row r="9" spans="1:9" ht="20" customHeight="1" x14ac:dyDescent="0.2">
      <c r="A9" s="567"/>
      <c r="B9" s="1528"/>
      <c r="C9" s="1671"/>
      <c r="D9" s="599" t="s">
        <v>328</v>
      </c>
      <c r="E9" s="600">
        <v>1</v>
      </c>
      <c r="F9" s="601" t="s">
        <v>324</v>
      </c>
      <c r="H9" s="821"/>
    </row>
    <row r="10" spans="1:9" ht="20" customHeight="1" thickBot="1" x14ac:dyDescent="0.25">
      <c r="A10" s="567"/>
      <c r="B10" s="1529"/>
      <c r="C10" s="1672"/>
      <c r="D10" s="1329" t="s">
        <v>329</v>
      </c>
      <c r="E10" s="147">
        <f>SUM(E4:E9)</f>
        <v>32</v>
      </c>
      <c r="F10" s="586"/>
      <c r="H10" s="821"/>
    </row>
    <row r="11" spans="1:9" ht="20" customHeight="1" x14ac:dyDescent="0.2">
      <c r="A11" s="567"/>
      <c r="B11" s="1665" t="s">
        <v>330</v>
      </c>
      <c r="C11" s="1530" t="s">
        <v>331</v>
      </c>
      <c r="D11" s="409" t="s">
        <v>297</v>
      </c>
      <c r="E11" s="825">
        <v>1</v>
      </c>
      <c r="F11" s="158" t="s">
        <v>2390</v>
      </c>
      <c r="G11" s="903"/>
      <c r="H11" s="821"/>
    </row>
    <row r="12" spans="1:9" ht="20" customHeight="1" x14ac:dyDescent="0.2">
      <c r="A12" s="567"/>
      <c r="B12" s="1666"/>
      <c r="C12" s="1531"/>
      <c r="D12" s="828" t="s">
        <v>1826</v>
      </c>
      <c r="E12" s="151">
        <v>29</v>
      </c>
      <c r="F12" s="152" t="s">
        <v>383</v>
      </c>
      <c r="G12" s="903"/>
      <c r="H12" s="821"/>
    </row>
    <row r="13" spans="1:9" ht="20" customHeight="1" x14ac:dyDescent="0.2">
      <c r="A13" s="567"/>
      <c r="B13" s="1666"/>
      <c r="C13" s="1532"/>
      <c r="D13" s="163" t="s">
        <v>1822</v>
      </c>
      <c r="E13" s="580">
        <v>1</v>
      </c>
      <c r="F13" s="146" t="s">
        <v>2390</v>
      </c>
      <c r="G13" s="903"/>
      <c r="H13" s="821"/>
    </row>
    <row r="14" spans="1:9" ht="20" customHeight="1" x14ac:dyDescent="0.2">
      <c r="A14" s="567"/>
      <c r="B14" s="1666"/>
      <c r="C14" s="1673" t="s">
        <v>2391</v>
      </c>
      <c r="D14" s="153" t="s">
        <v>2392</v>
      </c>
      <c r="E14" s="154">
        <v>1</v>
      </c>
      <c r="F14" s="155" t="s">
        <v>1827</v>
      </c>
      <c r="G14" s="903"/>
      <c r="H14" s="821"/>
    </row>
    <row r="15" spans="1:9" ht="20" customHeight="1" x14ac:dyDescent="0.2">
      <c r="A15" s="567"/>
      <c r="B15" s="1666"/>
      <c r="C15" s="1674"/>
      <c r="D15" s="1331" t="s">
        <v>332</v>
      </c>
      <c r="E15" s="151">
        <v>1</v>
      </c>
      <c r="F15" s="152" t="s">
        <v>333</v>
      </c>
      <c r="G15" s="903"/>
      <c r="H15" s="821"/>
    </row>
    <row r="16" spans="1:9" ht="20" customHeight="1" x14ac:dyDescent="0.2">
      <c r="A16" s="567"/>
      <c r="B16" s="1666"/>
      <c r="C16" s="1674"/>
      <c r="D16" s="1331" t="s">
        <v>2393</v>
      </c>
      <c r="E16" s="151">
        <v>1</v>
      </c>
      <c r="F16" s="152" t="s">
        <v>334</v>
      </c>
      <c r="G16" s="903"/>
      <c r="H16" s="821"/>
    </row>
    <row r="17" spans="1:8" ht="28" customHeight="1" x14ac:dyDescent="0.2">
      <c r="A17" s="567"/>
      <c r="B17" s="1666"/>
      <c r="C17" s="1674"/>
      <c r="D17" s="1330" t="s">
        <v>335</v>
      </c>
      <c r="E17" s="151">
        <v>8</v>
      </c>
      <c r="F17" s="143" t="s">
        <v>2394</v>
      </c>
      <c r="G17" s="903"/>
      <c r="H17" s="821"/>
    </row>
    <row r="18" spans="1:8" ht="20" customHeight="1" x14ac:dyDescent="0.2">
      <c r="A18" s="567"/>
      <c r="B18" s="1666"/>
      <c r="C18" s="1674"/>
      <c r="D18" s="1330" t="s">
        <v>1675</v>
      </c>
      <c r="E18" s="151">
        <v>8</v>
      </c>
      <c r="F18" s="143" t="s">
        <v>336</v>
      </c>
      <c r="G18" s="903"/>
      <c r="H18" s="821"/>
    </row>
    <row r="19" spans="1:8" ht="20" customHeight="1" x14ac:dyDescent="0.2">
      <c r="A19" s="567"/>
      <c r="B19" s="1666"/>
      <c r="C19" s="1674"/>
      <c r="D19" s="1330" t="s">
        <v>337</v>
      </c>
      <c r="E19" s="151">
        <v>24</v>
      </c>
      <c r="F19" s="143" t="s">
        <v>338</v>
      </c>
      <c r="G19" s="903"/>
      <c r="H19" s="821"/>
    </row>
    <row r="20" spans="1:8" ht="20" customHeight="1" x14ac:dyDescent="0.2">
      <c r="A20" s="567"/>
      <c r="B20" s="1666"/>
      <c r="C20" s="1674"/>
      <c r="D20" s="1330" t="s">
        <v>339</v>
      </c>
      <c r="E20" s="151">
        <v>27</v>
      </c>
      <c r="F20" s="143" t="s">
        <v>384</v>
      </c>
      <c r="G20" s="903"/>
      <c r="H20" s="821"/>
    </row>
    <row r="21" spans="1:8" s="818" customFormat="1" ht="40" customHeight="1" x14ac:dyDescent="0.2">
      <c r="A21" s="567"/>
      <c r="B21" s="1666"/>
      <c r="C21" s="1674"/>
      <c r="D21" s="1330" t="s">
        <v>340</v>
      </c>
      <c r="E21" s="151">
        <v>107</v>
      </c>
      <c r="F21" s="143" t="s">
        <v>2395</v>
      </c>
      <c r="G21" s="903"/>
      <c r="H21" s="821"/>
    </row>
    <row r="22" spans="1:8" s="818" customFormat="1" ht="20" customHeight="1" x14ac:dyDescent="0.2">
      <c r="A22" s="567"/>
      <c r="B22" s="1666"/>
      <c r="C22" s="1674"/>
      <c r="D22" s="1330" t="s">
        <v>385</v>
      </c>
      <c r="E22" s="151">
        <v>6</v>
      </c>
      <c r="F22" s="143" t="s">
        <v>1827</v>
      </c>
      <c r="G22" s="904"/>
      <c r="H22" s="821"/>
    </row>
    <row r="23" spans="1:8" s="818" customFormat="1" ht="20" customHeight="1" x14ac:dyDescent="0.2">
      <c r="A23" s="567"/>
      <c r="B23" s="1666"/>
      <c r="C23" s="1674"/>
      <c r="D23" s="1330" t="s">
        <v>2396</v>
      </c>
      <c r="E23" s="151">
        <v>1</v>
      </c>
      <c r="F23" s="143" t="s">
        <v>2397</v>
      </c>
      <c r="G23" s="904"/>
      <c r="H23" s="821"/>
    </row>
    <row r="24" spans="1:8" s="818" customFormat="1" ht="20" customHeight="1" x14ac:dyDescent="0.2">
      <c r="A24" s="567"/>
      <c r="B24" s="1666"/>
      <c r="C24" s="1674"/>
      <c r="D24" s="1330" t="s">
        <v>362</v>
      </c>
      <c r="E24" s="151">
        <v>2</v>
      </c>
      <c r="F24" s="143" t="s">
        <v>2398</v>
      </c>
      <c r="G24" s="904"/>
      <c r="H24" s="821"/>
    </row>
    <row r="25" spans="1:8" s="818" customFormat="1" ht="20" customHeight="1" x14ac:dyDescent="0.2">
      <c r="A25" s="567"/>
      <c r="B25" s="1666"/>
      <c r="C25" s="1674"/>
      <c r="D25" s="1330" t="s">
        <v>341</v>
      </c>
      <c r="E25" s="151">
        <v>1</v>
      </c>
      <c r="F25" s="143" t="s">
        <v>342</v>
      </c>
      <c r="G25" s="903"/>
      <c r="H25" s="821"/>
    </row>
    <row r="26" spans="1:8" s="818" customFormat="1" ht="20" customHeight="1" x14ac:dyDescent="0.2">
      <c r="A26" s="567"/>
      <c r="B26" s="1666"/>
      <c r="C26" s="1674"/>
      <c r="D26" s="1330" t="s">
        <v>343</v>
      </c>
      <c r="E26" s="151">
        <v>59</v>
      </c>
      <c r="F26" s="143" t="s">
        <v>344</v>
      </c>
      <c r="G26" s="905"/>
      <c r="H26" s="821"/>
    </row>
    <row r="27" spans="1:8" s="818" customFormat="1" ht="20" customHeight="1" x14ac:dyDescent="0.2">
      <c r="A27" s="567"/>
      <c r="B27" s="1666"/>
      <c r="C27" s="1674"/>
      <c r="D27" s="1330" t="s">
        <v>345</v>
      </c>
      <c r="E27" s="151">
        <v>77</v>
      </c>
      <c r="F27" s="143" t="s">
        <v>346</v>
      </c>
      <c r="G27" s="903"/>
      <c r="H27" s="821"/>
    </row>
    <row r="28" spans="1:8" s="818" customFormat="1" ht="20" customHeight="1" x14ac:dyDescent="0.2">
      <c r="A28" s="567"/>
      <c r="B28" s="1666"/>
      <c r="C28" s="1674"/>
      <c r="D28" s="1330" t="s">
        <v>347</v>
      </c>
      <c r="E28" s="151">
        <v>177</v>
      </c>
      <c r="F28" s="143" t="s">
        <v>2399</v>
      </c>
      <c r="G28" s="903"/>
      <c r="H28" s="821"/>
    </row>
    <row r="29" spans="1:8" s="818" customFormat="1" ht="60" customHeight="1" x14ac:dyDescent="0.2">
      <c r="A29" s="567"/>
      <c r="B29" s="1666"/>
      <c r="C29" s="1674"/>
      <c r="D29" s="1330" t="s">
        <v>2400</v>
      </c>
      <c r="E29" s="151">
        <v>1143</v>
      </c>
      <c r="F29" s="143" t="s">
        <v>2401</v>
      </c>
      <c r="G29" s="903"/>
      <c r="H29" s="821"/>
    </row>
    <row r="30" spans="1:8" s="818" customFormat="1" ht="20" customHeight="1" x14ac:dyDescent="0.2">
      <c r="A30" s="567"/>
      <c r="B30" s="1666"/>
      <c r="C30" s="1674"/>
      <c r="D30" s="1330" t="s">
        <v>381</v>
      </c>
      <c r="E30" s="151">
        <v>19</v>
      </c>
      <c r="F30" s="143" t="s">
        <v>2402</v>
      </c>
      <c r="G30" s="903"/>
      <c r="H30" s="821"/>
    </row>
    <row r="31" spans="1:8" s="818" customFormat="1" ht="28" customHeight="1" x14ac:dyDescent="0.2">
      <c r="A31" s="567"/>
      <c r="B31" s="1666"/>
      <c r="C31" s="1675"/>
      <c r="D31" s="1330" t="s">
        <v>1822</v>
      </c>
      <c r="E31" s="151">
        <v>247</v>
      </c>
      <c r="F31" s="143" t="s">
        <v>2403</v>
      </c>
      <c r="G31" s="903"/>
      <c r="H31" s="821"/>
    </row>
    <row r="32" spans="1:8" s="818" customFormat="1" ht="20.149999999999999" customHeight="1" thickBot="1" x14ac:dyDescent="0.25">
      <c r="A32" s="567"/>
      <c r="B32" s="1667"/>
      <c r="C32" s="602"/>
      <c r="D32" s="1329" t="s">
        <v>329</v>
      </c>
      <c r="E32" s="147">
        <f>SUM(E11:E31)</f>
        <v>1940</v>
      </c>
      <c r="F32" s="586"/>
      <c r="G32" s="903"/>
      <c r="H32" s="821"/>
    </row>
    <row r="33" spans="1:8" s="818" customFormat="1" ht="35" customHeight="1" x14ac:dyDescent="0.2">
      <c r="A33" s="567"/>
      <c r="B33" s="1665" t="s">
        <v>348</v>
      </c>
      <c r="C33" s="1676" t="s">
        <v>331</v>
      </c>
      <c r="D33" s="148" t="s">
        <v>352</v>
      </c>
      <c r="E33" s="149">
        <v>1</v>
      </c>
      <c r="F33" s="150" t="s">
        <v>2404</v>
      </c>
      <c r="G33" s="903"/>
      <c r="H33" s="821"/>
    </row>
    <row r="34" spans="1:8" s="818" customFormat="1" ht="35" customHeight="1" x14ac:dyDescent="0.2">
      <c r="A34" s="567"/>
      <c r="B34" s="1666"/>
      <c r="C34" s="1677"/>
      <c r="D34" s="911" t="s">
        <v>2405</v>
      </c>
      <c r="E34" s="160">
        <v>28</v>
      </c>
      <c r="F34" s="161" t="s">
        <v>349</v>
      </c>
      <c r="G34" s="903"/>
      <c r="H34" s="821"/>
    </row>
    <row r="35" spans="1:8" s="818" customFormat="1" ht="20.149999999999999" customHeight="1" x14ac:dyDescent="0.2">
      <c r="A35" s="567"/>
      <c r="B35" s="1666"/>
      <c r="C35" s="1678" t="s">
        <v>2406</v>
      </c>
      <c r="D35" s="828" t="s">
        <v>350</v>
      </c>
      <c r="E35" s="151">
        <v>11</v>
      </c>
      <c r="F35" s="152" t="s">
        <v>351</v>
      </c>
      <c r="G35" s="903"/>
      <c r="H35" s="821"/>
    </row>
    <row r="36" spans="1:8" s="818" customFormat="1" ht="20.149999999999999" customHeight="1" x14ac:dyDescent="0.2">
      <c r="A36" s="567"/>
      <c r="B36" s="1666"/>
      <c r="C36" s="1531"/>
      <c r="D36" s="1331" t="s">
        <v>352</v>
      </c>
      <c r="E36" s="151">
        <v>1</v>
      </c>
      <c r="F36" s="152" t="s">
        <v>353</v>
      </c>
      <c r="G36" s="903"/>
      <c r="H36" s="821"/>
    </row>
    <row r="37" spans="1:8" s="818" customFormat="1" ht="28" customHeight="1" x14ac:dyDescent="0.2">
      <c r="A37" s="567"/>
      <c r="B37" s="1666"/>
      <c r="C37" s="1531"/>
      <c r="D37" s="1330" t="s">
        <v>354</v>
      </c>
      <c r="E37" s="151">
        <v>17</v>
      </c>
      <c r="F37" s="143" t="s">
        <v>355</v>
      </c>
      <c r="G37" s="905"/>
      <c r="H37" s="821"/>
    </row>
    <row r="38" spans="1:8" s="818" customFormat="1" ht="20.149999999999999" customHeight="1" x14ac:dyDescent="0.2">
      <c r="A38" s="567"/>
      <c r="B38" s="1666"/>
      <c r="C38" s="1531"/>
      <c r="D38" s="1330" t="s">
        <v>356</v>
      </c>
      <c r="E38" s="151">
        <v>29</v>
      </c>
      <c r="F38" s="143" t="s">
        <v>357</v>
      </c>
      <c r="G38" s="903"/>
      <c r="H38" s="821"/>
    </row>
    <row r="39" spans="1:8" s="818" customFormat="1" ht="20" customHeight="1" x14ac:dyDescent="0.2">
      <c r="A39" s="567"/>
      <c r="B39" s="1666"/>
      <c r="C39" s="1531"/>
      <c r="D39" s="1330" t="s">
        <v>2407</v>
      </c>
      <c r="E39" s="151">
        <v>2</v>
      </c>
      <c r="F39" s="143" t="s">
        <v>2408</v>
      </c>
      <c r="G39" s="903"/>
      <c r="H39" s="821"/>
    </row>
    <row r="40" spans="1:8" s="818" customFormat="1" ht="20" customHeight="1" x14ac:dyDescent="0.2">
      <c r="A40" s="567"/>
      <c r="B40" s="1666"/>
      <c r="C40" s="1531"/>
      <c r="D40" s="1330" t="s">
        <v>358</v>
      </c>
      <c r="E40" s="151">
        <v>1</v>
      </c>
      <c r="F40" s="143" t="s">
        <v>359</v>
      </c>
      <c r="G40" s="903"/>
      <c r="H40" s="821"/>
    </row>
    <row r="41" spans="1:8" s="818" customFormat="1" ht="20" customHeight="1" x14ac:dyDescent="0.2">
      <c r="A41" s="567"/>
      <c r="B41" s="1666"/>
      <c r="C41" s="1531"/>
      <c r="D41" s="1330" t="s">
        <v>360</v>
      </c>
      <c r="E41" s="151">
        <v>24</v>
      </c>
      <c r="F41" s="143" t="s">
        <v>2409</v>
      </c>
      <c r="G41" s="903"/>
      <c r="H41" s="821"/>
    </row>
    <row r="42" spans="1:8" ht="20" customHeight="1" x14ac:dyDescent="0.2">
      <c r="A42" s="567"/>
      <c r="B42" s="1666"/>
      <c r="C42" s="1531"/>
      <c r="D42" s="1330" t="s">
        <v>2410</v>
      </c>
      <c r="E42" s="151">
        <v>2</v>
      </c>
      <c r="F42" s="143" t="s">
        <v>2411</v>
      </c>
      <c r="G42" s="903"/>
      <c r="H42" s="821"/>
    </row>
    <row r="43" spans="1:8" ht="20" customHeight="1" x14ac:dyDescent="0.2">
      <c r="A43" s="567"/>
      <c r="B43" s="1666"/>
      <c r="C43" s="1531"/>
      <c r="D43" s="1330" t="s">
        <v>386</v>
      </c>
      <c r="E43" s="151">
        <v>3</v>
      </c>
      <c r="F43" s="143" t="s">
        <v>361</v>
      </c>
      <c r="G43" s="903"/>
      <c r="H43" s="821"/>
    </row>
    <row r="44" spans="1:8" ht="20" customHeight="1" x14ac:dyDescent="0.2">
      <c r="A44" s="567"/>
      <c r="B44" s="1666"/>
      <c r="C44" s="1531"/>
      <c r="D44" s="1330" t="s">
        <v>362</v>
      </c>
      <c r="E44" s="151">
        <v>7</v>
      </c>
      <c r="F44" s="143" t="s">
        <v>2412</v>
      </c>
      <c r="G44" s="903"/>
      <c r="H44" s="821"/>
    </row>
    <row r="45" spans="1:8" ht="20" customHeight="1" x14ac:dyDescent="0.2">
      <c r="A45" s="567"/>
      <c r="B45" s="1666"/>
      <c r="C45" s="1531"/>
      <c r="D45" s="1330" t="s">
        <v>363</v>
      </c>
      <c r="E45" s="151">
        <v>1</v>
      </c>
      <c r="F45" s="143" t="s">
        <v>364</v>
      </c>
      <c r="G45" s="903"/>
      <c r="H45" s="821"/>
    </row>
    <row r="46" spans="1:8" ht="20" customHeight="1" x14ac:dyDescent="0.2">
      <c r="A46" s="567"/>
      <c r="B46" s="1666"/>
      <c r="C46" s="1531"/>
      <c r="D46" s="1330" t="s">
        <v>347</v>
      </c>
      <c r="E46" s="151">
        <v>2</v>
      </c>
      <c r="F46" s="145" t="s">
        <v>2413</v>
      </c>
      <c r="G46" s="903"/>
      <c r="H46" s="821"/>
    </row>
    <row r="47" spans="1:8" ht="20" customHeight="1" x14ac:dyDescent="0.2">
      <c r="A47" s="567"/>
      <c r="B47" s="1666"/>
      <c r="C47" s="1531"/>
      <c r="D47" s="156" t="s">
        <v>2414</v>
      </c>
      <c r="E47" s="151">
        <v>1</v>
      </c>
      <c r="F47" s="145" t="s">
        <v>2415</v>
      </c>
      <c r="G47" s="903"/>
      <c r="H47" s="821"/>
    </row>
    <row r="48" spans="1:8" ht="20" customHeight="1" x14ac:dyDescent="0.2">
      <c r="A48" s="567"/>
      <c r="B48" s="1666"/>
      <c r="C48" s="1531"/>
      <c r="D48" s="156" t="s">
        <v>365</v>
      </c>
      <c r="E48" s="151">
        <v>5</v>
      </c>
      <c r="F48" s="145" t="s">
        <v>353</v>
      </c>
      <c r="G48" s="903"/>
      <c r="H48" s="821"/>
    </row>
    <row r="49" spans="1:9" ht="20" customHeight="1" x14ac:dyDescent="0.2">
      <c r="A49" s="567"/>
      <c r="B49" s="1666"/>
      <c r="C49" s="1532"/>
      <c r="D49" s="156" t="s">
        <v>186</v>
      </c>
      <c r="E49" s="151">
        <v>5</v>
      </c>
      <c r="F49" s="145" t="s">
        <v>1828</v>
      </c>
      <c r="G49" s="903"/>
      <c r="H49" s="821"/>
      <c r="I49" s="906"/>
    </row>
    <row r="50" spans="1:9" ht="20" customHeight="1" thickBot="1" x14ac:dyDescent="0.25">
      <c r="A50" s="567"/>
      <c r="B50" s="1667"/>
      <c r="C50" s="602"/>
      <c r="D50" s="1329" t="s">
        <v>329</v>
      </c>
      <c r="E50" s="147">
        <f>SUM(E33:E49)</f>
        <v>140</v>
      </c>
      <c r="F50" s="586"/>
      <c r="G50" s="903"/>
      <c r="H50" s="821"/>
    </row>
    <row r="51" spans="1:9" ht="20.149999999999999" customHeight="1" x14ac:dyDescent="0.2">
      <c r="A51" s="567"/>
      <c r="B51" s="1665" t="s">
        <v>366</v>
      </c>
      <c r="C51" s="1530" t="s">
        <v>305</v>
      </c>
      <c r="D51" s="157" t="s">
        <v>322</v>
      </c>
      <c r="E51" s="151">
        <v>7</v>
      </c>
      <c r="F51" s="158"/>
      <c r="G51" s="905"/>
      <c r="H51" s="907"/>
    </row>
    <row r="52" spans="1:9" s="821" customFormat="1" ht="20.149999999999999" customHeight="1" x14ac:dyDescent="0.2">
      <c r="A52" s="567"/>
      <c r="B52" s="1666"/>
      <c r="C52" s="1531"/>
      <c r="D52" s="1330" t="s">
        <v>367</v>
      </c>
      <c r="E52" s="151">
        <v>1</v>
      </c>
      <c r="F52" s="143" t="s">
        <v>387</v>
      </c>
      <c r="G52" s="908"/>
      <c r="H52" s="907"/>
      <c r="I52" s="822"/>
    </row>
    <row r="53" spans="1:9" s="821" customFormat="1" ht="20.149999999999999" customHeight="1" x14ac:dyDescent="0.2">
      <c r="A53" s="567"/>
      <c r="B53" s="1666"/>
      <c r="C53" s="1531"/>
      <c r="D53" s="1330" t="s">
        <v>368</v>
      </c>
      <c r="E53" s="151">
        <v>1</v>
      </c>
      <c r="F53" s="143" t="s">
        <v>369</v>
      </c>
      <c r="G53" s="908"/>
      <c r="H53" s="907"/>
      <c r="I53" s="822"/>
    </row>
    <row r="54" spans="1:9" s="821" customFormat="1" ht="20.149999999999999" customHeight="1" x14ac:dyDescent="0.2">
      <c r="A54" s="567"/>
      <c r="B54" s="1666"/>
      <c r="C54" s="1531"/>
      <c r="D54" s="1330" t="s">
        <v>370</v>
      </c>
      <c r="E54" s="151">
        <v>4</v>
      </c>
      <c r="F54" s="143"/>
      <c r="G54" s="908"/>
      <c r="H54" s="907"/>
      <c r="I54" s="822"/>
    </row>
    <row r="55" spans="1:9" s="821" customFormat="1" ht="20.149999999999999" customHeight="1" x14ac:dyDescent="0.2">
      <c r="A55" s="567"/>
      <c r="B55" s="1666"/>
      <c r="C55" s="1531"/>
      <c r="D55" s="1330" t="s">
        <v>371</v>
      </c>
      <c r="E55" s="151">
        <v>16</v>
      </c>
      <c r="F55" s="143"/>
      <c r="G55" s="908"/>
      <c r="H55" s="907"/>
      <c r="I55" s="822"/>
    </row>
    <row r="56" spans="1:9" ht="20.149999999999999" customHeight="1" x14ac:dyDescent="0.2">
      <c r="A56" s="567"/>
      <c r="B56" s="1666"/>
      <c r="C56" s="1531"/>
      <c r="D56" s="1330" t="s">
        <v>362</v>
      </c>
      <c r="E56" s="151">
        <v>42</v>
      </c>
      <c r="F56" s="143"/>
      <c r="G56" s="908"/>
      <c r="H56" s="907"/>
    </row>
    <row r="57" spans="1:9" ht="20.149999999999999" customHeight="1" x14ac:dyDescent="0.2">
      <c r="A57" s="567"/>
      <c r="B57" s="1666"/>
      <c r="C57" s="1531"/>
      <c r="D57" s="1330" t="s">
        <v>372</v>
      </c>
      <c r="E57" s="151">
        <v>3</v>
      </c>
      <c r="F57" s="143"/>
      <c r="G57" s="905"/>
      <c r="H57" s="907"/>
    </row>
    <row r="58" spans="1:9" ht="20.149999999999999" customHeight="1" x14ac:dyDescent="0.2">
      <c r="A58" s="567"/>
      <c r="B58" s="1666"/>
      <c r="C58" s="1531"/>
      <c r="D58" s="156" t="s">
        <v>1676</v>
      </c>
      <c r="E58" s="151">
        <v>760</v>
      </c>
      <c r="F58" s="145"/>
      <c r="G58" s="905"/>
      <c r="H58" s="907"/>
    </row>
    <row r="59" spans="1:9" ht="20.149999999999999" customHeight="1" x14ac:dyDescent="0.2">
      <c r="A59" s="567"/>
      <c r="B59" s="1666"/>
      <c r="C59" s="1531"/>
      <c r="D59" s="597" t="s">
        <v>380</v>
      </c>
      <c r="E59" s="151">
        <v>1</v>
      </c>
      <c r="F59" s="145" t="s">
        <v>1829</v>
      </c>
      <c r="G59" s="905"/>
      <c r="H59" s="907"/>
    </row>
    <row r="60" spans="1:9" ht="20.149999999999999" customHeight="1" x14ac:dyDescent="0.2">
      <c r="A60" s="567"/>
      <c r="B60" s="1666"/>
      <c r="C60" s="1531"/>
      <c r="D60" s="1332" t="s">
        <v>373</v>
      </c>
      <c r="E60" s="151">
        <v>2</v>
      </c>
      <c r="F60" s="146" t="s">
        <v>374</v>
      </c>
      <c r="G60" s="905"/>
      <c r="H60" s="907"/>
    </row>
    <row r="61" spans="1:9" ht="20.149999999999999" customHeight="1" x14ac:dyDescent="0.2">
      <c r="A61" s="567"/>
      <c r="B61" s="1666"/>
      <c r="C61" s="1532"/>
      <c r="D61" s="159" t="s">
        <v>329</v>
      </c>
      <c r="E61" s="160">
        <v>837</v>
      </c>
      <c r="F61" s="161"/>
      <c r="G61" s="905"/>
      <c r="H61" s="909"/>
      <c r="I61" s="910"/>
    </row>
    <row r="62" spans="1:9" ht="20.149999999999999" customHeight="1" x14ac:dyDescent="0.2">
      <c r="A62" s="567"/>
      <c r="B62" s="1666"/>
      <c r="C62" s="1531" t="s">
        <v>2416</v>
      </c>
      <c r="D62" s="144" t="s">
        <v>375</v>
      </c>
      <c r="E62" s="151">
        <v>179</v>
      </c>
      <c r="F62" s="143"/>
      <c r="G62" s="905"/>
      <c r="H62" s="907"/>
      <c r="I62" s="910"/>
    </row>
    <row r="63" spans="1:9" ht="20.149999999999999" customHeight="1" x14ac:dyDescent="0.2">
      <c r="A63" s="567"/>
      <c r="B63" s="1666"/>
      <c r="C63" s="1531"/>
      <c r="D63" s="1330" t="s">
        <v>367</v>
      </c>
      <c r="E63" s="151">
        <v>1</v>
      </c>
      <c r="F63" s="143" t="s">
        <v>376</v>
      </c>
      <c r="G63" s="905"/>
      <c r="H63" s="907"/>
      <c r="I63" s="910"/>
    </row>
    <row r="64" spans="1:9" ht="20.149999999999999" customHeight="1" x14ac:dyDescent="0.2">
      <c r="A64" s="567"/>
      <c r="B64" s="1666"/>
      <c r="C64" s="1531"/>
      <c r="D64" s="1330" t="s">
        <v>377</v>
      </c>
      <c r="E64" s="151">
        <v>12</v>
      </c>
      <c r="F64" s="143"/>
      <c r="G64" s="905"/>
      <c r="H64" s="907"/>
      <c r="I64" s="910"/>
    </row>
    <row r="65" spans="1:9" ht="20.149999999999999" customHeight="1" x14ac:dyDescent="0.2">
      <c r="A65" s="567"/>
      <c r="B65" s="1666"/>
      <c r="C65" s="1531"/>
      <c r="D65" s="1330" t="s">
        <v>2417</v>
      </c>
      <c r="E65" s="151">
        <v>1</v>
      </c>
      <c r="F65" s="143" t="s">
        <v>2418</v>
      </c>
      <c r="G65" s="905"/>
      <c r="H65" s="907"/>
      <c r="I65" s="910"/>
    </row>
    <row r="66" spans="1:9" ht="20.149999999999999" customHeight="1" x14ac:dyDescent="0.2">
      <c r="A66" s="567"/>
      <c r="B66" s="1666"/>
      <c r="C66" s="1531"/>
      <c r="D66" s="1330" t="s">
        <v>370</v>
      </c>
      <c r="E66" s="578">
        <v>307</v>
      </c>
      <c r="F66" s="143"/>
      <c r="G66" s="905"/>
      <c r="H66" s="907"/>
      <c r="I66" s="910"/>
    </row>
    <row r="67" spans="1:9" ht="20.149999999999999" customHeight="1" x14ac:dyDescent="0.2">
      <c r="A67" s="567"/>
      <c r="B67" s="1666"/>
      <c r="C67" s="1531"/>
      <c r="D67" s="1330" t="s">
        <v>371</v>
      </c>
      <c r="E67" s="578">
        <v>547</v>
      </c>
      <c r="F67" s="143"/>
      <c r="G67" s="908"/>
      <c r="H67" s="907"/>
      <c r="I67" s="910"/>
    </row>
    <row r="68" spans="1:9" ht="20.149999999999999" customHeight="1" x14ac:dyDescent="0.2">
      <c r="A68" s="567"/>
      <c r="B68" s="1666"/>
      <c r="C68" s="1531"/>
      <c r="D68" s="1330" t="s">
        <v>362</v>
      </c>
      <c r="E68" s="151">
        <v>201</v>
      </c>
      <c r="F68" s="143"/>
      <c r="G68" s="908"/>
      <c r="H68" s="907"/>
      <c r="I68" s="910"/>
    </row>
    <row r="69" spans="1:9" ht="20.149999999999999" customHeight="1" x14ac:dyDescent="0.2">
      <c r="A69" s="567"/>
      <c r="B69" s="1666"/>
      <c r="C69" s="1531"/>
      <c r="D69" s="1330" t="s">
        <v>350</v>
      </c>
      <c r="E69" s="151">
        <v>2</v>
      </c>
      <c r="F69" s="143" t="s">
        <v>1830</v>
      </c>
      <c r="G69" s="908"/>
      <c r="H69" s="907"/>
      <c r="I69" s="910"/>
    </row>
    <row r="70" spans="1:9" ht="20.149999999999999" customHeight="1" x14ac:dyDescent="0.2">
      <c r="A70" s="567"/>
      <c r="B70" s="1666"/>
      <c r="C70" s="1531"/>
      <c r="D70" s="1330" t="s">
        <v>378</v>
      </c>
      <c r="E70" s="151">
        <v>13</v>
      </c>
      <c r="F70" s="143"/>
      <c r="G70" s="905"/>
      <c r="H70" s="907"/>
      <c r="I70" s="910"/>
    </row>
    <row r="71" spans="1:9" ht="20.149999999999999" customHeight="1" x14ac:dyDescent="0.2">
      <c r="A71" s="567"/>
      <c r="B71" s="1666"/>
      <c r="C71" s="1531"/>
      <c r="D71" s="1330" t="s">
        <v>379</v>
      </c>
      <c r="E71" s="151">
        <v>361</v>
      </c>
      <c r="F71" s="143"/>
      <c r="G71" s="905"/>
      <c r="H71" s="907"/>
      <c r="I71" s="910"/>
    </row>
    <row r="72" spans="1:9" ht="20.149999999999999" customHeight="1" x14ac:dyDescent="0.2">
      <c r="A72" s="567"/>
      <c r="B72" s="1666"/>
      <c r="C72" s="1531"/>
      <c r="D72" s="144" t="s">
        <v>363</v>
      </c>
      <c r="E72" s="151">
        <v>131</v>
      </c>
      <c r="F72" s="143"/>
      <c r="G72" s="905"/>
      <c r="H72" s="907"/>
      <c r="I72" s="910"/>
    </row>
    <row r="73" spans="1:9" ht="20.149999999999999" customHeight="1" x14ac:dyDescent="0.2">
      <c r="A73" s="567"/>
      <c r="B73" s="1666"/>
      <c r="C73" s="1531"/>
      <c r="D73" s="144" t="s">
        <v>325</v>
      </c>
      <c r="E73" s="151">
        <v>182</v>
      </c>
      <c r="F73" s="143"/>
      <c r="G73" s="905"/>
      <c r="H73" s="907"/>
      <c r="I73" s="910"/>
    </row>
    <row r="74" spans="1:9" ht="20.149999999999999" customHeight="1" x14ac:dyDescent="0.2">
      <c r="A74" s="567"/>
      <c r="B74" s="1666"/>
      <c r="C74" s="1531"/>
      <c r="D74" s="144" t="s">
        <v>297</v>
      </c>
      <c r="E74" s="151">
        <v>11</v>
      </c>
      <c r="F74" s="143"/>
      <c r="G74" s="905"/>
      <c r="H74" s="821"/>
      <c r="I74" s="910"/>
    </row>
    <row r="75" spans="1:9" ht="20.149999999999999" customHeight="1" x14ac:dyDescent="0.2">
      <c r="A75" s="567"/>
      <c r="B75" s="1666"/>
      <c r="C75" s="1531"/>
      <c r="D75" s="144" t="s">
        <v>1676</v>
      </c>
      <c r="E75" s="151">
        <v>44</v>
      </c>
      <c r="F75" s="143"/>
      <c r="G75" s="905"/>
      <c r="H75" s="907"/>
      <c r="I75" s="910"/>
    </row>
    <row r="76" spans="1:9" ht="20.149999999999999" customHeight="1" x14ac:dyDescent="0.2">
      <c r="A76" s="567"/>
      <c r="B76" s="1666"/>
      <c r="C76" s="1531"/>
      <c r="D76" s="162" t="s">
        <v>380</v>
      </c>
      <c r="E76" s="151">
        <v>8</v>
      </c>
      <c r="F76" s="143"/>
      <c r="G76" s="905"/>
      <c r="H76" s="821"/>
      <c r="I76" s="910"/>
    </row>
    <row r="77" spans="1:9" ht="20.149999999999999" customHeight="1" x14ac:dyDescent="0.2">
      <c r="A77" s="567"/>
      <c r="B77" s="1666"/>
      <c r="C77" s="1531"/>
      <c r="D77" s="144" t="s">
        <v>373</v>
      </c>
      <c r="E77" s="151">
        <v>1400</v>
      </c>
      <c r="F77" s="143"/>
      <c r="G77" s="905"/>
      <c r="H77" s="907"/>
      <c r="I77" s="910"/>
    </row>
    <row r="78" spans="1:9" ht="20.149999999999999" customHeight="1" x14ac:dyDescent="0.2">
      <c r="A78" s="567"/>
      <c r="B78" s="1666"/>
      <c r="C78" s="1531"/>
      <c r="D78" s="144" t="s">
        <v>381</v>
      </c>
      <c r="E78" s="578">
        <v>99</v>
      </c>
      <c r="F78" s="143"/>
      <c r="G78" s="905"/>
      <c r="H78" s="821"/>
      <c r="I78" s="910"/>
    </row>
    <row r="79" spans="1:9" ht="20.149999999999999" customHeight="1" x14ac:dyDescent="0.2">
      <c r="A79" s="567"/>
      <c r="B79" s="1666"/>
      <c r="C79" s="1531"/>
      <c r="D79" s="407" t="s">
        <v>1831</v>
      </c>
      <c r="E79" s="151">
        <v>8</v>
      </c>
      <c r="F79" s="145"/>
      <c r="G79" s="905"/>
      <c r="H79" s="821"/>
      <c r="I79" s="910"/>
    </row>
    <row r="80" spans="1:9" ht="20.149999999999999" customHeight="1" x14ac:dyDescent="0.2">
      <c r="A80" s="567"/>
      <c r="B80" s="1666"/>
      <c r="C80" s="1531"/>
      <c r="D80" s="407" t="s">
        <v>1832</v>
      </c>
      <c r="E80" s="151">
        <v>28</v>
      </c>
      <c r="F80" s="145"/>
      <c r="G80" s="905"/>
      <c r="H80" s="821"/>
      <c r="I80" s="910"/>
    </row>
    <row r="81" spans="1:9" ht="20.149999999999999" customHeight="1" x14ac:dyDescent="0.2">
      <c r="A81" s="567"/>
      <c r="B81" s="1666"/>
      <c r="C81" s="1531"/>
      <c r="D81" s="407" t="s">
        <v>1822</v>
      </c>
      <c r="E81" s="151">
        <v>41</v>
      </c>
      <c r="F81" s="145"/>
      <c r="G81" s="905"/>
      <c r="H81" s="821"/>
      <c r="I81" s="910"/>
    </row>
    <row r="82" spans="1:9" ht="20.149999999999999" customHeight="1" x14ac:dyDescent="0.2">
      <c r="A82" s="567"/>
      <c r="B82" s="1666"/>
      <c r="C82" s="1531"/>
      <c r="D82" s="163" t="s">
        <v>186</v>
      </c>
      <c r="E82" s="151">
        <v>103</v>
      </c>
      <c r="F82" s="146"/>
      <c r="G82" s="905"/>
      <c r="H82" s="907"/>
      <c r="I82" s="910"/>
    </row>
    <row r="83" spans="1:9" ht="20.149999999999999" customHeight="1" thickBot="1" x14ac:dyDescent="0.25">
      <c r="A83" s="567"/>
      <c r="B83" s="1667"/>
      <c r="C83" s="1668"/>
      <c r="D83" s="1329" t="s">
        <v>329</v>
      </c>
      <c r="E83" s="147">
        <f>SUM(E62:E82)</f>
        <v>3679</v>
      </c>
      <c r="F83" s="603"/>
      <c r="G83" s="903"/>
      <c r="I83" s="829"/>
    </row>
    <row r="84" spans="1:9" ht="20.149999999999999" customHeight="1" thickBot="1" x14ac:dyDescent="0.25">
      <c r="A84" s="567"/>
      <c r="B84" s="1524" t="s">
        <v>382</v>
      </c>
      <c r="C84" s="1669"/>
      <c r="D84" s="1526"/>
      <c r="E84" s="598">
        <f>E10+E32+E50+E61+E83</f>
        <v>6628</v>
      </c>
      <c r="F84" s="604"/>
      <c r="G84" s="903"/>
      <c r="I84" s="829"/>
    </row>
    <row r="85" spans="1:9" ht="20.149999999999999" customHeight="1" x14ac:dyDescent="0.2">
      <c r="I85" s="829"/>
    </row>
    <row r="86" spans="1:9" ht="20.149999999999999" customHeight="1" x14ac:dyDescent="0.2">
      <c r="I86" s="829"/>
    </row>
    <row r="87" spans="1:9" ht="20.149999999999999" customHeight="1" x14ac:dyDescent="0.2">
      <c r="I87" s="829"/>
    </row>
  </sheetData>
  <mergeCells count="12">
    <mergeCell ref="B51:B83"/>
    <mergeCell ref="C51:C61"/>
    <mergeCell ref="C62:C83"/>
    <mergeCell ref="B84:D84"/>
    <mergeCell ref="B3:C3"/>
    <mergeCell ref="B4:C10"/>
    <mergeCell ref="B11:B32"/>
    <mergeCell ref="C11:C13"/>
    <mergeCell ref="C14:C31"/>
    <mergeCell ref="B33:B50"/>
    <mergeCell ref="C33:C34"/>
    <mergeCell ref="C35:C49"/>
  </mergeCells>
  <phoneticPr fontId="6"/>
  <printOptions horizontalCentered="1"/>
  <pageMargins left="0.54" right="0.47" top="0.98425196850393704" bottom="0.55118110236220474" header="0.51181102362204722" footer="0.51181102362204722"/>
  <pageSetup paperSize="9" scale="90" fitToHeight="0" orientation="portrait" r:id="rId1"/>
  <headerFooter alignWithMargins="0"/>
  <rowBreaks count="2" manualBreakCount="2">
    <brk id="32" max="5" man="1"/>
    <brk id="50"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2"/>
  <sheetViews>
    <sheetView view="pageBreakPreview" zoomScaleNormal="100" zoomScaleSheetLayoutView="100" workbookViewId="0"/>
  </sheetViews>
  <sheetFormatPr defaultColWidth="9" defaultRowHeight="20.149999999999999" customHeight="1" x14ac:dyDescent="0.2"/>
  <cols>
    <col min="1" max="1" width="2.81640625" style="816" customWidth="1"/>
    <col min="2" max="2" width="7.36328125" style="816" customWidth="1"/>
    <col min="3" max="3" width="7" style="816" customWidth="1"/>
    <col min="4" max="4" width="34.08984375" style="816" customWidth="1"/>
    <col min="5" max="5" width="8.36328125" style="817" customWidth="1"/>
    <col min="6" max="6" width="40.08984375" style="816" customWidth="1"/>
    <col min="7" max="7" width="17.90625" style="912" customWidth="1"/>
    <col min="8" max="8" width="7.6328125" style="900" customWidth="1"/>
    <col min="9" max="9" width="4.6328125" style="816" customWidth="1"/>
    <col min="10" max="10" width="9" style="818"/>
    <col min="11" max="16384" width="9" style="816"/>
  </cols>
  <sheetData>
    <row r="1" spans="1:10" ht="37.25" customHeight="1" x14ac:dyDescent="0.2">
      <c r="A1" s="566" t="s">
        <v>1833</v>
      </c>
      <c r="B1" s="567"/>
      <c r="C1" s="567"/>
      <c r="D1" s="567"/>
      <c r="E1" s="568"/>
      <c r="F1" s="567"/>
      <c r="G1" s="563"/>
    </row>
    <row r="2" spans="1:10" s="819" customFormat="1" ht="20.25" customHeight="1" thickBot="1" x14ac:dyDescent="0.25">
      <c r="A2" s="569"/>
      <c r="B2" s="400"/>
      <c r="C2" s="400"/>
      <c r="D2" s="400"/>
      <c r="E2" s="606"/>
      <c r="F2" s="607" t="s">
        <v>1834</v>
      </c>
      <c r="G2" s="400"/>
      <c r="H2" s="901"/>
      <c r="J2" s="820"/>
    </row>
    <row r="3" spans="1:10" s="821" customFormat="1" ht="36" customHeight="1" thickBot="1" x14ac:dyDescent="0.25">
      <c r="A3" s="567"/>
      <c r="B3" s="1682" t="s">
        <v>317</v>
      </c>
      <c r="C3" s="1683"/>
      <c r="D3" s="608" t="s">
        <v>318</v>
      </c>
      <c r="E3" s="609" t="s">
        <v>1835</v>
      </c>
      <c r="F3" s="610" t="s">
        <v>1836</v>
      </c>
      <c r="G3" s="1341" t="s">
        <v>1837</v>
      </c>
      <c r="H3" s="902"/>
      <c r="J3" s="822"/>
    </row>
    <row r="4" spans="1:10" s="821" customFormat="1" ht="130" customHeight="1" x14ac:dyDescent="0.2">
      <c r="A4" s="567"/>
      <c r="B4" s="1684" t="s">
        <v>1838</v>
      </c>
      <c r="C4" s="1687" t="s">
        <v>1839</v>
      </c>
      <c r="D4" s="618" t="s">
        <v>2419</v>
      </c>
      <c r="E4" s="412">
        <v>1</v>
      </c>
      <c r="F4" s="913" t="s">
        <v>2420</v>
      </c>
      <c r="G4" s="914">
        <v>42826</v>
      </c>
      <c r="H4" s="902"/>
      <c r="J4" s="822"/>
    </row>
    <row r="5" spans="1:10" ht="130" customHeight="1" x14ac:dyDescent="0.2">
      <c r="A5" s="567"/>
      <c r="B5" s="1685"/>
      <c r="C5" s="1688"/>
      <c r="D5" s="611" t="s">
        <v>1840</v>
      </c>
      <c r="E5" s="612">
        <v>1</v>
      </c>
      <c r="F5" s="613" t="s">
        <v>1841</v>
      </c>
      <c r="G5" s="915">
        <v>42461</v>
      </c>
      <c r="H5" s="903"/>
      <c r="I5" s="821"/>
    </row>
    <row r="6" spans="1:10" s="818" customFormat="1" ht="27" customHeight="1" thickBot="1" x14ac:dyDescent="0.25">
      <c r="A6" s="567"/>
      <c r="B6" s="1686"/>
      <c r="C6" s="614"/>
      <c r="D6" s="615" t="s">
        <v>329</v>
      </c>
      <c r="E6" s="411">
        <f>SUM(E4:E5)</f>
        <v>2</v>
      </c>
      <c r="F6" s="616"/>
      <c r="G6" s="617"/>
      <c r="H6" s="903"/>
      <c r="I6" s="821"/>
    </row>
    <row r="7" spans="1:10" ht="129.65" customHeight="1" x14ac:dyDescent="0.2">
      <c r="A7" s="567"/>
      <c r="B7" s="1689" t="s">
        <v>1842</v>
      </c>
      <c r="C7" s="1691" t="s">
        <v>1839</v>
      </c>
      <c r="D7" s="618" t="s">
        <v>1843</v>
      </c>
      <c r="E7" s="412">
        <v>1</v>
      </c>
      <c r="F7" s="619" t="s">
        <v>1844</v>
      </c>
      <c r="G7" s="620">
        <v>42461</v>
      </c>
      <c r="H7" s="905"/>
      <c r="I7" s="907"/>
      <c r="J7" s="910"/>
    </row>
    <row r="8" spans="1:10" ht="28.25" customHeight="1" thickBot="1" x14ac:dyDescent="0.25">
      <c r="A8" s="567"/>
      <c r="B8" s="1690"/>
      <c r="C8" s="1692"/>
      <c r="D8" s="615" t="s">
        <v>329</v>
      </c>
      <c r="E8" s="411">
        <f>SUM(E7:E7)</f>
        <v>1</v>
      </c>
      <c r="F8" s="621"/>
      <c r="G8" s="622"/>
      <c r="H8" s="903"/>
      <c r="J8" s="829"/>
    </row>
    <row r="9" spans="1:10" ht="33" customHeight="1" thickBot="1" x14ac:dyDescent="0.25">
      <c r="A9" s="567"/>
      <c r="B9" s="1679" t="s">
        <v>382</v>
      </c>
      <c r="C9" s="1680"/>
      <c r="D9" s="1681"/>
      <c r="E9" s="605">
        <f>E6+E8</f>
        <v>3</v>
      </c>
      <c r="F9" s="623"/>
      <c r="G9" s="624"/>
      <c r="H9" s="903"/>
      <c r="J9" s="829"/>
    </row>
    <row r="10" spans="1:10" ht="20.149999999999999" customHeight="1" x14ac:dyDescent="0.2">
      <c r="J10" s="829"/>
    </row>
    <row r="11" spans="1:10" ht="20.149999999999999" customHeight="1" x14ac:dyDescent="0.2">
      <c r="J11" s="829"/>
    </row>
    <row r="12" spans="1:10" ht="20.149999999999999" customHeight="1" x14ac:dyDescent="0.2">
      <c r="J12" s="829"/>
    </row>
  </sheetData>
  <mergeCells count="6">
    <mergeCell ref="B9:D9"/>
    <mergeCell ref="B3:C3"/>
    <mergeCell ref="B4:B6"/>
    <mergeCell ref="C4:C5"/>
    <mergeCell ref="B7:B8"/>
    <mergeCell ref="C7:C8"/>
  </mergeCells>
  <phoneticPr fontId="6"/>
  <printOptions horizontalCentered="1"/>
  <pageMargins left="0.78740157480314965" right="0.78740157480314965" top="0.98425196850393704" bottom="0.55118110236220474" header="0.51181102362204722" footer="0.51181102362204722"/>
  <pageSetup paperSize="9" scale="72"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GK150"/>
  <sheetViews>
    <sheetView view="pageBreakPreview" zoomScaleNormal="130" zoomScaleSheetLayoutView="100" workbookViewId="0"/>
  </sheetViews>
  <sheetFormatPr defaultColWidth="9" defaultRowHeight="18" customHeight="1" x14ac:dyDescent="0.2"/>
  <cols>
    <col min="1" max="1" width="3.36328125" style="731" customWidth="1"/>
    <col min="2" max="3" width="4.1796875" style="731" customWidth="1"/>
    <col min="4" max="4" width="12.453125" style="731" customWidth="1"/>
    <col min="5" max="6" width="7.453125" style="731" customWidth="1"/>
    <col min="7" max="7" width="19.08984375" style="731" customWidth="1"/>
    <col min="8" max="9" width="7.453125" style="731" customWidth="1"/>
    <col min="10" max="10" width="5.6328125" style="117" customWidth="1"/>
    <col min="11" max="11" width="6.90625" style="731" customWidth="1"/>
    <col min="12" max="13" width="7.453125" style="731" customWidth="1"/>
    <col min="14" max="14" width="20.08984375" style="731" customWidth="1"/>
    <col min="15" max="15" width="11.36328125" style="165" customWidth="1"/>
    <col min="16" max="146" width="9" style="731" customWidth="1"/>
    <col min="147" max="152" width="9" style="731"/>
    <col min="153" max="162" width="9" style="731" customWidth="1"/>
    <col min="163" max="166" width="9" style="731"/>
    <col min="167" max="172" width="9" style="731" customWidth="1"/>
    <col min="173" max="176" width="9" style="731"/>
    <col min="177" max="190" width="9" style="731" customWidth="1"/>
    <col min="191" max="16384" width="9" style="731"/>
  </cols>
  <sheetData>
    <row r="1" spans="1:15" ht="18" customHeight="1" x14ac:dyDescent="0.2">
      <c r="A1" s="375" t="s">
        <v>1845</v>
      </c>
      <c r="B1" s="375"/>
      <c r="C1" s="164"/>
      <c r="D1" s="164"/>
      <c r="E1" s="164"/>
      <c r="F1" s="1342"/>
      <c r="G1" s="1342"/>
      <c r="H1" s="1342"/>
      <c r="I1" s="1342"/>
      <c r="K1" s="1342"/>
      <c r="L1" s="1342"/>
      <c r="M1" s="1342"/>
      <c r="N1" s="1342"/>
    </row>
    <row r="2" spans="1:15" ht="18" customHeight="1" thickBot="1" x14ac:dyDescent="0.25">
      <c r="A2" s="1342"/>
      <c r="B2" s="1342"/>
      <c r="C2" s="1342"/>
      <c r="D2" s="1342"/>
      <c r="E2" s="1342"/>
      <c r="F2" s="1342"/>
      <c r="G2" s="1342"/>
      <c r="H2" s="1342"/>
      <c r="I2" s="1342"/>
      <c r="K2" s="1342"/>
      <c r="L2" s="1342"/>
      <c r="M2" s="1342"/>
      <c r="N2" s="1342"/>
    </row>
    <row r="3" spans="1:15" ht="18" customHeight="1" x14ac:dyDescent="0.2">
      <c r="A3" s="1342"/>
      <c r="B3" s="1693" t="s">
        <v>317</v>
      </c>
      <c r="C3" s="1694"/>
      <c r="D3" s="1697" t="s">
        <v>388</v>
      </c>
      <c r="E3" s="1698"/>
      <c r="F3" s="1699"/>
      <c r="G3" s="1694" t="s">
        <v>389</v>
      </c>
      <c r="H3" s="1694"/>
      <c r="I3" s="1694"/>
      <c r="J3" s="1694" t="s">
        <v>390</v>
      </c>
      <c r="K3" s="1694"/>
      <c r="L3" s="1694"/>
      <c r="M3" s="1694"/>
      <c r="N3" s="1694"/>
      <c r="O3" s="1703" t="s">
        <v>240</v>
      </c>
    </row>
    <row r="4" spans="1:15" ht="18" customHeight="1" thickBot="1" x14ac:dyDescent="0.25">
      <c r="A4" s="1342"/>
      <c r="B4" s="1695"/>
      <c r="C4" s="1696"/>
      <c r="D4" s="1700"/>
      <c r="E4" s="1701"/>
      <c r="F4" s="1702"/>
      <c r="G4" s="1696"/>
      <c r="H4" s="1696"/>
      <c r="I4" s="1696"/>
      <c r="J4" s="918" t="s">
        <v>391</v>
      </c>
      <c r="K4" s="1696" t="s">
        <v>392</v>
      </c>
      <c r="L4" s="1696"/>
      <c r="M4" s="1696"/>
      <c r="N4" s="1696"/>
      <c r="O4" s="1704"/>
    </row>
    <row r="5" spans="1:15" ht="18.75" customHeight="1" x14ac:dyDescent="0.2">
      <c r="A5" s="1342"/>
      <c r="B5" s="1705" t="s">
        <v>393</v>
      </c>
      <c r="C5" s="1706"/>
      <c r="D5" s="1711" t="s">
        <v>394</v>
      </c>
      <c r="E5" s="1712"/>
      <c r="F5" s="1713"/>
      <c r="G5" s="1714" t="s">
        <v>395</v>
      </c>
      <c r="H5" s="1714"/>
      <c r="I5" s="1714"/>
      <c r="J5" s="166">
        <v>2</v>
      </c>
      <c r="K5" s="1715" t="s">
        <v>396</v>
      </c>
      <c r="L5" s="1716"/>
      <c r="M5" s="1716"/>
      <c r="N5" s="1717"/>
      <c r="O5" s="167">
        <v>21276</v>
      </c>
    </row>
    <row r="6" spans="1:15" ht="18.75" customHeight="1" x14ac:dyDescent="0.2">
      <c r="A6" s="1342"/>
      <c r="B6" s="1707"/>
      <c r="C6" s="1708"/>
      <c r="D6" s="1718" t="s">
        <v>397</v>
      </c>
      <c r="E6" s="1719"/>
      <c r="F6" s="1720"/>
      <c r="G6" s="1721" t="s">
        <v>1846</v>
      </c>
      <c r="H6" s="1721"/>
      <c r="I6" s="1721"/>
      <c r="J6" s="1351">
        <v>2</v>
      </c>
      <c r="K6" s="1722" t="s">
        <v>398</v>
      </c>
      <c r="L6" s="1723"/>
      <c r="M6" s="1723"/>
      <c r="N6" s="1724"/>
      <c r="O6" s="168">
        <v>20717</v>
      </c>
    </row>
    <row r="7" spans="1:15" ht="18" customHeight="1" thickBot="1" x14ac:dyDescent="0.25">
      <c r="A7" s="1342"/>
      <c r="B7" s="1709"/>
      <c r="C7" s="1710"/>
      <c r="D7" s="1725" t="s">
        <v>2421</v>
      </c>
      <c r="E7" s="1726"/>
      <c r="F7" s="1727"/>
      <c r="G7" s="1728"/>
      <c r="H7" s="1728"/>
      <c r="I7" s="1728"/>
      <c r="J7" s="1725" t="s">
        <v>2422</v>
      </c>
      <c r="K7" s="1726"/>
      <c r="L7" s="1726"/>
      <c r="M7" s="1726"/>
      <c r="N7" s="1727"/>
      <c r="O7" s="169"/>
    </row>
    <row r="8" spans="1:15" ht="16.5" customHeight="1" x14ac:dyDescent="0.2">
      <c r="A8" s="1342"/>
      <c r="B8" s="1751" t="s">
        <v>400</v>
      </c>
      <c r="C8" s="1765" t="s">
        <v>401</v>
      </c>
      <c r="D8" s="1768" t="s">
        <v>402</v>
      </c>
      <c r="E8" s="1769"/>
      <c r="F8" s="1770"/>
      <c r="G8" s="1771"/>
      <c r="H8" s="1771"/>
      <c r="I8" s="1771"/>
      <c r="J8" s="170"/>
      <c r="K8" s="1768"/>
      <c r="L8" s="1769"/>
      <c r="M8" s="1769"/>
      <c r="N8" s="1770"/>
      <c r="O8" s="167"/>
    </row>
    <row r="9" spans="1:15" ht="18.75" customHeight="1" x14ac:dyDescent="0.2">
      <c r="A9" s="1342"/>
      <c r="B9" s="1763"/>
      <c r="C9" s="1766"/>
      <c r="D9" s="1729" t="s">
        <v>404</v>
      </c>
      <c r="E9" s="1730"/>
      <c r="F9" s="1731"/>
      <c r="G9" s="1732" t="s">
        <v>403</v>
      </c>
      <c r="H9" s="1732"/>
      <c r="I9" s="1732"/>
      <c r="J9" s="626">
        <v>2</v>
      </c>
      <c r="K9" s="1732" t="s">
        <v>405</v>
      </c>
      <c r="L9" s="1732"/>
      <c r="M9" s="1732"/>
      <c r="N9" s="1732"/>
      <c r="O9" s="627">
        <v>23547</v>
      </c>
    </row>
    <row r="10" spans="1:15" ht="16.5" customHeight="1" x14ac:dyDescent="0.2">
      <c r="A10" s="1342"/>
      <c r="B10" s="1763"/>
      <c r="C10" s="1766"/>
      <c r="D10" s="1734" t="s">
        <v>406</v>
      </c>
      <c r="E10" s="1735"/>
      <c r="F10" s="1736"/>
      <c r="G10" s="1734"/>
      <c r="H10" s="1735"/>
      <c r="I10" s="1736"/>
      <c r="J10" s="1349"/>
      <c r="K10" s="1733"/>
      <c r="L10" s="1733"/>
      <c r="M10" s="1733"/>
      <c r="N10" s="1733"/>
      <c r="O10" s="171"/>
    </row>
    <row r="11" spans="1:15" ht="18.75" customHeight="1" x14ac:dyDescent="0.2">
      <c r="A11" s="1342"/>
      <c r="B11" s="1763"/>
      <c r="C11" s="1766"/>
      <c r="D11" s="1729" t="s">
        <v>407</v>
      </c>
      <c r="E11" s="1730"/>
      <c r="F11" s="1731"/>
      <c r="G11" s="1732" t="s">
        <v>395</v>
      </c>
      <c r="H11" s="1732"/>
      <c r="I11" s="1732"/>
      <c r="J11" s="626">
        <v>2</v>
      </c>
      <c r="K11" s="1729" t="s">
        <v>408</v>
      </c>
      <c r="L11" s="1730"/>
      <c r="M11" s="1730"/>
      <c r="N11" s="1731"/>
      <c r="O11" s="627">
        <v>23924</v>
      </c>
    </row>
    <row r="12" spans="1:15" ht="18.75" customHeight="1" x14ac:dyDescent="0.2">
      <c r="A12" s="1342"/>
      <c r="B12" s="1763"/>
      <c r="C12" s="1766"/>
      <c r="D12" s="1729" t="s">
        <v>409</v>
      </c>
      <c r="E12" s="1730"/>
      <c r="F12" s="1731"/>
      <c r="G12" s="1732" t="s">
        <v>395</v>
      </c>
      <c r="H12" s="1732"/>
      <c r="I12" s="1732"/>
      <c r="J12" s="626">
        <v>3</v>
      </c>
      <c r="K12" s="1729" t="s">
        <v>410</v>
      </c>
      <c r="L12" s="1730"/>
      <c r="M12" s="1730"/>
      <c r="N12" s="1731"/>
      <c r="O12" s="627">
        <v>28581</v>
      </c>
    </row>
    <row r="13" spans="1:15" ht="18.75" customHeight="1" x14ac:dyDescent="0.2">
      <c r="A13" s="1342"/>
      <c r="B13" s="1763"/>
      <c r="C13" s="1766"/>
      <c r="D13" s="1729" t="s">
        <v>411</v>
      </c>
      <c r="E13" s="1730"/>
      <c r="F13" s="1731"/>
      <c r="G13" s="1732" t="s">
        <v>395</v>
      </c>
      <c r="H13" s="1732"/>
      <c r="I13" s="1732"/>
      <c r="J13" s="626">
        <v>2</v>
      </c>
      <c r="K13" s="1729" t="s">
        <v>412</v>
      </c>
      <c r="L13" s="1730"/>
      <c r="M13" s="1730"/>
      <c r="N13" s="1731"/>
      <c r="O13" s="627">
        <v>18879</v>
      </c>
    </row>
    <row r="14" spans="1:15" ht="18.75" customHeight="1" x14ac:dyDescent="0.2">
      <c r="A14" s="1342"/>
      <c r="B14" s="1763"/>
      <c r="C14" s="1766"/>
      <c r="D14" s="1729" t="s">
        <v>413</v>
      </c>
      <c r="E14" s="1730"/>
      <c r="F14" s="1731"/>
      <c r="G14" s="1732" t="s">
        <v>395</v>
      </c>
      <c r="H14" s="1732"/>
      <c r="I14" s="1732"/>
      <c r="J14" s="626">
        <v>2</v>
      </c>
      <c r="K14" s="1729" t="s">
        <v>414</v>
      </c>
      <c r="L14" s="1730"/>
      <c r="M14" s="1730"/>
      <c r="N14" s="1731"/>
      <c r="O14" s="627">
        <v>24198</v>
      </c>
    </row>
    <row r="15" spans="1:15" ht="18.75" customHeight="1" x14ac:dyDescent="0.2">
      <c r="A15" s="1342"/>
      <c r="B15" s="1763"/>
      <c r="C15" s="1766"/>
      <c r="D15" s="1737" t="s">
        <v>415</v>
      </c>
      <c r="E15" s="1738"/>
      <c r="F15" s="1739"/>
      <c r="G15" s="1740" t="s">
        <v>395</v>
      </c>
      <c r="H15" s="1740"/>
      <c r="I15" s="1740"/>
      <c r="J15" s="628">
        <v>3</v>
      </c>
      <c r="K15" s="1737" t="s">
        <v>416</v>
      </c>
      <c r="L15" s="1738"/>
      <c r="M15" s="1738"/>
      <c r="N15" s="1739"/>
      <c r="O15" s="629">
        <v>37347</v>
      </c>
    </row>
    <row r="16" spans="1:15" ht="16.5" customHeight="1" x14ac:dyDescent="0.2">
      <c r="A16" s="1342"/>
      <c r="B16" s="1763"/>
      <c r="C16" s="1766"/>
      <c r="D16" s="1734" t="s">
        <v>417</v>
      </c>
      <c r="E16" s="1735"/>
      <c r="F16" s="1736"/>
      <c r="G16" s="1734"/>
      <c r="H16" s="1735"/>
      <c r="I16" s="1736"/>
      <c r="J16" s="1349"/>
      <c r="K16" s="1733"/>
      <c r="L16" s="1733"/>
      <c r="M16" s="1733"/>
      <c r="N16" s="1733"/>
      <c r="O16" s="171"/>
    </row>
    <row r="17" spans="1:15" ht="18.75" customHeight="1" x14ac:dyDescent="0.2">
      <c r="A17" s="1342"/>
      <c r="B17" s="1763"/>
      <c r="C17" s="1766"/>
      <c r="D17" s="1729" t="s">
        <v>418</v>
      </c>
      <c r="E17" s="1730"/>
      <c r="F17" s="1731"/>
      <c r="G17" s="1732" t="s">
        <v>419</v>
      </c>
      <c r="H17" s="1732"/>
      <c r="I17" s="1732"/>
      <c r="J17" s="626">
        <v>5</v>
      </c>
      <c r="K17" s="1729" t="s">
        <v>420</v>
      </c>
      <c r="L17" s="1730"/>
      <c r="M17" s="1730"/>
      <c r="N17" s="1731"/>
      <c r="O17" s="172">
        <v>35018</v>
      </c>
    </row>
    <row r="18" spans="1:15" ht="36.75" customHeight="1" x14ac:dyDescent="0.2">
      <c r="A18" s="1342"/>
      <c r="B18" s="1763"/>
      <c r="C18" s="1766"/>
      <c r="D18" s="1729" t="s">
        <v>1847</v>
      </c>
      <c r="E18" s="1730"/>
      <c r="F18" s="1731"/>
      <c r="G18" s="1732" t="s">
        <v>1848</v>
      </c>
      <c r="H18" s="1732"/>
      <c r="I18" s="1732"/>
      <c r="J18" s="626">
        <v>13</v>
      </c>
      <c r="K18" s="1729" t="s">
        <v>2423</v>
      </c>
      <c r="L18" s="1730"/>
      <c r="M18" s="1730"/>
      <c r="N18" s="1731"/>
      <c r="O18" s="172">
        <v>40931</v>
      </c>
    </row>
    <row r="19" spans="1:15" ht="18.75" customHeight="1" x14ac:dyDescent="0.2">
      <c r="A19" s="1342"/>
      <c r="B19" s="1763"/>
      <c r="C19" s="1766"/>
      <c r="D19" s="1729" t="s">
        <v>421</v>
      </c>
      <c r="E19" s="1730"/>
      <c r="F19" s="1731"/>
      <c r="G19" s="1732" t="s">
        <v>422</v>
      </c>
      <c r="H19" s="1732"/>
      <c r="I19" s="1732"/>
      <c r="J19" s="626">
        <v>2</v>
      </c>
      <c r="K19" s="1729" t="s">
        <v>423</v>
      </c>
      <c r="L19" s="1730"/>
      <c r="M19" s="1730"/>
      <c r="N19" s="1731"/>
      <c r="O19" s="172">
        <v>38412</v>
      </c>
    </row>
    <row r="20" spans="1:15" ht="25.5" customHeight="1" x14ac:dyDescent="0.2">
      <c r="A20" s="1342"/>
      <c r="B20" s="1763"/>
      <c r="C20" s="1766"/>
      <c r="D20" s="1729" t="s">
        <v>424</v>
      </c>
      <c r="E20" s="1730"/>
      <c r="F20" s="1731"/>
      <c r="G20" s="1732" t="s">
        <v>425</v>
      </c>
      <c r="H20" s="1732"/>
      <c r="I20" s="1732"/>
      <c r="J20" s="626">
        <v>8</v>
      </c>
      <c r="K20" s="1729" t="s">
        <v>1849</v>
      </c>
      <c r="L20" s="1730"/>
      <c r="M20" s="1730"/>
      <c r="N20" s="1731"/>
      <c r="O20" s="172">
        <v>39904</v>
      </c>
    </row>
    <row r="21" spans="1:15" ht="18.75" customHeight="1" x14ac:dyDescent="0.2">
      <c r="A21" s="1342"/>
      <c r="B21" s="1763"/>
      <c r="C21" s="1766"/>
      <c r="D21" s="1805" t="s">
        <v>426</v>
      </c>
      <c r="E21" s="1806"/>
      <c r="F21" s="1807"/>
      <c r="G21" s="1740" t="s">
        <v>422</v>
      </c>
      <c r="H21" s="1740"/>
      <c r="I21" s="1740"/>
      <c r="J21" s="628">
        <v>2</v>
      </c>
      <c r="K21" s="1729" t="s">
        <v>427</v>
      </c>
      <c r="L21" s="1730"/>
      <c r="M21" s="1730"/>
      <c r="N21" s="1731"/>
      <c r="O21" s="173">
        <v>35521</v>
      </c>
    </row>
    <row r="22" spans="1:15" ht="16.5" customHeight="1" x14ac:dyDescent="0.2">
      <c r="A22" s="1342"/>
      <c r="B22" s="1763"/>
      <c r="C22" s="1766"/>
      <c r="D22" s="1734" t="s">
        <v>428</v>
      </c>
      <c r="E22" s="1735"/>
      <c r="F22" s="1736"/>
      <c r="G22" s="1734"/>
      <c r="H22" s="1735"/>
      <c r="I22" s="1736"/>
      <c r="J22" s="1349"/>
      <c r="K22" s="1733"/>
      <c r="L22" s="1733"/>
      <c r="M22" s="1733"/>
      <c r="N22" s="1733"/>
      <c r="O22" s="171"/>
    </row>
    <row r="23" spans="1:15" ht="27.75" customHeight="1" x14ac:dyDescent="0.2">
      <c r="A23" s="1342"/>
      <c r="B23" s="1763"/>
      <c r="C23" s="1766"/>
      <c r="D23" s="1729" t="s">
        <v>429</v>
      </c>
      <c r="E23" s="1730"/>
      <c r="F23" s="1731"/>
      <c r="G23" s="1732" t="s">
        <v>430</v>
      </c>
      <c r="H23" s="1732"/>
      <c r="I23" s="1732"/>
      <c r="J23" s="626">
        <v>7</v>
      </c>
      <c r="K23" s="1729" t="s">
        <v>431</v>
      </c>
      <c r="L23" s="1730"/>
      <c r="M23" s="1730"/>
      <c r="N23" s="1731"/>
      <c r="O23" s="172">
        <v>27089</v>
      </c>
    </row>
    <row r="24" spans="1:15" ht="18.75" customHeight="1" x14ac:dyDescent="0.2">
      <c r="A24" s="1342"/>
      <c r="B24" s="1763"/>
      <c r="C24" s="1766"/>
      <c r="D24" s="1741" t="s">
        <v>432</v>
      </c>
      <c r="E24" s="1742"/>
      <c r="F24" s="1743"/>
      <c r="G24" s="1732" t="s">
        <v>430</v>
      </c>
      <c r="H24" s="1732"/>
      <c r="I24" s="1732"/>
      <c r="J24" s="626">
        <v>5</v>
      </c>
      <c r="K24" s="1729" t="s">
        <v>433</v>
      </c>
      <c r="L24" s="1730"/>
      <c r="M24" s="1730"/>
      <c r="N24" s="1731"/>
      <c r="O24" s="172">
        <v>33666</v>
      </c>
    </row>
    <row r="25" spans="1:15" ht="26.25" customHeight="1" x14ac:dyDescent="0.2">
      <c r="A25" s="1342"/>
      <c r="B25" s="1763"/>
      <c r="C25" s="1766"/>
      <c r="D25" s="1741" t="s">
        <v>2424</v>
      </c>
      <c r="E25" s="1742"/>
      <c r="F25" s="1743"/>
      <c r="G25" s="1732" t="s">
        <v>430</v>
      </c>
      <c r="H25" s="1732"/>
      <c r="I25" s="1732"/>
      <c r="J25" s="626">
        <v>8</v>
      </c>
      <c r="K25" s="1729" t="s">
        <v>434</v>
      </c>
      <c r="L25" s="1730"/>
      <c r="M25" s="1730"/>
      <c r="N25" s="1731"/>
      <c r="O25" s="172">
        <v>26724</v>
      </c>
    </row>
    <row r="26" spans="1:15" ht="18.75" customHeight="1" x14ac:dyDescent="0.2">
      <c r="A26" s="1342"/>
      <c r="B26" s="1763"/>
      <c r="C26" s="1766"/>
      <c r="D26" s="1741" t="s">
        <v>2425</v>
      </c>
      <c r="E26" s="1742"/>
      <c r="F26" s="1743"/>
      <c r="G26" s="1732" t="s">
        <v>430</v>
      </c>
      <c r="H26" s="1732"/>
      <c r="I26" s="1732"/>
      <c r="J26" s="626">
        <v>5</v>
      </c>
      <c r="K26" s="1729" t="s">
        <v>2426</v>
      </c>
      <c r="L26" s="1730"/>
      <c r="M26" s="1730"/>
      <c r="N26" s="1731"/>
      <c r="O26" s="172">
        <v>28528</v>
      </c>
    </row>
    <row r="27" spans="1:15" ht="18.75" customHeight="1" x14ac:dyDescent="0.2">
      <c r="A27" s="1342"/>
      <c r="B27" s="1763"/>
      <c r="C27" s="1766"/>
      <c r="D27" s="1729" t="s">
        <v>435</v>
      </c>
      <c r="E27" s="1730"/>
      <c r="F27" s="1731"/>
      <c r="G27" s="1732" t="s">
        <v>430</v>
      </c>
      <c r="H27" s="1732"/>
      <c r="I27" s="1732"/>
      <c r="J27" s="626">
        <v>4</v>
      </c>
      <c r="K27" s="1729" t="s">
        <v>436</v>
      </c>
      <c r="L27" s="1730"/>
      <c r="M27" s="1730"/>
      <c r="N27" s="1731"/>
      <c r="O27" s="172" t="s">
        <v>437</v>
      </c>
    </row>
    <row r="28" spans="1:15" ht="27.75" customHeight="1" x14ac:dyDescent="0.2">
      <c r="A28" s="1342"/>
      <c r="B28" s="1763"/>
      <c r="C28" s="1766"/>
      <c r="D28" s="1741" t="s">
        <v>438</v>
      </c>
      <c r="E28" s="1742"/>
      <c r="F28" s="1743"/>
      <c r="G28" s="1732" t="s">
        <v>430</v>
      </c>
      <c r="H28" s="1732"/>
      <c r="I28" s="1732"/>
      <c r="J28" s="626">
        <v>6</v>
      </c>
      <c r="K28" s="1729" t="s">
        <v>439</v>
      </c>
      <c r="L28" s="1730"/>
      <c r="M28" s="1730"/>
      <c r="N28" s="1731"/>
      <c r="O28" s="172">
        <v>29312</v>
      </c>
    </row>
    <row r="29" spans="1:15" ht="28.5" customHeight="1" x14ac:dyDescent="0.2">
      <c r="A29" s="1342"/>
      <c r="B29" s="1763"/>
      <c r="C29" s="1766"/>
      <c r="D29" s="1741" t="s">
        <v>440</v>
      </c>
      <c r="E29" s="1742"/>
      <c r="F29" s="1743"/>
      <c r="G29" s="1732" t="s">
        <v>430</v>
      </c>
      <c r="H29" s="1732"/>
      <c r="I29" s="1732"/>
      <c r="J29" s="626">
        <v>8</v>
      </c>
      <c r="K29" s="1729" t="s">
        <v>441</v>
      </c>
      <c r="L29" s="1730"/>
      <c r="M29" s="1730"/>
      <c r="N29" s="1731"/>
      <c r="O29" s="172">
        <v>28184</v>
      </c>
    </row>
    <row r="30" spans="1:15" ht="46.5" customHeight="1" x14ac:dyDescent="0.2">
      <c r="A30" s="1342"/>
      <c r="B30" s="1763"/>
      <c r="C30" s="1766"/>
      <c r="D30" s="1741" t="s">
        <v>442</v>
      </c>
      <c r="E30" s="1742"/>
      <c r="F30" s="1743"/>
      <c r="G30" s="1732" t="s">
        <v>430</v>
      </c>
      <c r="H30" s="1732"/>
      <c r="I30" s="1732"/>
      <c r="J30" s="626">
        <v>18</v>
      </c>
      <c r="K30" s="1729" t="s">
        <v>2427</v>
      </c>
      <c r="L30" s="1730"/>
      <c r="M30" s="1730"/>
      <c r="N30" s="1731"/>
      <c r="O30" s="172">
        <v>30996</v>
      </c>
    </row>
    <row r="31" spans="1:15" ht="46.5" customHeight="1" x14ac:dyDescent="0.2">
      <c r="A31" s="1342"/>
      <c r="B31" s="1763"/>
      <c r="C31" s="1766"/>
      <c r="D31" s="1741" t="s">
        <v>2428</v>
      </c>
      <c r="E31" s="1742"/>
      <c r="F31" s="1743"/>
      <c r="G31" s="1732" t="s">
        <v>2429</v>
      </c>
      <c r="H31" s="1732"/>
      <c r="I31" s="1732"/>
      <c r="J31" s="920">
        <v>17</v>
      </c>
      <c r="K31" s="1737" t="s">
        <v>2430</v>
      </c>
      <c r="L31" s="1738"/>
      <c r="M31" s="1738"/>
      <c r="N31" s="1739"/>
      <c r="O31" s="172">
        <v>43040</v>
      </c>
    </row>
    <row r="32" spans="1:15" ht="16.5" customHeight="1" x14ac:dyDescent="0.2">
      <c r="A32" s="1342"/>
      <c r="B32" s="1763"/>
      <c r="C32" s="1766"/>
      <c r="D32" s="1734" t="s">
        <v>443</v>
      </c>
      <c r="E32" s="1735"/>
      <c r="F32" s="1736"/>
      <c r="G32" s="1734"/>
      <c r="H32" s="1735"/>
      <c r="I32" s="1736"/>
      <c r="J32" s="1349"/>
      <c r="K32" s="1733"/>
      <c r="L32" s="1733"/>
      <c r="M32" s="1733"/>
      <c r="N32" s="1733"/>
      <c r="O32" s="171"/>
    </row>
    <row r="33" spans="1:15" ht="37.5" customHeight="1" x14ac:dyDescent="0.2">
      <c r="A33" s="1342"/>
      <c r="B33" s="1763"/>
      <c r="C33" s="1766"/>
      <c r="D33" s="1744" t="s">
        <v>444</v>
      </c>
      <c r="E33" s="1745"/>
      <c r="F33" s="1746"/>
      <c r="G33" s="1747" t="s">
        <v>1677</v>
      </c>
      <c r="H33" s="1747"/>
      <c r="I33" s="1747"/>
      <c r="J33" s="625">
        <v>259</v>
      </c>
      <c r="K33" s="1729" t="s">
        <v>2431</v>
      </c>
      <c r="L33" s="1730"/>
      <c r="M33" s="1730"/>
      <c r="N33" s="1731"/>
      <c r="O33" s="174">
        <v>19207</v>
      </c>
    </row>
    <row r="34" spans="1:15" ht="37.5" customHeight="1" x14ac:dyDescent="0.2">
      <c r="A34" s="1342"/>
      <c r="B34" s="1763"/>
      <c r="C34" s="1766"/>
      <c r="D34" s="1729" t="s">
        <v>445</v>
      </c>
      <c r="E34" s="1730"/>
      <c r="F34" s="1731"/>
      <c r="G34" s="1729" t="s">
        <v>446</v>
      </c>
      <c r="H34" s="1730"/>
      <c r="I34" s="1731"/>
      <c r="J34" s="626">
        <v>245</v>
      </c>
      <c r="K34" s="1729" t="s">
        <v>2432</v>
      </c>
      <c r="L34" s="1730"/>
      <c r="M34" s="1730"/>
      <c r="N34" s="1731"/>
      <c r="O34" s="172">
        <v>24959</v>
      </c>
    </row>
    <row r="35" spans="1:15" ht="37.5" customHeight="1" x14ac:dyDescent="0.2">
      <c r="A35" s="1342"/>
      <c r="B35" s="1763"/>
      <c r="C35" s="1766"/>
      <c r="D35" s="1729" t="s">
        <v>447</v>
      </c>
      <c r="E35" s="1730"/>
      <c r="F35" s="1731"/>
      <c r="G35" s="1732" t="s">
        <v>448</v>
      </c>
      <c r="H35" s="1732"/>
      <c r="I35" s="1732"/>
      <c r="J35" s="626">
        <v>254</v>
      </c>
      <c r="K35" s="1729" t="s">
        <v>1850</v>
      </c>
      <c r="L35" s="1730"/>
      <c r="M35" s="1730"/>
      <c r="N35" s="1731"/>
      <c r="O35" s="172">
        <v>20843</v>
      </c>
    </row>
    <row r="36" spans="1:15" ht="27.75" customHeight="1" x14ac:dyDescent="0.2">
      <c r="A36" s="1342"/>
      <c r="B36" s="1763"/>
      <c r="C36" s="1766"/>
      <c r="D36" s="1729" t="s">
        <v>449</v>
      </c>
      <c r="E36" s="1730"/>
      <c r="F36" s="1731"/>
      <c r="G36" s="1729" t="s">
        <v>450</v>
      </c>
      <c r="H36" s="1730"/>
      <c r="I36" s="1731"/>
      <c r="J36" s="626">
        <v>44</v>
      </c>
      <c r="K36" s="1729" t="s">
        <v>2433</v>
      </c>
      <c r="L36" s="1730"/>
      <c r="M36" s="1730"/>
      <c r="N36" s="1731"/>
      <c r="O36" s="172">
        <v>22190</v>
      </c>
    </row>
    <row r="37" spans="1:15" ht="33.75" customHeight="1" x14ac:dyDescent="0.2">
      <c r="A37" s="1342"/>
      <c r="B37" s="1763"/>
      <c r="C37" s="1766"/>
      <c r="D37" s="1729" t="s">
        <v>451</v>
      </c>
      <c r="E37" s="1730"/>
      <c r="F37" s="1731"/>
      <c r="G37" s="1729" t="s">
        <v>448</v>
      </c>
      <c r="H37" s="1730"/>
      <c r="I37" s="1731"/>
      <c r="J37" s="626">
        <v>64</v>
      </c>
      <c r="K37" s="1729" t="s">
        <v>2434</v>
      </c>
      <c r="L37" s="1730"/>
      <c r="M37" s="1730"/>
      <c r="N37" s="1731"/>
      <c r="O37" s="172">
        <v>22555</v>
      </c>
    </row>
    <row r="38" spans="1:15" ht="18.75" customHeight="1" x14ac:dyDescent="0.2">
      <c r="A38" s="1342"/>
      <c r="B38" s="1763"/>
      <c r="C38" s="1766"/>
      <c r="D38" s="1741" t="s">
        <v>453</v>
      </c>
      <c r="E38" s="1742"/>
      <c r="F38" s="1743"/>
      <c r="G38" s="1732" t="s">
        <v>452</v>
      </c>
      <c r="H38" s="1732"/>
      <c r="I38" s="1732"/>
      <c r="J38" s="626">
        <v>2</v>
      </c>
      <c r="K38" s="1729" t="s">
        <v>412</v>
      </c>
      <c r="L38" s="1730"/>
      <c r="M38" s="1730"/>
      <c r="N38" s="1731"/>
      <c r="O38" s="172">
        <v>18077</v>
      </c>
    </row>
    <row r="39" spans="1:15" ht="18.75" customHeight="1" x14ac:dyDescent="0.2">
      <c r="A39" s="1342"/>
      <c r="B39" s="1763"/>
      <c r="C39" s="1766"/>
      <c r="D39" s="1741" t="s">
        <v>454</v>
      </c>
      <c r="E39" s="1742"/>
      <c r="F39" s="1743"/>
      <c r="G39" s="1732" t="s">
        <v>455</v>
      </c>
      <c r="H39" s="1732"/>
      <c r="I39" s="1732"/>
      <c r="J39" s="626">
        <v>3</v>
      </c>
      <c r="K39" s="1729" t="s">
        <v>456</v>
      </c>
      <c r="L39" s="1730"/>
      <c r="M39" s="1730"/>
      <c r="N39" s="1731"/>
      <c r="O39" s="172">
        <v>23454</v>
      </c>
    </row>
    <row r="40" spans="1:15" ht="18.75" customHeight="1" x14ac:dyDescent="0.2">
      <c r="A40" s="1342"/>
      <c r="B40" s="1763"/>
      <c r="C40" s="1766"/>
      <c r="D40" s="1741" t="s">
        <v>2435</v>
      </c>
      <c r="E40" s="1742"/>
      <c r="F40" s="1743"/>
      <c r="G40" s="1732" t="s">
        <v>455</v>
      </c>
      <c r="H40" s="1732"/>
      <c r="I40" s="1732"/>
      <c r="J40" s="626">
        <v>2</v>
      </c>
      <c r="K40" s="1729" t="s">
        <v>457</v>
      </c>
      <c r="L40" s="1730"/>
      <c r="M40" s="1730"/>
      <c r="N40" s="1731"/>
      <c r="O40" s="172">
        <v>37012</v>
      </c>
    </row>
    <row r="41" spans="1:15" ht="18.75" customHeight="1" x14ac:dyDescent="0.2">
      <c r="A41" s="1342"/>
      <c r="B41" s="1763"/>
      <c r="C41" s="1766"/>
      <c r="D41" s="1741" t="s">
        <v>458</v>
      </c>
      <c r="E41" s="1742"/>
      <c r="F41" s="1743"/>
      <c r="G41" s="1732" t="s">
        <v>455</v>
      </c>
      <c r="H41" s="1732"/>
      <c r="I41" s="1732"/>
      <c r="J41" s="626">
        <v>3</v>
      </c>
      <c r="K41" s="1729" t="s">
        <v>459</v>
      </c>
      <c r="L41" s="1730"/>
      <c r="M41" s="1730"/>
      <c r="N41" s="1731"/>
      <c r="O41" s="172">
        <v>21992</v>
      </c>
    </row>
    <row r="42" spans="1:15" ht="18.75" customHeight="1" x14ac:dyDescent="0.2">
      <c r="A42" s="1342"/>
      <c r="B42" s="1763"/>
      <c r="C42" s="1766"/>
      <c r="D42" s="1741" t="s">
        <v>460</v>
      </c>
      <c r="E42" s="1742"/>
      <c r="F42" s="1743"/>
      <c r="G42" s="1732" t="s">
        <v>455</v>
      </c>
      <c r="H42" s="1732"/>
      <c r="I42" s="1732"/>
      <c r="J42" s="626">
        <v>2</v>
      </c>
      <c r="K42" s="1729" t="s">
        <v>461</v>
      </c>
      <c r="L42" s="1730"/>
      <c r="M42" s="1730"/>
      <c r="N42" s="1731"/>
      <c r="O42" s="172" t="s">
        <v>462</v>
      </c>
    </row>
    <row r="43" spans="1:15" ht="18.75" customHeight="1" x14ac:dyDescent="0.2">
      <c r="A43" s="1342"/>
      <c r="B43" s="1763"/>
      <c r="C43" s="1766"/>
      <c r="D43" s="1741" t="s">
        <v>463</v>
      </c>
      <c r="E43" s="1742"/>
      <c r="F43" s="1743"/>
      <c r="G43" s="1732" t="s">
        <v>455</v>
      </c>
      <c r="H43" s="1732"/>
      <c r="I43" s="1732"/>
      <c r="J43" s="626">
        <v>3</v>
      </c>
      <c r="K43" s="1729" t="s">
        <v>464</v>
      </c>
      <c r="L43" s="1730"/>
      <c r="M43" s="1730"/>
      <c r="N43" s="1731"/>
      <c r="O43" s="172">
        <v>25659</v>
      </c>
    </row>
    <row r="44" spans="1:15" ht="18.75" customHeight="1" x14ac:dyDescent="0.2">
      <c r="A44" s="1342"/>
      <c r="B44" s="1763"/>
      <c r="C44" s="1766"/>
      <c r="D44" s="1741" t="s">
        <v>465</v>
      </c>
      <c r="E44" s="1742"/>
      <c r="F44" s="1743"/>
      <c r="G44" s="1732" t="s">
        <v>455</v>
      </c>
      <c r="H44" s="1732"/>
      <c r="I44" s="1732"/>
      <c r="J44" s="626">
        <v>3</v>
      </c>
      <c r="K44" s="1729" t="s">
        <v>2436</v>
      </c>
      <c r="L44" s="1730"/>
      <c r="M44" s="1730"/>
      <c r="N44" s="1731"/>
      <c r="O44" s="172">
        <v>17989</v>
      </c>
    </row>
    <row r="45" spans="1:15" ht="18.75" customHeight="1" x14ac:dyDescent="0.2">
      <c r="A45" s="1342"/>
      <c r="B45" s="1763"/>
      <c r="C45" s="1766"/>
      <c r="D45" s="1741" t="s">
        <v>466</v>
      </c>
      <c r="E45" s="1742"/>
      <c r="F45" s="1743"/>
      <c r="G45" s="1732" t="s">
        <v>455</v>
      </c>
      <c r="H45" s="1732"/>
      <c r="I45" s="1732"/>
      <c r="J45" s="626">
        <v>3</v>
      </c>
      <c r="K45" s="1729" t="s">
        <v>467</v>
      </c>
      <c r="L45" s="1730"/>
      <c r="M45" s="1730"/>
      <c r="N45" s="1731"/>
      <c r="O45" s="172">
        <v>29495</v>
      </c>
    </row>
    <row r="46" spans="1:15" ht="18.75" customHeight="1" x14ac:dyDescent="0.2">
      <c r="A46" s="1342"/>
      <c r="B46" s="1763"/>
      <c r="C46" s="1766"/>
      <c r="D46" s="1741" t="s">
        <v>468</v>
      </c>
      <c r="E46" s="1742"/>
      <c r="F46" s="1743"/>
      <c r="G46" s="1732" t="s">
        <v>455</v>
      </c>
      <c r="H46" s="1732"/>
      <c r="I46" s="1732"/>
      <c r="J46" s="626">
        <v>2</v>
      </c>
      <c r="K46" s="1729" t="s">
        <v>469</v>
      </c>
      <c r="L46" s="1730"/>
      <c r="M46" s="1730"/>
      <c r="N46" s="1731"/>
      <c r="O46" s="172">
        <v>24807</v>
      </c>
    </row>
    <row r="47" spans="1:15" ht="18.75" customHeight="1" x14ac:dyDescent="0.2">
      <c r="A47" s="1342"/>
      <c r="B47" s="1763"/>
      <c r="C47" s="1766"/>
      <c r="D47" s="1741" t="s">
        <v>470</v>
      </c>
      <c r="E47" s="1742"/>
      <c r="F47" s="1743"/>
      <c r="G47" s="1732" t="s">
        <v>455</v>
      </c>
      <c r="H47" s="1732"/>
      <c r="I47" s="1732"/>
      <c r="J47" s="626">
        <v>2</v>
      </c>
      <c r="K47" s="1729" t="s">
        <v>2437</v>
      </c>
      <c r="L47" s="1730"/>
      <c r="M47" s="1730"/>
      <c r="N47" s="1731"/>
      <c r="O47" s="172">
        <v>26390</v>
      </c>
    </row>
    <row r="48" spans="1:15" ht="18.75" customHeight="1" thickBot="1" x14ac:dyDescent="0.25">
      <c r="A48" s="1342"/>
      <c r="B48" s="1764"/>
      <c r="C48" s="1767"/>
      <c r="D48" s="1725" t="s">
        <v>2438</v>
      </c>
      <c r="E48" s="1726"/>
      <c r="F48" s="1727"/>
      <c r="G48" s="1748"/>
      <c r="H48" s="1749"/>
      <c r="I48" s="1750"/>
      <c r="J48" s="1725" t="s">
        <v>2439</v>
      </c>
      <c r="K48" s="1726"/>
      <c r="L48" s="1726"/>
      <c r="M48" s="1726"/>
      <c r="N48" s="1727"/>
      <c r="O48" s="169"/>
    </row>
    <row r="49" spans="1:15" ht="28.5" customHeight="1" thickBot="1" x14ac:dyDescent="0.25">
      <c r="A49" s="1342"/>
      <c r="B49" s="1751" t="s">
        <v>471</v>
      </c>
      <c r="C49" s="1754" t="s">
        <v>305</v>
      </c>
      <c r="D49" s="1755" t="s">
        <v>472</v>
      </c>
      <c r="E49" s="1756"/>
      <c r="F49" s="1757"/>
      <c r="G49" s="1758" t="s">
        <v>473</v>
      </c>
      <c r="H49" s="1758"/>
      <c r="I49" s="1758"/>
      <c r="J49" s="1348">
        <v>5</v>
      </c>
      <c r="K49" s="1755" t="s">
        <v>2440</v>
      </c>
      <c r="L49" s="1756"/>
      <c r="M49" s="1756"/>
      <c r="N49" s="1757"/>
      <c r="O49" s="630">
        <v>23459</v>
      </c>
    </row>
    <row r="50" spans="1:15" ht="28.5" customHeight="1" thickBot="1" x14ac:dyDescent="0.25">
      <c r="A50" s="1342"/>
      <c r="B50" s="1752"/>
      <c r="C50" s="1754"/>
      <c r="D50" s="1759" t="s">
        <v>2441</v>
      </c>
      <c r="E50" s="1760"/>
      <c r="F50" s="1761"/>
      <c r="G50" s="1762" t="s">
        <v>2442</v>
      </c>
      <c r="H50" s="1762"/>
      <c r="I50" s="1762"/>
      <c r="J50" s="175">
        <v>5</v>
      </c>
      <c r="K50" s="1759" t="s">
        <v>2443</v>
      </c>
      <c r="L50" s="1760"/>
      <c r="M50" s="1760"/>
      <c r="N50" s="1761"/>
      <c r="O50" s="631">
        <v>19308</v>
      </c>
    </row>
    <row r="51" spans="1:15" ht="28.5" customHeight="1" thickBot="1" x14ac:dyDescent="0.25">
      <c r="A51" s="1342"/>
      <c r="B51" s="1752"/>
      <c r="C51" s="1754"/>
      <c r="D51" s="1759" t="s">
        <v>474</v>
      </c>
      <c r="E51" s="1760"/>
      <c r="F51" s="1761"/>
      <c r="G51" s="1762" t="s">
        <v>1678</v>
      </c>
      <c r="H51" s="1762"/>
      <c r="I51" s="1762"/>
      <c r="J51" s="175">
        <v>3</v>
      </c>
      <c r="K51" s="1759" t="s">
        <v>475</v>
      </c>
      <c r="L51" s="1760"/>
      <c r="M51" s="1760"/>
      <c r="N51" s="1761"/>
      <c r="O51" s="631">
        <v>24329</v>
      </c>
    </row>
    <row r="52" spans="1:15" ht="70.5" customHeight="1" thickBot="1" x14ac:dyDescent="0.25">
      <c r="A52" s="1342"/>
      <c r="B52" s="1752"/>
      <c r="C52" s="1754"/>
      <c r="D52" s="1759" t="s">
        <v>2444</v>
      </c>
      <c r="E52" s="1760"/>
      <c r="F52" s="1761"/>
      <c r="G52" s="1762" t="s">
        <v>2445</v>
      </c>
      <c r="H52" s="1762"/>
      <c r="I52" s="1762"/>
      <c r="J52" s="175">
        <v>51</v>
      </c>
      <c r="K52" s="1759" t="s">
        <v>2446</v>
      </c>
      <c r="L52" s="1760"/>
      <c r="M52" s="1760"/>
      <c r="N52" s="1761"/>
      <c r="O52" s="631">
        <v>38047</v>
      </c>
    </row>
    <row r="53" spans="1:15" ht="28.5" customHeight="1" thickBot="1" x14ac:dyDescent="0.25">
      <c r="A53" s="1342"/>
      <c r="B53" s="1752"/>
      <c r="C53" s="1754"/>
      <c r="D53" s="1759" t="s">
        <v>476</v>
      </c>
      <c r="E53" s="1760"/>
      <c r="F53" s="1761"/>
      <c r="G53" s="1762" t="s">
        <v>477</v>
      </c>
      <c r="H53" s="1762"/>
      <c r="I53" s="1762"/>
      <c r="J53" s="175">
        <v>2</v>
      </c>
      <c r="K53" s="1759" t="s">
        <v>478</v>
      </c>
      <c r="L53" s="1760"/>
      <c r="M53" s="1760"/>
      <c r="N53" s="1761"/>
      <c r="O53" s="631">
        <v>20449</v>
      </c>
    </row>
    <row r="54" spans="1:15" ht="24.9" customHeight="1" thickBot="1" x14ac:dyDescent="0.25">
      <c r="A54" s="1342"/>
      <c r="B54" s="1752"/>
      <c r="C54" s="1754"/>
      <c r="D54" s="1759" t="s">
        <v>479</v>
      </c>
      <c r="E54" s="1760"/>
      <c r="F54" s="1761"/>
      <c r="G54" s="1762" t="s">
        <v>477</v>
      </c>
      <c r="H54" s="1762"/>
      <c r="I54" s="1762"/>
      <c r="J54" s="175">
        <v>2</v>
      </c>
      <c r="K54" s="1759" t="s">
        <v>478</v>
      </c>
      <c r="L54" s="1760"/>
      <c r="M54" s="1760"/>
      <c r="N54" s="1761"/>
      <c r="O54" s="631">
        <v>20430</v>
      </c>
    </row>
    <row r="55" spans="1:15" ht="24.9" customHeight="1" thickBot="1" x14ac:dyDescent="0.25">
      <c r="A55" s="1342"/>
      <c r="B55" s="1752"/>
      <c r="C55" s="1754"/>
      <c r="D55" s="1759" t="s">
        <v>480</v>
      </c>
      <c r="E55" s="1760"/>
      <c r="F55" s="1761"/>
      <c r="G55" s="1762" t="s">
        <v>2447</v>
      </c>
      <c r="H55" s="1762"/>
      <c r="I55" s="1762"/>
      <c r="J55" s="175">
        <v>4</v>
      </c>
      <c r="K55" s="1759" t="s">
        <v>481</v>
      </c>
      <c r="L55" s="1760"/>
      <c r="M55" s="1760"/>
      <c r="N55" s="1761"/>
      <c r="O55" s="631">
        <v>25729</v>
      </c>
    </row>
    <row r="56" spans="1:15" ht="28.5" customHeight="1" thickBot="1" x14ac:dyDescent="0.25">
      <c r="A56" s="1342"/>
      <c r="B56" s="1752"/>
      <c r="C56" s="1754"/>
      <c r="D56" s="1759" t="s">
        <v>482</v>
      </c>
      <c r="E56" s="1760"/>
      <c r="F56" s="1761"/>
      <c r="G56" s="1762" t="s">
        <v>483</v>
      </c>
      <c r="H56" s="1762"/>
      <c r="I56" s="1762"/>
      <c r="J56" s="175">
        <v>2</v>
      </c>
      <c r="K56" s="1759" t="s">
        <v>484</v>
      </c>
      <c r="L56" s="1760"/>
      <c r="M56" s="1760"/>
      <c r="N56" s="1761"/>
      <c r="O56" s="632">
        <v>22360</v>
      </c>
    </row>
    <row r="57" spans="1:15" ht="28.5" customHeight="1" thickBot="1" x14ac:dyDescent="0.25">
      <c r="A57" s="1342"/>
      <c r="B57" s="1752"/>
      <c r="C57" s="1754"/>
      <c r="D57" s="1759" t="s">
        <v>2448</v>
      </c>
      <c r="E57" s="1760"/>
      <c r="F57" s="1761"/>
      <c r="G57" s="1762" t="s">
        <v>1851</v>
      </c>
      <c r="H57" s="1762"/>
      <c r="I57" s="1762"/>
      <c r="J57" s="175">
        <v>2</v>
      </c>
      <c r="K57" s="1759" t="s">
        <v>2449</v>
      </c>
      <c r="L57" s="1760"/>
      <c r="M57" s="1760"/>
      <c r="N57" s="1761"/>
      <c r="O57" s="172">
        <v>42521</v>
      </c>
    </row>
    <row r="58" spans="1:15" ht="24.9" customHeight="1" thickBot="1" x14ac:dyDescent="0.25">
      <c r="A58" s="1342"/>
      <c r="B58" s="1752"/>
      <c r="C58" s="1754"/>
      <c r="D58" s="1759" t="s">
        <v>485</v>
      </c>
      <c r="E58" s="1760"/>
      <c r="F58" s="1761"/>
      <c r="G58" s="1762" t="s">
        <v>501</v>
      </c>
      <c r="H58" s="1762"/>
      <c r="I58" s="1762"/>
      <c r="J58" s="175">
        <v>4</v>
      </c>
      <c r="K58" s="1759" t="s">
        <v>487</v>
      </c>
      <c r="L58" s="1760"/>
      <c r="M58" s="1760"/>
      <c r="N58" s="1761"/>
      <c r="O58" s="633">
        <v>36749</v>
      </c>
    </row>
    <row r="59" spans="1:15" ht="24.9" customHeight="1" thickBot="1" x14ac:dyDescent="0.25">
      <c r="A59" s="1342"/>
      <c r="B59" s="1752"/>
      <c r="C59" s="1754"/>
      <c r="D59" s="1759" t="s">
        <v>488</v>
      </c>
      <c r="E59" s="1760"/>
      <c r="F59" s="1761"/>
      <c r="G59" s="1762" t="s">
        <v>489</v>
      </c>
      <c r="H59" s="1762"/>
      <c r="I59" s="1762"/>
      <c r="J59" s="175">
        <v>75</v>
      </c>
      <c r="K59" s="1759" t="s">
        <v>1852</v>
      </c>
      <c r="L59" s="1760"/>
      <c r="M59" s="1760"/>
      <c r="N59" s="1761"/>
      <c r="O59" s="631">
        <v>21641</v>
      </c>
    </row>
    <row r="60" spans="1:15" ht="28.5" customHeight="1" thickBot="1" x14ac:dyDescent="0.25">
      <c r="A60" s="1342"/>
      <c r="B60" s="1752"/>
      <c r="C60" s="1754"/>
      <c r="D60" s="1759" t="s">
        <v>490</v>
      </c>
      <c r="E60" s="1760"/>
      <c r="F60" s="1761"/>
      <c r="G60" s="1762" t="s">
        <v>491</v>
      </c>
      <c r="H60" s="1762"/>
      <c r="I60" s="1762"/>
      <c r="J60" s="175">
        <v>5</v>
      </c>
      <c r="K60" s="1759" t="s">
        <v>492</v>
      </c>
      <c r="L60" s="1760"/>
      <c r="M60" s="1760"/>
      <c r="N60" s="1761"/>
      <c r="O60" s="631">
        <v>23987</v>
      </c>
    </row>
    <row r="61" spans="1:15" ht="24.9" customHeight="1" thickBot="1" x14ac:dyDescent="0.25">
      <c r="A61" s="1342"/>
      <c r="B61" s="1752"/>
      <c r="C61" s="1754"/>
      <c r="D61" s="1759" t="s">
        <v>493</v>
      </c>
      <c r="E61" s="1760"/>
      <c r="F61" s="1761"/>
      <c r="G61" s="1762" t="s">
        <v>494</v>
      </c>
      <c r="H61" s="1762"/>
      <c r="I61" s="1762"/>
      <c r="J61" s="175">
        <v>2</v>
      </c>
      <c r="K61" s="1759" t="s">
        <v>495</v>
      </c>
      <c r="L61" s="1760"/>
      <c r="M61" s="1760"/>
      <c r="N61" s="1761"/>
      <c r="O61" s="631">
        <v>34689</v>
      </c>
    </row>
    <row r="62" spans="1:15" ht="51" customHeight="1" thickBot="1" x14ac:dyDescent="0.25">
      <c r="A62" s="1342"/>
      <c r="B62" s="1752"/>
      <c r="C62" s="1754"/>
      <c r="D62" s="1759" t="s">
        <v>2450</v>
      </c>
      <c r="E62" s="1760"/>
      <c r="F62" s="1761"/>
      <c r="G62" s="1762" t="s">
        <v>2451</v>
      </c>
      <c r="H62" s="1762"/>
      <c r="I62" s="1762"/>
      <c r="J62" s="175">
        <v>29</v>
      </c>
      <c r="K62" s="1759" t="s">
        <v>496</v>
      </c>
      <c r="L62" s="1760"/>
      <c r="M62" s="1760"/>
      <c r="N62" s="1761"/>
      <c r="O62" s="631">
        <v>38443</v>
      </c>
    </row>
    <row r="63" spans="1:15" ht="24.9" customHeight="1" thickBot="1" x14ac:dyDescent="0.25">
      <c r="A63" s="1342"/>
      <c r="B63" s="1752"/>
      <c r="C63" s="1754"/>
      <c r="D63" s="1759" t="s">
        <v>497</v>
      </c>
      <c r="E63" s="1760"/>
      <c r="F63" s="1761"/>
      <c r="G63" s="1762" t="s">
        <v>498</v>
      </c>
      <c r="H63" s="1762"/>
      <c r="I63" s="1762"/>
      <c r="J63" s="175">
        <v>2</v>
      </c>
      <c r="K63" s="1759" t="s">
        <v>499</v>
      </c>
      <c r="L63" s="1760"/>
      <c r="M63" s="1760"/>
      <c r="N63" s="1761"/>
      <c r="O63" s="631">
        <v>18902</v>
      </c>
    </row>
    <row r="64" spans="1:15" ht="27.75" customHeight="1" thickBot="1" x14ac:dyDescent="0.25">
      <c r="A64" s="1342"/>
      <c r="B64" s="1752"/>
      <c r="C64" s="1754"/>
      <c r="D64" s="1759" t="s">
        <v>500</v>
      </c>
      <c r="E64" s="1760"/>
      <c r="F64" s="1761"/>
      <c r="G64" s="1762" t="s">
        <v>501</v>
      </c>
      <c r="H64" s="1762"/>
      <c r="I64" s="1762"/>
      <c r="J64" s="175">
        <v>3</v>
      </c>
      <c r="K64" s="1759" t="s">
        <v>502</v>
      </c>
      <c r="L64" s="1760"/>
      <c r="M64" s="1760"/>
      <c r="N64" s="1761"/>
      <c r="O64" s="631">
        <v>29687</v>
      </c>
    </row>
    <row r="65" spans="1:15" ht="24.9" customHeight="1" thickBot="1" x14ac:dyDescent="0.25">
      <c r="A65" s="1342"/>
      <c r="B65" s="1752"/>
      <c r="C65" s="1754"/>
      <c r="D65" s="1759" t="s">
        <v>503</v>
      </c>
      <c r="E65" s="1760"/>
      <c r="F65" s="1761"/>
      <c r="G65" s="1762" t="s">
        <v>486</v>
      </c>
      <c r="H65" s="1762"/>
      <c r="I65" s="1762"/>
      <c r="J65" s="176">
        <v>2</v>
      </c>
      <c r="K65" s="1772" t="s">
        <v>504</v>
      </c>
      <c r="L65" s="1773"/>
      <c r="M65" s="1773"/>
      <c r="N65" s="1774"/>
      <c r="O65" s="631">
        <v>31126</v>
      </c>
    </row>
    <row r="66" spans="1:15" ht="18" customHeight="1" thickBot="1" x14ac:dyDescent="0.25">
      <c r="A66" s="1342"/>
      <c r="B66" s="1752"/>
      <c r="C66" s="1754"/>
      <c r="D66" s="1725" t="s">
        <v>2452</v>
      </c>
      <c r="E66" s="1775"/>
      <c r="F66" s="1776"/>
      <c r="G66" s="1748"/>
      <c r="H66" s="1749"/>
      <c r="I66" s="1750"/>
      <c r="J66" s="1777" t="s">
        <v>2453</v>
      </c>
      <c r="K66" s="1726"/>
      <c r="L66" s="1726"/>
      <c r="M66" s="1726"/>
      <c r="N66" s="1727"/>
      <c r="O66" s="1350"/>
    </row>
    <row r="67" spans="1:15" ht="25.5" customHeight="1" thickBot="1" x14ac:dyDescent="0.25">
      <c r="A67" s="1342"/>
      <c r="B67" s="1752"/>
      <c r="C67" s="1787" t="s">
        <v>255</v>
      </c>
      <c r="D67" s="1345" t="s">
        <v>505</v>
      </c>
      <c r="E67" s="1346" t="s">
        <v>300</v>
      </c>
      <c r="F67" s="177" t="s">
        <v>506</v>
      </c>
      <c r="G67" s="1345" t="s">
        <v>505</v>
      </c>
      <c r="H67" s="1346" t="s">
        <v>300</v>
      </c>
      <c r="I67" s="177" t="s">
        <v>506</v>
      </c>
      <c r="J67" s="1788" t="s">
        <v>507</v>
      </c>
      <c r="K67" s="1789"/>
      <c r="L67" s="1346" t="s">
        <v>300</v>
      </c>
      <c r="M67" s="177" t="s">
        <v>506</v>
      </c>
      <c r="N67" s="1797"/>
      <c r="O67" s="1798"/>
    </row>
    <row r="68" spans="1:15" ht="19.5" customHeight="1" thickBot="1" x14ac:dyDescent="0.25">
      <c r="A68" s="1342"/>
      <c r="B68" s="1752"/>
      <c r="C68" s="1787"/>
      <c r="D68" s="178" t="s">
        <v>25</v>
      </c>
      <c r="E68" s="1347">
        <v>107</v>
      </c>
      <c r="F68" s="179">
        <v>730</v>
      </c>
      <c r="G68" s="180" t="s">
        <v>37</v>
      </c>
      <c r="H68" s="1347">
        <v>21</v>
      </c>
      <c r="I68" s="179">
        <v>127</v>
      </c>
      <c r="J68" s="1790" t="s">
        <v>53</v>
      </c>
      <c r="K68" s="1791"/>
      <c r="L68" s="1347">
        <v>52</v>
      </c>
      <c r="M68" s="179">
        <v>232</v>
      </c>
      <c r="N68" s="1799"/>
      <c r="O68" s="1800"/>
    </row>
    <row r="69" spans="1:15" ht="19.5" customHeight="1" thickBot="1" x14ac:dyDescent="0.25">
      <c r="A69" s="1342"/>
      <c r="B69" s="1752"/>
      <c r="C69" s="1787"/>
      <c r="D69" s="1343" t="s">
        <v>26</v>
      </c>
      <c r="E69" s="1344">
        <v>29</v>
      </c>
      <c r="F69" s="181">
        <v>311</v>
      </c>
      <c r="G69" s="182" t="s">
        <v>38</v>
      </c>
      <c r="H69" s="1344">
        <v>20</v>
      </c>
      <c r="I69" s="181">
        <v>114</v>
      </c>
      <c r="J69" s="1785" t="s">
        <v>54</v>
      </c>
      <c r="K69" s="1786"/>
      <c r="L69" s="1347">
        <v>13</v>
      </c>
      <c r="M69" s="179">
        <v>60</v>
      </c>
      <c r="N69" s="1799"/>
      <c r="O69" s="1800"/>
    </row>
    <row r="70" spans="1:15" ht="19.5" customHeight="1" thickBot="1" x14ac:dyDescent="0.25">
      <c r="A70" s="1342"/>
      <c r="B70" s="1752"/>
      <c r="C70" s="1787"/>
      <c r="D70" s="1343" t="s">
        <v>2454</v>
      </c>
      <c r="E70" s="1347">
        <v>25</v>
      </c>
      <c r="F70" s="179">
        <v>156</v>
      </c>
      <c r="G70" s="182" t="s">
        <v>39</v>
      </c>
      <c r="H70" s="1347">
        <v>62</v>
      </c>
      <c r="I70" s="179">
        <v>188</v>
      </c>
      <c r="J70" s="1785" t="s">
        <v>55</v>
      </c>
      <c r="K70" s="1786"/>
      <c r="L70" s="1347">
        <v>18</v>
      </c>
      <c r="M70" s="179">
        <v>83</v>
      </c>
      <c r="N70" s="1799"/>
      <c r="O70" s="1800"/>
    </row>
    <row r="71" spans="1:15" ht="19.5" customHeight="1" thickBot="1" x14ac:dyDescent="0.25">
      <c r="A71" s="1342"/>
      <c r="B71" s="1752"/>
      <c r="C71" s="1787"/>
      <c r="D71" s="1343" t="s">
        <v>27</v>
      </c>
      <c r="E71" s="1347">
        <v>19</v>
      </c>
      <c r="F71" s="179">
        <v>176</v>
      </c>
      <c r="G71" s="182" t="s">
        <v>40</v>
      </c>
      <c r="H71" s="1347">
        <v>63</v>
      </c>
      <c r="I71" s="179">
        <v>441</v>
      </c>
      <c r="J71" s="1785" t="s">
        <v>56</v>
      </c>
      <c r="K71" s="1786"/>
      <c r="L71" s="1347">
        <v>28</v>
      </c>
      <c r="M71" s="179">
        <v>136</v>
      </c>
      <c r="N71" s="1799"/>
      <c r="O71" s="1800"/>
    </row>
    <row r="72" spans="1:15" ht="19.5" customHeight="1" thickBot="1" x14ac:dyDescent="0.25">
      <c r="A72" s="1342"/>
      <c r="B72" s="1752"/>
      <c r="C72" s="1787"/>
      <c r="D72" s="1343" t="s">
        <v>28</v>
      </c>
      <c r="E72" s="1347">
        <v>19</v>
      </c>
      <c r="F72" s="179">
        <v>124</v>
      </c>
      <c r="G72" s="182" t="s">
        <v>41</v>
      </c>
      <c r="H72" s="1347">
        <v>37</v>
      </c>
      <c r="I72" s="179">
        <v>208</v>
      </c>
      <c r="J72" s="1785" t="s">
        <v>57</v>
      </c>
      <c r="K72" s="1786"/>
      <c r="L72" s="1347">
        <v>19</v>
      </c>
      <c r="M72" s="179">
        <v>80</v>
      </c>
      <c r="N72" s="1799"/>
      <c r="O72" s="1800"/>
    </row>
    <row r="73" spans="1:15" ht="19.5" customHeight="1" thickBot="1" x14ac:dyDescent="0.25">
      <c r="A73" s="1342"/>
      <c r="B73" s="1752"/>
      <c r="C73" s="1787"/>
      <c r="D73" s="1343" t="s">
        <v>2455</v>
      </c>
      <c r="E73" s="1347">
        <v>17</v>
      </c>
      <c r="F73" s="179">
        <v>147</v>
      </c>
      <c r="G73" s="182" t="s">
        <v>42</v>
      </c>
      <c r="H73" s="1347">
        <v>48</v>
      </c>
      <c r="I73" s="179">
        <v>209</v>
      </c>
      <c r="J73" s="1785" t="s">
        <v>58</v>
      </c>
      <c r="K73" s="1786"/>
      <c r="L73" s="1347">
        <v>18</v>
      </c>
      <c r="M73" s="179">
        <v>73</v>
      </c>
      <c r="N73" s="1799"/>
      <c r="O73" s="1800"/>
    </row>
    <row r="74" spans="1:15" ht="19.5" customHeight="1" thickBot="1" x14ac:dyDescent="0.25">
      <c r="A74" s="1342"/>
      <c r="B74" s="1752"/>
      <c r="C74" s="1787"/>
      <c r="D74" s="1343" t="s">
        <v>29</v>
      </c>
      <c r="E74" s="1347">
        <v>28</v>
      </c>
      <c r="F74" s="179">
        <v>216</v>
      </c>
      <c r="G74" s="182" t="s">
        <v>43</v>
      </c>
      <c r="H74" s="1347">
        <v>43</v>
      </c>
      <c r="I74" s="179">
        <v>188</v>
      </c>
      <c r="J74" s="1785" t="s">
        <v>59</v>
      </c>
      <c r="K74" s="1786"/>
      <c r="L74" s="1347">
        <v>30</v>
      </c>
      <c r="M74" s="179">
        <v>181</v>
      </c>
      <c r="N74" s="1799"/>
      <c r="O74" s="1800"/>
    </row>
    <row r="75" spans="1:15" ht="19.5" customHeight="1" thickBot="1" x14ac:dyDescent="0.25">
      <c r="A75" s="1342"/>
      <c r="B75" s="1752"/>
      <c r="C75" s="1787"/>
      <c r="D75" s="1343" t="s">
        <v>30</v>
      </c>
      <c r="E75" s="1347">
        <v>39</v>
      </c>
      <c r="F75" s="179">
        <v>216</v>
      </c>
      <c r="G75" s="182" t="s">
        <v>44</v>
      </c>
      <c r="H75" s="1347">
        <v>23</v>
      </c>
      <c r="I75" s="179">
        <v>119</v>
      </c>
      <c r="J75" s="1785" t="s">
        <v>60</v>
      </c>
      <c r="K75" s="1786"/>
      <c r="L75" s="1347">
        <v>71</v>
      </c>
      <c r="M75" s="179">
        <v>497</v>
      </c>
      <c r="N75" s="1799"/>
      <c r="O75" s="1800"/>
    </row>
    <row r="76" spans="1:15" ht="19.5" customHeight="1" thickBot="1" x14ac:dyDescent="0.25">
      <c r="A76" s="1342"/>
      <c r="B76" s="1752"/>
      <c r="C76" s="1787"/>
      <c r="D76" s="1343" t="s">
        <v>31</v>
      </c>
      <c r="E76" s="1347">
        <v>14</v>
      </c>
      <c r="F76" s="179">
        <v>78</v>
      </c>
      <c r="G76" s="182" t="s">
        <v>45</v>
      </c>
      <c r="H76" s="1347">
        <v>20</v>
      </c>
      <c r="I76" s="179">
        <v>121</v>
      </c>
      <c r="J76" s="1785" t="s">
        <v>61</v>
      </c>
      <c r="K76" s="1786"/>
      <c r="L76" s="1347">
        <v>24</v>
      </c>
      <c r="M76" s="179">
        <v>132</v>
      </c>
      <c r="N76" s="1799"/>
      <c r="O76" s="1800"/>
    </row>
    <row r="77" spans="1:15" ht="19.5" customHeight="1" thickBot="1" x14ac:dyDescent="0.25">
      <c r="A77" s="1342"/>
      <c r="B77" s="1752"/>
      <c r="C77" s="1787"/>
      <c r="D77" s="1343" t="s">
        <v>2456</v>
      </c>
      <c r="E77" s="1347">
        <v>28</v>
      </c>
      <c r="F77" s="179">
        <v>187</v>
      </c>
      <c r="G77" s="182" t="s">
        <v>46</v>
      </c>
      <c r="H77" s="1347">
        <v>23</v>
      </c>
      <c r="I77" s="179">
        <v>151</v>
      </c>
      <c r="J77" s="1785" t="s">
        <v>62</v>
      </c>
      <c r="K77" s="1786"/>
      <c r="L77" s="1347">
        <v>8</v>
      </c>
      <c r="M77" s="179">
        <v>48</v>
      </c>
      <c r="N77" s="1799"/>
      <c r="O77" s="1800"/>
    </row>
    <row r="78" spans="1:15" ht="19.5" customHeight="1" thickBot="1" x14ac:dyDescent="0.25">
      <c r="A78" s="1342"/>
      <c r="B78" s="1752"/>
      <c r="C78" s="1787"/>
      <c r="D78" s="1343" t="s">
        <v>2457</v>
      </c>
      <c r="E78" s="1347">
        <v>45</v>
      </c>
      <c r="F78" s="179">
        <v>257</v>
      </c>
      <c r="G78" s="182" t="s">
        <v>47</v>
      </c>
      <c r="H78" s="1347">
        <v>28</v>
      </c>
      <c r="I78" s="179">
        <v>142</v>
      </c>
      <c r="J78" s="1785" t="s">
        <v>63</v>
      </c>
      <c r="K78" s="1786"/>
      <c r="L78" s="1347">
        <v>24</v>
      </c>
      <c r="M78" s="179">
        <v>151</v>
      </c>
      <c r="N78" s="1799"/>
      <c r="O78" s="1800"/>
    </row>
    <row r="79" spans="1:15" ht="19.5" customHeight="1" thickBot="1" x14ac:dyDescent="0.25">
      <c r="A79" s="1342"/>
      <c r="B79" s="1752"/>
      <c r="C79" s="1787"/>
      <c r="D79" s="1343" t="s">
        <v>32</v>
      </c>
      <c r="E79" s="1347">
        <v>40</v>
      </c>
      <c r="F79" s="179">
        <v>245</v>
      </c>
      <c r="G79" s="182" t="s">
        <v>48</v>
      </c>
      <c r="H79" s="1347">
        <v>44</v>
      </c>
      <c r="I79" s="179">
        <v>226</v>
      </c>
      <c r="J79" s="1785" t="s">
        <v>64</v>
      </c>
      <c r="K79" s="1786"/>
      <c r="L79" s="1347">
        <v>11</v>
      </c>
      <c r="M79" s="179">
        <v>74</v>
      </c>
      <c r="N79" s="1799"/>
      <c r="O79" s="1800"/>
    </row>
    <row r="80" spans="1:15" ht="19.5" customHeight="1" thickBot="1" x14ac:dyDescent="0.25">
      <c r="A80" s="1342"/>
      <c r="B80" s="1752"/>
      <c r="C80" s="1787"/>
      <c r="D80" s="1343" t="s">
        <v>33</v>
      </c>
      <c r="E80" s="1347">
        <v>32</v>
      </c>
      <c r="F80" s="179">
        <v>315</v>
      </c>
      <c r="G80" s="182" t="s">
        <v>49</v>
      </c>
      <c r="H80" s="1347">
        <v>26</v>
      </c>
      <c r="I80" s="179">
        <v>238</v>
      </c>
      <c r="J80" s="1785" t="s">
        <v>65</v>
      </c>
      <c r="K80" s="1786"/>
      <c r="L80" s="1347">
        <v>13</v>
      </c>
      <c r="M80" s="179">
        <v>80</v>
      </c>
      <c r="N80" s="1799"/>
      <c r="O80" s="1800"/>
    </row>
    <row r="81" spans="1:193" ht="19.5" customHeight="1" thickBot="1" x14ac:dyDescent="0.25">
      <c r="A81" s="1342"/>
      <c r="B81" s="1752"/>
      <c r="C81" s="1787"/>
      <c r="D81" s="1343" t="s">
        <v>34</v>
      </c>
      <c r="E81" s="1347">
        <v>20</v>
      </c>
      <c r="F81" s="179">
        <v>98</v>
      </c>
      <c r="G81" s="182" t="s">
        <v>50</v>
      </c>
      <c r="H81" s="1347">
        <v>43</v>
      </c>
      <c r="I81" s="179">
        <v>186</v>
      </c>
      <c r="J81" s="1785" t="s">
        <v>66</v>
      </c>
      <c r="K81" s="1786"/>
      <c r="L81" s="1347">
        <v>36</v>
      </c>
      <c r="M81" s="179">
        <v>199</v>
      </c>
      <c r="N81" s="1799"/>
      <c r="O81" s="1800"/>
    </row>
    <row r="82" spans="1:193" ht="19.5" customHeight="1" thickBot="1" x14ac:dyDescent="0.25">
      <c r="A82" s="1342"/>
      <c r="B82" s="1752"/>
      <c r="C82" s="1787"/>
      <c r="D82" s="1343" t="s">
        <v>35</v>
      </c>
      <c r="E82" s="1347">
        <v>22</v>
      </c>
      <c r="F82" s="179">
        <v>74</v>
      </c>
      <c r="G82" s="1343" t="s">
        <v>51</v>
      </c>
      <c r="H82" s="1347">
        <v>7</v>
      </c>
      <c r="I82" s="179">
        <v>42</v>
      </c>
      <c r="J82" s="1795" t="s">
        <v>67</v>
      </c>
      <c r="K82" s="1796"/>
      <c r="L82" s="183">
        <v>22</v>
      </c>
      <c r="M82" s="184">
        <v>222</v>
      </c>
      <c r="N82" s="1799"/>
      <c r="O82" s="1800"/>
    </row>
    <row r="83" spans="1:193" ht="19.5" customHeight="1" thickBot="1" x14ac:dyDescent="0.25">
      <c r="A83" s="1342"/>
      <c r="B83" s="1753"/>
      <c r="C83" s="1787"/>
      <c r="D83" s="185" t="s">
        <v>36</v>
      </c>
      <c r="E83" s="186">
        <v>20</v>
      </c>
      <c r="F83" s="187">
        <v>98</v>
      </c>
      <c r="G83" s="185" t="s">
        <v>52</v>
      </c>
      <c r="H83" s="186">
        <v>13</v>
      </c>
      <c r="I83" s="187">
        <v>49</v>
      </c>
      <c r="J83" s="1696" t="s">
        <v>10</v>
      </c>
      <c r="K83" s="1696"/>
      <c r="L83" s="188">
        <f>SUM(E68:E83,H68:H83,L68:L82)</f>
        <v>1412</v>
      </c>
      <c r="M83" s="188">
        <f>SUM(F68:F83,I68:I83,M68:M82)</f>
        <v>8425</v>
      </c>
      <c r="N83" s="1801"/>
      <c r="O83" s="1802"/>
    </row>
    <row r="84" spans="1:193" ht="18" customHeight="1" thickBot="1" x14ac:dyDescent="0.25">
      <c r="B84" s="189"/>
      <c r="C84" s="190"/>
      <c r="D84" s="190"/>
      <c r="E84" s="75"/>
      <c r="F84" s="75"/>
      <c r="G84" s="190"/>
      <c r="H84" s="190"/>
      <c r="I84" s="190"/>
      <c r="J84" s="190"/>
      <c r="K84" s="190"/>
      <c r="L84" s="190"/>
      <c r="M84" s="190"/>
      <c r="N84" s="190"/>
      <c r="O84" s="191"/>
    </row>
    <row r="85" spans="1:193" ht="18" customHeight="1" thickBot="1" x14ac:dyDescent="0.25">
      <c r="B85" s="1778" t="s">
        <v>509</v>
      </c>
      <c r="C85" s="1779"/>
      <c r="D85" s="1780"/>
      <c r="E85" s="192">
        <f>D7+D48+D66+L83</f>
        <v>1466</v>
      </c>
      <c r="F85" s="193" t="s">
        <v>510</v>
      </c>
      <c r="G85" s="1781" t="s">
        <v>511</v>
      </c>
      <c r="H85" s="1782"/>
      <c r="I85" s="194">
        <f>J7+J48+J66+M83</f>
        <v>9640</v>
      </c>
      <c r="J85" s="195" t="s">
        <v>510</v>
      </c>
      <c r="K85" s="1783"/>
      <c r="L85" s="1784"/>
      <c r="M85" s="734"/>
      <c r="N85" s="734"/>
      <c r="O85" s="733"/>
    </row>
    <row r="86" spans="1:193" ht="18" customHeight="1" x14ac:dyDescent="0.2">
      <c r="B86" s="731" t="s">
        <v>2458</v>
      </c>
      <c r="F86" s="196"/>
      <c r="G86" s="196"/>
      <c r="H86" s="197"/>
      <c r="J86" s="190"/>
      <c r="K86" s="190"/>
      <c r="L86" s="917"/>
      <c r="M86" s="917"/>
      <c r="N86" s="917"/>
      <c r="O86" s="1324"/>
      <c r="P86" s="75"/>
    </row>
    <row r="87" spans="1:193" ht="18" customHeight="1" x14ac:dyDescent="0.2">
      <c r="F87" s="196"/>
      <c r="G87" s="196"/>
      <c r="H87" s="197"/>
      <c r="J87" s="1792"/>
      <c r="K87" s="1792"/>
      <c r="L87" s="196"/>
      <c r="M87" s="196"/>
      <c r="N87" s="196"/>
    </row>
    <row r="88" spans="1:193" ht="18" customHeight="1" x14ac:dyDescent="0.2">
      <c r="F88" s="196"/>
      <c r="G88" s="196"/>
      <c r="H88" s="197"/>
      <c r="J88" s="1792"/>
      <c r="K88" s="1792"/>
      <c r="L88" s="196"/>
      <c r="M88" s="196"/>
      <c r="N88" s="196"/>
    </row>
    <row r="89" spans="1:193" ht="18" customHeight="1" x14ac:dyDescent="0.2">
      <c r="F89" s="196"/>
      <c r="G89" s="196"/>
      <c r="H89" s="197"/>
      <c r="J89" s="1792"/>
      <c r="K89" s="1792"/>
      <c r="L89" s="196"/>
      <c r="M89" s="196"/>
      <c r="N89" s="196"/>
      <c r="P89" s="1793"/>
      <c r="Q89" s="1793"/>
      <c r="R89" s="1793"/>
      <c r="S89" s="1793"/>
      <c r="T89" s="1793"/>
      <c r="U89" s="1793"/>
      <c r="V89" s="1793"/>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94"/>
      <c r="AV89" s="1794"/>
      <c r="AW89" s="1794"/>
      <c r="AX89" s="1794"/>
      <c r="AY89" s="1794"/>
      <c r="AZ89" s="1794"/>
      <c r="BA89" s="1794"/>
      <c r="BB89" s="1794"/>
      <c r="BC89" s="1794"/>
      <c r="BD89" s="1794"/>
      <c r="BE89" s="1794"/>
      <c r="BF89" s="1794"/>
      <c r="BG89" s="1794"/>
      <c r="BH89" s="1794"/>
      <c r="BI89" s="1794"/>
      <c r="BJ89" s="1794"/>
      <c r="BK89" s="1794"/>
      <c r="BL89" s="1794"/>
      <c r="BM89" s="1794"/>
      <c r="BN89" s="1794"/>
      <c r="BO89" s="1794"/>
      <c r="BP89" s="1794"/>
      <c r="BQ89" s="1794"/>
      <c r="BR89" s="1794"/>
      <c r="BS89" s="1794"/>
      <c r="BT89" s="1794"/>
      <c r="BU89" s="1794"/>
      <c r="BV89" s="1794"/>
      <c r="BW89" s="1794"/>
      <c r="BX89" s="1794"/>
      <c r="BY89" s="1794"/>
      <c r="BZ89" s="1794"/>
      <c r="CA89" s="1794"/>
      <c r="CB89" s="1794"/>
      <c r="CC89" s="1794"/>
      <c r="CD89" s="1794"/>
      <c r="CE89" s="1794"/>
      <c r="CF89" s="1794"/>
      <c r="CG89" s="1794"/>
      <c r="CH89" s="1794"/>
      <c r="CI89" s="1794"/>
      <c r="CJ89" s="1794"/>
      <c r="CK89" s="1794"/>
      <c r="CL89" s="1794"/>
      <c r="CM89" s="1794"/>
      <c r="CN89" s="1794"/>
      <c r="CO89" s="1794"/>
      <c r="CP89" s="1794"/>
      <c r="CQ89" s="1794"/>
      <c r="CR89" s="1794"/>
      <c r="CS89" s="1794"/>
      <c r="CT89" s="1794"/>
      <c r="CU89" s="1794"/>
      <c r="CV89" s="1794"/>
      <c r="CW89" s="1794"/>
      <c r="CX89" s="1794"/>
      <c r="CY89" s="1794"/>
      <c r="CZ89" s="1794"/>
      <c r="DA89" s="1794"/>
      <c r="DB89" s="1794"/>
      <c r="DC89" s="1794"/>
      <c r="DD89" s="1794"/>
      <c r="DE89" s="1794"/>
      <c r="DF89" s="1794"/>
      <c r="DG89" s="1794"/>
      <c r="DH89" s="1794"/>
      <c r="DI89" s="1794"/>
      <c r="DJ89" s="1794"/>
      <c r="DK89" s="1794"/>
      <c r="DL89" s="1794"/>
      <c r="DM89" s="1794"/>
      <c r="DN89" s="1794"/>
      <c r="DO89" s="1794"/>
      <c r="DP89" s="1794"/>
      <c r="DQ89" s="1794"/>
      <c r="DR89" s="1794"/>
      <c r="DS89" s="1794"/>
      <c r="DT89" s="1794"/>
      <c r="DU89" s="1794"/>
      <c r="DV89" s="1794"/>
      <c r="DW89" s="1794"/>
      <c r="DX89" s="1794"/>
      <c r="DY89" s="1794"/>
      <c r="DZ89" s="1794"/>
      <c r="EA89" s="1794"/>
      <c r="EB89" s="1794"/>
      <c r="EC89" s="1794"/>
      <c r="ED89" s="1794"/>
      <c r="EE89" s="1794"/>
      <c r="EF89" s="1794"/>
      <c r="EG89" s="1794"/>
      <c r="EH89" s="1794"/>
      <c r="EI89" s="1794"/>
      <c r="EJ89" s="1794"/>
      <c r="EK89" s="1794"/>
      <c r="EL89" s="1794"/>
      <c r="EM89" s="1794"/>
      <c r="EN89" s="1794"/>
      <c r="EO89" s="1794"/>
      <c r="EP89" s="1794"/>
      <c r="EQ89" s="1794"/>
      <c r="ER89" s="1794"/>
      <c r="ES89" s="1794"/>
      <c r="ET89" s="1794"/>
      <c r="EU89" s="1794"/>
      <c r="EV89" s="1794"/>
      <c r="EW89" s="1794"/>
      <c r="EX89" s="1794"/>
      <c r="EY89" s="1794"/>
      <c r="EZ89" s="1794"/>
      <c r="FA89" s="1794"/>
      <c r="FB89" s="1794"/>
      <c r="FC89" s="1794"/>
      <c r="FD89" s="1794"/>
      <c r="FE89" s="1794"/>
      <c r="FF89" s="1794"/>
      <c r="FG89" s="1794"/>
      <c r="FH89" s="1794"/>
      <c r="FI89" s="1794"/>
      <c r="FJ89" s="1794"/>
      <c r="FK89" s="1794"/>
      <c r="FL89" s="1794"/>
      <c r="FM89" s="1794"/>
      <c r="FN89" s="1794"/>
      <c r="FO89" s="1794"/>
      <c r="FP89" s="1794"/>
      <c r="FQ89" s="1794"/>
      <c r="FR89" s="1794"/>
      <c r="FS89" s="1794"/>
      <c r="FT89" s="1794"/>
      <c r="FU89" s="1794"/>
      <c r="FV89" s="1794"/>
      <c r="FW89" s="1794"/>
      <c r="FX89" s="1794"/>
      <c r="FY89" s="1794"/>
      <c r="FZ89" s="1794"/>
      <c r="GA89" s="1794"/>
      <c r="GB89" s="1794"/>
      <c r="GC89" s="1794"/>
      <c r="GD89" s="1794"/>
      <c r="GE89" s="1794"/>
      <c r="GF89" s="1794"/>
      <c r="GG89" s="1794"/>
      <c r="GH89" s="1794"/>
      <c r="GI89" s="1794"/>
      <c r="GJ89" s="1794"/>
      <c r="GK89" s="75"/>
    </row>
    <row r="90" spans="1:193" ht="18" customHeight="1" x14ac:dyDescent="0.2">
      <c r="F90" s="196"/>
      <c r="G90" s="196"/>
      <c r="H90" s="197"/>
      <c r="J90" s="1792"/>
      <c r="K90" s="1792"/>
      <c r="L90" s="196"/>
      <c r="M90" s="196"/>
      <c r="N90" s="196"/>
      <c r="P90" s="919"/>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94"/>
      <c r="AV90" s="1794"/>
      <c r="AW90" s="1794"/>
      <c r="AX90" s="1794"/>
      <c r="AY90" s="1794"/>
      <c r="AZ90" s="1794"/>
      <c r="BA90" s="1794"/>
      <c r="BB90" s="1794"/>
      <c r="BC90" s="1794"/>
      <c r="BD90" s="1794"/>
      <c r="BE90" s="1794"/>
      <c r="BF90" s="1794"/>
      <c r="BG90" s="1794"/>
      <c r="BH90" s="1794"/>
      <c r="BI90" s="1794"/>
      <c r="BJ90" s="1794"/>
      <c r="BK90" s="1804"/>
      <c r="BL90" s="1804"/>
      <c r="BM90" s="1794"/>
      <c r="BN90" s="1794"/>
      <c r="BO90" s="1794"/>
      <c r="BP90" s="1794"/>
      <c r="BQ90" s="1794"/>
      <c r="BR90" s="1794"/>
      <c r="BS90" s="1794"/>
      <c r="BT90" s="1794"/>
      <c r="BU90" s="1794"/>
      <c r="BV90" s="1794"/>
      <c r="BW90" s="1803"/>
      <c r="BX90" s="1803"/>
      <c r="BY90" s="1803"/>
      <c r="BZ90" s="1803"/>
      <c r="CA90" s="1794"/>
      <c r="CB90" s="1794"/>
      <c r="CC90" s="1794"/>
      <c r="CD90" s="1794"/>
      <c r="CE90" s="1794"/>
      <c r="CF90" s="1794"/>
      <c r="CG90" s="1794"/>
      <c r="CH90" s="1794"/>
      <c r="CI90" s="1794"/>
      <c r="CJ90" s="1794"/>
      <c r="CK90" s="1794"/>
      <c r="CL90" s="1794"/>
      <c r="CM90" s="1794"/>
      <c r="CN90" s="1794"/>
      <c r="CO90" s="1794"/>
      <c r="CP90" s="1794"/>
      <c r="CQ90" s="1794"/>
      <c r="CR90" s="1794"/>
      <c r="CS90" s="1794"/>
      <c r="CT90" s="1794"/>
      <c r="CU90" s="1794"/>
      <c r="CV90" s="1794"/>
      <c r="CW90" s="1794"/>
      <c r="CX90" s="1794"/>
      <c r="CY90" s="1794"/>
      <c r="CZ90" s="1794"/>
      <c r="DA90" s="1794"/>
      <c r="DB90" s="1794"/>
      <c r="DC90" s="1794"/>
      <c r="DD90" s="1794"/>
      <c r="DE90" s="1794"/>
      <c r="DF90" s="1794"/>
      <c r="DG90" s="1794"/>
      <c r="DH90" s="1794"/>
      <c r="DI90" s="1794"/>
      <c r="DJ90" s="1794"/>
      <c r="DK90" s="1794"/>
      <c r="DL90" s="1794"/>
      <c r="DM90" s="1794"/>
      <c r="DN90" s="1794"/>
      <c r="DO90" s="1794"/>
      <c r="DP90" s="1794"/>
      <c r="DQ90" s="1794"/>
      <c r="DR90" s="1794"/>
      <c r="DS90" s="1794"/>
      <c r="DT90" s="1794"/>
      <c r="DU90" s="1794"/>
      <c r="DV90" s="1794"/>
      <c r="DW90" s="1794"/>
      <c r="DX90" s="1794"/>
      <c r="DY90" s="1794"/>
      <c r="DZ90" s="1794"/>
      <c r="EA90" s="1794"/>
      <c r="EB90" s="1794"/>
      <c r="EC90" s="1794"/>
      <c r="ED90" s="1794"/>
      <c r="EE90" s="1794"/>
      <c r="EF90" s="1794"/>
      <c r="EG90" s="1794"/>
      <c r="EH90" s="1794"/>
      <c r="EI90" s="1794"/>
      <c r="EJ90" s="1794"/>
      <c r="EK90" s="1794"/>
      <c r="EL90" s="1794"/>
      <c r="EM90" s="1794"/>
      <c r="EN90" s="1794"/>
      <c r="EO90" s="1794"/>
      <c r="EP90" s="1794"/>
      <c r="EQ90" s="1794"/>
      <c r="ER90" s="1794"/>
      <c r="ES90" s="1794"/>
      <c r="ET90" s="1794"/>
      <c r="EU90" s="1803"/>
      <c r="EV90" s="1803"/>
      <c r="EW90" s="1794"/>
      <c r="EX90" s="1794"/>
      <c r="EY90" s="1794"/>
      <c r="EZ90" s="1794"/>
      <c r="FA90" s="1794"/>
      <c r="FB90" s="1794"/>
      <c r="FC90" s="1794"/>
      <c r="FD90" s="1794"/>
      <c r="FE90" s="1794"/>
      <c r="FF90" s="1794"/>
      <c r="FG90" s="1794"/>
      <c r="FH90" s="1794"/>
      <c r="FI90" s="1794"/>
      <c r="FJ90" s="1794"/>
      <c r="FK90" s="1794"/>
      <c r="FL90" s="1794"/>
      <c r="FM90" s="1794"/>
      <c r="FN90" s="1794"/>
      <c r="FO90" s="1794"/>
      <c r="FP90" s="1794"/>
      <c r="FQ90" s="1794"/>
      <c r="FR90" s="1794"/>
      <c r="FS90" s="1794"/>
      <c r="FT90" s="1794"/>
      <c r="FU90" s="1794"/>
      <c r="FV90" s="1794"/>
      <c r="FW90" s="1808"/>
      <c r="FX90" s="1808"/>
      <c r="FY90" s="1794"/>
      <c r="FZ90" s="1794"/>
      <c r="GA90" s="1794"/>
      <c r="GB90" s="1794"/>
      <c r="GC90" s="1794"/>
      <c r="GD90" s="1794"/>
      <c r="GE90" s="1803"/>
      <c r="GF90" s="1803"/>
      <c r="GG90" s="1794"/>
      <c r="GH90" s="1794"/>
      <c r="GI90" s="1794"/>
      <c r="GJ90" s="1794"/>
      <c r="GK90" s="75"/>
    </row>
    <row r="91" spans="1:193" ht="18" customHeight="1" x14ac:dyDescent="0.2">
      <c r="ES91" s="916"/>
    </row>
    <row r="93" spans="1:193" ht="18" customHeight="1" x14ac:dyDescent="0.2">
      <c r="ES93" s="916"/>
    </row>
    <row r="135" spans="10:192" ht="18" customHeight="1" x14ac:dyDescent="0.2">
      <c r="J135" s="731"/>
      <c r="O135" s="731"/>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5"/>
      <c r="AS135" s="165"/>
      <c r="AT135" s="165"/>
      <c r="AU135" s="165"/>
      <c r="AV135" s="165"/>
      <c r="AW135" s="165"/>
      <c r="AX135" s="165"/>
      <c r="AY135" s="165"/>
      <c r="AZ135" s="165"/>
      <c r="BA135" s="165"/>
      <c r="BB135" s="165"/>
      <c r="BC135" s="165"/>
      <c r="BD135" s="165"/>
      <c r="BE135" s="165"/>
      <c r="BF135" s="165"/>
      <c r="BG135" s="165"/>
      <c r="BH135" s="165"/>
      <c r="BI135" s="165"/>
      <c r="BJ135" s="165"/>
      <c r="BK135" s="165"/>
      <c r="BL135" s="165"/>
      <c r="BM135" s="165"/>
      <c r="BN135" s="165"/>
      <c r="BO135" s="165"/>
      <c r="BP135" s="165"/>
      <c r="BQ135" s="165"/>
      <c r="BR135" s="165"/>
      <c r="BS135" s="165"/>
      <c r="BT135" s="165"/>
      <c r="BU135" s="165"/>
      <c r="BV135" s="165"/>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c r="DH135" s="165"/>
      <c r="DI135" s="165"/>
      <c r="DJ135" s="165"/>
      <c r="DK135" s="165"/>
      <c r="DL135" s="165"/>
      <c r="DM135" s="165"/>
      <c r="DN135" s="165"/>
      <c r="DO135" s="165"/>
      <c r="DP135" s="165"/>
      <c r="DQ135" s="165"/>
      <c r="DR135" s="165"/>
      <c r="DS135" s="165"/>
      <c r="DT135" s="165"/>
      <c r="DU135" s="165"/>
      <c r="DV135" s="165"/>
      <c r="DW135" s="165"/>
      <c r="DX135" s="165"/>
      <c r="DY135" s="165"/>
      <c r="DZ135" s="165"/>
      <c r="EA135" s="165"/>
      <c r="EB135" s="165"/>
      <c r="EC135" s="165"/>
      <c r="ED135" s="165"/>
      <c r="EE135" s="165"/>
      <c r="EF135" s="165"/>
      <c r="EG135" s="165"/>
      <c r="EH135" s="165"/>
      <c r="EI135" s="165"/>
      <c r="EJ135" s="165"/>
      <c r="EK135" s="165"/>
      <c r="EL135" s="165"/>
      <c r="EM135" s="165"/>
      <c r="EN135" s="165"/>
      <c r="EO135" s="165"/>
      <c r="EP135" s="165"/>
      <c r="EQ135" s="165"/>
      <c r="ER135" s="165"/>
      <c r="ES135" s="165"/>
      <c r="ET135" s="165"/>
      <c r="EU135" s="165"/>
      <c r="EV135" s="165"/>
      <c r="EW135" s="165"/>
      <c r="EX135" s="165"/>
      <c r="EY135" s="165"/>
      <c r="EZ135" s="165"/>
      <c r="FA135" s="165"/>
      <c r="FB135" s="165"/>
      <c r="FC135" s="165"/>
      <c r="FD135" s="165"/>
      <c r="FE135" s="165"/>
      <c r="FF135" s="165"/>
      <c r="FG135" s="165"/>
      <c r="FH135" s="165"/>
      <c r="FI135" s="165"/>
      <c r="FJ135" s="165"/>
      <c r="FK135" s="165"/>
      <c r="FL135" s="165"/>
      <c r="FM135" s="165"/>
      <c r="FN135" s="165"/>
      <c r="FO135" s="165"/>
      <c r="FP135" s="165"/>
      <c r="FQ135" s="165"/>
      <c r="FR135" s="165"/>
      <c r="FS135" s="165"/>
      <c r="FT135" s="165"/>
      <c r="FU135" s="165"/>
      <c r="FV135" s="165"/>
      <c r="FW135" s="165"/>
      <c r="FX135" s="165"/>
      <c r="FY135" s="165"/>
      <c r="FZ135" s="165"/>
      <c r="GA135" s="165"/>
      <c r="GB135" s="165"/>
      <c r="GC135" s="165"/>
      <c r="GD135" s="165"/>
      <c r="GE135" s="165"/>
      <c r="GF135" s="165"/>
      <c r="GG135" s="165"/>
      <c r="GH135" s="165"/>
      <c r="GI135" s="165"/>
      <c r="GJ135" s="165"/>
    </row>
    <row r="136" spans="10:192" ht="18" customHeight="1" x14ac:dyDescent="0.2">
      <c r="J136" s="731"/>
      <c r="O136" s="731"/>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c r="AO136" s="165"/>
      <c r="AP136" s="165"/>
      <c r="AQ136" s="165"/>
      <c r="AR136" s="165"/>
      <c r="AS136" s="165"/>
      <c r="AT136" s="165"/>
      <c r="AU136" s="165"/>
      <c r="AV136" s="165"/>
      <c r="AW136" s="165"/>
      <c r="AX136" s="165"/>
      <c r="AY136" s="165"/>
      <c r="AZ136" s="165"/>
      <c r="BA136" s="165"/>
      <c r="BB136" s="165"/>
      <c r="BC136" s="165"/>
      <c r="BD136" s="165"/>
      <c r="BE136" s="165"/>
      <c r="BF136" s="165"/>
      <c r="BG136" s="165"/>
      <c r="BH136" s="165"/>
      <c r="BI136" s="165"/>
      <c r="BJ136" s="165"/>
      <c r="BK136" s="165"/>
      <c r="BL136" s="165"/>
      <c r="BM136" s="165"/>
      <c r="BN136" s="165"/>
      <c r="BO136" s="165"/>
      <c r="BP136" s="165"/>
      <c r="BQ136" s="165"/>
      <c r="BR136" s="165"/>
      <c r="BS136" s="165"/>
      <c r="BT136" s="165"/>
      <c r="BU136" s="165"/>
      <c r="BV136" s="165"/>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c r="DH136" s="165"/>
      <c r="DI136" s="165"/>
      <c r="DJ136" s="165"/>
      <c r="DK136" s="165"/>
      <c r="DL136" s="165"/>
      <c r="DM136" s="165"/>
      <c r="DN136" s="165"/>
      <c r="DO136" s="165"/>
      <c r="DP136" s="165"/>
      <c r="DQ136" s="165"/>
      <c r="DR136" s="165"/>
      <c r="DS136" s="165"/>
      <c r="DT136" s="165"/>
      <c r="DU136" s="165"/>
      <c r="DV136" s="165"/>
      <c r="DW136" s="165"/>
      <c r="DX136" s="165"/>
      <c r="DY136" s="165"/>
      <c r="DZ136" s="165"/>
      <c r="EA136" s="165"/>
      <c r="EB136" s="165"/>
      <c r="EC136" s="165"/>
      <c r="ED136" s="165"/>
      <c r="EE136" s="165"/>
      <c r="EF136" s="165"/>
      <c r="EG136" s="165"/>
      <c r="EH136" s="165"/>
      <c r="EI136" s="165"/>
      <c r="EJ136" s="165"/>
      <c r="EK136" s="165"/>
      <c r="EL136" s="165"/>
      <c r="EM136" s="165"/>
      <c r="EN136" s="165"/>
      <c r="EO136" s="165"/>
      <c r="EP136" s="165"/>
      <c r="EQ136" s="165"/>
      <c r="ER136" s="165"/>
      <c r="ES136" s="165"/>
      <c r="ET136" s="165"/>
      <c r="EU136" s="165"/>
      <c r="EV136" s="165"/>
      <c r="EW136" s="165"/>
      <c r="EX136" s="165"/>
      <c r="EY136" s="165"/>
      <c r="EZ136" s="165"/>
      <c r="FA136" s="165"/>
      <c r="FB136" s="165"/>
      <c r="FC136" s="165"/>
      <c r="FD136" s="165"/>
      <c r="FE136" s="165"/>
      <c r="FF136" s="165"/>
      <c r="FG136" s="165"/>
      <c r="FH136" s="165"/>
      <c r="FI136" s="165"/>
      <c r="FJ136" s="165"/>
      <c r="FK136" s="165"/>
      <c r="FL136" s="165"/>
      <c r="FM136" s="165"/>
      <c r="FN136" s="165"/>
      <c r="FO136" s="165"/>
      <c r="FP136" s="165"/>
      <c r="FQ136" s="165"/>
      <c r="FR136" s="165"/>
      <c r="FS136" s="165"/>
      <c r="FT136" s="165"/>
      <c r="FU136" s="165"/>
      <c r="FV136" s="165"/>
      <c r="FW136" s="165"/>
      <c r="FX136" s="165"/>
      <c r="FY136" s="165"/>
      <c r="FZ136" s="165"/>
      <c r="GA136" s="165"/>
      <c r="GB136" s="165"/>
      <c r="GC136" s="165"/>
      <c r="GD136" s="165"/>
      <c r="GE136" s="165"/>
      <c r="GF136" s="165"/>
      <c r="GG136" s="165"/>
      <c r="GH136" s="165"/>
      <c r="GI136" s="165"/>
      <c r="GJ136" s="165"/>
    </row>
    <row r="137" spans="10:192" ht="18" customHeight="1" x14ac:dyDescent="0.2">
      <c r="J137" s="731"/>
      <c r="O137" s="731"/>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5"/>
      <c r="AS137" s="165"/>
      <c r="AT137" s="165"/>
      <c r="AU137" s="165"/>
      <c r="AV137" s="165"/>
      <c r="AW137" s="165"/>
      <c r="AX137" s="165"/>
      <c r="AY137" s="165"/>
      <c r="AZ137" s="165"/>
      <c r="BA137" s="165"/>
      <c r="BB137" s="165"/>
      <c r="BC137" s="165"/>
      <c r="BD137" s="165"/>
      <c r="BE137" s="165"/>
      <c r="BF137" s="165"/>
      <c r="BG137" s="165"/>
      <c r="BH137" s="165"/>
      <c r="BI137" s="165"/>
      <c r="BJ137" s="165"/>
      <c r="BK137" s="165"/>
      <c r="BL137" s="165"/>
      <c r="BM137" s="165"/>
      <c r="BN137" s="165"/>
      <c r="BO137" s="165"/>
      <c r="BP137" s="165"/>
      <c r="BQ137" s="165"/>
      <c r="BR137" s="165"/>
      <c r="BS137" s="165"/>
      <c r="BT137" s="165"/>
      <c r="BU137" s="165"/>
      <c r="BV137" s="165"/>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c r="DH137" s="165"/>
      <c r="DI137" s="165"/>
      <c r="DJ137" s="165"/>
      <c r="DK137" s="165"/>
      <c r="DL137" s="165"/>
      <c r="DM137" s="165"/>
      <c r="DN137" s="165"/>
      <c r="DO137" s="165"/>
      <c r="DP137" s="165"/>
      <c r="DQ137" s="165"/>
      <c r="DR137" s="165"/>
      <c r="DS137" s="165"/>
      <c r="DT137" s="165"/>
      <c r="DU137" s="165"/>
      <c r="DV137" s="165"/>
      <c r="DW137" s="165"/>
      <c r="DX137" s="165"/>
      <c r="DY137" s="165"/>
      <c r="DZ137" s="165"/>
      <c r="EA137" s="165"/>
      <c r="EB137" s="165"/>
      <c r="EC137" s="165"/>
      <c r="ED137" s="165"/>
      <c r="EE137" s="165"/>
      <c r="EF137" s="165"/>
      <c r="EG137" s="165"/>
      <c r="EH137" s="165"/>
      <c r="EI137" s="165"/>
      <c r="EJ137" s="165"/>
      <c r="EK137" s="165"/>
      <c r="EL137" s="165"/>
      <c r="EM137" s="165"/>
      <c r="EN137" s="165"/>
      <c r="EO137" s="165"/>
      <c r="EP137" s="165"/>
      <c r="EQ137" s="165"/>
      <c r="ER137" s="165"/>
      <c r="ES137" s="165"/>
      <c r="ET137" s="165"/>
      <c r="EU137" s="165"/>
      <c r="EV137" s="165"/>
      <c r="EW137" s="165"/>
      <c r="EX137" s="165"/>
      <c r="EY137" s="165"/>
      <c r="EZ137" s="165"/>
      <c r="FA137" s="165"/>
      <c r="FB137" s="165"/>
      <c r="FC137" s="165"/>
      <c r="FD137" s="165"/>
      <c r="FE137" s="165"/>
      <c r="FF137" s="165"/>
      <c r="FG137" s="165"/>
      <c r="FH137" s="165"/>
      <c r="FI137" s="165"/>
      <c r="FJ137" s="165"/>
      <c r="FK137" s="165"/>
      <c r="FL137" s="165"/>
      <c r="FM137" s="165"/>
      <c r="FN137" s="165"/>
      <c r="FO137" s="165"/>
      <c r="FP137" s="165"/>
      <c r="FQ137" s="165"/>
      <c r="FR137" s="165"/>
      <c r="FS137" s="165"/>
      <c r="FT137" s="165"/>
      <c r="FU137" s="165"/>
      <c r="FV137" s="165"/>
      <c r="FW137" s="165"/>
      <c r="FX137" s="165"/>
      <c r="FY137" s="165"/>
      <c r="FZ137" s="165"/>
      <c r="GA137" s="165"/>
      <c r="GB137" s="165"/>
      <c r="GC137" s="165"/>
      <c r="GD137" s="165"/>
      <c r="GE137" s="165"/>
      <c r="GF137" s="165"/>
      <c r="GG137" s="165"/>
      <c r="GH137" s="165"/>
      <c r="GI137" s="165"/>
      <c r="GJ137" s="165"/>
    </row>
    <row r="138" spans="10:192" ht="18" customHeight="1" x14ac:dyDescent="0.2">
      <c r="J138" s="731"/>
      <c r="O138" s="731"/>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5"/>
      <c r="AS138" s="165"/>
      <c r="AT138" s="165"/>
      <c r="AU138" s="165"/>
      <c r="AV138" s="165"/>
      <c r="AW138" s="165"/>
      <c r="AX138" s="165"/>
      <c r="AY138" s="165"/>
      <c r="AZ138" s="165"/>
      <c r="BA138" s="165"/>
      <c r="BB138" s="165"/>
      <c r="BC138" s="165"/>
      <c r="BD138" s="165"/>
      <c r="BE138" s="165"/>
      <c r="BF138" s="165"/>
      <c r="BG138" s="165"/>
      <c r="BH138" s="165"/>
      <c r="BI138" s="165"/>
      <c r="BJ138" s="165"/>
      <c r="BK138" s="165"/>
      <c r="BL138" s="165"/>
      <c r="BM138" s="165"/>
      <c r="BN138" s="165"/>
      <c r="BO138" s="165"/>
      <c r="BP138" s="165"/>
      <c r="BQ138" s="165"/>
      <c r="BR138" s="165"/>
      <c r="BS138" s="165"/>
      <c r="BT138" s="165"/>
      <c r="BU138" s="165"/>
      <c r="BV138" s="165"/>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c r="DH138" s="165"/>
      <c r="DI138" s="165"/>
      <c r="DJ138" s="165"/>
      <c r="DK138" s="165"/>
      <c r="DL138" s="165"/>
      <c r="DM138" s="165"/>
      <c r="DN138" s="165"/>
      <c r="DO138" s="165"/>
      <c r="DP138" s="165"/>
      <c r="DQ138" s="165"/>
      <c r="DR138" s="165"/>
      <c r="DS138" s="165"/>
      <c r="DT138" s="165"/>
      <c r="DU138" s="165"/>
      <c r="DV138" s="165"/>
      <c r="DW138" s="165"/>
      <c r="DX138" s="165"/>
      <c r="DY138" s="165"/>
      <c r="DZ138" s="165"/>
      <c r="EA138" s="165"/>
      <c r="EB138" s="165"/>
      <c r="EC138" s="165"/>
      <c r="ED138" s="165"/>
      <c r="EE138" s="165"/>
      <c r="EF138" s="165"/>
      <c r="EG138" s="165"/>
      <c r="EH138" s="165"/>
      <c r="EI138" s="165"/>
      <c r="EJ138" s="165"/>
      <c r="EK138" s="165"/>
      <c r="EL138" s="165"/>
      <c r="EM138" s="165"/>
      <c r="EN138" s="165"/>
      <c r="EO138" s="165"/>
      <c r="EP138" s="165"/>
      <c r="EQ138" s="165"/>
      <c r="ER138" s="165"/>
      <c r="ES138" s="165"/>
      <c r="ET138" s="165"/>
      <c r="EU138" s="165"/>
      <c r="EV138" s="165"/>
      <c r="EW138" s="165"/>
      <c r="EX138" s="165"/>
      <c r="EY138" s="165"/>
      <c r="EZ138" s="165"/>
      <c r="FA138" s="165"/>
      <c r="FB138" s="165"/>
      <c r="FC138" s="165"/>
      <c r="FD138" s="165"/>
      <c r="FE138" s="165"/>
      <c r="FF138" s="165"/>
      <c r="FG138" s="165"/>
      <c r="FH138" s="165"/>
      <c r="FI138" s="165"/>
      <c r="FJ138" s="165"/>
      <c r="FK138" s="165"/>
      <c r="FL138" s="165"/>
      <c r="FM138" s="165"/>
      <c r="FN138" s="165"/>
      <c r="FO138" s="165"/>
      <c r="FP138" s="165"/>
      <c r="FQ138" s="165"/>
      <c r="FR138" s="165"/>
      <c r="FS138" s="165"/>
      <c r="FT138" s="165"/>
      <c r="FU138" s="165"/>
      <c r="FV138" s="165"/>
      <c r="FW138" s="165"/>
      <c r="FX138" s="165"/>
      <c r="FY138" s="165"/>
      <c r="FZ138" s="165"/>
      <c r="GA138" s="165"/>
      <c r="GB138" s="165"/>
      <c r="GC138" s="165"/>
      <c r="GD138" s="165"/>
      <c r="GE138" s="165"/>
      <c r="GF138" s="165"/>
      <c r="GG138" s="165"/>
      <c r="GH138" s="165"/>
      <c r="GI138" s="165"/>
      <c r="GJ138" s="165"/>
    </row>
    <row r="139" spans="10:192" ht="18" customHeight="1" x14ac:dyDescent="0.2">
      <c r="J139" s="731"/>
      <c r="O139" s="731"/>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5"/>
      <c r="AS139" s="165"/>
      <c r="AT139" s="165"/>
      <c r="AU139" s="165"/>
      <c r="AV139" s="165"/>
      <c r="AW139" s="165"/>
      <c r="AX139" s="165"/>
      <c r="AY139" s="165"/>
      <c r="AZ139" s="165"/>
      <c r="BA139" s="165"/>
      <c r="BB139" s="165"/>
      <c r="BC139" s="165"/>
      <c r="BD139" s="165"/>
      <c r="BE139" s="165"/>
      <c r="BF139" s="165"/>
      <c r="BG139" s="165"/>
      <c r="BH139" s="165"/>
      <c r="BI139" s="165"/>
      <c r="BJ139" s="165"/>
      <c r="BK139" s="165"/>
      <c r="BL139" s="165"/>
      <c r="BM139" s="165"/>
      <c r="BN139" s="165"/>
      <c r="BO139" s="165"/>
      <c r="BP139" s="165"/>
      <c r="BQ139" s="165"/>
      <c r="BR139" s="165"/>
      <c r="BS139" s="165"/>
      <c r="BT139" s="165"/>
      <c r="BU139" s="165"/>
      <c r="BV139" s="165"/>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c r="DH139" s="165"/>
      <c r="DI139" s="165"/>
      <c r="DJ139" s="165"/>
      <c r="DK139" s="165"/>
      <c r="DL139" s="165"/>
      <c r="DM139" s="165"/>
      <c r="DN139" s="165"/>
      <c r="DO139" s="165"/>
      <c r="DP139" s="165"/>
      <c r="DQ139" s="165"/>
      <c r="DR139" s="165"/>
      <c r="DS139" s="165"/>
      <c r="DT139" s="165"/>
      <c r="DU139" s="165"/>
      <c r="DV139" s="165"/>
      <c r="DW139" s="165"/>
      <c r="DX139" s="165"/>
      <c r="DY139" s="165"/>
      <c r="DZ139" s="165"/>
      <c r="EA139" s="165"/>
      <c r="EB139" s="165"/>
      <c r="EC139" s="165"/>
      <c r="ED139" s="165"/>
      <c r="EE139" s="165"/>
      <c r="EF139" s="165"/>
      <c r="EG139" s="165"/>
      <c r="EH139" s="165"/>
      <c r="EI139" s="165"/>
      <c r="EJ139" s="165"/>
      <c r="EK139" s="165"/>
      <c r="EL139" s="165"/>
      <c r="EM139" s="165"/>
      <c r="EN139" s="165"/>
      <c r="EO139" s="165"/>
      <c r="EP139" s="165"/>
      <c r="EQ139" s="165"/>
      <c r="ER139" s="165"/>
      <c r="ES139" s="165"/>
      <c r="ET139" s="165"/>
      <c r="EU139" s="165"/>
      <c r="EV139" s="165"/>
      <c r="EW139" s="165"/>
      <c r="EX139" s="165"/>
      <c r="EY139" s="165"/>
      <c r="EZ139" s="165"/>
      <c r="FA139" s="165"/>
      <c r="FB139" s="165"/>
      <c r="FC139" s="165"/>
      <c r="FD139" s="165"/>
      <c r="FE139" s="165"/>
      <c r="FF139" s="165"/>
      <c r="FG139" s="165"/>
      <c r="FH139" s="165"/>
      <c r="FI139" s="165"/>
      <c r="FJ139" s="165"/>
      <c r="FK139" s="165"/>
      <c r="FL139" s="165"/>
      <c r="FM139" s="165"/>
      <c r="FN139" s="165"/>
      <c r="FO139" s="165"/>
      <c r="FP139" s="165"/>
      <c r="FQ139" s="165"/>
      <c r="FR139" s="165"/>
      <c r="FS139" s="165"/>
      <c r="FT139" s="165"/>
      <c r="FU139" s="165"/>
      <c r="FV139" s="165"/>
      <c r="FW139" s="165"/>
      <c r="FX139" s="165"/>
      <c r="FY139" s="165"/>
      <c r="FZ139" s="165"/>
      <c r="GA139" s="165"/>
      <c r="GB139" s="165"/>
      <c r="GC139" s="165"/>
      <c r="GD139" s="165"/>
      <c r="GE139" s="165"/>
      <c r="GF139" s="165"/>
      <c r="GG139" s="165"/>
      <c r="GH139" s="165"/>
      <c r="GI139" s="165"/>
      <c r="GJ139" s="165"/>
    </row>
    <row r="140" spans="10:192" ht="18" customHeight="1" x14ac:dyDescent="0.2">
      <c r="J140" s="731"/>
      <c r="O140" s="731"/>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c r="AS140" s="165"/>
      <c r="AT140" s="165"/>
      <c r="AU140" s="165"/>
      <c r="AV140" s="165"/>
      <c r="AW140" s="165"/>
      <c r="AX140" s="165"/>
      <c r="AY140" s="165"/>
      <c r="AZ140" s="165"/>
      <c r="BA140" s="165"/>
      <c r="BB140" s="165"/>
      <c r="BC140" s="165"/>
      <c r="BD140" s="165"/>
      <c r="BE140" s="165"/>
      <c r="BF140" s="165"/>
      <c r="BG140" s="165"/>
      <c r="BH140" s="165"/>
      <c r="BI140" s="165"/>
      <c r="BJ140" s="165"/>
      <c r="BK140" s="165"/>
      <c r="BL140" s="165"/>
      <c r="BM140" s="165"/>
      <c r="BN140" s="165"/>
      <c r="BO140" s="165"/>
      <c r="BP140" s="165"/>
      <c r="BQ140" s="165"/>
      <c r="BR140" s="165"/>
      <c r="BS140" s="165"/>
      <c r="BT140" s="165"/>
      <c r="BU140" s="165"/>
      <c r="BV140" s="165"/>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c r="DH140" s="165"/>
      <c r="DI140" s="165"/>
      <c r="DJ140" s="165"/>
      <c r="DK140" s="165"/>
      <c r="DL140" s="165"/>
      <c r="DM140" s="165"/>
      <c r="DN140" s="165"/>
      <c r="DO140" s="165"/>
      <c r="DP140" s="165"/>
      <c r="DQ140" s="165"/>
      <c r="DR140" s="165"/>
      <c r="DS140" s="165"/>
      <c r="DT140" s="165"/>
      <c r="DU140" s="165"/>
      <c r="DV140" s="165"/>
      <c r="DW140" s="165"/>
      <c r="DX140" s="165"/>
      <c r="DY140" s="165"/>
      <c r="DZ140" s="165"/>
      <c r="EA140" s="165"/>
      <c r="EB140" s="165"/>
      <c r="EC140" s="165"/>
      <c r="ED140" s="165"/>
      <c r="EE140" s="165"/>
      <c r="EF140" s="165"/>
      <c r="EG140" s="165"/>
      <c r="EH140" s="165"/>
      <c r="EI140" s="165"/>
      <c r="EJ140" s="165"/>
      <c r="EK140" s="165"/>
      <c r="EL140" s="165"/>
      <c r="EM140" s="165"/>
      <c r="EN140" s="165"/>
      <c r="EO140" s="165"/>
      <c r="EP140" s="165"/>
      <c r="EQ140" s="165"/>
      <c r="ER140" s="165"/>
      <c r="ES140" s="165"/>
      <c r="ET140" s="165"/>
      <c r="EU140" s="165"/>
      <c r="EV140" s="165"/>
      <c r="EW140" s="165"/>
      <c r="EX140" s="165"/>
      <c r="EY140" s="165"/>
      <c r="EZ140" s="165"/>
      <c r="FA140" s="165"/>
      <c r="FB140" s="165"/>
      <c r="FC140" s="165"/>
      <c r="FD140" s="165"/>
      <c r="FE140" s="165"/>
      <c r="FF140" s="165"/>
      <c r="FG140" s="165"/>
      <c r="FH140" s="165"/>
      <c r="FI140" s="165"/>
      <c r="FJ140" s="165"/>
      <c r="FK140" s="165"/>
      <c r="FL140" s="165"/>
      <c r="FM140" s="165"/>
      <c r="FN140" s="165"/>
      <c r="FO140" s="165"/>
      <c r="FP140" s="165"/>
      <c r="FQ140" s="165"/>
      <c r="FR140" s="165"/>
      <c r="FS140" s="165"/>
      <c r="FT140" s="165"/>
      <c r="FU140" s="165"/>
      <c r="FV140" s="165"/>
      <c r="FW140" s="165"/>
      <c r="FX140" s="165"/>
      <c r="FY140" s="165"/>
      <c r="FZ140" s="165"/>
      <c r="GA140" s="165"/>
      <c r="GB140" s="165"/>
      <c r="GC140" s="165"/>
      <c r="GD140" s="165"/>
      <c r="GE140" s="165"/>
      <c r="GF140" s="165"/>
      <c r="GG140" s="165"/>
      <c r="GH140" s="165"/>
      <c r="GI140" s="165"/>
      <c r="GJ140" s="165"/>
    </row>
    <row r="141" spans="10:192" ht="18" customHeight="1" x14ac:dyDescent="0.2">
      <c r="J141" s="731"/>
      <c r="O141" s="731"/>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5"/>
      <c r="AS141" s="165"/>
      <c r="AT141" s="165"/>
      <c r="AU141" s="165"/>
      <c r="AV141" s="165"/>
      <c r="AW141" s="165"/>
      <c r="AX141" s="165"/>
      <c r="AY141" s="165"/>
      <c r="AZ141" s="165"/>
      <c r="BA141" s="165"/>
      <c r="BB141" s="165"/>
      <c r="BC141" s="165"/>
      <c r="BD141" s="165"/>
      <c r="BE141" s="165"/>
      <c r="BF141" s="165"/>
      <c r="BG141" s="165"/>
      <c r="BH141" s="165"/>
      <c r="BI141" s="165"/>
      <c r="BJ141" s="165"/>
      <c r="BK141" s="165"/>
      <c r="BL141" s="165"/>
      <c r="BM141" s="165"/>
      <c r="BN141" s="165"/>
      <c r="BO141" s="165"/>
      <c r="BP141" s="165"/>
      <c r="BQ141" s="165"/>
      <c r="BR141" s="165"/>
      <c r="BS141" s="165"/>
      <c r="BT141" s="165"/>
      <c r="BU141" s="165"/>
      <c r="BV141" s="165"/>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c r="DH141" s="165"/>
      <c r="DI141" s="165"/>
      <c r="DJ141" s="165"/>
      <c r="DK141" s="165"/>
      <c r="DL141" s="165"/>
      <c r="DM141" s="165"/>
      <c r="DN141" s="165"/>
      <c r="DO141" s="165"/>
      <c r="DP141" s="165"/>
      <c r="DQ141" s="165"/>
      <c r="DR141" s="165"/>
      <c r="DS141" s="165"/>
      <c r="DT141" s="165"/>
      <c r="DU141" s="165"/>
      <c r="DV141" s="165"/>
      <c r="DW141" s="165"/>
      <c r="DX141" s="165"/>
      <c r="DY141" s="165"/>
      <c r="DZ141" s="165"/>
      <c r="EA141" s="165"/>
      <c r="EB141" s="165"/>
      <c r="EC141" s="165"/>
      <c r="ED141" s="165"/>
      <c r="EE141" s="165"/>
      <c r="EF141" s="165"/>
      <c r="EG141" s="165"/>
      <c r="EH141" s="165"/>
      <c r="EI141" s="165"/>
      <c r="EJ141" s="165"/>
      <c r="EK141" s="165"/>
      <c r="EL141" s="165"/>
      <c r="EM141" s="165"/>
      <c r="EN141" s="165"/>
      <c r="EO141" s="165"/>
      <c r="EP141" s="165"/>
      <c r="EQ141" s="165"/>
      <c r="ER141" s="165"/>
      <c r="ES141" s="165"/>
      <c r="ET141" s="165"/>
      <c r="EU141" s="165"/>
      <c r="EV141" s="165"/>
      <c r="EW141" s="165"/>
      <c r="EX141" s="165"/>
      <c r="EY141" s="165"/>
      <c r="EZ141" s="165"/>
      <c r="FA141" s="165"/>
      <c r="FB141" s="165"/>
      <c r="FC141" s="165"/>
      <c r="FD141" s="165"/>
      <c r="FE141" s="165"/>
      <c r="FF141" s="165"/>
      <c r="FG141" s="165"/>
      <c r="FH141" s="165"/>
      <c r="FI141" s="165"/>
      <c r="FJ141" s="165"/>
      <c r="FK141" s="165"/>
      <c r="FL141" s="165"/>
      <c r="FM141" s="165"/>
      <c r="FN141" s="165"/>
      <c r="FO141" s="165"/>
      <c r="FP141" s="165"/>
      <c r="FQ141" s="165"/>
      <c r="FR141" s="165"/>
      <c r="FS141" s="165"/>
      <c r="FT141" s="165"/>
      <c r="FU141" s="165"/>
      <c r="FV141" s="165"/>
      <c r="FW141" s="165"/>
      <c r="FX141" s="165"/>
      <c r="FY141" s="165"/>
      <c r="FZ141" s="165"/>
      <c r="GA141" s="165"/>
      <c r="GB141" s="165"/>
      <c r="GC141" s="165"/>
      <c r="GD141" s="165"/>
      <c r="GE141" s="165"/>
      <c r="GF141" s="165"/>
      <c r="GG141" s="165"/>
      <c r="GH141" s="165"/>
      <c r="GI141" s="165"/>
      <c r="GJ141" s="165"/>
    </row>
    <row r="142" spans="10:192" ht="18" customHeight="1" x14ac:dyDescent="0.2">
      <c r="J142" s="731"/>
      <c r="O142" s="731"/>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5"/>
      <c r="AS142" s="165"/>
      <c r="AT142" s="165"/>
      <c r="AU142" s="165"/>
      <c r="AV142" s="165"/>
      <c r="AW142" s="165"/>
      <c r="AX142" s="165"/>
      <c r="AY142" s="165"/>
      <c r="AZ142" s="165"/>
      <c r="BA142" s="165"/>
      <c r="BB142" s="165"/>
      <c r="BC142" s="165"/>
      <c r="BD142" s="165"/>
      <c r="BE142" s="165"/>
      <c r="BF142" s="165"/>
      <c r="BG142" s="165"/>
      <c r="BH142" s="165"/>
      <c r="BI142" s="165"/>
      <c r="BJ142" s="165"/>
      <c r="BK142" s="165"/>
      <c r="BL142" s="165"/>
      <c r="BM142" s="165"/>
      <c r="BN142" s="165"/>
      <c r="BO142" s="165"/>
      <c r="BP142" s="165"/>
      <c r="BQ142" s="165"/>
      <c r="BR142" s="165"/>
      <c r="BS142" s="165"/>
      <c r="BT142" s="165"/>
      <c r="BU142" s="165"/>
      <c r="BV142" s="165"/>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c r="DH142" s="165"/>
      <c r="DI142" s="165"/>
      <c r="DJ142" s="165"/>
      <c r="DK142" s="165"/>
      <c r="DL142" s="165"/>
      <c r="DM142" s="165"/>
      <c r="DN142" s="165"/>
      <c r="DO142" s="165"/>
      <c r="DP142" s="165"/>
      <c r="DQ142" s="165"/>
      <c r="DR142" s="165"/>
      <c r="DS142" s="165"/>
      <c r="DT142" s="165"/>
      <c r="DU142" s="165"/>
      <c r="DV142" s="165"/>
      <c r="DW142" s="165"/>
      <c r="DX142" s="165"/>
      <c r="DY142" s="165"/>
      <c r="DZ142" s="165"/>
      <c r="EA142" s="165"/>
      <c r="EB142" s="165"/>
      <c r="EC142" s="165"/>
      <c r="ED142" s="165"/>
      <c r="EE142" s="165"/>
      <c r="EF142" s="165"/>
      <c r="EG142" s="165"/>
      <c r="EH142" s="165"/>
      <c r="EI142" s="165"/>
      <c r="EJ142" s="165"/>
      <c r="EK142" s="165"/>
      <c r="EL142" s="165"/>
      <c r="EM142" s="165"/>
      <c r="EN142" s="165"/>
      <c r="EO142" s="165"/>
      <c r="EP142" s="165"/>
      <c r="EQ142" s="165"/>
      <c r="ER142" s="165"/>
      <c r="ES142" s="165"/>
      <c r="ET142" s="165"/>
      <c r="EU142" s="165"/>
      <c r="EV142" s="165"/>
      <c r="EW142" s="165"/>
      <c r="EX142" s="165"/>
      <c r="EY142" s="165"/>
      <c r="EZ142" s="165"/>
      <c r="FA142" s="165"/>
      <c r="FB142" s="165"/>
      <c r="FC142" s="165"/>
      <c r="FD142" s="165"/>
      <c r="FE142" s="165"/>
      <c r="FF142" s="165"/>
      <c r="FG142" s="165"/>
      <c r="FH142" s="165"/>
      <c r="FI142" s="165"/>
      <c r="FJ142" s="165"/>
      <c r="FK142" s="165"/>
      <c r="FL142" s="165"/>
      <c r="FM142" s="165"/>
      <c r="FN142" s="165"/>
      <c r="FO142" s="165"/>
      <c r="FP142" s="165"/>
      <c r="FQ142" s="165"/>
      <c r="FR142" s="165"/>
      <c r="FS142" s="165"/>
      <c r="FT142" s="165"/>
      <c r="FU142" s="165"/>
      <c r="FV142" s="165"/>
      <c r="FW142" s="165"/>
      <c r="FX142" s="165"/>
      <c r="FY142" s="165"/>
      <c r="FZ142" s="165"/>
      <c r="GA142" s="165"/>
      <c r="GB142" s="165"/>
      <c r="GC142" s="165"/>
      <c r="GD142" s="165"/>
      <c r="GE142" s="165"/>
      <c r="GF142" s="165"/>
      <c r="GG142" s="165"/>
      <c r="GH142" s="165"/>
      <c r="GI142" s="165"/>
      <c r="GJ142" s="165"/>
    </row>
    <row r="143" spans="10:192" ht="18" customHeight="1" x14ac:dyDescent="0.2">
      <c r="J143" s="731"/>
      <c r="O143" s="731"/>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5"/>
      <c r="AS143" s="165"/>
      <c r="AT143" s="165"/>
      <c r="AU143" s="165"/>
      <c r="AV143" s="165"/>
      <c r="AW143" s="165"/>
      <c r="AX143" s="165"/>
      <c r="AY143" s="165"/>
      <c r="AZ143" s="165"/>
      <c r="BA143" s="165"/>
      <c r="BB143" s="165"/>
      <c r="BC143" s="165"/>
      <c r="BD143" s="165"/>
      <c r="BE143" s="165"/>
      <c r="BF143" s="165"/>
      <c r="BG143" s="165"/>
      <c r="BH143" s="165"/>
      <c r="BI143" s="165"/>
      <c r="BJ143" s="165"/>
      <c r="BK143" s="165"/>
      <c r="BL143" s="165"/>
      <c r="BM143" s="165"/>
      <c r="BN143" s="165"/>
      <c r="BO143" s="165"/>
      <c r="BP143" s="165"/>
      <c r="BQ143" s="165"/>
      <c r="BR143" s="165"/>
      <c r="BS143" s="165"/>
      <c r="BT143" s="165"/>
      <c r="BU143" s="165"/>
      <c r="BV143" s="165"/>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c r="DH143" s="165"/>
      <c r="DI143" s="165"/>
      <c r="DJ143" s="165"/>
      <c r="DK143" s="165"/>
      <c r="DL143" s="165"/>
      <c r="DM143" s="165"/>
      <c r="DN143" s="165"/>
      <c r="DO143" s="165"/>
      <c r="DP143" s="165"/>
      <c r="DQ143" s="165"/>
      <c r="DR143" s="165"/>
      <c r="DS143" s="165"/>
      <c r="DT143" s="165"/>
      <c r="DU143" s="165"/>
      <c r="DV143" s="165"/>
      <c r="DW143" s="165"/>
      <c r="DX143" s="165"/>
      <c r="DY143" s="165"/>
      <c r="DZ143" s="165"/>
      <c r="EA143" s="165"/>
      <c r="EB143" s="165"/>
      <c r="EC143" s="165"/>
      <c r="ED143" s="165"/>
      <c r="EE143" s="165"/>
      <c r="EF143" s="165"/>
      <c r="EG143" s="165"/>
      <c r="EH143" s="165"/>
      <c r="EI143" s="165"/>
      <c r="EJ143" s="165"/>
      <c r="EK143" s="165"/>
      <c r="EL143" s="165"/>
      <c r="EM143" s="165"/>
      <c r="EN143" s="165"/>
      <c r="EO143" s="165"/>
      <c r="EP143" s="165"/>
      <c r="EQ143" s="165"/>
      <c r="ER143" s="165"/>
      <c r="ES143" s="165"/>
      <c r="ET143" s="165"/>
      <c r="EU143" s="165"/>
      <c r="EV143" s="165"/>
      <c r="EW143" s="165"/>
      <c r="EX143" s="165"/>
      <c r="EY143" s="165"/>
      <c r="EZ143" s="165"/>
      <c r="FA143" s="165"/>
      <c r="FB143" s="165"/>
      <c r="FC143" s="165"/>
      <c r="FD143" s="165"/>
      <c r="FE143" s="165"/>
      <c r="FF143" s="165"/>
      <c r="FG143" s="165"/>
      <c r="FH143" s="165"/>
      <c r="FI143" s="165"/>
      <c r="FJ143" s="165"/>
      <c r="FK143" s="165"/>
      <c r="FL143" s="165"/>
      <c r="FM143" s="165"/>
      <c r="FN143" s="165"/>
      <c r="FO143" s="165"/>
      <c r="FP143" s="165"/>
      <c r="FQ143" s="165"/>
      <c r="FR143" s="165"/>
      <c r="FS143" s="165"/>
      <c r="FT143" s="165"/>
      <c r="FU143" s="165"/>
      <c r="FV143" s="165"/>
      <c r="FW143" s="165"/>
      <c r="FX143" s="165"/>
      <c r="FY143" s="165"/>
      <c r="FZ143" s="165"/>
      <c r="GA143" s="165"/>
      <c r="GB143" s="165"/>
      <c r="GC143" s="165"/>
      <c r="GD143" s="165"/>
      <c r="GE143" s="165"/>
      <c r="GF143" s="165"/>
      <c r="GG143" s="165"/>
      <c r="GH143" s="165"/>
      <c r="GI143" s="165"/>
      <c r="GJ143" s="165"/>
    </row>
    <row r="144" spans="10:192" ht="18" customHeight="1" x14ac:dyDescent="0.2">
      <c r="J144" s="731"/>
      <c r="O144" s="731"/>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BM144" s="165"/>
      <c r="BN144" s="165"/>
      <c r="BO144" s="165"/>
      <c r="BP144" s="165"/>
      <c r="BQ144" s="165"/>
      <c r="BR144" s="165"/>
      <c r="BS144" s="165"/>
      <c r="BT144" s="165"/>
      <c r="BU144" s="165"/>
      <c r="BV144" s="165"/>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c r="DH144" s="165"/>
      <c r="DI144" s="165"/>
      <c r="DJ144" s="165"/>
      <c r="DK144" s="165"/>
      <c r="DL144" s="165"/>
      <c r="DM144" s="165"/>
      <c r="DN144" s="165"/>
      <c r="DO144" s="165"/>
      <c r="DP144" s="165"/>
      <c r="DQ144" s="165"/>
      <c r="DR144" s="165"/>
      <c r="DS144" s="165"/>
      <c r="DT144" s="165"/>
      <c r="DU144" s="165"/>
      <c r="DV144" s="165"/>
      <c r="DW144" s="165"/>
      <c r="DX144" s="165"/>
      <c r="DY144" s="165"/>
      <c r="DZ144" s="165"/>
      <c r="EA144" s="165"/>
      <c r="EB144" s="165"/>
      <c r="EC144" s="165"/>
      <c r="ED144" s="165"/>
      <c r="EE144" s="165"/>
      <c r="EF144" s="165"/>
      <c r="EG144" s="165"/>
      <c r="EH144" s="165"/>
      <c r="EI144" s="165"/>
      <c r="EJ144" s="165"/>
      <c r="EK144" s="165"/>
      <c r="EL144" s="165"/>
      <c r="EM144" s="165"/>
      <c r="EN144" s="165"/>
      <c r="EO144" s="165"/>
      <c r="EP144" s="165"/>
      <c r="EQ144" s="165"/>
      <c r="ER144" s="165"/>
      <c r="ES144" s="165"/>
      <c r="ET144" s="165"/>
      <c r="EU144" s="165"/>
      <c r="EV144" s="165"/>
      <c r="EW144" s="165"/>
      <c r="EX144" s="165"/>
      <c r="EY144" s="165"/>
      <c r="EZ144" s="165"/>
      <c r="FA144" s="165"/>
      <c r="FB144" s="165"/>
      <c r="FC144" s="165"/>
      <c r="FD144" s="165"/>
      <c r="FE144" s="165"/>
      <c r="FF144" s="165"/>
      <c r="FG144" s="165"/>
      <c r="FH144" s="165"/>
      <c r="FI144" s="165"/>
      <c r="FJ144" s="165"/>
      <c r="FK144" s="165"/>
      <c r="FL144" s="165"/>
      <c r="FM144" s="165"/>
      <c r="FN144" s="165"/>
      <c r="FO144" s="165"/>
      <c r="FP144" s="165"/>
      <c r="FQ144" s="165"/>
      <c r="FR144" s="165"/>
      <c r="FS144" s="165"/>
      <c r="FT144" s="165"/>
      <c r="FU144" s="165"/>
      <c r="FV144" s="165"/>
      <c r="FW144" s="165"/>
      <c r="FX144" s="165"/>
      <c r="FY144" s="165"/>
      <c r="FZ144" s="165"/>
      <c r="GA144" s="165"/>
      <c r="GB144" s="165"/>
      <c r="GC144" s="165"/>
      <c r="GD144" s="165"/>
      <c r="GE144" s="165"/>
      <c r="GF144" s="165"/>
      <c r="GG144" s="165"/>
      <c r="GH144" s="165"/>
      <c r="GI144" s="165"/>
      <c r="GJ144" s="165"/>
    </row>
    <row r="145" spans="10:192" ht="18" customHeight="1" x14ac:dyDescent="0.2">
      <c r="J145" s="731"/>
      <c r="O145" s="731"/>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5"/>
      <c r="AS145" s="165"/>
      <c r="AT145" s="165"/>
      <c r="AU145" s="165"/>
      <c r="AV145" s="165"/>
      <c r="AW145" s="165"/>
      <c r="AX145" s="165"/>
      <c r="AY145" s="165"/>
      <c r="AZ145" s="165"/>
      <c r="BA145" s="165"/>
      <c r="BB145" s="165"/>
      <c r="BC145" s="165"/>
      <c r="BD145" s="165"/>
      <c r="BE145" s="165"/>
      <c r="BF145" s="165"/>
      <c r="BG145" s="165"/>
      <c r="BH145" s="165"/>
      <c r="BI145" s="165"/>
      <c r="BJ145" s="165"/>
      <c r="BK145" s="165"/>
      <c r="BL145" s="165"/>
      <c r="BM145" s="165"/>
      <c r="BN145" s="165"/>
      <c r="BO145" s="165"/>
      <c r="BP145" s="165"/>
      <c r="BQ145" s="165"/>
      <c r="BR145" s="165"/>
      <c r="BS145" s="165"/>
      <c r="BT145" s="165"/>
      <c r="BU145" s="165"/>
      <c r="BV145" s="165"/>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c r="DH145" s="165"/>
      <c r="DI145" s="165"/>
      <c r="DJ145" s="165"/>
      <c r="DK145" s="165"/>
      <c r="DL145" s="165"/>
      <c r="DM145" s="165"/>
      <c r="DN145" s="165"/>
      <c r="DO145" s="165"/>
      <c r="DP145" s="165"/>
      <c r="DQ145" s="165"/>
      <c r="DR145" s="165"/>
      <c r="DS145" s="165"/>
      <c r="DT145" s="165"/>
      <c r="DU145" s="165"/>
      <c r="DV145" s="165"/>
      <c r="DW145" s="165"/>
      <c r="DX145" s="165"/>
      <c r="DY145" s="165"/>
      <c r="DZ145" s="165"/>
      <c r="EA145" s="165"/>
      <c r="EB145" s="165"/>
      <c r="EC145" s="165"/>
      <c r="ED145" s="165"/>
      <c r="EE145" s="165"/>
      <c r="EF145" s="165"/>
      <c r="EG145" s="165"/>
      <c r="EH145" s="165"/>
      <c r="EI145" s="165"/>
      <c r="EJ145" s="165"/>
      <c r="EK145" s="165"/>
      <c r="EL145" s="165"/>
      <c r="EM145" s="165"/>
      <c r="EN145" s="165"/>
      <c r="EO145" s="165"/>
      <c r="EP145" s="165"/>
      <c r="EQ145" s="165"/>
      <c r="ER145" s="165"/>
      <c r="ES145" s="165"/>
      <c r="ET145" s="165"/>
      <c r="EU145" s="165"/>
      <c r="EV145" s="165"/>
      <c r="EW145" s="165"/>
      <c r="EX145" s="165"/>
      <c r="EY145" s="165"/>
      <c r="EZ145" s="165"/>
      <c r="FA145" s="165"/>
      <c r="FB145" s="165"/>
      <c r="FC145" s="165"/>
      <c r="FD145" s="165"/>
      <c r="FE145" s="165"/>
      <c r="FF145" s="165"/>
      <c r="FG145" s="165"/>
      <c r="FH145" s="165"/>
      <c r="FI145" s="165"/>
      <c r="FJ145" s="165"/>
      <c r="FK145" s="165"/>
      <c r="FL145" s="165"/>
      <c r="FM145" s="165"/>
      <c r="FN145" s="165"/>
      <c r="FO145" s="165"/>
      <c r="FP145" s="165"/>
      <c r="FQ145" s="165"/>
      <c r="FR145" s="165"/>
      <c r="FS145" s="165"/>
      <c r="FT145" s="165"/>
      <c r="FU145" s="165"/>
      <c r="FV145" s="165"/>
      <c r="FW145" s="165"/>
      <c r="FX145" s="165"/>
      <c r="FY145" s="165"/>
      <c r="FZ145" s="165"/>
      <c r="GA145" s="165"/>
      <c r="GB145" s="165"/>
      <c r="GC145" s="165"/>
      <c r="GD145" s="165"/>
      <c r="GE145" s="165"/>
      <c r="GF145" s="165"/>
      <c r="GG145" s="165"/>
      <c r="GH145" s="165"/>
      <c r="GI145" s="165"/>
      <c r="GJ145" s="165"/>
    </row>
    <row r="146" spans="10:192" ht="18" customHeight="1" x14ac:dyDescent="0.2">
      <c r="J146" s="731"/>
      <c r="O146" s="731"/>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5"/>
      <c r="AS146" s="165"/>
      <c r="AT146" s="165"/>
      <c r="AU146" s="165"/>
      <c r="AV146" s="165"/>
      <c r="AW146" s="165"/>
      <c r="AX146" s="165"/>
      <c r="AY146" s="165"/>
      <c r="AZ146" s="165"/>
      <c r="BA146" s="165"/>
      <c r="BB146" s="165"/>
      <c r="BC146" s="165"/>
      <c r="BD146" s="165"/>
      <c r="BE146" s="165"/>
      <c r="BF146" s="165"/>
      <c r="BG146" s="165"/>
      <c r="BH146" s="165"/>
      <c r="BI146" s="165"/>
      <c r="BJ146" s="165"/>
      <c r="BK146" s="165"/>
      <c r="BL146" s="165"/>
      <c r="BM146" s="165"/>
      <c r="BN146" s="165"/>
      <c r="BO146" s="165"/>
      <c r="BP146" s="165"/>
      <c r="BQ146" s="165"/>
      <c r="BR146" s="165"/>
      <c r="BS146" s="165"/>
      <c r="BT146" s="165"/>
      <c r="BU146" s="165"/>
      <c r="BV146" s="165"/>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c r="DH146" s="165"/>
      <c r="DI146" s="165"/>
      <c r="DJ146" s="165"/>
      <c r="DK146" s="165"/>
      <c r="DL146" s="165"/>
      <c r="DM146" s="165"/>
      <c r="DN146" s="165"/>
      <c r="DO146" s="165"/>
      <c r="DP146" s="165"/>
      <c r="DQ146" s="165"/>
      <c r="DR146" s="165"/>
      <c r="DS146" s="165"/>
      <c r="DT146" s="165"/>
      <c r="DU146" s="165"/>
      <c r="DV146" s="165"/>
      <c r="DW146" s="165"/>
      <c r="DX146" s="165"/>
      <c r="DY146" s="165"/>
      <c r="DZ146" s="165"/>
      <c r="EA146" s="165"/>
      <c r="EB146" s="165"/>
      <c r="EC146" s="165"/>
      <c r="ED146" s="165"/>
      <c r="EE146" s="165"/>
      <c r="EF146" s="165"/>
      <c r="EG146" s="165"/>
      <c r="EH146" s="165"/>
      <c r="EI146" s="165"/>
      <c r="EJ146" s="165"/>
      <c r="EK146" s="165"/>
      <c r="EL146" s="165"/>
      <c r="EM146" s="165"/>
      <c r="EN146" s="165"/>
      <c r="EO146" s="165"/>
      <c r="EP146" s="165"/>
      <c r="EQ146" s="165"/>
      <c r="ER146" s="165"/>
      <c r="ES146" s="165"/>
      <c r="ET146" s="165"/>
      <c r="EU146" s="165"/>
      <c r="EV146" s="165"/>
      <c r="EW146" s="165"/>
      <c r="EX146" s="165"/>
      <c r="EY146" s="165"/>
      <c r="EZ146" s="165"/>
      <c r="FA146" s="165"/>
      <c r="FB146" s="165"/>
      <c r="FC146" s="165"/>
      <c r="FD146" s="165"/>
      <c r="FE146" s="165"/>
      <c r="FF146" s="165"/>
      <c r="FG146" s="165"/>
      <c r="FH146" s="165"/>
      <c r="FI146" s="165"/>
      <c r="FJ146" s="165"/>
      <c r="FK146" s="165"/>
      <c r="FL146" s="165"/>
      <c r="FM146" s="165"/>
      <c r="FN146" s="165"/>
      <c r="FO146" s="165"/>
      <c r="FP146" s="165"/>
      <c r="FQ146" s="165"/>
      <c r="FR146" s="165"/>
      <c r="FS146" s="165"/>
      <c r="FT146" s="165"/>
      <c r="FU146" s="165"/>
      <c r="FV146" s="165"/>
      <c r="FW146" s="165"/>
      <c r="FX146" s="165"/>
      <c r="FY146" s="165"/>
      <c r="FZ146" s="165"/>
      <c r="GA146" s="165"/>
      <c r="GB146" s="165"/>
      <c r="GC146" s="165"/>
      <c r="GD146" s="165"/>
      <c r="GE146" s="165"/>
      <c r="GF146" s="165"/>
      <c r="GG146" s="165"/>
      <c r="GH146" s="165"/>
      <c r="GI146" s="165"/>
      <c r="GJ146" s="165"/>
    </row>
    <row r="147" spans="10:192" ht="18" customHeight="1" x14ac:dyDescent="0.2">
      <c r="J147" s="731"/>
      <c r="O147" s="731"/>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5"/>
      <c r="BK147" s="165"/>
      <c r="BL147" s="165"/>
      <c r="BM147" s="165"/>
      <c r="BN147" s="165"/>
      <c r="BO147" s="165"/>
      <c r="BP147" s="165"/>
      <c r="BQ147" s="165"/>
      <c r="BR147" s="165"/>
      <c r="BS147" s="165"/>
      <c r="BT147" s="165"/>
      <c r="BU147" s="165"/>
      <c r="BV147" s="165"/>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c r="DH147" s="165"/>
      <c r="DI147" s="165"/>
      <c r="DJ147" s="165"/>
      <c r="DK147" s="165"/>
      <c r="DL147" s="165"/>
      <c r="DM147" s="165"/>
      <c r="DN147" s="165"/>
      <c r="DO147" s="165"/>
      <c r="DP147" s="165"/>
      <c r="DQ147" s="165"/>
      <c r="DR147" s="165"/>
      <c r="DS147" s="165"/>
      <c r="DT147" s="165"/>
      <c r="DU147" s="165"/>
      <c r="DV147" s="165"/>
      <c r="DW147" s="165"/>
      <c r="DX147" s="165"/>
      <c r="DY147" s="165"/>
      <c r="DZ147" s="165"/>
      <c r="EA147" s="165"/>
      <c r="EB147" s="165"/>
      <c r="EC147" s="165"/>
      <c r="ED147" s="165"/>
      <c r="EE147" s="165"/>
      <c r="EF147" s="165"/>
      <c r="EG147" s="165"/>
      <c r="EH147" s="165"/>
      <c r="EI147" s="165"/>
      <c r="EJ147" s="165"/>
      <c r="EK147" s="165"/>
      <c r="EL147" s="165"/>
      <c r="EM147" s="165"/>
      <c r="EN147" s="165"/>
      <c r="EO147" s="165"/>
      <c r="EP147" s="165"/>
      <c r="EQ147" s="165"/>
      <c r="ER147" s="165"/>
      <c r="ES147" s="165"/>
      <c r="ET147" s="165"/>
      <c r="EU147" s="165"/>
      <c r="EV147" s="165"/>
      <c r="EW147" s="165"/>
      <c r="EX147" s="165"/>
      <c r="EY147" s="165"/>
      <c r="EZ147" s="165"/>
      <c r="FA147" s="165"/>
      <c r="FB147" s="165"/>
      <c r="FC147" s="165"/>
      <c r="FD147" s="165"/>
      <c r="FE147" s="165"/>
      <c r="FF147" s="165"/>
      <c r="FG147" s="165"/>
      <c r="FH147" s="165"/>
      <c r="FI147" s="165"/>
      <c r="FJ147" s="165"/>
      <c r="FK147" s="165"/>
      <c r="FL147" s="165"/>
      <c r="FM147" s="165"/>
      <c r="FN147" s="165"/>
      <c r="FO147" s="165"/>
      <c r="FP147" s="165"/>
      <c r="FQ147" s="165"/>
      <c r="FR147" s="165"/>
      <c r="FS147" s="165"/>
      <c r="FT147" s="165"/>
      <c r="FU147" s="165"/>
      <c r="FV147" s="165"/>
      <c r="FW147" s="165"/>
      <c r="FX147" s="165"/>
      <c r="FY147" s="165"/>
      <c r="FZ147" s="165"/>
      <c r="GA147" s="165"/>
      <c r="GB147" s="165"/>
      <c r="GC147" s="165"/>
      <c r="GD147" s="165"/>
      <c r="GE147" s="165"/>
      <c r="GF147" s="165"/>
      <c r="GG147" s="165"/>
      <c r="GH147" s="165"/>
      <c r="GI147" s="165"/>
      <c r="GJ147" s="165"/>
    </row>
    <row r="148" spans="10:192" ht="18" customHeight="1" x14ac:dyDescent="0.2">
      <c r="J148" s="731"/>
      <c r="O148" s="731"/>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65"/>
      <c r="BG148" s="165"/>
      <c r="BH148" s="165"/>
      <c r="BI148" s="165"/>
      <c r="BJ148" s="165"/>
      <c r="BK148" s="165"/>
      <c r="BL148" s="165"/>
      <c r="BM148" s="165"/>
      <c r="BN148" s="165"/>
      <c r="BO148" s="165"/>
      <c r="BP148" s="165"/>
      <c r="BQ148" s="165"/>
      <c r="BR148" s="165"/>
      <c r="BS148" s="165"/>
      <c r="BT148" s="165"/>
      <c r="BU148" s="165"/>
      <c r="BV148" s="165"/>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c r="DH148" s="165"/>
      <c r="DI148" s="165"/>
      <c r="DJ148" s="165"/>
      <c r="DK148" s="165"/>
      <c r="DL148" s="165"/>
      <c r="DM148" s="165"/>
      <c r="DN148" s="165"/>
      <c r="DO148" s="165"/>
      <c r="DP148" s="165"/>
      <c r="DQ148" s="165"/>
      <c r="DR148" s="165"/>
      <c r="DS148" s="165"/>
      <c r="DT148" s="165"/>
      <c r="DU148" s="165"/>
      <c r="DV148" s="165"/>
      <c r="DW148" s="165"/>
      <c r="DX148" s="165"/>
      <c r="DY148" s="165"/>
      <c r="DZ148" s="165"/>
      <c r="EA148" s="165"/>
      <c r="EB148" s="165"/>
      <c r="EC148" s="165"/>
      <c r="ED148" s="165"/>
      <c r="EE148" s="165"/>
      <c r="EF148" s="165"/>
      <c r="EG148" s="165"/>
      <c r="EH148" s="165"/>
      <c r="EI148" s="165"/>
      <c r="EJ148" s="165"/>
      <c r="EK148" s="165"/>
      <c r="EL148" s="165"/>
      <c r="EM148" s="165"/>
      <c r="EN148" s="165"/>
      <c r="EO148" s="165"/>
      <c r="EP148" s="165"/>
      <c r="EQ148" s="165"/>
      <c r="ER148" s="165"/>
      <c r="ES148" s="165"/>
      <c r="ET148" s="165"/>
      <c r="EU148" s="165"/>
      <c r="EV148" s="165"/>
      <c r="EW148" s="165"/>
      <c r="EX148" s="165"/>
      <c r="EY148" s="165"/>
      <c r="EZ148" s="165"/>
      <c r="FA148" s="165"/>
      <c r="FB148" s="165"/>
      <c r="FC148" s="165"/>
      <c r="FD148" s="165"/>
      <c r="FE148" s="165"/>
      <c r="FF148" s="165"/>
      <c r="FG148" s="165"/>
      <c r="FH148" s="165"/>
      <c r="FI148" s="165"/>
      <c r="FJ148" s="165"/>
      <c r="FK148" s="165"/>
      <c r="FL148" s="165"/>
      <c r="FM148" s="165"/>
      <c r="FN148" s="165"/>
      <c r="FO148" s="165"/>
      <c r="FP148" s="165"/>
      <c r="FQ148" s="165"/>
      <c r="FR148" s="165"/>
      <c r="FS148" s="165"/>
      <c r="FT148" s="165"/>
      <c r="FU148" s="165"/>
      <c r="FV148" s="165"/>
      <c r="FW148" s="165"/>
      <c r="FX148" s="165"/>
      <c r="FY148" s="165"/>
      <c r="FZ148" s="165"/>
      <c r="GA148" s="165"/>
      <c r="GB148" s="165"/>
      <c r="GC148" s="165"/>
      <c r="GD148" s="165"/>
      <c r="GE148" s="165"/>
      <c r="GF148" s="165"/>
      <c r="GG148" s="165"/>
      <c r="GH148" s="165"/>
      <c r="GI148" s="165"/>
      <c r="GJ148" s="165"/>
    </row>
    <row r="149" spans="10:192" ht="18" customHeight="1" x14ac:dyDescent="0.2">
      <c r="J149" s="731"/>
      <c r="O149" s="731"/>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5"/>
      <c r="AS149" s="165"/>
      <c r="AT149" s="165"/>
      <c r="AU149" s="165"/>
      <c r="AV149" s="165"/>
      <c r="AW149" s="165"/>
      <c r="AX149" s="165"/>
      <c r="AY149" s="165"/>
      <c r="AZ149" s="165"/>
      <c r="BA149" s="165"/>
      <c r="BB149" s="165"/>
      <c r="BC149" s="165"/>
      <c r="BD149" s="165"/>
      <c r="BE149" s="165"/>
      <c r="BF149" s="165"/>
      <c r="BG149" s="165"/>
      <c r="BH149" s="165"/>
      <c r="BI149" s="165"/>
      <c r="BJ149" s="165"/>
      <c r="BK149" s="165"/>
      <c r="BL149" s="165"/>
      <c r="BM149" s="165"/>
      <c r="BN149" s="165"/>
      <c r="BO149" s="165"/>
      <c r="BP149" s="165"/>
      <c r="BQ149" s="165"/>
      <c r="BR149" s="165"/>
      <c r="BS149" s="165"/>
      <c r="BT149" s="165"/>
      <c r="BU149" s="165"/>
      <c r="BV149" s="165"/>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c r="DH149" s="165"/>
      <c r="DI149" s="165"/>
      <c r="DJ149" s="165"/>
      <c r="DK149" s="165"/>
      <c r="DL149" s="165"/>
      <c r="DM149" s="165"/>
      <c r="DN149" s="165"/>
      <c r="DO149" s="165"/>
      <c r="DP149" s="165"/>
      <c r="DQ149" s="165"/>
      <c r="DR149" s="165"/>
      <c r="DS149" s="165"/>
      <c r="DT149" s="165"/>
      <c r="DU149" s="165"/>
      <c r="DV149" s="165"/>
      <c r="DW149" s="165"/>
      <c r="DX149" s="165"/>
      <c r="DY149" s="165"/>
      <c r="DZ149" s="165"/>
      <c r="EA149" s="165"/>
      <c r="EB149" s="165"/>
      <c r="EC149" s="165"/>
      <c r="ED149" s="165"/>
      <c r="EE149" s="165"/>
      <c r="EF149" s="165"/>
      <c r="EG149" s="165"/>
      <c r="EH149" s="165"/>
      <c r="EI149" s="165"/>
      <c r="EJ149" s="165"/>
      <c r="EK149" s="165"/>
      <c r="EL149" s="165"/>
      <c r="EM149" s="165"/>
      <c r="EN149" s="165"/>
      <c r="EO149" s="165"/>
      <c r="EP149" s="165"/>
      <c r="EQ149" s="165"/>
      <c r="ER149" s="165"/>
      <c r="ES149" s="165"/>
      <c r="ET149" s="165"/>
      <c r="EU149" s="165"/>
      <c r="EV149" s="165"/>
      <c r="EW149" s="165"/>
      <c r="EX149" s="165"/>
      <c r="EY149" s="165"/>
      <c r="EZ149" s="165"/>
      <c r="FA149" s="165"/>
      <c r="FB149" s="165"/>
      <c r="FC149" s="165"/>
      <c r="FD149" s="165"/>
      <c r="FE149" s="165"/>
      <c r="FF149" s="165"/>
      <c r="FG149" s="165"/>
      <c r="FH149" s="165"/>
      <c r="FI149" s="165"/>
      <c r="FJ149" s="165"/>
      <c r="FK149" s="165"/>
      <c r="FL149" s="165"/>
      <c r="FM149" s="165"/>
      <c r="FN149" s="165"/>
      <c r="FO149" s="165"/>
      <c r="FP149" s="165"/>
      <c r="FQ149" s="165"/>
      <c r="FR149" s="165"/>
      <c r="FS149" s="165"/>
      <c r="FT149" s="165"/>
      <c r="FU149" s="165"/>
      <c r="FV149" s="165"/>
      <c r="FW149" s="165"/>
      <c r="FX149" s="165"/>
      <c r="FY149" s="165"/>
      <c r="FZ149" s="165"/>
      <c r="GA149" s="165"/>
      <c r="GB149" s="165"/>
      <c r="GC149" s="165"/>
      <c r="GD149" s="165"/>
      <c r="GE149" s="165"/>
      <c r="GF149" s="165"/>
      <c r="GG149" s="165"/>
      <c r="GH149" s="165"/>
      <c r="GI149" s="165"/>
      <c r="GJ149" s="165"/>
    </row>
    <row r="150" spans="10:192" ht="18" customHeight="1" x14ac:dyDescent="0.2">
      <c r="J150" s="731"/>
      <c r="O150" s="731"/>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5"/>
      <c r="AS150" s="165"/>
      <c r="AT150" s="165"/>
      <c r="AU150" s="165"/>
      <c r="AV150" s="165"/>
      <c r="AW150" s="165"/>
      <c r="AX150" s="165"/>
      <c r="AY150" s="165"/>
      <c r="AZ150" s="165"/>
      <c r="BA150" s="165"/>
      <c r="BB150" s="165"/>
      <c r="BC150" s="165"/>
      <c r="BD150" s="165"/>
      <c r="BE150" s="165"/>
      <c r="BF150" s="165"/>
      <c r="BG150" s="165"/>
      <c r="BH150" s="165"/>
      <c r="BI150" s="165"/>
      <c r="BJ150" s="165"/>
      <c r="BK150" s="165"/>
      <c r="BL150" s="165"/>
      <c r="BM150" s="165"/>
      <c r="BN150" s="165"/>
      <c r="BO150" s="165"/>
      <c r="BP150" s="165"/>
      <c r="BQ150" s="165"/>
      <c r="BR150" s="165"/>
      <c r="BS150" s="165"/>
      <c r="BT150" s="165"/>
      <c r="BU150" s="165"/>
      <c r="BV150" s="165"/>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c r="DH150" s="165"/>
      <c r="DI150" s="165"/>
      <c r="DJ150" s="165"/>
      <c r="DK150" s="165"/>
      <c r="DL150" s="165"/>
      <c r="DM150" s="165"/>
      <c r="DN150" s="165"/>
      <c r="DO150" s="165"/>
      <c r="DP150" s="165"/>
      <c r="DQ150" s="165"/>
      <c r="DR150" s="165"/>
      <c r="DS150" s="165"/>
      <c r="DT150" s="165"/>
      <c r="DU150" s="165"/>
      <c r="DV150" s="165"/>
      <c r="DW150" s="165"/>
      <c r="DX150" s="165"/>
      <c r="DY150" s="165"/>
      <c r="DZ150" s="165"/>
      <c r="EA150" s="165"/>
      <c r="EB150" s="165"/>
      <c r="EC150" s="165"/>
      <c r="ED150" s="165"/>
      <c r="EE150" s="165"/>
      <c r="EF150" s="165"/>
      <c r="EG150" s="165"/>
      <c r="EH150" s="165"/>
      <c r="EI150" s="165"/>
      <c r="EJ150" s="165"/>
      <c r="EK150" s="165"/>
      <c r="EL150" s="165"/>
      <c r="EM150" s="165"/>
      <c r="EN150" s="165"/>
      <c r="EO150" s="165"/>
      <c r="EP150" s="165"/>
      <c r="EQ150" s="165"/>
      <c r="ER150" s="165"/>
      <c r="ES150" s="165"/>
      <c r="ET150" s="165"/>
      <c r="EU150" s="165"/>
      <c r="EV150" s="165"/>
      <c r="EW150" s="165"/>
      <c r="EX150" s="165"/>
      <c r="EY150" s="165"/>
      <c r="EZ150" s="165"/>
      <c r="FA150" s="165"/>
      <c r="FB150" s="165"/>
      <c r="FC150" s="165"/>
      <c r="FD150" s="165"/>
      <c r="FE150" s="165"/>
      <c r="FF150" s="165"/>
      <c r="FG150" s="165"/>
      <c r="FH150" s="165"/>
      <c r="FI150" s="165"/>
      <c r="FJ150" s="165"/>
      <c r="FK150" s="165"/>
      <c r="FL150" s="165"/>
      <c r="FM150" s="165"/>
      <c r="FN150" s="165"/>
      <c r="FO150" s="165"/>
      <c r="FP150" s="165"/>
      <c r="FQ150" s="165"/>
      <c r="FR150" s="165"/>
      <c r="FS150" s="165"/>
      <c r="FT150" s="165"/>
      <c r="FU150" s="165"/>
      <c r="FV150" s="165"/>
      <c r="FW150" s="165"/>
      <c r="FX150" s="165"/>
      <c r="FY150" s="165"/>
      <c r="FZ150" s="165"/>
      <c r="GA150" s="165"/>
      <c r="GB150" s="165"/>
      <c r="GC150" s="165"/>
      <c r="GD150" s="165"/>
      <c r="GE150" s="165"/>
      <c r="GF150" s="165"/>
      <c r="GG150" s="165"/>
      <c r="GH150" s="165"/>
      <c r="GI150" s="165"/>
      <c r="GJ150" s="165"/>
    </row>
  </sheetData>
  <mergeCells count="323">
    <mergeCell ref="GC90:GD90"/>
    <mergeCell ref="GE90:GF90"/>
    <mergeCell ref="GG90:GH90"/>
    <mergeCell ref="GI90:GJ90"/>
    <mergeCell ref="D21:F21"/>
    <mergeCell ref="FQ90:FR90"/>
    <mergeCell ref="FS90:FT90"/>
    <mergeCell ref="FU90:FV90"/>
    <mergeCell ref="FW90:FX90"/>
    <mergeCell ref="FY90:FZ90"/>
    <mergeCell ref="GA90:GB90"/>
    <mergeCell ref="FE90:FF90"/>
    <mergeCell ref="FG90:FH90"/>
    <mergeCell ref="FI90:FJ90"/>
    <mergeCell ref="FK90:FL90"/>
    <mergeCell ref="FM90:FN90"/>
    <mergeCell ref="FO90:FP90"/>
    <mergeCell ref="ES90:ET90"/>
    <mergeCell ref="EU90:EV90"/>
    <mergeCell ref="EW90:EX90"/>
    <mergeCell ref="EY90:EZ90"/>
    <mergeCell ref="FA90:FB90"/>
    <mergeCell ref="FC90:FD90"/>
    <mergeCell ref="EG90:EH90"/>
    <mergeCell ref="EI90:EJ90"/>
    <mergeCell ref="EK90:EL90"/>
    <mergeCell ref="EM90:EN90"/>
    <mergeCell ref="EO90:EP90"/>
    <mergeCell ref="EQ90:ER90"/>
    <mergeCell ref="DU90:DV90"/>
    <mergeCell ref="DW90:DX90"/>
    <mergeCell ref="DY90:DZ90"/>
    <mergeCell ref="EA90:EB90"/>
    <mergeCell ref="EC90:ED90"/>
    <mergeCell ref="EE90:EF90"/>
    <mergeCell ref="DI90:DJ90"/>
    <mergeCell ref="DK90:DL90"/>
    <mergeCell ref="DM90:DN90"/>
    <mergeCell ref="DO90:DP90"/>
    <mergeCell ref="DQ90:DR90"/>
    <mergeCell ref="DS90:DT90"/>
    <mergeCell ref="CW90:CX90"/>
    <mergeCell ref="CY90:CZ90"/>
    <mergeCell ref="DA90:DB90"/>
    <mergeCell ref="DC90:DD90"/>
    <mergeCell ref="DE90:DF90"/>
    <mergeCell ref="DG90:DH90"/>
    <mergeCell ref="CM90:CN90"/>
    <mergeCell ref="CO90:CP90"/>
    <mergeCell ref="CQ90:CR90"/>
    <mergeCell ref="CS90:CT90"/>
    <mergeCell ref="CU90:CV90"/>
    <mergeCell ref="BY90:BZ90"/>
    <mergeCell ref="CA90:CB90"/>
    <mergeCell ref="CC90:CD90"/>
    <mergeCell ref="CE90:CF90"/>
    <mergeCell ref="CG90:CH90"/>
    <mergeCell ref="CI90:CJ90"/>
    <mergeCell ref="BU90:BV90"/>
    <mergeCell ref="BW90:BX90"/>
    <mergeCell ref="BA90:BB90"/>
    <mergeCell ref="BC90:BD90"/>
    <mergeCell ref="BE90:BF90"/>
    <mergeCell ref="BG90:BH90"/>
    <mergeCell ref="BI90:BJ90"/>
    <mergeCell ref="BK90:BL90"/>
    <mergeCell ref="CK90:CL90"/>
    <mergeCell ref="AE90:AF90"/>
    <mergeCell ref="AG90:AH90"/>
    <mergeCell ref="AI90:AJ90"/>
    <mergeCell ref="AK90:AL90"/>
    <mergeCell ref="AM90:AN90"/>
    <mergeCell ref="BM90:BN90"/>
    <mergeCell ref="BO90:BP90"/>
    <mergeCell ref="BQ90:BR90"/>
    <mergeCell ref="BS90:BT90"/>
    <mergeCell ref="FA89:GJ89"/>
    <mergeCell ref="J90:K90"/>
    <mergeCell ref="AC89:AF89"/>
    <mergeCell ref="AG89:AP89"/>
    <mergeCell ref="AQ89:AV89"/>
    <mergeCell ref="AW89:CL89"/>
    <mergeCell ref="CM89:DF89"/>
    <mergeCell ref="DG89:DX89"/>
    <mergeCell ref="Q90:R90"/>
    <mergeCell ref="S90:T90"/>
    <mergeCell ref="U90:V90"/>
    <mergeCell ref="W90:X90"/>
    <mergeCell ref="Y90:Z90"/>
    <mergeCell ref="AA90:AB90"/>
    <mergeCell ref="DY89:EB89"/>
    <mergeCell ref="EC89:EL89"/>
    <mergeCell ref="EM89:EZ89"/>
    <mergeCell ref="AO90:AP90"/>
    <mergeCell ref="AQ90:AR90"/>
    <mergeCell ref="AS90:AT90"/>
    <mergeCell ref="AU90:AV90"/>
    <mergeCell ref="AW90:AX90"/>
    <mergeCell ref="AY90:AZ90"/>
    <mergeCell ref="AC90:AD90"/>
    <mergeCell ref="J87:K87"/>
    <mergeCell ref="J88:K88"/>
    <mergeCell ref="J89:K89"/>
    <mergeCell ref="P89:V89"/>
    <mergeCell ref="W89:AB89"/>
    <mergeCell ref="J81:K81"/>
    <mergeCell ref="J82:K82"/>
    <mergeCell ref="J83:K83"/>
    <mergeCell ref="N67:O83"/>
    <mergeCell ref="B85:D85"/>
    <mergeCell ref="G85:H85"/>
    <mergeCell ref="K85:L85"/>
    <mergeCell ref="J75:K75"/>
    <mergeCell ref="J76:K76"/>
    <mergeCell ref="J77:K77"/>
    <mergeCell ref="J78:K78"/>
    <mergeCell ref="J79:K79"/>
    <mergeCell ref="J80:K80"/>
    <mergeCell ref="C67:C83"/>
    <mergeCell ref="J67:K67"/>
    <mergeCell ref="J68:K68"/>
    <mergeCell ref="J69:K69"/>
    <mergeCell ref="J70:K70"/>
    <mergeCell ref="J71:K71"/>
    <mergeCell ref="J72:K72"/>
    <mergeCell ref="J73:K73"/>
    <mergeCell ref="J74:K74"/>
    <mergeCell ref="D65:F65"/>
    <mergeCell ref="G65:I65"/>
    <mergeCell ref="K65:N65"/>
    <mergeCell ref="D66:F66"/>
    <mergeCell ref="G66:I66"/>
    <mergeCell ref="J66:N66"/>
    <mergeCell ref="D63:F63"/>
    <mergeCell ref="G63:I63"/>
    <mergeCell ref="K63:N63"/>
    <mergeCell ref="D64:F64"/>
    <mergeCell ref="G64:I64"/>
    <mergeCell ref="K64:N64"/>
    <mergeCell ref="D61:F61"/>
    <mergeCell ref="G61:I61"/>
    <mergeCell ref="K61:N61"/>
    <mergeCell ref="D62:F62"/>
    <mergeCell ref="G62:I62"/>
    <mergeCell ref="K62:N62"/>
    <mergeCell ref="D59:F59"/>
    <mergeCell ref="G59:I59"/>
    <mergeCell ref="K59:N59"/>
    <mergeCell ref="D60:F60"/>
    <mergeCell ref="G60:I60"/>
    <mergeCell ref="K60:N60"/>
    <mergeCell ref="D58:F58"/>
    <mergeCell ref="G58:I58"/>
    <mergeCell ref="K58:N58"/>
    <mergeCell ref="D55:F55"/>
    <mergeCell ref="G55:I55"/>
    <mergeCell ref="K55:N55"/>
    <mergeCell ref="D56:F56"/>
    <mergeCell ref="G56:I56"/>
    <mergeCell ref="K56:N56"/>
    <mergeCell ref="K50:N50"/>
    <mergeCell ref="D51:F51"/>
    <mergeCell ref="G51:I51"/>
    <mergeCell ref="K51:N51"/>
    <mergeCell ref="D52:F52"/>
    <mergeCell ref="G52:I52"/>
    <mergeCell ref="K52:N52"/>
    <mergeCell ref="D57:F57"/>
    <mergeCell ref="G57:I57"/>
    <mergeCell ref="K57:N57"/>
    <mergeCell ref="D48:F48"/>
    <mergeCell ref="G48:I48"/>
    <mergeCell ref="J48:N48"/>
    <mergeCell ref="B49:B83"/>
    <mergeCell ref="C49:C66"/>
    <mergeCell ref="D49:F49"/>
    <mergeCell ref="G49:I49"/>
    <mergeCell ref="K49:N49"/>
    <mergeCell ref="D50:F50"/>
    <mergeCell ref="G50:I50"/>
    <mergeCell ref="B8:B48"/>
    <mergeCell ref="C8:C48"/>
    <mergeCell ref="D8:F8"/>
    <mergeCell ref="G8:I8"/>
    <mergeCell ref="K8:N8"/>
    <mergeCell ref="D9:F9"/>
    <mergeCell ref="G9:I9"/>
    <mergeCell ref="K9:N9"/>
    <mergeCell ref="D53:F53"/>
    <mergeCell ref="G53:I53"/>
    <mergeCell ref="K53:N53"/>
    <mergeCell ref="D54:F54"/>
    <mergeCell ref="G54:I54"/>
    <mergeCell ref="K54:N54"/>
    <mergeCell ref="D46:F46"/>
    <mergeCell ref="G46:I46"/>
    <mergeCell ref="K46:N46"/>
    <mergeCell ref="D47:F47"/>
    <mergeCell ref="G47:I47"/>
    <mergeCell ref="K47:N47"/>
    <mergeCell ref="D44:F44"/>
    <mergeCell ref="G44:I44"/>
    <mergeCell ref="K44:N44"/>
    <mergeCell ref="D45:F45"/>
    <mergeCell ref="G45:I45"/>
    <mergeCell ref="K45:N45"/>
    <mergeCell ref="D42:F42"/>
    <mergeCell ref="G42:I42"/>
    <mergeCell ref="K42:N42"/>
    <mergeCell ref="D43:F43"/>
    <mergeCell ref="G43:I43"/>
    <mergeCell ref="K43:N43"/>
    <mergeCell ref="D40:F40"/>
    <mergeCell ref="G40:I40"/>
    <mergeCell ref="K40:N40"/>
    <mergeCell ref="D41:F41"/>
    <mergeCell ref="G41:I41"/>
    <mergeCell ref="K41:N41"/>
    <mergeCell ref="D38:F38"/>
    <mergeCell ref="G38:I38"/>
    <mergeCell ref="K38:N38"/>
    <mergeCell ref="D39:F39"/>
    <mergeCell ref="G39:I39"/>
    <mergeCell ref="K39:N39"/>
    <mergeCell ref="D36:F36"/>
    <mergeCell ref="G36:I36"/>
    <mergeCell ref="K36:N36"/>
    <mergeCell ref="D37:F37"/>
    <mergeCell ref="G37:I37"/>
    <mergeCell ref="K37:N37"/>
    <mergeCell ref="D34:F34"/>
    <mergeCell ref="G34:I34"/>
    <mergeCell ref="K34:N34"/>
    <mergeCell ref="D35:F35"/>
    <mergeCell ref="G35:I35"/>
    <mergeCell ref="K35:N35"/>
    <mergeCell ref="D32:F32"/>
    <mergeCell ref="G32:I32"/>
    <mergeCell ref="K32:N32"/>
    <mergeCell ref="D33:F33"/>
    <mergeCell ref="G33:I33"/>
    <mergeCell ref="K33:N33"/>
    <mergeCell ref="D30:F30"/>
    <mergeCell ref="G30:I30"/>
    <mergeCell ref="K30:N30"/>
    <mergeCell ref="D31:F31"/>
    <mergeCell ref="G31:I31"/>
    <mergeCell ref="K31:N31"/>
    <mergeCell ref="D28:F28"/>
    <mergeCell ref="G28:I28"/>
    <mergeCell ref="K28:N28"/>
    <mergeCell ref="D29:F29"/>
    <mergeCell ref="G29:I29"/>
    <mergeCell ref="K29:N29"/>
    <mergeCell ref="D26:F26"/>
    <mergeCell ref="G26:I26"/>
    <mergeCell ref="K26:N26"/>
    <mergeCell ref="D27:F27"/>
    <mergeCell ref="G27:I27"/>
    <mergeCell ref="K27:N27"/>
    <mergeCell ref="D24:F24"/>
    <mergeCell ref="G24:I24"/>
    <mergeCell ref="K24:N24"/>
    <mergeCell ref="D25:F25"/>
    <mergeCell ref="G25:I25"/>
    <mergeCell ref="K25:N25"/>
    <mergeCell ref="G21:I21"/>
    <mergeCell ref="K21:N21"/>
    <mergeCell ref="D22:F22"/>
    <mergeCell ref="G22:I22"/>
    <mergeCell ref="K22:N22"/>
    <mergeCell ref="D23:F23"/>
    <mergeCell ref="G23:I23"/>
    <mergeCell ref="K23:N23"/>
    <mergeCell ref="D19:F19"/>
    <mergeCell ref="G19:I19"/>
    <mergeCell ref="K19:N19"/>
    <mergeCell ref="D20:F20"/>
    <mergeCell ref="G20:I20"/>
    <mergeCell ref="K20:N20"/>
    <mergeCell ref="D17:F17"/>
    <mergeCell ref="G17:I17"/>
    <mergeCell ref="K17:N17"/>
    <mergeCell ref="D18:F18"/>
    <mergeCell ref="G18:I18"/>
    <mergeCell ref="K18:N18"/>
    <mergeCell ref="D15:F15"/>
    <mergeCell ref="G15:I15"/>
    <mergeCell ref="K15:N15"/>
    <mergeCell ref="D16:F16"/>
    <mergeCell ref="G16:I16"/>
    <mergeCell ref="K16:N16"/>
    <mergeCell ref="D13:F13"/>
    <mergeCell ref="G13:I13"/>
    <mergeCell ref="K13:N13"/>
    <mergeCell ref="D14:F14"/>
    <mergeCell ref="G14:I14"/>
    <mergeCell ref="K14:N14"/>
    <mergeCell ref="K10:N10"/>
    <mergeCell ref="D11:F11"/>
    <mergeCell ref="G11:I11"/>
    <mergeCell ref="K11:N11"/>
    <mergeCell ref="D12:F12"/>
    <mergeCell ref="G12:I12"/>
    <mergeCell ref="K12:N12"/>
    <mergeCell ref="D10:F10"/>
    <mergeCell ref="G10:I10"/>
    <mergeCell ref="B3:C4"/>
    <mergeCell ref="D3:F4"/>
    <mergeCell ref="G3:I4"/>
    <mergeCell ref="J3:N3"/>
    <mergeCell ref="O3:O4"/>
    <mergeCell ref="K4:N4"/>
    <mergeCell ref="B5:C7"/>
    <mergeCell ref="D5:F5"/>
    <mergeCell ref="G5:I5"/>
    <mergeCell ref="K5:N5"/>
    <mergeCell ref="D6:F6"/>
    <mergeCell ref="G6:I6"/>
    <mergeCell ref="K6:N6"/>
    <mergeCell ref="D7:F7"/>
    <mergeCell ref="G7:I7"/>
    <mergeCell ref="J7:N7"/>
  </mergeCells>
  <phoneticPr fontId="6"/>
  <dataValidations count="1">
    <dataValidation imeMode="halfAlpha" allowBlank="1" showInputMessage="1" showErrorMessage="1" sqref="O57"/>
  </dataValidations>
  <pageMargins left="0.78740157480314965" right="0.39370078740157483" top="0.98425196850393704" bottom="0.6692913385826772" header="0.51181102362204722" footer="0.51181102362204722"/>
  <pageSetup paperSize="9" scale="68" orientation="portrait" r:id="rId1"/>
  <headerFooter alignWithMargins="0"/>
  <rowBreaks count="1" manualBreakCount="1">
    <brk id="4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G24"/>
  <sheetViews>
    <sheetView view="pageBreakPreview" zoomScale="130" zoomScaleNormal="100" zoomScaleSheetLayoutView="130" workbookViewId="0"/>
  </sheetViews>
  <sheetFormatPr defaultRowHeight="13" x14ac:dyDescent="0.2"/>
  <cols>
    <col min="1" max="1" width="3.453125" style="742" customWidth="1"/>
    <col min="2" max="2" width="4" style="742" customWidth="1"/>
    <col min="3" max="4" width="19" style="742" customWidth="1"/>
    <col min="5" max="5" width="11.36328125" style="201" customWidth="1"/>
    <col min="6" max="6" width="9" style="742" customWidth="1"/>
  </cols>
  <sheetData>
    <row r="1" spans="2:7" ht="25.5" customHeight="1" x14ac:dyDescent="0.2">
      <c r="B1" s="198"/>
      <c r="C1" s="199" t="s">
        <v>1855</v>
      </c>
      <c r="D1" s="198"/>
      <c r="E1" s="200"/>
      <c r="G1" s="635"/>
    </row>
    <row r="2" spans="2:7" ht="17.25" customHeight="1" thickBot="1" x14ac:dyDescent="0.25">
      <c r="F2" s="202"/>
      <c r="G2" s="635"/>
    </row>
    <row r="3" spans="2:7" ht="33.75" customHeight="1" thickBot="1" x14ac:dyDescent="0.25">
      <c r="C3" s="203" t="s">
        <v>600</v>
      </c>
      <c r="D3" s="204" t="s">
        <v>3201</v>
      </c>
      <c r="E3" s="205" t="s">
        <v>601</v>
      </c>
      <c r="F3" s="206" t="s">
        <v>602</v>
      </c>
      <c r="G3" s="635"/>
    </row>
    <row r="4" spans="2:7" ht="26.25" customHeight="1" x14ac:dyDescent="0.2">
      <c r="C4" s="207" t="s">
        <v>2459</v>
      </c>
      <c r="D4" s="287">
        <v>525</v>
      </c>
      <c r="E4" s="208">
        <f>D4/D$18</f>
        <v>0.35811732605729879</v>
      </c>
      <c r="F4" s="209">
        <f>E4</f>
        <v>0.35811732605729879</v>
      </c>
      <c r="G4" s="635"/>
    </row>
    <row r="5" spans="2:7" ht="26.25" customHeight="1" x14ac:dyDescent="0.2">
      <c r="C5" s="210" t="s">
        <v>2460</v>
      </c>
      <c r="D5" s="282">
        <v>354</v>
      </c>
      <c r="E5" s="211">
        <f t="shared" ref="E5:E17" si="0">D5/D$18</f>
        <v>0.24147339699863574</v>
      </c>
      <c r="F5" s="212">
        <v>0.59899999999999998</v>
      </c>
      <c r="G5" s="635"/>
    </row>
    <row r="6" spans="2:7" ht="26.25" customHeight="1" x14ac:dyDescent="0.2">
      <c r="C6" s="210" t="s">
        <v>399</v>
      </c>
      <c r="D6" s="282">
        <v>189</v>
      </c>
      <c r="E6" s="211">
        <f t="shared" si="0"/>
        <v>0.12892223738062755</v>
      </c>
      <c r="F6" s="212">
        <f>F5+E6</f>
        <v>0.72792223738062756</v>
      </c>
      <c r="G6" s="635"/>
    </row>
    <row r="7" spans="2:7" ht="26.25" customHeight="1" x14ac:dyDescent="0.2">
      <c r="C7" s="210" t="s">
        <v>2461</v>
      </c>
      <c r="D7" s="282">
        <v>111</v>
      </c>
      <c r="E7" s="211">
        <f t="shared" si="0"/>
        <v>7.5716234652114592E-2</v>
      </c>
      <c r="F7" s="212">
        <f t="shared" ref="F7:F16" si="1">F6+E7</f>
        <v>0.80363847203274219</v>
      </c>
      <c r="G7" s="635"/>
    </row>
    <row r="8" spans="2:7" ht="26.25" customHeight="1" x14ac:dyDescent="0.2">
      <c r="C8" s="210" t="s">
        <v>2462</v>
      </c>
      <c r="D8" s="282">
        <v>57</v>
      </c>
      <c r="E8" s="211">
        <f t="shared" si="0"/>
        <v>3.8881309686221006E-2</v>
      </c>
      <c r="F8" s="212">
        <f t="shared" si="1"/>
        <v>0.84251978171896325</v>
      </c>
      <c r="G8" s="635"/>
    </row>
    <row r="9" spans="2:7" ht="26.25" customHeight="1" x14ac:dyDescent="0.2">
      <c r="C9" s="210" t="s">
        <v>2463</v>
      </c>
      <c r="D9" s="282">
        <v>34</v>
      </c>
      <c r="E9" s="211">
        <f t="shared" si="0"/>
        <v>2.3192360163710776E-2</v>
      </c>
      <c r="F9" s="212">
        <f t="shared" si="1"/>
        <v>0.86571214188267398</v>
      </c>
      <c r="G9" s="635"/>
    </row>
    <row r="10" spans="2:7" ht="26.25" customHeight="1" x14ac:dyDescent="0.2">
      <c r="C10" s="210" t="s">
        <v>2464</v>
      </c>
      <c r="D10" s="282">
        <v>29</v>
      </c>
      <c r="E10" s="211">
        <f t="shared" si="0"/>
        <v>1.9781718963165076E-2</v>
      </c>
      <c r="F10" s="212">
        <v>0.88600000000000001</v>
      </c>
      <c r="G10" s="635"/>
    </row>
    <row r="11" spans="2:7" ht="26.25" customHeight="1" x14ac:dyDescent="0.2">
      <c r="C11" s="210" t="s">
        <v>2465</v>
      </c>
      <c r="D11" s="282">
        <v>18</v>
      </c>
      <c r="E11" s="211">
        <f t="shared" si="0"/>
        <v>1.227830832196453E-2</v>
      </c>
      <c r="F11" s="212">
        <f t="shared" si="1"/>
        <v>0.89827830832196454</v>
      </c>
      <c r="G11" s="635"/>
    </row>
    <row r="12" spans="2:7" ht="26.25" customHeight="1" x14ac:dyDescent="0.2">
      <c r="C12" s="210" t="s">
        <v>2466</v>
      </c>
      <c r="D12" s="282">
        <v>63</v>
      </c>
      <c r="E12" s="211">
        <f t="shared" si="0"/>
        <v>4.2974079126875855E-2</v>
      </c>
      <c r="F12" s="212">
        <f t="shared" si="1"/>
        <v>0.94125238744884043</v>
      </c>
      <c r="G12" s="635"/>
    </row>
    <row r="13" spans="2:7" ht="26.25" customHeight="1" x14ac:dyDescent="0.2">
      <c r="C13" s="210" t="s">
        <v>2467</v>
      </c>
      <c r="D13" s="282">
        <v>27</v>
      </c>
      <c r="E13" s="211">
        <f t="shared" si="0"/>
        <v>1.8417462482946793E-2</v>
      </c>
      <c r="F13" s="212">
        <v>0.95899999999999996</v>
      </c>
      <c r="G13" s="635"/>
    </row>
    <row r="14" spans="2:7" ht="26.25" customHeight="1" x14ac:dyDescent="0.2">
      <c r="C14" s="210" t="s">
        <v>2468</v>
      </c>
      <c r="D14" s="282">
        <v>20</v>
      </c>
      <c r="E14" s="211">
        <f t="shared" si="0"/>
        <v>1.3642564802182811E-2</v>
      </c>
      <c r="F14" s="212">
        <f t="shared" si="1"/>
        <v>0.97264256480218281</v>
      </c>
      <c r="G14" s="635"/>
    </row>
    <row r="15" spans="2:7" ht="26.25" customHeight="1" x14ac:dyDescent="0.2">
      <c r="C15" s="210" t="s">
        <v>2469</v>
      </c>
      <c r="D15" s="282">
        <v>10</v>
      </c>
      <c r="E15" s="211">
        <f t="shared" si="0"/>
        <v>6.8212824010914054E-3</v>
      </c>
      <c r="F15" s="212">
        <v>0.98</v>
      </c>
      <c r="G15" s="635"/>
    </row>
    <row r="16" spans="2:7" ht="26.25" customHeight="1" x14ac:dyDescent="0.2">
      <c r="C16" s="210" t="s">
        <v>2470</v>
      </c>
      <c r="D16" s="282">
        <v>25</v>
      </c>
      <c r="E16" s="211">
        <f t="shared" si="0"/>
        <v>1.7053206002728513E-2</v>
      </c>
      <c r="F16" s="212">
        <f t="shared" si="1"/>
        <v>0.99705320600272851</v>
      </c>
      <c r="G16" s="635"/>
    </row>
    <row r="17" spans="3:7" ht="26.25" customHeight="1" thickBot="1" x14ac:dyDescent="0.25">
      <c r="C17" s="213" t="s">
        <v>2471</v>
      </c>
      <c r="D17" s="634">
        <v>4</v>
      </c>
      <c r="E17" s="214">
        <f t="shared" si="0"/>
        <v>2.7285129604365621E-3</v>
      </c>
      <c r="F17" s="215">
        <v>1</v>
      </c>
      <c r="G17" s="635"/>
    </row>
    <row r="18" spans="3:7" ht="26.25" customHeight="1" thickTop="1" thickBot="1" x14ac:dyDescent="0.25">
      <c r="C18" s="216" t="s">
        <v>187</v>
      </c>
      <c r="D18" s="217">
        <f>SUM(D4:D17)</f>
        <v>1466</v>
      </c>
      <c r="E18" s="218">
        <f>SUM(E4:E17)</f>
        <v>1.0000000000000002</v>
      </c>
      <c r="F18" s="219" t="s">
        <v>2472</v>
      </c>
      <c r="G18" s="635"/>
    </row>
    <row r="19" spans="3:7" ht="18" customHeight="1" x14ac:dyDescent="0.2">
      <c r="G19" s="635"/>
    </row>
    <row r="20" spans="3:7" ht="24.75" customHeight="1" x14ac:dyDescent="0.2">
      <c r="C20" s="742" t="s">
        <v>603</v>
      </c>
      <c r="G20" s="635"/>
    </row>
    <row r="21" spans="3:7" ht="26.25" customHeight="1" x14ac:dyDescent="0.2">
      <c r="C21" s="201" t="s">
        <v>2473</v>
      </c>
      <c r="G21" s="635"/>
    </row>
    <row r="22" spans="3:7" ht="26.25" customHeight="1" x14ac:dyDescent="0.2">
      <c r="C22" s="201" t="s">
        <v>1856</v>
      </c>
      <c r="G22" s="635"/>
    </row>
    <row r="23" spans="3:7" ht="26.25" customHeight="1" x14ac:dyDescent="0.2">
      <c r="C23" s="201" t="s">
        <v>2474</v>
      </c>
      <c r="G23" s="635"/>
    </row>
    <row r="24" spans="3:7" ht="26.25" customHeight="1" x14ac:dyDescent="0.2">
      <c r="C24" s="201" t="s">
        <v>604</v>
      </c>
      <c r="G24" s="635"/>
    </row>
  </sheetData>
  <phoneticPr fontId="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GM516"/>
  <sheetViews>
    <sheetView view="pageBreakPreview" zoomScale="145" zoomScaleNormal="130" zoomScaleSheetLayoutView="145" workbookViewId="0">
      <pane xSplit="1" ySplit="6" topLeftCell="B7" activePane="bottomRight" state="frozen"/>
      <selection activeCell="P12" sqref="P12"/>
      <selection pane="topRight" activeCell="P12" sqref="P12"/>
      <selection pane="bottomLeft" activeCell="P12" sqref="P12"/>
      <selection pane="bottomRight"/>
    </sheetView>
  </sheetViews>
  <sheetFormatPr defaultColWidth="9" defaultRowHeight="15" customHeight="1" x14ac:dyDescent="0.2"/>
  <cols>
    <col min="1" max="1" width="8.08984375" style="938" customWidth="1"/>
    <col min="2" max="2" width="5" style="941" customWidth="1"/>
    <col min="3" max="3" width="6.36328125" style="942" customWidth="1"/>
    <col min="4" max="4" width="5" style="887" customWidth="1"/>
    <col min="5" max="5" width="6.36328125" style="887" customWidth="1"/>
    <col min="6" max="6" width="5" style="887" customWidth="1"/>
    <col min="7" max="7" width="6.36328125" style="887" customWidth="1"/>
    <col min="8" max="8" width="5" style="887" customWidth="1"/>
    <col min="9" max="9" width="6.36328125" style="887" customWidth="1"/>
    <col min="10" max="10" width="5" style="887" customWidth="1"/>
    <col min="11" max="11" width="6.36328125" style="887" customWidth="1"/>
    <col min="12" max="12" width="5" style="887" customWidth="1"/>
    <col min="13" max="13" width="6.36328125" style="887" customWidth="1"/>
    <col min="14" max="14" width="5" style="887" customWidth="1"/>
    <col min="15" max="15" width="6.36328125" style="887" customWidth="1"/>
    <col min="16" max="16" width="5" style="887" customWidth="1"/>
    <col min="17" max="17" width="6.36328125" style="887" customWidth="1"/>
    <col min="18" max="18" width="5" style="887" customWidth="1"/>
    <col min="19" max="19" width="6.36328125" style="887" customWidth="1"/>
    <col min="20" max="20" width="5" style="887" customWidth="1"/>
    <col min="21" max="21" width="6.36328125" style="887" customWidth="1"/>
    <col min="22" max="22" width="5" style="887" customWidth="1"/>
    <col min="23" max="23" width="6.36328125" style="887" customWidth="1"/>
    <col min="24" max="24" width="5" style="887" customWidth="1"/>
    <col min="25" max="25" width="6.36328125" style="887" customWidth="1"/>
    <col min="26" max="26" width="5" style="887" customWidth="1"/>
    <col min="27" max="27" width="6.36328125" style="887" customWidth="1"/>
    <col min="28" max="28" width="5" style="887" customWidth="1"/>
    <col min="29" max="29" width="6.36328125" style="887" customWidth="1"/>
    <col min="30" max="30" width="5" style="887" customWidth="1"/>
    <col min="31" max="31" width="6.36328125" style="887" customWidth="1"/>
    <col min="32" max="32" width="5" style="887" customWidth="1"/>
    <col min="33" max="33" width="6.36328125" style="887" customWidth="1"/>
    <col min="34" max="34" width="5" style="887" customWidth="1"/>
    <col min="35" max="35" width="6.36328125" style="887" customWidth="1"/>
    <col min="36" max="36" width="5" style="887" customWidth="1"/>
    <col min="37" max="37" width="6.36328125" style="887" customWidth="1"/>
    <col min="38" max="38" width="5" style="887" customWidth="1"/>
    <col min="39" max="39" width="6.36328125" style="887" customWidth="1"/>
    <col min="40" max="40" width="5" style="887" customWidth="1"/>
    <col min="41" max="41" width="6.36328125" style="887" customWidth="1"/>
    <col min="42" max="42" width="5" style="887" customWidth="1"/>
    <col min="43" max="43" width="6.36328125" style="887" customWidth="1"/>
    <col min="44" max="44" width="5" style="887" customWidth="1"/>
    <col min="45" max="45" width="6.36328125" style="887" customWidth="1"/>
    <col min="46" max="46" width="5" style="887" customWidth="1"/>
    <col min="47" max="47" width="6.36328125" style="887" customWidth="1"/>
    <col min="48" max="48" width="5" style="887" customWidth="1"/>
    <col min="49" max="49" width="6.36328125" style="887" customWidth="1"/>
    <col min="50" max="50" width="5" style="887" customWidth="1"/>
    <col min="51" max="51" width="6.36328125" style="887" customWidth="1"/>
    <col min="52" max="52" width="5" style="887" customWidth="1"/>
    <col min="53" max="53" width="6.36328125" style="887" customWidth="1"/>
    <col min="54" max="54" width="5" style="887" customWidth="1"/>
    <col min="55" max="55" width="6.36328125" style="887" customWidth="1"/>
    <col min="56" max="56" width="5" style="887" customWidth="1"/>
    <col min="57" max="57" width="6.36328125" style="887" customWidth="1"/>
    <col min="58" max="58" width="5" style="887" customWidth="1"/>
    <col min="59" max="59" width="6.36328125" style="887" customWidth="1"/>
    <col min="60" max="60" width="5" style="887" customWidth="1"/>
    <col min="61" max="61" width="6.36328125" style="887" customWidth="1"/>
    <col min="62" max="62" width="5" style="887" customWidth="1"/>
    <col min="63" max="63" width="6.36328125" style="887" customWidth="1"/>
    <col min="64" max="64" width="5" style="887" customWidth="1"/>
    <col min="65" max="65" width="6.36328125" style="887" customWidth="1"/>
    <col min="66" max="66" width="5" style="887" customWidth="1"/>
    <col min="67" max="67" width="6.36328125" style="887" customWidth="1"/>
    <col min="68" max="68" width="5" style="887" customWidth="1"/>
    <col min="69" max="69" width="6.36328125" style="887" customWidth="1"/>
    <col min="70" max="70" width="5" style="887" customWidth="1"/>
    <col min="71" max="71" width="6.36328125" style="887" customWidth="1"/>
    <col min="72" max="72" width="5" style="887" customWidth="1"/>
    <col min="73" max="73" width="6.36328125" style="887" customWidth="1"/>
    <col min="74" max="74" width="5" style="887" customWidth="1"/>
    <col min="75" max="75" width="6.36328125" style="887" customWidth="1"/>
    <col min="76" max="76" width="5" style="887" customWidth="1"/>
    <col min="77" max="77" width="6.36328125" style="887" customWidth="1"/>
    <col min="78" max="78" width="5" style="887" customWidth="1"/>
    <col min="79" max="79" width="6.36328125" style="887" customWidth="1"/>
    <col min="80" max="80" width="5" style="887" customWidth="1"/>
    <col min="81" max="81" width="6.36328125" style="887" customWidth="1"/>
    <col min="82" max="82" width="5" style="887" customWidth="1"/>
    <col min="83" max="83" width="6.36328125" style="887" customWidth="1"/>
    <col min="84" max="84" width="5" style="887" customWidth="1"/>
    <col min="85" max="85" width="6.36328125" style="887" customWidth="1"/>
    <col min="86" max="86" width="5" style="887" customWidth="1"/>
    <col min="87" max="87" width="6.36328125" style="887" customWidth="1"/>
    <col min="88" max="88" width="5" style="887" customWidth="1"/>
    <col min="89" max="89" width="6.36328125" style="887" customWidth="1"/>
    <col min="90" max="90" width="5" style="887" customWidth="1"/>
    <col min="91" max="91" width="6.36328125" style="887" customWidth="1"/>
    <col min="92" max="92" width="5" style="887" customWidth="1"/>
    <col min="93" max="93" width="7.1796875" style="887" customWidth="1"/>
    <col min="94" max="94" width="5" style="887" customWidth="1"/>
    <col min="95" max="95" width="6.36328125" style="887" customWidth="1"/>
    <col min="96" max="96" width="5" style="887" customWidth="1"/>
    <col min="97" max="97" width="7.36328125" style="887" customWidth="1"/>
    <col min="98" max="98" width="5" style="887" customWidth="1"/>
    <col min="99" max="99" width="6.36328125" style="887" customWidth="1"/>
    <col min="100" max="100" width="5" style="887" customWidth="1"/>
    <col min="101" max="101" width="6.36328125" style="887" customWidth="1"/>
    <col min="102" max="102" width="5" style="887" customWidth="1"/>
    <col min="103" max="103" width="6.36328125" style="887" customWidth="1"/>
    <col min="104" max="104" width="5" style="887" customWidth="1"/>
    <col min="105" max="105" width="6.36328125" style="887" customWidth="1"/>
    <col min="106" max="106" width="5" style="887" customWidth="1"/>
    <col min="107" max="107" width="6.36328125" style="887" customWidth="1"/>
    <col min="108" max="108" width="5" style="887" customWidth="1"/>
    <col min="109" max="109" width="6.36328125" style="887" customWidth="1"/>
    <col min="110" max="110" width="5" style="887" customWidth="1"/>
    <col min="111" max="111" width="6.36328125" style="887" customWidth="1"/>
    <col min="112" max="112" width="5" style="887" customWidth="1"/>
    <col min="113" max="113" width="6.36328125" style="887" customWidth="1"/>
    <col min="114" max="114" width="5" style="887" customWidth="1"/>
    <col min="115" max="115" width="6.36328125" style="887" customWidth="1"/>
    <col min="116" max="116" width="5" style="887" customWidth="1"/>
    <col min="117" max="117" width="6.36328125" style="887" customWidth="1"/>
    <col min="118" max="118" width="5" style="887" customWidth="1"/>
    <col min="119" max="119" width="6.36328125" style="887" customWidth="1"/>
    <col min="120" max="120" width="5" style="887" customWidth="1"/>
    <col min="121" max="121" width="6.36328125" style="887" customWidth="1"/>
    <col min="122" max="122" width="5" style="887" customWidth="1"/>
    <col min="123" max="123" width="6.36328125" style="887" customWidth="1"/>
    <col min="124" max="124" width="5" style="887" customWidth="1"/>
    <col min="125" max="125" width="6.36328125" style="887" customWidth="1"/>
    <col min="126" max="126" width="5" style="887" customWidth="1"/>
    <col min="127" max="127" width="6.36328125" style="887" customWidth="1"/>
    <col min="128" max="128" width="5" style="887" customWidth="1"/>
    <col min="129" max="129" width="6.36328125" style="887" customWidth="1"/>
    <col min="130" max="130" width="5" style="887" customWidth="1"/>
    <col min="131" max="131" width="6.36328125" style="887" customWidth="1"/>
    <col min="132" max="132" width="5" style="887" customWidth="1"/>
    <col min="133" max="133" width="6.36328125" style="887" customWidth="1"/>
    <col min="134" max="134" width="5" style="887" customWidth="1"/>
    <col min="135" max="135" width="6.36328125" style="887" customWidth="1"/>
    <col min="136" max="136" width="5" style="887" customWidth="1"/>
    <col min="137" max="137" width="6.36328125" style="887" customWidth="1"/>
    <col min="138" max="138" width="5" style="887" customWidth="1"/>
    <col min="139" max="139" width="6.36328125" style="887" customWidth="1"/>
    <col min="140" max="140" width="5" style="887" customWidth="1"/>
    <col min="141" max="141" width="7.81640625" style="887" customWidth="1"/>
    <col min="142" max="142" width="5" style="887" customWidth="1"/>
    <col min="143" max="143" width="7.453125" style="887" customWidth="1"/>
    <col min="144" max="144" width="5" style="887" customWidth="1"/>
    <col min="145" max="145" width="6.36328125" style="887" customWidth="1"/>
    <col min="146" max="146" width="5" style="887" customWidth="1"/>
    <col min="147" max="147" width="7.6328125" style="887" customWidth="1"/>
    <col min="148" max="148" width="5" style="887" customWidth="1"/>
    <col min="149" max="149" width="6.36328125" style="887" customWidth="1"/>
    <col min="150" max="150" width="5" style="887" customWidth="1"/>
    <col min="151" max="151" width="6.36328125" style="887" customWidth="1"/>
    <col min="152" max="152" width="5" style="887" customWidth="1"/>
    <col min="153" max="153" width="6.36328125" style="887" customWidth="1"/>
    <col min="154" max="154" width="5" style="887" customWidth="1"/>
    <col min="155" max="155" width="6.36328125" style="887" customWidth="1"/>
    <col min="156" max="156" width="5" style="887" customWidth="1"/>
    <col min="157" max="157" width="6.36328125" style="887" customWidth="1"/>
    <col min="158" max="158" width="5" style="887" customWidth="1"/>
    <col min="159" max="159" width="6.36328125" style="887" customWidth="1"/>
    <col min="160" max="160" width="5" style="887" customWidth="1"/>
    <col min="161" max="161" width="6.6328125" style="887" customWidth="1"/>
    <col min="162" max="162" width="6.453125" style="887" customWidth="1"/>
    <col min="163" max="163" width="6.90625" style="887" customWidth="1"/>
    <col min="164" max="176" width="5.81640625" style="887" customWidth="1"/>
    <col min="177" max="177" width="6.90625" style="887" customWidth="1"/>
    <col min="178" max="178" width="5.81640625" style="887" customWidth="1"/>
    <col min="179" max="179" width="6.08984375" style="887" customWidth="1"/>
    <col min="180" max="180" width="6" style="887" customWidth="1"/>
    <col min="181" max="181" width="6.36328125" style="887" customWidth="1"/>
    <col min="182" max="194" width="5.81640625" style="887" customWidth="1"/>
    <col min="195" max="195" width="6.36328125" style="887" customWidth="1"/>
    <col min="196" max="16384" width="9" style="887"/>
  </cols>
  <sheetData>
    <row r="1" spans="1:195" ht="15" customHeight="1" x14ac:dyDescent="0.2">
      <c r="A1" s="636"/>
      <c r="B1" s="637" t="s">
        <v>1857</v>
      </c>
      <c r="C1" s="637"/>
      <c r="D1" s="638"/>
      <c r="E1" s="637"/>
      <c r="F1" s="6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c r="AM1" s="738"/>
      <c r="AN1" s="738"/>
      <c r="AO1" s="738"/>
      <c r="AP1" s="738"/>
      <c r="AQ1" s="738"/>
      <c r="AR1" s="738"/>
      <c r="AS1" s="738"/>
      <c r="AT1" s="738"/>
      <c r="AU1" s="738"/>
      <c r="AV1" s="738"/>
      <c r="AW1" s="738"/>
      <c r="AX1" s="738"/>
      <c r="AY1" s="738"/>
      <c r="AZ1" s="738"/>
      <c r="BA1" s="738"/>
      <c r="BB1" s="738"/>
      <c r="BC1" s="738"/>
      <c r="BD1" s="738"/>
      <c r="BE1" s="738"/>
      <c r="BF1" s="738"/>
      <c r="BG1" s="738"/>
      <c r="BH1" s="738"/>
      <c r="BI1" s="738"/>
      <c r="BJ1" s="738"/>
      <c r="BK1" s="738"/>
      <c r="BL1" s="738"/>
      <c r="BM1" s="738"/>
      <c r="BN1" s="738"/>
      <c r="BO1" s="738"/>
      <c r="BP1" s="738"/>
      <c r="BQ1" s="738"/>
      <c r="BR1" s="738"/>
      <c r="BS1" s="738"/>
      <c r="BT1" s="738"/>
      <c r="BU1" s="738"/>
      <c r="BV1" s="738"/>
      <c r="BW1" s="738"/>
      <c r="BX1" s="738"/>
      <c r="BY1" s="738"/>
      <c r="BZ1" s="738"/>
      <c r="CA1" s="738"/>
      <c r="CB1" s="738"/>
      <c r="CC1" s="738"/>
      <c r="CD1" s="738"/>
      <c r="CE1" s="738"/>
      <c r="CF1" s="738"/>
      <c r="CG1" s="738"/>
      <c r="CH1" s="738"/>
      <c r="CI1" s="738"/>
      <c r="CJ1" s="738"/>
      <c r="CK1" s="738"/>
      <c r="CL1" s="738"/>
      <c r="CM1" s="738"/>
      <c r="CN1" s="738"/>
      <c r="CO1" s="738"/>
      <c r="CP1" s="738"/>
      <c r="CQ1" s="738"/>
      <c r="CR1" s="738"/>
      <c r="CS1" s="738"/>
      <c r="CT1" s="738"/>
      <c r="CU1" s="738"/>
      <c r="CV1" s="738"/>
      <c r="CW1" s="738"/>
      <c r="CX1" s="738"/>
      <c r="CY1" s="738"/>
      <c r="CZ1" s="738"/>
      <c r="DA1" s="738"/>
      <c r="DB1" s="738"/>
      <c r="DC1" s="738"/>
      <c r="DD1" s="738"/>
      <c r="DE1" s="738"/>
      <c r="DF1" s="738"/>
      <c r="DG1" s="738"/>
      <c r="DH1" s="738"/>
      <c r="DI1" s="738"/>
      <c r="DJ1" s="738"/>
      <c r="DK1" s="738"/>
      <c r="DL1" s="738"/>
      <c r="DM1" s="738"/>
      <c r="DN1" s="738"/>
      <c r="DO1" s="738"/>
      <c r="DP1" s="738"/>
      <c r="DQ1" s="738"/>
      <c r="DR1" s="738"/>
      <c r="DS1" s="738"/>
      <c r="DT1" s="738"/>
      <c r="DU1" s="738"/>
      <c r="DV1" s="738"/>
      <c r="DW1" s="738"/>
      <c r="DX1" s="738"/>
      <c r="DY1" s="738"/>
      <c r="DZ1" s="738"/>
      <c r="EA1" s="738"/>
      <c r="EB1" s="738"/>
      <c r="EC1" s="738"/>
      <c r="ED1" s="738"/>
      <c r="EE1" s="738"/>
      <c r="EF1" s="738"/>
      <c r="EG1" s="738"/>
      <c r="EH1" s="738"/>
      <c r="EI1" s="738"/>
      <c r="EJ1" s="738"/>
      <c r="EK1" s="738"/>
      <c r="EL1" s="738"/>
      <c r="EM1" s="738"/>
      <c r="EN1" s="738"/>
      <c r="EO1" s="738"/>
      <c r="EP1" s="738"/>
      <c r="EQ1" s="738"/>
      <c r="ER1" s="738"/>
      <c r="ES1" s="738"/>
      <c r="ET1" s="738"/>
      <c r="EU1" s="738"/>
      <c r="EV1" s="738"/>
      <c r="EW1" s="738"/>
      <c r="EX1" s="738"/>
      <c r="EY1" s="738"/>
      <c r="EZ1" s="738"/>
      <c r="FA1" s="738"/>
      <c r="FB1" s="738"/>
      <c r="FC1" s="738"/>
      <c r="FD1" s="738"/>
      <c r="FE1" s="738"/>
      <c r="FF1" s="738"/>
      <c r="FG1" s="738"/>
      <c r="FH1" s="738"/>
      <c r="FI1" s="738"/>
      <c r="FJ1" s="738"/>
      <c r="FK1" s="738"/>
      <c r="FL1" s="738"/>
      <c r="FM1" s="738"/>
      <c r="FN1" s="738"/>
      <c r="FO1" s="738"/>
      <c r="FP1" s="738"/>
      <c r="FQ1" s="738"/>
      <c r="FR1" s="738"/>
      <c r="FS1" s="738"/>
      <c r="FT1" s="738"/>
      <c r="FU1" s="738"/>
      <c r="FV1" s="738"/>
      <c r="FW1" s="738"/>
      <c r="FX1" s="738"/>
      <c r="FY1" s="738"/>
      <c r="FZ1" s="738"/>
      <c r="GA1" s="738"/>
      <c r="GB1" s="738"/>
      <c r="GC1" s="738"/>
      <c r="GD1" s="738"/>
      <c r="GE1" s="738"/>
      <c r="GF1" s="738"/>
      <c r="GG1" s="738"/>
      <c r="GH1" s="738"/>
      <c r="GI1" s="738"/>
      <c r="GJ1" s="738"/>
      <c r="GK1" s="738"/>
      <c r="GL1" s="738"/>
      <c r="GM1" s="738"/>
    </row>
    <row r="2" spans="1:195" ht="15" customHeight="1" x14ac:dyDescent="0.2">
      <c r="A2" s="636"/>
      <c r="B2" s="637"/>
      <c r="C2" s="637"/>
      <c r="D2" s="638"/>
      <c r="E2" s="637"/>
      <c r="F2" s="638"/>
      <c r="G2" s="738"/>
      <c r="H2" s="738"/>
      <c r="I2" s="738"/>
      <c r="J2" s="738"/>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c r="AT2" s="738"/>
      <c r="AU2" s="738"/>
      <c r="AV2" s="738"/>
      <c r="AW2" s="738"/>
      <c r="AX2" s="738"/>
      <c r="AY2" s="738"/>
      <c r="AZ2" s="738"/>
      <c r="BA2" s="738"/>
      <c r="BB2" s="738"/>
      <c r="BC2" s="738"/>
      <c r="BD2" s="738"/>
      <c r="BE2" s="738"/>
      <c r="BF2" s="738"/>
      <c r="BG2" s="738"/>
      <c r="BH2" s="738"/>
      <c r="BI2" s="738"/>
      <c r="BJ2" s="738"/>
      <c r="BK2" s="738"/>
      <c r="BL2" s="738"/>
      <c r="BM2" s="738"/>
      <c r="BN2" s="738"/>
      <c r="BO2" s="738"/>
      <c r="BP2" s="738"/>
      <c r="BQ2" s="738"/>
      <c r="BR2" s="738"/>
      <c r="BS2" s="738"/>
      <c r="BT2" s="738"/>
      <c r="BU2" s="738"/>
      <c r="BV2" s="738"/>
      <c r="BW2" s="738"/>
      <c r="BX2" s="738"/>
      <c r="BY2" s="738"/>
      <c r="BZ2" s="738"/>
      <c r="CA2" s="738"/>
      <c r="CB2" s="738"/>
      <c r="CC2" s="738"/>
      <c r="CD2" s="738"/>
      <c r="CE2" s="738"/>
      <c r="CF2" s="738"/>
      <c r="CG2" s="738"/>
      <c r="CH2" s="738"/>
      <c r="CI2" s="738"/>
      <c r="CJ2" s="738"/>
      <c r="CK2" s="738"/>
      <c r="CL2" s="738"/>
      <c r="CM2" s="738"/>
      <c r="CN2" s="738"/>
      <c r="CO2" s="738"/>
      <c r="CP2" s="738"/>
      <c r="CQ2" s="738"/>
      <c r="CR2" s="738"/>
      <c r="CS2" s="738"/>
      <c r="CT2" s="738"/>
      <c r="CU2" s="738"/>
      <c r="CV2" s="738"/>
      <c r="CW2" s="738"/>
      <c r="CX2" s="738"/>
      <c r="CY2" s="738"/>
      <c r="CZ2" s="738"/>
      <c r="DA2" s="738"/>
      <c r="DB2" s="738"/>
      <c r="DC2" s="738"/>
      <c r="DD2" s="738"/>
      <c r="DE2" s="738"/>
      <c r="DF2" s="738"/>
      <c r="DG2" s="738"/>
      <c r="DH2" s="738"/>
      <c r="DI2" s="738"/>
      <c r="DJ2" s="738"/>
      <c r="DK2" s="738"/>
      <c r="DL2" s="738"/>
      <c r="DM2" s="738"/>
      <c r="DN2" s="738"/>
      <c r="DO2" s="738"/>
      <c r="DP2" s="738"/>
      <c r="DQ2" s="738"/>
      <c r="DR2" s="738"/>
      <c r="DS2" s="738"/>
      <c r="DT2" s="738"/>
      <c r="DU2" s="738"/>
      <c r="DV2" s="738"/>
      <c r="DW2" s="738"/>
      <c r="DX2" s="738"/>
      <c r="DY2" s="738"/>
      <c r="DZ2" s="738"/>
      <c r="EA2" s="738"/>
      <c r="EB2" s="738"/>
      <c r="EC2" s="738"/>
      <c r="ED2" s="738"/>
      <c r="EE2" s="738"/>
      <c r="EF2" s="738"/>
      <c r="EG2" s="738"/>
      <c r="EH2" s="738"/>
      <c r="EI2" s="738"/>
      <c r="EJ2" s="738"/>
      <c r="EK2" s="738"/>
      <c r="EL2" s="738"/>
      <c r="EM2" s="738"/>
      <c r="EN2" s="738"/>
      <c r="EO2" s="738"/>
      <c r="EP2" s="738"/>
      <c r="EQ2" s="738"/>
      <c r="ER2" s="738"/>
      <c r="ES2" s="738"/>
      <c r="ET2" s="738"/>
      <c r="EU2" s="738"/>
      <c r="EV2" s="738"/>
      <c r="EW2" s="738"/>
      <c r="EX2" s="738"/>
      <c r="EY2" s="738"/>
      <c r="EZ2" s="738"/>
      <c r="FA2" s="738"/>
      <c r="FB2" s="738"/>
      <c r="FC2" s="738"/>
      <c r="FD2" s="738"/>
      <c r="FE2" s="738"/>
      <c r="FF2" s="738"/>
      <c r="FG2" s="738"/>
      <c r="FH2" s="738"/>
      <c r="FI2" s="738"/>
      <c r="FJ2" s="738"/>
      <c r="FK2" s="738"/>
      <c r="FL2" s="738"/>
      <c r="FM2" s="738"/>
      <c r="FN2" s="738"/>
      <c r="FO2" s="738"/>
      <c r="FP2" s="738"/>
      <c r="FQ2" s="738"/>
      <c r="FR2" s="738"/>
      <c r="FS2" s="738"/>
      <c r="FT2" s="738"/>
      <c r="FU2" s="738"/>
      <c r="FV2" s="738"/>
      <c r="FW2" s="738"/>
      <c r="FX2" s="738"/>
      <c r="FY2" s="738"/>
      <c r="FZ2" s="738"/>
      <c r="GA2" s="738"/>
      <c r="GB2" s="738"/>
      <c r="GC2" s="738"/>
      <c r="GD2" s="738"/>
      <c r="GE2" s="738"/>
      <c r="GF2" s="738"/>
      <c r="GG2" s="738"/>
      <c r="GH2" s="738"/>
      <c r="GI2" s="738"/>
      <c r="GJ2" s="738"/>
      <c r="GK2" s="738"/>
      <c r="GL2" s="738"/>
      <c r="GM2" s="738"/>
    </row>
    <row r="3" spans="1:195" ht="15" customHeight="1" x14ac:dyDescent="0.2">
      <c r="A3" s="1832" t="s">
        <v>505</v>
      </c>
      <c r="B3" s="1835" t="s">
        <v>512</v>
      </c>
      <c r="C3" s="1836"/>
      <c r="D3" s="1836"/>
      <c r="E3" s="1837"/>
      <c r="F3" s="1838" t="s">
        <v>2475</v>
      </c>
      <c r="G3" s="1823"/>
      <c r="H3" s="1823"/>
      <c r="I3" s="1823"/>
      <c r="J3" s="1823"/>
      <c r="K3" s="1823"/>
      <c r="L3" s="1823"/>
      <c r="M3" s="1823"/>
      <c r="N3" s="1823"/>
      <c r="O3" s="1824"/>
      <c r="P3" s="1839" t="s">
        <v>2475</v>
      </c>
      <c r="Q3" s="1840"/>
      <c r="R3" s="1831" t="s">
        <v>2476</v>
      </c>
      <c r="S3" s="1831"/>
      <c r="T3" s="1831"/>
      <c r="U3" s="1831"/>
      <c r="V3" s="1831"/>
      <c r="W3" s="1831"/>
      <c r="X3" s="1841" t="s">
        <v>513</v>
      </c>
      <c r="Y3" s="1841"/>
      <c r="Z3" s="1841"/>
      <c r="AA3" s="1841"/>
      <c r="AB3" s="220" t="s">
        <v>514</v>
      </c>
      <c r="AC3" s="1353"/>
      <c r="AD3" s="1822" t="s">
        <v>514</v>
      </c>
      <c r="AE3" s="1823"/>
      <c r="AF3" s="1823"/>
      <c r="AG3" s="1823"/>
      <c r="AH3" s="1823"/>
      <c r="AI3" s="1823"/>
      <c r="AJ3" s="1823"/>
      <c r="AK3" s="1824"/>
      <c r="AL3" s="1831" t="s">
        <v>515</v>
      </c>
      <c r="AM3" s="1831"/>
      <c r="AN3" s="1831"/>
      <c r="AO3" s="1831"/>
      <c r="AP3" s="1831"/>
      <c r="AQ3" s="1831"/>
      <c r="AR3" s="1822" t="s">
        <v>516</v>
      </c>
      <c r="AS3" s="1823"/>
      <c r="AT3" s="1823"/>
      <c r="AU3" s="1823"/>
      <c r="AV3" s="1823"/>
      <c r="AW3" s="1823"/>
      <c r="AX3" s="1823"/>
      <c r="AY3" s="1823"/>
      <c r="AZ3" s="1823"/>
      <c r="BA3" s="1823"/>
      <c r="BB3" s="1823"/>
      <c r="BC3" s="1823"/>
      <c r="BD3" s="1823"/>
      <c r="BE3" s="1824"/>
      <c r="BF3" s="1822" t="s">
        <v>516</v>
      </c>
      <c r="BG3" s="1823"/>
      <c r="BH3" s="1823"/>
      <c r="BI3" s="1823"/>
      <c r="BJ3" s="1823"/>
      <c r="BK3" s="1823"/>
      <c r="BL3" s="1823"/>
      <c r="BM3" s="1823"/>
      <c r="BN3" s="1823"/>
      <c r="BO3" s="1823"/>
      <c r="BP3" s="1823"/>
      <c r="BQ3" s="1823"/>
      <c r="BR3" s="1823"/>
      <c r="BS3" s="1824"/>
      <c r="BT3" s="1822" t="s">
        <v>516</v>
      </c>
      <c r="BU3" s="1823"/>
      <c r="BV3" s="1823"/>
      <c r="BW3" s="1823"/>
      <c r="BX3" s="1823"/>
      <c r="BY3" s="1823"/>
      <c r="BZ3" s="1823"/>
      <c r="CA3" s="1823"/>
      <c r="CB3" s="1823"/>
      <c r="CC3" s="1823"/>
      <c r="CD3" s="1823"/>
      <c r="CE3" s="1823"/>
      <c r="CF3" s="1823"/>
      <c r="CG3" s="1823"/>
      <c r="CH3" s="1823"/>
      <c r="CI3" s="1824"/>
      <c r="CJ3" s="1822" t="s">
        <v>517</v>
      </c>
      <c r="CK3" s="1823"/>
      <c r="CL3" s="1823"/>
      <c r="CM3" s="1823"/>
      <c r="CN3" s="1823"/>
      <c r="CO3" s="1823"/>
      <c r="CP3" s="1823"/>
      <c r="CQ3" s="1823"/>
      <c r="CR3" s="1823"/>
      <c r="CS3" s="1823"/>
      <c r="CT3" s="1823"/>
      <c r="CU3" s="1823"/>
      <c r="CV3" s="1823"/>
      <c r="CW3" s="1824"/>
      <c r="CX3" s="1822" t="s">
        <v>2477</v>
      </c>
      <c r="CY3" s="1823"/>
      <c r="CZ3" s="1823"/>
      <c r="DA3" s="1823"/>
      <c r="DB3" s="1823"/>
      <c r="DC3" s="1824"/>
      <c r="DD3" s="1822" t="s">
        <v>518</v>
      </c>
      <c r="DE3" s="1823"/>
      <c r="DF3" s="1823"/>
      <c r="DG3" s="1823"/>
      <c r="DH3" s="1823"/>
      <c r="DI3" s="1823"/>
      <c r="DJ3" s="1823"/>
      <c r="DK3" s="1824"/>
      <c r="DL3" s="1822" t="s">
        <v>2478</v>
      </c>
      <c r="DM3" s="1823"/>
      <c r="DN3" s="1823"/>
      <c r="DO3" s="1823"/>
      <c r="DP3" s="1823"/>
      <c r="DQ3" s="1823"/>
      <c r="DR3" s="1823"/>
      <c r="DS3" s="1823"/>
      <c r="DT3" s="1823"/>
      <c r="DU3" s="1824"/>
      <c r="DV3" s="1831" t="s">
        <v>519</v>
      </c>
      <c r="DW3" s="1831"/>
      <c r="DX3" s="1831"/>
      <c r="DY3" s="1831"/>
      <c r="DZ3" s="1831" t="s">
        <v>520</v>
      </c>
      <c r="EA3" s="1831"/>
      <c r="EB3" s="1831"/>
      <c r="EC3" s="1831"/>
      <c r="ED3" s="1831"/>
      <c r="EE3" s="1831"/>
      <c r="EF3" s="1831"/>
      <c r="EG3" s="1831"/>
      <c r="EH3" s="1831"/>
      <c r="EI3" s="1831"/>
      <c r="EJ3" s="1822" t="s">
        <v>521</v>
      </c>
      <c r="EK3" s="1823"/>
      <c r="EL3" s="1823"/>
      <c r="EM3" s="1824"/>
      <c r="EN3" s="1822" t="s">
        <v>2479</v>
      </c>
      <c r="EO3" s="1823"/>
      <c r="EP3" s="1823"/>
      <c r="EQ3" s="1823"/>
      <c r="ER3" s="1823"/>
      <c r="ES3" s="1823"/>
      <c r="ET3" s="1823"/>
      <c r="EU3" s="1823"/>
      <c r="EV3" s="1823"/>
      <c r="EW3" s="1824"/>
      <c r="EX3" s="1822" t="s">
        <v>522</v>
      </c>
      <c r="EY3" s="1823"/>
      <c r="EZ3" s="1823"/>
      <c r="FA3" s="1824"/>
      <c r="FB3" s="1822" t="s">
        <v>2480</v>
      </c>
      <c r="FC3" s="1823"/>
      <c r="FD3" s="1823"/>
      <c r="FE3" s="1823"/>
      <c r="FF3" s="1823"/>
      <c r="FG3" s="1823"/>
      <c r="FH3" s="1823"/>
      <c r="FI3" s="1823"/>
      <c r="FJ3" s="1823"/>
      <c r="FK3" s="1823"/>
      <c r="FL3" s="1823"/>
      <c r="FM3" s="1823"/>
      <c r="FN3" s="1823"/>
      <c r="FO3" s="1824"/>
      <c r="FP3" s="1822" t="s">
        <v>2480</v>
      </c>
      <c r="FQ3" s="1823"/>
      <c r="FR3" s="1823"/>
      <c r="FS3" s="1823"/>
      <c r="FT3" s="1823"/>
      <c r="FU3" s="1823"/>
      <c r="FV3" s="1823"/>
      <c r="FW3" s="1823"/>
      <c r="FX3" s="1823"/>
      <c r="FY3" s="1823"/>
      <c r="FZ3" s="1823"/>
      <c r="GA3" s="1823"/>
      <c r="GB3" s="1823"/>
      <c r="GC3" s="1824"/>
      <c r="GD3" s="1822" t="s">
        <v>2480</v>
      </c>
      <c r="GE3" s="1829"/>
      <c r="GF3" s="1829"/>
      <c r="GG3" s="1829"/>
      <c r="GH3" s="1829"/>
      <c r="GI3" s="1829"/>
      <c r="GJ3" s="1829"/>
      <c r="GK3" s="1829"/>
      <c r="GL3" s="1829"/>
      <c r="GM3" s="1830"/>
    </row>
    <row r="4" spans="1:195" ht="48.75" customHeight="1" x14ac:dyDescent="0.2">
      <c r="A4" s="1833"/>
      <c r="B4" s="1825" t="s">
        <v>1858</v>
      </c>
      <c r="C4" s="1826"/>
      <c r="D4" s="1518" t="s">
        <v>523</v>
      </c>
      <c r="E4" s="1513"/>
      <c r="F4" s="1811" t="s">
        <v>524</v>
      </c>
      <c r="G4" s="1811"/>
      <c r="H4" s="1811" t="s">
        <v>525</v>
      </c>
      <c r="I4" s="1811"/>
      <c r="J4" s="1815" t="s">
        <v>526</v>
      </c>
      <c r="K4" s="1815"/>
      <c r="L4" s="1814" t="s">
        <v>623</v>
      </c>
      <c r="M4" s="1811"/>
      <c r="N4" s="1811" t="s">
        <v>527</v>
      </c>
      <c r="O4" s="1811"/>
      <c r="P4" s="1811" t="s">
        <v>528</v>
      </c>
      <c r="Q4" s="1811"/>
      <c r="R4" s="1811" t="s">
        <v>529</v>
      </c>
      <c r="S4" s="1811"/>
      <c r="T4" s="1811" t="s">
        <v>530</v>
      </c>
      <c r="U4" s="1811"/>
      <c r="V4" s="1811" t="s">
        <v>531</v>
      </c>
      <c r="W4" s="1811"/>
      <c r="X4" s="1811" t="s">
        <v>532</v>
      </c>
      <c r="Y4" s="1811"/>
      <c r="Z4" s="1811" t="s">
        <v>533</v>
      </c>
      <c r="AA4" s="1811"/>
      <c r="AB4" s="1811" t="s">
        <v>534</v>
      </c>
      <c r="AC4" s="1811"/>
      <c r="AD4" s="1811" t="s">
        <v>535</v>
      </c>
      <c r="AE4" s="1811"/>
      <c r="AF4" s="1811" t="s">
        <v>605</v>
      </c>
      <c r="AG4" s="1811"/>
      <c r="AH4" s="1811" t="s">
        <v>536</v>
      </c>
      <c r="AI4" s="1811"/>
      <c r="AJ4" s="1811" t="s">
        <v>537</v>
      </c>
      <c r="AK4" s="1811"/>
      <c r="AL4" s="1811" t="s">
        <v>538</v>
      </c>
      <c r="AM4" s="1811"/>
      <c r="AN4" s="1811" t="s">
        <v>606</v>
      </c>
      <c r="AO4" s="1811"/>
      <c r="AP4" s="1811" t="s">
        <v>607</v>
      </c>
      <c r="AQ4" s="1811"/>
      <c r="AR4" s="1811" t="s">
        <v>539</v>
      </c>
      <c r="AS4" s="1811"/>
      <c r="AT4" s="1811" t="s">
        <v>540</v>
      </c>
      <c r="AU4" s="1811"/>
      <c r="AV4" s="1811" t="s">
        <v>541</v>
      </c>
      <c r="AW4" s="1811"/>
      <c r="AX4" s="1811" t="s">
        <v>542</v>
      </c>
      <c r="AY4" s="1811"/>
      <c r="AZ4" s="1811" t="s">
        <v>543</v>
      </c>
      <c r="BA4" s="1811"/>
      <c r="BB4" s="1811" t="s">
        <v>544</v>
      </c>
      <c r="BC4" s="1811"/>
      <c r="BD4" s="1518" t="s">
        <v>1859</v>
      </c>
      <c r="BE4" s="1513"/>
      <c r="BF4" s="1827" t="s">
        <v>545</v>
      </c>
      <c r="BG4" s="1828"/>
      <c r="BH4" s="1518" t="s">
        <v>546</v>
      </c>
      <c r="BI4" s="1816"/>
      <c r="BJ4" s="1518" t="s">
        <v>547</v>
      </c>
      <c r="BK4" s="1816"/>
      <c r="BL4" s="1518" t="s">
        <v>548</v>
      </c>
      <c r="BM4" s="1513"/>
      <c r="BN4" s="1814" t="s">
        <v>549</v>
      </c>
      <c r="BO4" s="1811"/>
      <c r="BP4" s="1814" t="s">
        <v>550</v>
      </c>
      <c r="BQ4" s="1811"/>
      <c r="BR4" s="1825" t="s">
        <v>608</v>
      </c>
      <c r="BS4" s="1826"/>
      <c r="BT4" s="1825" t="s">
        <v>609</v>
      </c>
      <c r="BU4" s="1826"/>
      <c r="BV4" s="1814" t="s">
        <v>551</v>
      </c>
      <c r="BW4" s="1811"/>
      <c r="BX4" s="1814" t="s">
        <v>552</v>
      </c>
      <c r="BY4" s="1811"/>
      <c r="BZ4" s="1814" t="s">
        <v>553</v>
      </c>
      <c r="CA4" s="1811"/>
      <c r="CB4" s="1518" t="s">
        <v>610</v>
      </c>
      <c r="CC4" s="1513"/>
      <c r="CD4" s="1518" t="s">
        <v>554</v>
      </c>
      <c r="CE4" s="1816"/>
      <c r="CF4" s="1817" t="s">
        <v>611</v>
      </c>
      <c r="CG4" s="1818"/>
      <c r="CH4" s="1811" t="s">
        <v>612</v>
      </c>
      <c r="CI4" s="1811"/>
      <c r="CJ4" s="1811" t="s">
        <v>555</v>
      </c>
      <c r="CK4" s="1811"/>
      <c r="CL4" s="1811" t="s">
        <v>556</v>
      </c>
      <c r="CM4" s="1811"/>
      <c r="CN4" s="1811" t="s">
        <v>557</v>
      </c>
      <c r="CO4" s="1811"/>
      <c r="CP4" s="1814" t="s">
        <v>558</v>
      </c>
      <c r="CQ4" s="1811"/>
      <c r="CR4" s="1811" t="s">
        <v>559</v>
      </c>
      <c r="CS4" s="1811"/>
      <c r="CT4" s="1811" t="s">
        <v>560</v>
      </c>
      <c r="CU4" s="1811"/>
      <c r="CV4" s="1811" t="s">
        <v>561</v>
      </c>
      <c r="CW4" s="1811"/>
      <c r="CX4" s="1811" t="s">
        <v>562</v>
      </c>
      <c r="CY4" s="1811"/>
      <c r="CZ4" s="1811" t="s">
        <v>563</v>
      </c>
      <c r="DA4" s="1811"/>
      <c r="DB4" s="1811" t="s">
        <v>564</v>
      </c>
      <c r="DC4" s="1811"/>
      <c r="DD4" s="1811" t="s">
        <v>565</v>
      </c>
      <c r="DE4" s="1811"/>
      <c r="DF4" s="1811" t="s">
        <v>566</v>
      </c>
      <c r="DG4" s="1811"/>
      <c r="DH4" s="1814" t="s">
        <v>567</v>
      </c>
      <c r="DI4" s="1811"/>
      <c r="DJ4" s="1814" t="s">
        <v>613</v>
      </c>
      <c r="DK4" s="1811"/>
      <c r="DL4" s="1814" t="s">
        <v>614</v>
      </c>
      <c r="DM4" s="1811"/>
      <c r="DN4" s="1811" t="s">
        <v>568</v>
      </c>
      <c r="DO4" s="1811"/>
      <c r="DP4" s="1518" t="s">
        <v>1860</v>
      </c>
      <c r="DQ4" s="1513"/>
      <c r="DR4" s="1819" t="s">
        <v>569</v>
      </c>
      <c r="DS4" s="1816"/>
      <c r="DT4" s="1811" t="s">
        <v>570</v>
      </c>
      <c r="DU4" s="1811"/>
      <c r="DV4" s="1811" t="s">
        <v>571</v>
      </c>
      <c r="DW4" s="1811"/>
      <c r="DX4" s="1811" t="s">
        <v>572</v>
      </c>
      <c r="DY4" s="1811"/>
      <c r="DZ4" s="1811" t="s">
        <v>573</v>
      </c>
      <c r="EA4" s="1811"/>
      <c r="EB4" s="1811" t="s">
        <v>574</v>
      </c>
      <c r="EC4" s="1811"/>
      <c r="ED4" s="1811" t="s">
        <v>575</v>
      </c>
      <c r="EE4" s="1811"/>
      <c r="EF4" s="1811" t="s">
        <v>576</v>
      </c>
      <c r="EG4" s="1811"/>
      <c r="EH4" s="1811" t="s">
        <v>577</v>
      </c>
      <c r="EI4" s="1811"/>
      <c r="EJ4" s="1811" t="s">
        <v>578</v>
      </c>
      <c r="EK4" s="1811"/>
      <c r="EL4" s="1811" t="s">
        <v>579</v>
      </c>
      <c r="EM4" s="1811"/>
      <c r="EN4" s="1811" t="s">
        <v>580</v>
      </c>
      <c r="EO4" s="1811"/>
      <c r="EP4" s="1814" t="s">
        <v>581</v>
      </c>
      <c r="EQ4" s="1814"/>
      <c r="ER4" s="1815" t="s">
        <v>582</v>
      </c>
      <c r="ES4" s="1815"/>
      <c r="ET4" s="1814" t="s">
        <v>615</v>
      </c>
      <c r="EU4" s="1814"/>
      <c r="EV4" s="1811" t="s">
        <v>583</v>
      </c>
      <c r="EW4" s="1811"/>
      <c r="EX4" s="1814" t="s">
        <v>584</v>
      </c>
      <c r="EY4" s="1814"/>
      <c r="EZ4" s="1811" t="s">
        <v>585</v>
      </c>
      <c r="FA4" s="1811"/>
      <c r="FB4" s="1811" t="s">
        <v>586</v>
      </c>
      <c r="FC4" s="1811"/>
      <c r="FD4" s="1811" t="s">
        <v>587</v>
      </c>
      <c r="FE4" s="1811"/>
      <c r="FF4" s="1811" t="s">
        <v>588</v>
      </c>
      <c r="FG4" s="1811"/>
      <c r="FH4" s="1814" t="s">
        <v>589</v>
      </c>
      <c r="FI4" s="1814"/>
      <c r="FJ4" s="1814" t="s">
        <v>590</v>
      </c>
      <c r="FK4" s="1814"/>
      <c r="FL4" s="1814" t="s">
        <v>591</v>
      </c>
      <c r="FM4" s="1814"/>
      <c r="FN4" s="1819" t="s">
        <v>592</v>
      </c>
      <c r="FO4" s="1816"/>
      <c r="FP4" s="1819" t="s">
        <v>593</v>
      </c>
      <c r="FQ4" s="1816"/>
      <c r="FR4" s="1819" t="s">
        <v>594</v>
      </c>
      <c r="FS4" s="1816"/>
      <c r="FT4" s="1820" t="s">
        <v>595</v>
      </c>
      <c r="FU4" s="1821"/>
      <c r="FV4" s="1518" t="s">
        <v>616</v>
      </c>
      <c r="FW4" s="1513"/>
      <c r="FX4" s="1814" t="s">
        <v>596</v>
      </c>
      <c r="FY4" s="1814"/>
      <c r="FZ4" s="1814" t="s">
        <v>597</v>
      </c>
      <c r="GA4" s="1814"/>
      <c r="GB4" s="1814" t="s">
        <v>598</v>
      </c>
      <c r="GC4" s="1814"/>
      <c r="GD4" s="1814" t="s">
        <v>599</v>
      </c>
      <c r="GE4" s="1814"/>
      <c r="GF4" s="1814" t="s">
        <v>617</v>
      </c>
      <c r="GG4" s="1814"/>
      <c r="GH4" s="1812" t="s">
        <v>1861</v>
      </c>
      <c r="GI4" s="1813"/>
      <c r="GJ4" s="1814" t="s">
        <v>1862</v>
      </c>
      <c r="GK4" s="1811"/>
      <c r="GL4" s="1811" t="s">
        <v>1853</v>
      </c>
      <c r="GM4" s="1811"/>
    </row>
    <row r="5" spans="1:195" ht="36" hidden="1" customHeight="1" x14ac:dyDescent="0.2">
      <c r="A5" s="1833"/>
      <c r="B5" s="1809" t="s">
        <v>2481</v>
      </c>
      <c r="C5" s="1810"/>
      <c r="D5" s="1809" t="s">
        <v>2482</v>
      </c>
      <c r="E5" s="1810"/>
      <c r="F5" s="1809" t="s">
        <v>2483</v>
      </c>
      <c r="G5" s="1810"/>
      <c r="H5" s="1809" t="s">
        <v>2484</v>
      </c>
      <c r="I5" s="1810"/>
      <c r="J5" s="1809" t="s">
        <v>2485</v>
      </c>
      <c r="K5" s="1810"/>
      <c r="L5" s="1809" t="s">
        <v>2486</v>
      </c>
      <c r="M5" s="1810"/>
      <c r="N5" s="1809" t="s">
        <v>2487</v>
      </c>
      <c r="O5" s="1810"/>
      <c r="P5" s="1809" t="s">
        <v>2488</v>
      </c>
      <c r="Q5" s="1810"/>
      <c r="R5" s="1809" t="s">
        <v>2489</v>
      </c>
      <c r="S5" s="1810"/>
      <c r="T5" s="1809" t="s">
        <v>2490</v>
      </c>
      <c r="U5" s="1810"/>
      <c r="V5" s="1809" t="s">
        <v>2491</v>
      </c>
      <c r="W5" s="1810"/>
      <c r="X5" s="1809" t="s">
        <v>2492</v>
      </c>
      <c r="Y5" s="1810"/>
      <c r="Z5" s="1809" t="s">
        <v>2493</v>
      </c>
      <c r="AA5" s="1810"/>
      <c r="AB5" s="1809" t="s">
        <v>2494</v>
      </c>
      <c r="AC5" s="1810"/>
      <c r="AD5" s="1809" t="s">
        <v>2495</v>
      </c>
      <c r="AE5" s="1810"/>
      <c r="AF5" s="1809" t="s">
        <v>2496</v>
      </c>
      <c r="AG5" s="1810"/>
      <c r="AH5" s="1809" t="s">
        <v>2497</v>
      </c>
      <c r="AI5" s="1810"/>
      <c r="AJ5" s="1809" t="s">
        <v>2498</v>
      </c>
      <c r="AK5" s="1810"/>
      <c r="AL5" s="1809" t="s">
        <v>2499</v>
      </c>
      <c r="AM5" s="1810"/>
      <c r="AN5" s="1809" t="s">
        <v>2500</v>
      </c>
      <c r="AO5" s="1810"/>
      <c r="AP5" s="1809" t="s">
        <v>2501</v>
      </c>
      <c r="AQ5" s="1810"/>
      <c r="AR5" s="1809" t="s">
        <v>2502</v>
      </c>
      <c r="AS5" s="1810"/>
      <c r="AT5" s="1809" t="s">
        <v>2503</v>
      </c>
      <c r="AU5" s="1810"/>
      <c r="AV5" s="1809" t="s">
        <v>2504</v>
      </c>
      <c r="AW5" s="1810"/>
      <c r="AX5" s="1809" t="s">
        <v>2505</v>
      </c>
      <c r="AY5" s="1810"/>
      <c r="AZ5" s="1809" t="s">
        <v>2506</v>
      </c>
      <c r="BA5" s="1810"/>
      <c r="BB5" s="1809" t="s">
        <v>2507</v>
      </c>
      <c r="BC5" s="1810"/>
      <c r="BD5" s="1809" t="s">
        <v>2508</v>
      </c>
      <c r="BE5" s="1810"/>
      <c r="BF5" s="1809" t="s">
        <v>2509</v>
      </c>
      <c r="BG5" s="1810"/>
      <c r="BH5" s="1809" t="s">
        <v>2510</v>
      </c>
      <c r="BI5" s="1810"/>
      <c r="BJ5" s="1809" t="s">
        <v>2511</v>
      </c>
      <c r="BK5" s="1810"/>
      <c r="BL5" s="1809" t="s">
        <v>2512</v>
      </c>
      <c r="BM5" s="1810"/>
      <c r="BN5" s="1809" t="s">
        <v>2513</v>
      </c>
      <c r="BO5" s="1810"/>
      <c r="BP5" s="1809" t="s">
        <v>2514</v>
      </c>
      <c r="BQ5" s="1810"/>
      <c r="BR5" s="1809" t="s">
        <v>2515</v>
      </c>
      <c r="BS5" s="1810"/>
      <c r="BT5" s="1809" t="s">
        <v>2516</v>
      </c>
      <c r="BU5" s="1810"/>
      <c r="BV5" s="1809" t="s">
        <v>2517</v>
      </c>
      <c r="BW5" s="1810"/>
      <c r="BX5" s="1809" t="s">
        <v>2518</v>
      </c>
      <c r="BY5" s="1810"/>
      <c r="BZ5" s="1809" t="s">
        <v>2519</v>
      </c>
      <c r="CA5" s="1810"/>
      <c r="CB5" s="1809" t="s">
        <v>2520</v>
      </c>
      <c r="CC5" s="1810"/>
      <c r="CD5" s="1809" t="s">
        <v>2521</v>
      </c>
      <c r="CE5" s="1810"/>
      <c r="CF5" s="1809" t="s">
        <v>2521</v>
      </c>
      <c r="CG5" s="1810"/>
      <c r="CH5" s="1809" t="s">
        <v>2522</v>
      </c>
      <c r="CI5" s="1810"/>
      <c r="CJ5" s="1809" t="s">
        <v>2523</v>
      </c>
      <c r="CK5" s="1810"/>
      <c r="CL5" s="1809" t="s">
        <v>2524</v>
      </c>
      <c r="CM5" s="1810"/>
      <c r="CN5" s="1809" t="s">
        <v>2525</v>
      </c>
      <c r="CO5" s="1810"/>
      <c r="CP5" s="1809" t="s">
        <v>2526</v>
      </c>
      <c r="CQ5" s="1810"/>
      <c r="CR5" s="1809" t="s">
        <v>2527</v>
      </c>
      <c r="CS5" s="1810"/>
      <c r="CT5" s="1809" t="s">
        <v>2528</v>
      </c>
      <c r="CU5" s="1810"/>
      <c r="CV5" s="1809" t="s">
        <v>2529</v>
      </c>
      <c r="CW5" s="1810"/>
      <c r="CX5" s="1809" t="s">
        <v>2530</v>
      </c>
      <c r="CY5" s="1810"/>
      <c r="CZ5" s="1809" t="s">
        <v>2531</v>
      </c>
      <c r="DA5" s="1810"/>
      <c r="DB5" s="1809" t="s">
        <v>2532</v>
      </c>
      <c r="DC5" s="1810"/>
      <c r="DD5" s="1809" t="s">
        <v>2533</v>
      </c>
      <c r="DE5" s="1810"/>
      <c r="DF5" s="1809" t="s">
        <v>618</v>
      </c>
      <c r="DG5" s="1810"/>
      <c r="DH5" s="1809" t="s">
        <v>619</v>
      </c>
      <c r="DI5" s="1810"/>
      <c r="DJ5" s="1809" t="s">
        <v>620</v>
      </c>
      <c r="DK5" s="1810"/>
      <c r="DL5" s="1809" t="s">
        <v>2534</v>
      </c>
      <c r="DM5" s="1810"/>
      <c r="DN5" s="1809" t="s">
        <v>2535</v>
      </c>
      <c r="DO5" s="1810"/>
      <c r="DP5" s="1809" t="s">
        <v>2536</v>
      </c>
      <c r="DQ5" s="1810"/>
      <c r="DR5" s="1809" t="s">
        <v>2537</v>
      </c>
      <c r="DS5" s="1810"/>
      <c r="DT5" s="1809" t="s">
        <v>2538</v>
      </c>
      <c r="DU5" s="1810"/>
      <c r="DV5" s="1809" t="s">
        <v>2539</v>
      </c>
      <c r="DW5" s="1810"/>
      <c r="DX5" s="1809" t="s">
        <v>2540</v>
      </c>
      <c r="DY5" s="1810"/>
      <c r="DZ5" s="1809" t="s">
        <v>2541</v>
      </c>
      <c r="EA5" s="1810"/>
      <c r="EB5" s="1809" t="s">
        <v>2542</v>
      </c>
      <c r="EC5" s="1810"/>
      <c r="ED5" s="1809" t="s">
        <v>2543</v>
      </c>
      <c r="EE5" s="1810"/>
      <c r="EF5" s="1809" t="s">
        <v>2544</v>
      </c>
      <c r="EG5" s="1810"/>
      <c r="EH5" s="1809" t="s">
        <v>2545</v>
      </c>
      <c r="EI5" s="1810"/>
      <c r="EJ5" s="1809" t="s">
        <v>2546</v>
      </c>
      <c r="EK5" s="1810"/>
      <c r="EL5" s="1809" t="s">
        <v>2547</v>
      </c>
      <c r="EM5" s="1810"/>
      <c r="EN5" s="1809" t="s">
        <v>2548</v>
      </c>
      <c r="EO5" s="1810"/>
      <c r="EP5" s="1809" t="s">
        <v>2549</v>
      </c>
      <c r="EQ5" s="1810"/>
      <c r="ER5" s="1809" t="s">
        <v>2550</v>
      </c>
      <c r="ES5" s="1810"/>
      <c r="ET5" s="1809" t="s">
        <v>2551</v>
      </c>
      <c r="EU5" s="1810"/>
      <c r="EV5" s="1809" t="s">
        <v>2552</v>
      </c>
      <c r="EW5" s="1810"/>
      <c r="EX5" s="1809" t="s">
        <v>2553</v>
      </c>
      <c r="EY5" s="1810"/>
      <c r="EZ5" s="1809" t="s">
        <v>2554</v>
      </c>
      <c r="FA5" s="1810"/>
      <c r="FB5" s="1809" t="s">
        <v>2555</v>
      </c>
      <c r="FC5" s="1810"/>
      <c r="FD5" s="1809" t="s">
        <v>2556</v>
      </c>
      <c r="FE5" s="1810"/>
      <c r="FF5" s="1809" t="s">
        <v>2557</v>
      </c>
      <c r="FG5" s="1810"/>
      <c r="FH5" s="1809" t="s">
        <v>2558</v>
      </c>
      <c r="FI5" s="1810"/>
      <c r="FJ5" s="1809" t="s">
        <v>2559</v>
      </c>
      <c r="FK5" s="1810"/>
      <c r="FL5" s="1809" t="s">
        <v>2560</v>
      </c>
      <c r="FM5" s="1810"/>
      <c r="FN5" s="1809" t="s">
        <v>2561</v>
      </c>
      <c r="FO5" s="1810"/>
      <c r="FP5" s="1809" t="s">
        <v>2562</v>
      </c>
      <c r="FQ5" s="1810"/>
      <c r="FR5" s="1809" t="s">
        <v>2563</v>
      </c>
      <c r="FS5" s="1810"/>
      <c r="FT5" s="1809" t="s">
        <v>2564</v>
      </c>
      <c r="FU5" s="1810"/>
      <c r="FV5" s="1809" t="s">
        <v>2565</v>
      </c>
      <c r="FW5" s="1810"/>
      <c r="FX5" s="1809" t="s">
        <v>2566</v>
      </c>
      <c r="FY5" s="1810"/>
      <c r="FZ5" s="1809" t="s">
        <v>2567</v>
      </c>
      <c r="GA5" s="1810"/>
      <c r="GB5" s="1809" t="s">
        <v>2568</v>
      </c>
      <c r="GC5" s="1810"/>
      <c r="GD5" s="1809" t="s">
        <v>2569</v>
      </c>
      <c r="GE5" s="1810"/>
      <c r="GF5" s="1809" t="s">
        <v>2569</v>
      </c>
      <c r="GG5" s="1810"/>
      <c r="GH5" s="1809" t="s">
        <v>2570</v>
      </c>
      <c r="GI5" s="1810"/>
      <c r="GJ5" s="1809" t="s">
        <v>2571</v>
      </c>
      <c r="GK5" s="1810"/>
      <c r="GL5" s="1809" t="s">
        <v>2572</v>
      </c>
      <c r="GM5" s="1810"/>
    </row>
    <row r="6" spans="1:195" s="939" customFormat="1" ht="15" customHeight="1" x14ac:dyDescent="0.2">
      <c r="A6" s="1834"/>
      <c r="B6" s="221" t="s">
        <v>2573</v>
      </c>
      <c r="C6" s="221" t="s">
        <v>621</v>
      </c>
      <c r="D6" s="221" t="s">
        <v>2573</v>
      </c>
      <c r="E6" s="221" t="s">
        <v>621</v>
      </c>
      <c r="F6" s="221" t="s">
        <v>2573</v>
      </c>
      <c r="G6" s="221" t="s">
        <v>621</v>
      </c>
      <c r="H6" s="221" t="s">
        <v>2573</v>
      </c>
      <c r="I6" s="221" t="s">
        <v>621</v>
      </c>
      <c r="J6" s="221" t="s">
        <v>2573</v>
      </c>
      <c r="K6" s="221" t="s">
        <v>621</v>
      </c>
      <c r="L6" s="221" t="s">
        <v>2573</v>
      </c>
      <c r="M6" s="221" t="s">
        <v>621</v>
      </c>
      <c r="N6" s="221" t="s">
        <v>2573</v>
      </c>
      <c r="O6" s="221" t="s">
        <v>621</v>
      </c>
      <c r="P6" s="221" t="s">
        <v>2573</v>
      </c>
      <c r="Q6" s="221" t="s">
        <v>621</v>
      </c>
      <c r="R6" s="221" t="s">
        <v>2573</v>
      </c>
      <c r="S6" s="221" t="s">
        <v>621</v>
      </c>
      <c r="T6" s="221" t="s">
        <v>2573</v>
      </c>
      <c r="U6" s="221" t="s">
        <v>621</v>
      </c>
      <c r="V6" s="221" t="s">
        <v>2573</v>
      </c>
      <c r="W6" s="221" t="s">
        <v>621</v>
      </c>
      <c r="X6" s="221" t="s">
        <v>2573</v>
      </c>
      <c r="Y6" s="221" t="s">
        <v>621</v>
      </c>
      <c r="Z6" s="221" t="s">
        <v>2573</v>
      </c>
      <c r="AA6" s="221" t="s">
        <v>621</v>
      </c>
      <c r="AB6" s="221" t="s">
        <v>2573</v>
      </c>
      <c r="AC6" s="221" t="s">
        <v>621</v>
      </c>
      <c r="AD6" s="221" t="s">
        <v>2573</v>
      </c>
      <c r="AE6" s="221" t="s">
        <v>621</v>
      </c>
      <c r="AF6" s="221" t="s">
        <v>2573</v>
      </c>
      <c r="AG6" s="221" t="s">
        <v>621</v>
      </c>
      <c r="AH6" s="221" t="s">
        <v>2573</v>
      </c>
      <c r="AI6" s="221" t="s">
        <v>621</v>
      </c>
      <c r="AJ6" s="221" t="s">
        <v>2573</v>
      </c>
      <c r="AK6" s="221" t="s">
        <v>621</v>
      </c>
      <c r="AL6" s="221" t="s">
        <v>2573</v>
      </c>
      <c r="AM6" s="221" t="s">
        <v>621</v>
      </c>
      <c r="AN6" s="221" t="s">
        <v>2573</v>
      </c>
      <c r="AO6" s="221" t="s">
        <v>621</v>
      </c>
      <c r="AP6" s="221" t="s">
        <v>2573</v>
      </c>
      <c r="AQ6" s="221" t="s">
        <v>621</v>
      </c>
      <c r="AR6" s="221" t="s">
        <v>2573</v>
      </c>
      <c r="AS6" s="221" t="s">
        <v>621</v>
      </c>
      <c r="AT6" s="221" t="s">
        <v>2573</v>
      </c>
      <c r="AU6" s="221" t="s">
        <v>621</v>
      </c>
      <c r="AV6" s="221" t="s">
        <v>2573</v>
      </c>
      <c r="AW6" s="221" t="s">
        <v>621</v>
      </c>
      <c r="AX6" s="221" t="s">
        <v>2573</v>
      </c>
      <c r="AY6" s="221" t="s">
        <v>621</v>
      </c>
      <c r="AZ6" s="221" t="s">
        <v>2573</v>
      </c>
      <c r="BA6" s="221" t="s">
        <v>621</v>
      </c>
      <c r="BB6" s="221" t="s">
        <v>2573</v>
      </c>
      <c r="BC6" s="221" t="s">
        <v>621</v>
      </c>
      <c r="BD6" s="221" t="s">
        <v>2573</v>
      </c>
      <c r="BE6" s="221" t="s">
        <v>621</v>
      </c>
      <c r="BF6" s="221" t="s">
        <v>2573</v>
      </c>
      <c r="BG6" s="221" t="s">
        <v>621</v>
      </c>
      <c r="BH6" s="221" t="s">
        <v>2573</v>
      </c>
      <c r="BI6" s="221" t="s">
        <v>621</v>
      </c>
      <c r="BJ6" s="221" t="s">
        <v>2573</v>
      </c>
      <c r="BK6" s="221" t="s">
        <v>621</v>
      </c>
      <c r="BL6" s="221" t="s">
        <v>2573</v>
      </c>
      <c r="BM6" s="221" t="s">
        <v>621</v>
      </c>
      <c r="BN6" s="221" t="s">
        <v>2573</v>
      </c>
      <c r="BO6" s="221" t="s">
        <v>621</v>
      </c>
      <c r="BP6" s="221" t="s">
        <v>2573</v>
      </c>
      <c r="BQ6" s="221" t="s">
        <v>621</v>
      </c>
      <c r="BR6" s="221" t="s">
        <v>2573</v>
      </c>
      <c r="BS6" s="221" t="s">
        <v>621</v>
      </c>
      <c r="BT6" s="221" t="s">
        <v>2573</v>
      </c>
      <c r="BU6" s="221" t="s">
        <v>621</v>
      </c>
      <c r="BV6" s="221" t="s">
        <v>2573</v>
      </c>
      <c r="BW6" s="221" t="s">
        <v>621</v>
      </c>
      <c r="BX6" s="221" t="s">
        <v>2573</v>
      </c>
      <c r="BY6" s="221" t="s">
        <v>621</v>
      </c>
      <c r="BZ6" s="221" t="s">
        <v>2573</v>
      </c>
      <c r="CA6" s="221" t="s">
        <v>621</v>
      </c>
      <c r="CB6" s="221" t="s">
        <v>2573</v>
      </c>
      <c r="CC6" s="221" t="s">
        <v>621</v>
      </c>
      <c r="CD6" s="221" t="s">
        <v>2573</v>
      </c>
      <c r="CE6" s="221" t="s">
        <v>621</v>
      </c>
      <c r="CF6" s="221" t="s">
        <v>2573</v>
      </c>
      <c r="CG6" s="221" t="s">
        <v>621</v>
      </c>
      <c r="CH6" s="221" t="s">
        <v>2573</v>
      </c>
      <c r="CI6" s="221" t="s">
        <v>621</v>
      </c>
      <c r="CJ6" s="221" t="s">
        <v>2573</v>
      </c>
      <c r="CK6" s="221" t="s">
        <v>621</v>
      </c>
      <c r="CL6" s="221" t="s">
        <v>2573</v>
      </c>
      <c r="CM6" s="221" t="s">
        <v>621</v>
      </c>
      <c r="CN6" s="221" t="s">
        <v>2573</v>
      </c>
      <c r="CO6" s="221" t="s">
        <v>621</v>
      </c>
      <c r="CP6" s="221" t="s">
        <v>2573</v>
      </c>
      <c r="CQ6" s="221" t="s">
        <v>621</v>
      </c>
      <c r="CR6" s="221" t="s">
        <v>2573</v>
      </c>
      <c r="CS6" s="221" t="s">
        <v>621</v>
      </c>
      <c r="CT6" s="221" t="s">
        <v>2573</v>
      </c>
      <c r="CU6" s="221" t="s">
        <v>621</v>
      </c>
      <c r="CV6" s="221" t="s">
        <v>2573</v>
      </c>
      <c r="CW6" s="221" t="s">
        <v>621</v>
      </c>
      <c r="CX6" s="221" t="s">
        <v>2573</v>
      </c>
      <c r="CY6" s="221" t="s">
        <v>621</v>
      </c>
      <c r="CZ6" s="221" t="s">
        <v>2573</v>
      </c>
      <c r="DA6" s="221" t="s">
        <v>621</v>
      </c>
      <c r="DB6" s="221" t="s">
        <v>2573</v>
      </c>
      <c r="DC6" s="221" t="s">
        <v>621</v>
      </c>
      <c r="DD6" s="221" t="s">
        <v>2573</v>
      </c>
      <c r="DE6" s="221" t="s">
        <v>621</v>
      </c>
      <c r="DF6" s="221" t="s">
        <v>2573</v>
      </c>
      <c r="DG6" s="221" t="s">
        <v>621</v>
      </c>
      <c r="DH6" s="221" t="s">
        <v>2573</v>
      </c>
      <c r="DI6" s="221" t="s">
        <v>621</v>
      </c>
      <c r="DJ6" s="221" t="s">
        <v>2573</v>
      </c>
      <c r="DK6" s="221" t="s">
        <v>621</v>
      </c>
      <c r="DL6" s="221" t="s">
        <v>2573</v>
      </c>
      <c r="DM6" s="221" t="s">
        <v>621</v>
      </c>
      <c r="DN6" s="221" t="s">
        <v>2573</v>
      </c>
      <c r="DO6" s="221" t="s">
        <v>621</v>
      </c>
      <c r="DP6" s="221" t="s">
        <v>2573</v>
      </c>
      <c r="DQ6" s="221" t="s">
        <v>621</v>
      </c>
      <c r="DR6" s="221" t="s">
        <v>2573</v>
      </c>
      <c r="DS6" s="221" t="s">
        <v>621</v>
      </c>
      <c r="DT6" s="221" t="s">
        <v>2573</v>
      </c>
      <c r="DU6" s="221" t="s">
        <v>621</v>
      </c>
      <c r="DV6" s="221" t="s">
        <v>2573</v>
      </c>
      <c r="DW6" s="221" t="s">
        <v>621</v>
      </c>
      <c r="DX6" s="221" t="s">
        <v>2573</v>
      </c>
      <c r="DY6" s="221" t="s">
        <v>621</v>
      </c>
      <c r="DZ6" s="221" t="s">
        <v>2573</v>
      </c>
      <c r="EA6" s="221" t="s">
        <v>621</v>
      </c>
      <c r="EB6" s="221" t="s">
        <v>2573</v>
      </c>
      <c r="EC6" s="221" t="s">
        <v>621</v>
      </c>
      <c r="ED6" s="221" t="s">
        <v>2573</v>
      </c>
      <c r="EE6" s="221" t="s">
        <v>621</v>
      </c>
      <c r="EF6" s="221" t="s">
        <v>2573</v>
      </c>
      <c r="EG6" s="221" t="s">
        <v>621</v>
      </c>
      <c r="EH6" s="221" t="s">
        <v>2573</v>
      </c>
      <c r="EI6" s="221" t="s">
        <v>621</v>
      </c>
      <c r="EJ6" s="221" t="s">
        <v>2573</v>
      </c>
      <c r="EK6" s="221" t="s">
        <v>621</v>
      </c>
      <c r="EL6" s="221" t="s">
        <v>2573</v>
      </c>
      <c r="EM6" s="221" t="s">
        <v>621</v>
      </c>
      <c r="EN6" s="221" t="s">
        <v>2573</v>
      </c>
      <c r="EO6" s="221" t="s">
        <v>621</v>
      </c>
      <c r="EP6" s="221" t="s">
        <v>2573</v>
      </c>
      <c r="EQ6" s="221" t="s">
        <v>621</v>
      </c>
      <c r="ER6" s="221" t="s">
        <v>2573</v>
      </c>
      <c r="ES6" s="221" t="s">
        <v>621</v>
      </c>
      <c r="ET6" s="221" t="s">
        <v>2573</v>
      </c>
      <c r="EU6" s="221" t="s">
        <v>621</v>
      </c>
      <c r="EV6" s="221" t="s">
        <v>2573</v>
      </c>
      <c r="EW6" s="221" t="s">
        <v>621</v>
      </c>
      <c r="EX6" s="221" t="s">
        <v>2573</v>
      </c>
      <c r="EY6" s="221" t="s">
        <v>621</v>
      </c>
      <c r="EZ6" s="221" t="s">
        <v>2573</v>
      </c>
      <c r="FA6" s="221" t="s">
        <v>621</v>
      </c>
      <c r="FB6" s="221" t="s">
        <v>2573</v>
      </c>
      <c r="FC6" s="221" t="s">
        <v>621</v>
      </c>
      <c r="FD6" s="221" t="s">
        <v>2573</v>
      </c>
      <c r="FE6" s="221" t="s">
        <v>621</v>
      </c>
      <c r="FF6" s="221" t="s">
        <v>2573</v>
      </c>
      <c r="FG6" s="221" t="s">
        <v>621</v>
      </c>
      <c r="FH6" s="221" t="s">
        <v>2573</v>
      </c>
      <c r="FI6" s="221" t="s">
        <v>621</v>
      </c>
      <c r="FJ6" s="221" t="s">
        <v>2573</v>
      </c>
      <c r="FK6" s="221" t="s">
        <v>621</v>
      </c>
      <c r="FL6" s="221" t="s">
        <v>2573</v>
      </c>
      <c r="FM6" s="221" t="s">
        <v>621</v>
      </c>
      <c r="FN6" s="221" t="s">
        <v>2573</v>
      </c>
      <c r="FO6" s="221" t="s">
        <v>621</v>
      </c>
      <c r="FP6" s="221" t="s">
        <v>2573</v>
      </c>
      <c r="FQ6" s="221" t="s">
        <v>621</v>
      </c>
      <c r="FR6" s="221" t="s">
        <v>2573</v>
      </c>
      <c r="FS6" s="221" t="s">
        <v>621</v>
      </c>
      <c r="FT6" s="221" t="s">
        <v>2573</v>
      </c>
      <c r="FU6" s="221" t="s">
        <v>621</v>
      </c>
      <c r="FV6" s="221" t="s">
        <v>2573</v>
      </c>
      <c r="FW6" s="221" t="s">
        <v>621</v>
      </c>
      <c r="FX6" s="221" t="s">
        <v>2573</v>
      </c>
      <c r="FY6" s="221" t="s">
        <v>621</v>
      </c>
      <c r="FZ6" s="221" t="s">
        <v>2573</v>
      </c>
      <c r="GA6" s="221" t="s">
        <v>621</v>
      </c>
      <c r="GB6" s="221" t="s">
        <v>2573</v>
      </c>
      <c r="GC6" s="221" t="s">
        <v>621</v>
      </c>
      <c r="GD6" s="221" t="s">
        <v>2573</v>
      </c>
      <c r="GE6" s="221" t="s">
        <v>621</v>
      </c>
      <c r="GF6" s="221" t="s">
        <v>2573</v>
      </c>
      <c r="GG6" s="221" t="s">
        <v>621</v>
      </c>
      <c r="GH6" s="221" t="s">
        <v>2573</v>
      </c>
      <c r="GI6" s="221" t="s">
        <v>621</v>
      </c>
      <c r="GJ6" s="221" t="s">
        <v>2573</v>
      </c>
      <c r="GK6" s="221" t="s">
        <v>621</v>
      </c>
      <c r="GL6" s="221" t="s">
        <v>2573</v>
      </c>
      <c r="GM6" s="221" t="s">
        <v>621</v>
      </c>
    </row>
    <row r="7" spans="1:195" ht="15" customHeight="1" x14ac:dyDescent="0.2">
      <c r="A7" s="639" t="s">
        <v>25</v>
      </c>
      <c r="B7" s="640">
        <v>4</v>
      </c>
      <c r="C7" s="640">
        <v>46</v>
      </c>
      <c r="D7" s="640">
        <v>1</v>
      </c>
      <c r="E7" s="640">
        <v>10</v>
      </c>
      <c r="F7" s="640">
        <v>0</v>
      </c>
      <c r="G7" s="640">
        <v>0</v>
      </c>
      <c r="H7" s="640">
        <v>0</v>
      </c>
      <c r="I7" s="640">
        <v>0</v>
      </c>
      <c r="J7" s="640">
        <v>0</v>
      </c>
      <c r="K7" s="640">
        <v>0</v>
      </c>
      <c r="L7" s="640">
        <v>0</v>
      </c>
      <c r="M7" s="640">
        <v>0</v>
      </c>
      <c r="N7" s="640">
        <v>0</v>
      </c>
      <c r="O7" s="640">
        <v>0</v>
      </c>
      <c r="P7" s="640">
        <v>1</v>
      </c>
      <c r="Q7" s="640">
        <v>8</v>
      </c>
      <c r="R7" s="640">
        <v>0</v>
      </c>
      <c r="S7" s="640">
        <v>0</v>
      </c>
      <c r="T7" s="640">
        <v>1</v>
      </c>
      <c r="U7" s="640">
        <v>2</v>
      </c>
      <c r="V7" s="640">
        <v>1</v>
      </c>
      <c r="W7" s="640">
        <v>8</v>
      </c>
      <c r="X7" s="640">
        <v>0</v>
      </c>
      <c r="Y7" s="640">
        <v>0</v>
      </c>
      <c r="Z7" s="640">
        <v>1</v>
      </c>
      <c r="AA7" s="640">
        <v>8</v>
      </c>
      <c r="AB7" s="640">
        <v>0</v>
      </c>
      <c r="AC7" s="640">
        <v>0</v>
      </c>
      <c r="AD7" s="640">
        <v>2</v>
      </c>
      <c r="AE7" s="640">
        <v>5</v>
      </c>
      <c r="AF7" s="640">
        <v>0</v>
      </c>
      <c r="AG7" s="640">
        <v>0</v>
      </c>
      <c r="AH7" s="640">
        <v>0</v>
      </c>
      <c r="AI7" s="640">
        <v>0</v>
      </c>
      <c r="AJ7" s="640">
        <v>0</v>
      </c>
      <c r="AK7" s="640">
        <v>0</v>
      </c>
      <c r="AL7" s="640">
        <v>0</v>
      </c>
      <c r="AM7" s="640">
        <v>0</v>
      </c>
      <c r="AN7" s="640">
        <v>0</v>
      </c>
      <c r="AO7" s="640">
        <v>0</v>
      </c>
      <c r="AP7" s="640">
        <v>0</v>
      </c>
      <c r="AQ7" s="640">
        <v>0</v>
      </c>
      <c r="AR7" s="640">
        <v>2</v>
      </c>
      <c r="AS7" s="640">
        <v>7</v>
      </c>
      <c r="AT7" s="640">
        <v>0</v>
      </c>
      <c r="AU7" s="640">
        <v>0</v>
      </c>
      <c r="AV7" s="640">
        <v>0</v>
      </c>
      <c r="AW7" s="640">
        <v>0</v>
      </c>
      <c r="AX7" s="640">
        <v>0</v>
      </c>
      <c r="AY7" s="640">
        <v>0</v>
      </c>
      <c r="AZ7" s="640">
        <v>0</v>
      </c>
      <c r="BA7" s="640">
        <v>0</v>
      </c>
      <c r="BB7" s="640">
        <v>0</v>
      </c>
      <c r="BC7" s="640">
        <v>0</v>
      </c>
      <c r="BD7" s="640">
        <v>0</v>
      </c>
      <c r="BE7" s="640">
        <v>0</v>
      </c>
      <c r="BF7" s="640">
        <v>0</v>
      </c>
      <c r="BG7" s="640">
        <v>0</v>
      </c>
      <c r="BH7" s="640">
        <v>0</v>
      </c>
      <c r="BI7" s="640">
        <v>0</v>
      </c>
      <c r="BJ7" s="640">
        <v>0</v>
      </c>
      <c r="BK7" s="640">
        <v>0</v>
      </c>
      <c r="BL7" s="640">
        <v>0</v>
      </c>
      <c r="BM7" s="640">
        <v>0</v>
      </c>
      <c r="BN7" s="640">
        <v>0</v>
      </c>
      <c r="BO7" s="640">
        <v>0</v>
      </c>
      <c r="BP7" s="640">
        <v>0</v>
      </c>
      <c r="BQ7" s="640">
        <v>0</v>
      </c>
      <c r="BR7" s="640">
        <v>0</v>
      </c>
      <c r="BS7" s="640">
        <v>0</v>
      </c>
      <c r="BT7" s="640">
        <v>0</v>
      </c>
      <c r="BU7" s="640">
        <v>0</v>
      </c>
      <c r="BV7" s="640">
        <v>0</v>
      </c>
      <c r="BW7" s="640">
        <v>0</v>
      </c>
      <c r="BX7" s="640">
        <v>1</v>
      </c>
      <c r="BY7" s="640">
        <v>19</v>
      </c>
      <c r="BZ7" s="640">
        <v>0</v>
      </c>
      <c r="CA7" s="640">
        <v>0</v>
      </c>
      <c r="CB7" s="640">
        <v>0</v>
      </c>
      <c r="CC7" s="640">
        <v>0</v>
      </c>
      <c r="CD7" s="640">
        <v>0</v>
      </c>
      <c r="CE7" s="640">
        <v>0</v>
      </c>
      <c r="CF7" s="640">
        <v>0</v>
      </c>
      <c r="CG7" s="640">
        <v>0</v>
      </c>
      <c r="CH7" s="640">
        <v>1</v>
      </c>
      <c r="CI7" s="640">
        <v>2</v>
      </c>
      <c r="CJ7" s="640">
        <v>9</v>
      </c>
      <c r="CK7" s="640">
        <v>38</v>
      </c>
      <c r="CL7" s="640">
        <v>4</v>
      </c>
      <c r="CM7" s="640">
        <v>20</v>
      </c>
      <c r="CN7" s="640">
        <v>29</v>
      </c>
      <c r="CO7" s="640">
        <v>107</v>
      </c>
      <c r="CP7" s="640">
        <v>14</v>
      </c>
      <c r="CQ7" s="640">
        <v>57</v>
      </c>
      <c r="CR7" s="640">
        <v>25</v>
      </c>
      <c r="CS7" s="640">
        <v>117</v>
      </c>
      <c r="CT7" s="640">
        <v>12</v>
      </c>
      <c r="CU7" s="640">
        <v>37</v>
      </c>
      <c r="CV7" s="640">
        <v>0</v>
      </c>
      <c r="CW7" s="640">
        <v>0</v>
      </c>
      <c r="CX7" s="640">
        <v>0</v>
      </c>
      <c r="CY7" s="640">
        <v>0</v>
      </c>
      <c r="CZ7" s="640">
        <v>0</v>
      </c>
      <c r="DA7" s="640">
        <v>0</v>
      </c>
      <c r="DB7" s="640">
        <v>4</v>
      </c>
      <c r="DC7" s="640">
        <v>17</v>
      </c>
      <c r="DD7" s="640">
        <v>0</v>
      </c>
      <c r="DE7" s="640">
        <v>0</v>
      </c>
      <c r="DF7" s="640">
        <v>0</v>
      </c>
      <c r="DG7" s="640">
        <v>0</v>
      </c>
      <c r="DH7" s="640">
        <v>0</v>
      </c>
      <c r="DI7" s="640">
        <v>0</v>
      </c>
      <c r="DJ7" s="640">
        <v>1</v>
      </c>
      <c r="DK7" s="640">
        <v>8</v>
      </c>
      <c r="DL7" s="640">
        <v>0</v>
      </c>
      <c r="DM7" s="640">
        <v>0</v>
      </c>
      <c r="DN7" s="640">
        <v>0</v>
      </c>
      <c r="DO7" s="640">
        <v>0</v>
      </c>
      <c r="DP7" s="640">
        <v>6</v>
      </c>
      <c r="DQ7" s="640">
        <v>111</v>
      </c>
      <c r="DR7" s="640">
        <v>4</v>
      </c>
      <c r="DS7" s="640">
        <v>11</v>
      </c>
      <c r="DT7" s="640">
        <v>0</v>
      </c>
      <c r="DU7" s="640">
        <v>0</v>
      </c>
      <c r="DV7" s="640">
        <v>0</v>
      </c>
      <c r="DW7" s="640">
        <v>0</v>
      </c>
      <c r="DX7" s="640">
        <v>0</v>
      </c>
      <c r="DY7" s="640">
        <v>0</v>
      </c>
      <c r="DZ7" s="640">
        <v>0</v>
      </c>
      <c r="EA7" s="640">
        <v>0</v>
      </c>
      <c r="EB7" s="640">
        <v>0</v>
      </c>
      <c r="EC7" s="640">
        <v>0</v>
      </c>
      <c r="ED7" s="640">
        <v>0</v>
      </c>
      <c r="EE7" s="640">
        <v>0</v>
      </c>
      <c r="EF7" s="640">
        <v>0</v>
      </c>
      <c r="EG7" s="640">
        <v>0</v>
      </c>
      <c r="EH7" s="640">
        <v>0</v>
      </c>
      <c r="EI7" s="640">
        <v>0</v>
      </c>
      <c r="EJ7" s="640">
        <v>35</v>
      </c>
      <c r="EK7" s="640">
        <v>149</v>
      </c>
      <c r="EL7" s="640">
        <v>35</v>
      </c>
      <c r="EM7" s="640">
        <v>149</v>
      </c>
      <c r="EN7" s="640">
        <v>7</v>
      </c>
      <c r="EO7" s="640">
        <v>32</v>
      </c>
      <c r="EP7" s="640">
        <v>8</v>
      </c>
      <c r="EQ7" s="640">
        <v>92</v>
      </c>
      <c r="ER7" s="640">
        <v>12</v>
      </c>
      <c r="ES7" s="640">
        <v>106</v>
      </c>
      <c r="ET7" s="640">
        <v>0</v>
      </c>
      <c r="EU7" s="640">
        <v>0</v>
      </c>
      <c r="EV7" s="640">
        <v>0</v>
      </c>
      <c r="EW7" s="640">
        <v>0</v>
      </c>
      <c r="EX7" s="640">
        <v>1</v>
      </c>
      <c r="EY7" s="640">
        <v>2</v>
      </c>
      <c r="EZ7" s="640">
        <v>3</v>
      </c>
      <c r="FA7" s="640">
        <v>26</v>
      </c>
      <c r="FB7" s="640">
        <v>1</v>
      </c>
      <c r="FC7" s="640">
        <v>2</v>
      </c>
      <c r="FD7" s="640">
        <v>2</v>
      </c>
      <c r="FE7" s="640">
        <v>256</v>
      </c>
      <c r="FF7" s="640">
        <v>3</v>
      </c>
      <c r="FG7" s="640">
        <v>496</v>
      </c>
      <c r="FH7" s="640">
        <v>1</v>
      </c>
      <c r="FI7" s="640">
        <v>2</v>
      </c>
      <c r="FJ7" s="640">
        <v>5</v>
      </c>
      <c r="FK7" s="640">
        <v>64</v>
      </c>
      <c r="FL7" s="640">
        <v>2</v>
      </c>
      <c r="FM7" s="640">
        <v>17</v>
      </c>
      <c r="FN7" s="640">
        <v>0</v>
      </c>
      <c r="FO7" s="640">
        <v>0</v>
      </c>
      <c r="FP7" s="640">
        <v>0</v>
      </c>
      <c r="FQ7" s="640">
        <v>0</v>
      </c>
      <c r="FR7" s="640">
        <v>0</v>
      </c>
      <c r="FS7" s="640">
        <v>0</v>
      </c>
      <c r="FT7" s="640">
        <v>1</v>
      </c>
      <c r="FU7" s="640">
        <v>179</v>
      </c>
      <c r="FV7" s="640">
        <v>0</v>
      </c>
      <c r="FW7" s="640">
        <v>0</v>
      </c>
      <c r="FX7" s="640">
        <v>0</v>
      </c>
      <c r="FY7" s="640">
        <v>0</v>
      </c>
      <c r="FZ7" s="640">
        <v>0</v>
      </c>
      <c r="GA7" s="640">
        <v>0</v>
      </c>
      <c r="GB7" s="640">
        <v>1</v>
      </c>
      <c r="GC7" s="640">
        <v>3</v>
      </c>
      <c r="GD7" s="640">
        <v>1</v>
      </c>
      <c r="GE7" s="640">
        <v>8</v>
      </c>
      <c r="GF7" s="640">
        <v>0</v>
      </c>
      <c r="GG7" s="640">
        <v>0</v>
      </c>
      <c r="GH7" s="640">
        <v>1</v>
      </c>
      <c r="GI7" s="640">
        <v>3</v>
      </c>
      <c r="GJ7" s="640">
        <v>0</v>
      </c>
      <c r="GK7" s="640">
        <v>0</v>
      </c>
      <c r="GL7" s="640">
        <v>1</v>
      </c>
      <c r="GM7" s="640">
        <v>10</v>
      </c>
    </row>
    <row r="8" spans="1:195" ht="15" customHeight="1" x14ac:dyDescent="0.2">
      <c r="A8" s="639" t="s">
        <v>624</v>
      </c>
      <c r="B8" s="640">
        <v>0</v>
      </c>
      <c r="C8" s="640">
        <v>0</v>
      </c>
      <c r="D8" s="640">
        <v>0</v>
      </c>
      <c r="E8" s="640">
        <v>0</v>
      </c>
      <c r="F8" s="640">
        <v>0</v>
      </c>
      <c r="G8" s="640">
        <v>0</v>
      </c>
      <c r="H8" s="640">
        <v>0</v>
      </c>
      <c r="I8" s="640">
        <v>0</v>
      </c>
      <c r="J8" s="640">
        <v>0</v>
      </c>
      <c r="K8" s="640">
        <v>0</v>
      </c>
      <c r="L8" s="640">
        <v>0</v>
      </c>
      <c r="M8" s="640">
        <v>0</v>
      </c>
      <c r="N8" s="640">
        <v>0</v>
      </c>
      <c r="O8" s="640">
        <v>0</v>
      </c>
      <c r="P8" s="640">
        <v>3</v>
      </c>
      <c r="Q8" s="640">
        <v>11</v>
      </c>
      <c r="R8" s="640">
        <v>0</v>
      </c>
      <c r="S8" s="640">
        <v>0</v>
      </c>
      <c r="T8" s="640">
        <v>0</v>
      </c>
      <c r="U8" s="640">
        <v>0</v>
      </c>
      <c r="V8" s="640">
        <v>0</v>
      </c>
      <c r="W8" s="640">
        <v>0</v>
      </c>
      <c r="X8" s="640">
        <v>1</v>
      </c>
      <c r="Y8" s="640">
        <v>2</v>
      </c>
      <c r="Z8" s="640">
        <v>0</v>
      </c>
      <c r="AA8" s="640">
        <v>0</v>
      </c>
      <c r="AB8" s="640">
        <v>0</v>
      </c>
      <c r="AC8" s="640">
        <v>0</v>
      </c>
      <c r="AD8" s="640">
        <v>0</v>
      </c>
      <c r="AE8" s="640">
        <v>0</v>
      </c>
      <c r="AF8" s="640">
        <v>0</v>
      </c>
      <c r="AG8" s="640">
        <v>0</v>
      </c>
      <c r="AH8" s="640">
        <v>0</v>
      </c>
      <c r="AI8" s="640">
        <v>0</v>
      </c>
      <c r="AJ8" s="640">
        <v>0</v>
      </c>
      <c r="AK8" s="640">
        <v>0</v>
      </c>
      <c r="AL8" s="640">
        <v>0</v>
      </c>
      <c r="AM8" s="640">
        <v>0</v>
      </c>
      <c r="AN8" s="640">
        <v>0</v>
      </c>
      <c r="AO8" s="640">
        <v>0</v>
      </c>
      <c r="AP8" s="640">
        <v>0</v>
      </c>
      <c r="AQ8" s="640">
        <v>0</v>
      </c>
      <c r="AR8" s="640">
        <v>3</v>
      </c>
      <c r="AS8" s="640">
        <v>10</v>
      </c>
      <c r="AT8" s="640">
        <v>1</v>
      </c>
      <c r="AU8" s="640">
        <v>5</v>
      </c>
      <c r="AV8" s="640">
        <v>0</v>
      </c>
      <c r="AW8" s="640">
        <v>0</v>
      </c>
      <c r="AX8" s="640">
        <v>0</v>
      </c>
      <c r="AY8" s="640">
        <v>0</v>
      </c>
      <c r="AZ8" s="640">
        <v>0</v>
      </c>
      <c r="BA8" s="640">
        <v>0</v>
      </c>
      <c r="BB8" s="640">
        <v>4</v>
      </c>
      <c r="BC8" s="640">
        <v>27</v>
      </c>
      <c r="BD8" s="640">
        <v>3</v>
      </c>
      <c r="BE8" s="640">
        <v>21</v>
      </c>
      <c r="BF8" s="640">
        <v>0</v>
      </c>
      <c r="BG8" s="640">
        <v>0</v>
      </c>
      <c r="BH8" s="640">
        <v>0</v>
      </c>
      <c r="BI8" s="640">
        <v>0</v>
      </c>
      <c r="BJ8" s="640">
        <v>0</v>
      </c>
      <c r="BK8" s="640">
        <v>0</v>
      </c>
      <c r="BL8" s="640">
        <v>1</v>
      </c>
      <c r="BM8" s="640">
        <v>3</v>
      </c>
      <c r="BN8" s="640">
        <v>0</v>
      </c>
      <c r="BO8" s="640">
        <v>0</v>
      </c>
      <c r="BP8" s="640">
        <v>1</v>
      </c>
      <c r="BQ8" s="640">
        <v>8</v>
      </c>
      <c r="BR8" s="640">
        <v>3</v>
      </c>
      <c r="BS8" s="640">
        <v>20</v>
      </c>
      <c r="BT8" s="640">
        <v>2</v>
      </c>
      <c r="BU8" s="640">
        <v>14</v>
      </c>
      <c r="BV8" s="640">
        <v>4</v>
      </c>
      <c r="BW8" s="640">
        <v>29</v>
      </c>
      <c r="BX8" s="640">
        <v>0</v>
      </c>
      <c r="BY8" s="640">
        <v>0</v>
      </c>
      <c r="BZ8" s="640">
        <v>0</v>
      </c>
      <c r="CA8" s="640">
        <v>0</v>
      </c>
      <c r="CB8" s="640">
        <v>0</v>
      </c>
      <c r="CC8" s="640">
        <v>0</v>
      </c>
      <c r="CD8" s="640">
        <v>0</v>
      </c>
      <c r="CE8" s="640">
        <v>0</v>
      </c>
      <c r="CF8" s="640">
        <v>0</v>
      </c>
      <c r="CG8" s="640">
        <v>0</v>
      </c>
      <c r="CH8" s="640">
        <v>0</v>
      </c>
      <c r="CI8" s="640">
        <v>0</v>
      </c>
      <c r="CJ8" s="640">
        <v>3</v>
      </c>
      <c r="CK8" s="640">
        <v>19</v>
      </c>
      <c r="CL8" s="640">
        <v>1</v>
      </c>
      <c r="CM8" s="640">
        <v>2</v>
      </c>
      <c r="CN8" s="640">
        <v>11</v>
      </c>
      <c r="CO8" s="640">
        <v>41</v>
      </c>
      <c r="CP8" s="640">
        <v>4</v>
      </c>
      <c r="CQ8" s="640">
        <v>14</v>
      </c>
      <c r="CR8" s="640">
        <v>8</v>
      </c>
      <c r="CS8" s="640">
        <v>33</v>
      </c>
      <c r="CT8" s="640">
        <v>5</v>
      </c>
      <c r="CU8" s="640">
        <v>14</v>
      </c>
      <c r="CV8" s="640">
        <v>0</v>
      </c>
      <c r="CW8" s="640">
        <v>0</v>
      </c>
      <c r="CX8" s="640">
        <v>1</v>
      </c>
      <c r="CY8" s="640">
        <v>4</v>
      </c>
      <c r="CZ8" s="640">
        <v>0</v>
      </c>
      <c r="DA8" s="640">
        <v>0</v>
      </c>
      <c r="DB8" s="640">
        <v>1</v>
      </c>
      <c r="DC8" s="640">
        <v>2</v>
      </c>
      <c r="DD8" s="640">
        <v>0</v>
      </c>
      <c r="DE8" s="640">
        <v>0</v>
      </c>
      <c r="DF8" s="640">
        <v>0</v>
      </c>
      <c r="DG8" s="640">
        <v>0</v>
      </c>
      <c r="DH8" s="640">
        <v>0</v>
      </c>
      <c r="DI8" s="640">
        <v>0</v>
      </c>
      <c r="DJ8" s="640">
        <v>0</v>
      </c>
      <c r="DK8" s="640">
        <v>0</v>
      </c>
      <c r="DL8" s="640">
        <v>1</v>
      </c>
      <c r="DM8" s="640">
        <v>9</v>
      </c>
      <c r="DN8" s="640">
        <v>1</v>
      </c>
      <c r="DO8" s="640">
        <v>9</v>
      </c>
      <c r="DP8" s="640">
        <v>1</v>
      </c>
      <c r="DQ8" s="640">
        <v>2</v>
      </c>
      <c r="DR8" s="640">
        <v>2</v>
      </c>
      <c r="DS8" s="640">
        <v>4</v>
      </c>
      <c r="DT8" s="640">
        <v>0</v>
      </c>
      <c r="DU8" s="640">
        <v>0</v>
      </c>
      <c r="DV8" s="640">
        <v>0</v>
      </c>
      <c r="DW8" s="640">
        <v>0</v>
      </c>
      <c r="DX8" s="640">
        <v>0</v>
      </c>
      <c r="DY8" s="640">
        <v>0</v>
      </c>
      <c r="DZ8" s="640">
        <v>0</v>
      </c>
      <c r="EA8" s="640">
        <v>0</v>
      </c>
      <c r="EB8" s="640">
        <v>0</v>
      </c>
      <c r="EC8" s="640">
        <v>0</v>
      </c>
      <c r="ED8" s="640">
        <v>0</v>
      </c>
      <c r="EE8" s="640">
        <v>0</v>
      </c>
      <c r="EF8" s="640">
        <v>0</v>
      </c>
      <c r="EG8" s="640">
        <v>0</v>
      </c>
      <c r="EH8" s="640">
        <v>0</v>
      </c>
      <c r="EI8" s="640">
        <v>0</v>
      </c>
      <c r="EJ8" s="640">
        <v>9</v>
      </c>
      <c r="EK8" s="640">
        <v>38</v>
      </c>
      <c r="EL8" s="640">
        <v>9</v>
      </c>
      <c r="EM8" s="640">
        <v>38</v>
      </c>
      <c r="EN8" s="640">
        <v>0</v>
      </c>
      <c r="EO8" s="640">
        <v>0</v>
      </c>
      <c r="EP8" s="640">
        <v>1</v>
      </c>
      <c r="EQ8" s="640">
        <v>44</v>
      </c>
      <c r="ER8" s="640">
        <v>1</v>
      </c>
      <c r="ES8" s="640">
        <v>44</v>
      </c>
      <c r="ET8" s="640">
        <v>9</v>
      </c>
      <c r="EU8" s="640">
        <v>38</v>
      </c>
      <c r="EV8" s="640">
        <v>0</v>
      </c>
      <c r="EW8" s="640">
        <v>0</v>
      </c>
      <c r="EX8" s="640">
        <v>0</v>
      </c>
      <c r="EY8" s="640">
        <v>0</v>
      </c>
      <c r="EZ8" s="640">
        <v>0</v>
      </c>
      <c r="FA8" s="640">
        <v>0</v>
      </c>
      <c r="FB8" s="640">
        <v>0</v>
      </c>
      <c r="FC8" s="640">
        <v>0</v>
      </c>
      <c r="FD8" s="640">
        <v>1</v>
      </c>
      <c r="FE8" s="640">
        <v>62</v>
      </c>
      <c r="FF8" s="640">
        <v>1</v>
      </c>
      <c r="FG8" s="640">
        <v>67</v>
      </c>
      <c r="FH8" s="640">
        <v>0</v>
      </c>
      <c r="FI8" s="640">
        <v>0</v>
      </c>
      <c r="FJ8" s="640">
        <v>1</v>
      </c>
      <c r="FK8" s="640">
        <v>37</v>
      </c>
      <c r="FL8" s="640">
        <v>1</v>
      </c>
      <c r="FM8" s="640">
        <v>40</v>
      </c>
      <c r="FN8" s="640">
        <v>0</v>
      </c>
      <c r="FO8" s="640">
        <v>0</v>
      </c>
      <c r="FP8" s="640">
        <v>0</v>
      </c>
      <c r="FQ8" s="640">
        <v>0</v>
      </c>
      <c r="FR8" s="640">
        <v>0</v>
      </c>
      <c r="FS8" s="640">
        <v>0</v>
      </c>
      <c r="FT8" s="640">
        <v>3</v>
      </c>
      <c r="FU8" s="640">
        <v>45</v>
      </c>
      <c r="FV8" s="640">
        <v>0</v>
      </c>
      <c r="FW8" s="640">
        <v>0</v>
      </c>
      <c r="FX8" s="640">
        <v>0</v>
      </c>
      <c r="FY8" s="640">
        <v>0</v>
      </c>
      <c r="FZ8" s="640">
        <v>0</v>
      </c>
      <c r="GA8" s="640">
        <v>0</v>
      </c>
      <c r="GB8" s="640">
        <v>0</v>
      </c>
      <c r="GC8" s="640">
        <v>0</v>
      </c>
      <c r="GD8" s="640">
        <v>0</v>
      </c>
      <c r="GE8" s="640">
        <v>0</v>
      </c>
      <c r="GF8" s="640">
        <v>0</v>
      </c>
      <c r="GG8" s="640">
        <v>0</v>
      </c>
      <c r="GH8" s="640">
        <v>0</v>
      </c>
      <c r="GI8" s="640">
        <v>0</v>
      </c>
      <c r="GJ8" s="640">
        <v>0</v>
      </c>
      <c r="GK8" s="640">
        <v>0</v>
      </c>
      <c r="GL8" s="640">
        <v>0</v>
      </c>
      <c r="GM8" s="640">
        <v>0</v>
      </c>
    </row>
    <row r="9" spans="1:195" ht="15" customHeight="1" x14ac:dyDescent="0.2">
      <c r="A9" s="639" t="s">
        <v>625</v>
      </c>
      <c r="B9" s="640">
        <v>0</v>
      </c>
      <c r="C9" s="640">
        <v>0</v>
      </c>
      <c r="D9" s="640">
        <v>0</v>
      </c>
      <c r="E9" s="640">
        <v>0</v>
      </c>
      <c r="F9" s="640">
        <v>0</v>
      </c>
      <c r="G9" s="640">
        <v>0</v>
      </c>
      <c r="H9" s="640">
        <v>0</v>
      </c>
      <c r="I9" s="640">
        <v>0</v>
      </c>
      <c r="J9" s="640">
        <v>0</v>
      </c>
      <c r="K9" s="640">
        <v>0</v>
      </c>
      <c r="L9" s="640">
        <v>2</v>
      </c>
      <c r="M9" s="640">
        <v>6</v>
      </c>
      <c r="N9" s="640">
        <v>0</v>
      </c>
      <c r="O9" s="640">
        <v>0</v>
      </c>
      <c r="P9" s="640">
        <v>0</v>
      </c>
      <c r="Q9" s="640">
        <v>0</v>
      </c>
      <c r="R9" s="640">
        <v>0</v>
      </c>
      <c r="S9" s="640">
        <v>0</v>
      </c>
      <c r="T9" s="640">
        <v>0</v>
      </c>
      <c r="U9" s="640">
        <v>0</v>
      </c>
      <c r="V9" s="640">
        <v>0</v>
      </c>
      <c r="W9" s="640">
        <v>0</v>
      </c>
      <c r="X9" s="640">
        <v>0</v>
      </c>
      <c r="Y9" s="640">
        <v>0</v>
      </c>
      <c r="Z9" s="640">
        <v>0</v>
      </c>
      <c r="AA9" s="640">
        <v>0</v>
      </c>
      <c r="AB9" s="640">
        <v>0</v>
      </c>
      <c r="AC9" s="640">
        <v>0</v>
      </c>
      <c r="AD9" s="640">
        <v>0</v>
      </c>
      <c r="AE9" s="640">
        <v>0</v>
      </c>
      <c r="AF9" s="640">
        <v>0</v>
      </c>
      <c r="AG9" s="640">
        <v>0</v>
      </c>
      <c r="AH9" s="640">
        <v>0</v>
      </c>
      <c r="AI9" s="640">
        <v>0</v>
      </c>
      <c r="AJ9" s="640">
        <v>0</v>
      </c>
      <c r="AK9" s="640">
        <v>0</v>
      </c>
      <c r="AL9" s="640">
        <v>0</v>
      </c>
      <c r="AM9" s="640">
        <v>0</v>
      </c>
      <c r="AN9" s="640">
        <v>0</v>
      </c>
      <c r="AO9" s="640">
        <v>0</v>
      </c>
      <c r="AP9" s="640">
        <v>0</v>
      </c>
      <c r="AQ9" s="640">
        <v>0</v>
      </c>
      <c r="AR9" s="640">
        <v>0</v>
      </c>
      <c r="AS9" s="640">
        <v>0</v>
      </c>
      <c r="AT9" s="640">
        <v>1</v>
      </c>
      <c r="AU9" s="640">
        <v>2</v>
      </c>
      <c r="AV9" s="640">
        <v>0</v>
      </c>
      <c r="AW9" s="640">
        <v>0</v>
      </c>
      <c r="AX9" s="640">
        <v>0</v>
      </c>
      <c r="AY9" s="640">
        <v>0</v>
      </c>
      <c r="AZ9" s="640">
        <v>0</v>
      </c>
      <c r="BA9" s="640">
        <v>0</v>
      </c>
      <c r="BB9" s="640">
        <v>1</v>
      </c>
      <c r="BC9" s="640">
        <v>7</v>
      </c>
      <c r="BD9" s="640">
        <v>4</v>
      </c>
      <c r="BE9" s="640">
        <v>11</v>
      </c>
      <c r="BF9" s="640">
        <v>1</v>
      </c>
      <c r="BG9" s="640">
        <v>2</v>
      </c>
      <c r="BH9" s="640">
        <v>1</v>
      </c>
      <c r="BI9" s="640">
        <v>2</v>
      </c>
      <c r="BJ9" s="640">
        <v>1</v>
      </c>
      <c r="BK9" s="640">
        <v>2</v>
      </c>
      <c r="BL9" s="640">
        <v>0</v>
      </c>
      <c r="BM9" s="640">
        <v>0</v>
      </c>
      <c r="BN9" s="640">
        <v>0</v>
      </c>
      <c r="BO9" s="640">
        <v>0</v>
      </c>
      <c r="BP9" s="640">
        <v>0</v>
      </c>
      <c r="BQ9" s="640">
        <v>0</v>
      </c>
      <c r="BR9" s="640">
        <v>0</v>
      </c>
      <c r="BS9" s="640">
        <v>0</v>
      </c>
      <c r="BT9" s="640">
        <v>0</v>
      </c>
      <c r="BU9" s="640">
        <v>0</v>
      </c>
      <c r="BV9" s="640">
        <v>0</v>
      </c>
      <c r="BW9" s="640">
        <v>0</v>
      </c>
      <c r="BX9" s="640">
        <v>0</v>
      </c>
      <c r="BY9" s="640">
        <v>0</v>
      </c>
      <c r="BZ9" s="640">
        <v>0</v>
      </c>
      <c r="CA9" s="640">
        <v>0</v>
      </c>
      <c r="CB9" s="640">
        <v>0</v>
      </c>
      <c r="CC9" s="640">
        <v>0</v>
      </c>
      <c r="CD9" s="640">
        <v>1</v>
      </c>
      <c r="CE9" s="640">
        <v>2</v>
      </c>
      <c r="CF9" s="640">
        <v>0</v>
      </c>
      <c r="CG9" s="640">
        <v>0</v>
      </c>
      <c r="CH9" s="640">
        <v>0</v>
      </c>
      <c r="CI9" s="640">
        <v>0</v>
      </c>
      <c r="CJ9" s="640">
        <v>3</v>
      </c>
      <c r="CK9" s="640">
        <v>7</v>
      </c>
      <c r="CL9" s="640">
        <v>1</v>
      </c>
      <c r="CM9" s="640">
        <v>2</v>
      </c>
      <c r="CN9" s="640">
        <v>10</v>
      </c>
      <c r="CO9" s="640">
        <v>30</v>
      </c>
      <c r="CP9" s="640">
        <v>4</v>
      </c>
      <c r="CQ9" s="640">
        <v>10</v>
      </c>
      <c r="CR9" s="640">
        <v>9</v>
      </c>
      <c r="CS9" s="640">
        <v>28</v>
      </c>
      <c r="CT9" s="640">
        <v>4</v>
      </c>
      <c r="CU9" s="640">
        <v>8</v>
      </c>
      <c r="CV9" s="640">
        <v>0</v>
      </c>
      <c r="CW9" s="640">
        <v>0</v>
      </c>
      <c r="CX9" s="640">
        <v>0</v>
      </c>
      <c r="CY9" s="640">
        <v>0</v>
      </c>
      <c r="CZ9" s="640">
        <v>0</v>
      </c>
      <c r="DA9" s="640">
        <v>0</v>
      </c>
      <c r="DB9" s="640">
        <v>0</v>
      </c>
      <c r="DC9" s="640">
        <v>0</v>
      </c>
      <c r="DD9" s="640">
        <v>0</v>
      </c>
      <c r="DE9" s="640">
        <v>0</v>
      </c>
      <c r="DF9" s="640">
        <v>0</v>
      </c>
      <c r="DG9" s="640">
        <v>0</v>
      </c>
      <c r="DH9" s="640">
        <v>0</v>
      </c>
      <c r="DI9" s="640">
        <v>0</v>
      </c>
      <c r="DJ9" s="640">
        <v>0</v>
      </c>
      <c r="DK9" s="640">
        <v>0</v>
      </c>
      <c r="DL9" s="640">
        <v>0</v>
      </c>
      <c r="DM9" s="640">
        <v>0</v>
      </c>
      <c r="DN9" s="640">
        <v>0</v>
      </c>
      <c r="DO9" s="640">
        <v>0</v>
      </c>
      <c r="DP9" s="640">
        <v>0</v>
      </c>
      <c r="DQ9" s="640">
        <v>0</v>
      </c>
      <c r="DR9" s="640">
        <v>0</v>
      </c>
      <c r="DS9" s="640">
        <v>0</v>
      </c>
      <c r="DT9" s="640">
        <v>0</v>
      </c>
      <c r="DU9" s="640">
        <v>0</v>
      </c>
      <c r="DV9" s="640">
        <v>0</v>
      </c>
      <c r="DW9" s="640">
        <v>0</v>
      </c>
      <c r="DX9" s="640">
        <v>0</v>
      </c>
      <c r="DY9" s="640">
        <v>0</v>
      </c>
      <c r="DZ9" s="640">
        <v>0</v>
      </c>
      <c r="EA9" s="640">
        <v>0</v>
      </c>
      <c r="EB9" s="640">
        <v>0</v>
      </c>
      <c r="EC9" s="640">
        <v>0</v>
      </c>
      <c r="ED9" s="640">
        <v>0</v>
      </c>
      <c r="EE9" s="640">
        <v>0</v>
      </c>
      <c r="EF9" s="640">
        <v>0</v>
      </c>
      <c r="EG9" s="640">
        <v>0</v>
      </c>
      <c r="EH9" s="640">
        <v>1</v>
      </c>
      <c r="EI9" s="640">
        <v>2</v>
      </c>
      <c r="EJ9" s="640">
        <v>7</v>
      </c>
      <c r="EK9" s="640">
        <v>24</v>
      </c>
      <c r="EL9" s="640">
        <v>7</v>
      </c>
      <c r="EM9" s="640">
        <v>24</v>
      </c>
      <c r="EN9" s="640">
        <v>0</v>
      </c>
      <c r="EO9" s="640">
        <v>0</v>
      </c>
      <c r="EP9" s="640">
        <v>1</v>
      </c>
      <c r="EQ9" s="640">
        <v>41</v>
      </c>
      <c r="ER9" s="640">
        <v>1</v>
      </c>
      <c r="ES9" s="640">
        <v>41</v>
      </c>
      <c r="ET9" s="640">
        <v>0</v>
      </c>
      <c r="EU9" s="640">
        <v>0</v>
      </c>
      <c r="EV9" s="640">
        <v>0</v>
      </c>
      <c r="EW9" s="640">
        <v>0</v>
      </c>
      <c r="EX9" s="640">
        <v>0</v>
      </c>
      <c r="EY9" s="640">
        <v>0</v>
      </c>
      <c r="EZ9" s="640">
        <v>0</v>
      </c>
      <c r="FA9" s="640">
        <v>0</v>
      </c>
      <c r="FB9" s="640">
        <v>0</v>
      </c>
      <c r="FC9" s="640">
        <v>0</v>
      </c>
      <c r="FD9" s="640">
        <v>1</v>
      </c>
      <c r="FE9" s="640">
        <v>55</v>
      </c>
      <c r="FF9" s="640">
        <v>1</v>
      </c>
      <c r="FG9" s="640">
        <v>60</v>
      </c>
      <c r="FH9" s="640">
        <v>0</v>
      </c>
      <c r="FI9" s="640">
        <v>0</v>
      </c>
      <c r="FJ9" s="640">
        <v>0</v>
      </c>
      <c r="FK9" s="640">
        <v>0</v>
      </c>
      <c r="FL9" s="640">
        <v>1</v>
      </c>
      <c r="FM9" s="640">
        <v>33</v>
      </c>
      <c r="FN9" s="640">
        <v>0</v>
      </c>
      <c r="FO9" s="640">
        <v>0</v>
      </c>
      <c r="FP9" s="640">
        <v>1</v>
      </c>
      <c r="FQ9" s="640">
        <v>3</v>
      </c>
      <c r="FR9" s="640">
        <v>0</v>
      </c>
      <c r="FS9" s="640">
        <v>0</v>
      </c>
      <c r="FT9" s="640">
        <v>2</v>
      </c>
      <c r="FU9" s="640">
        <v>21</v>
      </c>
      <c r="FV9" s="640">
        <v>0</v>
      </c>
      <c r="FW9" s="640">
        <v>0</v>
      </c>
      <c r="FX9" s="640">
        <v>0</v>
      </c>
      <c r="FY9" s="640">
        <v>0</v>
      </c>
      <c r="FZ9" s="640">
        <v>0</v>
      </c>
      <c r="GA9" s="640">
        <v>0</v>
      </c>
      <c r="GB9" s="640">
        <v>0</v>
      </c>
      <c r="GC9" s="640">
        <v>0</v>
      </c>
      <c r="GD9" s="640">
        <v>0</v>
      </c>
      <c r="GE9" s="640">
        <v>0</v>
      </c>
      <c r="GF9" s="640">
        <v>0</v>
      </c>
      <c r="GG9" s="640">
        <v>0</v>
      </c>
      <c r="GH9" s="640">
        <v>0</v>
      </c>
      <c r="GI9" s="640">
        <v>0</v>
      </c>
      <c r="GJ9" s="640">
        <v>0</v>
      </c>
      <c r="GK9" s="640">
        <v>0</v>
      </c>
      <c r="GL9" s="640">
        <v>1</v>
      </c>
      <c r="GM9" s="640">
        <v>2</v>
      </c>
    </row>
    <row r="10" spans="1:195" ht="15" customHeight="1" x14ac:dyDescent="0.2">
      <c r="A10" s="639" t="s">
        <v>27</v>
      </c>
      <c r="B10" s="640">
        <v>2</v>
      </c>
      <c r="C10" s="640">
        <v>8</v>
      </c>
      <c r="D10" s="640">
        <v>1</v>
      </c>
      <c r="E10" s="640">
        <v>4</v>
      </c>
      <c r="F10" s="640">
        <v>0</v>
      </c>
      <c r="G10" s="640">
        <v>0</v>
      </c>
      <c r="H10" s="640">
        <v>3</v>
      </c>
      <c r="I10" s="640">
        <v>12</v>
      </c>
      <c r="J10" s="640">
        <v>0</v>
      </c>
      <c r="K10" s="640">
        <v>0</v>
      </c>
      <c r="L10" s="640">
        <v>0</v>
      </c>
      <c r="M10" s="640">
        <v>0</v>
      </c>
      <c r="N10" s="640">
        <v>0</v>
      </c>
      <c r="O10" s="640">
        <v>0</v>
      </c>
      <c r="P10" s="640">
        <v>0</v>
      </c>
      <c r="Q10" s="640">
        <v>0</v>
      </c>
      <c r="R10" s="640">
        <v>0</v>
      </c>
      <c r="S10" s="640">
        <v>0</v>
      </c>
      <c r="T10" s="640">
        <v>0</v>
      </c>
      <c r="U10" s="640">
        <v>0</v>
      </c>
      <c r="V10" s="640">
        <v>0</v>
      </c>
      <c r="W10" s="640">
        <v>0</v>
      </c>
      <c r="X10" s="640">
        <v>0</v>
      </c>
      <c r="Y10" s="640">
        <v>0</v>
      </c>
      <c r="Z10" s="640">
        <v>0</v>
      </c>
      <c r="AA10" s="640">
        <v>0</v>
      </c>
      <c r="AB10" s="640">
        <v>0</v>
      </c>
      <c r="AC10" s="640">
        <v>0</v>
      </c>
      <c r="AD10" s="640">
        <v>0</v>
      </c>
      <c r="AE10" s="640">
        <v>0</v>
      </c>
      <c r="AF10" s="640">
        <v>0</v>
      </c>
      <c r="AG10" s="640">
        <v>0</v>
      </c>
      <c r="AH10" s="640">
        <v>0</v>
      </c>
      <c r="AI10" s="640">
        <v>0</v>
      </c>
      <c r="AJ10" s="640">
        <v>0</v>
      </c>
      <c r="AK10" s="640">
        <v>0</v>
      </c>
      <c r="AL10" s="640">
        <v>0</v>
      </c>
      <c r="AM10" s="640">
        <v>0</v>
      </c>
      <c r="AN10" s="640">
        <v>0</v>
      </c>
      <c r="AO10" s="640">
        <v>0</v>
      </c>
      <c r="AP10" s="640">
        <v>0</v>
      </c>
      <c r="AQ10" s="640">
        <v>0</v>
      </c>
      <c r="AR10" s="640">
        <v>4</v>
      </c>
      <c r="AS10" s="640">
        <v>13</v>
      </c>
      <c r="AT10" s="640">
        <v>1</v>
      </c>
      <c r="AU10" s="640">
        <v>3</v>
      </c>
      <c r="AV10" s="640">
        <v>1</v>
      </c>
      <c r="AW10" s="640">
        <v>4</v>
      </c>
      <c r="AX10" s="640">
        <v>0</v>
      </c>
      <c r="AY10" s="640">
        <v>0</v>
      </c>
      <c r="AZ10" s="640">
        <v>0</v>
      </c>
      <c r="BA10" s="640">
        <v>0</v>
      </c>
      <c r="BB10" s="640">
        <v>1</v>
      </c>
      <c r="BC10" s="640">
        <v>5</v>
      </c>
      <c r="BD10" s="640">
        <v>4</v>
      </c>
      <c r="BE10" s="640">
        <v>21</v>
      </c>
      <c r="BF10" s="640">
        <v>1</v>
      </c>
      <c r="BG10" s="640">
        <v>2</v>
      </c>
      <c r="BH10" s="640">
        <v>1</v>
      </c>
      <c r="BI10" s="640">
        <v>2</v>
      </c>
      <c r="BJ10" s="640">
        <v>0</v>
      </c>
      <c r="BK10" s="640">
        <v>0</v>
      </c>
      <c r="BL10" s="640">
        <v>0</v>
      </c>
      <c r="BM10" s="640">
        <v>0</v>
      </c>
      <c r="BN10" s="640">
        <v>1</v>
      </c>
      <c r="BO10" s="640">
        <v>4</v>
      </c>
      <c r="BP10" s="640">
        <v>3</v>
      </c>
      <c r="BQ10" s="640">
        <v>18</v>
      </c>
      <c r="BR10" s="640">
        <v>0</v>
      </c>
      <c r="BS10" s="640">
        <v>0</v>
      </c>
      <c r="BT10" s="640">
        <v>0</v>
      </c>
      <c r="BU10" s="640">
        <v>0</v>
      </c>
      <c r="BV10" s="640">
        <v>0</v>
      </c>
      <c r="BW10" s="640">
        <v>0</v>
      </c>
      <c r="BX10" s="640">
        <v>0</v>
      </c>
      <c r="BY10" s="640">
        <v>0</v>
      </c>
      <c r="BZ10" s="640">
        <v>0</v>
      </c>
      <c r="CA10" s="640">
        <v>0</v>
      </c>
      <c r="CB10" s="640">
        <v>0</v>
      </c>
      <c r="CC10" s="640">
        <v>0</v>
      </c>
      <c r="CD10" s="640">
        <v>1</v>
      </c>
      <c r="CE10" s="640">
        <v>3</v>
      </c>
      <c r="CF10" s="640">
        <v>0</v>
      </c>
      <c r="CG10" s="640">
        <v>0</v>
      </c>
      <c r="CH10" s="640">
        <v>2</v>
      </c>
      <c r="CI10" s="640">
        <v>7</v>
      </c>
      <c r="CJ10" s="640">
        <v>1</v>
      </c>
      <c r="CK10" s="640">
        <v>2</v>
      </c>
      <c r="CL10" s="640">
        <v>0</v>
      </c>
      <c r="CM10" s="640">
        <v>0</v>
      </c>
      <c r="CN10" s="640">
        <v>6</v>
      </c>
      <c r="CO10" s="640">
        <v>28</v>
      </c>
      <c r="CP10" s="640">
        <v>4</v>
      </c>
      <c r="CQ10" s="640">
        <v>21</v>
      </c>
      <c r="CR10" s="640">
        <v>6</v>
      </c>
      <c r="CS10" s="640">
        <v>30</v>
      </c>
      <c r="CT10" s="640">
        <v>5</v>
      </c>
      <c r="CU10" s="640">
        <v>25</v>
      </c>
      <c r="CV10" s="640">
        <v>0</v>
      </c>
      <c r="CW10" s="640">
        <v>0</v>
      </c>
      <c r="CX10" s="640">
        <v>0</v>
      </c>
      <c r="CY10" s="640">
        <v>0</v>
      </c>
      <c r="CZ10" s="640">
        <v>0</v>
      </c>
      <c r="DA10" s="640">
        <v>0</v>
      </c>
      <c r="DB10" s="640">
        <v>0</v>
      </c>
      <c r="DC10" s="640">
        <v>0</v>
      </c>
      <c r="DD10" s="640">
        <v>0</v>
      </c>
      <c r="DE10" s="640">
        <v>0</v>
      </c>
      <c r="DF10" s="640">
        <v>0</v>
      </c>
      <c r="DG10" s="640">
        <v>0</v>
      </c>
      <c r="DH10" s="640">
        <v>0</v>
      </c>
      <c r="DI10" s="640">
        <v>0</v>
      </c>
      <c r="DJ10" s="640">
        <v>0</v>
      </c>
      <c r="DK10" s="640">
        <v>0</v>
      </c>
      <c r="DL10" s="640">
        <v>2</v>
      </c>
      <c r="DM10" s="640">
        <v>7</v>
      </c>
      <c r="DN10" s="640">
        <v>3</v>
      </c>
      <c r="DO10" s="640">
        <v>18</v>
      </c>
      <c r="DP10" s="640">
        <v>0</v>
      </c>
      <c r="DQ10" s="640">
        <v>0</v>
      </c>
      <c r="DR10" s="640">
        <v>0</v>
      </c>
      <c r="DS10" s="640">
        <v>0</v>
      </c>
      <c r="DT10" s="640">
        <v>1</v>
      </c>
      <c r="DU10" s="640">
        <v>4</v>
      </c>
      <c r="DV10" s="640">
        <v>0</v>
      </c>
      <c r="DW10" s="640">
        <v>0</v>
      </c>
      <c r="DX10" s="640">
        <v>0</v>
      </c>
      <c r="DY10" s="640">
        <v>0</v>
      </c>
      <c r="DZ10" s="640">
        <v>0</v>
      </c>
      <c r="EA10" s="640">
        <v>0</v>
      </c>
      <c r="EB10" s="640">
        <v>0</v>
      </c>
      <c r="EC10" s="640">
        <v>0</v>
      </c>
      <c r="ED10" s="640">
        <v>0</v>
      </c>
      <c r="EE10" s="640">
        <v>0</v>
      </c>
      <c r="EF10" s="640">
        <v>0</v>
      </c>
      <c r="EG10" s="640">
        <v>0</v>
      </c>
      <c r="EH10" s="640">
        <v>0</v>
      </c>
      <c r="EI10" s="640">
        <v>0</v>
      </c>
      <c r="EJ10" s="640">
        <v>7</v>
      </c>
      <c r="EK10" s="640">
        <v>30</v>
      </c>
      <c r="EL10" s="640">
        <v>7</v>
      </c>
      <c r="EM10" s="640">
        <v>30</v>
      </c>
      <c r="EN10" s="640">
        <v>0</v>
      </c>
      <c r="EO10" s="640">
        <v>0</v>
      </c>
      <c r="EP10" s="640">
        <v>1</v>
      </c>
      <c r="EQ10" s="640">
        <v>32</v>
      </c>
      <c r="ER10" s="640">
        <v>1</v>
      </c>
      <c r="ES10" s="640">
        <v>32</v>
      </c>
      <c r="ET10" s="640">
        <v>7</v>
      </c>
      <c r="EU10" s="640">
        <v>30</v>
      </c>
      <c r="EV10" s="640">
        <v>1</v>
      </c>
      <c r="EW10" s="640">
        <v>2</v>
      </c>
      <c r="EX10" s="640">
        <v>0</v>
      </c>
      <c r="EY10" s="640">
        <v>0</v>
      </c>
      <c r="EZ10" s="640">
        <v>1</v>
      </c>
      <c r="FA10" s="640">
        <v>34</v>
      </c>
      <c r="FB10" s="640">
        <v>0</v>
      </c>
      <c r="FC10" s="640">
        <v>0</v>
      </c>
      <c r="FD10" s="640">
        <v>1</v>
      </c>
      <c r="FE10" s="640">
        <v>49</v>
      </c>
      <c r="FF10" s="640">
        <v>0</v>
      </c>
      <c r="FG10" s="640">
        <v>0</v>
      </c>
      <c r="FH10" s="640">
        <v>0</v>
      </c>
      <c r="FI10" s="640">
        <v>0</v>
      </c>
      <c r="FJ10" s="640">
        <v>1</v>
      </c>
      <c r="FK10" s="640">
        <v>9</v>
      </c>
      <c r="FL10" s="640">
        <v>0</v>
      </c>
      <c r="FM10" s="640">
        <v>0</v>
      </c>
      <c r="FN10" s="640">
        <v>0</v>
      </c>
      <c r="FO10" s="640">
        <v>0</v>
      </c>
      <c r="FP10" s="640">
        <v>0</v>
      </c>
      <c r="FQ10" s="640">
        <v>0</v>
      </c>
      <c r="FR10" s="640">
        <v>0</v>
      </c>
      <c r="FS10" s="640">
        <v>0</v>
      </c>
      <c r="FT10" s="640">
        <v>0</v>
      </c>
      <c r="FU10" s="640">
        <v>0</v>
      </c>
      <c r="FV10" s="640">
        <v>0</v>
      </c>
      <c r="FW10" s="640">
        <v>0</v>
      </c>
      <c r="FX10" s="640">
        <v>0</v>
      </c>
      <c r="FY10" s="640">
        <v>0</v>
      </c>
      <c r="FZ10" s="640">
        <v>0</v>
      </c>
      <c r="GA10" s="640">
        <v>0</v>
      </c>
      <c r="GB10" s="640">
        <v>0</v>
      </c>
      <c r="GC10" s="640">
        <v>0</v>
      </c>
      <c r="GD10" s="640">
        <v>0</v>
      </c>
      <c r="GE10" s="640">
        <v>0</v>
      </c>
      <c r="GF10" s="640">
        <v>0</v>
      </c>
      <c r="GG10" s="640">
        <v>0</v>
      </c>
      <c r="GH10" s="640">
        <v>0</v>
      </c>
      <c r="GI10" s="640">
        <v>0</v>
      </c>
      <c r="GJ10" s="640">
        <v>0</v>
      </c>
      <c r="GK10" s="640">
        <v>0</v>
      </c>
      <c r="GL10" s="640">
        <v>0</v>
      </c>
      <c r="GM10" s="640">
        <v>0</v>
      </c>
    </row>
    <row r="11" spans="1:195" ht="15" customHeight="1" x14ac:dyDescent="0.2">
      <c r="A11" s="639" t="s">
        <v>28</v>
      </c>
      <c r="B11" s="640">
        <v>0</v>
      </c>
      <c r="C11" s="640">
        <v>0</v>
      </c>
      <c r="D11" s="640">
        <v>0</v>
      </c>
      <c r="E11" s="640">
        <v>0</v>
      </c>
      <c r="F11" s="640">
        <v>0</v>
      </c>
      <c r="G11" s="640">
        <v>0</v>
      </c>
      <c r="H11" s="640">
        <v>0</v>
      </c>
      <c r="I11" s="640">
        <v>0</v>
      </c>
      <c r="J11" s="640">
        <v>0</v>
      </c>
      <c r="K11" s="640">
        <v>0</v>
      </c>
      <c r="L11" s="640">
        <v>0</v>
      </c>
      <c r="M11" s="640">
        <v>0</v>
      </c>
      <c r="N11" s="640">
        <v>0</v>
      </c>
      <c r="O11" s="640">
        <v>0</v>
      </c>
      <c r="P11" s="640">
        <v>0</v>
      </c>
      <c r="Q11" s="640">
        <v>0</v>
      </c>
      <c r="R11" s="640">
        <v>0</v>
      </c>
      <c r="S11" s="640">
        <v>0</v>
      </c>
      <c r="T11" s="640">
        <v>0</v>
      </c>
      <c r="U11" s="640">
        <v>0</v>
      </c>
      <c r="V11" s="640">
        <v>0</v>
      </c>
      <c r="W11" s="640">
        <v>0</v>
      </c>
      <c r="X11" s="640">
        <v>0</v>
      </c>
      <c r="Y11" s="640">
        <v>0</v>
      </c>
      <c r="Z11" s="640">
        <v>0</v>
      </c>
      <c r="AA11" s="640">
        <v>0</v>
      </c>
      <c r="AB11" s="640">
        <v>0</v>
      </c>
      <c r="AC11" s="640">
        <v>0</v>
      </c>
      <c r="AD11" s="640">
        <v>0</v>
      </c>
      <c r="AE11" s="640">
        <v>0</v>
      </c>
      <c r="AF11" s="640">
        <v>0</v>
      </c>
      <c r="AG11" s="640">
        <v>0</v>
      </c>
      <c r="AH11" s="640">
        <v>0</v>
      </c>
      <c r="AI11" s="640">
        <v>0</v>
      </c>
      <c r="AJ11" s="640">
        <v>0</v>
      </c>
      <c r="AK11" s="640">
        <v>0</v>
      </c>
      <c r="AL11" s="640">
        <v>0</v>
      </c>
      <c r="AM11" s="640">
        <v>0</v>
      </c>
      <c r="AN11" s="640">
        <v>0</v>
      </c>
      <c r="AO11" s="640">
        <v>0</v>
      </c>
      <c r="AP11" s="640">
        <v>0</v>
      </c>
      <c r="AQ11" s="640">
        <v>0</v>
      </c>
      <c r="AR11" s="640">
        <v>0</v>
      </c>
      <c r="AS11" s="640">
        <v>0</v>
      </c>
      <c r="AT11" s="640">
        <v>1</v>
      </c>
      <c r="AU11" s="640">
        <v>2</v>
      </c>
      <c r="AV11" s="640">
        <v>0</v>
      </c>
      <c r="AW11" s="640">
        <v>0</v>
      </c>
      <c r="AX11" s="640">
        <v>0</v>
      </c>
      <c r="AY11" s="640">
        <v>0</v>
      </c>
      <c r="AZ11" s="640">
        <v>0</v>
      </c>
      <c r="BA11" s="640">
        <v>0</v>
      </c>
      <c r="BB11" s="640">
        <v>0</v>
      </c>
      <c r="BC11" s="640">
        <v>0</v>
      </c>
      <c r="BD11" s="640">
        <v>3</v>
      </c>
      <c r="BE11" s="640">
        <v>10</v>
      </c>
      <c r="BF11" s="640">
        <v>3</v>
      </c>
      <c r="BG11" s="640">
        <v>8</v>
      </c>
      <c r="BH11" s="640">
        <v>2</v>
      </c>
      <c r="BI11" s="640">
        <v>5</v>
      </c>
      <c r="BJ11" s="640">
        <v>1</v>
      </c>
      <c r="BK11" s="640">
        <v>2</v>
      </c>
      <c r="BL11" s="640">
        <v>3</v>
      </c>
      <c r="BM11" s="640">
        <v>9</v>
      </c>
      <c r="BN11" s="640">
        <v>1</v>
      </c>
      <c r="BO11" s="640">
        <v>4</v>
      </c>
      <c r="BP11" s="640">
        <v>1</v>
      </c>
      <c r="BQ11" s="640">
        <v>3</v>
      </c>
      <c r="BR11" s="640">
        <v>1</v>
      </c>
      <c r="BS11" s="640">
        <v>3</v>
      </c>
      <c r="BT11" s="640">
        <v>1</v>
      </c>
      <c r="BU11" s="640">
        <v>3</v>
      </c>
      <c r="BV11" s="640">
        <v>0</v>
      </c>
      <c r="BW11" s="640">
        <v>0</v>
      </c>
      <c r="BX11" s="640">
        <v>0</v>
      </c>
      <c r="BY11" s="640">
        <v>0</v>
      </c>
      <c r="BZ11" s="640">
        <v>0</v>
      </c>
      <c r="CA11" s="640">
        <v>0</v>
      </c>
      <c r="CB11" s="640">
        <v>0</v>
      </c>
      <c r="CC11" s="640">
        <v>0</v>
      </c>
      <c r="CD11" s="640">
        <v>3</v>
      </c>
      <c r="CE11" s="640">
        <v>10</v>
      </c>
      <c r="CF11" s="640">
        <v>0</v>
      </c>
      <c r="CG11" s="640">
        <v>0</v>
      </c>
      <c r="CH11" s="640">
        <v>1</v>
      </c>
      <c r="CI11" s="640">
        <v>3</v>
      </c>
      <c r="CJ11" s="640">
        <v>0</v>
      </c>
      <c r="CK11" s="640">
        <v>0</v>
      </c>
      <c r="CL11" s="640">
        <v>0</v>
      </c>
      <c r="CM11" s="640">
        <v>0</v>
      </c>
      <c r="CN11" s="640">
        <v>6</v>
      </c>
      <c r="CO11" s="640">
        <v>18</v>
      </c>
      <c r="CP11" s="640">
        <v>4</v>
      </c>
      <c r="CQ11" s="640">
        <v>12</v>
      </c>
      <c r="CR11" s="640">
        <v>8</v>
      </c>
      <c r="CS11" s="640">
        <v>20</v>
      </c>
      <c r="CT11" s="640">
        <v>5</v>
      </c>
      <c r="CU11" s="640">
        <v>13</v>
      </c>
      <c r="CV11" s="640">
        <v>0</v>
      </c>
      <c r="CW11" s="640">
        <v>0</v>
      </c>
      <c r="CX11" s="640">
        <v>0</v>
      </c>
      <c r="CY11" s="640">
        <v>0</v>
      </c>
      <c r="CZ11" s="640">
        <v>0</v>
      </c>
      <c r="DA11" s="640">
        <v>0</v>
      </c>
      <c r="DB11" s="640">
        <v>3</v>
      </c>
      <c r="DC11" s="640">
        <v>8</v>
      </c>
      <c r="DD11" s="640">
        <v>0</v>
      </c>
      <c r="DE11" s="640">
        <v>0</v>
      </c>
      <c r="DF11" s="640">
        <v>0</v>
      </c>
      <c r="DG11" s="640">
        <v>0</v>
      </c>
      <c r="DH11" s="640">
        <v>0</v>
      </c>
      <c r="DI11" s="640">
        <v>0</v>
      </c>
      <c r="DJ11" s="640">
        <v>0</v>
      </c>
      <c r="DK11" s="640">
        <v>0</v>
      </c>
      <c r="DL11" s="640">
        <v>1</v>
      </c>
      <c r="DM11" s="640">
        <v>4</v>
      </c>
      <c r="DN11" s="640">
        <v>1</v>
      </c>
      <c r="DO11" s="640">
        <v>3</v>
      </c>
      <c r="DP11" s="640">
        <v>0</v>
      </c>
      <c r="DQ11" s="640">
        <v>0</v>
      </c>
      <c r="DR11" s="640">
        <v>0</v>
      </c>
      <c r="DS11" s="640">
        <v>0</v>
      </c>
      <c r="DT11" s="640">
        <v>2</v>
      </c>
      <c r="DU11" s="640">
        <v>29</v>
      </c>
      <c r="DV11" s="640">
        <v>0</v>
      </c>
      <c r="DW11" s="640">
        <v>0</v>
      </c>
      <c r="DX11" s="640">
        <v>0</v>
      </c>
      <c r="DY11" s="640">
        <v>0</v>
      </c>
      <c r="DZ11" s="640">
        <v>0</v>
      </c>
      <c r="EA11" s="640">
        <v>0</v>
      </c>
      <c r="EB11" s="640">
        <v>0</v>
      </c>
      <c r="EC11" s="640">
        <v>0</v>
      </c>
      <c r="ED11" s="640">
        <v>0</v>
      </c>
      <c r="EE11" s="640">
        <v>0</v>
      </c>
      <c r="EF11" s="640">
        <v>0</v>
      </c>
      <c r="EG11" s="640">
        <v>0</v>
      </c>
      <c r="EH11" s="640">
        <v>0</v>
      </c>
      <c r="EI11" s="640">
        <v>0</v>
      </c>
      <c r="EJ11" s="640">
        <v>6</v>
      </c>
      <c r="EK11" s="640">
        <v>18</v>
      </c>
      <c r="EL11" s="640">
        <v>6</v>
      </c>
      <c r="EM11" s="640">
        <v>18</v>
      </c>
      <c r="EN11" s="640">
        <v>0</v>
      </c>
      <c r="EO11" s="640">
        <v>0</v>
      </c>
      <c r="EP11" s="640">
        <v>1</v>
      </c>
      <c r="EQ11" s="640">
        <v>31</v>
      </c>
      <c r="ER11" s="640">
        <v>1</v>
      </c>
      <c r="ES11" s="640">
        <v>31</v>
      </c>
      <c r="ET11" s="640">
        <v>0</v>
      </c>
      <c r="EU11" s="640">
        <v>0</v>
      </c>
      <c r="EV11" s="640">
        <v>0</v>
      </c>
      <c r="EW11" s="640">
        <v>0</v>
      </c>
      <c r="EX11" s="640">
        <v>0</v>
      </c>
      <c r="EY11" s="640">
        <v>0</v>
      </c>
      <c r="EZ11" s="640">
        <v>1</v>
      </c>
      <c r="FA11" s="640">
        <v>4</v>
      </c>
      <c r="FB11" s="640">
        <v>1</v>
      </c>
      <c r="FC11" s="640">
        <v>2</v>
      </c>
      <c r="FD11" s="640">
        <v>1</v>
      </c>
      <c r="FE11" s="640">
        <v>39</v>
      </c>
      <c r="FF11" s="640">
        <v>1</v>
      </c>
      <c r="FG11" s="640">
        <v>42</v>
      </c>
      <c r="FH11" s="640">
        <v>0</v>
      </c>
      <c r="FI11" s="640">
        <v>0</v>
      </c>
      <c r="FJ11" s="640">
        <v>0</v>
      </c>
      <c r="FK11" s="640">
        <v>0</v>
      </c>
      <c r="FL11" s="640">
        <v>1</v>
      </c>
      <c r="FM11" s="640">
        <v>24</v>
      </c>
      <c r="FN11" s="640">
        <v>0</v>
      </c>
      <c r="FO11" s="640">
        <v>0</v>
      </c>
      <c r="FP11" s="640">
        <v>0</v>
      </c>
      <c r="FQ11" s="640">
        <v>0</v>
      </c>
      <c r="FR11" s="640">
        <v>0</v>
      </c>
      <c r="FS11" s="640">
        <v>0</v>
      </c>
      <c r="FT11" s="640">
        <v>4</v>
      </c>
      <c r="FU11" s="640">
        <v>32</v>
      </c>
      <c r="FV11" s="640">
        <v>0</v>
      </c>
      <c r="FW11" s="640">
        <v>0</v>
      </c>
      <c r="FX11" s="640">
        <v>0</v>
      </c>
      <c r="FY11" s="640">
        <v>0</v>
      </c>
      <c r="FZ11" s="640">
        <v>1</v>
      </c>
      <c r="GA11" s="640">
        <v>12</v>
      </c>
      <c r="GB11" s="640">
        <v>1</v>
      </c>
      <c r="GC11" s="640">
        <v>2</v>
      </c>
      <c r="GD11" s="640">
        <v>0</v>
      </c>
      <c r="GE11" s="640">
        <v>0</v>
      </c>
      <c r="GF11" s="640">
        <v>0</v>
      </c>
      <c r="GG11" s="640">
        <v>0</v>
      </c>
      <c r="GH11" s="640">
        <v>0</v>
      </c>
      <c r="GI11" s="640">
        <v>0</v>
      </c>
      <c r="GJ11" s="640">
        <v>0</v>
      </c>
      <c r="GK11" s="640">
        <v>0</v>
      </c>
      <c r="GL11" s="640">
        <v>0</v>
      </c>
      <c r="GM11" s="640">
        <v>0</v>
      </c>
    </row>
    <row r="12" spans="1:195" ht="15" customHeight="1" x14ac:dyDescent="0.2">
      <c r="A12" s="639" t="s">
        <v>626</v>
      </c>
      <c r="B12" s="640">
        <v>4</v>
      </c>
      <c r="C12" s="640">
        <v>25</v>
      </c>
      <c r="D12" s="640">
        <v>1</v>
      </c>
      <c r="E12" s="640">
        <v>5</v>
      </c>
      <c r="F12" s="640">
        <v>0</v>
      </c>
      <c r="G12" s="640">
        <v>0</v>
      </c>
      <c r="H12" s="640">
        <v>0</v>
      </c>
      <c r="I12" s="640">
        <v>0</v>
      </c>
      <c r="J12" s="640">
        <v>1</v>
      </c>
      <c r="K12" s="640">
        <v>5</v>
      </c>
      <c r="L12" s="640">
        <v>0</v>
      </c>
      <c r="M12" s="640">
        <v>0</v>
      </c>
      <c r="N12" s="640">
        <v>0</v>
      </c>
      <c r="O12" s="640">
        <v>0</v>
      </c>
      <c r="P12" s="640">
        <v>0</v>
      </c>
      <c r="Q12" s="640">
        <v>0</v>
      </c>
      <c r="R12" s="640">
        <v>0</v>
      </c>
      <c r="S12" s="640">
        <v>0</v>
      </c>
      <c r="T12" s="640">
        <v>0</v>
      </c>
      <c r="U12" s="640">
        <v>0</v>
      </c>
      <c r="V12" s="640">
        <v>1</v>
      </c>
      <c r="W12" s="640">
        <v>4</v>
      </c>
      <c r="X12" s="640">
        <v>0</v>
      </c>
      <c r="Y12" s="640">
        <v>0</v>
      </c>
      <c r="Z12" s="640">
        <v>0</v>
      </c>
      <c r="AA12" s="640">
        <v>0</v>
      </c>
      <c r="AB12" s="640">
        <v>0</v>
      </c>
      <c r="AC12" s="640">
        <v>0</v>
      </c>
      <c r="AD12" s="640">
        <v>0</v>
      </c>
      <c r="AE12" s="640">
        <v>0</v>
      </c>
      <c r="AF12" s="640">
        <v>0</v>
      </c>
      <c r="AG12" s="640">
        <v>0</v>
      </c>
      <c r="AH12" s="640">
        <v>0</v>
      </c>
      <c r="AI12" s="640">
        <v>0</v>
      </c>
      <c r="AJ12" s="640">
        <v>0</v>
      </c>
      <c r="AK12" s="640">
        <v>0</v>
      </c>
      <c r="AL12" s="640">
        <v>0</v>
      </c>
      <c r="AM12" s="640">
        <v>0</v>
      </c>
      <c r="AN12" s="640">
        <v>0</v>
      </c>
      <c r="AO12" s="640">
        <v>0</v>
      </c>
      <c r="AP12" s="640">
        <v>0</v>
      </c>
      <c r="AQ12" s="640">
        <v>0</v>
      </c>
      <c r="AR12" s="640">
        <v>2</v>
      </c>
      <c r="AS12" s="640">
        <v>9</v>
      </c>
      <c r="AT12" s="640">
        <v>1</v>
      </c>
      <c r="AU12" s="640">
        <v>5</v>
      </c>
      <c r="AV12" s="640">
        <v>0</v>
      </c>
      <c r="AW12" s="640">
        <v>0</v>
      </c>
      <c r="AX12" s="640">
        <v>0</v>
      </c>
      <c r="AY12" s="640">
        <v>0</v>
      </c>
      <c r="AZ12" s="640">
        <v>0</v>
      </c>
      <c r="BA12" s="640">
        <v>0</v>
      </c>
      <c r="BB12" s="640">
        <v>0</v>
      </c>
      <c r="BC12" s="640">
        <v>0</v>
      </c>
      <c r="BD12" s="640">
        <v>0</v>
      </c>
      <c r="BE12" s="640">
        <v>0</v>
      </c>
      <c r="BF12" s="640">
        <v>0</v>
      </c>
      <c r="BG12" s="640">
        <v>0</v>
      </c>
      <c r="BH12" s="640">
        <v>0</v>
      </c>
      <c r="BI12" s="640">
        <v>0</v>
      </c>
      <c r="BJ12" s="640">
        <v>0</v>
      </c>
      <c r="BK12" s="640">
        <v>0</v>
      </c>
      <c r="BL12" s="640">
        <v>3</v>
      </c>
      <c r="BM12" s="640">
        <v>13</v>
      </c>
      <c r="BN12" s="640">
        <v>0</v>
      </c>
      <c r="BO12" s="640">
        <v>0</v>
      </c>
      <c r="BP12" s="640">
        <v>0</v>
      </c>
      <c r="BQ12" s="640">
        <v>0</v>
      </c>
      <c r="BR12" s="640">
        <v>0</v>
      </c>
      <c r="BS12" s="640">
        <v>0</v>
      </c>
      <c r="BT12" s="640">
        <v>0</v>
      </c>
      <c r="BU12" s="640">
        <v>0</v>
      </c>
      <c r="BV12" s="640">
        <v>1</v>
      </c>
      <c r="BW12" s="640">
        <v>4</v>
      </c>
      <c r="BX12" s="640">
        <v>0</v>
      </c>
      <c r="BY12" s="640">
        <v>0</v>
      </c>
      <c r="BZ12" s="640">
        <v>0</v>
      </c>
      <c r="CA12" s="640">
        <v>0</v>
      </c>
      <c r="CB12" s="640">
        <v>0</v>
      </c>
      <c r="CC12" s="640">
        <v>0</v>
      </c>
      <c r="CD12" s="640">
        <v>0</v>
      </c>
      <c r="CE12" s="640">
        <v>0</v>
      </c>
      <c r="CF12" s="640">
        <v>0</v>
      </c>
      <c r="CG12" s="640">
        <v>0</v>
      </c>
      <c r="CH12" s="640">
        <v>1</v>
      </c>
      <c r="CI12" s="640">
        <v>8</v>
      </c>
      <c r="CJ12" s="640">
        <v>2</v>
      </c>
      <c r="CK12" s="640">
        <v>5</v>
      </c>
      <c r="CL12" s="640">
        <v>1</v>
      </c>
      <c r="CM12" s="640">
        <v>2</v>
      </c>
      <c r="CN12" s="640">
        <v>7</v>
      </c>
      <c r="CO12" s="640">
        <v>33</v>
      </c>
      <c r="CP12" s="640">
        <v>6</v>
      </c>
      <c r="CQ12" s="640">
        <v>29</v>
      </c>
      <c r="CR12" s="640">
        <v>7</v>
      </c>
      <c r="CS12" s="640">
        <v>33</v>
      </c>
      <c r="CT12" s="640">
        <v>3</v>
      </c>
      <c r="CU12" s="640">
        <v>9</v>
      </c>
      <c r="CV12" s="640">
        <v>0</v>
      </c>
      <c r="CW12" s="640">
        <v>0</v>
      </c>
      <c r="CX12" s="640">
        <v>1</v>
      </c>
      <c r="CY12" s="640">
        <v>5</v>
      </c>
      <c r="CZ12" s="640">
        <v>1</v>
      </c>
      <c r="DA12" s="640">
        <v>4</v>
      </c>
      <c r="DB12" s="640">
        <v>2</v>
      </c>
      <c r="DC12" s="640">
        <v>11</v>
      </c>
      <c r="DD12" s="640">
        <v>0</v>
      </c>
      <c r="DE12" s="640">
        <v>0</v>
      </c>
      <c r="DF12" s="640">
        <v>0</v>
      </c>
      <c r="DG12" s="640">
        <v>0</v>
      </c>
      <c r="DH12" s="640">
        <v>0</v>
      </c>
      <c r="DI12" s="640">
        <v>0</v>
      </c>
      <c r="DJ12" s="640">
        <v>0</v>
      </c>
      <c r="DK12" s="640">
        <v>0</v>
      </c>
      <c r="DL12" s="640">
        <v>1</v>
      </c>
      <c r="DM12" s="640">
        <v>8</v>
      </c>
      <c r="DN12" s="640">
        <v>1</v>
      </c>
      <c r="DO12" s="640">
        <v>4</v>
      </c>
      <c r="DP12" s="640">
        <v>1</v>
      </c>
      <c r="DQ12" s="640">
        <v>8</v>
      </c>
      <c r="DR12" s="640">
        <v>0</v>
      </c>
      <c r="DS12" s="640">
        <v>0</v>
      </c>
      <c r="DT12" s="640">
        <v>1</v>
      </c>
      <c r="DU12" s="640">
        <v>4</v>
      </c>
      <c r="DV12" s="640">
        <v>0</v>
      </c>
      <c r="DW12" s="640">
        <v>0</v>
      </c>
      <c r="DX12" s="640">
        <v>0</v>
      </c>
      <c r="DY12" s="640">
        <v>0</v>
      </c>
      <c r="DZ12" s="640">
        <v>0</v>
      </c>
      <c r="EA12" s="640">
        <v>0</v>
      </c>
      <c r="EB12" s="640">
        <v>1</v>
      </c>
      <c r="EC12" s="640">
        <v>8</v>
      </c>
      <c r="ED12" s="640">
        <v>1</v>
      </c>
      <c r="EE12" s="640">
        <v>7</v>
      </c>
      <c r="EF12" s="640">
        <v>0</v>
      </c>
      <c r="EG12" s="640">
        <v>0</v>
      </c>
      <c r="EH12" s="640">
        <v>0</v>
      </c>
      <c r="EI12" s="640">
        <v>0</v>
      </c>
      <c r="EJ12" s="640">
        <v>5</v>
      </c>
      <c r="EK12" s="640">
        <v>24</v>
      </c>
      <c r="EL12" s="640">
        <v>6</v>
      </c>
      <c r="EM12" s="640">
        <v>28</v>
      </c>
      <c r="EN12" s="640">
        <v>0</v>
      </c>
      <c r="EO12" s="640">
        <v>0</v>
      </c>
      <c r="EP12" s="640">
        <v>1</v>
      </c>
      <c r="EQ12" s="640">
        <v>35</v>
      </c>
      <c r="ER12" s="640">
        <v>1</v>
      </c>
      <c r="ES12" s="640">
        <v>35</v>
      </c>
      <c r="ET12" s="640">
        <v>0</v>
      </c>
      <c r="EU12" s="640">
        <v>0</v>
      </c>
      <c r="EV12" s="640">
        <v>0</v>
      </c>
      <c r="EW12" s="640">
        <v>0</v>
      </c>
      <c r="EX12" s="640">
        <v>0</v>
      </c>
      <c r="EY12" s="640">
        <v>0</v>
      </c>
      <c r="EZ12" s="640">
        <v>1</v>
      </c>
      <c r="FA12" s="640">
        <v>5</v>
      </c>
      <c r="FB12" s="640">
        <v>1</v>
      </c>
      <c r="FC12" s="640">
        <v>8</v>
      </c>
      <c r="FD12" s="640">
        <v>1</v>
      </c>
      <c r="FE12" s="640">
        <v>44</v>
      </c>
      <c r="FF12" s="640">
        <v>0</v>
      </c>
      <c r="FG12" s="640">
        <v>0</v>
      </c>
      <c r="FH12" s="640">
        <v>0</v>
      </c>
      <c r="FI12" s="640">
        <v>0</v>
      </c>
      <c r="FJ12" s="640">
        <v>0</v>
      </c>
      <c r="FK12" s="640">
        <v>0</v>
      </c>
      <c r="FL12" s="640">
        <v>2</v>
      </c>
      <c r="FM12" s="640">
        <v>21</v>
      </c>
      <c r="FN12" s="640">
        <v>0</v>
      </c>
      <c r="FO12" s="640">
        <v>0</v>
      </c>
      <c r="FP12" s="640">
        <v>0</v>
      </c>
      <c r="FQ12" s="640">
        <v>0</v>
      </c>
      <c r="FR12" s="640">
        <v>0</v>
      </c>
      <c r="FS12" s="640">
        <v>0</v>
      </c>
      <c r="FT12" s="640">
        <v>2</v>
      </c>
      <c r="FU12" s="640">
        <v>43</v>
      </c>
      <c r="FV12" s="640">
        <v>0</v>
      </c>
      <c r="FW12" s="640">
        <v>0</v>
      </c>
      <c r="FX12" s="640">
        <v>0</v>
      </c>
      <c r="FY12" s="640">
        <v>0</v>
      </c>
      <c r="FZ12" s="640">
        <v>0</v>
      </c>
      <c r="GA12" s="640">
        <v>0</v>
      </c>
      <c r="GB12" s="640">
        <v>0</v>
      </c>
      <c r="GC12" s="640">
        <v>0</v>
      </c>
      <c r="GD12" s="640">
        <v>0</v>
      </c>
      <c r="GE12" s="640">
        <v>0</v>
      </c>
      <c r="GF12" s="640">
        <v>0</v>
      </c>
      <c r="GG12" s="640">
        <v>0</v>
      </c>
      <c r="GH12" s="640">
        <v>0</v>
      </c>
      <c r="GI12" s="640">
        <v>0</v>
      </c>
      <c r="GJ12" s="640">
        <v>0</v>
      </c>
      <c r="GK12" s="640">
        <v>0</v>
      </c>
      <c r="GL12" s="640">
        <v>1</v>
      </c>
      <c r="GM12" s="640">
        <v>44</v>
      </c>
    </row>
    <row r="13" spans="1:195" ht="15" customHeight="1" x14ac:dyDescent="0.2">
      <c r="A13" s="639" t="s">
        <v>29</v>
      </c>
      <c r="B13" s="640">
        <v>1</v>
      </c>
      <c r="C13" s="640">
        <v>3</v>
      </c>
      <c r="D13" s="640">
        <v>1</v>
      </c>
      <c r="E13" s="640">
        <v>4</v>
      </c>
      <c r="F13" s="640">
        <v>0</v>
      </c>
      <c r="G13" s="640">
        <v>0</v>
      </c>
      <c r="H13" s="640">
        <v>0</v>
      </c>
      <c r="I13" s="640">
        <v>0</v>
      </c>
      <c r="J13" s="640">
        <v>0</v>
      </c>
      <c r="K13" s="640">
        <v>0</v>
      </c>
      <c r="L13" s="640">
        <v>2</v>
      </c>
      <c r="M13" s="640">
        <v>6</v>
      </c>
      <c r="N13" s="640">
        <v>0</v>
      </c>
      <c r="O13" s="640">
        <v>0</v>
      </c>
      <c r="P13" s="640">
        <v>0</v>
      </c>
      <c r="Q13" s="640">
        <v>0</v>
      </c>
      <c r="R13" s="640">
        <v>0</v>
      </c>
      <c r="S13" s="640">
        <v>0</v>
      </c>
      <c r="T13" s="640">
        <v>1</v>
      </c>
      <c r="U13" s="640">
        <v>5</v>
      </c>
      <c r="V13" s="640">
        <v>0</v>
      </c>
      <c r="W13" s="640">
        <v>0</v>
      </c>
      <c r="X13" s="640">
        <v>1</v>
      </c>
      <c r="Y13" s="640">
        <v>4</v>
      </c>
      <c r="Z13" s="640">
        <v>2</v>
      </c>
      <c r="AA13" s="640">
        <v>12</v>
      </c>
      <c r="AB13" s="640">
        <v>0</v>
      </c>
      <c r="AC13" s="640">
        <v>0</v>
      </c>
      <c r="AD13" s="640">
        <v>0</v>
      </c>
      <c r="AE13" s="640">
        <v>0</v>
      </c>
      <c r="AF13" s="640">
        <v>0</v>
      </c>
      <c r="AG13" s="640">
        <v>0</v>
      </c>
      <c r="AH13" s="640">
        <v>0</v>
      </c>
      <c r="AI13" s="640">
        <v>0</v>
      </c>
      <c r="AJ13" s="640">
        <v>0</v>
      </c>
      <c r="AK13" s="640">
        <v>0</v>
      </c>
      <c r="AL13" s="640">
        <v>0</v>
      </c>
      <c r="AM13" s="640">
        <v>0</v>
      </c>
      <c r="AN13" s="640">
        <v>0</v>
      </c>
      <c r="AO13" s="640">
        <v>0</v>
      </c>
      <c r="AP13" s="640">
        <v>0</v>
      </c>
      <c r="AQ13" s="640">
        <v>0</v>
      </c>
      <c r="AR13" s="640">
        <v>4</v>
      </c>
      <c r="AS13" s="640">
        <v>14</v>
      </c>
      <c r="AT13" s="640">
        <v>2</v>
      </c>
      <c r="AU13" s="640">
        <v>12</v>
      </c>
      <c r="AV13" s="640">
        <v>0</v>
      </c>
      <c r="AW13" s="640">
        <v>0</v>
      </c>
      <c r="AX13" s="640">
        <v>0</v>
      </c>
      <c r="AY13" s="640">
        <v>0</v>
      </c>
      <c r="AZ13" s="640">
        <v>0</v>
      </c>
      <c r="BA13" s="640">
        <v>0</v>
      </c>
      <c r="BB13" s="640">
        <v>0</v>
      </c>
      <c r="BC13" s="640">
        <v>0</v>
      </c>
      <c r="BD13" s="640">
        <v>5</v>
      </c>
      <c r="BE13" s="640">
        <v>34</v>
      </c>
      <c r="BF13" s="640">
        <v>0</v>
      </c>
      <c r="BG13" s="640">
        <v>0</v>
      </c>
      <c r="BH13" s="640">
        <v>0</v>
      </c>
      <c r="BI13" s="640">
        <v>0</v>
      </c>
      <c r="BJ13" s="640">
        <v>0</v>
      </c>
      <c r="BK13" s="640">
        <v>0</v>
      </c>
      <c r="BL13" s="640">
        <v>1</v>
      </c>
      <c r="BM13" s="640">
        <v>4</v>
      </c>
      <c r="BN13" s="640">
        <v>1</v>
      </c>
      <c r="BO13" s="640">
        <v>4</v>
      </c>
      <c r="BP13" s="640">
        <v>3</v>
      </c>
      <c r="BQ13" s="640">
        <v>20</v>
      </c>
      <c r="BR13" s="640">
        <v>0</v>
      </c>
      <c r="BS13" s="640">
        <v>0</v>
      </c>
      <c r="BT13" s="640">
        <v>0</v>
      </c>
      <c r="BU13" s="640">
        <v>0</v>
      </c>
      <c r="BV13" s="640">
        <v>0</v>
      </c>
      <c r="BW13" s="640">
        <v>0</v>
      </c>
      <c r="BX13" s="640">
        <v>3</v>
      </c>
      <c r="BY13" s="640">
        <v>16</v>
      </c>
      <c r="BZ13" s="640">
        <v>0</v>
      </c>
      <c r="CA13" s="640">
        <v>0</v>
      </c>
      <c r="CB13" s="640">
        <v>0</v>
      </c>
      <c r="CC13" s="640">
        <v>0</v>
      </c>
      <c r="CD13" s="640">
        <v>6</v>
      </c>
      <c r="CE13" s="640">
        <v>26</v>
      </c>
      <c r="CF13" s="640">
        <v>0</v>
      </c>
      <c r="CG13" s="640">
        <v>0</v>
      </c>
      <c r="CH13" s="640">
        <v>2</v>
      </c>
      <c r="CI13" s="640">
        <v>10</v>
      </c>
      <c r="CJ13" s="640">
        <v>5</v>
      </c>
      <c r="CK13" s="640">
        <v>23</v>
      </c>
      <c r="CL13" s="640">
        <v>1</v>
      </c>
      <c r="CM13" s="640">
        <v>6</v>
      </c>
      <c r="CN13" s="640">
        <v>12</v>
      </c>
      <c r="CO13" s="640">
        <v>53</v>
      </c>
      <c r="CP13" s="640">
        <v>6</v>
      </c>
      <c r="CQ13" s="640">
        <v>33</v>
      </c>
      <c r="CR13" s="640">
        <v>13</v>
      </c>
      <c r="CS13" s="640">
        <v>55</v>
      </c>
      <c r="CT13" s="640">
        <v>8</v>
      </c>
      <c r="CU13" s="640">
        <v>31</v>
      </c>
      <c r="CV13" s="640">
        <v>1</v>
      </c>
      <c r="CW13" s="640">
        <v>5</v>
      </c>
      <c r="CX13" s="640">
        <v>0</v>
      </c>
      <c r="CY13" s="640">
        <v>0</v>
      </c>
      <c r="CZ13" s="640">
        <v>0</v>
      </c>
      <c r="DA13" s="640">
        <v>0</v>
      </c>
      <c r="DB13" s="640">
        <v>3</v>
      </c>
      <c r="DC13" s="640">
        <v>14</v>
      </c>
      <c r="DD13" s="640">
        <v>0</v>
      </c>
      <c r="DE13" s="640">
        <v>0</v>
      </c>
      <c r="DF13" s="640">
        <v>0</v>
      </c>
      <c r="DG13" s="640">
        <v>0</v>
      </c>
      <c r="DH13" s="640">
        <v>0</v>
      </c>
      <c r="DI13" s="640">
        <v>0</v>
      </c>
      <c r="DJ13" s="640">
        <v>0</v>
      </c>
      <c r="DK13" s="640">
        <v>0</v>
      </c>
      <c r="DL13" s="640">
        <v>1</v>
      </c>
      <c r="DM13" s="640">
        <v>1</v>
      </c>
      <c r="DN13" s="640">
        <v>1</v>
      </c>
      <c r="DO13" s="640">
        <v>4</v>
      </c>
      <c r="DP13" s="640">
        <v>0</v>
      </c>
      <c r="DQ13" s="640">
        <v>0</v>
      </c>
      <c r="DR13" s="640">
        <v>0</v>
      </c>
      <c r="DS13" s="640">
        <v>0</v>
      </c>
      <c r="DT13" s="640">
        <v>1</v>
      </c>
      <c r="DU13" s="640">
        <v>4</v>
      </c>
      <c r="DV13" s="640">
        <v>0</v>
      </c>
      <c r="DW13" s="640">
        <v>0</v>
      </c>
      <c r="DX13" s="640">
        <v>0</v>
      </c>
      <c r="DY13" s="640">
        <v>0</v>
      </c>
      <c r="DZ13" s="640">
        <v>0</v>
      </c>
      <c r="EA13" s="640">
        <v>0</v>
      </c>
      <c r="EB13" s="640">
        <v>0</v>
      </c>
      <c r="EC13" s="640">
        <v>0</v>
      </c>
      <c r="ED13" s="640">
        <v>0</v>
      </c>
      <c r="EE13" s="640">
        <v>0</v>
      </c>
      <c r="EF13" s="640">
        <v>0</v>
      </c>
      <c r="EG13" s="640">
        <v>0</v>
      </c>
      <c r="EH13" s="640">
        <v>0</v>
      </c>
      <c r="EI13" s="640">
        <v>0</v>
      </c>
      <c r="EJ13" s="640">
        <v>10</v>
      </c>
      <c r="EK13" s="640">
        <v>57</v>
      </c>
      <c r="EL13" s="640">
        <v>10</v>
      </c>
      <c r="EM13" s="640">
        <v>57</v>
      </c>
      <c r="EN13" s="640">
        <v>1</v>
      </c>
      <c r="EO13" s="640">
        <v>4</v>
      </c>
      <c r="EP13" s="640">
        <v>1</v>
      </c>
      <c r="EQ13" s="640">
        <v>59</v>
      </c>
      <c r="ER13" s="640">
        <v>1</v>
      </c>
      <c r="ES13" s="640">
        <v>66</v>
      </c>
      <c r="ET13" s="640">
        <v>1</v>
      </c>
      <c r="EU13" s="640">
        <v>4</v>
      </c>
      <c r="EV13" s="640">
        <v>0</v>
      </c>
      <c r="EW13" s="640">
        <v>0</v>
      </c>
      <c r="EX13" s="640">
        <v>0</v>
      </c>
      <c r="EY13" s="640">
        <v>0</v>
      </c>
      <c r="EZ13" s="640">
        <v>2</v>
      </c>
      <c r="FA13" s="640">
        <v>11</v>
      </c>
      <c r="FB13" s="640">
        <v>0</v>
      </c>
      <c r="FC13" s="640">
        <v>0</v>
      </c>
      <c r="FD13" s="640">
        <v>1</v>
      </c>
      <c r="FE13" s="640">
        <v>71</v>
      </c>
      <c r="FF13" s="640">
        <v>1</v>
      </c>
      <c r="FG13" s="640">
        <v>85</v>
      </c>
      <c r="FH13" s="640">
        <v>0</v>
      </c>
      <c r="FI13" s="640">
        <v>0</v>
      </c>
      <c r="FJ13" s="640">
        <v>1</v>
      </c>
      <c r="FK13" s="640">
        <v>9</v>
      </c>
      <c r="FL13" s="640">
        <v>1</v>
      </c>
      <c r="FM13" s="640">
        <v>13</v>
      </c>
      <c r="FN13" s="640">
        <v>0</v>
      </c>
      <c r="FO13" s="640">
        <v>0</v>
      </c>
      <c r="FP13" s="640">
        <v>0</v>
      </c>
      <c r="FQ13" s="640">
        <v>0</v>
      </c>
      <c r="FR13" s="640">
        <v>0</v>
      </c>
      <c r="FS13" s="640">
        <v>0</v>
      </c>
      <c r="FT13" s="640">
        <v>1</v>
      </c>
      <c r="FU13" s="640">
        <v>59</v>
      </c>
      <c r="FV13" s="640">
        <v>0</v>
      </c>
      <c r="FW13" s="640">
        <v>0</v>
      </c>
      <c r="FX13" s="640">
        <v>0</v>
      </c>
      <c r="FY13" s="640">
        <v>0</v>
      </c>
      <c r="FZ13" s="640">
        <v>3</v>
      </c>
      <c r="GA13" s="640">
        <v>13</v>
      </c>
      <c r="GB13" s="640">
        <v>0</v>
      </c>
      <c r="GC13" s="640">
        <v>0</v>
      </c>
      <c r="GD13" s="640">
        <v>0</v>
      </c>
      <c r="GE13" s="640">
        <v>0</v>
      </c>
      <c r="GF13" s="640">
        <v>0</v>
      </c>
      <c r="GG13" s="640">
        <v>0</v>
      </c>
      <c r="GH13" s="640">
        <v>0</v>
      </c>
      <c r="GI13" s="640">
        <v>0</v>
      </c>
      <c r="GJ13" s="640">
        <v>0</v>
      </c>
      <c r="GK13" s="640">
        <v>0</v>
      </c>
      <c r="GL13" s="640">
        <v>0</v>
      </c>
      <c r="GM13" s="640">
        <v>0</v>
      </c>
    </row>
    <row r="14" spans="1:195" ht="15" customHeight="1" x14ac:dyDescent="0.2">
      <c r="A14" s="639" t="s">
        <v>30</v>
      </c>
      <c r="B14" s="640">
        <v>1</v>
      </c>
      <c r="C14" s="640">
        <v>3</v>
      </c>
      <c r="D14" s="640">
        <v>0</v>
      </c>
      <c r="E14" s="640">
        <v>0</v>
      </c>
      <c r="F14" s="640">
        <v>0</v>
      </c>
      <c r="G14" s="640">
        <v>0</v>
      </c>
      <c r="H14" s="640">
        <v>1</v>
      </c>
      <c r="I14" s="640">
        <v>5</v>
      </c>
      <c r="J14" s="640">
        <v>1</v>
      </c>
      <c r="K14" s="640">
        <v>2</v>
      </c>
      <c r="L14" s="640">
        <v>0</v>
      </c>
      <c r="M14" s="640">
        <v>0</v>
      </c>
      <c r="N14" s="640">
        <v>2</v>
      </c>
      <c r="O14" s="640">
        <v>13</v>
      </c>
      <c r="P14" s="640">
        <v>0</v>
      </c>
      <c r="Q14" s="640">
        <v>0</v>
      </c>
      <c r="R14" s="640">
        <v>0</v>
      </c>
      <c r="S14" s="640">
        <v>0</v>
      </c>
      <c r="T14" s="640">
        <v>1</v>
      </c>
      <c r="U14" s="640">
        <v>2</v>
      </c>
      <c r="V14" s="640">
        <v>0</v>
      </c>
      <c r="W14" s="640">
        <v>0</v>
      </c>
      <c r="X14" s="640">
        <v>1</v>
      </c>
      <c r="Y14" s="640">
        <v>3</v>
      </c>
      <c r="Z14" s="640">
        <v>0</v>
      </c>
      <c r="AA14" s="640">
        <v>0</v>
      </c>
      <c r="AB14" s="640">
        <v>0</v>
      </c>
      <c r="AC14" s="640">
        <v>0</v>
      </c>
      <c r="AD14" s="640">
        <v>0</v>
      </c>
      <c r="AE14" s="640">
        <v>0</v>
      </c>
      <c r="AF14" s="640">
        <v>0</v>
      </c>
      <c r="AG14" s="640">
        <v>0</v>
      </c>
      <c r="AH14" s="640">
        <v>0</v>
      </c>
      <c r="AI14" s="640">
        <v>0</v>
      </c>
      <c r="AJ14" s="640">
        <v>0</v>
      </c>
      <c r="AK14" s="640">
        <v>0</v>
      </c>
      <c r="AL14" s="640">
        <v>0</v>
      </c>
      <c r="AM14" s="640">
        <v>0</v>
      </c>
      <c r="AN14" s="640">
        <v>0</v>
      </c>
      <c r="AO14" s="640">
        <v>0</v>
      </c>
      <c r="AP14" s="640">
        <v>0</v>
      </c>
      <c r="AQ14" s="640">
        <v>0</v>
      </c>
      <c r="AR14" s="640">
        <v>1</v>
      </c>
      <c r="AS14" s="640">
        <v>2</v>
      </c>
      <c r="AT14" s="640">
        <v>1</v>
      </c>
      <c r="AU14" s="640">
        <v>2</v>
      </c>
      <c r="AV14" s="640">
        <v>0</v>
      </c>
      <c r="AW14" s="640">
        <v>0</v>
      </c>
      <c r="AX14" s="640">
        <v>0</v>
      </c>
      <c r="AY14" s="640">
        <v>0</v>
      </c>
      <c r="AZ14" s="640">
        <v>0</v>
      </c>
      <c r="BA14" s="640">
        <v>0</v>
      </c>
      <c r="BB14" s="640">
        <v>0</v>
      </c>
      <c r="BC14" s="640">
        <v>0</v>
      </c>
      <c r="BD14" s="640">
        <v>1</v>
      </c>
      <c r="BE14" s="640">
        <v>3</v>
      </c>
      <c r="BF14" s="640">
        <v>0</v>
      </c>
      <c r="BG14" s="640">
        <v>0</v>
      </c>
      <c r="BH14" s="640">
        <v>1</v>
      </c>
      <c r="BI14" s="640">
        <v>5</v>
      </c>
      <c r="BJ14" s="640">
        <v>0</v>
      </c>
      <c r="BK14" s="640">
        <v>0</v>
      </c>
      <c r="BL14" s="640">
        <v>4</v>
      </c>
      <c r="BM14" s="640">
        <v>17</v>
      </c>
      <c r="BN14" s="640">
        <v>0</v>
      </c>
      <c r="BO14" s="640">
        <v>0</v>
      </c>
      <c r="BP14" s="640">
        <v>1</v>
      </c>
      <c r="BQ14" s="640">
        <v>3</v>
      </c>
      <c r="BR14" s="640">
        <v>0</v>
      </c>
      <c r="BS14" s="640">
        <v>0</v>
      </c>
      <c r="BT14" s="640">
        <v>0</v>
      </c>
      <c r="BU14" s="640">
        <v>0</v>
      </c>
      <c r="BV14" s="640">
        <v>1</v>
      </c>
      <c r="BW14" s="640">
        <v>4</v>
      </c>
      <c r="BX14" s="640">
        <v>0</v>
      </c>
      <c r="BY14" s="640">
        <v>0</v>
      </c>
      <c r="BZ14" s="640">
        <v>0</v>
      </c>
      <c r="CA14" s="640">
        <v>0</v>
      </c>
      <c r="CB14" s="640">
        <v>0</v>
      </c>
      <c r="CC14" s="640">
        <v>0</v>
      </c>
      <c r="CD14" s="640">
        <v>3</v>
      </c>
      <c r="CE14" s="640">
        <v>12</v>
      </c>
      <c r="CF14" s="640">
        <v>0</v>
      </c>
      <c r="CG14" s="640">
        <v>0</v>
      </c>
      <c r="CH14" s="640">
        <v>0</v>
      </c>
      <c r="CI14" s="640">
        <v>0</v>
      </c>
      <c r="CJ14" s="640">
        <v>2</v>
      </c>
      <c r="CK14" s="640">
        <v>6</v>
      </c>
      <c r="CL14" s="640">
        <v>5</v>
      </c>
      <c r="CM14" s="640">
        <v>12</v>
      </c>
      <c r="CN14" s="640">
        <v>15</v>
      </c>
      <c r="CO14" s="640">
        <v>40</v>
      </c>
      <c r="CP14" s="640">
        <v>6</v>
      </c>
      <c r="CQ14" s="640">
        <v>18</v>
      </c>
      <c r="CR14" s="640">
        <v>10</v>
      </c>
      <c r="CS14" s="640">
        <v>36</v>
      </c>
      <c r="CT14" s="640">
        <v>10</v>
      </c>
      <c r="CU14" s="640">
        <v>28</v>
      </c>
      <c r="CV14" s="640">
        <v>1</v>
      </c>
      <c r="CW14" s="640">
        <v>4</v>
      </c>
      <c r="CX14" s="640">
        <v>0</v>
      </c>
      <c r="CY14" s="640">
        <v>0</v>
      </c>
      <c r="CZ14" s="640">
        <v>0</v>
      </c>
      <c r="DA14" s="640">
        <v>0</v>
      </c>
      <c r="DB14" s="640">
        <v>1</v>
      </c>
      <c r="DC14" s="640">
        <v>4</v>
      </c>
      <c r="DD14" s="640">
        <v>0</v>
      </c>
      <c r="DE14" s="640">
        <v>0</v>
      </c>
      <c r="DF14" s="640">
        <v>0</v>
      </c>
      <c r="DG14" s="640">
        <v>0</v>
      </c>
      <c r="DH14" s="640">
        <v>0</v>
      </c>
      <c r="DI14" s="640">
        <v>0</v>
      </c>
      <c r="DJ14" s="640">
        <v>0</v>
      </c>
      <c r="DK14" s="640">
        <v>0</v>
      </c>
      <c r="DL14" s="640">
        <v>6</v>
      </c>
      <c r="DM14" s="640">
        <v>21</v>
      </c>
      <c r="DN14" s="640">
        <v>0</v>
      </c>
      <c r="DO14" s="640">
        <v>0</v>
      </c>
      <c r="DP14" s="640">
        <v>0</v>
      </c>
      <c r="DQ14" s="640">
        <v>0</v>
      </c>
      <c r="DR14" s="640">
        <v>0</v>
      </c>
      <c r="DS14" s="640">
        <v>0</v>
      </c>
      <c r="DT14" s="640">
        <v>0</v>
      </c>
      <c r="DU14" s="640">
        <v>0</v>
      </c>
      <c r="DV14" s="640">
        <v>0</v>
      </c>
      <c r="DW14" s="640">
        <v>0</v>
      </c>
      <c r="DX14" s="640">
        <v>0</v>
      </c>
      <c r="DY14" s="640">
        <v>0</v>
      </c>
      <c r="DZ14" s="640">
        <v>0</v>
      </c>
      <c r="EA14" s="640">
        <v>0</v>
      </c>
      <c r="EB14" s="640">
        <v>3</v>
      </c>
      <c r="EC14" s="640">
        <v>11</v>
      </c>
      <c r="ED14" s="640">
        <v>0</v>
      </c>
      <c r="EE14" s="640">
        <v>0</v>
      </c>
      <c r="EF14" s="640">
        <v>1</v>
      </c>
      <c r="EG14" s="640">
        <v>2</v>
      </c>
      <c r="EH14" s="640">
        <v>0</v>
      </c>
      <c r="EI14" s="640">
        <v>0</v>
      </c>
      <c r="EJ14" s="640">
        <v>7</v>
      </c>
      <c r="EK14" s="640">
        <v>27</v>
      </c>
      <c r="EL14" s="640">
        <v>7</v>
      </c>
      <c r="EM14" s="640">
        <v>27</v>
      </c>
      <c r="EN14" s="640">
        <v>2</v>
      </c>
      <c r="EO14" s="640">
        <v>9</v>
      </c>
      <c r="EP14" s="640">
        <v>1</v>
      </c>
      <c r="EQ14" s="640">
        <v>42</v>
      </c>
      <c r="ER14" s="640">
        <v>1</v>
      </c>
      <c r="ES14" s="640">
        <v>44</v>
      </c>
      <c r="ET14" s="640">
        <v>0</v>
      </c>
      <c r="EU14" s="640">
        <v>0</v>
      </c>
      <c r="EV14" s="640">
        <v>1</v>
      </c>
      <c r="EW14" s="640">
        <v>4</v>
      </c>
      <c r="EX14" s="640">
        <v>0</v>
      </c>
      <c r="EY14" s="640">
        <v>0</v>
      </c>
      <c r="EZ14" s="640">
        <v>4</v>
      </c>
      <c r="FA14" s="640">
        <v>60</v>
      </c>
      <c r="FB14" s="640">
        <v>0</v>
      </c>
      <c r="FC14" s="640">
        <v>0</v>
      </c>
      <c r="FD14" s="640">
        <v>1</v>
      </c>
      <c r="FE14" s="640">
        <v>44</v>
      </c>
      <c r="FF14" s="640">
        <v>1</v>
      </c>
      <c r="FG14" s="640">
        <v>43</v>
      </c>
      <c r="FH14" s="640">
        <v>0</v>
      </c>
      <c r="FI14" s="640">
        <v>0</v>
      </c>
      <c r="FJ14" s="640">
        <v>1</v>
      </c>
      <c r="FK14" s="640">
        <v>44</v>
      </c>
      <c r="FL14" s="640">
        <v>1</v>
      </c>
      <c r="FM14" s="640">
        <v>44</v>
      </c>
      <c r="FN14" s="640">
        <v>0</v>
      </c>
      <c r="FO14" s="640">
        <v>0</v>
      </c>
      <c r="FP14" s="640">
        <v>0</v>
      </c>
      <c r="FQ14" s="640">
        <v>0</v>
      </c>
      <c r="FR14" s="640">
        <v>0</v>
      </c>
      <c r="FS14" s="640">
        <v>0</v>
      </c>
      <c r="FT14" s="640">
        <v>2</v>
      </c>
      <c r="FU14" s="640">
        <v>48</v>
      </c>
      <c r="FV14" s="640">
        <v>0</v>
      </c>
      <c r="FW14" s="640">
        <v>0</v>
      </c>
      <c r="FX14" s="640">
        <v>0</v>
      </c>
      <c r="FY14" s="640">
        <v>0</v>
      </c>
      <c r="FZ14" s="640">
        <v>0</v>
      </c>
      <c r="GA14" s="640">
        <v>0</v>
      </c>
      <c r="GB14" s="640">
        <v>0</v>
      </c>
      <c r="GC14" s="640">
        <v>0</v>
      </c>
      <c r="GD14" s="640">
        <v>0</v>
      </c>
      <c r="GE14" s="640">
        <v>0</v>
      </c>
      <c r="GF14" s="640">
        <v>0</v>
      </c>
      <c r="GG14" s="640">
        <v>0</v>
      </c>
      <c r="GH14" s="640">
        <v>0</v>
      </c>
      <c r="GI14" s="640">
        <v>0</v>
      </c>
      <c r="GJ14" s="640">
        <v>0</v>
      </c>
      <c r="GK14" s="640">
        <v>0</v>
      </c>
      <c r="GL14" s="640">
        <v>1</v>
      </c>
      <c r="GM14" s="640">
        <v>2</v>
      </c>
    </row>
    <row r="15" spans="1:195" ht="15" customHeight="1" x14ac:dyDescent="0.2">
      <c r="A15" s="639" t="s">
        <v>31</v>
      </c>
      <c r="B15" s="640">
        <v>2</v>
      </c>
      <c r="C15" s="640">
        <v>9</v>
      </c>
      <c r="D15" s="640">
        <v>0</v>
      </c>
      <c r="E15" s="640">
        <v>0</v>
      </c>
      <c r="F15" s="640">
        <v>0</v>
      </c>
      <c r="G15" s="640">
        <v>0</v>
      </c>
      <c r="H15" s="640">
        <v>0</v>
      </c>
      <c r="I15" s="640">
        <v>0</v>
      </c>
      <c r="J15" s="640">
        <v>2</v>
      </c>
      <c r="K15" s="640">
        <v>7</v>
      </c>
      <c r="L15" s="640">
        <v>0</v>
      </c>
      <c r="M15" s="640">
        <v>0</v>
      </c>
      <c r="N15" s="640">
        <v>0</v>
      </c>
      <c r="O15" s="640">
        <v>0</v>
      </c>
      <c r="P15" s="640">
        <v>0</v>
      </c>
      <c r="Q15" s="640">
        <v>0</v>
      </c>
      <c r="R15" s="640">
        <v>1</v>
      </c>
      <c r="S15" s="640">
        <v>2</v>
      </c>
      <c r="T15" s="640">
        <v>1</v>
      </c>
      <c r="U15" s="640">
        <v>2</v>
      </c>
      <c r="V15" s="640">
        <v>0</v>
      </c>
      <c r="W15" s="640">
        <v>0</v>
      </c>
      <c r="X15" s="640">
        <v>0</v>
      </c>
      <c r="Y15" s="640">
        <v>0</v>
      </c>
      <c r="Z15" s="640">
        <v>0</v>
      </c>
      <c r="AA15" s="640">
        <v>0</v>
      </c>
      <c r="AB15" s="640">
        <v>0</v>
      </c>
      <c r="AC15" s="640">
        <v>0</v>
      </c>
      <c r="AD15" s="640">
        <v>0</v>
      </c>
      <c r="AE15" s="640">
        <v>0</v>
      </c>
      <c r="AF15" s="640">
        <v>0</v>
      </c>
      <c r="AG15" s="640">
        <v>0</v>
      </c>
      <c r="AH15" s="640">
        <v>0</v>
      </c>
      <c r="AI15" s="640">
        <v>0</v>
      </c>
      <c r="AJ15" s="640">
        <v>0</v>
      </c>
      <c r="AK15" s="640">
        <v>0</v>
      </c>
      <c r="AL15" s="640">
        <v>0</v>
      </c>
      <c r="AM15" s="640">
        <v>0</v>
      </c>
      <c r="AN15" s="640">
        <v>0</v>
      </c>
      <c r="AO15" s="640">
        <v>0</v>
      </c>
      <c r="AP15" s="640">
        <v>0</v>
      </c>
      <c r="AQ15" s="640">
        <v>0</v>
      </c>
      <c r="AR15" s="640">
        <v>1</v>
      </c>
      <c r="AS15" s="640">
        <v>2</v>
      </c>
      <c r="AT15" s="640">
        <v>0</v>
      </c>
      <c r="AU15" s="640">
        <v>0</v>
      </c>
      <c r="AV15" s="640">
        <v>1</v>
      </c>
      <c r="AW15" s="640">
        <v>3</v>
      </c>
      <c r="AX15" s="640">
        <v>0</v>
      </c>
      <c r="AY15" s="640">
        <v>0</v>
      </c>
      <c r="AZ15" s="640">
        <v>0</v>
      </c>
      <c r="BA15" s="640">
        <v>0</v>
      </c>
      <c r="BB15" s="640">
        <v>1</v>
      </c>
      <c r="BC15" s="640">
        <v>4</v>
      </c>
      <c r="BD15" s="640">
        <v>0</v>
      </c>
      <c r="BE15" s="640">
        <v>0</v>
      </c>
      <c r="BF15" s="640">
        <v>0</v>
      </c>
      <c r="BG15" s="640">
        <v>0</v>
      </c>
      <c r="BH15" s="640">
        <v>0</v>
      </c>
      <c r="BI15" s="640">
        <v>0</v>
      </c>
      <c r="BJ15" s="640">
        <v>0</v>
      </c>
      <c r="BK15" s="640">
        <v>0</v>
      </c>
      <c r="BL15" s="640">
        <v>0</v>
      </c>
      <c r="BM15" s="640">
        <v>0</v>
      </c>
      <c r="BN15" s="640">
        <v>0</v>
      </c>
      <c r="BO15" s="640">
        <v>0</v>
      </c>
      <c r="BP15" s="640">
        <v>0</v>
      </c>
      <c r="BQ15" s="640">
        <v>0</v>
      </c>
      <c r="BR15" s="640">
        <v>0</v>
      </c>
      <c r="BS15" s="640">
        <v>0</v>
      </c>
      <c r="BT15" s="640">
        <v>0</v>
      </c>
      <c r="BU15" s="640">
        <v>0</v>
      </c>
      <c r="BV15" s="640">
        <v>0</v>
      </c>
      <c r="BW15" s="640">
        <v>0</v>
      </c>
      <c r="BX15" s="640">
        <v>0</v>
      </c>
      <c r="BY15" s="640">
        <v>0</v>
      </c>
      <c r="BZ15" s="640">
        <v>0</v>
      </c>
      <c r="CA15" s="640">
        <v>0</v>
      </c>
      <c r="CB15" s="640">
        <v>0</v>
      </c>
      <c r="CC15" s="640">
        <v>0</v>
      </c>
      <c r="CD15" s="640">
        <v>5</v>
      </c>
      <c r="CE15" s="640">
        <v>18</v>
      </c>
      <c r="CF15" s="640">
        <v>0</v>
      </c>
      <c r="CG15" s="640">
        <v>0</v>
      </c>
      <c r="CH15" s="640">
        <v>0</v>
      </c>
      <c r="CI15" s="640">
        <v>0</v>
      </c>
      <c r="CJ15" s="640">
        <v>2</v>
      </c>
      <c r="CK15" s="640">
        <v>5</v>
      </c>
      <c r="CL15" s="640">
        <v>1</v>
      </c>
      <c r="CM15" s="640">
        <v>2</v>
      </c>
      <c r="CN15" s="640">
        <v>6</v>
      </c>
      <c r="CO15" s="640">
        <v>20</v>
      </c>
      <c r="CP15" s="640">
        <v>1</v>
      </c>
      <c r="CQ15" s="640">
        <v>2</v>
      </c>
      <c r="CR15" s="640">
        <v>6</v>
      </c>
      <c r="CS15" s="640">
        <v>20</v>
      </c>
      <c r="CT15" s="640">
        <v>6</v>
      </c>
      <c r="CU15" s="640">
        <v>18</v>
      </c>
      <c r="CV15" s="640">
        <v>0</v>
      </c>
      <c r="CW15" s="640">
        <v>0</v>
      </c>
      <c r="CX15" s="640">
        <v>1</v>
      </c>
      <c r="CY15" s="640">
        <v>3</v>
      </c>
      <c r="CZ15" s="640">
        <v>0</v>
      </c>
      <c r="DA15" s="640">
        <v>0</v>
      </c>
      <c r="DB15" s="640">
        <v>2</v>
      </c>
      <c r="DC15" s="640">
        <v>5</v>
      </c>
      <c r="DD15" s="640">
        <v>0</v>
      </c>
      <c r="DE15" s="640">
        <v>0</v>
      </c>
      <c r="DF15" s="640">
        <v>0</v>
      </c>
      <c r="DG15" s="640">
        <v>0</v>
      </c>
      <c r="DH15" s="640">
        <v>0</v>
      </c>
      <c r="DI15" s="640">
        <v>0</v>
      </c>
      <c r="DJ15" s="640">
        <v>0</v>
      </c>
      <c r="DK15" s="640">
        <v>0</v>
      </c>
      <c r="DL15" s="640">
        <v>0</v>
      </c>
      <c r="DM15" s="640">
        <v>0</v>
      </c>
      <c r="DN15" s="640">
        <v>0</v>
      </c>
      <c r="DO15" s="640">
        <v>0</v>
      </c>
      <c r="DP15" s="640">
        <v>0</v>
      </c>
      <c r="DQ15" s="640">
        <v>0</v>
      </c>
      <c r="DR15" s="640">
        <v>0</v>
      </c>
      <c r="DS15" s="640">
        <v>0</v>
      </c>
      <c r="DT15" s="640">
        <v>0</v>
      </c>
      <c r="DU15" s="640">
        <v>0</v>
      </c>
      <c r="DV15" s="640">
        <v>0</v>
      </c>
      <c r="DW15" s="640">
        <v>0</v>
      </c>
      <c r="DX15" s="640">
        <v>0</v>
      </c>
      <c r="DY15" s="640">
        <v>0</v>
      </c>
      <c r="DZ15" s="640">
        <v>0</v>
      </c>
      <c r="EA15" s="640">
        <v>0</v>
      </c>
      <c r="EB15" s="640">
        <v>0</v>
      </c>
      <c r="EC15" s="640">
        <v>0</v>
      </c>
      <c r="ED15" s="640">
        <v>0</v>
      </c>
      <c r="EE15" s="640">
        <v>0</v>
      </c>
      <c r="EF15" s="640">
        <v>0</v>
      </c>
      <c r="EG15" s="640">
        <v>0</v>
      </c>
      <c r="EH15" s="640">
        <v>0</v>
      </c>
      <c r="EI15" s="640">
        <v>0</v>
      </c>
      <c r="EJ15" s="640">
        <v>5</v>
      </c>
      <c r="EK15" s="640">
        <v>17</v>
      </c>
      <c r="EL15" s="640">
        <v>5</v>
      </c>
      <c r="EM15" s="640">
        <v>17</v>
      </c>
      <c r="EN15" s="640">
        <v>0</v>
      </c>
      <c r="EO15" s="640">
        <v>0</v>
      </c>
      <c r="EP15" s="640">
        <v>1</v>
      </c>
      <c r="EQ15" s="640">
        <v>25</v>
      </c>
      <c r="ER15" s="640">
        <v>1</v>
      </c>
      <c r="ES15" s="640">
        <v>25</v>
      </c>
      <c r="ET15" s="640">
        <v>5</v>
      </c>
      <c r="EU15" s="640">
        <v>17</v>
      </c>
      <c r="EV15" s="640">
        <v>2</v>
      </c>
      <c r="EW15" s="640">
        <v>17</v>
      </c>
      <c r="EX15" s="640">
        <v>1</v>
      </c>
      <c r="EY15" s="640">
        <v>5</v>
      </c>
      <c r="EZ15" s="640">
        <v>2</v>
      </c>
      <c r="FA15" s="640">
        <v>8</v>
      </c>
      <c r="FB15" s="640">
        <v>0</v>
      </c>
      <c r="FC15" s="640">
        <v>0</v>
      </c>
      <c r="FD15" s="640">
        <v>1</v>
      </c>
      <c r="FE15" s="640">
        <v>35</v>
      </c>
      <c r="FF15" s="640">
        <v>1</v>
      </c>
      <c r="FG15" s="640">
        <v>33</v>
      </c>
      <c r="FH15" s="640">
        <v>0</v>
      </c>
      <c r="FI15" s="640">
        <v>0</v>
      </c>
      <c r="FJ15" s="640">
        <v>0</v>
      </c>
      <c r="FK15" s="640">
        <v>0</v>
      </c>
      <c r="FL15" s="640">
        <v>0</v>
      </c>
      <c r="FM15" s="640">
        <v>0</v>
      </c>
      <c r="FN15" s="640">
        <v>0</v>
      </c>
      <c r="FO15" s="640">
        <v>0</v>
      </c>
      <c r="FP15" s="640">
        <v>0</v>
      </c>
      <c r="FQ15" s="640">
        <v>0</v>
      </c>
      <c r="FR15" s="640">
        <v>0</v>
      </c>
      <c r="FS15" s="640">
        <v>0</v>
      </c>
      <c r="FT15" s="640">
        <v>2</v>
      </c>
      <c r="FU15" s="640">
        <v>28</v>
      </c>
      <c r="FV15" s="640">
        <v>0</v>
      </c>
      <c r="FW15" s="640">
        <v>0</v>
      </c>
      <c r="FX15" s="640">
        <v>0</v>
      </c>
      <c r="FY15" s="640">
        <v>0</v>
      </c>
      <c r="FZ15" s="640">
        <v>0</v>
      </c>
      <c r="GA15" s="640">
        <v>0</v>
      </c>
      <c r="GB15" s="640">
        <v>0</v>
      </c>
      <c r="GC15" s="640">
        <v>0</v>
      </c>
      <c r="GD15" s="640">
        <v>0</v>
      </c>
      <c r="GE15" s="640">
        <v>0</v>
      </c>
      <c r="GF15" s="640">
        <v>0</v>
      </c>
      <c r="GG15" s="640">
        <v>0</v>
      </c>
      <c r="GH15" s="640">
        <v>0</v>
      </c>
      <c r="GI15" s="640">
        <v>0</v>
      </c>
      <c r="GJ15" s="640">
        <v>0</v>
      </c>
      <c r="GK15" s="640">
        <v>0</v>
      </c>
      <c r="GL15" s="640">
        <v>0</v>
      </c>
      <c r="GM15" s="640">
        <v>0</v>
      </c>
    </row>
    <row r="16" spans="1:195" ht="15" customHeight="1" x14ac:dyDescent="0.2">
      <c r="A16" s="639" t="s">
        <v>627</v>
      </c>
      <c r="B16" s="640">
        <v>3</v>
      </c>
      <c r="C16" s="640">
        <v>14</v>
      </c>
      <c r="D16" s="640">
        <v>0</v>
      </c>
      <c r="E16" s="640">
        <v>0</v>
      </c>
      <c r="F16" s="640">
        <v>0</v>
      </c>
      <c r="G16" s="640">
        <v>0</v>
      </c>
      <c r="H16" s="640">
        <v>0</v>
      </c>
      <c r="I16" s="640">
        <v>0</v>
      </c>
      <c r="J16" s="640">
        <v>0</v>
      </c>
      <c r="K16" s="640">
        <v>0</v>
      </c>
      <c r="L16" s="640">
        <v>2</v>
      </c>
      <c r="M16" s="640">
        <v>9</v>
      </c>
      <c r="N16" s="640">
        <v>0</v>
      </c>
      <c r="O16" s="640">
        <v>0</v>
      </c>
      <c r="P16" s="640">
        <v>0</v>
      </c>
      <c r="Q16" s="640">
        <v>0</v>
      </c>
      <c r="R16" s="640">
        <v>1</v>
      </c>
      <c r="S16" s="640">
        <v>2</v>
      </c>
      <c r="T16" s="640">
        <v>0</v>
      </c>
      <c r="U16" s="640">
        <v>0</v>
      </c>
      <c r="V16" s="640">
        <v>0</v>
      </c>
      <c r="W16" s="640">
        <v>0</v>
      </c>
      <c r="X16" s="640">
        <v>1</v>
      </c>
      <c r="Y16" s="640">
        <v>4</v>
      </c>
      <c r="Z16" s="640">
        <v>0</v>
      </c>
      <c r="AA16" s="640">
        <v>0</v>
      </c>
      <c r="AB16" s="640">
        <v>0</v>
      </c>
      <c r="AC16" s="640">
        <v>0</v>
      </c>
      <c r="AD16" s="640">
        <v>0</v>
      </c>
      <c r="AE16" s="640">
        <v>0</v>
      </c>
      <c r="AF16" s="640">
        <v>1</v>
      </c>
      <c r="AG16" s="640">
        <v>3</v>
      </c>
      <c r="AH16" s="640">
        <v>0</v>
      </c>
      <c r="AI16" s="640">
        <v>0</v>
      </c>
      <c r="AJ16" s="640">
        <v>0</v>
      </c>
      <c r="AK16" s="640">
        <v>0</v>
      </c>
      <c r="AL16" s="640">
        <v>0</v>
      </c>
      <c r="AM16" s="640">
        <v>0</v>
      </c>
      <c r="AN16" s="640">
        <v>0</v>
      </c>
      <c r="AO16" s="640">
        <v>0</v>
      </c>
      <c r="AP16" s="640">
        <v>0</v>
      </c>
      <c r="AQ16" s="640">
        <v>0</v>
      </c>
      <c r="AR16" s="640">
        <v>7</v>
      </c>
      <c r="AS16" s="640">
        <v>26</v>
      </c>
      <c r="AT16" s="640">
        <v>3</v>
      </c>
      <c r="AU16" s="640">
        <v>12</v>
      </c>
      <c r="AV16" s="640">
        <v>0</v>
      </c>
      <c r="AW16" s="640">
        <v>0</v>
      </c>
      <c r="AX16" s="640">
        <v>0</v>
      </c>
      <c r="AY16" s="640">
        <v>0</v>
      </c>
      <c r="AZ16" s="640">
        <v>0</v>
      </c>
      <c r="BA16" s="640">
        <v>0</v>
      </c>
      <c r="BB16" s="640">
        <v>0</v>
      </c>
      <c r="BC16" s="640">
        <v>0</v>
      </c>
      <c r="BD16" s="640">
        <v>2</v>
      </c>
      <c r="BE16" s="640">
        <v>11</v>
      </c>
      <c r="BF16" s="640">
        <v>3</v>
      </c>
      <c r="BG16" s="640">
        <v>12</v>
      </c>
      <c r="BH16" s="640">
        <v>1</v>
      </c>
      <c r="BI16" s="640">
        <v>2</v>
      </c>
      <c r="BJ16" s="640">
        <v>0</v>
      </c>
      <c r="BK16" s="640">
        <v>0</v>
      </c>
      <c r="BL16" s="640">
        <v>2</v>
      </c>
      <c r="BM16" s="640">
        <v>11</v>
      </c>
      <c r="BN16" s="640">
        <v>0</v>
      </c>
      <c r="BO16" s="640">
        <v>0</v>
      </c>
      <c r="BP16" s="640">
        <v>2</v>
      </c>
      <c r="BQ16" s="640">
        <v>11</v>
      </c>
      <c r="BR16" s="640">
        <v>0</v>
      </c>
      <c r="BS16" s="640">
        <v>0</v>
      </c>
      <c r="BT16" s="640">
        <v>0</v>
      </c>
      <c r="BU16" s="640">
        <v>0</v>
      </c>
      <c r="BV16" s="640">
        <v>1</v>
      </c>
      <c r="BW16" s="640">
        <v>6</v>
      </c>
      <c r="BX16" s="640">
        <v>2</v>
      </c>
      <c r="BY16" s="640">
        <v>10</v>
      </c>
      <c r="BZ16" s="640">
        <v>0</v>
      </c>
      <c r="CA16" s="640">
        <v>0</v>
      </c>
      <c r="CB16" s="640">
        <v>0</v>
      </c>
      <c r="CC16" s="640">
        <v>0</v>
      </c>
      <c r="CD16" s="640">
        <v>5</v>
      </c>
      <c r="CE16" s="640">
        <v>21</v>
      </c>
      <c r="CF16" s="640">
        <v>0</v>
      </c>
      <c r="CG16" s="640">
        <v>0</v>
      </c>
      <c r="CH16" s="640">
        <v>2</v>
      </c>
      <c r="CI16" s="640">
        <v>31</v>
      </c>
      <c r="CJ16" s="640">
        <v>1</v>
      </c>
      <c r="CK16" s="640">
        <v>8</v>
      </c>
      <c r="CL16" s="640">
        <v>1</v>
      </c>
      <c r="CM16" s="640">
        <v>8</v>
      </c>
      <c r="CN16" s="640">
        <v>10</v>
      </c>
      <c r="CO16" s="640">
        <v>27</v>
      </c>
      <c r="CP16" s="640">
        <v>6</v>
      </c>
      <c r="CQ16" s="640">
        <v>17</v>
      </c>
      <c r="CR16" s="640">
        <v>8</v>
      </c>
      <c r="CS16" s="640">
        <v>23</v>
      </c>
      <c r="CT16" s="640">
        <v>5</v>
      </c>
      <c r="CU16" s="640">
        <v>19</v>
      </c>
      <c r="CV16" s="640">
        <v>0</v>
      </c>
      <c r="CW16" s="640">
        <v>0</v>
      </c>
      <c r="CX16" s="640">
        <v>0</v>
      </c>
      <c r="CY16" s="640">
        <v>0</v>
      </c>
      <c r="CZ16" s="640">
        <v>0</v>
      </c>
      <c r="DA16" s="640">
        <v>0</v>
      </c>
      <c r="DB16" s="640">
        <v>1</v>
      </c>
      <c r="DC16" s="640">
        <v>3</v>
      </c>
      <c r="DD16" s="640">
        <v>0</v>
      </c>
      <c r="DE16" s="640">
        <v>0</v>
      </c>
      <c r="DF16" s="640">
        <v>0</v>
      </c>
      <c r="DG16" s="640">
        <v>0</v>
      </c>
      <c r="DH16" s="640">
        <v>1</v>
      </c>
      <c r="DI16" s="640">
        <v>5</v>
      </c>
      <c r="DJ16" s="640">
        <v>0</v>
      </c>
      <c r="DK16" s="640">
        <v>0</v>
      </c>
      <c r="DL16" s="640">
        <v>1</v>
      </c>
      <c r="DM16" s="640">
        <v>3</v>
      </c>
      <c r="DN16" s="640">
        <v>2</v>
      </c>
      <c r="DO16" s="640">
        <v>11</v>
      </c>
      <c r="DP16" s="640">
        <v>0</v>
      </c>
      <c r="DQ16" s="640">
        <v>0</v>
      </c>
      <c r="DR16" s="640">
        <v>0</v>
      </c>
      <c r="DS16" s="640">
        <v>0</v>
      </c>
      <c r="DT16" s="640">
        <v>1</v>
      </c>
      <c r="DU16" s="640">
        <v>3</v>
      </c>
      <c r="DV16" s="640">
        <v>1</v>
      </c>
      <c r="DW16" s="640">
        <v>2</v>
      </c>
      <c r="DX16" s="640">
        <v>0</v>
      </c>
      <c r="DY16" s="640">
        <v>0</v>
      </c>
      <c r="DZ16" s="640">
        <v>0</v>
      </c>
      <c r="EA16" s="640">
        <v>0</v>
      </c>
      <c r="EB16" s="640">
        <v>1</v>
      </c>
      <c r="EC16" s="640">
        <v>3</v>
      </c>
      <c r="ED16" s="640">
        <v>0</v>
      </c>
      <c r="EE16" s="640">
        <v>0</v>
      </c>
      <c r="EF16" s="640">
        <v>0</v>
      </c>
      <c r="EG16" s="640">
        <v>0</v>
      </c>
      <c r="EH16" s="640">
        <v>0</v>
      </c>
      <c r="EI16" s="640">
        <v>0</v>
      </c>
      <c r="EJ16" s="640">
        <v>7</v>
      </c>
      <c r="EK16" s="640">
        <v>29</v>
      </c>
      <c r="EL16" s="640">
        <v>7</v>
      </c>
      <c r="EM16" s="640">
        <v>29</v>
      </c>
      <c r="EN16" s="640">
        <v>1</v>
      </c>
      <c r="EO16" s="640">
        <v>5</v>
      </c>
      <c r="EP16" s="640">
        <v>1</v>
      </c>
      <c r="EQ16" s="640">
        <v>31</v>
      </c>
      <c r="ER16" s="640">
        <v>1</v>
      </c>
      <c r="ES16" s="640">
        <v>31</v>
      </c>
      <c r="ET16" s="640">
        <v>7</v>
      </c>
      <c r="EU16" s="640">
        <v>29</v>
      </c>
      <c r="EV16" s="640">
        <v>0</v>
      </c>
      <c r="EW16" s="640">
        <v>0</v>
      </c>
      <c r="EX16" s="640">
        <v>1</v>
      </c>
      <c r="EY16" s="640">
        <v>6</v>
      </c>
      <c r="EZ16" s="640">
        <v>0</v>
      </c>
      <c r="FA16" s="640">
        <v>0</v>
      </c>
      <c r="FB16" s="640">
        <v>0</v>
      </c>
      <c r="FC16" s="640">
        <v>0</v>
      </c>
      <c r="FD16" s="640">
        <v>1</v>
      </c>
      <c r="FE16" s="640">
        <v>45</v>
      </c>
      <c r="FF16" s="640">
        <v>1</v>
      </c>
      <c r="FG16" s="640">
        <v>51</v>
      </c>
      <c r="FH16" s="640">
        <v>0</v>
      </c>
      <c r="FI16" s="640">
        <v>0</v>
      </c>
      <c r="FJ16" s="640">
        <v>0</v>
      </c>
      <c r="FK16" s="640">
        <v>0</v>
      </c>
      <c r="FL16" s="640">
        <v>0</v>
      </c>
      <c r="FM16" s="640">
        <v>0</v>
      </c>
      <c r="FN16" s="640">
        <v>0</v>
      </c>
      <c r="FO16" s="640">
        <v>0</v>
      </c>
      <c r="FP16" s="640">
        <v>0</v>
      </c>
      <c r="FQ16" s="640">
        <v>0</v>
      </c>
      <c r="FR16" s="640">
        <v>0</v>
      </c>
      <c r="FS16" s="640">
        <v>0</v>
      </c>
      <c r="FT16" s="640">
        <v>2</v>
      </c>
      <c r="FU16" s="640">
        <v>40</v>
      </c>
      <c r="FV16" s="640">
        <v>0</v>
      </c>
      <c r="FW16" s="640">
        <v>0</v>
      </c>
      <c r="FX16" s="640">
        <v>0</v>
      </c>
      <c r="FY16" s="640">
        <v>0</v>
      </c>
      <c r="FZ16" s="640">
        <v>0</v>
      </c>
      <c r="GA16" s="640">
        <v>0</v>
      </c>
      <c r="GB16" s="640">
        <v>0</v>
      </c>
      <c r="GC16" s="640">
        <v>0</v>
      </c>
      <c r="GD16" s="640">
        <v>0</v>
      </c>
      <c r="GE16" s="640">
        <v>0</v>
      </c>
      <c r="GF16" s="640">
        <v>1</v>
      </c>
      <c r="GG16" s="640">
        <v>6</v>
      </c>
      <c r="GH16" s="640">
        <v>0</v>
      </c>
      <c r="GI16" s="640">
        <v>0</v>
      </c>
      <c r="GJ16" s="640">
        <v>1</v>
      </c>
      <c r="GK16" s="640">
        <v>6</v>
      </c>
      <c r="GL16" s="640">
        <v>1</v>
      </c>
      <c r="GM16" s="640">
        <v>5</v>
      </c>
    </row>
    <row r="17" spans="1:195" ht="15" customHeight="1" x14ac:dyDescent="0.2">
      <c r="A17" s="639" t="s">
        <v>628</v>
      </c>
      <c r="B17" s="640">
        <v>0</v>
      </c>
      <c r="C17" s="640">
        <v>0</v>
      </c>
      <c r="D17" s="640">
        <v>0</v>
      </c>
      <c r="E17" s="640">
        <v>0</v>
      </c>
      <c r="F17" s="640">
        <v>0</v>
      </c>
      <c r="G17" s="640">
        <v>0</v>
      </c>
      <c r="H17" s="640">
        <v>0</v>
      </c>
      <c r="I17" s="640">
        <v>0</v>
      </c>
      <c r="J17" s="640">
        <v>0</v>
      </c>
      <c r="K17" s="640">
        <v>0</v>
      </c>
      <c r="L17" s="640">
        <v>0</v>
      </c>
      <c r="M17" s="640">
        <v>0</v>
      </c>
      <c r="N17" s="640">
        <v>0</v>
      </c>
      <c r="O17" s="640">
        <v>0</v>
      </c>
      <c r="P17" s="640">
        <v>0</v>
      </c>
      <c r="Q17" s="640">
        <v>0</v>
      </c>
      <c r="R17" s="640">
        <v>0</v>
      </c>
      <c r="S17" s="640">
        <v>0</v>
      </c>
      <c r="T17" s="640">
        <v>0</v>
      </c>
      <c r="U17" s="640">
        <v>0</v>
      </c>
      <c r="V17" s="640">
        <v>0</v>
      </c>
      <c r="W17" s="640">
        <v>0</v>
      </c>
      <c r="X17" s="640">
        <v>0</v>
      </c>
      <c r="Y17" s="640">
        <v>0</v>
      </c>
      <c r="Z17" s="640">
        <v>0</v>
      </c>
      <c r="AA17" s="640">
        <v>0</v>
      </c>
      <c r="AB17" s="640">
        <v>0</v>
      </c>
      <c r="AC17" s="640">
        <v>0</v>
      </c>
      <c r="AD17" s="640">
        <v>0</v>
      </c>
      <c r="AE17" s="640">
        <v>0</v>
      </c>
      <c r="AF17" s="640">
        <v>0</v>
      </c>
      <c r="AG17" s="640">
        <v>0</v>
      </c>
      <c r="AH17" s="640">
        <v>0</v>
      </c>
      <c r="AI17" s="640">
        <v>0</v>
      </c>
      <c r="AJ17" s="640">
        <v>0</v>
      </c>
      <c r="AK17" s="640">
        <v>0</v>
      </c>
      <c r="AL17" s="640">
        <v>0</v>
      </c>
      <c r="AM17" s="640">
        <v>0</v>
      </c>
      <c r="AN17" s="640">
        <v>0</v>
      </c>
      <c r="AO17" s="640">
        <v>0</v>
      </c>
      <c r="AP17" s="640">
        <v>0</v>
      </c>
      <c r="AQ17" s="640">
        <v>0</v>
      </c>
      <c r="AR17" s="640">
        <v>0</v>
      </c>
      <c r="AS17" s="640">
        <v>0</v>
      </c>
      <c r="AT17" s="640">
        <v>0</v>
      </c>
      <c r="AU17" s="640">
        <v>0</v>
      </c>
      <c r="AV17" s="640">
        <v>1</v>
      </c>
      <c r="AW17" s="640">
        <v>5</v>
      </c>
      <c r="AX17" s="640">
        <v>0</v>
      </c>
      <c r="AY17" s="640">
        <v>0</v>
      </c>
      <c r="AZ17" s="640">
        <v>0</v>
      </c>
      <c r="BA17" s="640">
        <v>0</v>
      </c>
      <c r="BB17" s="640">
        <v>0</v>
      </c>
      <c r="BC17" s="640">
        <v>0</v>
      </c>
      <c r="BD17" s="640">
        <v>3</v>
      </c>
      <c r="BE17" s="640">
        <v>16</v>
      </c>
      <c r="BF17" s="640">
        <v>0</v>
      </c>
      <c r="BG17" s="640">
        <v>0</v>
      </c>
      <c r="BH17" s="640">
        <v>1</v>
      </c>
      <c r="BI17" s="640">
        <v>3</v>
      </c>
      <c r="BJ17" s="640">
        <v>1</v>
      </c>
      <c r="BK17" s="640">
        <v>3</v>
      </c>
      <c r="BL17" s="640">
        <v>1</v>
      </c>
      <c r="BM17" s="640">
        <v>4</v>
      </c>
      <c r="BN17" s="640">
        <v>0</v>
      </c>
      <c r="BO17" s="640">
        <v>0</v>
      </c>
      <c r="BP17" s="640">
        <v>2</v>
      </c>
      <c r="BQ17" s="640">
        <v>13</v>
      </c>
      <c r="BR17" s="640">
        <v>1</v>
      </c>
      <c r="BS17" s="640">
        <v>4</v>
      </c>
      <c r="BT17" s="640">
        <v>0</v>
      </c>
      <c r="BU17" s="640">
        <v>0</v>
      </c>
      <c r="BV17" s="640">
        <v>0</v>
      </c>
      <c r="BW17" s="640">
        <v>0</v>
      </c>
      <c r="BX17" s="640">
        <v>0</v>
      </c>
      <c r="BY17" s="640">
        <v>0</v>
      </c>
      <c r="BZ17" s="640">
        <v>0</v>
      </c>
      <c r="CA17" s="640">
        <v>0</v>
      </c>
      <c r="CB17" s="640">
        <v>0</v>
      </c>
      <c r="CC17" s="640">
        <v>0</v>
      </c>
      <c r="CD17" s="640">
        <v>1</v>
      </c>
      <c r="CE17" s="640">
        <v>5</v>
      </c>
      <c r="CF17" s="640">
        <v>0</v>
      </c>
      <c r="CG17" s="640">
        <v>0</v>
      </c>
      <c r="CH17" s="640">
        <v>1</v>
      </c>
      <c r="CI17" s="640">
        <v>5</v>
      </c>
      <c r="CJ17" s="640">
        <v>4</v>
      </c>
      <c r="CK17" s="640">
        <v>11</v>
      </c>
      <c r="CL17" s="640">
        <v>5</v>
      </c>
      <c r="CM17" s="640">
        <v>11</v>
      </c>
      <c r="CN17" s="640">
        <v>13</v>
      </c>
      <c r="CO17" s="640">
        <v>51</v>
      </c>
      <c r="CP17" s="640">
        <v>6</v>
      </c>
      <c r="CQ17" s="640">
        <v>20</v>
      </c>
      <c r="CR17" s="640">
        <v>14</v>
      </c>
      <c r="CS17" s="640">
        <v>46</v>
      </c>
      <c r="CT17" s="640">
        <v>9</v>
      </c>
      <c r="CU17" s="640">
        <v>38</v>
      </c>
      <c r="CV17" s="640">
        <v>0</v>
      </c>
      <c r="CW17" s="640">
        <v>0</v>
      </c>
      <c r="CX17" s="640">
        <v>0</v>
      </c>
      <c r="CY17" s="640">
        <v>0</v>
      </c>
      <c r="CZ17" s="640">
        <v>0</v>
      </c>
      <c r="DA17" s="640">
        <v>0</v>
      </c>
      <c r="DB17" s="640">
        <v>2</v>
      </c>
      <c r="DC17" s="640">
        <v>10</v>
      </c>
      <c r="DD17" s="640">
        <v>0</v>
      </c>
      <c r="DE17" s="640">
        <v>0</v>
      </c>
      <c r="DF17" s="640">
        <v>0</v>
      </c>
      <c r="DG17" s="640">
        <v>0</v>
      </c>
      <c r="DH17" s="640">
        <v>0</v>
      </c>
      <c r="DI17" s="640">
        <v>0</v>
      </c>
      <c r="DJ17" s="640">
        <v>0</v>
      </c>
      <c r="DK17" s="640">
        <v>0</v>
      </c>
      <c r="DL17" s="640">
        <v>1</v>
      </c>
      <c r="DM17" s="640">
        <v>4</v>
      </c>
      <c r="DN17" s="640">
        <v>0</v>
      </c>
      <c r="DO17" s="640">
        <v>0</v>
      </c>
      <c r="DP17" s="640">
        <v>0</v>
      </c>
      <c r="DQ17" s="640">
        <v>0</v>
      </c>
      <c r="DR17" s="640">
        <v>1</v>
      </c>
      <c r="DS17" s="640">
        <v>2</v>
      </c>
      <c r="DT17" s="640">
        <v>0</v>
      </c>
      <c r="DU17" s="640">
        <v>0</v>
      </c>
      <c r="DV17" s="640">
        <v>0</v>
      </c>
      <c r="DW17" s="640">
        <v>0</v>
      </c>
      <c r="DX17" s="640">
        <v>0</v>
      </c>
      <c r="DY17" s="640">
        <v>0</v>
      </c>
      <c r="DZ17" s="640">
        <v>0</v>
      </c>
      <c r="EA17" s="640">
        <v>0</v>
      </c>
      <c r="EB17" s="640">
        <v>0</v>
      </c>
      <c r="EC17" s="640">
        <v>0</v>
      </c>
      <c r="ED17" s="640">
        <v>0</v>
      </c>
      <c r="EE17" s="640">
        <v>0</v>
      </c>
      <c r="EF17" s="640">
        <v>0</v>
      </c>
      <c r="EG17" s="640">
        <v>0</v>
      </c>
      <c r="EH17" s="640">
        <v>0</v>
      </c>
      <c r="EI17" s="640">
        <v>0</v>
      </c>
      <c r="EJ17" s="640">
        <v>13</v>
      </c>
      <c r="EK17" s="640">
        <v>48</v>
      </c>
      <c r="EL17" s="640">
        <v>13</v>
      </c>
      <c r="EM17" s="640">
        <v>48</v>
      </c>
      <c r="EN17" s="640">
        <v>4</v>
      </c>
      <c r="EO17" s="640">
        <v>14</v>
      </c>
      <c r="EP17" s="640">
        <v>1</v>
      </c>
      <c r="EQ17" s="640">
        <v>57</v>
      </c>
      <c r="ER17" s="640">
        <v>5</v>
      </c>
      <c r="ES17" s="640">
        <v>17</v>
      </c>
      <c r="ET17" s="640">
        <v>13</v>
      </c>
      <c r="EU17" s="640">
        <v>48</v>
      </c>
      <c r="EV17" s="640">
        <v>0</v>
      </c>
      <c r="EW17" s="640">
        <v>0</v>
      </c>
      <c r="EX17" s="640">
        <v>0</v>
      </c>
      <c r="EY17" s="640">
        <v>0</v>
      </c>
      <c r="EZ17" s="640">
        <v>1</v>
      </c>
      <c r="FA17" s="640">
        <v>4</v>
      </c>
      <c r="FB17" s="640">
        <v>0</v>
      </c>
      <c r="FC17" s="640">
        <v>0</v>
      </c>
      <c r="FD17" s="640">
        <v>1</v>
      </c>
      <c r="FE17" s="640">
        <v>93</v>
      </c>
      <c r="FF17" s="640">
        <v>0</v>
      </c>
      <c r="FG17" s="640">
        <v>0</v>
      </c>
      <c r="FH17" s="640">
        <v>0</v>
      </c>
      <c r="FI17" s="640">
        <v>0</v>
      </c>
      <c r="FJ17" s="640">
        <v>0</v>
      </c>
      <c r="FK17" s="640">
        <v>0</v>
      </c>
      <c r="FL17" s="640">
        <v>1</v>
      </c>
      <c r="FM17" s="640">
        <v>46</v>
      </c>
      <c r="FN17" s="640">
        <v>0</v>
      </c>
      <c r="FO17" s="640">
        <v>0</v>
      </c>
      <c r="FP17" s="640">
        <v>1</v>
      </c>
      <c r="FQ17" s="640">
        <v>2</v>
      </c>
      <c r="FR17" s="640">
        <v>2</v>
      </c>
      <c r="FS17" s="640">
        <v>18</v>
      </c>
      <c r="FT17" s="640">
        <v>1</v>
      </c>
      <c r="FU17" s="640">
        <v>4</v>
      </c>
      <c r="FV17" s="640">
        <v>0</v>
      </c>
      <c r="FW17" s="640">
        <v>0</v>
      </c>
      <c r="FX17" s="640">
        <v>0</v>
      </c>
      <c r="FY17" s="640">
        <v>0</v>
      </c>
      <c r="FZ17" s="640">
        <v>0</v>
      </c>
      <c r="GA17" s="640">
        <v>0</v>
      </c>
      <c r="GB17" s="640">
        <v>0</v>
      </c>
      <c r="GC17" s="640">
        <v>0</v>
      </c>
      <c r="GD17" s="640">
        <v>0</v>
      </c>
      <c r="GE17" s="640">
        <v>0</v>
      </c>
      <c r="GF17" s="640">
        <v>0</v>
      </c>
      <c r="GG17" s="640">
        <v>0</v>
      </c>
      <c r="GH17" s="640">
        <v>0</v>
      </c>
      <c r="GI17" s="640">
        <v>0</v>
      </c>
      <c r="GJ17" s="640">
        <v>0</v>
      </c>
      <c r="GK17" s="640">
        <v>0</v>
      </c>
      <c r="GL17" s="640">
        <v>0</v>
      </c>
      <c r="GM17" s="640">
        <v>0</v>
      </c>
    </row>
    <row r="18" spans="1:195" ht="15" customHeight="1" x14ac:dyDescent="0.2">
      <c r="A18" s="639" t="s">
        <v>32</v>
      </c>
      <c r="B18" s="640">
        <v>2</v>
      </c>
      <c r="C18" s="640">
        <v>13</v>
      </c>
      <c r="D18" s="640">
        <v>1</v>
      </c>
      <c r="E18" s="640">
        <v>4</v>
      </c>
      <c r="F18" s="640">
        <v>0</v>
      </c>
      <c r="G18" s="640">
        <v>0</v>
      </c>
      <c r="H18" s="640">
        <v>0</v>
      </c>
      <c r="I18" s="640">
        <v>0</v>
      </c>
      <c r="J18" s="640">
        <v>0</v>
      </c>
      <c r="K18" s="640">
        <v>0</v>
      </c>
      <c r="L18" s="640">
        <v>0</v>
      </c>
      <c r="M18" s="640">
        <v>0</v>
      </c>
      <c r="N18" s="640">
        <v>0</v>
      </c>
      <c r="O18" s="640">
        <v>0</v>
      </c>
      <c r="P18" s="640">
        <v>0</v>
      </c>
      <c r="Q18" s="640">
        <v>0</v>
      </c>
      <c r="R18" s="640">
        <v>0</v>
      </c>
      <c r="S18" s="640">
        <v>0</v>
      </c>
      <c r="T18" s="640">
        <v>0</v>
      </c>
      <c r="U18" s="640">
        <v>0</v>
      </c>
      <c r="V18" s="640">
        <v>0</v>
      </c>
      <c r="W18" s="640">
        <v>0</v>
      </c>
      <c r="X18" s="640">
        <v>0</v>
      </c>
      <c r="Y18" s="640">
        <v>0</v>
      </c>
      <c r="Z18" s="640">
        <v>0</v>
      </c>
      <c r="AA18" s="640">
        <v>0</v>
      </c>
      <c r="AB18" s="640">
        <v>0</v>
      </c>
      <c r="AC18" s="640">
        <v>0</v>
      </c>
      <c r="AD18" s="640">
        <v>0</v>
      </c>
      <c r="AE18" s="640">
        <v>0</v>
      </c>
      <c r="AF18" s="640">
        <v>0</v>
      </c>
      <c r="AG18" s="640">
        <v>0</v>
      </c>
      <c r="AH18" s="640">
        <v>0</v>
      </c>
      <c r="AI18" s="640">
        <v>0</v>
      </c>
      <c r="AJ18" s="640">
        <v>1</v>
      </c>
      <c r="AK18" s="640">
        <v>3</v>
      </c>
      <c r="AL18" s="640">
        <v>0</v>
      </c>
      <c r="AM18" s="640">
        <v>0</v>
      </c>
      <c r="AN18" s="640">
        <v>0</v>
      </c>
      <c r="AO18" s="640">
        <v>0</v>
      </c>
      <c r="AP18" s="640">
        <v>0</v>
      </c>
      <c r="AQ18" s="640">
        <v>0</v>
      </c>
      <c r="AR18" s="640">
        <v>4</v>
      </c>
      <c r="AS18" s="640">
        <v>16</v>
      </c>
      <c r="AT18" s="640">
        <v>4</v>
      </c>
      <c r="AU18" s="640">
        <v>21</v>
      </c>
      <c r="AV18" s="640">
        <v>0</v>
      </c>
      <c r="AW18" s="640">
        <v>0</v>
      </c>
      <c r="AX18" s="640">
        <v>0</v>
      </c>
      <c r="AY18" s="640">
        <v>0</v>
      </c>
      <c r="AZ18" s="640">
        <v>0</v>
      </c>
      <c r="BA18" s="640">
        <v>0</v>
      </c>
      <c r="BB18" s="640">
        <v>1</v>
      </c>
      <c r="BC18" s="640">
        <v>4</v>
      </c>
      <c r="BD18" s="640">
        <v>3</v>
      </c>
      <c r="BE18" s="640">
        <v>17</v>
      </c>
      <c r="BF18" s="640">
        <v>1</v>
      </c>
      <c r="BG18" s="640">
        <v>3</v>
      </c>
      <c r="BH18" s="640">
        <v>2</v>
      </c>
      <c r="BI18" s="640">
        <v>8</v>
      </c>
      <c r="BJ18" s="640">
        <v>0</v>
      </c>
      <c r="BK18" s="640">
        <v>0</v>
      </c>
      <c r="BL18" s="640">
        <v>3</v>
      </c>
      <c r="BM18" s="640">
        <v>14</v>
      </c>
      <c r="BN18" s="640">
        <v>2</v>
      </c>
      <c r="BO18" s="640">
        <v>13</v>
      </c>
      <c r="BP18" s="640">
        <v>3</v>
      </c>
      <c r="BQ18" s="640">
        <v>17</v>
      </c>
      <c r="BR18" s="640">
        <v>0</v>
      </c>
      <c r="BS18" s="640">
        <v>0</v>
      </c>
      <c r="BT18" s="640">
        <v>0</v>
      </c>
      <c r="BU18" s="640">
        <v>0</v>
      </c>
      <c r="BV18" s="640">
        <v>3</v>
      </c>
      <c r="BW18" s="640">
        <v>13</v>
      </c>
      <c r="BX18" s="640">
        <v>2</v>
      </c>
      <c r="BY18" s="640">
        <v>6</v>
      </c>
      <c r="BZ18" s="640">
        <v>0</v>
      </c>
      <c r="CA18" s="640">
        <v>0</v>
      </c>
      <c r="CB18" s="640">
        <v>0</v>
      </c>
      <c r="CC18" s="640">
        <v>0</v>
      </c>
      <c r="CD18" s="640">
        <v>6</v>
      </c>
      <c r="CE18" s="640">
        <v>34</v>
      </c>
      <c r="CF18" s="640">
        <v>0</v>
      </c>
      <c r="CG18" s="640">
        <v>0</v>
      </c>
      <c r="CH18" s="640">
        <v>2</v>
      </c>
      <c r="CI18" s="640">
        <v>58</v>
      </c>
      <c r="CJ18" s="640">
        <v>11</v>
      </c>
      <c r="CK18" s="640">
        <v>64</v>
      </c>
      <c r="CL18" s="640">
        <v>1</v>
      </c>
      <c r="CM18" s="640">
        <v>2</v>
      </c>
      <c r="CN18" s="640">
        <v>12</v>
      </c>
      <c r="CO18" s="640">
        <v>40</v>
      </c>
      <c r="CP18" s="640">
        <v>2</v>
      </c>
      <c r="CQ18" s="640">
        <v>6</v>
      </c>
      <c r="CR18" s="640">
        <v>9</v>
      </c>
      <c r="CS18" s="640">
        <v>35</v>
      </c>
      <c r="CT18" s="640">
        <v>10</v>
      </c>
      <c r="CU18" s="640">
        <v>35</v>
      </c>
      <c r="CV18" s="640">
        <v>1</v>
      </c>
      <c r="CW18" s="640">
        <v>2</v>
      </c>
      <c r="CX18" s="640">
        <v>0</v>
      </c>
      <c r="CY18" s="640">
        <v>0</v>
      </c>
      <c r="CZ18" s="640">
        <v>0</v>
      </c>
      <c r="DA18" s="640">
        <v>0</v>
      </c>
      <c r="DB18" s="640">
        <v>4</v>
      </c>
      <c r="DC18" s="640">
        <v>16</v>
      </c>
      <c r="DD18" s="640">
        <v>1</v>
      </c>
      <c r="DE18" s="640">
        <v>2</v>
      </c>
      <c r="DF18" s="640">
        <v>0</v>
      </c>
      <c r="DG18" s="640">
        <v>0</v>
      </c>
      <c r="DH18" s="640">
        <v>0</v>
      </c>
      <c r="DI18" s="640">
        <v>0</v>
      </c>
      <c r="DJ18" s="640">
        <v>0</v>
      </c>
      <c r="DK18" s="640">
        <v>0</v>
      </c>
      <c r="DL18" s="640">
        <v>2</v>
      </c>
      <c r="DM18" s="640">
        <v>6</v>
      </c>
      <c r="DN18" s="640">
        <v>3</v>
      </c>
      <c r="DO18" s="640">
        <v>17</v>
      </c>
      <c r="DP18" s="640">
        <v>0</v>
      </c>
      <c r="DQ18" s="640">
        <v>0</v>
      </c>
      <c r="DR18" s="640">
        <v>0</v>
      </c>
      <c r="DS18" s="640">
        <v>0</v>
      </c>
      <c r="DT18" s="640">
        <v>2</v>
      </c>
      <c r="DU18" s="640">
        <v>10</v>
      </c>
      <c r="DV18" s="640">
        <v>0</v>
      </c>
      <c r="DW18" s="640">
        <v>0</v>
      </c>
      <c r="DX18" s="640">
        <v>0</v>
      </c>
      <c r="DY18" s="640">
        <v>0</v>
      </c>
      <c r="DZ18" s="640">
        <v>0</v>
      </c>
      <c r="EA18" s="640">
        <v>0</v>
      </c>
      <c r="EB18" s="640">
        <v>0</v>
      </c>
      <c r="EC18" s="640">
        <v>0</v>
      </c>
      <c r="ED18" s="640">
        <v>0</v>
      </c>
      <c r="EE18" s="640">
        <v>0</v>
      </c>
      <c r="EF18" s="640">
        <v>0</v>
      </c>
      <c r="EG18" s="640">
        <v>0</v>
      </c>
      <c r="EH18" s="640">
        <v>0</v>
      </c>
      <c r="EI18" s="640">
        <v>0</v>
      </c>
      <c r="EJ18" s="640">
        <v>8</v>
      </c>
      <c r="EK18" s="640">
        <v>30</v>
      </c>
      <c r="EL18" s="640">
        <v>8</v>
      </c>
      <c r="EM18" s="640">
        <v>30</v>
      </c>
      <c r="EN18" s="640">
        <v>1</v>
      </c>
      <c r="EO18" s="640">
        <v>8</v>
      </c>
      <c r="EP18" s="640">
        <v>1</v>
      </c>
      <c r="EQ18" s="640">
        <v>41</v>
      </c>
      <c r="ER18" s="640">
        <v>1</v>
      </c>
      <c r="ES18" s="640">
        <v>47</v>
      </c>
      <c r="ET18" s="640">
        <v>0</v>
      </c>
      <c r="EU18" s="640">
        <v>0</v>
      </c>
      <c r="EV18" s="640">
        <v>1</v>
      </c>
      <c r="EW18" s="640">
        <v>52</v>
      </c>
      <c r="EX18" s="640">
        <v>6</v>
      </c>
      <c r="EY18" s="640">
        <v>79</v>
      </c>
      <c r="EZ18" s="640">
        <v>9</v>
      </c>
      <c r="FA18" s="640">
        <v>95</v>
      </c>
      <c r="FB18" s="640">
        <v>1</v>
      </c>
      <c r="FC18" s="640">
        <v>5</v>
      </c>
      <c r="FD18" s="640">
        <v>1</v>
      </c>
      <c r="FE18" s="640">
        <v>85</v>
      </c>
      <c r="FF18" s="640">
        <v>1</v>
      </c>
      <c r="FG18" s="640">
        <v>89</v>
      </c>
      <c r="FH18" s="640">
        <v>1</v>
      </c>
      <c r="FI18" s="640">
        <v>79</v>
      </c>
      <c r="FJ18" s="640">
        <v>0</v>
      </c>
      <c r="FK18" s="640">
        <v>0</v>
      </c>
      <c r="FL18" s="640">
        <v>1</v>
      </c>
      <c r="FM18" s="640">
        <v>41</v>
      </c>
      <c r="FN18" s="640">
        <v>0</v>
      </c>
      <c r="FO18" s="640">
        <v>0</v>
      </c>
      <c r="FP18" s="640">
        <v>1</v>
      </c>
      <c r="FQ18" s="640">
        <v>3</v>
      </c>
      <c r="FR18" s="640">
        <v>0</v>
      </c>
      <c r="FS18" s="640">
        <v>0</v>
      </c>
      <c r="FT18" s="640">
        <v>1</v>
      </c>
      <c r="FU18" s="640">
        <v>6</v>
      </c>
      <c r="FV18" s="640">
        <v>0</v>
      </c>
      <c r="FW18" s="640">
        <v>0</v>
      </c>
      <c r="FX18" s="640">
        <v>0</v>
      </c>
      <c r="FY18" s="640">
        <v>0</v>
      </c>
      <c r="FZ18" s="640">
        <v>0</v>
      </c>
      <c r="GA18" s="640">
        <v>0</v>
      </c>
      <c r="GB18" s="640">
        <v>0</v>
      </c>
      <c r="GC18" s="640">
        <v>0</v>
      </c>
      <c r="GD18" s="640">
        <v>0</v>
      </c>
      <c r="GE18" s="640">
        <v>0</v>
      </c>
      <c r="GF18" s="640">
        <v>0</v>
      </c>
      <c r="GG18" s="640">
        <v>0</v>
      </c>
      <c r="GH18" s="640">
        <v>0</v>
      </c>
      <c r="GI18" s="640">
        <v>0</v>
      </c>
      <c r="GJ18" s="640">
        <v>2</v>
      </c>
      <c r="GK18" s="640">
        <v>10</v>
      </c>
      <c r="GL18" s="640">
        <v>2</v>
      </c>
      <c r="GM18" s="640">
        <v>57</v>
      </c>
    </row>
    <row r="19" spans="1:195" ht="15" customHeight="1" x14ac:dyDescent="0.2">
      <c r="A19" s="639" t="s">
        <v>33</v>
      </c>
      <c r="B19" s="640">
        <v>0</v>
      </c>
      <c r="C19" s="640">
        <v>0</v>
      </c>
      <c r="D19" s="640">
        <v>0</v>
      </c>
      <c r="E19" s="640">
        <v>0</v>
      </c>
      <c r="F19" s="640">
        <v>0</v>
      </c>
      <c r="G19" s="640">
        <v>0</v>
      </c>
      <c r="H19" s="640">
        <v>0</v>
      </c>
      <c r="I19" s="640">
        <v>0</v>
      </c>
      <c r="J19" s="640">
        <v>0</v>
      </c>
      <c r="K19" s="640">
        <v>0</v>
      </c>
      <c r="L19" s="640">
        <v>0</v>
      </c>
      <c r="M19" s="640">
        <v>0</v>
      </c>
      <c r="N19" s="640">
        <v>0</v>
      </c>
      <c r="O19" s="640">
        <v>0</v>
      </c>
      <c r="P19" s="640">
        <v>0</v>
      </c>
      <c r="Q19" s="640">
        <v>0</v>
      </c>
      <c r="R19" s="640">
        <v>0</v>
      </c>
      <c r="S19" s="640">
        <v>0</v>
      </c>
      <c r="T19" s="640">
        <v>1</v>
      </c>
      <c r="U19" s="640">
        <v>2</v>
      </c>
      <c r="V19" s="640">
        <v>0</v>
      </c>
      <c r="W19" s="640">
        <v>0</v>
      </c>
      <c r="X19" s="640">
        <v>0</v>
      </c>
      <c r="Y19" s="640">
        <v>0</v>
      </c>
      <c r="Z19" s="640">
        <v>1</v>
      </c>
      <c r="AA19" s="640">
        <v>9</v>
      </c>
      <c r="AB19" s="640">
        <v>0</v>
      </c>
      <c r="AC19" s="640">
        <v>0</v>
      </c>
      <c r="AD19" s="640">
        <v>0</v>
      </c>
      <c r="AE19" s="640">
        <v>0</v>
      </c>
      <c r="AF19" s="640">
        <v>0</v>
      </c>
      <c r="AG19" s="640">
        <v>0</v>
      </c>
      <c r="AH19" s="640">
        <v>0</v>
      </c>
      <c r="AI19" s="640">
        <v>0</v>
      </c>
      <c r="AJ19" s="640">
        <v>0</v>
      </c>
      <c r="AK19" s="640">
        <v>0</v>
      </c>
      <c r="AL19" s="640">
        <v>0</v>
      </c>
      <c r="AM19" s="640">
        <v>0</v>
      </c>
      <c r="AN19" s="640">
        <v>0</v>
      </c>
      <c r="AO19" s="640">
        <v>0</v>
      </c>
      <c r="AP19" s="640">
        <v>0</v>
      </c>
      <c r="AQ19" s="640">
        <v>0</v>
      </c>
      <c r="AR19" s="640">
        <v>3</v>
      </c>
      <c r="AS19" s="640">
        <v>13</v>
      </c>
      <c r="AT19" s="640">
        <v>0</v>
      </c>
      <c r="AU19" s="640">
        <v>0</v>
      </c>
      <c r="AV19" s="640">
        <v>0</v>
      </c>
      <c r="AW19" s="640">
        <v>0</v>
      </c>
      <c r="AX19" s="640">
        <v>1</v>
      </c>
      <c r="AY19" s="640">
        <v>23</v>
      </c>
      <c r="AZ19" s="640">
        <v>0</v>
      </c>
      <c r="BA19" s="640">
        <v>0</v>
      </c>
      <c r="BB19" s="640">
        <v>0</v>
      </c>
      <c r="BC19" s="640">
        <v>0</v>
      </c>
      <c r="BD19" s="640">
        <v>0</v>
      </c>
      <c r="BE19" s="640">
        <v>0</v>
      </c>
      <c r="BF19" s="640">
        <v>0</v>
      </c>
      <c r="BG19" s="640">
        <v>0</v>
      </c>
      <c r="BH19" s="640">
        <v>0</v>
      </c>
      <c r="BI19" s="640">
        <v>0</v>
      </c>
      <c r="BJ19" s="640">
        <v>0</v>
      </c>
      <c r="BK19" s="640">
        <v>0</v>
      </c>
      <c r="BL19" s="640">
        <v>0</v>
      </c>
      <c r="BM19" s="640">
        <v>0</v>
      </c>
      <c r="BN19" s="640">
        <v>0</v>
      </c>
      <c r="BO19" s="640">
        <v>0</v>
      </c>
      <c r="BP19" s="640">
        <v>0</v>
      </c>
      <c r="BQ19" s="640">
        <v>0</v>
      </c>
      <c r="BR19" s="640">
        <v>0</v>
      </c>
      <c r="BS19" s="640">
        <v>0</v>
      </c>
      <c r="BT19" s="640">
        <v>0</v>
      </c>
      <c r="BU19" s="640">
        <v>0</v>
      </c>
      <c r="BV19" s="640">
        <v>0</v>
      </c>
      <c r="BW19" s="640">
        <v>0</v>
      </c>
      <c r="BX19" s="640">
        <v>0</v>
      </c>
      <c r="BY19" s="640">
        <v>0</v>
      </c>
      <c r="BZ19" s="640">
        <v>0</v>
      </c>
      <c r="CA19" s="640">
        <v>0</v>
      </c>
      <c r="CB19" s="640">
        <v>0</v>
      </c>
      <c r="CC19" s="640">
        <v>0</v>
      </c>
      <c r="CD19" s="640">
        <v>0</v>
      </c>
      <c r="CE19" s="640">
        <v>0</v>
      </c>
      <c r="CF19" s="640">
        <v>0</v>
      </c>
      <c r="CG19" s="640">
        <v>0</v>
      </c>
      <c r="CH19" s="640">
        <v>2</v>
      </c>
      <c r="CI19" s="640">
        <v>32</v>
      </c>
      <c r="CJ19" s="640">
        <v>0</v>
      </c>
      <c r="CK19" s="640">
        <v>0</v>
      </c>
      <c r="CL19" s="640">
        <v>0</v>
      </c>
      <c r="CM19" s="640">
        <v>0</v>
      </c>
      <c r="CN19" s="640">
        <v>10</v>
      </c>
      <c r="CO19" s="640">
        <v>75</v>
      </c>
      <c r="CP19" s="640">
        <v>2</v>
      </c>
      <c r="CQ19" s="640">
        <v>7</v>
      </c>
      <c r="CR19" s="640">
        <v>5</v>
      </c>
      <c r="CS19" s="640">
        <v>37</v>
      </c>
      <c r="CT19" s="640">
        <v>5</v>
      </c>
      <c r="CU19" s="640">
        <v>22</v>
      </c>
      <c r="CV19" s="640">
        <v>1</v>
      </c>
      <c r="CW19" s="640">
        <v>2</v>
      </c>
      <c r="CX19" s="640">
        <v>0</v>
      </c>
      <c r="CY19" s="640">
        <v>0</v>
      </c>
      <c r="CZ19" s="640">
        <v>0</v>
      </c>
      <c r="DA19" s="640">
        <v>0</v>
      </c>
      <c r="DB19" s="640">
        <v>2</v>
      </c>
      <c r="DC19" s="640">
        <v>13</v>
      </c>
      <c r="DD19" s="640">
        <v>0</v>
      </c>
      <c r="DE19" s="640">
        <v>0</v>
      </c>
      <c r="DF19" s="640">
        <v>0</v>
      </c>
      <c r="DG19" s="640">
        <v>0</v>
      </c>
      <c r="DH19" s="640">
        <v>0</v>
      </c>
      <c r="DI19" s="640">
        <v>0</v>
      </c>
      <c r="DJ19" s="640">
        <v>0</v>
      </c>
      <c r="DK19" s="640">
        <v>0</v>
      </c>
      <c r="DL19" s="640">
        <v>3</v>
      </c>
      <c r="DM19" s="640">
        <v>12</v>
      </c>
      <c r="DN19" s="640">
        <v>0</v>
      </c>
      <c r="DO19" s="640">
        <v>0</v>
      </c>
      <c r="DP19" s="640">
        <v>1</v>
      </c>
      <c r="DQ19" s="640">
        <v>23</v>
      </c>
      <c r="DR19" s="640">
        <v>1</v>
      </c>
      <c r="DS19" s="640">
        <v>2</v>
      </c>
      <c r="DT19" s="640">
        <v>1</v>
      </c>
      <c r="DU19" s="640">
        <v>23</v>
      </c>
      <c r="DV19" s="640">
        <v>0</v>
      </c>
      <c r="DW19" s="640">
        <v>0</v>
      </c>
      <c r="DX19" s="640">
        <v>0</v>
      </c>
      <c r="DY19" s="640">
        <v>0</v>
      </c>
      <c r="DZ19" s="640">
        <v>0</v>
      </c>
      <c r="EA19" s="640">
        <v>0</v>
      </c>
      <c r="EB19" s="640">
        <v>0</v>
      </c>
      <c r="EC19" s="640">
        <v>0</v>
      </c>
      <c r="ED19" s="640">
        <v>0</v>
      </c>
      <c r="EE19" s="640">
        <v>0</v>
      </c>
      <c r="EF19" s="640">
        <v>0</v>
      </c>
      <c r="EG19" s="640">
        <v>0</v>
      </c>
      <c r="EH19" s="640">
        <v>0</v>
      </c>
      <c r="EI19" s="640">
        <v>0</v>
      </c>
      <c r="EJ19" s="640">
        <v>0</v>
      </c>
      <c r="EK19" s="640">
        <v>0</v>
      </c>
      <c r="EL19" s="640">
        <v>0</v>
      </c>
      <c r="EM19" s="640">
        <v>0</v>
      </c>
      <c r="EN19" s="640">
        <v>0</v>
      </c>
      <c r="EO19" s="640">
        <v>0</v>
      </c>
      <c r="EP19" s="640">
        <v>1</v>
      </c>
      <c r="EQ19" s="640">
        <v>35</v>
      </c>
      <c r="ER19" s="640">
        <v>1</v>
      </c>
      <c r="ES19" s="640">
        <v>35</v>
      </c>
      <c r="ET19" s="640">
        <v>0</v>
      </c>
      <c r="EU19" s="640">
        <v>0</v>
      </c>
      <c r="EV19" s="640">
        <v>0</v>
      </c>
      <c r="EW19" s="640">
        <v>0</v>
      </c>
      <c r="EX19" s="640">
        <v>1</v>
      </c>
      <c r="EY19" s="640">
        <v>23</v>
      </c>
      <c r="EZ19" s="640">
        <v>2</v>
      </c>
      <c r="FA19" s="640">
        <v>62</v>
      </c>
      <c r="FB19" s="640">
        <v>0</v>
      </c>
      <c r="FC19" s="640">
        <v>0</v>
      </c>
      <c r="FD19" s="640">
        <v>1</v>
      </c>
      <c r="FE19" s="640">
        <v>37</v>
      </c>
      <c r="FF19" s="640">
        <v>2</v>
      </c>
      <c r="FG19" s="640">
        <v>62</v>
      </c>
      <c r="FH19" s="640">
        <v>1</v>
      </c>
      <c r="FI19" s="640">
        <v>23</v>
      </c>
      <c r="FJ19" s="640">
        <v>0</v>
      </c>
      <c r="FK19" s="640">
        <v>0</v>
      </c>
      <c r="FL19" s="640">
        <v>1</v>
      </c>
      <c r="FM19" s="640">
        <v>39</v>
      </c>
      <c r="FN19" s="640">
        <v>1</v>
      </c>
      <c r="FO19" s="640">
        <v>11</v>
      </c>
      <c r="FP19" s="640">
        <v>1</v>
      </c>
      <c r="FQ19" s="640">
        <v>23</v>
      </c>
      <c r="FR19" s="640">
        <v>3</v>
      </c>
      <c r="FS19" s="640">
        <v>13</v>
      </c>
      <c r="FT19" s="640">
        <v>2</v>
      </c>
      <c r="FU19" s="640">
        <v>48</v>
      </c>
      <c r="FV19" s="640">
        <v>0</v>
      </c>
      <c r="FW19" s="640">
        <v>0</v>
      </c>
      <c r="FX19" s="640">
        <v>0</v>
      </c>
      <c r="FY19" s="640">
        <v>0</v>
      </c>
      <c r="FZ19" s="640">
        <v>0</v>
      </c>
      <c r="GA19" s="640">
        <v>0</v>
      </c>
      <c r="GB19" s="640">
        <v>0</v>
      </c>
      <c r="GC19" s="640">
        <v>0</v>
      </c>
      <c r="GD19" s="640">
        <v>0</v>
      </c>
      <c r="GE19" s="640">
        <v>0</v>
      </c>
      <c r="GF19" s="640">
        <v>0</v>
      </c>
      <c r="GG19" s="640">
        <v>0</v>
      </c>
      <c r="GH19" s="640">
        <v>0</v>
      </c>
      <c r="GI19" s="640">
        <v>0</v>
      </c>
      <c r="GJ19" s="640">
        <v>0</v>
      </c>
      <c r="GK19" s="640">
        <v>0</v>
      </c>
      <c r="GL19" s="640">
        <v>2</v>
      </c>
      <c r="GM19" s="640">
        <v>32</v>
      </c>
    </row>
    <row r="20" spans="1:195" ht="15" customHeight="1" x14ac:dyDescent="0.2">
      <c r="A20" s="639" t="s">
        <v>34</v>
      </c>
      <c r="B20" s="640">
        <v>0</v>
      </c>
      <c r="C20" s="640">
        <v>0</v>
      </c>
      <c r="D20" s="640">
        <v>0</v>
      </c>
      <c r="E20" s="640">
        <v>0</v>
      </c>
      <c r="F20" s="640">
        <v>0</v>
      </c>
      <c r="G20" s="640">
        <v>0</v>
      </c>
      <c r="H20" s="640">
        <v>0</v>
      </c>
      <c r="I20" s="640">
        <v>0</v>
      </c>
      <c r="J20" s="640">
        <v>0</v>
      </c>
      <c r="K20" s="640">
        <v>0</v>
      </c>
      <c r="L20" s="640">
        <v>10</v>
      </c>
      <c r="M20" s="640">
        <v>36</v>
      </c>
      <c r="N20" s="640">
        <v>0</v>
      </c>
      <c r="O20" s="640">
        <v>0</v>
      </c>
      <c r="P20" s="640">
        <v>0</v>
      </c>
      <c r="Q20" s="640">
        <v>0</v>
      </c>
      <c r="R20" s="640">
        <v>0</v>
      </c>
      <c r="S20" s="640">
        <v>0</v>
      </c>
      <c r="T20" s="640">
        <v>0</v>
      </c>
      <c r="U20" s="640">
        <v>0</v>
      </c>
      <c r="V20" s="640">
        <v>0</v>
      </c>
      <c r="W20" s="640">
        <v>0</v>
      </c>
      <c r="X20" s="640">
        <v>0</v>
      </c>
      <c r="Y20" s="640">
        <v>0</v>
      </c>
      <c r="Z20" s="640">
        <v>0</v>
      </c>
      <c r="AA20" s="640">
        <v>0</v>
      </c>
      <c r="AB20" s="640">
        <v>0</v>
      </c>
      <c r="AC20" s="640">
        <v>0</v>
      </c>
      <c r="AD20" s="640">
        <v>0</v>
      </c>
      <c r="AE20" s="640">
        <v>0</v>
      </c>
      <c r="AF20" s="640">
        <v>0</v>
      </c>
      <c r="AG20" s="640">
        <v>0</v>
      </c>
      <c r="AH20" s="640">
        <v>0</v>
      </c>
      <c r="AI20" s="640">
        <v>0</v>
      </c>
      <c r="AJ20" s="640">
        <v>0</v>
      </c>
      <c r="AK20" s="640">
        <v>0</v>
      </c>
      <c r="AL20" s="640">
        <v>0</v>
      </c>
      <c r="AM20" s="640">
        <v>0</v>
      </c>
      <c r="AN20" s="640">
        <v>0</v>
      </c>
      <c r="AO20" s="640">
        <v>0</v>
      </c>
      <c r="AP20" s="640">
        <v>0</v>
      </c>
      <c r="AQ20" s="640">
        <v>0</v>
      </c>
      <c r="AR20" s="640">
        <v>0</v>
      </c>
      <c r="AS20" s="640">
        <v>0</v>
      </c>
      <c r="AT20" s="640">
        <v>0</v>
      </c>
      <c r="AU20" s="640">
        <v>0</v>
      </c>
      <c r="AV20" s="640">
        <v>0</v>
      </c>
      <c r="AW20" s="640">
        <v>0</v>
      </c>
      <c r="AX20" s="640">
        <v>0</v>
      </c>
      <c r="AY20" s="640">
        <v>0</v>
      </c>
      <c r="AZ20" s="640">
        <v>0</v>
      </c>
      <c r="BA20" s="640">
        <v>0</v>
      </c>
      <c r="BB20" s="640">
        <v>0</v>
      </c>
      <c r="BC20" s="640">
        <v>0</v>
      </c>
      <c r="BD20" s="640">
        <v>1</v>
      </c>
      <c r="BE20" s="640">
        <v>6</v>
      </c>
      <c r="BF20" s="640">
        <v>0</v>
      </c>
      <c r="BG20" s="640">
        <v>0</v>
      </c>
      <c r="BH20" s="640">
        <v>0</v>
      </c>
      <c r="BI20" s="640">
        <v>0</v>
      </c>
      <c r="BJ20" s="640">
        <v>0</v>
      </c>
      <c r="BK20" s="640">
        <v>0</v>
      </c>
      <c r="BL20" s="640">
        <v>1</v>
      </c>
      <c r="BM20" s="640">
        <v>3</v>
      </c>
      <c r="BN20" s="640">
        <v>0</v>
      </c>
      <c r="BO20" s="640">
        <v>0</v>
      </c>
      <c r="BP20" s="640">
        <v>0</v>
      </c>
      <c r="BQ20" s="640">
        <v>0</v>
      </c>
      <c r="BR20" s="640">
        <v>0</v>
      </c>
      <c r="BS20" s="640">
        <v>0</v>
      </c>
      <c r="BT20" s="640">
        <v>0</v>
      </c>
      <c r="BU20" s="640">
        <v>0</v>
      </c>
      <c r="BV20" s="640">
        <v>0</v>
      </c>
      <c r="BW20" s="640">
        <v>0</v>
      </c>
      <c r="BX20" s="640">
        <v>0</v>
      </c>
      <c r="BY20" s="640">
        <v>0</v>
      </c>
      <c r="BZ20" s="640">
        <v>0</v>
      </c>
      <c r="CA20" s="640">
        <v>0</v>
      </c>
      <c r="CB20" s="640">
        <v>0</v>
      </c>
      <c r="CC20" s="640">
        <v>0</v>
      </c>
      <c r="CD20" s="640">
        <v>1</v>
      </c>
      <c r="CE20" s="640">
        <v>6</v>
      </c>
      <c r="CF20" s="640">
        <v>0</v>
      </c>
      <c r="CG20" s="640">
        <v>0</v>
      </c>
      <c r="CH20" s="640">
        <v>1</v>
      </c>
      <c r="CI20" s="640">
        <v>6</v>
      </c>
      <c r="CJ20" s="640">
        <v>1</v>
      </c>
      <c r="CK20" s="640">
        <v>4</v>
      </c>
      <c r="CL20" s="640">
        <v>0</v>
      </c>
      <c r="CM20" s="640">
        <v>0</v>
      </c>
      <c r="CN20" s="640">
        <v>6</v>
      </c>
      <c r="CO20" s="640">
        <v>15</v>
      </c>
      <c r="CP20" s="640">
        <v>1</v>
      </c>
      <c r="CQ20" s="640">
        <v>3</v>
      </c>
      <c r="CR20" s="640">
        <v>2</v>
      </c>
      <c r="CS20" s="640">
        <v>9</v>
      </c>
      <c r="CT20" s="640">
        <v>2</v>
      </c>
      <c r="CU20" s="640">
        <v>6</v>
      </c>
      <c r="CV20" s="640">
        <v>0</v>
      </c>
      <c r="CW20" s="640">
        <v>0</v>
      </c>
      <c r="CX20" s="640">
        <v>0</v>
      </c>
      <c r="CY20" s="640">
        <v>0</v>
      </c>
      <c r="CZ20" s="640">
        <v>0</v>
      </c>
      <c r="DA20" s="640">
        <v>0</v>
      </c>
      <c r="DB20" s="640">
        <v>0</v>
      </c>
      <c r="DC20" s="640">
        <v>0</v>
      </c>
      <c r="DD20" s="640">
        <v>0</v>
      </c>
      <c r="DE20" s="640">
        <v>0</v>
      </c>
      <c r="DF20" s="640">
        <v>0</v>
      </c>
      <c r="DG20" s="640">
        <v>0</v>
      </c>
      <c r="DH20" s="640">
        <v>0</v>
      </c>
      <c r="DI20" s="640">
        <v>0</v>
      </c>
      <c r="DJ20" s="640">
        <v>0</v>
      </c>
      <c r="DK20" s="640">
        <v>0</v>
      </c>
      <c r="DL20" s="640">
        <v>1</v>
      </c>
      <c r="DM20" s="640">
        <v>3</v>
      </c>
      <c r="DN20" s="640">
        <v>0</v>
      </c>
      <c r="DO20" s="640">
        <v>0</v>
      </c>
      <c r="DP20" s="640">
        <v>0</v>
      </c>
      <c r="DQ20" s="640">
        <v>0</v>
      </c>
      <c r="DR20" s="640">
        <v>0</v>
      </c>
      <c r="DS20" s="640">
        <v>0</v>
      </c>
      <c r="DT20" s="640">
        <v>0</v>
      </c>
      <c r="DU20" s="640">
        <v>0</v>
      </c>
      <c r="DV20" s="640">
        <v>0</v>
      </c>
      <c r="DW20" s="640">
        <v>0</v>
      </c>
      <c r="DX20" s="640">
        <v>0</v>
      </c>
      <c r="DY20" s="640">
        <v>0</v>
      </c>
      <c r="DZ20" s="640">
        <v>0</v>
      </c>
      <c r="EA20" s="640">
        <v>0</v>
      </c>
      <c r="EB20" s="640">
        <v>1</v>
      </c>
      <c r="EC20" s="640">
        <v>3</v>
      </c>
      <c r="ED20" s="640">
        <v>0</v>
      </c>
      <c r="EE20" s="640">
        <v>0</v>
      </c>
      <c r="EF20" s="640">
        <v>0</v>
      </c>
      <c r="EG20" s="640">
        <v>0</v>
      </c>
      <c r="EH20" s="640">
        <v>0</v>
      </c>
      <c r="EI20" s="640">
        <v>0</v>
      </c>
      <c r="EJ20" s="640">
        <v>0</v>
      </c>
      <c r="EK20" s="640">
        <v>0</v>
      </c>
      <c r="EL20" s="640">
        <v>0</v>
      </c>
      <c r="EM20" s="640">
        <v>0</v>
      </c>
      <c r="EN20" s="640">
        <v>0</v>
      </c>
      <c r="EO20" s="640">
        <v>0</v>
      </c>
      <c r="EP20" s="640">
        <v>0</v>
      </c>
      <c r="EQ20" s="640">
        <v>0</v>
      </c>
      <c r="ER20" s="640">
        <v>0</v>
      </c>
      <c r="ES20" s="640">
        <v>0</v>
      </c>
      <c r="ET20" s="640">
        <v>0</v>
      </c>
      <c r="EU20" s="640">
        <v>0</v>
      </c>
      <c r="EV20" s="640">
        <v>0</v>
      </c>
      <c r="EW20" s="640">
        <v>0</v>
      </c>
      <c r="EX20" s="640">
        <v>0</v>
      </c>
      <c r="EY20" s="640">
        <v>0</v>
      </c>
      <c r="EZ20" s="640">
        <v>0</v>
      </c>
      <c r="FA20" s="640">
        <v>0</v>
      </c>
      <c r="FB20" s="640">
        <v>0</v>
      </c>
      <c r="FC20" s="640">
        <v>0</v>
      </c>
      <c r="FD20" s="640">
        <v>1</v>
      </c>
      <c r="FE20" s="640">
        <v>23</v>
      </c>
      <c r="FF20" s="640">
        <v>0</v>
      </c>
      <c r="FG20" s="640">
        <v>0</v>
      </c>
      <c r="FH20" s="640">
        <v>0</v>
      </c>
      <c r="FI20" s="640">
        <v>0</v>
      </c>
      <c r="FJ20" s="640">
        <v>0</v>
      </c>
      <c r="FK20" s="640">
        <v>0</v>
      </c>
      <c r="FL20" s="640">
        <v>0</v>
      </c>
      <c r="FM20" s="640">
        <v>0</v>
      </c>
      <c r="FN20" s="640">
        <v>0</v>
      </c>
      <c r="FO20" s="640">
        <v>0</v>
      </c>
      <c r="FP20" s="640">
        <v>1</v>
      </c>
      <c r="FQ20" s="640">
        <v>2</v>
      </c>
      <c r="FR20" s="640">
        <v>0</v>
      </c>
      <c r="FS20" s="640">
        <v>0</v>
      </c>
      <c r="FT20" s="640">
        <v>0</v>
      </c>
      <c r="FU20" s="640">
        <v>0</v>
      </c>
      <c r="FV20" s="640">
        <v>0</v>
      </c>
      <c r="FW20" s="640">
        <v>0</v>
      </c>
      <c r="FX20" s="640">
        <v>0</v>
      </c>
      <c r="FY20" s="640">
        <v>0</v>
      </c>
      <c r="FZ20" s="640">
        <v>1</v>
      </c>
      <c r="GA20" s="640">
        <v>14</v>
      </c>
      <c r="GB20" s="640">
        <v>0</v>
      </c>
      <c r="GC20" s="640">
        <v>0</v>
      </c>
      <c r="GD20" s="640">
        <v>0</v>
      </c>
      <c r="GE20" s="640">
        <v>0</v>
      </c>
      <c r="GF20" s="640">
        <v>0</v>
      </c>
      <c r="GG20" s="640">
        <v>0</v>
      </c>
      <c r="GH20" s="640">
        <v>0</v>
      </c>
      <c r="GI20" s="640">
        <v>0</v>
      </c>
      <c r="GJ20" s="640">
        <v>0</v>
      </c>
      <c r="GK20" s="640">
        <v>0</v>
      </c>
      <c r="GL20" s="640">
        <v>0</v>
      </c>
      <c r="GM20" s="640">
        <v>0</v>
      </c>
    </row>
    <row r="21" spans="1:195" ht="15" customHeight="1" x14ac:dyDescent="0.2">
      <c r="A21" s="639" t="s">
        <v>35</v>
      </c>
      <c r="B21" s="640">
        <v>0</v>
      </c>
      <c r="C21" s="640">
        <v>0</v>
      </c>
      <c r="D21" s="640">
        <v>1</v>
      </c>
      <c r="E21" s="640">
        <v>2</v>
      </c>
      <c r="F21" s="640">
        <v>0</v>
      </c>
      <c r="G21" s="640">
        <v>0</v>
      </c>
      <c r="H21" s="640">
        <v>0</v>
      </c>
      <c r="I21" s="640">
        <v>0</v>
      </c>
      <c r="J21" s="640">
        <v>0</v>
      </c>
      <c r="K21" s="640">
        <v>0</v>
      </c>
      <c r="L21" s="640">
        <v>0</v>
      </c>
      <c r="M21" s="640">
        <v>0</v>
      </c>
      <c r="N21" s="640">
        <v>0</v>
      </c>
      <c r="O21" s="640">
        <v>0</v>
      </c>
      <c r="P21" s="640">
        <v>1</v>
      </c>
      <c r="Q21" s="640">
        <v>2</v>
      </c>
      <c r="R21" s="640">
        <v>0</v>
      </c>
      <c r="S21" s="640">
        <v>0</v>
      </c>
      <c r="T21" s="640">
        <v>0</v>
      </c>
      <c r="U21" s="640">
        <v>0</v>
      </c>
      <c r="V21" s="640">
        <v>0</v>
      </c>
      <c r="W21" s="640">
        <v>0</v>
      </c>
      <c r="X21" s="640">
        <v>0</v>
      </c>
      <c r="Y21" s="640">
        <v>0</v>
      </c>
      <c r="Z21" s="640">
        <v>0</v>
      </c>
      <c r="AA21" s="640">
        <v>0</v>
      </c>
      <c r="AB21" s="640">
        <v>0</v>
      </c>
      <c r="AC21" s="640">
        <v>0</v>
      </c>
      <c r="AD21" s="640">
        <v>0</v>
      </c>
      <c r="AE21" s="640">
        <v>0</v>
      </c>
      <c r="AF21" s="640">
        <v>0</v>
      </c>
      <c r="AG21" s="640">
        <v>0</v>
      </c>
      <c r="AH21" s="640">
        <v>0</v>
      </c>
      <c r="AI21" s="640">
        <v>0</v>
      </c>
      <c r="AJ21" s="640">
        <v>0</v>
      </c>
      <c r="AK21" s="640">
        <v>0</v>
      </c>
      <c r="AL21" s="640">
        <v>0</v>
      </c>
      <c r="AM21" s="640">
        <v>0</v>
      </c>
      <c r="AN21" s="640">
        <v>0</v>
      </c>
      <c r="AO21" s="640">
        <v>0</v>
      </c>
      <c r="AP21" s="640">
        <v>0</v>
      </c>
      <c r="AQ21" s="640">
        <v>0</v>
      </c>
      <c r="AR21" s="640">
        <v>1</v>
      </c>
      <c r="AS21" s="640">
        <v>3</v>
      </c>
      <c r="AT21" s="640">
        <v>0</v>
      </c>
      <c r="AU21" s="640">
        <v>0</v>
      </c>
      <c r="AV21" s="640">
        <v>0</v>
      </c>
      <c r="AW21" s="640">
        <v>0</v>
      </c>
      <c r="AX21" s="640">
        <v>1</v>
      </c>
      <c r="AY21" s="640">
        <v>8</v>
      </c>
      <c r="AZ21" s="640">
        <v>0</v>
      </c>
      <c r="BA21" s="640">
        <v>0</v>
      </c>
      <c r="BB21" s="640">
        <v>5</v>
      </c>
      <c r="BC21" s="640">
        <v>25</v>
      </c>
      <c r="BD21" s="640">
        <v>1</v>
      </c>
      <c r="BE21" s="640">
        <v>3</v>
      </c>
      <c r="BF21" s="640">
        <v>2</v>
      </c>
      <c r="BG21" s="640">
        <v>8</v>
      </c>
      <c r="BH21" s="640">
        <v>1</v>
      </c>
      <c r="BI21" s="640">
        <v>4</v>
      </c>
      <c r="BJ21" s="640">
        <v>0</v>
      </c>
      <c r="BK21" s="640">
        <v>0</v>
      </c>
      <c r="BL21" s="640">
        <v>4</v>
      </c>
      <c r="BM21" s="640">
        <v>14</v>
      </c>
      <c r="BN21" s="640">
        <v>0</v>
      </c>
      <c r="BO21" s="640">
        <v>0</v>
      </c>
      <c r="BP21" s="640">
        <v>0</v>
      </c>
      <c r="BQ21" s="640">
        <v>0</v>
      </c>
      <c r="BR21" s="640">
        <v>5</v>
      </c>
      <c r="BS21" s="640">
        <v>26</v>
      </c>
      <c r="BT21" s="640">
        <v>3</v>
      </c>
      <c r="BU21" s="640">
        <v>11</v>
      </c>
      <c r="BV21" s="640">
        <v>3</v>
      </c>
      <c r="BW21" s="640">
        <v>11</v>
      </c>
      <c r="BX21" s="640">
        <v>0</v>
      </c>
      <c r="BY21" s="640">
        <v>0</v>
      </c>
      <c r="BZ21" s="640">
        <v>0</v>
      </c>
      <c r="CA21" s="640">
        <v>0</v>
      </c>
      <c r="CB21" s="640">
        <v>0</v>
      </c>
      <c r="CC21" s="640">
        <v>0</v>
      </c>
      <c r="CD21" s="640">
        <v>2</v>
      </c>
      <c r="CE21" s="640">
        <v>7</v>
      </c>
      <c r="CF21" s="640">
        <v>0</v>
      </c>
      <c r="CG21" s="640">
        <v>0</v>
      </c>
      <c r="CH21" s="640">
        <v>0</v>
      </c>
      <c r="CI21" s="640">
        <v>0</v>
      </c>
      <c r="CJ21" s="640">
        <v>2</v>
      </c>
      <c r="CK21" s="640">
        <v>6</v>
      </c>
      <c r="CL21" s="640">
        <v>0</v>
      </c>
      <c r="CM21" s="640">
        <v>0</v>
      </c>
      <c r="CN21" s="640">
        <v>6</v>
      </c>
      <c r="CO21" s="640">
        <v>14</v>
      </c>
      <c r="CP21" s="640">
        <v>0</v>
      </c>
      <c r="CQ21" s="640">
        <v>0</v>
      </c>
      <c r="CR21" s="640">
        <v>4</v>
      </c>
      <c r="CS21" s="640">
        <v>9</v>
      </c>
      <c r="CT21" s="640">
        <v>5</v>
      </c>
      <c r="CU21" s="640">
        <v>12</v>
      </c>
      <c r="CV21" s="640">
        <v>0</v>
      </c>
      <c r="CW21" s="640">
        <v>0</v>
      </c>
      <c r="CX21" s="640">
        <v>0</v>
      </c>
      <c r="CY21" s="640">
        <v>0</v>
      </c>
      <c r="CZ21" s="640">
        <v>0</v>
      </c>
      <c r="DA21" s="640">
        <v>0</v>
      </c>
      <c r="DB21" s="640">
        <v>1</v>
      </c>
      <c r="DC21" s="640">
        <v>3</v>
      </c>
      <c r="DD21" s="640">
        <v>0</v>
      </c>
      <c r="DE21" s="640">
        <v>0</v>
      </c>
      <c r="DF21" s="640">
        <v>0</v>
      </c>
      <c r="DG21" s="640">
        <v>0</v>
      </c>
      <c r="DH21" s="640">
        <v>0</v>
      </c>
      <c r="DI21" s="640">
        <v>0</v>
      </c>
      <c r="DJ21" s="640">
        <v>0</v>
      </c>
      <c r="DK21" s="640">
        <v>0</v>
      </c>
      <c r="DL21" s="640">
        <v>0</v>
      </c>
      <c r="DM21" s="640">
        <v>0</v>
      </c>
      <c r="DN21" s="640">
        <v>0</v>
      </c>
      <c r="DO21" s="640">
        <v>0</v>
      </c>
      <c r="DP21" s="640">
        <v>0</v>
      </c>
      <c r="DQ21" s="640">
        <v>0</v>
      </c>
      <c r="DR21" s="640">
        <v>0</v>
      </c>
      <c r="DS21" s="640">
        <v>0</v>
      </c>
      <c r="DT21" s="640">
        <v>0</v>
      </c>
      <c r="DU21" s="640">
        <v>0</v>
      </c>
      <c r="DV21" s="640">
        <v>0</v>
      </c>
      <c r="DW21" s="640">
        <v>0</v>
      </c>
      <c r="DX21" s="640">
        <v>0</v>
      </c>
      <c r="DY21" s="640">
        <v>0</v>
      </c>
      <c r="DZ21" s="640">
        <v>0</v>
      </c>
      <c r="EA21" s="640">
        <v>0</v>
      </c>
      <c r="EB21" s="640">
        <v>0</v>
      </c>
      <c r="EC21" s="640">
        <v>0</v>
      </c>
      <c r="ED21" s="640">
        <v>0</v>
      </c>
      <c r="EE21" s="640">
        <v>0</v>
      </c>
      <c r="EF21" s="640">
        <v>0</v>
      </c>
      <c r="EG21" s="640">
        <v>0</v>
      </c>
      <c r="EH21" s="640">
        <v>0</v>
      </c>
      <c r="EI21" s="640">
        <v>0</v>
      </c>
      <c r="EJ21" s="640">
        <v>5</v>
      </c>
      <c r="EK21" s="640">
        <v>11</v>
      </c>
      <c r="EL21" s="640">
        <v>5</v>
      </c>
      <c r="EM21" s="640">
        <v>11</v>
      </c>
      <c r="EN21" s="640">
        <v>0</v>
      </c>
      <c r="EO21" s="640">
        <v>0</v>
      </c>
      <c r="EP21" s="640">
        <v>1</v>
      </c>
      <c r="EQ21" s="640">
        <v>28</v>
      </c>
      <c r="ER21" s="640">
        <v>1</v>
      </c>
      <c r="ES21" s="640">
        <v>31</v>
      </c>
      <c r="ET21" s="640">
        <v>0</v>
      </c>
      <c r="EU21" s="640">
        <v>0</v>
      </c>
      <c r="EV21" s="640">
        <v>1</v>
      </c>
      <c r="EW21" s="640">
        <v>30</v>
      </c>
      <c r="EX21" s="640">
        <v>1</v>
      </c>
      <c r="EY21" s="640">
        <v>30</v>
      </c>
      <c r="EZ21" s="640">
        <v>1</v>
      </c>
      <c r="FA21" s="640">
        <v>46</v>
      </c>
      <c r="FB21" s="640">
        <v>0</v>
      </c>
      <c r="FC21" s="640">
        <v>0</v>
      </c>
      <c r="FD21" s="640">
        <v>1</v>
      </c>
      <c r="FE21" s="640">
        <v>34</v>
      </c>
      <c r="FF21" s="640">
        <v>1</v>
      </c>
      <c r="FG21" s="640">
        <v>44</v>
      </c>
      <c r="FH21" s="640">
        <v>1</v>
      </c>
      <c r="FI21" s="640">
        <v>41</v>
      </c>
      <c r="FJ21" s="640">
        <v>0</v>
      </c>
      <c r="FK21" s="640">
        <v>0</v>
      </c>
      <c r="FL21" s="640">
        <v>1</v>
      </c>
      <c r="FM21" s="640">
        <v>30</v>
      </c>
      <c r="FN21" s="640">
        <v>0</v>
      </c>
      <c r="FO21" s="640">
        <v>0</v>
      </c>
      <c r="FP21" s="640">
        <v>0</v>
      </c>
      <c r="FQ21" s="640">
        <v>0</v>
      </c>
      <c r="FR21" s="640">
        <v>0</v>
      </c>
      <c r="FS21" s="640">
        <v>0</v>
      </c>
      <c r="FT21" s="640">
        <v>5</v>
      </c>
      <c r="FU21" s="640">
        <v>45</v>
      </c>
      <c r="FV21" s="640">
        <v>0</v>
      </c>
      <c r="FW21" s="640">
        <v>0</v>
      </c>
      <c r="FX21" s="640">
        <v>0</v>
      </c>
      <c r="FY21" s="640">
        <v>0</v>
      </c>
      <c r="FZ21" s="640">
        <v>0</v>
      </c>
      <c r="GA21" s="640">
        <v>0</v>
      </c>
      <c r="GB21" s="640">
        <v>0</v>
      </c>
      <c r="GC21" s="640">
        <v>0</v>
      </c>
      <c r="GD21" s="640">
        <v>0</v>
      </c>
      <c r="GE21" s="640">
        <v>0</v>
      </c>
      <c r="GF21" s="640">
        <v>0</v>
      </c>
      <c r="GG21" s="640">
        <v>0</v>
      </c>
      <c r="GH21" s="640">
        <v>0</v>
      </c>
      <c r="GI21" s="640">
        <v>0</v>
      </c>
      <c r="GJ21" s="640">
        <v>0</v>
      </c>
      <c r="GK21" s="640">
        <v>0</v>
      </c>
      <c r="GL21" s="640">
        <v>0</v>
      </c>
      <c r="GM21" s="640">
        <v>0</v>
      </c>
    </row>
    <row r="22" spans="1:195" ht="15" customHeight="1" x14ac:dyDescent="0.2">
      <c r="A22" s="639" t="s">
        <v>36</v>
      </c>
      <c r="B22" s="640">
        <v>2</v>
      </c>
      <c r="C22" s="640">
        <v>7</v>
      </c>
      <c r="D22" s="640">
        <v>1</v>
      </c>
      <c r="E22" s="640">
        <v>4</v>
      </c>
      <c r="F22" s="640">
        <v>0</v>
      </c>
      <c r="G22" s="640">
        <v>0</v>
      </c>
      <c r="H22" s="640">
        <v>3</v>
      </c>
      <c r="I22" s="640">
        <v>7</v>
      </c>
      <c r="J22" s="640">
        <v>0</v>
      </c>
      <c r="K22" s="640">
        <v>0</v>
      </c>
      <c r="L22" s="640">
        <v>0</v>
      </c>
      <c r="M22" s="640">
        <v>0</v>
      </c>
      <c r="N22" s="640">
        <v>0</v>
      </c>
      <c r="O22" s="640">
        <v>0</v>
      </c>
      <c r="P22" s="640">
        <v>0</v>
      </c>
      <c r="Q22" s="640">
        <v>0</v>
      </c>
      <c r="R22" s="640">
        <v>0</v>
      </c>
      <c r="S22" s="640">
        <v>0</v>
      </c>
      <c r="T22" s="640">
        <v>0</v>
      </c>
      <c r="U22" s="640">
        <v>0</v>
      </c>
      <c r="V22" s="640">
        <v>0</v>
      </c>
      <c r="W22" s="640">
        <v>0</v>
      </c>
      <c r="X22" s="640">
        <v>0</v>
      </c>
      <c r="Y22" s="640">
        <v>0</v>
      </c>
      <c r="Z22" s="640">
        <v>1</v>
      </c>
      <c r="AA22" s="640">
        <v>2</v>
      </c>
      <c r="AB22" s="640">
        <v>0</v>
      </c>
      <c r="AC22" s="640">
        <v>0</v>
      </c>
      <c r="AD22" s="640">
        <v>0</v>
      </c>
      <c r="AE22" s="640">
        <v>0</v>
      </c>
      <c r="AF22" s="640">
        <v>0</v>
      </c>
      <c r="AG22" s="640">
        <v>0</v>
      </c>
      <c r="AH22" s="640">
        <v>0</v>
      </c>
      <c r="AI22" s="640">
        <v>0</v>
      </c>
      <c r="AJ22" s="640">
        <v>0</v>
      </c>
      <c r="AK22" s="640">
        <v>0</v>
      </c>
      <c r="AL22" s="640">
        <v>0</v>
      </c>
      <c r="AM22" s="640">
        <v>0</v>
      </c>
      <c r="AN22" s="640">
        <v>0</v>
      </c>
      <c r="AO22" s="640">
        <v>0</v>
      </c>
      <c r="AP22" s="640">
        <v>0</v>
      </c>
      <c r="AQ22" s="640">
        <v>0</v>
      </c>
      <c r="AR22" s="640">
        <v>0</v>
      </c>
      <c r="AS22" s="640">
        <v>0</v>
      </c>
      <c r="AT22" s="640">
        <v>1</v>
      </c>
      <c r="AU22" s="640">
        <v>2</v>
      </c>
      <c r="AV22" s="640">
        <v>0</v>
      </c>
      <c r="AW22" s="640">
        <v>0</v>
      </c>
      <c r="AX22" s="640">
        <v>0</v>
      </c>
      <c r="AY22" s="640">
        <v>0</v>
      </c>
      <c r="AZ22" s="640">
        <v>0</v>
      </c>
      <c r="BA22" s="640">
        <v>0</v>
      </c>
      <c r="BB22" s="640">
        <v>0</v>
      </c>
      <c r="BC22" s="640">
        <v>0</v>
      </c>
      <c r="BD22" s="640">
        <v>3</v>
      </c>
      <c r="BE22" s="640">
        <v>9</v>
      </c>
      <c r="BF22" s="640">
        <v>0</v>
      </c>
      <c r="BG22" s="640">
        <v>0</v>
      </c>
      <c r="BH22" s="640">
        <v>1</v>
      </c>
      <c r="BI22" s="640">
        <v>3</v>
      </c>
      <c r="BJ22" s="640">
        <v>0</v>
      </c>
      <c r="BK22" s="640">
        <v>0</v>
      </c>
      <c r="BL22" s="640">
        <v>1</v>
      </c>
      <c r="BM22" s="640">
        <v>3</v>
      </c>
      <c r="BN22" s="640">
        <v>0</v>
      </c>
      <c r="BO22" s="640">
        <v>0</v>
      </c>
      <c r="BP22" s="640">
        <v>1</v>
      </c>
      <c r="BQ22" s="640">
        <v>3</v>
      </c>
      <c r="BR22" s="640">
        <v>0</v>
      </c>
      <c r="BS22" s="640">
        <v>0</v>
      </c>
      <c r="BT22" s="640">
        <v>0</v>
      </c>
      <c r="BU22" s="640">
        <v>0</v>
      </c>
      <c r="BV22" s="640">
        <v>1</v>
      </c>
      <c r="BW22" s="640">
        <v>2</v>
      </c>
      <c r="BX22" s="640">
        <v>0</v>
      </c>
      <c r="BY22" s="640">
        <v>0</v>
      </c>
      <c r="BZ22" s="640">
        <v>0</v>
      </c>
      <c r="CA22" s="640">
        <v>0</v>
      </c>
      <c r="CB22" s="640">
        <v>0</v>
      </c>
      <c r="CC22" s="640">
        <v>0</v>
      </c>
      <c r="CD22" s="640">
        <v>1</v>
      </c>
      <c r="CE22" s="640">
        <v>5</v>
      </c>
      <c r="CF22" s="640">
        <v>0</v>
      </c>
      <c r="CG22" s="640">
        <v>0</v>
      </c>
      <c r="CH22" s="640">
        <v>2</v>
      </c>
      <c r="CI22" s="640">
        <v>8</v>
      </c>
      <c r="CJ22" s="640">
        <v>1</v>
      </c>
      <c r="CK22" s="640">
        <v>2</v>
      </c>
      <c r="CL22" s="640">
        <v>1</v>
      </c>
      <c r="CM22" s="640">
        <v>3</v>
      </c>
      <c r="CN22" s="640">
        <v>4</v>
      </c>
      <c r="CO22" s="640">
        <v>14</v>
      </c>
      <c r="CP22" s="640">
        <v>1</v>
      </c>
      <c r="CQ22" s="640">
        <v>5</v>
      </c>
      <c r="CR22" s="640">
        <v>3</v>
      </c>
      <c r="CS22" s="640">
        <v>13</v>
      </c>
      <c r="CT22" s="640">
        <v>1</v>
      </c>
      <c r="CU22" s="640">
        <v>4</v>
      </c>
      <c r="CV22" s="640">
        <v>0</v>
      </c>
      <c r="CW22" s="640">
        <v>0</v>
      </c>
      <c r="CX22" s="640">
        <v>0</v>
      </c>
      <c r="CY22" s="640">
        <v>0</v>
      </c>
      <c r="CZ22" s="640">
        <v>1</v>
      </c>
      <c r="DA22" s="640">
        <v>3</v>
      </c>
      <c r="DB22" s="640">
        <v>0</v>
      </c>
      <c r="DC22" s="640">
        <v>0</v>
      </c>
      <c r="DD22" s="640">
        <v>0</v>
      </c>
      <c r="DE22" s="640">
        <v>0</v>
      </c>
      <c r="DF22" s="640">
        <v>0</v>
      </c>
      <c r="DG22" s="640">
        <v>0</v>
      </c>
      <c r="DH22" s="640">
        <v>0</v>
      </c>
      <c r="DI22" s="640">
        <v>0</v>
      </c>
      <c r="DJ22" s="640">
        <v>0</v>
      </c>
      <c r="DK22" s="640">
        <v>0</v>
      </c>
      <c r="DL22" s="640">
        <v>0</v>
      </c>
      <c r="DM22" s="640">
        <v>0</v>
      </c>
      <c r="DN22" s="640">
        <v>0</v>
      </c>
      <c r="DO22" s="640">
        <v>0</v>
      </c>
      <c r="DP22" s="640">
        <v>0</v>
      </c>
      <c r="DQ22" s="640">
        <v>0</v>
      </c>
      <c r="DR22" s="640">
        <v>0</v>
      </c>
      <c r="DS22" s="640">
        <v>0</v>
      </c>
      <c r="DT22" s="640">
        <v>0</v>
      </c>
      <c r="DU22" s="640">
        <v>0</v>
      </c>
      <c r="DV22" s="640">
        <v>0</v>
      </c>
      <c r="DW22" s="640">
        <v>0</v>
      </c>
      <c r="DX22" s="640">
        <v>0</v>
      </c>
      <c r="DY22" s="640">
        <v>0</v>
      </c>
      <c r="DZ22" s="640">
        <v>0</v>
      </c>
      <c r="EA22" s="640">
        <v>0</v>
      </c>
      <c r="EB22" s="640">
        <v>1</v>
      </c>
      <c r="EC22" s="640">
        <v>5</v>
      </c>
      <c r="ED22" s="640">
        <v>0</v>
      </c>
      <c r="EE22" s="640">
        <v>0</v>
      </c>
      <c r="EF22" s="640">
        <v>0</v>
      </c>
      <c r="EG22" s="640">
        <v>0</v>
      </c>
      <c r="EH22" s="640">
        <v>0</v>
      </c>
      <c r="EI22" s="640">
        <v>0</v>
      </c>
      <c r="EJ22" s="640">
        <v>3</v>
      </c>
      <c r="EK22" s="640">
        <v>10</v>
      </c>
      <c r="EL22" s="640">
        <v>3</v>
      </c>
      <c r="EM22" s="640">
        <v>10</v>
      </c>
      <c r="EN22" s="640">
        <v>3</v>
      </c>
      <c r="EO22" s="640">
        <v>8</v>
      </c>
      <c r="EP22" s="640">
        <v>1</v>
      </c>
      <c r="EQ22" s="640">
        <v>13</v>
      </c>
      <c r="ER22" s="640">
        <v>1</v>
      </c>
      <c r="ES22" s="640">
        <v>16</v>
      </c>
      <c r="ET22" s="640">
        <v>3</v>
      </c>
      <c r="EU22" s="640">
        <v>10</v>
      </c>
      <c r="EV22" s="640">
        <v>0</v>
      </c>
      <c r="EW22" s="640">
        <v>0</v>
      </c>
      <c r="EX22" s="640">
        <v>0</v>
      </c>
      <c r="EY22" s="640">
        <v>0</v>
      </c>
      <c r="EZ22" s="640">
        <v>1</v>
      </c>
      <c r="FA22" s="640">
        <v>15</v>
      </c>
      <c r="FB22" s="640">
        <v>0</v>
      </c>
      <c r="FC22" s="640">
        <v>0</v>
      </c>
      <c r="FD22" s="640">
        <v>1</v>
      </c>
      <c r="FE22" s="640">
        <v>27</v>
      </c>
      <c r="FF22" s="640">
        <v>1</v>
      </c>
      <c r="FG22" s="640">
        <v>14</v>
      </c>
      <c r="FH22" s="640">
        <v>1</v>
      </c>
      <c r="FI22" s="640">
        <v>14</v>
      </c>
      <c r="FJ22" s="640">
        <v>1</v>
      </c>
      <c r="FK22" s="640">
        <v>9</v>
      </c>
      <c r="FL22" s="640">
        <v>0</v>
      </c>
      <c r="FM22" s="640">
        <v>0</v>
      </c>
      <c r="FN22" s="640">
        <v>0</v>
      </c>
      <c r="FO22" s="640">
        <v>0</v>
      </c>
      <c r="FP22" s="640">
        <v>0</v>
      </c>
      <c r="FQ22" s="640">
        <v>0</v>
      </c>
      <c r="FR22" s="640">
        <v>0</v>
      </c>
      <c r="FS22" s="640">
        <v>0</v>
      </c>
      <c r="FT22" s="640">
        <v>1</v>
      </c>
      <c r="FU22" s="640">
        <v>15</v>
      </c>
      <c r="FV22" s="640">
        <v>0</v>
      </c>
      <c r="FW22" s="640">
        <v>0</v>
      </c>
      <c r="FX22" s="640">
        <v>0</v>
      </c>
      <c r="FY22" s="640">
        <v>0</v>
      </c>
      <c r="FZ22" s="640">
        <v>2</v>
      </c>
      <c r="GA22" s="640">
        <v>6</v>
      </c>
      <c r="GB22" s="640">
        <v>0</v>
      </c>
      <c r="GC22" s="640">
        <v>0</v>
      </c>
      <c r="GD22" s="640">
        <v>0</v>
      </c>
      <c r="GE22" s="640">
        <v>0</v>
      </c>
      <c r="GF22" s="640">
        <v>0</v>
      </c>
      <c r="GG22" s="640">
        <v>0</v>
      </c>
      <c r="GH22" s="640">
        <v>0</v>
      </c>
      <c r="GI22" s="640">
        <v>0</v>
      </c>
      <c r="GJ22" s="640">
        <v>0</v>
      </c>
      <c r="GK22" s="640">
        <v>0</v>
      </c>
      <c r="GL22" s="640">
        <v>0</v>
      </c>
      <c r="GM22" s="640">
        <v>0</v>
      </c>
    </row>
    <row r="23" spans="1:195" ht="15" customHeight="1" x14ac:dyDescent="0.2">
      <c r="A23" s="639" t="s">
        <v>37</v>
      </c>
      <c r="B23" s="640">
        <v>2</v>
      </c>
      <c r="C23" s="640">
        <v>7</v>
      </c>
      <c r="D23" s="640">
        <v>0</v>
      </c>
      <c r="E23" s="640">
        <v>0</v>
      </c>
      <c r="F23" s="640">
        <v>0</v>
      </c>
      <c r="G23" s="640">
        <v>0</v>
      </c>
      <c r="H23" s="640">
        <v>0</v>
      </c>
      <c r="I23" s="640">
        <v>0</v>
      </c>
      <c r="J23" s="640">
        <v>1</v>
      </c>
      <c r="K23" s="640">
        <v>4</v>
      </c>
      <c r="L23" s="640">
        <v>1</v>
      </c>
      <c r="M23" s="640">
        <v>3</v>
      </c>
      <c r="N23" s="640">
        <v>0</v>
      </c>
      <c r="O23" s="640">
        <v>0</v>
      </c>
      <c r="P23" s="640">
        <v>0</v>
      </c>
      <c r="Q23" s="640">
        <v>0</v>
      </c>
      <c r="R23" s="640">
        <v>0</v>
      </c>
      <c r="S23" s="640">
        <v>0</v>
      </c>
      <c r="T23" s="640">
        <v>0</v>
      </c>
      <c r="U23" s="640">
        <v>0</v>
      </c>
      <c r="V23" s="640">
        <v>1</v>
      </c>
      <c r="W23" s="640">
        <v>3</v>
      </c>
      <c r="X23" s="640">
        <v>1</v>
      </c>
      <c r="Y23" s="640">
        <v>4</v>
      </c>
      <c r="Z23" s="640">
        <v>0</v>
      </c>
      <c r="AA23" s="640">
        <v>0</v>
      </c>
      <c r="AB23" s="640">
        <v>0</v>
      </c>
      <c r="AC23" s="640">
        <v>0</v>
      </c>
      <c r="AD23" s="640">
        <v>0</v>
      </c>
      <c r="AE23" s="640">
        <v>0</v>
      </c>
      <c r="AF23" s="640">
        <v>0</v>
      </c>
      <c r="AG23" s="640">
        <v>0</v>
      </c>
      <c r="AH23" s="640">
        <v>0</v>
      </c>
      <c r="AI23" s="640">
        <v>0</v>
      </c>
      <c r="AJ23" s="640">
        <v>2</v>
      </c>
      <c r="AK23" s="640">
        <v>9</v>
      </c>
      <c r="AL23" s="640">
        <v>0</v>
      </c>
      <c r="AM23" s="640">
        <v>0</v>
      </c>
      <c r="AN23" s="640">
        <v>0</v>
      </c>
      <c r="AO23" s="640">
        <v>0</v>
      </c>
      <c r="AP23" s="640">
        <v>0</v>
      </c>
      <c r="AQ23" s="640">
        <v>0</v>
      </c>
      <c r="AR23" s="640">
        <v>2</v>
      </c>
      <c r="AS23" s="640">
        <v>6</v>
      </c>
      <c r="AT23" s="640">
        <v>2</v>
      </c>
      <c r="AU23" s="640">
        <v>5</v>
      </c>
      <c r="AV23" s="640">
        <v>0</v>
      </c>
      <c r="AW23" s="640">
        <v>0</v>
      </c>
      <c r="AX23" s="640">
        <v>0</v>
      </c>
      <c r="AY23" s="640">
        <v>0</v>
      </c>
      <c r="AZ23" s="640">
        <v>0</v>
      </c>
      <c r="BA23" s="640">
        <v>0</v>
      </c>
      <c r="BB23" s="640">
        <v>1</v>
      </c>
      <c r="BC23" s="640">
        <v>3</v>
      </c>
      <c r="BD23" s="640">
        <v>1</v>
      </c>
      <c r="BE23" s="640">
        <v>2</v>
      </c>
      <c r="BF23" s="640">
        <v>0</v>
      </c>
      <c r="BG23" s="640">
        <v>0</v>
      </c>
      <c r="BH23" s="640">
        <v>1</v>
      </c>
      <c r="BI23" s="640">
        <v>3</v>
      </c>
      <c r="BJ23" s="640">
        <v>0</v>
      </c>
      <c r="BK23" s="640">
        <v>0</v>
      </c>
      <c r="BL23" s="640">
        <v>0</v>
      </c>
      <c r="BM23" s="640">
        <v>0</v>
      </c>
      <c r="BN23" s="640">
        <v>0</v>
      </c>
      <c r="BO23" s="640">
        <v>0</v>
      </c>
      <c r="BP23" s="640">
        <v>0</v>
      </c>
      <c r="BQ23" s="640">
        <v>0</v>
      </c>
      <c r="BR23" s="640">
        <v>0</v>
      </c>
      <c r="BS23" s="640">
        <v>0</v>
      </c>
      <c r="BT23" s="640">
        <v>0</v>
      </c>
      <c r="BU23" s="640">
        <v>0</v>
      </c>
      <c r="BV23" s="640">
        <v>0</v>
      </c>
      <c r="BW23" s="640">
        <v>0</v>
      </c>
      <c r="BX23" s="640">
        <v>0</v>
      </c>
      <c r="BY23" s="640">
        <v>0</v>
      </c>
      <c r="BZ23" s="640">
        <v>0</v>
      </c>
      <c r="CA23" s="640">
        <v>0</v>
      </c>
      <c r="CB23" s="640">
        <v>0</v>
      </c>
      <c r="CC23" s="640">
        <v>0</v>
      </c>
      <c r="CD23" s="640">
        <v>0</v>
      </c>
      <c r="CE23" s="640">
        <v>0</v>
      </c>
      <c r="CF23" s="640">
        <v>0</v>
      </c>
      <c r="CG23" s="640">
        <v>0</v>
      </c>
      <c r="CH23" s="640">
        <v>0</v>
      </c>
      <c r="CI23" s="640">
        <v>0</v>
      </c>
      <c r="CJ23" s="640">
        <v>0</v>
      </c>
      <c r="CK23" s="640">
        <v>0</v>
      </c>
      <c r="CL23" s="640">
        <v>1</v>
      </c>
      <c r="CM23" s="640">
        <v>3</v>
      </c>
      <c r="CN23" s="640">
        <v>6</v>
      </c>
      <c r="CO23" s="640">
        <v>19</v>
      </c>
      <c r="CP23" s="640">
        <v>2</v>
      </c>
      <c r="CQ23" s="640">
        <v>5</v>
      </c>
      <c r="CR23" s="640">
        <v>5</v>
      </c>
      <c r="CS23" s="640">
        <v>13</v>
      </c>
      <c r="CT23" s="640">
        <v>6</v>
      </c>
      <c r="CU23" s="640">
        <v>15</v>
      </c>
      <c r="CV23" s="640">
        <v>0</v>
      </c>
      <c r="CW23" s="640">
        <v>0</v>
      </c>
      <c r="CX23" s="640">
        <v>0</v>
      </c>
      <c r="CY23" s="640">
        <v>0</v>
      </c>
      <c r="CZ23" s="640">
        <v>0</v>
      </c>
      <c r="DA23" s="640">
        <v>0</v>
      </c>
      <c r="DB23" s="640">
        <v>1</v>
      </c>
      <c r="DC23" s="640">
        <v>2</v>
      </c>
      <c r="DD23" s="640">
        <v>0</v>
      </c>
      <c r="DE23" s="640">
        <v>0</v>
      </c>
      <c r="DF23" s="640">
        <v>0</v>
      </c>
      <c r="DG23" s="640">
        <v>0</v>
      </c>
      <c r="DH23" s="640">
        <v>0</v>
      </c>
      <c r="DI23" s="640">
        <v>0</v>
      </c>
      <c r="DJ23" s="640">
        <v>0</v>
      </c>
      <c r="DK23" s="640">
        <v>0</v>
      </c>
      <c r="DL23" s="640">
        <v>0</v>
      </c>
      <c r="DM23" s="640">
        <v>0</v>
      </c>
      <c r="DN23" s="640">
        <v>0</v>
      </c>
      <c r="DO23" s="640">
        <v>0</v>
      </c>
      <c r="DP23" s="640">
        <v>0</v>
      </c>
      <c r="DQ23" s="640">
        <v>0</v>
      </c>
      <c r="DR23" s="640">
        <v>0</v>
      </c>
      <c r="DS23" s="640">
        <v>0</v>
      </c>
      <c r="DT23" s="640">
        <v>0</v>
      </c>
      <c r="DU23" s="640">
        <v>0</v>
      </c>
      <c r="DV23" s="640">
        <v>0</v>
      </c>
      <c r="DW23" s="640">
        <v>0</v>
      </c>
      <c r="DX23" s="640">
        <v>0</v>
      </c>
      <c r="DY23" s="640">
        <v>0</v>
      </c>
      <c r="DZ23" s="640">
        <v>0</v>
      </c>
      <c r="EA23" s="640">
        <v>0</v>
      </c>
      <c r="EB23" s="640">
        <v>0</v>
      </c>
      <c r="EC23" s="640">
        <v>0</v>
      </c>
      <c r="ED23" s="640">
        <v>0</v>
      </c>
      <c r="EE23" s="640">
        <v>0</v>
      </c>
      <c r="EF23" s="640">
        <v>0</v>
      </c>
      <c r="EG23" s="640">
        <v>0</v>
      </c>
      <c r="EH23" s="640">
        <v>0</v>
      </c>
      <c r="EI23" s="640">
        <v>0</v>
      </c>
      <c r="EJ23" s="640">
        <v>3</v>
      </c>
      <c r="EK23" s="640">
        <v>10</v>
      </c>
      <c r="EL23" s="640">
        <v>3</v>
      </c>
      <c r="EM23" s="640">
        <v>10</v>
      </c>
      <c r="EN23" s="640">
        <v>3</v>
      </c>
      <c r="EO23" s="640">
        <v>9</v>
      </c>
      <c r="EP23" s="640">
        <v>1</v>
      </c>
      <c r="EQ23" s="640">
        <v>17</v>
      </c>
      <c r="ER23" s="640">
        <v>2</v>
      </c>
      <c r="ES23" s="640">
        <v>39</v>
      </c>
      <c r="ET23" s="640">
        <v>3</v>
      </c>
      <c r="EU23" s="640">
        <v>10</v>
      </c>
      <c r="EV23" s="640">
        <v>0</v>
      </c>
      <c r="EW23" s="640">
        <v>0</v>
      </c>
      <c r="EX23" s="640">
        <v>1</v>
      </c>
      <c r="EY23" s="640">
        <v>4</v>
      </c>
      <c r="EZ23" s="640">
        <v>1</v>
      </c>
      <c r="FA23" s="640">
        <v>4</v>
      </c>
      <c r="FB23" s="640">
        <v>0</v>
      </c>
      <c r="FC23" s="640">
        <v>0</v>
      </c>
      <c r="FD23" s="640">
        <v>1</v>
      </c>
      <c r="FE23" s="640">
        <v>23</v>
      </c>
      <c r="FF23" s="640">
        <v>1</v>
      </c>
      <c r="FG23" s="640">
        <v>11</v>
      </c>
      <c r="FH23" s="640">
        <v>1</v>
      </c>
      <c r="FI23" s="640">
        <v>4</v>
      </c>
      <c r="FJ23" s="640">
        <v>0</v>
      </c>
      <c r="FK23" s="640">
        <v>0</v>
      </c>
      <c r="FL23" s="640">
        <v>0</v>
      </c>
      <c r="FM23" s="640">
        <v>0</v>
      </c>
      <c r="FN23" s="640">
        <v>0</v>
      </c>
      <c r="FO23" s="640">
        <v>0</v>
      </c>
      <c r="FP23" s="640">
        <v>0</v>
      </c>
      <c r="FQ23" s="640">
        <v>0</v>
      </c>
      <c r="FR23" s="640">
        <v>0</v>
      </c>
      <c r="FS23" s="640">
        <v>0</v>
      </c>
      <c r="FT23" s="640">
        <v>0</v>
      </c>
      <c r="FU23" s="640">
        <v>0</v>
      </c>
      <c r="FV23" s="640">
        <v>1</v>
      </c>
      <c r="FW23" s="640">
        <v>4</v>
      </c>
      <c r="FX23" s="640">
        <v>0</v>
      </c>
      <c r="FY23" s="640">
        <v>0</v>
      </c>
      <c r="FZ23" s="640">
        <v>0</v>
      </c>
      <c r="GA23" s="640">
        <v>0</v>
      </c>
      <c r="GB23" s="640">
        <v>0</v>
      </c>
      <c r="GC23" s="640">
        <v>0</v>
      </c>
      <c r="GD23" s="640">
        <v>0</v>
      </c>
      <c r="GE23" s="640">
        <v>0</v>
      </c>
      <c r="GF23" s="640">
        <v>1</v>
      </c>
      <c r="GG23" s="640">
        <v>4</v>
      </c>
      <c r="GH23" s="640">
        <v>1</v>
      </c>
      <c r="GI23" s="640">
        <v>4</v>
      </c>
      <c r="GJ23" s="640">
        <v>0</v>
      </c>
      <c r="GK23" s="640">
        <v>0</v>
      </c>
      <c r="GL23" s="640">
        <v>0</v>
      </c>
      <c r="GM23" s="640">
        <v>0</v>
      </c>
    </row>
    <row r="24" spans="1:195" ht="15" customHeight="1" x14ac:dyDescent="0.2">
      <c r="A24" s="639" t="s">
        <v>38</v>
      </c>
      <c r="B24" s="640">
        <v>2</v>
      </c>
      <c r="C24" s="640">
        <v>10</v>
      </c>
      <c r="D24" s="640">
        <v>1</v>
      </c>
      <c r="E24" s="640">
        <v>5</v>
      </c>
      <c r="F24" s="640">
        <v>0</v>
      </c>
      <c r="G24" s="640">
        <v>0</v>
      </c>
      <c r="H24" s="640">
        <v>0</v>
      </c>
      <c r="I24" s="640">
        <v>0</v>
      </c>
      <c r="J24" s="640">
        <v>0</v>
      </c>
      <c r="K24" s="640">
        <v>0</v>
      </c>
      <c r="L24" s="640">
        <v>0</v>
      </c>
      <c r="M24" s="640">
        <v>0</v>
      </c>
      <c r="N24" s="640">
        <v>0</v>
      </c>
      <c r="O24" s="640">
        <v>0</v>
      </c>
      <c r="P24" s="640">
        <v>0</v>
      </c>
      <c r="Q24" s="640">
        <v>0</v>
      </c>
      <c r="R24" s="640">
        <v>0</v>
      </c>
      <c r="S24" s="640">
        <v>0</v>
      </c>
      <c r="T24" s="640">
        <v>0</v>
      </c>
      <c r="U24" s="640">
        <v>0</v>
      </c>
      <c r="V24" s="640">
        <v>0</v>
      </c>
      <c r="W24" s="640">
        <v>0</v>
      </c>
      <c r="X24" s="640">
        <v>3</v>
      </c>
      <c r="Y24" s="640">
        <v>11</v>
      </c>
      <c r="Z24" s="640">
        <v>0</v>
      </c>
      <c r="AA24" s="640">
        <v>0</v>
      </c>
      <c r="AB24" s="640">
        <v>0</v>
      </c>
      <c r="AC24" s="640">
        <v>0</v>
      </c>
      <c r="AD24" s="640">
        <v>0</v>
      </c>
      <c r="AE24" s="640">
        <v>0</v>
      </c>
      <c r="AF24" s="640">
        <v>0</v>
      </c>
      <c r="AG24" s="640">
        <v>0</v>
      </c>
      <c r="AH24" s="640">
        <v>0</v>
      </c>
      <c r="AI24" s="640">
        <v>0</v>
      </c>
      <c r="AJ24" s="640">
        <v>1</v>
      </c>
      <c r="AK24" s="640">
        <v>6</v>
      </c>
      <c r="AL24" s="640">
        <v>0</v>
      </c>
      <c r="AM24" s="640">
        <v>0</v>
      </c>
      <c r="AN24" s="640">
        <v>0</v>
      </c>
      <c r="AO24" s="640">
        <v>0</v>
      </c>
      <c r="AP24" s="640">
        <v>0</v>
      </c>
      <c r="AQ24" s="640">
        <v>0</v>
      </c>
      <c r="AR24" s="640">
        <v>2</v>
      </c>
      <c r="AS24" s="640">
        <v>9</v>
      </c>
      <c r="AT24" s="640">
        <v>0</v>
      </c>
      <c r="AU24" s="640">
        <v>0</v>
      </c>
      <c r="AV24" s="640">
        <v>0</v>
      </c>
      <c r="AW24" s="640">
        <v>0</v>
      </c>
      <c r="AX24" s="640">
        <v>0</v>
      </c>
      <c r="AY24" s="640">
        <v>0</v>
      </c>
      <c r="AZ24" s="640">
        <v>0</v>
      </c>
      <c r="BA24" s="640">
        <v>0</v>
      </c>
      <c r="BB24" s="640">
        <v>0</v>
      </c>
      <c r="BC24" s="640">
        <v>0</v>
      </c>
      <c r="BD24" s="640">
        <v>3</v>
      </c>
      <c r="BE24" s="640">
        <v>11</v>
      </c>
      <c r="BF24" s="640">
        <v>1</v>
      </c>
      <c r="BG24" s="640">
        <v>4</v>
      </c>
      <c r="BH24" s="640">
        <v>1</v>
      </c>
      <c r="BI24" s="640">
        <v>4</v>
      </c>
      <c r="BJ24" s="640">
        <v>0</v>
      </c>
      <c r="BK24" s="640">
        <v>0</v>
      </c>
      <c r="BL24" s="640">
        <v>0</v>
      </c>
      <c r="BM24" s="640">
        <v>0</v>
      </c>
      <c r="BN24" s="640">
        <v>0</v>
      </c>
      <c r="BO24" s="640">
        <v>0</v>
      </c>
      <c r="BP24" s="640">
        <v>2</v>
      </c>
      <c r="BQ24" s="640">
        <v>7</v>
      </c>
      <c r="BR24" s="640">
        <v>0</v>
      </c>
      <c r="BS24" s="640">
        <v>0</v>
      </c>
      <c r="BT24" s="640">
        <v>0</v>
      </c>
      <c r="BU24" s="640">
        <v>0</v>
      </c>
      <c r="BV24" s="640">
        <v>0</v>
      </c>
      <c r="BW24" s="640">
        <v>0</v>
      </c>
      <c r="BX24" s="640">
        <v>1</v>
      </c>
      <c r="BY24" s="640">
        <v>4</v>
      </c>
      <c r="BZ24" s="640">
        <v>0</v>
      </c>
      <c r="CA24" s="640">
        <v>0</v>
      </c>
      <c r="CB24" s="640">
        <v>0</v>
      </c>
      <c r="CC24" s="640">
        <v>0</v>
      </c>
      <c r="CD24" s="640">
        <v>2</v>
      </c>
      <c r="CE24" s="640">
        <v>9</v>
      </c>
      <c r="CF24" s="640">
        <v>0</v>
      </c>
      <c r="CG24" s="640">
        <v>0</v>
      </c>
      <c r="CH24" s="640">
        <v>0</v>
      </c>
      <c r="CI24" s="640">
        <v>0</v>
      </c>
      <c r="CJ24" s="640">
        <v>0</v>
      </c>
      <c r="CK24" s="640">
        <v>0</v>
      </c>
      <c r="CL24" s="640">
        <v>1</v>
      </c>
      <c r="CM24" s="640">
        <v>2</v>
      </c>
      <c r="CN24" s="640">
        <v>6</v>
      </c>
      <c r="CO24" s="640">
        <v>18</v>
      </c>
      <c r="CP24" s="640">
        <v>3</v>
      </c>
      <c r="CQ24" s="640">
        <v>7</v>
      </c>
      <c r="CR24" s="640">
        <v>4</v>
      </c>
      <c r="CS24" s="640">
        <v>9</v>
      </c>
      <c r="CT24" s="640">
        <v>1</v>
      </c>
      <c r="CU24" s="640">
        <v>2</v>
      </c>
      <c r="CV24" s="640">
        <v>0</v>
      </c>
      <c r="CW24" s="640">
        <v>0</v>
      </c>
      <c r="CX24" s="640">
        <v>0</v>
      </c>
      <c r="CY24" s="640">
        <v>0</v>
      </c>
      <c r="CZ24" s="640">
        <v>0</v>
      </c>
      <c r="DA24" s="640">
        <v>0</v>
      </c>
      <c r="DB24" s="640">
        <v>2</v>
      </c>
      <c r="DC24" s="640">
        <v>6</v>
      </c>
      <c r="DD24" s="640">
        <v>0</v>
      </c>
      <c r="DE24" s="640">
        <v>0</v>
      </c>
      <c r="DF24" s="640">
        <v>0</v>
      </c>
      <c r="DG24" s="640">
        <v>0</v>
      </c>
      <c r="DH24" s="640">
        <v>0</v>
      </c>
      <c r="DI24" s="640">
        <v>0</v>
      </c>
      <c r="DJ24" s="640">
        <v>0</v>
      </c>
      <c r="DK24" s="640">
        <v>0</v>
      </c>
      <c r="DL24" s="640">
        <v>2</v>
      </c>
      <c r="DM24" s="640">
        <v>7</v>
      </c>
      <c r="DN24" s="640">
        <v>0</v>
      </c>
      <c r="DO24" s="640">
        <v>0</v>
      </c>
      <c r="DP24" s="640">
        <v>0</v>
      </c>
      <c r="DQ24" s="640">
        <v>0</v>
      </c>
      <c r="DR24" s="640">
        <v>0</v>
      </c>
      <c r="DS24" s="640">
        <v>0</v>
      </c>
      <c r="DT24" s="640">
        <v>0</v>
      </c>
      <c r="DU24" s="640">
        <v>0</v>
      </c>
      <c r="DV24" s="640">
        <v>0</v>
      </c>
      <c r="DW24" s="640">
        <v>0</v>
      </c>
      <c r="DX24" s="640">
        <v>0</v>
      </c>
      <c r="DY24" s="640">
        <v>0</v>
      </c>
      <c r="DZ24" s="640">
        <v>0</v>
      </c>
      <c r="EA24" s="640">
        <v>0</v>
      </c>
      <c r="EB24" s="640">
        <v>0</v>
      </c>
      <c r="EC24" s="640">
        <v>0</v>
      </c>
      <c r="ED24" s="640">
        <v>0</v>
      </c>
      <c r="EE24" s="640">
        <v>0</v>
      </c>
      <c r="EF24" s="640">
        <v>0</v>
      </c>
      <c r="EG24" s="640">
        <v>0</v>
      </c>
      <c r="EH24" s="640">
        <v>0</v>
      </c>
      <c r="EI24" s="640">
        <v>0</v>
      </c>
      <c r="EJ24" s="640">
        <v>5</v>
      </c>
      <c r="EK24" s="640">
        <v>14</v>
      </c>
      <c r="EL24" s="640">
        <v>5</v>
      </c>
      <c r="EM24" s="640">
        <v>14</v>
      </c>
      <c r="EN24" s="640">
        <v>0</v>
      </c>
      <c r="EO24" s="640">
        <v>0</v>
      </c>
      <c r="EP24" s="640">
        <v>1</v>
      </c>
      <c r="EQ24" s="640">
        <v>9</v>
      </c>
      <c r="ER24" s="640">
        <v>1</v>
      </c>
      <c r="ES24" s="640">
        <v>9</v>
      </c>
      <c r="ET24" s="640">
        <v>5</v>
      </c>
      <c r="EU24" s="640">
        <v>13</v>
      </c>
      <c r="EV24" s="640">
        <v>5</v>
      </c>
      <c r="EW24" s="640">
        <v>14</v>
      </c>
      <c r="EX24" s="640">
        <v>0</v>
      </c>
      <c r="EY24" s="640">
        <v>0</v>
      </c>
      <c r="EZ24" s="640">
        <v>0</v>
      </c>
      <c r="FA24" s="640">
        <v>0</v>
      </c>
      <c r="FB24" s="640">
        <v>2</v>
      </c>
      <c r="FC24" s="640">
        <v>8</v>
      </c>
      <c r="FD24" s="640">
        <v>1</v>
      </c>
      <c r="FE24" s="640">
        <v>25</v>
      </c>
      <c r="FF24" s="640">
        <v>1</v>
      </c>
      <c r="FG24" s="640">
        <v>38</v>
      </c>
      <c r="FH24" s="640">
        <v>0</v>
      </c>
      <c r="FI24" s="640">
        <v>0</v>
      </c>
      <c r="FJ24" s="640">
        <v>0</v>
      </c>
      <c r="FK24" s="640">
        <v>0</v>
      </c>
      <c r="FL24" s="640">
        <v>1</v>
      </c>
      <c r="FM24" s="640">
        <v>16</v>
      </c>
      <c r="FN24" s="640">
        <v>0</v>
      </c>
      <c r="FO24" s="640">
        <v>0</v>
      </c>
      <c r="FP24" s="640">
        <v>0</v>
      </c>
      <c r="FQ24" s="640">
        <v>0</v>
      </c>
      <c r="FR24" s="640">
        <v>1</v>
      </c>
      <c r="FS24" s="640">
        <v>2</v>
      </c>
      <c r="FT24" s="640">
        <v>1</v>
      </c>
      <c r="FU24" s="640">
        <v>17</v>
      </c>
      <c r="FV24" s="640">
        <v>0</v>
      </c>
      <c r="FW24" s="640">
        <v>0</v>
      </c>
      <c r="FX24" s="640">
        <v>0</v>
      </c>
      <c r="FY24" s="640">
        <v>0</v>
      </c>
      <c r="FZ24" s="640">
        <v>0</v>
      </c>
      <c r="GA24" s="640">
        <v>0</v>
      </c>
      <c r="GB24" s="640">
        <v>0</v>
      </c>
      <c r="GC24" s="640">
        <v>0</v>
      </c>
      <c r="GD24" s="640">
        <v>1</v>
      </c>
      <c r="GE24" s="640">
        <v>4</v>
      </c>
      <c r="GF24" s="640">
        <v>0</v>
      </c>
      <c r="GG24" s="640">
        <v>0</v>
      </c>
      <c r="GH24" s="640">
        <v>0</v>
      </c>
      <c r="GI24" s="640">
        <v>0</v>
      </c>
      <c r="GJ24" s="640">
        <v>0</v>
      </c>
      <c r="GK24" s="640">
        <v>0</v>
      </c>
      <c r="GL24" s="640">
        <v>0</v>
      </c>
      <c r="GM24" s="640">
        <v>0</v>
      </c>
    </row>
    <row r="25" spans="1:195" ht="15" customHeight="1" x14ac:dyDescent="0.2">
      <c r="A25" s="639" t="s">
        <v>39</v>
      </c>
      <c r="B25" s="640">
        <v>3</v>
      </c>
      <c r="C25" s="640">
        <v>15</v>
      </c>
      <c r="D25" s="640">
        <v>0</v>
      </c>
      <c r="E25" s="640">
        <v>0</v>
      </c>
      <c r="F25" s="640">
        <v>0</v>
      </c>
      <c r="G25" s="640">
        <v>0</v>
      </c>
      <c r="H25" s="640">
        <v>0</v>
      </c>
      <c r="I25" s="640">
        <v>0</v>
      </c>
      <c r="J25" s="640">
        <v>0</v>
      </c>
      <c r="K25" s="640">
        <v>0</v>
      </c>
      <c r="L25" s="640">
        <v>43</v>
      </c>
      <c r="M25" s="640">
        <v>93</v>
      </c>
      <c r="N25" s="640">
        <v>0</v>
      </c>
      <c r="O25" s="640">
        <v>0</v>
      </c>
      <c r="P25" s="640">
        <v>0</v>
      </c>
      <c r="Q25" s="640">
        <v>0</v>
      </c>
      <c r="R25" s="640">
        <v>0</v>
      </c>
      <c r="S25" s="640">
        <v>0</v>
      </c>
      <c r="T25" s="640">
        <v>0</v>
      </c>
      <c r="U25" s="640">
        <v>0</v>
      </c>
      <c r="V25" s="640">
        <v>0</v>
      </c>
      <c r="W25" s="640">
        <v>0</v>
      </c>
      <c r="X25" s="640">
        <v>0</v>
      </c>
      <c r="Y25" s="640">
        <v>0</v>
      </c>
      <c r="Z25" s="640">
        <v>0</v>
      </c>
      <c r="AA25" s="640">
        <v>0</v>
      </c>
      <c r="AB25" s="640">
        <v>0</v>
      </c>
      <c r="AC25" s="640">
        <v>0</v>
      </c>
      <c r="AD25" s="640">
        <v>0</v>
      </c>
      <c r="AE25" s="640">
        <v>0</v>
      </c>
      <c r="AF25" s="640">
        <v>0</v>
      </c>
      <c r="AG25" s="640">
        <v>0</v>
      </c>
      <c r="AH25" s="640">
        <v>0</v>
      </c>
      <c r="AI25" s="640">
        <v>0</v>
      </c>
      <c r="AJ25" s="640">
        <v>0</v>
      </c>
      <c r="AK25" s="640">
        <v>0</v>
      </c>
      <c r="AL25" s="640">
        <v>0</v>
      </c>
      <c r="AM25" s="640">
        <v>0</v>
      </c>
      <c r="AN25" s="640">
        <v>0</v>
      </c>
      <c r="AO25" s="640">
        <v>0</v>
      </c>
      <c r="AP25" s="640">
        <v>0</v>
      </c>
      <c r="AQ25" s="640">
        <v>0</v>
      </c>
      <c r="AR25" s="640">
        <v>2</v>
      </c>
      <c r="AS25" s="640">
        <v>4</v>
      </c>
      <c r="AT25" s="640">
        <v>0</v>
      </c>
      <c r="AU25" s="640">
        <v>0</v>
      </c>
      <c r="AV25" s="640">
        <v>0</v>
      </c>
      <c r="AW25" s="640">
        <v>0</v>
      </c>
      <c r="AX25" s="640">
        <v>0</v>
      </c>
      <c r="AY25" s="640">
        <v>0</v>
      </c>
      <c r="AZ25" s="640">
        <v>0</v>
      </c>
      <c r="BA25" s="640">
        <v>0</v>
      </c>
      <c r="BB25" s="640">
        <v>0</v>
      </c>
      <c r="BC25" s="640">
        <v>0</v>
      </c>
      <c r="BD25" s="640">
        <v>2</v>
      </c>
      <c r="BE25" s="640">
        <v>7</v>
      </c>
      <c r="BF25" s="640">
        <v>3</v>
      </c>
      <c r="BG25" s="640">
        <v>9</v>
      </c>
      <c r="BH25" s="640">
        <v>2</v>
      </c>
      <c r="BI25" s="640">
        <v>7</v>
      </c>
      <c r="BJ25" s="640">
        <v>0</v>
      </c>
      <c r="BK25" s="640">
        <v>0</v>
      </c>
      <c r="BL25" s="640">
        <v>1</v>
      </c>
      <c r="BM25" s="640">
        <v>5</v>
      </c>
      <c r="BN25" s="640">
        <v>1</v>
      </c>
      <c r="BO25" s="640">
        <v>6</v>
      </c>
      <c r="BP25" s="640">
        <v>2</v>
      </c>
      <c r="BQ25" s="640">
        <v>7</v>
      </c>
      <c r="BR25" s="640">
        <v>0</v>
      </c>
      <c r="BS25" s="640">
        <v>0</v>
      </c>
      <c r="BT25" s="640">
        <v>0</v>
      </c>
      <c r="BU25" s="640">
        <v>0</v>
      </c>
      <c r="BV25" s="640">
        <v>0</v>
      </c>
      <c r="BW25" s="640">
        <v>0</v>
      </c>
      <c r="BX25" s="640">
        <v>0</v>
      </c>
      <c r="BY25" s="640">
        <v>0</v>
      </c>
      <c r="BZ25" s="640">
        <v>0</v>
      </c>
      <c r="CA25" s="640">
        <v>0</v>
      </c>
      <c r="CB25" s="640">
        <v>0</v>
      </c>
      <c r="CC25" s="640">
        <v>0</v>
      </c>
      <c r="CD25" s="640">
        <v>0</v>
      </c>
      <c r="CE25" s="640">
        <v>0</v>
      </c>
      <c r="CF25" s="640">
        <v>0</v>
      </c>
      <c r="CG25" s="640">
        <v>0</v>
      </c>
      <c r="CH25" s="640">
        <v>1</v>
      </c>
      <c r="CI25" s="640">
        <v>3</v>
      </c>
      <c r="CJ25" s="640">
        <v>3</v>
      </c>
      <c r="CK25" s="640">
        <v>8</v>
      </c>
      <c r="CL25" s="640">
        <v>0</v>
      </c>
      <c r="CM25" s="640">
        <v>0</v>
      </c>
      <c r="CN25" s="640">
        <v>7</v>
      </c>
      <c r="CO25" s="640">
        <v>48</v>
      </c>
      <c r="CP25" s="640">
        <v>3</v>
      </c>
      <c r="CQ25" s="640">
        <v>9</v>
      </c>
      <c r="CR25" s="640">
        <v>6</v>
      </c>
      <c r="CS25" s="640">
        <v>18</v>
      </c>
      <c r="CT25" s="640">
        <v>5</v>
      </c>
      <c r="CU25" s="640">
        <v>21</v>
      </c>
      <c r="CV25" s="640">
        <v>0</v>
      </c>
      <c r="CW25" s="640">
        <v>0</v>
      </c>
      <c r="CX25" s="640">
        <v>0</v>
      </c>
      <c r="CY25" s="640">
        <v>0</v>
      </c>
      <c r="CZ25" s="640">
        <v>0</v>
      </c>
      <c r="DA25" s="640">
        <v>0</v>
      </c>
      <c r="DB25" s="640">
        <v>0</v>
      </c>
      <c r="DC25" s="640">
        <v>0</v>
      </c>
      <c r="DD25" s="640">
        <v>0</v>
      </c>
      <c r="DE25" s="640">
        <v>0</v>
      </c>
      <c r="DF25" s="640">
        <v>1</v>
      </c>
      <c r="DG25" s="640">
        <v>2</v>
      </c>
      <c r="DH25" s="640">
        <v>0</v>
      </c>
      <c r="DI25" s="640">
        <v>0</v>
      </c>
      <c r="DJ25" s="640">
        <v>0</v>
      </c>
      <c r="DK25" s="640">
        <v>0</v>
      </c>
      <c r="DL25" s="640">
        <v>1</v>
      </c>
      <c r="DM25" s="640">
        <v>6</v>
      </c>
      <c r="DN25" s="640">
        <v>1</v>
      </c>
      <c r="DO25" s="640">
        <v>4</v>
      </c>
      <c r="DP25" s="640">
        <v>0</v>
      </c>
      <c r="DQ25" s="640">
        <v>0</v>
      </c>
      <c r="DR25" s="640">
        <v>0</v>
      </c>
      <c r="DS25" s="640">
        <v>0</v>
      </c>
      <c r="DT25" s="640">
        <v>1</v>
      </c>
      <c r="DU25" s="640">
        <v>2</v>
      </c>
      <c r="DV25" s="640">
        <v>0</v>
      </c>
      <c r="DW25" s="640">
        <v>0</v>
      </c>
      <c r="DX25" s="640">
        <v>0</v>
      </c>
      <c r="DY25" s="640">
        <v>0</v>
      </c>
      <c r="DZ25" s="640">
        <v>0</v>
      </c>
      <c r="EA25" s="640">
        <v>0</v>
      </c>
      <c r="EB25" s="640">
        <v>2</v>
      </c>
      <c r="EC25" s="640">
        <v>9</v>
      </c>
      <c r="ED25" s="640">
        <v>0</v>
      </c>
      <c r="EE25" s="640">
        <v>0</v>
      </c>
      <c r="EF25" s="640">
        <v>0</v>
      </c>
      <c r="EG25" s="640">
        <v>0</v>
      </c>
      <c r="EH25" s="640">
        <v>0</v>
      </c>
      <c r="EI25" s="640">
        <v>0</v>
      </c>
      <c r="EJ25" s="640">
        <v>5</v>
      </c>
      <c r="EK25" s="640">
        <v>20</v>
      </c>
      <c r="EL25" s="640">
        <v>5</v>
      </c>
      <c r="EM25" s="640">
        <v>20</v>
      </c>
      <c r="EN25" s="640">
        <v>1</v>
      </c>
      <c r="EO25" s="640">
        <v>3</v>
      </c>
      <c r="EP25" s="640">
        <v>1</v>
      </c>
      <c r="EQ25" s="640">
        <v>21</v>
      </c>
      <c r="ER25" s="640">
        <v>1</v>
      </c>
      <c r="ES25" s="640">
        <v>24</v>
      </c>
      <c r="ET25" s="640">
        <v>4</v>
      </c>
      <c r="EU25" s="640">
        <v>17</v>
      </c>
      <c r="EV25" s="640">
        <v>0</v>
      </c>
      <c r="EW25" s="640">
        <v>0</v>
      </c>
      <c r="EX25" s="640">
        <v>0</v>
      </c>
      <c r="EY25" s="640">
        <v>0</v>
      </c>
      <c r="EZ25" s="640">
        <v>1</v>
      </c>
      <c r="FA25" s="640">
        <v>27</v>
      </c>
      <c r="FB25" s="640">
        <v>1</v>
      </c>
      <c r="FC25" s="640">
        <v>5</v>
      </c>
      <c r="FD25" s="640">
        <v>1</v>
      </c>
      <c r="FE25" s="640">
        <v>29</v>
      </c>
      <c r="FF25" s="640">
        <v>1</v>
      </c>
      <c r="FG25" s="640">
        <v>30</v>
      </c>
      <c r="FH25" s="640">
        <v>0</v>
      </c>
      <c r="FI25" s="640">
        <v>0</v>
      </c>
      <c r="FJ25" s="640">
        <v>0</v>
      </c>
      <c r="FK25" s="640">
        <v>0</v>
      </c>
      <c r="FL25" s="640">
        <v>1</v>
      </c>
      <c r="FM25" s="640">
        <v>21</v>
      </c>
      <c r="FN25" s="640">
        <v>0</v>
      </c>
      <c r="FO25" s="640">
        <v>0</v>
      </c>
      <c r="FP25" s="640">
        <v>0</v>
      </c>
      <c r="FQ25" s="640">
        <v>0</v>
      </c>
      <c r="FR25" s="640">
        <v>0</v>
      </c>
      <c r="FS25" s="640">
        <v>0</v>
      </c>
      <c r="FT25" s="640">
        <v>1</v>
      </c>
      <c r="FU25" s="640">
        <v>27</v>
      </c>
      <c r="FV25" s="640">
        <v>0</v>
      </c>
      <c r="FW25" s="640">
        <v>0</v>
      </c>
      <c r="FX25" s="640">
        <v>0</v>
      </c>
      <c r="FY25" s="640">
        <v>0</v>
      </c>
      <c r="FZ25" s="640">
        <v>1</v>
      </c>
      <c r="GA25" s="640">
        <v>5</v>
      </c>
      <c r="GB25" s="640">
        <v>0</v>
      </c>
      <c r="GC25" s="640">
        <v>0</v>
      </c>
      <c r="GD25" s="640">
        <v>0</v>
      </c>
      <c r="GE25" s="640">
        <v>0</v>
      </c>
      <c r="GF25" s="640">
        <v>0</v>
      </c>
      <c r="GG25" s="640">
        <v>0</v>
      </c>
      <c r="GH25" s="640">
        <v>0</v>
      </c>
      <c r="GI25" s="640">
        <v>0</v>
      </c>
      <c r="GJ25" s="640">
        <v>0</v>
      </c>
      <c r="GK25" s="640">
        <v>0</v>
      </c>
      <c r="GL25" s="640">
        <v>1</v>
      </c>
      <c r="GM25" s="640">
        <v>28</v>
      </c>
    </row>
    <row r="26" spans="1:195" ht="15" customHeight="1" x14ac:dyDescent="0.2">
      <c r="A26" s="639" t="s">
        <v>40</v>
      </c>
      <c r="B26" s="640">
        <v>0</v>
      </c>
      <c r="C26" s="640">
        <v>0</v>
      </c>
      <c r="D26" s="640">
        <v>0</v>
      </c>
      <c r="E26" s="640">
        <v>0</v>
      </c>
      <c r="F26" s="640">
        <v>0</v>
      </c>
      <c r="G26" s="640">
        <v>0</v>
      </c>
      <c r="H26" s="640">
        <v>1</v>
      </c>
      <c r="I26" s="640">
        <v>2</v>
      </c>
      <c r="J26" s="640">
        <v>0</v>
      </c>
      <c r="K26" s="640">
        <v>0</v>
      </c>
      <c r="L26" s="640">
        <v>3</v>
      </c>
      <c r="M26" s="640">
        <v>9</v>
      </c>
      <c r="N26" s="640">
        <v>0</v>
      </c>
      <c r="O26" s="640">
        <v>0</v>
      </c>
      <c r="P26" s="640">
        <v>0</v>
      </c>
      <c r="Q26" s="640">
        <v>0</v>
      </c>
      <c r="R26" s="640">
        <v>0</v>
      </c>
      <c r="S26" s="640">
        <v>0</v>
      </c>
      <c r="T26" s="640">
        <v>0</v>
      </c>
      <c r="U26" s="640">
        <v>0</v>
      </c>
      <c r="V26" s="640">
        <v>0</v>
      </c>
      <c r="W26" s="640">
        <v>0</v>
      </c>
      <c r="X26" s="640">
        <v>0</v>
      </c>
      <c r="Y26" s="640">
        <v>0</v>
      </c>
      <c r="Z26" s="640">
        <v>0</v>
      </c>
      <c r="AA26" s="640">
        <v>0</v>
      </c>
      <c r="AB26" s="640">
        <v>1</v>
      </c>
      <c r="AC26" s="640">
        <v>13</v>
      </c>
      <c r="AD26" s="640">
        <v>0</v>
      </c>
      <c r="AE26" s="640">
        <v>0</v>
      </c>
      <c r="AF26" s="640">
        <v>0</v>
      </c>
      <c r="AG26" s="640">
        <v>0</v>
      </c>
      <c r="AH26" s="640">
        <v>0</v>
      </c>
      <c r="AI26" s="640">
        <v>0</v>
      </c>
      <c r="AJ26" s="640">
        <v>0</v>
      </c>
      <c r="AK26" s="640">
        <v>0</v>
      </c>
      <c r="AL26" s="640">
        <v>1</v>
      </c>
      <c r="AM26" s="640">
        <v>13</v>
      </c>
      <c r="AN26" s="640">
        <v>0</v>
      </c>
      <c r="AO26" s="640">
        <v>0</v>
      </c>
      <c r="AP26" s="640">
        <v>0</v>
      </c>
      <c r="AQ26" s="640">
        <v>0</v>
      </c>
      <c r="AR26" s="640">
        <v>5</v>
      </c>
      <c r="AS26" s="640">
        <v>15</v>
      </c>
      <c r="AT26" s="640">
        <v>2</v>
      </c>
      <c r="AU26" s="640">
        <v>5</v>
      </c>
      <c r="AV26" s="640">
        <v>0</v>
      </c>
      <c r="AW26" s="640">
        <v>0</v>
      </c>
      <c r="AX26" s="640">
        <v>0</v>
      </c>
      <c r="AY26" s="640">
        <v>0</v>
      </c>
      <c r="AZ26" s="640">
        <v>1</v>
      </c>
      <c r="BA26" s="640">
        <v>3</v>
      </c>
      <c r="BB26" s="640">
        <v>0</v>
      </c>
      <c r="BC26" s="640">
        <v>0</v>
      </c>
      <c r="BD26" s="640">
        <v>0</v>
      </c>
      <c r="BE26" s="640">
        <v>0</v>
      </c>
      <c r="BF26" s="640">
        <v>3</v>
      </c>
      <c r="BG26" s="640">
        <v>19</v>
      </c>
      <c r="BH26" s="640">
        <v>4</v>
      </c>
      <c r="BI26" s="640">
        <v>27</v>
      </c>
      <c r="BJ26" s="640">
        <v>0</v>
      </c>
      <c r="BK26" s="640">
        <v>0</v>
      </c>
      <c r="BL26" s="640">
        <v>3</v>
      </c>
      <c r="BM26" s="640">
        <v>16</v>
      </c>
      <c r="BN26" s="640">
        <v>2</v>
      </c>
      <c r="BO26" s="640">
        <v>9</v>
      </c>
      <c r="BP26" s="640">
        <v>0</v>
      </c>
      <c r="BQ26" s="640">
        <v>0</v>
      </c>
      <c r="BR26" s="640">
        <v>0</v>
      </c>
      <c r="BS26" s="640">
        <v>0</v>
      </c>
      <c r="BT26" s="640">
        <v>0</v>
      </c>
      <c r="BU26" s="640">
        <v>0</v>
      </c>
      <c r="BV26" s="640">
        <v>0</v>
      </c>
      <c r="BW26" s="640">
        <v>0</v>
      </c>
      <c r="BX26" s="640">
        <v>1</v>
      </c>
      <c r="BY26" s="640">
        <v>3</v>
      </c>
      <c r="BZ26" s="640">
        <v>0</v>
      </c>
      <c r="CA26" s="640">
        <v>0</v>
      </c>
      <c r="CB26" s="640">
        <v>0</v>
      </c>
      <c r="CC26" s="640">
        <v>0</v>
      </c>
      <c r="CD26" s="640">
        <v>2</v>
      </c>
      <c r="CE26" s="640">
        <v>7</v>
      </c>
      <c r="CF26" s="640">
        <v>0</v>
      </c>
      <c r="CG26" s="640">
        <v>0</v>
      </c>
      <c r="CH26" s="640">
        <v>2</v>
      </c>
      <c r="CI26" s="640">
        <v>10</v>
      </c>
      <c r="CJ26" s="640">
        <v>5</v>
      </c>
      <c r="CK26" s="640">
        <v>22</v>
      </c>
      <c r="CL26" s="640">
        <v>4</v>
      </c>
      <c r="CM26" s="640">
        <v>12</v>
      </c>
      <c r="CN26" s="640">
        <v>16</v>
      </c>
      <c r="CO26" s="640">
        <v>56</v>
      </c>
      <c r="CP26" s="640">
        <v>4</v>
      </c>
      <c r="CQ26" s="640">
        <v>10</v>
      </c>
      <c r="CR26" s="640">
        <v>20</v>
      </c>
      <c r="CS26" s="640">
        <v>59</v>
      </c>
      <c r="CT26" s="640">
        <v>12</v>
      </c>
      <c r="CU26" s="640">
        <v>42</v>
      </c>
      <c r="CV26" s="640">
        <v>1</v>
      </c>
      <c r="CW26" s="640">
        <v>2</v>
      </c>
      <c r="CX26" s="640">
        <v>0</v>
      </c>
      <c r="CY26" s="640">
        <v>0</v>
      </c>
      <c r="CZ26" s="640">
        <v>0</v>
      </c>
      <c r="DA26" s="640">
        <v>0</v>
      </c>
      <c r="DB26" s="640">
        <v>2</v>
      </c>
      <c r="DC26" s="640">
        <v>6</v>
      </c>
      <c r="DD26" s="640">
        <v>1</v>
      </c>
      <c r="DE26" s="640">
        <v>2</v>
      </c>
      <c r="DF26" s="640">
        <v>5</v>
      </c>
      <c r="DG26" s="640">
        <v>12</v>
      </c>
      <c r="DH26" s="640">
        <v>1</v>
      </c>
      <c r="DI26" s="640">
        <v>2</v>
      </c>
      <c r="DJ26" s="640">
        <v>1</v>
      </c>
      <c r="DK26" s="640">
        <v>6</v>
      </c>
      <c r="DL26" s="640">
        <v>2</v>
      </c>
      <c r="DM26" s="640">
        <v>10</v>
      </c>
      <c r="DN26" s="640">
        <v>0</v>
      </c>
      <c r="DO26" s="640">
        <v>0</v>
      </c>
      <c r="DP26" s="640">
        <v>0</v>
      </c>
      <c r="DQ26" s="640">
        <v>0</v>
      </c>
      <c r="DR26" s="640">
        <v>2</v>
      </c>
      <c r="DS26" s="640">
        <v>4</v>
      </c>
      <c r="DT26" s="640">
        <v>1</v>
      </c>
      <c r="DU26" s="640">
        <v>3</v>
      </c>
      <c r="DV26" s="640">
        <v>0</v>
      </c>
      <c r="DW26" s="640">
        <v>0</v>
      </c>
      <c r="DX26" s="640">
        <v>0</v>
      </c>
      <c r="DY26" s="640">
        <v>0</v>
      </c>
      <c r="DZ26" s="640">
        <v>0</v>
      </c>
      <c r="EA26" s="640">
        <v>0</v>
      </c>
      <c r="EB26" s="640">
        <v>0</v>
      </c>
      <c r="EC26" s="640">
        <v>0</v>
      </c>
      <c r="ED26" s="640">
        <v>0</v>
      </c>
      <c r="EE26" s="640">
        <v>0</v>
      </c>
      <c r="EF26" s="640">
        <v>0</v>
      </c>
      <c r="EG26" s="640">
        <v>0</v>
      </c>
      <c r="EH26" s="640">
        <v>0</v>
      </c>
      <c r="EI26" s="640">
        <v>0</v>
      </c>
      <c r="EJ26" s="640">
        <v>3</v>
      </c>
      <c r="EK26" s="640">
        <v>8</v>
      </c>
      <c r="EL26" s="640">
        <v>3</v>
      </c>
      <c r="EM26" s="640">
        <v>8</v>
      </c>
      <c r="EN26" s="640">
        <v>2</v>
      </c>
      <c r="EO26" s="640">
        <v>4</v>
      </c>
      <c r="EP26" s="640">
        <v>0</v>
      </c>
      <c r="EQ26" s="640">
        <v>0</v>
      </c>
      <c r="ER26" s="640">
        <v>0</v>
      </c>
      <c r="ES26" s="640">
        <v>0</v>
      </c>
      <c r="ET26" s="640">
        <v>0</v>
      </c>
      <c r="EU26" s="640">
        <v>0</v>
      </c>
      <c r="EV26" s="640">
        <v>1</v>
      </c>
      <c r="EW26" s="640">
        <v>2</v>
      </c>
      <c r="EX26" s="640">
        <v>0</v>
      </c>
      <c r="EY26" s="640">
        <v>0</v>
      </c>
      <c r="EZ26" s="640">
        <v>3</v>
      </c>
      <c r="FA26" s="640">
        <v>12</v>
      </c>
      <c r="FB26" s="640">
        <v>1</v>
      </c>
      <c r="FC26" s="640">
        <v>2</v>
      </c>
      <c r="FD26" s="640">
        <v>2</v>
      </c>
      <c r="FE26" s="640">
        <v>61</v>
      </c>
      <c r="FF26" s="640">
        <v>2</v>
      </c>
      <c r="FG26" s="640">
        <v>61</v>
      </c>
      <c r="FH26" s="640">
        <v>1</v>
      </c>
      <c r="FI26" s="640">
        <v>18</v>
      </c>
      <c r="FJ26" s="640">
        <v>0</v>
      </c>
      <c r="FK26" s="640">
        <v>0</v>
      </c>
      <c r="FL26" s="640">
        <v>4</v>
      </c>
      <c r="FM26" s="640">
        <v>73</v>
      </c>
      <c r="FN26" s="640">
        <v>0</v>
      </c>
      <c r="FO26" s="640">
        <v>0</v>
      </c>
      <c r="FP26" s="640">
        <v>0</v>
      </c>
      <c r="FQ26" s="640">
        <v>0</v>
      </c>
      <c r="FR26" s="640">
        <v>0</v>
      </c>
      <c r="FS26" s="640">
        <v>0</v>
      </c>
      <c r="FT26" s="640">
        <v>5</v>
      </c>
      <c r="FU26" s="640">
        <v>98</v>
      </c>
      <c r="FV26" s="640">
        <v>0</v>
      </c>
      <c r="FW26" s="640">
        <v>0</v>
      </c>
      <c r="FX26" s="640">
        <v>0</v>
      </c>
      <c r="FY26" s="640">
        <v>0</v>
      </c>
      <c r="FZ26" s="640">
        <v>1</v>
      </c>
      <c r="GA26" s="640">
        <v>77</v>
      </c>
      <c r="GB26" s="640">
        <v>0</v>
      </c>
      <c r="GC26" s="640">
        <v>0</v>
      </c>
      <c r="GD26" s="640">
        <v>2</v>
      </c>
      <c r="GE26" s="640">
        <v>10</v>
      </c>
      <c r="GF26" s="640">
        <v>0</v>
      </c>
      <c r="GG26" s="640">
        <v>0</v>
      </c>
      <c r="GH26" s="640">
        <v>1</v>
      </c>
      <c r="GI26" s="640">
        <v>1</v>
      </c>
      <c r="GJ26" s="640">
        <v>0</v>
      </c>
      <c r="GK26" s="640">
        <v>0</v>
      </c>
      <c r="GL26" s="640">
        <v>0</v>
      </c>
      <c r="GM26" s="640">
        <v>0</v>
      </c>
    </row>
    <row r="27" spans="1:195" ht="15" customHeight="1" x14ac:dyDescent="0.2">
      <c r="A27" s="639" t="s">
        <v>41</v>
      </c>
      <c r="B27" s="640">
        <v>1</v>
      </c>
      <c r="C27" s="640">
        <v>2</v>
      </c>
      <c r="D27" s="640">
        <v>0</v>
      </c>
      <c r="E27" s="640">
        <v>0</v>
      </c>
      <c r="F27" s="640">
        <v>0</v>
      </c>
      <c r="G27" s="640">
        <v>0</v>
      </c>
      <c r="H27" s="640">
        <v>0</v>
      </c>
      <c r="I27" s="640">
        <v>0</v>
      </c>
      <c r="J27" s="640">
        <v>1</v>
      </c>
      <c r="K27" s="640">
        <v>10</v>
      </c>
      <c r="L27" s="640">
        <v>3</v>
      </c>
      <c r="M27" s="640">
        <v>6</v>
      </c>
      <c r="N27" s="640">
        <v>3</v>
      </c>
      <c r="O27" s="640">
        <v>22</v>
      </c>
      <c r="P27" s="640">
        <v>0</v>
      </c>
      <c r="Q27" s="640">
        <v>0</v>
      </c>
      <c r="R27" s="640">
        <v>0</v>
      </c>
      <c r="S27" s="640">
        <v>0</v>
      </c>
      <c r="T27" s="640">
        <v>0</v>
      </c>
      <c r="U27" s="640">
        <v>0</v>
      </c>
      <c r="V27" s="640">
        <v>1</v>
      </c>
      <c r="W27" s="640">
        <v>3</v>
      </c>
      <c r="X27" s="640">
        <v>1</v>
      </c>
      <c r="Y27" s="640">
        <v>3</v>
      </c>
      <c r="Z27" s="640">
        <v>0</v>
      </c>
      <c r="AA27" s="640">
        <v>0</v>
      </c>
      <c r="AB27" s="640">
        <v>0</v>
      </c>
      <c r="AC27" s="640">
        <v>0</v>
      </c>
      <c r="AD27" s="640">
        <v>0</v>
      </c>
      <c r="AE27" s="640">
        <v>0</v>
      </c>
      <c r="AF27" s="640">
        <v>0</v>
      </c>
      <c r="AG27" s="640">
        <v>0</v>
      </c>
      <c r="AH27" s="640">
        <v>0</v>
      </c>
      <c r="AI27" s="640">
        <v>0</v>
      </c>
      <c r="AJ27" s="640">
        <v>0</v>
      </c>
      <c r="AK27" s="640">
        <v>0</v>
      </c>
      <c r="AL27" s="640">
        <v>0</v>
      </c>
      <c r="AM27" s="640">
        <v>0</v>
      </c>
      <c r="AN27" s="640">
        <v>0</v>
      </c>
      <c r="AO27" s="640">
        <v>0</v>
      </c>
      <c r="AP27" s="640">
        <v>0</v>
      </c>
      <c r="AQ27" s="640">
        <v>0</v>
      </c>
      <c r="AR27" s="640">
        <v>0</v>
      </c>
      <c r="AS27" s="640">
        <v>0</v>
      </c>
      <c r="AT27" s="640">
        <v>0</v>
      </c>
      <c r="AU27" s="640">
        <v>0</v>
      </c>
      <c r="AV27" s="640">
        <v>0</v>
      </c>
      <c r="AW27" s="640">
        <v>0</v>
      </c>
      <c r="AX27" s="640">
        <v>0</v>
      </c>
      <c r="AY27" s="640">
        <v>0</v>
      </c>
      <c r="AZ27" s="640">
        <v>0</v>
      </c>
      <c r="BA27" s="640">
        <v>0</v>
      </c>
      <c r="BB27" s="640">
        <v>2</v>
      </c>
      <c r="BC27" s="640">
        <v>13</v>
      </c>
      <c r="BD27" s="640">
        <v>1</v>
      </c>
      <c r="BE27" s="640">
        <v>2</v>
      </c>
      <c r="BF27" s="640">
        <v>2</v>
      </c>
      <c r="BG27" s="640">
        <v>6</v>
      </c>
      <c r="BH27" s="640">
        <v>1</v>
      </c>
      <c r="BI27" s="640">
        <v>3</v>
      </c>
      <c r="BJ27" s="640">
        <v>0</v>
      </c>
      <c r="BK27" s="640">
        <v>0</v>
      </c>
      <c r="BL27" s="640">
        <v>1</v>
      </c>
      <c r="BM27" s="640">
        <v>8</v>
      </c>
      <c r="BN27" s="640">
        <v>0</v>
      </c>
      <c r="BO27" s="640">
        <v>0</v>
      </c>
      <c r="BP27" s="640">
        <v>1</v>
      </c>
      <c r="BQ27" s="640">
        <v>2</v>
      </c>
      <c r="BR27" s="640">
        <v>0</v>
      </c>
      <c r="BS27" s="640">
        <v>0</v>
      </c>
      <c r="BT27" s="640">
        <v>0</v>
      </c>
      <c r="BU27" s="640">
        <v>0</v>
      </c>
      <c r="BV27" s="640">
        <v>1</v>
      </c>
      <c r="BW27" s="640">
        <v>3</v>
      </c>
      <c r="BX27" s="640">
        <v>1</v>
      </c>
      <c r="BY27" s="640">
        <v>3</v>
      </c>
      <c r="BZ27" s="640">
        <v>0</v>
      </c>
      <c r="CA27" s="640">
        <v>0</v>
      </c>
      <c r="CB27" s="640">
        <v>0</v>
      </c>
      <c r="CC27" s="640">
        <v>0</v>
      </c>
      <c r="CD27" s="640">
        <v>1</v>
      </c>
      <c r="CE27" s="640">
        <v>2</v>
      </c>
      <c r="CF27" s="640">
        <v>0</v>
      </c>
      <c r="CG27" s="640">
        <v>0</v>
      </c>
      <c r="CH27" s="640">
        <v>2</v>
      </c>
      <c r="CI27" s="640">
        <v>13</v>
      </c>
      <c r="CJ27" s="640">
        <v>1</v>
      </c>
      <c r="CK27" s="640">
        <v>2</v>
      </c>
      <c r="CL27" s="640">
        <v>0</v>
      </c>
      <c r="CM27" s="640">
        <v>0</v>
      </c>
      <c r="CN27" s="640">
        <v>6</v>
      </c>
      <c r="CO27" s="640">
        <v>37</v>
      </c>
      <c r="CP27" s="640">
        <v>1</v>
      </c>
      <c r="CQ27" s="640">
        <v>3</v>
      </c>
      <c r="CR27" s="640">
        <v>5</v>
      </c>
      <c r="CS27" s="640">
        <v>26</v>
      </c>
      <c r="CT27" s="640">
        <v>2</v>
      </c>
      <c r="CU27" s="640">
        <v>10</v>
      </c>
      <c r="CV27" s="640">
        <v>0</v>
      </c>
      <c r="CW27" s="640">
        <v>0</v>
      </c>
      <c r="CX27" s="640">
        <v>0</v>
      </c>
      <c r="CY27" s="640">
        <v>0</v>
      </c>
      <c r="CZ27" s="640">
        <v>0</v>
      </c>
      <c r="DA27" s="640">
        <v>0</v>
      </c>
      <c r="DB27" s="640">
        <v>1</v>
      </c>
      <c r="DC27" s="640">
        <v>3</v>
      </c>
      <c r="DD27" s="640">
        <v>1</v>
      </c>
      <c r="DE27" s="640">
        <v>2</v>
      </c>
      <c r="DF27" s="640">
        <v>3</v>
      </c>
      <c r="DG27" s="640">
        <v>6</v>
      </c>
      <c r="DH27" s="640">
        <v>0</v>
      </c>
      <c r="DI27" s="640">
        <v>0</v>
      </c>
      <c r="DJ27" s="640">
        <v>0</v>
      </c>
      <c r="DK27" s="640">
        <v>0</v>
      </c>
      <c r="DL27" s="640">
        <v>1</v>
      </c>
      <c r="DM27" s="640">
        <v>3</v>
      </c>
      <c r="DN27" s="640">
        <v>0</v>
      </c>
      <c r="DO27" s="640">
        <v>0</v>
      </c>
      <c r="DP27" s="640">
        <v>0</v>
      </c>
      <c r="DQ27" s="640">
        <v>0</v>
      </c>
      <c r="DR27" s="640">
        <v>1</v>
      </c>
      <c r="DS27" s="640">
        <v>2</v>
      </c>
      <c r="DT27" s="640">
        <v>0</v>
      </c>
      <c r="DU27" s="640">
        <v>0</v>
      </c>
      <c r="DV27" s="640">
        <v>0</v>
      </c>
      <c r="DW27" s="640">
        <v>0</v>
      </c>
      <c r="DX27" s="640">
        <v>0</v>
      </c>
      <c r="DY27" s="640">
        <v>0</v>
      </c>
      <c r="DZ27" s="640">
        <v>0</v>
      </c>
      <c r="EA27" s="640">
        <v>0</v>
      </c>
      <c r="EB27" s="640">
        <v>0</v>
      </c>
      <c r="EC27" s="640">
        <v>0</v>
      </c>
      <c r="ED27" s="640">
        <v>0</v>
      </c>
      <c r="EE27" s="640">
        <v>0</v>
      </c>
      <c r="EF27" s="640">
        <v>0</v>
      </c>
      <c r="EG27" s="640">
        <v>0</v>
      </c>
      <c r="EH27" s="640">
        <v>0</v>
      </c>
      <c r="EI27" s="640">
        <v>0</v>
      </c>
      <c r="EJ27" s="640">
        <v>5</v>
      </c>
      <c r="EK27" s="640">
        <v>21</v>
      </c>
      <c r="EL27" s="640">
        <v>5</v>
      </c>
      <c r="EM27" s="640">
        <v>21</v>
      </c>
      <c r="EN27" s="640">
        <v>5</v>
      </c>
      <c r="EO27" s="640">
        <v>18</v>
      </c>
      <c r="EP27" s="640">
        <v>0</v>
      </c>
      <c r="EQ27" s="640">
        <v>0</v>
      </c>
      <c r="ER27" s="640">
        <v>0</v>
      </c>
      <c r="ES27" s="640">
        <v>0</v>
      </c>
      <c r="ET27" s="640">
        <v>5</v>
      </c>
      <c r="EU27" s="640">
        <v>21</v>
      </c>
      <c r="EV27" s="640">
        <v>0</v>
      </c>
      <c r="EW27" s="640">
        <v>0</v>
      </c>
      <c r="EX27" s="640">
        <v>0</v>
      </c>
      <c r="EY27" s="640">
        <v>0</v>
      </c>
      <c r="EZ27" s="640">
        <v>2</v>
      </c>
      <c r="FA27" s="640">
        <v>5</v>
      </c>
      <c r="FB27" s="640">
        <v>0</v>
      </c>
      <c r="FC27" s="640">
        <v>0</v>
      </c>
      <c r="FD27" s="640">
        <v>1</v>
      </c>
      <c r="FE27" s="640">
        <v>64</v>
      </c>
      <c r="FF27" s="640">
        <v>0</v>
      </c>
      <c r="FG27" s="640">
        <v>0</v>
      </c>
      <c r="FH27" s="640">
        <v>1</v>
      </c>
      <c r="FI27" s="640">
        <v>1</v>
      </c>
      <c r="FJ27" s="640">
        <v>0</v>
      </c>
      <c r="FK27" s="640">
        <v>0</v>
      </c>
      <c r="FL27" s="640">
        <v>0</v>
      </c>
      <c r="FM27" s="640">
        <v>0</v>
      </c>
      <c r="FN27" s="640">
        <v>0</v>
      </c>
      <c r="FO27" s="640">
        <v>0</v>
      </c>
      <c r="FP27" s="640">
        <v>1</v>
      </c>
      <c r="FQ27" s="640">
        <v>3</v>
      </c>
      <c r="FR27" s="640">
        <v>0</v>
      </c>
      <c r="FS27" s="640">
        <v>0</v>
      </c>
      <c r="FT27" s="640">
        <v>2</v>
      </c>
      <c r="FU27" s="640">
        <v>45</v>
      </c>
      <c r="FV27" s="640">
        <v>0</v>
      </c>
      <c r="FW27" s="640">
        <v>0</v>
      </c>
      <c r="FX27" s="640">
        <v>0</v>
      </c>
      <c r="FY27" s="640">
        <v>0</v>
      </c>
      <c r="FZ27" s="640">
        <v>0</v>
      </c>
      <c r="GA27" s="640">
        <v>0</v>
      </c>
      <c r="GB27" s="640">
        <v>0</v>
      </c>
      <c r="GC27" s="640">
        <v>0</v>
      </c>
      <c r="GD27" s="640">
        <v>0</v>
      </c>
      <c r="GE27" s="640">
        <v>0</v>
      </c>
      <c r="GF27" s="640">
        <v>1</v>
      </c>
      <c r="GG27" s="640">
        <v>3</v>
      </c>
      <c r="GH27" s="640">
        <v>0</v>
      </c>
      <c r="GI27" s="640">
        <v>0</v>
      </c>
      <c r="GJ27" s="640">
        <v>0</v>
      </c>
      <c r="GK27" s="640">
        <v>0</v>
      </c>
      <c r="GL27" s="640">
        <v>0</v>
      </c>
      <c r="GM27" s="640">
        <v>0</v>
      </c>
    </row>
    <row r="28" spans="1:195" ht="15" customHeight="1" x14ac:dyDescent="0.2">
      <c r="A28" s="639" t="s">
        <v>42</v>
      </c>
      <c r="B28" s="640">
        <v>0</v>
      </c>
      <c r="C28" s="640">
        <v>0</v>
      </c>
      <c r="D28" s="640">
        <v>0</v>
      </c>
      <c r="E28" s="640">
        <v>0</v>
      </c>
      <c r="F28" s="640">
        <v>0</v>
      </c>
      <c r="G28" s="640">
        <v>0</v>
      </c>
      <c r="H28" s="640">
        <v>1</v>
      </c>
      <c r="I28" s="640">
        <v>4</v>
      </c>
      <c r="J28" s="640">
        <v>0</v>
      </c>
      <c r="K28" s="640">
        <v>0</v>
      </c>
      <c r="L28" s="640">
        <v>5</v>
      </c>
      <c r="M28" s="640">
        <v>19</v>
      </c>
      <c r="N28" s="640">
        <v>0</v>
      </c>
      <c r="O28" s="640">
        <v>0</v>
      </c>
      <c r="P28" s="640">
        <v>0</v>
      </c>
      <c r="Q28" s="640">
        <v>0</v>
      </c>
      <c r="R28" s="640">
        <v>0</v>
      </c>
      <c r="S28" s="640">
        <v>0</v>
      </c>
      <c r="T28" s="640">
        <v>1</v>
      </c>
      <c r="U28" s="640">
        <v>4</v>
      </c>
      <c r="V28" s="640">
        <v>0</v>
      </c>
      <c r="W28" s="640">
        <v>0</v>
      </c>
      <c r="X28" s="640">
        <v>0</v>
      </c>
      <c r="Y28" s="640">
        <v>0</v>
      </c>
      <c r="Z28" s="640">
        <v>0</v>
      </c>
      <c r="AA28" s="640">
        <v>0</v>
      </c>
      <c r="AB28" s="640">
        <v>0</v>
      </c>
      <c r="AC28" s="640">
        <v>0</v>
      </c>
      <c r="AD28" s="640">
        <v>0</v>
      </c>
      <c r="AE28" s="640">
        <v>0</v>
      </c>
      <c r="AF28" s="640">
        <v>0</v>
      </c>
      <c r="AG28" s="640">
        <v>0</v>
      </c>
      <c r="AH28" s="640">
        <v>0</v>
      </c>
      <c r="AI28" s="640">
        <v>0</v>
      </c>
      <c r="AJ28" s="640">
        <v>0</v>
      </c>
      <c r="AK28" s="640">
        <v>0</v>
      </c>
      <c r="AL28" s="640">
        <v>1</v>
      </c>
      <c r="AM28" s="640">
        <v>4</v>
      </c>
      <c r="AN28" s="640">
        <v>0</v>
      </c>
      <c r="AO28" s="640">
        <v>0</v>
      </c>
      <c r="AP28" s="640">
        <v>0</v>
      </c>
      <c r="AQ28" s="640">
        <v>0</v>
      </c>
      <c r="AR28" s="640">
        <v>4</v>
      </c>
      <c r="AS28" s="640">
        <v>13</v>
      </c>
      <c r="AT28" s="640">
        <v>1</v>
      </c>
      <c r="AU28" s="640">
        <v>6</v>
      </c>
      <c r="AV28" s="640">
        <v>0</v>
      </c>
      <c r="AW28" s="640">
        <v>0</v>
      </c>
      <c r="AX28" s="640">
        <v>0</v>
      </c>
      <c r="AY28" s="640">
        <v>0</v>
      </c>
      <c r="AZ28" s="640">
        <v>0</v>
      </c>
      <c r="BA28" s="640">
        <v>0</v>
      </c>
      <c r="BB28" s="640">
        <v>4</v>
      </c>
      <c r="BC28" s="640">
        <v>14</v>
      </c>
      <c r="BD28" s="640">
        <v>1</v>
      </c>
      <c r="BE28" s="640">
        <v>2</v>
      </c>
      <c r="BF28" s="640">
        <v>2</v>
      </c>
      <c r="BG28" s="640">
        <v>9</v>
      </c>
      <c r="BH28" s="640">
        <v>1</v>
      </c>
      <c r="BI28" s="640">
        <v>3</v>
      </c>
      <c r="BJ28" s="640">
        <v>0</v>
      </c>
      <c r="BK28" s="640">
        <v>0</v>
      </c>
      <c r="BL28" s="640">
        <v>3</v>
      </c>
      <c r="BM28" s="640">
        <v>9</v>
      </c>
      <c r="BN28" s="640">
        <v>0</v>
      </c>
      <c r="BO28" s="640">
        <v>0</v>
      </c>
      <c r="BP28" s="640">
        <v>1</v>
      </c>
      <c r="BQ28" s="640">
        <v>2</v>
      </c>
      <c r="BR28" s="640">
        <v>4</v>
      </c>
      <c r="BS28" s="640">
        <v>21</v>
      </c>
      <c r="BT28" s="640">
        <v>2</v>
      </c>
      <c r="BU28" s="640">
        <v>6</v>
      </c>
      <c r="BV28" s="640">
        <v>3</v>
      </c>
      <c r="BW28" s="640">
        <v>12</v>
      </c>
      <c r="BX28" s="640">
        <v>3</v>
      </c>
      <c r="BY28" s="640">
        <v>10</v>
      </c>
      <c r="BZ28" s="640">
        <v>0</v>
      </c>
      <c r="CA28" s="640">
        <v>0</v>
      </c>
      <c r="CB28" s="640">
        <v>0</v>
      </c>
      <c r="CC28" s="640">
        <v>0</v>
      </c>
      <c r="CD28" s="640">
        <v>1</v>
      </c>
      <c r="CE28" s="640">
        <v>2</v>
      </c>
      <c r="CF28" s="640">
        <v>0</v>
      </c>
      <c r="CG28" s="640">
        <v>0</v>
      </c>
      <c r="CH28" s="640">
        <v>1</v>
      </c>
      <c r="CI28" s="640">
        <v>2</v>
      </c>
      <c r="CJ28" s="640">
        <v>2</v>
      </c>
      <c r="CK28" s="640">
        <v>10</v>
      </c>
      <c r="CL28" s="640">
        <v>1</v>
      </c>
      <c r="CM28" s="640">
        <v>2</v>
      </c>
      <c r="CN28" s="640">
        <v>10</v>
      </c>
      <c r="CO28" s="640">
        <v>21</v>
      </c>
      <c r="CP28" s="640">
        <v>4</v>
      </c>
      <c r="CQ28" s="640">
        <v>8</v>
      </c>
      <c r="CR28" s="640">
        <v>9</v>
      </c>
      <c r="CS28" s="640">
        <v>20</v>
      </c>
      <c r="CT28" s="640">
        <v>8</v>
      </c>
      <c r="CU28" s="640">
        <v>18</v>
      </c>
      <c r="CV28" s="640">
        <v>0</v>
      </c>
      <c r="CW28" s="640">
        <v>0</v>
      </c>
      <c r="CX28" s="640">
        <v>0</v>
      </c>
      <c r="CY28" s="640">
        <v>0</v>
      </c>
      <c r="CZ28" s="640">
        <v>0</v>
      </c>
      <c r="DA28" s="640">
        <v>0</v>
      </c>
      <c r="DB28" s="640">
        <v>1</v>
      </c>
      <c r="DC28" s="640">
        <v>2</v>
      </c>
      <c r="DD28" s="640">
        <v>1</v>
      </c>
      <c r="DE28" s="640">
        <v>2</v>
      </c>
      <c r="DF28" s="640">
        <v>2</v>
      </c>
      <c r="DG28" s="640">
        <v>4</v>
      </c>
      <c r="DH28" s="640">
        <v>0</v>
      </c>
      <c r="DI28" s="640">
        <v>0</v>
      </c>
      <c r="DJ28" s="640">
        <v>0</v>
      </c>
      <c r="DK28" s="640">
        <v>0</v>
      </c>
      <c r="DL28" s="640">
        <v>1</v>
      </c>
      <c r="DM28" s="640">
        <v>2</v>
      </c>
      <c r="DN28" s="640">
        <v>0</v>
      </c>
      <c r="DO28" s="640">
        <v>0</v>
      </c>
      <c r="DP28" s="640">
        <v>0</v>
      </c>
      <c r="DQ28" s="640">
        <v>0</v>
      </c>
      <c r="DR28" s="640">
        <v>2</v>
      </c>
      <c r="DS28" s="640">
        <v>4</v>
      </c>
      <c r="DT28" s="640">
        <v>0</v>
      </c>
      <c r="DU28" s="640">
        <v>0</v>
      </c>
      <c r="DV28" s="640">
        <v>0</v>
      </c>
      <c r="DW28" s="640">
        <v>0</v>
      </c>
      <c r="DX28" s="640">
        <v>0</v>
      </c>
      <c r="DY28" s="640">
        <v>0</v>
      </c>
      <c r="DZ28" s="640">
        <v>0</v>
      </c>
      <c r="EA28" s="640">
        <v>0</v>
      </c>
      <c r="EB28" s="640">
        <v>1</v>
      </c>
      <c r="EC28" s="640">
        <v>4</v>
      </c>
      <c r="ED28" s="640">
        <v>0</v>
      </c>
      <c r="EE28" s="640">
        <v>0</v>
      </c>
      <c r="EF28" s="640">
        <v>0</v>
      </c>
      <c r="EG28" s="640">
        <v>0</v>
      </c>
      <c r="EH28" s="640">
        <v>0</v>
      </c>
      <c r="EI28" s="640">
        <v>0</v>
      </c>
      <c r="EJ28" s="640">
        <v>7</v>
      </c>
      <c r="EK28" s="640">
        <v>23</v>
      </c>
      <c r="EL28" s="640">
        <v>7</v>
      </c>
      <c r="EM28" s="640">
        <v>23</v>
      </c>
      <c r="EN28" s="640">
        <v>1</v>
      </c>
      <c r="EO28" s="640">
        <v>4</v>
      </c>
      <c r="EP28" s="640">
        <v>1</v>
      </c>
      <c r="EQ28" s="640">
        <v>2</v>
      </c>
      <c r="ER28" s="640">
        <v>0</v>
      </c>
      <c r="ES28" s="640">
        <v>0</v>
      </c>
      <c r="ET28" s="640">
        <v>4</v>
      </c>
      <c r="EU28" s="640">
        <v>9</v>
      </c>
      <c r="EV28" s="640">
        <v>1</v>
      </c>
      <c r="EW28" s="640">
        <v>2</v>
      </c>
      <c r="EX28" s="640">
        <v>0</v>
      </c>
      <c r="EY28" s="640">
        <v>0</v>
      </c>
      <c r="EZ28" s="640">
        <v>0</v>
      </c>
      <c r="FA28" s="640">
        <v>0</v>
      </c>
      <c r="FB28" s="640">
        <v>0</v>
      </c>
      <c r="FC28" s="640">
        <v>0</v>
      </c>
      <c r="FD28" s="640">
        <v>1</v>
      </c>
      <c r="FE28" s="640">
        <v>46</v>
      </c>
      <c r="FF28" s="640">
        <v>1</v>
      </c>
      <c r="FG28" s="640">
        <v>57</v>
      </c>
      <c r="FH28" s="640">
        <v>0</v>
      </c>
      <c r="FI28" s="640">
        <v>0</v>
      </c>
      <c r="FJ28" s="640">
        <v>0</v>
      </c>
      <c r="FK28" s="640">
        <v>0</v>
      </c>
      <c r="FL28" s="640">
        <v>1</v>
      </c>
      <c r="FM28" s="640">
        <v>5</v>
      </c>
      <c r="FN28" s="640">
        <v>0</v>
      </c>
      <c r="FO28" s="640">
        <v>0</v>
      </c>
      <c r="FP28" s="640">
        <v>0</v>
      </c>
      <c r="FQ28" s="640">
        <v>0</v>
      </c>
      <c r="FR28" s="640">
        <v>1</v>
      </c>
      <c r="FS28" s="640">
        <v>2</v>
      </c>
      <c r="FT28" s="640">
        <v>0</v>
      </c>
      <c r="FU28" s="640">
        <v>0</v>
      </c>
      <c r="FV28" s="640">
        <v>0</v>
      </c>
      <c r="FW28" s="640">
        <v>0</v>
      </c>
      <c r="FX28" s="640">
        <v>0</v>
      </c>
      <c r="FY28" s="640">
        <v>0</v>
      </c>
      <c r="FZ28" s="640">
        <v>0</v>
      </c>
      <c r="GA28" s="640">
        <v>0</v>
      </c>
      <c r="GB28" s="640">
        <v>0</v>
      </c>
      <c r="GC28" s="640">
        <v>0</v>
      </c>
      <c r="GD28" s="640">
        <v>0</v>
      </c>
      <c r="GE28" s="640">
        <v>0</v>
      </c>
      <c r="GF28" s="640">
        <v>0</v>
      </c>
      <c r="GG28" s="640">
        <v>0</v>
      </c>
      <c r="GH28" s="640">
        <v>0</v>
      </c>
      <c r="GI28" s="640">
        <v>0</v>
      </c>
      <c r="GJ28" s="640">
        <v>0</v>
      </c>
      <c r="GK28" s="640">
        <v>0</v>
      </c>
      <c r="GL28" s="640">
        <v>3</v>
      </c>
      <c r="GM28" s="640">
        <v>7</v>
      </c>
    </row>
    <row r="29" spans="1:195" ht="15" customHeight="1" x14ac:dyDescent="0.2">
      <c r="A29" s="639" t="s">
        <v>43</v>
      </c>
      <c r="B29" s="640">
        <v>0</v>
      </c>
      <c r="C29" s="640">
        <v>0</v>
      </c>
      <c r="D29" s="640">
        <v>0</v>
      </c>
      <c r="E29" s="640">
        <v>0</v>
      </c>
      <c r="F29" s="640">
        <v>0</v>
      </c>
      <c r="G29" s="640">
        <v>0</v>
      </c>
      <c r="H29" s="640">
        <v>0</v>
      </c>
      <c r="I29" s="640">
        <v>0</v>
      </c>
      <c r="J29" s="640">
        <v>0</v>
      </c>
      <c r="K29" s="640">
        <v>0</v>
      </c>
      <c r="L29" s="640">
        <v>2</v>
      </c>
      <c r="M29" s="640">
        <v>5</v>
      </c>
      <c r="N29" s="640">
        <v>0</v>
      </c>
      <c r="O29" s="640">
        <v>0</v>
      </c>
      <c r="P29" s="640">
        <v>0</v>
      </c>
      <c r="Q29" s="640">
        <v>0</v>
      </c>
      <c r="R29" s="640">
        <v>0</v>
      </c>
      <c r="S29" s="640">
        <v>0</v>
      </c>
      <c r="T29" s="640">
        <v>0</v>
      </c>
      <c r="U29" s="640">
        <v>0</v>
      </c>
      <c r="V29" s="640">
        <v>0</v>
      </c>
      <c r="W29" s="640">
        <v>0</v>
      </c>
      <c r="X29" s="640">
        <v>0</v>
      </c>
      <c r="Y29" s="640">
        <v>0</v>
      </c>
      <c r="Z29" s="640">
        <v>0</v>
      </c>
      <c r="AA29" s="640">
        <v>0</v>
      </c>
      <c r="AB29" s="640">
        <v>0</v>
      </c>
      <c r="AC29" s="640">
        <v>0</v>
      </c>
      <c r="AD29" s="640">
        <v>1</v>
      </c>
      <c r="AE29" s="640">
        <v>2</v>
      </c>
      <c r="AF29" s="640">
        <v>0</v>
      </c>
      <c r="AG29" s="640">
        <v>0</v>
      </c>
      <c r="AH29" s="640">
        <v>0</v>
      </c>
      <c r="AI29" s="640">
        <v>0</v>
      </c>
      <c r="AJ29" s="640">
        <v>0</v>
      </c>
      <c r="AK29" s="640">
        <v>0</v>
      </c>
      <c r="AL29" s="640">
        <v>0</v>
      </c>
      <c r="AM29" s="640">
        <v>0</v>
      </c>
      <c r="AN29" s="640">
        <v>0</v>
      </c>
      <c r="AO29" s="640">
        <v>0</v>
      </c>
      <c r="AP29" s="640">
        <v>0</v>
      </c>
      <c r="AQ29" s="640">
        <v>0</v>
      </c>
      <c r="AR29" s="640">
        <v>2</v>
      </c>
      <c r="AS29" s="640">
        <v>5</v>
      </c>
      <c r="AT29" s="640">
        <v>1</v>
      </c>
      <c r="AU29" s="640">
        <v>6</v>
      </c>
      <c r="AV29" s="640">
        <v>0</v>
      </c>
      <c r="AW29" s="640">
        <v>0</v>
      </c>
      <c r="AX29" s="640">
        <v>0</v>
      </c>
      <c r="AY29" s="640">
        <v>0</v>
      </c>
      <c r="AZ29" s="640">
        <v>0</v>
      </c>
      <c r="BA29" s="640">
        <v>0</v>
      </c>
      <c r="BB29" s="640">
        <v>0</v>
      </c>
      <c r="BC29" s="640">
        <v>0</v>
      </c>
      <c r="BD29" s="640">
        <v>2</v>
      </c>
      <c r="BE29" s="640">
        <v>5</v>
      </c>
      <c r="BF29" s="640">
        <v>0</v>
      </c>
      <c r="BG29" s="640">
        <v>0</v>
      </c>
      <c r="BH29" s="640">
        <v>0</v>
      </c>
      <c r="BI29" s="640">
        <v>0</v>
      </c>
      <c r="BJ29" s="640">
        <v>0</v>
      </c>
      <c r="BK29" s="640">
        <v>0</v>
      </c>
      <c r="BL29" s="640">
        <v>0</v>
      </c>
      <c r="BM29" s="640">
        <v>0</v>
      </c>
      <c r="BN29" s="640">
        <v>0</v>
      </c>
      <c r="BO29" s="640">
        <v>0</v>
      </c>
      <c r="BP29" s="640">
        <v>2</v>
      </c>
      <c r="BQ29" s="640">
        <v>5</v>
      </c>
      <c r="BR29" s="640">
        <v>0</v>
      </c>
      <c r="BS29" s="640">
        <v>0</v>
      </c>
      <c r="BT29" s="640">
        <v>0</v>
      </c>
      <c r="BU29" s="640">
        <v>0</v>
      </c>
      <c r="BV29" s="640">
        <v>0</v>
      </c>
      <c r="BW29" s="640">
        <v>0</v>
      </c>
      <c r="BX29" s="640">
        <v>4</v>
      </c>
      <c r="BY29" s="640">
        <v>8</v>
      </c>
      <c r="BZ29" s="640">
        <v>0</v>
      </c>
      <c r="CA29" s="640">
        <v>0</v>
      </c>
      <c r="CB29" s="640">
        <v>0</v>
      </c>
      <c r="CC29" s="640">
        <v>0</v>
      </c>
      <c r="CD29" s="640">
        <v>1</v>
      </c>
      <c r="CE29" s="640">
        <v>3</v>
      </c>
      <c r="CF29" s="640">
        <v>0</v>
      </c>
      <c r="CG29" s="640">
        <v>0</v>
      </c>
      <c r="CH29" s="640">
        <v>0</v>
      </c>
      <c r="CI29" s="640">
        <v>0</v>
      </c>
      <c r="CJ29" s="640">
        <v>4</v>
      </c>
      <c r="CK29" s="640">
        <v>12</v>
      </c>
      <c r="CL29" s="640">
        <v>2</v>
      </c>
      <c r="CM29" s="640">
        <v>4</v>
      </c>
      <c r="CN29" s="640">
        <v>15</v>
      </c>
      <c r="CO29" s="640">
        <v>46</v>
      </c>
      <c r="CP29" s="640">
        <v>4</v>
      </c>
      <c r="CQ29" s="640">
        <v>14</v>
      </c>
      <c r="CR29" s="640">
        <v>13</v>
      </c>
      <c r="CS29" s="640">
        <v>39</v>
      </c>
      <c r="CT29" s="640">
        <v>8</v>
      </c>
      <c r="CU29" s="640">
        <v>22</v>
      </c>
      <c r="CV29" s="640">
        <v>1</v>
      </c>
      <c r="CW29" s="640">
        <v>3</v>
      </c>
      <c r="CX29" s="640">
        <v>0</v>
      </c>
      <c r="CY29" s="640">
        <v>0</v>
      </c>
      <c r="CZ29" s="640">
        <v>0</v>
      </c>
      <c r="DA29" s="640">
        <v>0</v>
      </c>
      <c r="DB29" s="640">
        <v>1</v>
      </c>
      <c r="DC29" s="640">
        <v>2</v>
      </c>
      <c r="DD29" s="640">
        <v>0</v>
      </c>
      <c r="DE29" s="640">
        <v>0</v>
      </c>
      <c r="DF29" s="640">
        <v>0</v>
      </c>
      <c r="DG29" s="640">
        <v>0</v>
      </c>
      <c r="DH29" s="640">
        <v>0</v>
      </c>
      <c r="DI29" s="640">
        <v>0</v>
      </c>
      <c r="DJ29" s="640">
        <v>0</v>
      </c>
      <c r="DK29" s="640">
        <v>0</v>
      </c>
      <c r="DL29" s="640">
        <v>4</v>
      </c>
      <c r="DM29" s="640">
        <v>15</v>
      </c>
      <c r="DN29" s="640">
        <v>0</v>
      </c>
      <c r="DO29" s="640">
        <v>0</v>
      </c>
      <c r="DP29" s="640">
        <v>0</v>
      </c>
      <c r="DQ29" s="640">
        <v>0</v>
      </c>
      <c r="DR29" s="640">
        <v>0</v>
      </c>
      <c r="DS29" s="640">
        <v>0</v>
      </c>
      <c r="DT29" s="640">
        <v>0</v>
      </c>
      <c r="DU29" s="640">
        <v>0</v>
      </c>
      <c r="DV29" s="640">
        <v>0</v>
      </c>
      <c r="DW29" s="640">
        <v>0</v>
      </c>
      <c r="DX29" s="640">
        <v>0</v>
      </c>
      <c r="DY29" s="640">
        <v>0</v>
      </c>
      <c r="DZ29" s="640">
        <v>0</v>
      </c>
      <c r="EA29" s="640">
        <v>0</v>
      </c>
      <c r="EB29" s="640">
        <v>0</v>
      </c>
      <c r="EC29" s="640">
        <v>0</v>
      </c>
      <c r="ED29" s="640">
        <v>0</v>
      </c>
      <c r="EE29" s="640">
        <v>0</v>
      </c>
      <c r="EF29" s="640">
        <v>0</v>
      </c>
      <c r="EG29" s="640">
        <v>0</v>
      </c>
      <c r="EH29" s="640">
        <v>0</v>
      </c>
      <c r="EI29" s="640">
        <v>0</v>
      </c>
      <c r="EJ29" s="640">
        <v>7</v>
      </c>
      <c r="EK29" s="640">
        <v>20</v>
      </c>
      <c r="EL29" s="640">
        <v>6</v>
      </c>
      <c r="EM29" s="640">
        <v>18</v>
      </c>
      <c r="EN29" s="640">
        <v>1</v>
      </c>
      <c r="EO29" s="640">
        <v>7</v>
      </c>
      <c r="EP29" s="640">
        <v>0</v>
      </c>
      <c r="EQ29" s="640">
        <v>0</v>
      </c>
      <c r="ER29" s="640">
        <v>0</v>
      </c>
      <c r="ES29" s="640">
        <v>0</v>
      </c>
      <c r="ET29" s="640">
        <v>5</v>
      </c>
      <c r="EU29" s="640">
        <v>16</v>
      </c>
      <c r="EV29" s="640">
        <v>0</v>
      </c>
      <c r="EW29" s="640">
        <v>0</v>
      </c>
      <c r="EX29" s="640">
        <v>0</v>
      </c>
      <c r="EY29" s="640">
        <v>0</v>
      </c>
      <c r="EZ29" s="640">
        <v>0</v>
      </c>
      <c r="FA29" s="640">
        <v>0</v>
      </c>
      <c r="FB29" s="640">
        <v>0</v>
      </c>
      <c r="FC29" s="640">
        <v>0</v>
      </c>
      <c r="FD29" s="640">
        <v>1</v>
      </c>
      <c r="FE29" s="640">
        <v>51</v>
      </c>
      <c r="FF29" s="640">
        <v>0</v>
      </c>
      <c r="FG29" s="640">
        <v>0</v>
      </c>
      <c r="FH29" s="640">
        <v>0</v>
      </c>
      <c r="FI29" s="640">
        <v>0</v>
      </c>
      <c r="FJ29" s="640">
        <v>0</v>
      </c>
      <c r="FK29" s="640">
        <v>0</v>
      </c>
      <c r="FL29" s="640">
        <v>2</v>
      </c>
      <c r="FM29" s="640">
        <v>15</v>
      </c>
      <c r="FN29" s="640">
        <v>1</v>
      </c>
      <c r="FO29" s="640">
        <v>2</v>
      </c>
      <c r="FP29" s="640">
        <v>1</v>
      </c>
      <c r="FQ29" s="640">
        <v>3</v>
      </c>
      <c r="FR29" s="640">
        <v>0</v>
      </c>
      <c r="FS29" s="640">
        <v>0</v>
      </c>
      <c r="FT29" s="640">
        <v>0</v>
      </c>
      <c r="FU29" s="640">
        <v>0</v>
      </c>
      <c r="FV29" s="640">
        <v>0</v>
      </c>
      <c r="FW29" s="640">
        <v>0</v>
      </c>
      <c r="FX29" s="640">
        <v>0</v>
      </c>
      <c r="FY29" s="640">
        <v>0</v>
      </c>
      <c r="FZ29" s="640">
        <v>1</v>
      </c>
      <c r="GA29" s="640">
        <v>3</v>
      </c>
      <c r="GB29" s="640">
        <v>0</v>
      </c>
      <c r="GC29" s="640">
        <v>0</v>
      </c>
      <c r="GD29" s="640">
        <v>0</v>
      </c>
      <c r="GE29" s="640">
        <v>0</v>
      </c>
      <c r="GF29" s="640">
        <v>0</v>
      </c>
      <c r="GG29" s="640">
        <v>0</v>
      </c>
      <c r="GH29" s="640">
        <v>0</v>
      </c>
      <c r="GI29" s="640">
        <v>0</v>
      </c>
      <c r="GJ29" s="640">
        <v>0</v>
      </c>
      <c r="GK29" s="640">
        <v>0</v>
      </c>
      <c r="GL29" s="640">
        <v>0</v>
      </c>
      <c r="GM29" s="640">
        <v>0</v>
      </c>
    </row>
    <row r="30" spans="1:195" ht="15" customHeight="1" x14ac:dyDescent="0.2">
      <c r="A30" s="639" t="s">
        <v>44</v>
      </c>
      <c r="B30" s="640">
        <v>0</v>
      </c>
      <c r="C30" s="640">
        <v>0</v>
      </c>
      <c r="D30" s="640">
        <v>0</v>
      </c>
      <c r="E30" s="640">
        <v>0</v>
      </c>
      <c r="F30" s="640">
        <v>0</v>
      </c>
      <c r="G30" s="640">
        <v>0</v>
      </c>
      <c r="H30" s="640">
        <v>0</v>
      </c>
      <c r="I30" s="640">
        <v>0</v>
      </c>
      <c r="J30" s="640">
        <v>0</v>
      </c>
      <c r="K30" s="640">
        <v>0</v>
      </c>
      <c r="L30" s="640">
        <v>0</v>
      </c>
      <c r="M30" s="640">
        <v>0</v>
      </c>
      <c r="N30" s="640">
        <v>0</v>
      </c>
      <c r="O30" s="640">
        <v>0</v>
      </c>
      <c r="P30" s="640">
        <v>0</v>
      </c>
      <c r="Q30" s="640">
        <v>0</v>
      </c>
      <c r="R30" s="640">
        <v>0</v>
      </c>
      <c r="S30" s="640">
        <v>0</v>
      </c>
      <c r="T30" s="640">
        <v>0</v>
      </c>
      <c r="U30" s="640">
        <v>0</v>
      </c>
      <c r="V30" s="640">
        <v>0</v>
      </c>
      <c r="W30" s="640">
        <v>0</v>
      </c>
      <c r="X30" s="640">
        <v>0</v>
      </c>
      <c r="Y30" s="640">
        <v>0</v>
      </c>
      <c r="Z30" s="640">
        <v>0</v>
      </c>
      <c r="AA30" s="640">
        <v>0</v>
      </c>
      <c r="AB30" s="640">
        <v>0</v>
      </c>
      <c r="AC30" s="640">
        <v>0</v>
      </c>
      <c r="AD30" s="640">
        <v>1</v>
      </c>
      <c r="AE30" s="640">
        <v>2</v>
      </c>
      <c r="AF30" s="640">
        <v>0</v>
      </c>
      <c r="AG30" s="640">
        <v>0</v>
      </c>
      <c r="AH30" s="640">
        <v>0</v>
      </c>
      <c r="AI30" s="640">
        <v>0</v>
      </c>
      <c r="AJ30" s="640">
        <v>0</v>
      </c>
      <c r="AK30" s="640">
        <v>0</v>
      </c>
      <c r="AL30" s="640">
        <v>0</v>
      </c>
      <c r="AM30" s="640">
        <v>0</v>
      </c>
      <c r="AN30" s="640">
        <v>0</v>
      </c>
      <c r="AO30" s="640">
        <v>0</v>
      </c>
      <c r="AP30" s="640">
        <v>0</v>
      </c>
      <c r="AQ30" s="640">
        <v>0</v>
      </c>
      <c r="AR30" s="640">
        <v>1</v>
      </c>
      <c r="AS30" s="640">
        <v>3</v>
      </c>
      <c r="AT30" s="640">
        <v>0</v>
      </c>
      <c r="AU30" s="640">
        <v>0</v>
      </c>
      <c r="AV30" s="640">
        <v>0</v>
      </c>
      <c r="AW30" s="640">
        <v>0</v>
      </c>
      <c r="AX30" s="640">
        <v>0</v>
      </c>
      <c r="AY30" s="640">
        <v>0</v>
      </c>
      <c r="AZ30" s="640">
        <v>0</v>
      </c>
      <c r="BA30" s="640">
        <v>0</v>
      </c>
      <c r="BB30" s="640">
        <v>0</v>
      </c>
      <c r="BC30" s="640">
        <v>0</v>
      </c>
      <c r="BD30" s="640">
        <v>0</v>
      </c>
      <c r="BE30" s="640">
        <v>0</v>
      </c>
      <c r="BF30" s="640">
        <v>6</v>
      </c>
      <c r="BG30" s="640">
        <v>20</v>
      </c>
      <c r="BH30" s="640">
        <v>6</v>
      </c>
      <c r="BI30" s="640">
        <v>20</v>
      </c>
      <c r="BJ30" s="640">
        <v>0</v>
      </c>
      <c r="BK30" s="640">
        <v>0</v>
      </c>
      <c r="BL30" s="640">
        <v>6</v>
      </c>
      <c r="BM30" s="640">
        <v>20</v>
      </c>
      <c r="BN30" s="640">
        <v>0</v>
      </c>
      <c r="BO30" s="640">
        <v>0</v>
      </c>
      <c r="BP30" s="640">
        <v>0</v>
      </c>
      <c r="BQ30" s="640">
        <v>0</v>
      </c>
      <c r="BR30" s="640">
        <v>1</v>
      </c>
      <c r="BS30" s="640">
        <v>3</v>
      </c>
      <c r="BT30" s="640">
        <v>0</v>
      </c>
      <c r="BU30" s="640">
        <v>0</v>
      </c>
      <c r="BV30" s="640">
        <v>1</v>
      </c>
      <c r="BW30" s="640">
        <v>3</v>
      </c>
      <c r="BX30" s="640">
        <v>0</v>
      </c>
      <c r="BY30" s="640">
        <v>0</v>
      </c>
      <c r="BZ30" s="640">
        <v>0</v>
      </c>
      <c r="CA30" s="640">
        <v>0</v>
      </c>
      <c r="CB30" s="640">
        <v>0</v>
      </c>
      <c r="CC30" s="640">
        <v>0</v>
      </c>
      <c r="CD30" s="640">
        <v>1</v>
      </c>
      <c r="CE30" s="640">
        <v>3</v>
      </c>
      <c r="CF30" s="640">
        <v>0</v>
      </c>
      <c r="CG30" s="640">
        <v>0</v>
      </c>
      <c r="CH30" s="640">
        <v>0</v>
      </c>
      <c r="CI30" s="640">
        <v>0</v>
      </c>
      <c r="CJ30" s="640">
        <v>0</v>
      </c>
      <c r="CK30" s="640">
        <v>0</v>
      </c>
      <c r="CL30" s="640">
        <v>0</v>
      </c>
      <c r="CM30" s="640">
        <v>0</v>
      </c>
      <c r="CN30" s="640">
        <v>5</v>
      </c>
      <c r="CO30" s="640">
        <v>15</v>
      </c>
      <c r="CP30" s="640">
        <v>3</v>
      </c>
      <c r="CQ30" s="640">
        <v>10</v>
      </c>
      <c r="CR30" s="640">
        <v>5</v>
      </c>
      <c r="CS30" s="640">
        <v>14</v>
      </c>
      <c r="CT30" s="640">
        <v>2</v>
      </c>
      <c r="CU30" s="640">
        <v>6</v>
      </c>
      <c r="CV30" s="640">
        <v>0</v>
      </c>
      <c r="CW30" s="640">
        <v>0</v>
      </c>
      <c r="CX30" s="640">
        <v>0</v>
      </c>
      <c r="CY30" s="640">
        <v>0</v>
      </c>
      <c r="CZ30" s="640">
        <v>0</v>
      </c>
      <c r="DA30" s="640">
        <v>0</v>
      </c>
      <c r="DB30" s="640">
        <v>0</v>
      </c>
      <c r="DC30" s="640">
        <v>0</v>
      </c>
      <c r="DD30" s="640">
        <v>0</v>
      </c>
      <c r="DE30" s="640">
        <v>0</v>
      </c>
      <c r="DF30" s="640">
        <v>1</v>
      </c>
      <c r="DG30" s="640">
        <v>2</v>
      </c>
      <c r="DH30" s="640">
        <v>0</v>
      </c>
      <c r="DI30" s="640">
        <v>0</v>
      </c>
      <c r="DJ30" s="640">
        <v>0</v>
      </c>
      <c r="DK30" s="640">
        <v>0</v>
      </c>
      <c r="DL30" s="640">
        <v>0</v>
      </c>
      <c r="DM30" s="640">
        <v>0</v>
      </c>
      <c r="DN30" s="640">
        <v>0</v>
      </c>
      <c r="DO30" s="640">
        <v>0</v>
      </c>
      <c r="DP30" s="640">
        <v>0</v>
      </c>
      <c r="DQ30" s="640">
        <v>0</v>
      </c>
      <c r="DR30" s="640">
        <v>0</v>
      </c>
      <c r="DS30" s="640">
        <v>0</v>
      </c>
      <c r="DT30" s="640">
        <v>0</v>
      </c>
      <c r="DU30" s="640">
        <v>0</v>
      </c>
      <c r="DV30" s="640">
        <v>0</v>
      </c>
      <c r="DW30" s="640">
        <v>0</v>
      </c>
      <c r="DX30" s="640">
        <v>0</v>
      </c>
      <c r="DY30" s="640">
        <v>0</v>
      </c>
      <c r="DZ30" s="640">
        <v>0</v>
      </c>
      <c r="EA30" s="640">
        <v>0</v>
      </c>
      <c r="EB30" s="640">
        <v>0</v>
      </c>
      <c r="EC30" s="640">
        <v>0</v>
      </c>
      <c r="ED30" s="640">
        <v>0</v>
      </c>
      <c r="EE30" s="640">
        <v>0</v>
      </c>
      <c r="EF30" s="640">
        <v>0</v>
      </c>
      <c r="EG30" s="640">
        <v>0</v>
      </c>
      <c r="EH30" s="640">
        <v>0</v>
      </c>
      <c r="EI30" s="640">
        <v>0</v>
      </c>
      <c r="EJ30" s="640">
        <v>4</v>
      </c>
      <c r="EK30" s="640">
        <v>10</v>
      </c>
      <c r="EL30" s="640">
        <v>4</v>
      </c>
      <c r="EM30" s="640">
        <v>10</v>
      </c>
      <c r="EN30" s="640">
        <v>0</v>
      </c>
      <c r="EO30" s="640">
        <v>0</v>
      </c>
      <c r="EP30" s="640">
        <v>0</v>
      </c>
      <c r="EQ30" s="640">
        <v>0</v>
      </c>
      <c r="ER30" s="640">
        <v>0</v>
      </c>
      <c r="ES30" s="640">
        <v>0</v>
      </c>
      <c r="ET30" s="640">
        <v>0</v>
      </c>
      <c r="EU30" s="640">
        <v>0</v>
      </c>
      <c r="EV30" s="640">
        <v>1</v>
      </c>
      <c r="EW30" s="640">
        <v>29</v>
      </c>
      <c r="EX30" s="640">
        <v>0</v>
      </c>
      <c r="EY30" s="640">
        <v>0</v>
      </c>
      <c r="EZ30" s="640">
        <v>2</v>
      </c>
      <c r="FA30" s="640">
        <v>57</v>
      </c>
      <c r="FB30" s="640">
        <v>0</v>
      </c>
      <c r="FC30" s="640">
        <v>0</v>
      </c>
      <c r="FD30" s="640">
        <v>1</v>
      </c>
      <c r="FE30" s="640">
        <v>20</v>
      </c>
      <c r="FF30" s="640">
        <v>0</v>
      </c>
      <c r="FG30" s="640">
        <v>0</v>
      </c>
      <c r="FH30" s="640">
        <v>0</v>
      </c>
      <c r="FI30" s="640">
        <v>0</v>
      </c>
      <c r="FJ30" s="640">
        <v>1</v>
      </c>
      <c r="FK30" s="640">
        <v>28</v>
      </c>
      <c r="FL30" s="640">
        <v>0</v>
      </c>
      <c r="FM30" s="640">
        <v>0</v>
      </c>
      <c r="FN30" s="640">
        <v>0</v>
      </c>
      <c r="FO30" s="640">
        <v>0</v>
      </c>
      <c r="FP30" s="640">
        <v>0</v>
      </c>
      <c r="FQ30" s="640">
        <v>0</v>
      </c>
      <c r="FR30" s="640">
        <v>0</v>
      </c>
      <c r="FS30" s="640">
        <v>0</v>
      </c>
      <c r="FT30" s="640">
        <v>1</v>
      </c>
      <c r="FU30" s="640">
        <v>29</v>
      </c>
      <c r="FV30" s="640">
        <v>0</v>
      </c>
      <c r="FW30" s="640">
        <v>0</v>
      </c>
      <c r="FX30" s="640">
        <v>0</v>
      </c>
      <c r="FY30" s="640">
        <v>0</v>
      </c>
      <c r="FZ30" s="640">
        <v>1</v>
      </c>
      <c r="GA30" s="640">
        <v>29</v>
      </c>
      <c r="GB30" s="640">
        <v>0</v>
      </c>
      <c r="GC30" s="640">
        <v>0</v>
      </c>
      <c r="GD30" s="640">
        <v>0</v>
      </c>
      <c r="GE30" s="640">
        <v>0</v>
      </c>
      <c r="GF30" s="640">
        <v>0</v>
      </c>
      <c r="GG30" s="640">
        <v>0</v>
      </c>
      <c r="GH30" s="640">
        <v>0</v>
      </c>
      <c r="GI30" s="640">
        <v>0</v>
      </c>
      <c r="GJ30" s="640">
        <v>0</v>
      </c>
      <c r="GK30" s="640">
        <v>0</v>
      </c>
      <c r="GL30" s="640">
        <v>1</v>
      </c>
      <c r="GM30" s="640">
        <v>24</v>
      </c>
    </row>
    <row r="31" spans="1:195" ht="15" customHeight="1" x14ac:dyDescent="0.2">
      <c r="A31" s="639" t="s">
        <v>45</v>
      </c>
      <c r="B31" s="640">
        <v>0</v>
      </c>
      <c r="C31" s="640">
        <v>0</v>
      </c>
      <c r="D31" s="640">
        <v>0</v>
      </c>
      <c r="E31" s="640">
        <v>0</v>
      </c>
      <c r="F31" s="640">
        <v>0</v>
      </c>
      <c r="G31" s="640">
        <v>0</v>
      </c>
      <c r="H31" s="640">
        <v>0</v>
      </c>
      <c r="I31" s="640">
        <v>0</v>
      </c>
      <c r="J31" s="640">
        <v>0</v>
      </c>
      <c r="K31" s="640">
        <v>0</v>
      </c>
      <c r="L31" s="640">
        <v>3</v>
      </c>
      <c r="M31" s="640">
        <v>10</v>
      </c>
      <c r="N31" s="640">
        <v>0</v>
      </c>
      <c r="O31" s="640">
        <v>0</v>
      </c>
      <c r="P31" s="640">
        <v>0</v>
      </c>
      <c r="Q31" s="640">
        <v>0</v>
      </c>
      <c r="R31" s="640">
        <v>0</v>
      </c>
      <c r="S31" s="640">
        <v>0</v>
      </c>
      <c r="T31" s="640">
        <v>0</v>
      </c>
      <c r="U31" s="640">
        <v>0</v>
      </c>
      <c r="V31" s="640">
        <v>0</v>
      </c>
      <c r="W31" s="640">
        <v>0</v>
      </c>
      <c r="X31" s="640">
        <v>1</v>
      </c>
      <c r="Y31" s="640">
        <v>5</v>
      </c>
      <c r="Z31" s="640">
        <v>0</v>
      </c>
      <c r="AA31" s="640">
        <v>0</v>
      </c>
      <c r="AB31" s="640">
        <v>0</v>
      </c>
      <c r="AC31" s="640">
        <v>0</v>
      </c>
      <c r="AD31" s="640">
        <v>0</v>
      </c>
      <c r="AE31" s="640">
        <v>0</v>
      </c>
      <c r="AF31" s="640">
        <v>0</v>
      </c>
      <c r="AG31" s="640">
        <v>0</v>
      </c>
      <c r="AH31" s="640">
        <v>0</v>
      </c>
      <c r="AI31" s="640">
        <v>0</v>
      </c>
      <c r="AJ31" s="640">
        <v>0</v>
      </c>
      <c r="AK31" s="640">
        <v>0</v>
      </c>
      <c r="AL31" s="640">
        <v>0</v>
      </c>
      <c r="AM31" s="640">
        <v>0</v>
      </c>
      <c r="AN31" s="640">
        <v>0</v>
      </c>
      <c r="AO31" s="640">
        <v>0</v>
      </c>
      <c r="AP31" s="640">
        <v>0</v>
      </c>
      <c r="AQ31" s="640">
        <v>0</v>
      </c>
      <c r="AR31" s="640">
        <v>1</v>
      </c>
      <c r="AS31" s="640">
        <v>2</v>
      </c>
      <c r="AT31" s="640">
        <v>1</v>
      </c>
      <c r="AU31" s="640">
        <v>4</v>
      </c>
      <c r="AV31" s="640">
        <v>0</v>
      </c>
      <c r="AW31" s="640">
        <v>0</v>
      </c>
      <c r="AX31" s="640">
        <v>0</v>
      </c>
      <c r="AY31" s="640">
        <v>0</v>
      </c>
      <c r="AZ31" s="640">
        <v>0</v>
      </c>
      <c r="BA31" s="640">
        <v>0</v>
      </c>
      <c r="BB31" s="640">
        <v>1</v>
      </c>
      <c r="BC31" s="640">
        <v>4</v>
      </c>
      <c r="BD31" s="640">
        <v>0</v>
      </c>
      <c r="BE31" s="640">
        <v>0</v>
      </c>
      <c r="BF31" s="640">
        <v>1</v>
      </c>
      <c r="BG31" s="640">
        <v>2</v>
      </c>
      <c r="BH31" s="640">
        <v>0</v>
      </c>
      <c r="BI31" s="640">
        <v>0</v>
      </c>
      <c r="BJ31" s="640">
        <v>0</v>
      </c>
      <c r="BK31" s="640">
        <v>0</v>
      </c>
      <c r="BL31" s="640">
        <v>0</v>
      </c>
      <c r="BM31" s="640">
        <v>0</v>
      </c>
      <c r="BN31" s="640">
        <v>0</v>
      </c>
      <c r="BO31" s="640">
        <v>0</v>
      </c>
      <c r="BP31" s="640">
        <v>1</v>
      </c>
      <c r="BQ31" s="640">
        <v>4</v>
      </c>
      <c r="BR31" s="640">
        <v>0</v>
      </c>
      <c r="BS31" s="640">
        <v>0</v>
      </c>
      <c r="BT31" s="640">
        <v>0</v>
      </c>
      <c r="BU31" s="640">
        <v>0</v>
      </c>
      <c r="BV31" s="640">
        <v>1</v>
      </c>
      <c r="BW31" s="640">
        <v>4</v>
      </c>
      <c r="BX31" s="640">
        <v>1</v>
      </c>
      <c r="BY31" s="640">
        <v>2</v>
      </c>
      <c r="BZ31" s="640">
        <v>0</v>
      </c>
      <c r="CA31" s="640">
        <v>0</v>
      </c>
      <c r="CB31" s="640">
        <v>0</v>
      </c>
      <c r="CC31" s="640">
        <v>0</v>
      </c>
      <c r="CD31" s="640">
        <v>3</v>
      </c>
      <c r="CE31" s="640">
        <v>10</v>
      </c>
      <c r="CF31" s="640">
        <v>0</v>
      </c>
      <c r="CG31" s="640">
        <v>0</v>
      </c>
      <c r="CH31" s="640">
        <v>0</v>
      </c>
      <c r="CI31" s="640">
        <v>0</v>
      </c>
      <c r="CJ31" s="640">
        <v>2</v>
      </c>
      <c r="CK31" s="640">
        <v>4</v>
      </c>
      <c r="CL31" s="640">
        <v>0</v>
      </c>
      <c r="CM31" s="640">
        <v>0</v>
      </c>
      <c r="CN31" s="640">
        <v>6</v>
      </c>
      <c r="CO31" s="640">
        <v>19</v>
      </c>
      <c r="CP31" s="640">
        <v>1</v>
      </c>
      <c r="CQ31" s="640">
        <v>2</v>
      </c>
      <c r="CR31" s="640">
        <v>5</v>
      </c>
      <c r="CS31" s="640">
        <v>16</v>
      </c>
      <c r="CT31" s="640">
        <v>5</v>
      </c>
      <c r="CU31" s="640">
        <v>14</v>
      </c>
      <c r="CV31" s="640">
        <v>0</v>
      </c>
      <c r="CW31" s="640">
        <v>0</v>
      </c>
      <c r="CX31" s="640">
        <v>0</v>
      </c>
      <c r="CY31" s="640">
        <v>0</v>
      </c>
      <c r="CZ31" s="640">
        <v>0</v>
      </c>
      <c r="DA31" s="640">
        <v>0</v>
      </c>
      <c r="DB31" s="640">
        <v>1</v>
      </c>
      <c r="DC31" s="640">
        <v>5</v>
      </c>
      <c r="DD31" s="640">
        <v>0</v>
      </c>
      <c r="DE31" s="640">
        <v>0</v>
      </c>
      <c r="DF31" s="640">
        <v>0</v>
      </c>
      <c r="DG31" s="640">
        <v>0</v>
      </c>
      <c r="DH31" s="640">
        <v>0</v>
      </c>
      <c r="DI31" s="640">
        <v>0</v>
      </c>
      <c r="DJ31" s="640">
        <v>0</v>
      </c>
      <c r="DK31" s="640">
        <v>0</v>
      </c>
      <c r="DL31" s="640">
        <v>0</v>
      </c>
      <c r="DM31" s="640">
        <v>0</v>
      </c>
      <c r="DN31" s="640">
        <v>0</v>
      </c>
      <c r="DO31" s="640">
        <v>0</v>
      </c>
      <c r="DP31" s="640">
        <v>0</v>
      </c>
      <c r="DQ31" s="640">
        <v>0</v>
      </c>
      <c r="DR31" s="640">
        <v>0</v>
      </c>
      <c r="DS31" s="640">
        <v>0</v>
      </c>
      <c r="DT31" s="640">
        <v>0</v>
      </c>
      <c r="DU31" s="640">
        <v>0</v>
      </c>
      <c r="DV31" s="640">
        <v>0</v>
      </c>
      <c r="DW31" s="640">
        <v>0</v>
      </c>
      <c r="DX31" s="640">
        <v>0</v>
      </c>
      <c r="DY31" s="640">
        <v>0</v>
      </c>
      <c r="DZ31" s="640">
        <v>0</v>
      </c>
      <c r="EA31" s="640">
        <v>0</v>
      </c>
      <c r="EB31" s="640">
        <v>0</v>
      </c>
      <c r="EC31" s="640">
        <v>0</v>
      </c>
      <c r="ED31" s="640">
        <v>0</v>
      </c>
      <c r="EE31" s="640">
        <v>0</v>
      </c>
      <c r="EF31" s="640">
        <v>0</v>
      </c>
      <c r="EG31" s="640">
        <v>0</v>
      </c>
      <c r="EH31" s="640">
        <v>0</v>
      </c>
      <c r="EI31" s="640">
        <v>0</v>
      </c>
      <c r="EJ31" s="640">
        <v>4</v>
      </c>
      <c r="EK31" s="640">
        <v>13</v>
      </c>
      <c r="EL31" s="640">
        <v>4</v>
      </c>
      <c r="EM31" s="640">
        <v>13</v>
      </c>
      <c r="EN31" s="640">
        <v>0</v>
      </c>
      <c r="EO31" s="640">
        <v>0</v>
      </c>
      <c r="EP31" s="640">
        <v>0</v>
      </c>
      <c r="EQ31" s="640">
        <v>0</v>
      </c>
      <c r="ER31" s="640">
        <v>0</v>
      </c>
      <c r="ES31" s="640">
        <v>0</v>
      </c>
      <c r="ET31" s="640">
        <v>4</v>
      </c>
      <c r="EU31" s="640">
        <v>13</v>
      </c>
      <c r="EV31" s="640">
        <v>1</v>
      </c>
      <c r="EW31" s="640">
        <v>4</v>
      </c>
      <c r="EX31" s="640">
        <v>0</v>
      </c>
      <c r="EY31" s="640">
        <v>0</v>
      </c>
      <c r="EZ31" s="640">
        <v>1</v>
      </c>
      <c r="FA31" s="640">
        <v>19</v>
      </c>
      <c r="FB31" s="640">
        <v>0</v>
      </c>
      <c r="FC31" s="640">
        <v>0</v>
      </c>
      <c r="FD31" s="640">
        <v>1</v>
      </c>
      <c r="FE31" s="640">
        <v>25</v>
      </c>
      <c r="FF31" s="640">
        <v>1</v>
      </c>
      <c r="FG31" s="640">
        <v>9</v>
      </c>
      <c r="FH31" s="640">
        <v>0</v>
      </c>
      <c r="FI31" s="640">
        <v>0</v>
      </c>
      <c r="FJ31" s="640">
        <v>1</v>
      </c>
      <c r="FK31" s="640">
        <v>2</v>
      </c>
      <c r="FL31" s="640">
        <v>1</v>
      </c>
      <c r="FM31" s="640">
        <v>19</v>
      </c>
      <c r="FN31" s="640">
        <v>0</v>
      </c>
      <c r="FO31" s="640">
        <v>0</v>
      </c>
      <c r="FP31" s="640">
        <v>0</v>
      </c>
      <c r="FQ31" s="640">
        <v>0</v>
      </c>
      <c r="FR31" s="640">
        <v>0</v>
      </c>
      <c r="FS31" s="640">
        <v>0</v>
      </c>
      <c r="FT31" s="640">
        <v>0</v>
      </c>
      <c r="FU31" s="640">
        <v>0</v>
      </c>
      <c r="FV31" s="640">
        <v>0</v>
      </c>
      <c r="FW31" s="640">
        <v>0</v>
      </c>
      <c r="FX31" s="640">
        <v>0</v>
      </c>
      <c r="FY31" s="640">
        <v>0</v>
      </c>
      <c r="FZ31" s="640">
        <v>0</v>
      </c>
      <c r="GA31" s="640">
        <v>0</v>
      </c>
      <c r="GB31" s="640">
        <v>1</v>
      </c>
      <c r="GC31" s="640">
        <v>2</v>
      </c>
      <c r="GD31" s="640">
        <v>0</v>
      </c>
      <c r="GE31" s="640">
        <v>0</v>
      </c>
      <c r="GF31" s="640">
        <v>0</v>
      </c>
      <c r="GG31" s="640">
        <v>0</v>
      </c>
      <c r="GH31" s="640">
        <v>0</v>
      </c>
      <c r="GI31" s="640">
        <v>0</v>
      </c>
      <c r="GJ31" s="640">
        <v>0</v>
      </c>
      <c r="GK31" s="640">
        <v>0</v>
      </c>
      <c r="GL31" s="640">
        <v>0</v>
      </c>
      <c r="GM31" s="640">
        <v>0</v>
      </c>
    </row>
    <row r="32" spans="1:195" ht="15" customHeight="1" x14ac:dyDescent="0.2">
      <c r="A32" s="639" t="s">
        <v>46</v>
      </c>
      <c r="B32" s="640">
        <v>1</v>
      </c>
      <c r="C32" s="640">
        <v>5</v>
      </c>
      <c r="D32" s="640">
        <v>1</v>
      </c>
      <c r="E32" s="640">
        <v>5</v>
      </c>
      <c r="F32" s="640">
        <v>0</v>
      </c>
      <c r="G32" s="640">
        <v>0</v>
      </c>
      <c r="H32" s="640">
        <v>0</v>
      </c>
      <c r="I32" s="640">
        <v>0</v>
      </c>
      <c r="J32" s="640">
        <v>0</v>
      </c>
      <c r="K32" s="640">
        <v>0</v>
      </c>
      <c r="L32" s="640">
        <v>0</v>
      </c>
      <c r="M32" s="640">
        <v>0</v>
      </c>
      <c r="N32" s="640">
        <v>0</v>
      </c>
      <c r="O32" s="640">
        <v>0</v>
      </c>
      <c r="P32" s="640">
        <v>0</v>
      </c>
      <c r="Q32" s="640">
        <v>0</v>
      </c>
      <c r="R32" s="640">
        <v>0</v>
      </c>
      <c r="S32" s="640">
        <v>0</v>
      </c>
      <c r="T32" s="640">
        <v>0</v>
      </c>
      <c r="U32" s="640">
        <v>0</v>
      </c>
      <c r="V32" s="640">
        <v>0</v>
      </c>
      <c r="W32" s="640">
        <v>0</v>
      </c>
      <c r="X32" s="640">
        <v>1</v>
      </c>
      <c r="Y32" s="640">
        <v>5</v>
      </c>
      <c r="Z32" s="640">
        <v>0</v>
      </c>
      <c r="AA32" s="640">
        <v>0</v>
      </c>
      <c r="AB32" s="640">
        <v>0</v>
      </c>
      <c r="AC32" s="640">
        <v>0</v>
      </c>
      <c r="AD32" s="640">
        <v>0</v>
      </c>
      <c r="AE32" s="640">
        <v>0</v>
      </c>
      <c r="AF32" s="640">
        <v>0</v>
      </c>
      <c r="AG32" s="640">
        <v>0</v>
      </c>
      <c r="AH32" s="640">
        <v>0</v>
      </c>
      <c r="AI32" s="640">
        <v>0</v>
      </c>
      <c r="AJ32" s="640">
        <v>0</v>
      </c>
      <c r="AK32" s="640">
        <v>0</v>
      </c>
      <c r="AL32" s="640">
        <v>0</v>
      </c>
      <c r="AM32" s="640">
        <v>0</v>
      </c>
      <c r="AN32" s="640">
        <v>0</v>
      </c>
      <c r="AO32" s="640">
        <v>0</v>
      </c>
      <c r="AP32" s="640">
        <v>0</v>
      </c>
      <c r="AQ32" s="640">
        <v>0</v>
      </c>
      <c r="AR32" s="640">
        <v>2</v>
      </c>
      <c r="AS32" s="640">
        <v>7</v>
      </c>
      <c r="AT32" s="640">
        <v>1</v>
      </c>
      <c r="AU32" s="640">
        <v>5</v>
      </c>
      <c r="AV32" s="640">
        <v>0</v>
      </c>
      <c r="AW32" s="640">
        <v>0</v>
      </c>
      <c r="AX32" s="640">
        <v>0</v>
      </c>
      <c r="AY32" s="640">
        <v>0</v>
      </c>
      <c r="AZ32" s="640">
        <v>0</v>
      </c>
      <c r="BA32" s="640">
        <v>0</v>
      </c>
      <c r="BB32" s="640">
        <v>1</v>
      </c>
      <c r="BC32" s="640">
        <v>3</v>
      </c>
      <c r="BD32" s="640">
        <v>1</v>
      </c>
      <c r="BE32" s="640">
        <v>3</v>
      </c>
      <c r="BF32" s="640">
        <v>1</v>
      </c>
      <c r="BG32" s="640">
        <v>4</v>
      </c>
      <c r="BH32" s="640">
        <v>0</v>
      </c>
      <c r="BI32" s="640">
        <v>0</v>
      </c>
      <c r="BJ32" s="640">
        <v>0</v>
      </c>
      <c r="BK32" s="640">
        <v>0</v>
      </c>
      <c r="BL32" s="640">
        <v>0</v>
      </c>
      <c r="BM32" s="640">
        <v>0</v>
      </c>
      <c r="BN32" s="640">
        <v>0</v>
      </c>
      <c r="BO32" s="640">
        <v>0</v>
      </c>
      <c r="BP32" s="640">
        <v>1</v>
      </c>
      <c r="BQ32" s="640">
        <v>3</v>
      </c>
      <c r="BR32" s="640">
        <v>0</v>
      </c>
      <c r="BS32" s="640">
        <v>0</v>
      </c>
      <c r="BT32" s="640">
        <v>0</v>
      </c>
      <c r="BU32" s="640">
        <v>0</v>
      </c>
      <c r="BV32" s="640">
        <v>1</v>
      </c>
      <c r="BW32" s="640">
        <v>3</v>
      </c>
      <c r="BX32" s="640">
        <v>1</v>
      </c>
      <c r="BY32" s="640">
        <v>3</v>
      </c>
      <c r="BZ32" s="640">
        <v>0</v>
      </c>
      <c r="CA32" s="640">
        <v>0</v>
      </c>
      <c r="CB32" s="640">
        <v>0</v>
      </c>
      <c r="CC32" s="640">
        <v>0</v>
      </c>
      <c r="CD32" s="640">
        <v>1</v>
      </c>
      <c r="CE32" s="640">
        <v>5</v>
      </c>
      <c r="CF32" s="640">
        <v>0</v>
      </c>
      <c r="CG32" s="640">
        <v>0</v>
      </c>
      <c r="CH32" s="640">
        <v>0</v>
      </c>
      <c r="CI32" s="640">
        <v>0</v>
      </c>
      <c r="CJ32" s="640">
        <v>0</v>
      </c>
      <c r="CK32" s="640">
        <v>0</v>
      </c>
      <c r="CL32" s="640">
        <v>0</v>
      </c>
      <c r="CM32" s="640">
        <v>0</v>
      </c>
      <c r="CN32" s="640">
        <v>5</v>
      </c>
      <c r="CO32" s="640">
        <v>16</v>
      </c>
      <c r="CP32" s="640">
        <v>3</v>
      </c>
      <c r="CQ32" s="640">
        <v>12</v>
      </c>
      <c r="CR32" s="640">
        <v>4</v>
      </c>
      <c r="CS32" s="640">
        <v>16</v>
      </c>
      <c r="CT32" s="640">
        <v>1</v>
      </c>
      <c r="CU32" s="640">
        <v>2</v>
      </c>
      <c r="CV32" s="640">
        <v>0</v>
      </c>
      <c r="CW32" s="640">
        <v>0</v>
      </c>
      <c r="CX32" s="640">
        <v>0</v>
      </c>
      <c r="CY32" s="640">
        <v>0</v>
      </c>
      <c r="CZ32" s="640">
        <v>0</v>
      </c>
      <c r="DA32" s="640">
        <v>0</v>
      </c>
      <c r="DB32" s="640">
        <v>1</v>
      </c>
      <c r="DC32" s="640">
        <v>5</v>
      </c>
      <c r="DD32" s="640">
        <v>0</v>
      </c>
      <c r="DE32" s="640">
        <v>0</v>
      </c>
      <c r="DF32" s="640">
        <v>1</v>
      </c>
      <c r="DG32" s="640">
        <v>2</v>
      </c>
      <c r="DH32" s="640">
        <v>0</v>
      </c>
      <c r="DI32" s="640">
        <v>0</v>
      </c>
      <c r="DJ32" s="640">
        <v>0</v>
      </c>
      <c r="DK32" s="640">
        <v>0</v>
      </c>
      <c r="DL32" s="640">
        <v>0</v>
      </c>
      <c r="DM32" s="640">
        <v>0</v>
      </c>
      <c r="DN32" s="640">
        <v>0</v>
      </c>
      <c r="DO32" s="640">
        <v>0</v>
      </c>
      <c r="DP32" s="640">
        <v>0</v>
      </c>
      <c r="DQ32" s="640">
        <v>0</v>
      </c>
      <c r="DR32" s="640">
        <v>0</v>
      </c>
      <c r="DS32" s="640">
        <v>0</v>
      </c>
      <c r="DT32" s="640">
        <v>0</v>
      </c>
      <c r="DU32" s="640">
        <v>0</v>
      </c>
      <c r="DV32" s="640">
        <v>0</v>
      </c>
      <c r="DW32" s="640">
        <v>0</v>
      </c>
      <c r="DX32" s="640">
        <v>1</v>
      </c>
      <c r="DY32" s="640">
        <v>19</v>
      </c>
      <c r="DZ32" s="640">
        <v>0</v>
      </c>
      <c r="EA32" s="640">
        <v>0</v>
      </c>
      <c r="EB32" s="640">
        <v>0</v>
      </c>
      <c r="EC32" s="640">
        <v>0</v>
      </c>
      <c r="ED32" s="640">
        <v>0</v>
      </c>
      <c r="EE32" s="640">
        <v>0</v>
      </c>
      <c r="EF32" s="640">
        <v>0</v>
      </c>
      <c r="EG32" s="640">
        <v>0</v>
      </c>
      <c r="EH32" s="640">
        <v>0</v>
      </c>
      <c r="EI32" s="640">
        <v>0</v>
      </c>
      <c r="EJ32" s="640">
        <v>4</v>
      </c>
      <c r="EK32" s="640">
        <v>13</v>
      </c>
      <c r="EL32" s="640">
        <v>4</v>
      </c>
      <c r="EM32" s="640">
        <v>13</v>
      </c>
      <c r="EN32" s="640">
        <v>4</v>
      </c>
      <c r="EO32" s="640">
        <v>14</v>
      </c>
      <c r="EP32" s="640">
        <v>0</v>
      </c>
      <c r="EQ32" s="640">
        <v>0</v>
      </c>
      <c r="ER32" s="640">
        <v>0</v>
      </c>
      <c r="ES32" s="640">
        <v>0</v>
      </c>
      <c r="ET32" s="640">
        <v>0</v>
      </c>
      <c r="EU32" s="640">
        <v>0</v>
      </c>
      <c r="EV32" s="640">
        <v>0</v>
      </c>
      <c r="EW32" s="640">
        <v>0</v>
      </c>
      <c r="EX32" s="640">
        <v>0</v>
      </c>
      <c r="EY32" s="640">
        <v>0</v>
      </c>
      <c r="EZ32" s="640">
        <v>0</v>
      </c>
      <c r="FA32" s="640">
        <v>0</v>
      </c>
      <c r="FB32" s="640">
        <v>0</v>
      </c>
      <c r="FC32" s="640">
        <v>0</v>
      </c>
      <c r="FD32" s="640">
        <v>1</v>
      </c>
      <c r="FE32" s="640">
        <v>31</v>
      </c>
      <c r="FF32" s="640">
        <v>1</v>
      </c>
      <c r="FG32" s="640">
        <v>15</v>
      </c>
      <c r="FH32" s="640">
        <v>0</v>
      </c>
      <c r="FI32" s="640">
        <v>0</v>
      </c>
      <c r="FJ32" s="640">
        <v>0</v>
      </c>
      <c r="FK32" s="640">
        <v>0</v>
      </c>
      <c r="FL32" s="640">
        <v>0</v>
      </c>
      <c r="FM32" s="640">
        <v>0</v>
      </c>
      <c r="FN32" s="640">
        <v>0</v>
      </c>
      <c r="FO32" s="640">
        <v>0</v>
      </c>
      <c r="FP32" s="640">
        <v>0</v>
      </c>
      <c r="FQ32" s="640">
        <v>0</v>
      </c>
      <c r="FR32" s="640">
        <v>0</v>
      </c>
      <c r="FS32" s="640">
        <v>0</v>
      </c>
      <c r="FT32" s="640">
        <v>4</v>
      </c>
      <c r="FU32" s="640">
        <v>34</v>
      </c>
      <c r="FV32" s="640">
        <v>0</v>
      </c>
      <c r="FW32" s="640">
        <v>0</v>
      </c>
      <c r="FX32" s="640">
        <v>0</v>
      </c>
      <c r="FY32" s="640">
        <v>0</v>
      </c>
      <c r="FZ32" s="640">
        <v>0</v>
      </c>
      <c r="GA32" s="640">
        <v>0</v>
      </c>
      <c r="GB32" s="640">
        <v>0</v>
      </c>
      <c r="GC32" s="640">
        <v>0</v>
      </c>
      <c r="GD32" s="640">
        <v>0</v>
      </c>
      <c r="GE32" s="640">
        <v>0</v>
      </c>
      <c r="GF32" s="640">
        <v>1</v>
      </c>
      <c r="GG32" s="640">
        <v>5</v>
      </c>
      <c r="GH32" s="640">
        <v>0</v>
      </c>
      <c r="GI32" s="640">
        <v>0</v>
      </c>
      <c r="GJ32" s="640">
        <v>0</v>
      </c>
      <c r="GK32" s="640">
        <v>0</v>
      </c>
      <c r="GL32" s="640">
        <v>1</v>
      </c>
      <c r="GM32" s="640">
        <v>5</v>
      </c>
    </row>
    <row r="33" spans="1:195" ht="15" customHeight="1" x14ac:dyDescent="0.2">
      <c r="A33" s="639" t="s">
        <v>47</v>
      </c>
      <c r="B33" s="640">
        <v>0</v>
      </c>
      <c r="C33" s="640">
        <v>0</v>
      </c>
      <c r="D33" s="640">
        <v>0</v>
      </c>
      <c r="E33" s="640">
        <v>0</v>
      </c>
      <c r="F33" s="640">
        <v>0</v>
      </c>
      <c r="G33" s="640">
        <v>0</v>
      </c>
      <c r="H33" s="640">
        <v>0</v>
      </c>
      <c r="I33" s="640">
        <v>0</v>
      </c>
      <c r="J33" s="640">
        <v>0</v>
      </c>
      <c r="K33" s="640">
        <v>0</v>
      </c>
      <c r="L33" s="640">
        <v>0</v>
      </c>
      <c r="M33" s="640">
        <v>0</v>
      </c>
      <c r="N33" s="640">
        <v>0</v>
      </c>
      <c r="O33" s="640">
        <v>0</v>
      </c>
      <c r="P33" s="640">
        <v>0</v>
      </c>
      <c r="Q33" s="640">
        <v>0</v>
      </c>
      <c r="R33" s="640">
        <v>0</v>
      </c>
      <c r="S33" s="640">
        <v>0</v>
      </c>
      <c r="T33" s="640">
        <v>1</v>
      </c>
      <c r="U33" s="640">
        <v>42</v>
      </c>
      <c r="V33" s="640">
        <v>0</v>
      </c>
      <c r="W33" s="640">
        <v>0</v>
      </c>
      <c r="X33" s="640">
        <v>0</v>
      </c>
      <c r="Y33" s="640">
        <v>0</v>
      </c>
      <c r="Z33" s="640">
        <v>0</v>
      </c>
      <c r="AA33" s="640">
        <v>0</v>
      </c>
      <c r="AB33" s="640">
        <v>0</v>
      </c>
      <c r="AC33" s="640">
        <v>0</v>
      </c>
      <c r="AD33" s="640">
        <v>0</v>
      </c>
      <c r="AE33" s="640">
        <v>0</v>
      </c>
      <c r="AF33" s="640">
        <v>0</v>
      </c>
      <c r="AG33" s="640">
        <v>0</v>
      </c>
      <c r="AH33" s="640">
        <v>0</v>
      </c>
      <c r="AI33" s="640">
        <v>0</v>
      </c>
      <c r="AJ33" s="640">
        <v>0</v>
      </c>
      <c r="AK33" s="640">
        <v>0</v>
      </c>
      <c r="AL33" s="640">
        <v>0</v>
      </c>
      <c r="AM33" s="640">
        <v>0</v>
      </c>
      <c r="AN33" s="640">
        <v>0</v>
      </c>
      <c r="AO33" s="640">
        <v>0</v>
      </c>
      <c r="AP33" s="640">
        <v>0</v>
      </c>
      <c r="AQ33" s="640">
        <v>0</v>
      </c>
      <c r="AR33" s="640">
        <v>0</v>
      </c>
      <c r="AS33" s="640">
        <v>0</v>
      </c>
      <c r="AT33" s="640">
        <v>0</v>
      </c>
      <c r="AU33" s="640">
        <v>0</v>
      </c>
      <c r="AV33" s="640">
        <v>0</v>
      </c>
      <c r="AW33" s="640">
        <v>0</v>
      </c>
      <c r="AX33" s="640">
        <v>0</v>
      </c>
      <c r="AY33" s="640">
        <v>0</v>
      </c>
      <c r="AZ33" s="640">
        <v>0</v>
      </c>
      <c r="BA33" s="640">
        <v>0</v>
      </c>
      <c r="BB33" s="640">
        <v>0</v>
      </c>
      <c r="BC33" s="640">
        <v>0</v>
      </c>
      <c r="BD33" s="640">
        <v>0</v>
      </c>
      <c r="BE33" s="640">
        <v>0</v>
      </c>
      <c r="BF33" s="640">
        <v>0</v>
      </c>
      <c r="BG33" s="640">
        <v>0</v>
      </c>
      <c r="BH33" s="640">
        <v>0</v>
      </c>
      <c r="BI33" s="640">
        <v>0</v>
      </c>
      <c r="BJ33" s="640">
        <v>0</v>
      </c>
      <c r="BK33" s="640">
        <v>0</v>
      </c>
      <c r="BL33" s="640">
        <v>0</v>
      </c>
      <c r="BM33" s="640">
        <v>0</v>
      </c>
      <c r="BN33" s="640">
        <v>0</v>
      </c>
      <c r="BO33" s="640">
        <v>0</v>
      </c>
      <c r="BP33" s="640">
        <v>0</v>
      </c>
      <c r="BQ33" s="640">
        <v>0</v>
      </c>
      <c r="BR33" s="640">
        <v>0</v>
      </c>
      <c r="BS33" s="640">
        <v>0</v>
      </c>
      <c r="BT33" s="640">
        <v>0</v>
      </c>
      <c r="BU33" s="640">
        <v>0</v>
      </c>
      <c r="BV33" s="640">
        <v>0</v>
      </c>
      <c r="BW33" s="640">
        <v>0</v>
      </c>
      <c r="BX33" s="640">
        <v>0</v>
      </c>
      <c r="BY33" s="640">
        <v>0</v>
      </c>
      <c r="BZ33" s="640">
        <v>0</v>
      </c>
      <c r="CA33" s="640">
        <v>0</v>
      </c>
      <c r="CB33" s="640">
        <v>0</v>
      </c>
      <c r="CC33" s="640">
        <v>0</v>
      </c>
      <c r="CD33" s="640">
        <v>0</v>
      </c>
      <c r="CE33" s="640">
        <v>0</v>
      </c>
      <c r="CF33" s="640">
        <v>0</v>
      </c>
      <c r="CG33" s="640">
        <v>0</v>
      </c>
      <c r="CH33" s="640">
        <v>0</v>
      </c>
      <c r="CI33" s="640">
        <v>0</v>
      </c>
      <c r="CJ33" s="640">
        <v>2</v>
      </c>
      <c r="CK33" s="640">
        <v>45</v>
      </c>
      <c r="CL33" s="640">
        <v>0</v>
      </c>
      <c r="CM33" s="640">
        <v>0</v>
      </c>
      <c r="CN33" s="640">
        <v>12</v>
      </c>
      <c r="CO33" s="640">
        <v>31</v>
      </c>
      <c r="CP33" s="640">
        <v>6</v>
      </c>
      <c r="CQ33" s="640">
        <v>15</v>
      </c>
      <c r="CR33" s="640">
        <v>4</v>
      </c>
      <c r="CS33" s="640">
        <v>13</v>
      </c>
      <c r="CT33" s="640">
        <v>2</v>
      </c>
      <c r="CU33" s="640">
        <v>6</v>
      </c>
      <c r="CV33" s="640">
        <v>4</v>
      </c>
      <c r="CW33" s="640">
        <v>10</v>
      </c>
      <c r="CX33" s="640">
        <v>0</v>
      </c>
      <c r="CY33" s="640">
        <v>0</v>
      </c>
      <c r="CZ33" s="640">
        <v>1</v>
      </c>
      <c r="DA33" s="640">
        <v>2</v>
      </c>
      <c r="DB33" s="640">
        <v>2</v>
      </c>
      <c r="DC33" s="640">
        <v>7</v>
      </c>
      <c r="DD33" s="640">
        <v>0</v>
      </c>
      <c r="DE33" s="640">
        <v>0</v>
      </c>
      <c r="DF33" s="640">
        <v>0</v>
      </c>
      <c r="DG33" s="640">
        <v>0</v>
      </c>
      <c r="DH33" s="640">
        <v>0</v>
      </c>
      <c r="DI33" s="640">
        <v>0</v>
      </c>
      <c r="DJ33" s="640">
        <v>0</v>
      </c>
      <c r="DK33" s="640">
        <v>0</v>
      </c>
      <c r="DL33" s="640">
        <v>2</v>
      </c>
      <c r="DM33" s="640">
        <v>5</v>
      </c>
      <c r="DN33" s="640">
        <v>0</v>
      </c>
      <c r="DO33" s="640">
        <v>0</v>
      </c>
      <c r="DP33" s="640">
        <v>0</v>
      </c>
      <c r="DQ33" s="640">
        <v>0</v>
      </c>
      <c r="DR33" s="640">
        <v>1</v>
      </c>
      <c r="DS33" s="640">
        <v>2</v>
      </c>
      <c r="DT33" s="640">
        <v>0</v>
      </c>
      <c r="DU33" s="640">
        <v>0</v>
      </c>
      <c r="DV33" s="640">
        <v>0</v>
      </c>
      <c r="DW33" s="640">
        <v>0</v>
      </c>
      <c r="DX33" s="640">
        <v>0</v>
      </c>
      <c r="DY33" s="640">
        <v>0</v>
      </c>
      <c r="DZ33" s="640">
        <v>0</v>
      </c>
      <c r="EA33" s="640">
        <v>0</v>
      </c>
      <c r="EB33" s="640">
        <v>0</v>
      </c>
      <c r="EC33" s="640">
        <v>0</v>
      </c>
      <c r="ED33" s="640">
        <v>0</v>
      </c>
      <c r="EE33" s="640">
        <v>0</v>
      </c>
      <c r="EF33" s="640">
        <v>0</v>
      </c>
      <c r="EG33" s="640">
        <v>0</v>
      </c>
      <c r="EH33" s="640">
        <v>0</v>
      </c>
      <c r="EI33" s="640">
        <v>0</v>
      </c>
      <c r="EJ33" s="640">
        <v>5</v>
      </c>
      <c r="EK33" s="640">
        <v>15</v>
      </c>
      <c r="EL33" s="640">
        <v>5</v>
      </c>
      <c r="EM33" s="640">
        <v>15</v>
      </c>
      <c r="EN33" s="640">
        <v>4</v>
      </c>
      <c r="EO33" s="640">
        <v>23</v>
      </c>
      <c r="EP33" s="640">
        <v>0</v>
      </c>
      <c r="EQ33" s="640">
        <v>0</v>
      </c>
      <c r="ER33" s="640">
        <v>0</v>
      </c>
      <c r="ES33" s="640">
        <v>0</v>
      </c>
      <c r="ET33" s="640">
        <v>5</v>
      </c>
      <c r="EU33" s="640">
        <v>15</v>
      </c>
      <c r="EV33" s="640">
        <v>0</v>
      </c>
      <c r="EW33" s="640">
        <v>0</v>
      </c>
      <c r="EX33" s="640">
        <v>0</v>
      </c>
      <c r="EY33" s="640">
        <v>0</v>
      </c>
      <c r="EZ33" s="640">
        <v>0</v>
      </c>
      <c r="FA33" s="640">
        <v>0</v>
      </c>
      <c r="FB33" s="640">
        <v>0</v>
      </c>
      <c r="FC33" s="640">
        <v>0</v>
      </c>
      <c r="FD33" s="640">
        <v>0</v>
      </c>
      <c r="FE33" s="640">
        <v>0</v>
      </c>
      <c r="FF33" s="640">
        <v>0</v>
      </c>
      <c r="FG33" s="640">
        <v>0</v>
      </c>
      <c r="FH33" s="640">
        <v>0</v>
      </c>
      <c r="FI33" s="640">
        <v>0</v>
      </c>
      <c r="FJ33" s="640">
        <v>0</v>
      </c>
      <c r="FK33" s="640">
        <v>0</v>
      </c>
      <c r="FL33" s="640">
        <v>0</v>
      </c>
      <c r="FM33" s="640">
        <v>0</v>
      </c>
      <c r="FN33" s="640">
        <v>0</v>
      </c>
      <c r="FO33" s="640">
        <v>0</v>
      </c>
      <c r="FP33" s="640">
        <v>0</v>
      </c>
      <c r="FQ33" s="640">
        <v>0</v>
      </c>
      <c r="FR33" s="640">
        <v>1</v>
      </c>
      <c r="FS33" s="640">
        <v>16</v>
      </c>
      <c r="FT33" s="640">
        <v>0</v>
      </c>
      <c r="FU33" s="640">
        <v>0</v>
      </c>
      <c r="FV33" s="640">
        <v>0</v>
      </c>
      <c r="FW33" s="640">
        <v>0</v>
      </c>
      <c r="FX33" s="640">
        <v>0</v>
      </c>
      <c r="FY33" s="640">
        <v>0</v>
      </c>
      <c r="FZ33" s="640">
        <v>0</v>
      </c>
      <c r="GA33" s="640">
        <v>0</v>
      </c>
      <c r="GB33" s="640">
        <v>0</v>
      </c>
      <c r="GC33" s="640">
        <v>0</v>
      </c>
      <c r="GD33" s="640">
        <v>0</v>
      </c>
      <c r="GE33" s="640">
        <v>0</v>
      </c>
      <c r="GF33" s="640">
        <v>0</v>
      </c>
      <c r="GG33" s="640">
        <v>0</v>
      </c>
      <c r="GH33" s="640">
        <v>0</v>
      </c>
      <c r="GI33" s="640">
        <v>0</v>
      </c>
      <c r="GJ33" s="640">
        <v>0</v>
      </c>
      <c r="GK33" s="640">
        <v>0</v>
      </c>
      <c r="GL33" s="640">
        <v>0</v>
      </c>
      <c r="GM33" s="640">
        <v>0</v>
      </c>
    </row>
    <row r="34" spans="1:195" ht="15" customHeight="1" x14ac:dyDescent="0.2">
      <c r="A34" s="639" t="s">
        <v>48</v>
      </c>
      <c r="B34" s="640">
        <v>1</v>
      </c>
      <c r="C34" s="640">
        <v>5</v>
      </c>
      <c r="D34" s="640">
        <v>2</v>
      </c>
      <c r="E34" s="640">
        <v>8</v>
      </c>
      <c r="F34" s="640">
        <v>0</v>
      </c>
      <c r="G34" s="640">
        <v>0</v>
      </c>
      <c r="H34" s="640">
        <v>0</v>
      </c>
      <c r="I34" s="640">
        <v>0</v>
      </c>
      <c r="J34" s="640">
        <v>0</v>
      </c>
      <c r="K34" s="640">
        <v>0</v>
      </c>
      <c r="L34" s="640">
        <v>1</v>
      </c>
      <c r="M34" s="640">
        <v>2</v>
      </c>
      <c r="N34" s="640">
        <v>9</v>
      </c>
      <c r="O34" s="640">
        <v>23</v>
      </c>
      <c r="P34" s="640">
        <v>1</v>
      </c>
      <c r="Q34" s="640">
        <v>2</v>
      </c>
      <c r="R34" s="640">
        <v>0</v>
      </c>
      <c r="S34" s="640">
        <v>0</v>
      </c>
      <c r="T34" s="640">
        <v>0</v>
      </c>
      <c r="U34" s="640">
        <v>0</v>
      </c>
      <c r="V34" s="640">
        <v>0</v>
      </c>
      <c r="W34" s="640">
        <v>0</v>
      </c>
      <c r="X34" s="640">
        <v>0</v>
      </c>
      <c r="Y34" s="640">
        <v>0</v>
      </c>
      <c r="Z34" s="640">
        <v>0</v>
      </c>
      <c r="AA34" s="640">
        <v>0</v>
      </c>
      <c r="AB34" s="640">
        <v>0</v>
      </c>
      <c r="AC34" s="640">
        <v>0</v>
      </c>
      <c r="AD34" s="640">
        <v>0</v>
      </c>
      <c r="AE34" s="640">
        <v>0</v>
      </c>
      <c r="AF34" s="640">
        <v>0</v>
      </c>
      <c r="AG34" s="640">
        <v>0</v>
      </c>
      <c r="AH34" s="640">
        <v>0</v>
      </c>
      <c r="AI34" s="640">
        <v>0</v>
      </c>
      <c r="AJ34" s="640">
        <v>0</v>
      </c>
      <c r="AK34" s="640">
        <v>0</v>
      </c>
      <c r="AL34" s="640">
        <v>0</v>
      </c>
      <c r="AM34" s="640">
        <v>0</v>
      </c>
      <c r="AN34" s="640">
        <v>0</v>
      </c>
      <c r="AO34" s="640">
        <v>0</v>
      </c>
      <c r="AP34" s="640">
        <v>0</v>
      </c>
      <c r="AQ34" s="640">
        <v>0</v>
      </c>
      <c r="AR34" s="640">
        <v>3</v>
      </c>
      <c r="AS34" s="640">
        <v>6</v>
      </c>
      <c r="AT34" s="640">
        <v>0</v>
      </c>
      <c r="AU34" s="640">
        <v>0</v>
      </c>
      <c r="AV34" s="640">
        <v>1</v>
      </c>
      <c r="AW34" s="640">
        <v>2</v>
      </c>
      <c r="AX34" s="640">
        <v>0</v>
      </c>
      <c r="AY34" s="640">
        <v>0</v>
      </c>
      <c r="AZ34" s="640">
        <v>0</v>
      </c>
      <c r="BA34" s="640">
        <v>0</v>
      </c>
      <c r="BB34" s="640">
        <v>1</v>
      </c>
      <c r="BC34" s="640">
        <v>5</v>
      </c>
      <c r="BD34" s="640">
        <v>1</v>
      </c>
      <c r="BE34" s="640">
        <v>2</v>
      </c>
      <c r="BF34" s="640">
        <v>1</v>
      </c>
      <c r="BG34" s="640">
        <v>2</v>
      </c>
      <c r="BH34" s="640">
        <v>1</v>
      </c>
      <c r="BI34" s="640">
        <v>2</v>
      </c>
      <c r="BJ34" s="640">
        <v>0</v>
      </c>
      <c r="BK34" s="640">
        <v>0</v>
      </c>
      <c r="BL34" s="640">
        <v>0</v>
      </c>
      <c r="BM34" s="640">
        <v>0</v>
      </c>
      <c r="BN34" s="640">
        <v>0</v>
      </c>
      <c r="BO34" s="640">
        <v>0</v>
      </c>
      <c r="BP34" s="640">
        <v>1</v>
      </c>
      <c r="BQ34" s="640">
        <v>2</v>
      </c>
      <c r="BR34" s="640">
        <v>1</v>
      </c>
      <c r="BS34" s="640">
        <v>2</v>
      </c>
      <c r="BT34" s="640">
        <v>2</v>
      </c>
      <c r="BU34" s="640">
        <v>5</v>
      </c>
      <c r="BV34" s="640">
        <v>0</v>
      </c>
      <c r="BW34" s="640">
        <v>0</v>
      </c>
      <c r="BX34" s="640">
        <v>2</v>
      </c>
      <c r="BY34" s="640">
        <v>6</v>
      </c>
      <c r="BZ34" s="640">
        <v>0</v>
      </c>
      <c r="CA34" s="640">
        <v>0</v>
      </c>
      <c r="CB34" s="640">
        <v>0</v>
      </c>
      <c r="CC34" s="640">
        <v>0</v>
      </c>
      <c r="CD34" s="640">
        <v>3</v>
      </c>
      <c r="CE34" s="640">
        <v>6</v>
      </c>
      <c r="CF34" s="640">
        <v>0</v>
      </c>
      <c r="CG34" s="640">
        <v>0</v>
      </c>
      <c r="CH34" s="640">
        <v>1</v>
      </c>
      <c r="CI34" s="640">
        <v>2</v>
      </c>
      <c r="CJ34" s="640">
        <v>5</v>
      </c>
      <c r="CK34" s="640">
        <v>16</v>
      </c>
      <c r="CL34" s="640">
        <v>1</v>
      </c>
      <c r="CM34" s="640">
        <v>3</v>
      </c>
      <c r="CN34" s="640">
        <v>12</v>
      </c>
      <c r="CO34" s="640">
        <v>33</v>
      </c>
      <c r="CP34" s="640">
        <v>5</v>
      </c>
      <c r="CQ34" s="640">
        <v>16</v>
      </c>
      <c r="CR34" s="640">
        <v>5</v>
      </c>
      <c r="CS34" s="640">
        <v>14</v>
      </c>
      <c r="CT34" s="640">
        <v>8</v>
      </c>
      <c r="CU34" s="640">
        <v>17</v>
      </c>
      <c r="CV34" s="640">
        <v>0</v>
      </c>
      <c r="CW34" s="640">
        <v>0</v>
      </c>
      <c r="CX34" s="640">
        <v>1</v>
      </c>
      <c r="CY34" s="640">
        <v>3</v>
      </c>
      <c r="CZ34" s="640">
        <v>0</v>
      </c>
      <c r="DA34" s="640">
        <v>0</v>
      </c>
      <c r="DB34" s="640">
        <v>2</v>
      </c>
      <c r="DC34" s="640">
        <v>4</v>
      </c>
      <c r="DD34" s="640">
        <v>2</v>
      </c>
      <c r="DE34" s="640">
        <v>4</v>
      </c>
      <c r="DF34" s="640">
        <v>2</v>
      </c>
      <c r="DG34" s="640">
        <v>4</v>
      </c>
      <c r="DH34" s="640">
        <v>0</v>
      </c>
      <c r="DI34" s="640">
        <v>0</v>
      </c>
      <c r="DJ34" s="640">
        <v>0</v>
      </c>
      <c r="DK34" s="640">
        <v>0</v>
      </c>
      <c r="DL34" s="640">
        <v>1</v>
      </c>
      <c r="DM34" s="640">
        <v>10</v>
      </c>
      <c r="DN34" s="640">
        <v>0</v>
      </c>
      <c r="DO34" s="640">
        <v>0</v>
      </c>
      <c r="DP34" s="640">
        <v>0</v>
      </c>
      <c r="DQ34" s="640">
        <v>0</v>
      </c>
      <c r="DR34" s="640">
        <v>0</v>
      </c>
      <c r="DS34" s="640">
        <v>0</v>
      </c>
      <c r="DT34" s="640">
        <v>1</v>
      </c>
      <c r="DU34" s="640">
        <v>2</v>
      </c>
      <c r="DV34" s="640">
        <v>0</v>
      </c>
      <c r="DW34" s="640">
        <v>0</v>
      </c>
      <c r="DX34" s="640">
        <v>0</v>
      </c>
      <c r="DY34" s="640">
        <v>0</v>
      </c>
      <c r="DZ34" s="640">
        <v>0</v>
      </c>
      <c r="EA34" s="640">
        <v>0</v>
      </c>
      <c r="EB34" s="640">
        <v>1</v>
      </c>
      <c r="EC34" s="640">
        <v>3</v>
      </c>
      <c r="ED34" s="640">
        <v>0</v>
      </c>
      <c r="EE34" s="640">
        <v>0</v>
      </c>
      <c r="EF34" s="640">
        <v>0</v>
      </c>
      <c r="EG34" s="640">
        <v>0</v>
      </c>
      <c r="EH34" s="640">
        <v>0</v>
      </c>
      <c r="EI34" s="640">
        <v>0</v>
      </c>
      <c r="EJ34" s="640">
        <v>5</v>
      </c>
      <c r="EK34" s="640">
        <v>16</v>
      </c>
      <c r="EL34" s="640">
        <v>5</v>
      </c>
      <c r="EM34" s="640">
        <v>16</v>
      </c>
      <c r="EN34" s="640">
        <v>0</v>
      </c>
      <c r="EO34" s="640">
        <v>0</v>
      </c>
      <c r="EP34" s="640">
        <v>0</v>
      </c>
      <c r="EQ34" s="640">
        <v>0</v>
      </c>
      <c r="ER34" s="640">
        <v>0</v>
      </c>
      <c r="ES34" s="640">
        <v>0</v>
      </c>
      <c r="ET34" s="640">
        <v>5</v>
      </c>
      <c r="EU34" s="640">
        <v>16</v>
      </c>
      <c r="EV34" s="640">
        <v>0</v>
      </c>
      <c r="EW34" s="640">
        <v>0</v>
      </c>
      <c r="EX34" s="640">
        <v>0</v>
      </c>
      <c r="EY34" s="640">
        <v>0</v>
      </c>
      <c r="EZ34" s="640">
        <v>2</v>
      </c>
      <c r="FA34" s="640">
        <v>8</v>
      </c>
      <c r="FB34" s="640">
        <v>1</v>
      </c>
      <c r="FC34" s="640">
        <v>2</v>
      </c>
      <c r="FD34" s="640">
        <v>1</v>
      </c>
      <c r="FE34" s="640">
        <v>58</v>
      </c>
      <c r="FF34" s="640">
        <v>1</v>
      </c>
      <c r="FG34" s="640">
        <v>20</v>
      </c>
      <c r="FH34" s="640">
        <v>1</v>
      </c>
      <c r="FI34" s="640">
        <v>5</v>
      </c>
      <c r="FJ34" s="640">
        <v>0</v>
      </c>
      <c r="FK34" s="640">
        <v>0</v>
      </c>
      <c r="FL34" s="640">
        <v>1</v>
      </c>
      <c r="FM34" s="640">
        <v>19</v>
      </c>
      <c r="FN34" s="640">
        <v>0</v>
      </c>
      <c r="FO34" s="640">
        <v>0</v>
      </c>
      <c r="FP34" s="640">
        <v>1</v>
      </c>
      <c r="FQ34" s="640">
        <v>3</v>
      </c>
      <c r="FR34" s="640">
        <v>0</v>
      </c>
      <c r="FS34" s="640">
        <v>0</v>
      </c>
      <c r="FT34" s="640">
        <v>2</v>
      </c>
      <c r="FU34" s="640">
        <v>7</v>
      </c>
      <c r="FV34" s="640">
        <v>0</v>
      </c>
      <c r="FW34" s="640">
        <v>0</v>
      </c>
      <c r="FX34" s="640">
        <v>0</v>
      </c>
      <c r="FY34" s="640">
        <v>0</v>
      </c>
      <c r="FZ34" s="640">
        <v>0</v>
      </c>
      <c r="GA34" s="640">
        <v>0</v>
      </c>
      <c r="GB34" s="640">
        <v>0</v>
      </c>
      <c r="GC34" s="640">
        <v>0</v>
      </c>
      <c r="GD34" s="640">
        <v>0</v>
      </c>
      <c r="GE34" s="640">
        <v>0</v>
      </c>
      <c r="GF34" s="640">
        <v>0</v>
      </c>
      <c r="GG34" s="640">
        <v>0</v>
      </c>
      <c r="GH34" s="640">
        <v>0</v>
      </c>
      <c r="GI34" s="640">
        <v>0</v>
      </c>
      <c r="GJ34" s="640">
        <v>1</v>
      </c>
      <c r="GK34" s="640">
        <v>5</v>
      </c>
      <c r="GL34" s="640">
        <v>1</v>
      </c>
      <c r="GM34" s="640">
        <v>3</v>
      </c>
    </row>
    <row r="35" spans="1:195" ht="15" customHeight="1" x14ac:dyDescent="0.2">
      <c r="A35" s="639" t="s">
        <v>49</v>
      </c>
      <c r="B35" s="640">
        <v>2</v>
      </c>
      <c r="C35" s="640">
        <v>8</v>
      </c>
      <c r="D35" s="640">
        <v>0</v>
      </c>
      <c r="E35" s="640">
        <v>0</v>
      </c>
      <c r="F35" s="640">
        <v>0</v>
      </c>
      <c r="G35" s="640">
        <v>0</v>
      </c>
      <c r="H35" s="640">
        <v>0</v>
      </c>
      <c r="I35" s="640">
        <v>0</v>
      </c>
      <c r="J35" s="640">
        <v>0</v>
      </c>
      <c r="K35" s="640">
        <v>0</v>
      </c>
      <c r="L35" s="640">
        <v>2</v>
      </c>
      <c r="M35" s="640">
        <v>4</v>
      </c>
      <c r="N35" s="640">
        <v>0</v>
      </c>
      <c r="O35" s="640">
        <v>0</v>
      </c>
      <c r="P35" s="640">
        <v>0</v>
      </c>
      <c r="Q35" s="640">
        <v>0</v>
      </c>
      <c r="R35" s="640">
        <v>0</v>
      </c>
      <c r="S35" s="640">
        <v>0</v>
      </c>
      <c r="T35" s="640">
        <v>0</v>
      </c>
      <c r="U35" s="640">
        <v>0</v>
      </c>
      <c r="V35" s="640">
        <v>0</v>
      </c>
      <c r="W35" s="640">
        <v>0</v>
      </c>
      <c r="X35" s="640">
        <v>0</v>
      </c>
      <c r="Y35" s="640">
        <v>0</v>
      </c>
      <c r="Z35" s="640">
        <v>0</v>
      </c>
      <c r="AA35" s="640">
        <v>0</v>
      </c>
      <c r="AB35" s="640">
        <v>0</v>
      </c>
      <c r="AC35" s="640">
        <v>0</v>
      </c>
      <c r="AD35" s="640">
        <v>0</v>
      </c>
      <c r="AE35" s="640">
        <v>0</v>
      </c>
      <c r="AF35" s="640">
        <v>0</v>
      </c>
      <c r="AG35" s="640">
        <v>0</v>
      </c>
      <c r="AH35" s="640">
        <v>0</v>
      </c>
      <c r="AI35" s="640">
        <v>0</v>
      </c>
      <c r="AJ35" s="640">
        <v>0</v>
      </c>
      <c r="AK35" s="640">
        <v>0</v>
      </c>
      <c r="AL35" s="640">
        <v>0</v>
      </c>
      <c r="AM35" s="640">
        <v>0</v>
      </c>
      <c r="AN35" s="640">
        <v>0</v>
      </c>
      <c r="AO35" s="640">
        <v>0</v>
      </c>
      <c r="AP35" s="640">
        <v>0</v>
      </c>
      <c r="AQ35" s="640">
        <v>0</v>
      </c>
      <c r="AR35" s="640">
        <v>2</v>
      </c>
      <c r="AS35" s="640">
        <v>17</v>
      </c>
      <c r="AT35" s="640">
        <v>3</v>
      </c>
      <c r="AU35" s="640">
        <v>24</v>
      </c>
      <c r="AV35" s="640">
        <v>0</v>
      </c>
      <c r="AW35" s="640">
        <v>0</v>
      </c>
      <c r="AX35" s="640">
        <v>0</v>
      </c>
      <c r="AY35" s="640">
        <v>0</v>
      </c>
      <c r="AZ35" s="640">
        <v>0</v>
      </c>
      <c r="BA35" s="640">
        <v>0</v>
      </c>
      <c r="BB35" s="640">
        <v>0</v>
      </c>
      <c r="BC35" s="640">
        <v>0</v>
      </c>
      <c r="BD35" s="640">
        <v>1</v>
      </c>
      <c r="BE35" s="640">
        <v>7</v>
      </c>
      <c r="BF35" s="640">
        <v>2</v>
      </c>
      <c r="BG35" s="640">
        <v>10</v>
      </c>
      <c r="BH35" s="640">
        <v>1</v>
      </c>
      <c r="BI35" s="640">
        <v>7</v>
      </c>
      <c r="BJ35" s="640">
        <v>0</v>
      </c>
      <c r="BK35" s="640">
        <v>0</v>
      </c>
      <c r="BL35" s="640">
        <v>1</v>
      </c>
      <c r="BM35" s="640">
        <v>7</v>
      </c>
      <c r="BN35" s="640">
        <v>1</v>
      </c>
      <c r="BO35" s="640">
        <v>3</v>
      </c>
      <c r="BP35" s="640">
        <v>1</v>
      </c>
      <c r="BQ35" s="640">
        <v>7</v>
      </c>
      <c r="BR35" s="640">
        <v>0</v>
      </c>
      <c r="BS35" s="640">
        <v>0</v>
      </c>
      <c r="BT35" s="640">
        <v>0</v>
      </c>
      <c r="BU35" s="640">
        <v>0</v>
      </c>
      <c r="BV35" s="640">
        <v>0</v>
      </c>
      <c r="BW35" s="640">
        <v>0</v>
      </c>
      <c r="BX35" s="640">
        <v>1</v>
      </c>
      <c r="BY35" s="640">
        <v>13</v>
      </c>
      <c r="BZ35" s="640">
        <v>0</v>
      </c>
      <c r="CA35" s="640">
        <v>0</v>
      </c>
      <c r="CB35" s="640">
        <v>0</v>
      </c>
      <c r="CC35" s="640">
        <v>0</v>
      </c>
      <c r="CD35" s="640">
        <v>1</v>
      </c>
      <c r="CE35" s="640">
        <v>13</v>
      </c>
      <c r="CF35" s="640">
        <v>0</v>
      </c>
      <c r="CG35" s="640">
        <v>0</v>
      </c>
      <c r="CH35" s="640">
        <v>0</v>
      </c>
      <c r="CI35" s="640">
        <v>0</v>
      </c>
      <c r="CJ35" s="640">
        <v>1</v>
      </c>
      <c r="CK35" s="640">
        <v>38</v>
      </c>
      <c r="CL35" s="640">
        <v>0</v>
      </c>
      <c r="CM35" s="640">
        <v>0</v>
      </c>
      <c r="CN35" s="640">
        <v>8</v>
      </c>
      <c r="CO35" s="640">
        <v>35</v>
      </c>
      <c r="CP35" s="640">
        <v>3</v>
      </c>
      <c r="CQ35" s="640">
        <v>18</v>
      </c>
      <c r="CR35" s="640">
        <v>4</v>
      </c>
      <c r="CS35" s="640">
        <v>16</v>
      </c>
      <c r="CT35" s="640">
        <v>4</v>
      </c>
      <c r="CU35" s="640">
        <v>10</v>
      </c>
      <c r="CV35" s="640">
        <v>0</v>
      </c>
      <c r="CW35" s="640">
        <v>0</v>
      </c>
      <c r="CX35" s="640">
        <v>0</v>
      </c>
      <c r="CY35" s="640">
        <v>0</v>
      </c>
      <c r="CZ35" s="640">
        <v>0</v>
      </c>
      <c r="DA35" s="640">
        <v>0</v>
      </c>
      <c r="DB35" s="640">
        <v>0</v>
      </c>
      <c r="DC35" s="640">
        <v>0</v>
      </c>
      <c r="DD35" s="640">
        <v>0</v>
      </c>
      <c r="DE35" s="640">
        <v>0</v>
      </c>
      <c r="DF35" s="640">
        <v>1</v>
      </c>
      <c r="DG35" s="640">
        <v>2</v>
      </c>
      <c r="DH35" s="640">
        <v>0</v>
      </c>
      <c r="DI35" s="640">
        <v>0</v>
      </c>
      <c r="DJ35" s="640">
        <v>0</v>
      </c>
      <c r="DK35" s="640">
        <v>0</v>
      </c>
      <c r="DL35" s="640">
        <v>0</v>
      </c>
      <c r="DM35" s="640">
        <v>0</v>
      </c>
      <c r="DN35" s="640">
        <v>1</v>
      </c>
      <c r="DO35" s="640">
        <v>2</v>
      </c>
      <c r="DP35" s="640">
        <v>0</v>
      </c>
      <c r="DQ35" s="640">
        <v>0</v>
      </c>
      <c r="DR35" s="640">
        <v>1</v>
      </c>
      <c r="DS35" s="640">
        <v>2</v>
      </c>
      <c r="DT35" s="640">
        <v>0</v>
      </c>
      <c r="DU35" s="640">
        <v>0</v>
      </c>
      <c r="DV35" s="640">
        <v>0</v>
      </c>
      <c r="DW35" s="640">
        <v>0</v>
      </c>
      <c r="DX35" s="640">
        <v>1</v>
      </c>
      <c r="DY35" s="640">
        <v>20</v>
      </c>
      <c r="DZ35" s="640">
        <v>0</v>
      </c>
      <c r="EA35" s="640">
        <v>0</v>
      </c>
      <c r="EB35" s="640">
        <v>0</v>
      </c>
      <c r="EC35" s="640">
        <v>0</v>
      </c>
      <c r="ED35" s="640">
        <v>0</v>
      </c>
      <c r="EE35" s="640">
        <v>0</v>
      </c>
      <c r="EF35" s="640">
        <v>0</v>
      </c>
      <c r="EG35" s="640">
        <v>0</v>
      </c>
      <c r="EH35" s="640">
        <v>0</v>
      </c>
      <c r="EI35" s="640">
        <v>0</v>
      </c>
      <c r="EJ35" s="640">
        <v>1</v>
      </c>
      <c r="EK35" s="640">
        <v>37</v>
      </c>
      <c r="EL35" s="640">
        <v>1</v>
      </c>
      <c r="EM35" s="640">
        <v>37</v>
      </c>
      <c r="EN35" s="640">
        <v>0</v>
      </c>
      <c r="EO35" s="640">
        <v>0</v>
      </c>
      <c r="EP35" s="640">
        <v>0</v>
      </c>
      <c r="EQ35" s="640">
        <v>0</v>
      </c>
      <c r="ER35" s="640">
        <v>0</v>
      </c>
      <c r="ES35" s="640">
        <v>0</v>
      </c>
      <c r="ET35" s="640">
        <v>0</v>
      </c>
      <c r="EU35" s="640">
        <v>0</v>
      </c>
      <c r="EV35" s="640">
        <v>0</v>
      </c>
      <c r="EW35" s="640">
        <v>0</v>
      </c>
      <c r="EX35" s="640">
        <v>0</v>
      </c>
      <c r="EY35" s="640">
        <v>0</v>
      </c>
      <c r="EZ35" s="640">
        <v>1</v>
      </c>
      <c r="FA35" s="640">
        <v>39</v>
      </c>
      <c r="FB35" s="640">
        <v>0</v>
      </c>
      <c r="FC35" s="640">
        <v>0</v>
      </c>
      <c r="FD35" s="640">
        <v>1</v>
      </c>
      <c r="FE35" s="640">
        <v>45</v>
      </c>
      <c r="FF35" s="640">
        <v>1</v>
      </c>
      <c r="FG35" s="640">
        <v>29</v>
      </c>
      <c r="FH35" s="640">
        <v>0</v>
      </c>
      <c r="FI35" s="640">
        <v>0</v>
      </c>
      <c r="FJ35" s="640">
        <v>0</v>
      </c>
      <c r="FK35" s="640">
        <v>0</v>
      </c>
      <c r="FL35" s="640">
        <v>0</v>
      </c>
      <c r="FM35" s="640">
        <v>0</v>
      </c>
      <c r="FN35" s="640">
        <v>0</v>
      </c>
      <c r="FO35" s="640">
        <v>0</v>
      </c>
      <c r="FP35" s="640">
        <v>0</v>
      </c>
      <c r="FQ35" s="640">
        <v>0</v>
      </c>
      <c r="FR35" s="640">
        <v>0</v>
      </c>
      <c r="FS35" s="640">
        <v>0</v>
      </c>
      <c r="FT35" s="640">
        <v>2</v>
      </c>
      <c r="FU35" s="640">
        <v>41</v>
      </c>
      <c r="FV35" s="640">
        <v>0</v>
      </c>
      <c r="FW35" s="640">
        <v>0</v>
      </c>
      <c r="FX35" s="640">
        <v>0</v>
      </c>
      <c r="FY35" s="640">
        <v>0</v>
      </c>
      <c r="FZ35" s="640">
        <v>0</v>
      </c>
      <c r="GA35" s="640">
        <v>0</v>
      </c>
      <c r="GB35" s="640">
        <v>0</v>
      </c>
      <c r="GC35" s="640">
        <v>0</v>
      </c>
      <c r="GD35" s="640">
        <v>0</v>
      </c>
      <c r="GE35" s="640">
        <v>0</v>
      </c>
      <c r="GF35" s="640">
        <v>0</v>
      </c>
      <c r="GG35" s="640">
        <v>0</v>
      </c>
      <c r="GH35" s="640">
        <v>0</v>
      </c>
      <c r="GI35" s="640">
        <v>0</v>
      </c>
      <c r="GJ35" s="640">
        <v>0</v>
      </c>
      <c r="GK35" s="640">
        <v>0</v>
      </c>
      <c r="GL35" s="640">
        <v>0</v>
      </c>
      <c r="GM35" s="640">
        <v>0</v>
      </c>
    </row>
    <row r="36" spans="1:195" ht="15" customHeight="1" x14ac:dyDescent="0.2">
      <c r="A36" s="639" t="s">
        <v>50</v>
      </c>
      <c r="B36" s="640">
        <v>4</v>
      </c>
      <c r="C36" s="640">
        <v>21</v>
      </c>
      <c r="D36" s="640">
        <v>0</v>
      </c>
      <c r="E36" s="640">
        <v>0</v>
      </c>
      <c r="F36" s="640">
        <v>0</v>
      </c>
      <c r="G36" s="640">
        <v>0</v>
      </c>
      <c r="H36" s="640">
        <v>0</v>
      </c>
      <c r="I36" s="640">
        <v>0</v>
      </c>
      <c r="J36" s="640">
        <v>0</v>
      </c>
      <c r="K36" s="640">
        <v>0</v>
      </c>
      <c r="L36" s="640">
        <v>0</v>
      </c>
      <c r="M36" s="640">
        <v>0</v>
      </c>
      <c r="N36" s="640">
        <v>0</v>
      </c>
      <c r="O36" s="640">
        <v>0</v>
      </c>
      <c r="P36" s="640">
        <v>1</v>
      </c>
      <c r="Q36" s="640">
        <v>6</v>
      </c>
      <c r="R36" s="640">
        <v>0</v>
      </c>
      <c r="S36" s="640">
        <v>0</v>
      </c>
      <c r="T36" s="640">
        <v>0</v>
      </c>
      <c r="U36" s="640">
        <v>0</v>
      </c>
      <c r="V36" s="640">
        <v>0</v>
      </c>
      <c r="W36" s="640">
        <v>0</v>
      </c>
      <c r="X36" s="640">
        <v>0</v>
      </c>
      <c r="Y36" s="640">
        <v>0</v>
      </c>
      <c r="Z36" s="640">
        <v>0</v>
      </c>
      <c r="AA36" s="640">
        <v>0</v>
      </c>
      <c r="AB36" s="640">
        <v>0</v>
      </c>
      <c r="AC36" s="640">
        <v>0</v>
      </c>
      <c r="AD36" s="640">
        <v>0</v>
      </c>
      <c r="AE36" s="640">
        <v>0</v>
      </c>
      <c r="AF36" s="640">
        <v>0</v>
      </c>
      <c r="AG36" s="640">
        <v>0</v>
      </c>
      <c r="AH36" s="640">
        <v>0</v>
      </c>
      <c r="AI36" s="640">
        <v>0</v>
      </c>
      <c r="AJ36" s="640">
        <v>0</v>
      </c>
      <c r="AK36" s="640">
        <v>0</v>
      </c>
      <c r="AL36" s="640">
        <v>1</v>
      </c>
      <c r="AM36" s="640">
        <v>3</v>
      </c>
      <c r="AN36" s="640">
        <v>0</v>
      </c>
      <c r="AO36" s="640">
        <v>0</v>
      </c>
      <c r="AP36" s="640">
        <v>0</v>
      </c>
      <c r="AQ36" s="640">
        <v>0</v>
      </c>
      <c r="AR36" s="640">
        <v>4</v>
      </c>
      <c r="AS36" s="640">
        <v>14</v>
      </c>
      <c r="AT36" s="640">
        <v>4</v>
      </c>
      <c r="AU36" s="640">
        <v>15</v>
      </c>
      <c r="AV36" s="640">
        <v>0</v>
      </c>
      <c r="AW36" s="640">
        <v>0</v>
      </c>
      <c r="AX36" s="640">
        <v>0</v>
      </c>
      <c r="AY36" s="640">
        <v>0</v>
      </c>
      <c r="AZ36" s="640">
        <v>0</v>
      </c>
      <c r="BA36" s="640">
        <v>0</v>
      </c>
      <c r="BB36" s="640">
        <v>4</v>
      </c>
      <c r="BC36" s="640">
        <v>18</v>
      </c>
      <c r="BD36" s="640">
        <v>3</v>
      </c>
      <c r="BE36" s="640">
        <v>14</v>
      </c>
      <c r="BF36" s="640">
        <v>6</v>
      </c>
      <c r="BG36" s="640">
        <v>28</v>
      </c>
      <c r="BH36" s="640">
        <v>1</v>
      </c>
      <c r="BI36" s="640">
        <v>2</v>
      </c>
      <c r="BJ36" s="640">
        <v>0</v>
      </c>
      <c r="BK36" s="640">
        <v>0</v>
      </c>
      <c r="BL36" s="640">
        <v>6</v>
      </c>
      <c r="BM36" s="640">
        <v>27</v>
      </c>
      <c r="BN36" s="640">
        <v>1</v>
      </c>
      <c r="BO36" s="640">
        <v>7</v>
      </c>
      <c r="BP36" s="640">
        <v>3</v>
      </c>
      <c r="BQ36" s="640">
        <v>14</v>
      </c>
      <c r="BR36" s="640">
        <v>0</v>
      </c>
      <c r="BS36" s="640">
        <v>0</v>
      </c>
      <c r="BT36" s="640">
        <v>1</v>
      </c>
      <c r="BU36" s="640">
        <v>2</v>
      </c>
      <c r="BV36" s="640">
        <v>2</v>
      </c>
      <c r="BW36" s="640">
        <v>6</v>
      </c>
      <c r="BX36" s="640">
        <v>3</v>
      </c>
      <c r="BY36" s="640">
        <v>12</v>
      </c>
      <c r="BZ36" s="640">
        <v>0</v>
      </c>
      <c r="CA36" s="640">
        <v>0</v>
      </c>
      <c r="CB36" s="640">
        <v>0</v>
      </c>
      <c r="CC36" s="640">
        <v>0</v>
      </c>
      <c r="CD36" s="640">
        <v>3</v>
      </c>
      <c r="CE36" s="640">
        <v>11</v>
      </c>
      <c r="CF36" s="640">
        <v>0</v>
      </c>
      <c r="CG36" s="640">
        <v>0</v>
      </c>
      <c r="CH36" s="640">
        <v>1</v>
      </c>
      <c r="CI36" s="640">
        <v>6</v>
      </c>
      <c r="CJ36" s="640">
        <v>0</v>
      </c>
      <c r="CK36" s="640">
        <v>0</v>
      </c>
      <c r="CL36" s="640">
        <v>0</v>
      </c>
      <c r="CM36" s="640">
        <v>0</v>
      </c>
      <c r="CN36" s="640">
        <v>9</v>
      </c>
      <c r="CO36" s="640">
        <v>33</v>
      </c>
      <c r="CP36" s="640">
        <v>1</v>
      </c>
      <c r="CQ36" s="640">
        <v>3</v>
      </c>
      <c r="CR36" s="640">
        <v>12</v>
      </c>
      <c r="CS36" s="640">
        <v>33</v>
      </c>
      <c r="CT36" s="640">
        <v>3</v>
      </c>
      <c r="CU36" s="640">
        <v>10</v>
      </c>
      <c r="CV36" s="640">
        <v>0</v>
      </c>
      <c r="CW36" s="640">
        <v>0</v>
      </c>
      <c r="CX36" s="640">
        <v>0</v>
      </c>
      <c r="CY36" s="640">
        <v>0</v>
      </c>
      <c r="CZ36" s="640">
        <v>0</v>
      </c>
      <c r="DA36" s="640">
        <v>0</v>
      </c>
      <c r="DB36" s="640">
        <v>0</v>
      </c>
      <c r="DC36" s="640">
        <v>0</v>
      </c>
      <c r="DD36" s="640">
        <v>0</v>
      </c>
      <c r="DE36" s="640">
        <v>0</v>
      </c>
      <c r="DF36" s="640">
        <v>1</v>
      </c>
      <c r="DG36" s="640">
        <v>2</v>
      </c>
      <c r="DH36" s="640">
        <v>0</v>
      </c>
      <c r="DI36" s="640">
        <v>0</v>
      </c>
      <c r="DJ36" s="640">
        <v>0</v>
      </c>
      <c r="DK36" s="640">
        <v>0</v>
      </c>
      <c r="DL36" s="640">
        <v>0</v>
      </c>
      <c r="DM36" s="640">
        <v>0</v>
      </c>
      <c r="DN36" s="640">
        <v>0</v>
      </c>
      <c r="DO36" s="640">
        <v>0</v>
      </c>
      <c r="DP36" s="640">
        <v>0</v>
      </c>
      <c r="DQ36" s="640">
        <v>0</v>
      </c>
      <c r="DR36" s="640">
        <v>0</v>
      </c>
      <c r="DS36" s="640">
        <v>0</v>
      </c>
      <c r="DT36" s="640">
        <v>0</v>
      </c>
      <c r="DU36" s="640">
        <v>0</v>
      </c>
      <c r="DV36" s="640">
        <v>0</v>
      </c>
      <c r="DW36" s="640">
        <v>0</v>
      </c>
      <c r="DX36" s="640">
        <v>0</v>
      </c>
      <c r="DY36" s="640">
        <v>0</v>
      </c>
      <c r="DZ36" s="640">
        <v>0</v>
      </c>
      <c r="EA36" s="640">
        <v>0</v>
      </c>
      <c r="EB36" s="640">
        <v>0</v>
      </c>
      <c r="EC36" s="640">
        <v>0</v>
      </c>
      <c r="ED36" s="640">
        <v>0</v>
      </c>
      <c r="EE36" s="640">
        <v>0</v>
      </c>
      <c r="EF36" s="640">
        <v>0</v>
      </c>
      <c r="EG36" s="640">
        <v>0</v>
      </c>
      <c r="EH36" s="640">
        <v>0</v>
      </c>
      <c r="EI36" s="640">
        <v>0</v>
      </c>
      <c r="EJ36" s="640">
        <v>4</v>
      </c>
      <c r="EK36" s="640">
        <v>13</v>
      </c>
      <c r="EL36" s="640">
        <v>4</v>
      </c>
      <c r="EM36" s="640">
        <v>13</v>
      </c>
      <c r="EN36" s="640">
        <v>0</v>
      </c>
      <c r="EO36" s="640">
        <v>0</v>
      </c>
      <c r="EP36" s="640">
        <v>0</v>
      </c>
      <c r="EQ36" s="640">
        <v>0</v>
      </c>
      <c r="ER36" s="640">
        <v>0</v>
      </c>
      <c r="ES36" s="640">
        <v>0</v>
      </c>
      <c r="ET36" s="640">
        <v>4</v>
      </c>
      <c r="EU36" s="640">
        <v>13</v>
      </c>
      <c r="EV36" s="640">
        <v>2</v>
      </c>
      <c r="EW36" s="640">
        <v>5</v>
      </c>
      <c r="EX36" s="640">
        <v>0</v>
      </c>
      <c r="EY36" s="640">
        <v>0</v>
      </c>
      <c r="EZ36" s="640">
        <v>0</v>
      </c>
      <c r="FA36" s="640">
        <v>0</v>
      </c>
      <c r="FB36" s="640">
        <v>0</v>
      </c>
      <c r="FC36" s="640">
        <v>0</v>
      </c>
      <c r="FD36" s="640">
        <v>1</v>
      </c>
      <c r="FE36" s="640">
        <v>63</v>
      </c>
      <c r="FF36" s="640">
        <v>1</v>
      </c>
      <c r="FG36" s="640">
        <v>75</v>
      </c>
      <c r="FH36" s="640">
        <v>0</v>
      </c>
      <c r="FI36" s="640">
        <v>0</v>
      </c>
      <c r="FJ36" s="640">
        <v>1</v>
      </c>
      <c r="FK36" s="640">
        <v>30</v>
      </c>
      <c r="FL36" s="640">
        <v>0</v>
      </c>
      <c r="FM36" s="640">
        <v>0</v>
      </c>
      <c r="FN36" s="640">
        <v>0</v>
      </c>
      <c r="FO36" s="640">
        <v>0</v>
      </c>
      <c r="FP36" s="640">
        <v>0</v>
      </c>
      <c r="FQ36" s="640">
        <v>0</v>
      </c>
      <c r="FR36" s="640">
        <v>0</v>
      </c>
      <c r="FS36" s="640">
        <v>0</v>
      </c>
      <c r="FT36" s="640">
        <v>2</v>
      </c>
      <c r="FU36" s="640">
        <v>7</v>
      </c>
      <c r="FV36" s="640">
        <v>0</v>
      </c>
      <c r="FW36" s="640">
        <v>0</v>
      </c>
      <c r="FX36" s="640">
        <v>0</v>
      </c>
      <c r="FY36" s="640">
        <v>0</v>
      </c>
      <c r="FZ36" s="640">
        <v>0</v>
      </c>
      <c r="GA36" s="640">
        <v>0</v>
      </c>
      <c r="GB36" s="640">
        <v>0</v>
      </c>
      <c r="GC36" s="640">
        <v>0</v>
      </c>
      <c r="GD36" s="640">
        <v>0</v>
      </c>
      <c r="GE36" s="640">
        <v>0</v>
      </c>
      <c r="GF36" s="640">
        <v>0</v>
      </c>
      <c r="GG36" s="640">
        <v>0</v>
      </c>
      <c r="GH36" s="640">
        <v>0</v>
      </c>
      <c r="GI36" s="640">
        <v>0</v>
      </c>
      <c r="GJ36" s="640">
        <v>0</v>
      </c>
      <c r="GK36" s="640">
        <v>0</v>
      </c>
      <c r="GL36" s="640">
        <v>1</v>
      </c>
      <c r="GM36" s="640">
        <v>9</v>
      </c>
    </row>
    <row r="37" spans="1:195" ht="15" customHeight="1" x14ac:dyDescent="0.2">
      <c r="A37" s="639" t="s">
        <v>51</v>
      </c>
      <c r="B37" s="640">
        <v>0</v>
      </c>
      <c r="C37" s="640">
        <v>0</v>
      </c>
      <c r="D37" s="640">
        <v>2</v>
      </c>
      <c r="E37" s="640">
        <v>14</v>
      </c>
      <c r="F37" s="640">
        <v>0</v>
      </c>
      <c r="G37" s="640">
        <v>0</v>
      </c>
      <c r="H37" s="640">
        <v>0</v>
      </c>
      <c r="I37" s="640">
        <v>0</v>
      </c>
      <c r="J37" s="640">
        <v>0</v>
      </c>
      <c r="K37" s="640">
        <v>0</v>
      </c>
      <c r="L37" s="640">
        <v>0</v>
      </c>
      <c r="M37" s="640">
        <v>0</v>
      </c>
      <c r="N37" s="640">
        <v>0</v>
      </c>
      <c r="O37" s="640">
        <v>0</v>
      </c>
      <c r="P37" s="640">
        <v>0</v>
      </c>
      <c r="Q37" s="640">
        <v>0</v>
      </c>
      <c r="R37" s="640">
        <v>0</v>
      </c>
      <c r="S37" s="640">
        <v>0</v>
      </c>
      <c r="T37" s="640">
        <v>0</v>
      </c>
      <c r="U37" s="640">
        <v>0</v>
      </c>
      <c r="V37" s="640">
        <v>0</v>
      </c>
      <c r="W37" s="640">
        <v>0</v>
      </c>
      <c r="X37" s="640">
        <v>1</v>
      </c>
      <c r="Y37" s="640">
        <v>5</v>
      </c>
      <c r="Z37" s="640">
        <v>0</v>
      </c>
      <c r="AA37" s="640">
        <v>0</v>
      </c>
      <c r="AB37" s="640">
        <v>1</v>
      </c>
      <c r="AC37" s="640">
        <v>2</v>
      </c>
      <c r="AD37" s="640">
        <v>0</v>
      </c>
      <c r="AE37" s="640">
        <v>0</v>
      </c>
      <c r="AF37" s="640">
        <v>0</v>
      </c>
      <c r="AG37" s="640">
        <v>0</v>
      </c>
      <c r="AH37" s="640">
        <v>0</v>
      </c>
      <c r="AI37" s="640">
        <v>0</v>
      </c>
      <c r="AJ37" s="640">
        <v>0</v>
      </c>
      <c r="AK37" s="640">
        <v>0</v>
      </c>
      <c r="AL37" s="640">
        <v>0</v>
      </c>
      <c r="AM37" s="640">
        <v>0</v>
      </c>
      <c r="AN37" s="640">
        <v>0</v>
      </c>
      <c r="AO37" s="640">
        <v>0</v>
      </c>
      <c r="AP37" s="640">
        <v>0</v>
      </c>
      <c r="AQ37" s="640">
        <v>0</v>
      </c>
      <c r="AR37" s="640">
        <v>1</v>
      </c>
      <c r="AS37" s="640">
        <v>3</v>
      </c>
      <c r="AT37" s="640">
        <v>1</v>
      </c>
      <c r="AU37" s="640">
        <v>3</v>
      </c>
      <c r="AV37" s="640">
        <v>0</v>
      </c>
      <c r="AW37" s="640">
        <v>0</v>
      </c>
      <c r="AX37" s="640">
        <v>0</v>
      </c>
      <c r="AY37" s="640">
        <v>0</v>
      </c>
      <c r="AZ37" s="640">
        <v>0</v>
      </c>
      <c r="BA37" s="640">
        <v>0</v>
      </c>
      <c r="BB37" s="640">
        <v>0</v>
      </c>
      <c r="BC37" s="640">
        <v>0</v>
      </c>
      <c r="BD37" s="640">
        <v>2</v>
      </c>
      <c r="BE37" s="640">
        <v>14</v>
      </c>
      <c r="BF37" s="640">
        <v>1</v>
      </c>
      <c r="BG37" s="640">
        <v>3</v>
      </c>
      <c r="BH37" s="640">
        <v>1</v>
      </c>
      <c r="BI37" s="640">
        <v>3</v>
      </c>
      <c r="BJ37" s="640">
        <v>0</v>
      </c>
      <c r="BK37" s="640">
        <v>0</v>
      </c>
      <c r="BL37" s="640">
        <v>1</v>
      </c>
      <c r="BM37" s="640">
        <v>9</v>
      </c>
      <c r="BN37" s="640">
        <v>0</v>
      </c>
      <c r="BO37" s="640">
        <v>0</v>
      </c>
      <c r="BP37" s="640">
        <v>2</v>
      </c>
      <c r="BQ37" s="640">
        <v>14</v>
      </c>
      <c r="BR37" s="640">
        <v>0</v>
      </c>
      <c r="BS37" s="640">
        <v>0</v>
      </c>
      <c r="BT37" s="640">
        <v>0</v>
      </c>
      <c r="BU37" s="640">
        <v>0</v>
      </c>
      <c r="BV37" s="640">
        <v>0</v>
      </c>
      <c r="BW37" s="640">
        <v>0</v>
      </c>
      <c r="BX37" s="640">
        <v>0</v>
      </c>
      <c r="BY37" s="640">
        <v>0</v>
      </c>
      <c r="BZ37" s="640">
        <v>0</v>
      </c>
      <c r="CA37" s="640">
        <v>0</v>
      </c>
      <c r="CB37" s="640">
        <v>0</v>
      </c>
      <c r="CC37" s="640">
        <v>0</v>
      </c>
      <c r="CD37" s="640">
        <v>2</v>
      </c>
      <c r="CE37" s="640">
        <v>14</v>
      </c>
      <c r="CF37" s="640">
        <v>0</v>
      </c>
      <c r="CG37" s="640">
        <v>0</v>
      </c>
      <c r="CH37" s="640">
        <v>0</v>
      </c>
      <c r="CI37" s="640">
        <v>0</v>
      </c>
      <c r="CJ37" s="640">
        <v>0</v>
      </c>
      <c r="CK37" s="640">
        <v>0</v>
      </c>
      <c r="CL37" s="640">
        <v>0</v>
      </c>
      <c r="CM37" s="640">
        <v>0</v>
      </c>
      <c r="CN37" s="640">
        <v>4</v>
      </c>
      <c r="CO37" s="640">
        <v>18</v>
      </c>
      <c r="CP37" s="640">
        <v>2</v>
      </c>
      <c r="CQ37" s="640">
        <v>14</v>
      </c>
      <c r="CR37" s="640">
        <v>3</v>
      </c>
      <c r="CS37" s="640">
        <v>13</v>
      </c>
      <c r="CT37" s="640">
        <v>3</v>
      </c>
      <c r="CU37" s="640">
        <v>14</v>
      </c>
      <c r="CV37" s="640">
        <v>0</v>
      </c>
      <c r="CW37" s="640">
        <v>0</v>
      </c>
      <c r="CX37" s="640">
        <v>0</v>
      </c>
      <c r="CY37" s="640">
        <v>0</v>
      </c>
      <c r="CZ37" s="640">
        <v>0</v>
      </c>
      <c r="DA37" s="640">
        <v>0</v>
      </c>
      <c r="DB37" s="640">
        <v>1</v>
      </c>
      <c r="DC37" s="640">
        <v>5</v>
      </c>
      <c r="DD37" s="640">
        <v>0</v>
      </c>
      <c r="DE37" s="640">
        <v>0</v>
      </c>
      <c r="DF37" s="640">
        <v>1</v>
      </c>
      <c r="DG37" s="640">
        <v>2</v>
      </c>
      <c r="DH37" s="640">
        <v>0</v>
      </c>
      <c r="DI37" s="640">
        <v>0</v>
      </c>
      <c r="DJ37" s="640">
        <v>0</v>
      </c>
      <c r="DK37" s="640">
        <v>0</v>
      </c>
      <c r="DL37" s="640">
        <v>0</v>
      </c>
      <c r="DM37" s="640">
        <v>0</v>
      </c>
      <c r="DN37" s="640">
        <v>0</v>
      </c>
      <c r="DO37" s="640">
        <v>0</v>
      </c>
      <c r="DP37" s="640">
        <v>0</v>
      </c>
      <c r="DQ37" s="640">
        <v>0</v>
      </c>
      <c r="DR37" s="640">
        <v>0</v>
      </c>
      <c r="DS37" s="640">
        <v>0</v>
      </c>
      <c r="DT37" s="640">
        <v>0</v>
      </c>
      <c r="DU37" s="640">
        <v>0</v>
      </c>
      <c r="DV37" s="640">
        <v>0</v>
      </c>
      <c r="DW37" s="640">
        <v>0</v>
      </c>
      <c r="DX37" s="640">
        <v>0</v>
      </c>
      <c r="DY37" s="640">
        <v>0</v>
      </c>
      <c r="DZ37" s="640">
        <v>0</v>
      </c>
      <c r="EA37" s="640">
        <v>0</v>
      </c>
      <c r="EB37" s="640">
        <v>0</v>
      </c>
      <c r="EC37" s="640">
        <v>0</v>
      </c>
      <c r="ED37" s="640">
        <v>0</v>
      </c>
      <c r="EE37" s="640">
        <v>0</v>
      </c>
      <c r="EF37" s="640">
        <v>0</v>
      </c>
      <c r="EG37" s="640">
        <v>0</v>
      </c>
      <c r="EH37" s="640">
        <v>0</v>
      </c>
      <c r="EI37" s="640">
        <v>0</v>
      </c>
      <c r="EJ37" s="640">
        <v>2</v>
      </c>
      <c r="EK37" s="640">
        <v>14</v>
      </c>
      <c r="EL37" s="640">
        <v>2</v>
      </c>
      <c r="EM37" s="640">
        <v>14</v>
      </c>
      <c r="EN37" s="640">
        <v>0</v>
      </c>
      <c r="EO37" s="640">
        <v>0</v>
      </c>
      <c r="EP37" s="640">
        <v>1</v>
      </c>
      <c r="EQ37" s="640">
        <v>15</v>
      </c>
      <c r="ER37" s="640">
        <v>0</v>
      </c>
      <c r="ES37" s="640">
        <v>0</v>
      </c>
      <c r="ET37" s="640">
        <v>2</v>
      </c>
      <c r="EU37" s="640">
        <v>14</v>
      </c>
      <c r="EV37" s="640">
        <v>0</v>
      </c>
      <c r="EW37" s="640">
        <v>0</v>
      </c>
      <c r="EX37" s="640">
        <v>0</v>
      </c>
      <c r="EY37" s="640">
        <v>0</v>
      </c>
      <c r="EZ37" s="640">
        <v>0</v>
      </c>
      <c r="FA37" s="640">
        <v>0</v>
      </c>
      <c r="FB37" s="640">
        <v>0</v>
      </c>
      <c r="FC37" s="640">
        <v>0</v>
      </c>
      <c r="FD37" s="640">
        <v>1</v>
      </c>
      <c r="FE37" s="640">
        <v>18</v>
      </c>
      <c r="FF37" s="640">
        <v>1</v>
      </c>
      <c r="FG37" s="640">
        <v>17</v>
      </c>
      <c r="FH37" s="640">
        <v>0</v>
      </c>
      <c r="FI37" s="640">
        <v>0</v>
      </c>
      <c r="FJ37" s="640">
        <v>0</v>
      </c>
      <c r="FK37" s="640">
        <v>0</v>
      </c>
      <c r="FL37" s="640">
        <v>0</v>
      </c>
      <c r="FM37" s="640">
        <v>0</v>
      </c>
      <c r="FN37" s="640">
        <v>0</v>
      </c>
      <c r="FO37" s="640">
        <v>0</v>
      </c>
      <c r="FP37" s="640">
        <v>0</v>
      </c>
      <c r="FQ37" s="640">
        <v>0</v>
      </c>
      <c r="FR37" s="640">
        <v>0</v>
      </c>
      <c r="FS37" s="640">
        <v>0</v>
      </c>
      <c r="FT37" s="640">
        <v>0</v>
      </c>
      <c r="FU37" s="640">
        <v>0</v>
      </c>
      <c r="FV37" s="640">
        <v>0</v>
      </c>
      <c r="FW37" s="640">
        <v>0</v>
      </c>
      <c r="FX37" s="640">
        <v>0</v>
      </c>
      <c r="FY37" s="640">
        <v>0</v>
      </c>
      <c r="FZ37" s="640">
        <v>0</v>
      </c>
      <c r="GA37" s="640">
        <v>0</v>
      </c>
      <c r="GB37" s="640">
        <v>0</v>
      </c>
      <c r="GC37" s="640">
        <v>0</v>
      </c>
      <c r="GD37" s="640">
        <v>0</v>
      </c>
      <c r="GE37" s="640">
        <v>0</v>
      </c>
      <c r="GF37" s="640">
        <v>0</v>
      </c>
      <c r="GG37" s="640">
        <v>0</v>
      </c>
      <c r="GH37" s="640">
        <v>0</v>
      </c>
      <c r="GI37" s="640">
        <v>0</v>
      </c>
      <c r="GJ37" s="640">
        <v>0</v>
      </c>
      <c r="GK37" s="640">
        <v>0</v>
      </c>
      <c r="GL37" s="640">
        <v>0</v>
      </c>
      <c r="GM37" s="640">
        <v>0</v>
      </c>
    </row>
    <row r="38" spans="1:195" ht="15" customHeight="1" x14ac:dyDescent="0.2">
      <c r="A38" s="639" t="s">
        <v>52</v>
      </c>
      <c r="B38" s="640">
        <v>2</v>
      </c>
      <c r="C38" s="640">
        <v>5</v>
      </c>
      <c r="D38" s="640">
        <v>1</v>
      </c>
      <c r="E38" s="640">
        <v>3</v>
      </c>
      <c r="F38" s="640">
        <v>0</v>
      </c>
      <c r="G38" s="640">
        <v>0</v>
      </c>
      <c r="H38" s="640">
        <v>0</v>
      </c>
      <c r="I38" s="640">
        <v>0</v>
      </c>
      <c r="J38" s="640">
        <v>0</v>
      </c>
      <c r="K38" s="640">
        <v>0</v>
      </c>
      <c r="L38" s="640">
        <v>0</v>
      </c>
      <c r="M38" s="640">
        <v>0</v>
      </c>
      <c r="N38" s="640">
        <v>0</v>
      </c>
      <c r="O38" s="640">
        <v>0</v>
      </c>
      <c r="P38" s="640">
        <v>0</v>
      </c>
      <c r="Q38" s="640">
        <v>0</v>
      </c>
      <c r="R38" s="640">
        <v>0</v>
      </c>
      <c r="S38" s="640">
        <v>0</v>
      </c>
      <c r="T38" s="640">
        <v>1</v>
      </c>
      <c r="U38" s="640">
        <v>2</v>
      </c>
      <c r="V38" s="640">
        <v>0</v>
      </c>
      <c r="W38" s="640">
        <v>0</v>
      </c>
      <c r="X38" s="640">
        <v>0</v>
      </c>
      <c r="Y38" s="640">
        <v>0</v>
      </c>
      <c r="Z38" s="640">
        <v>0</v>
      </c>
      <c r="AA38" s="640">
        <v>0</v>
      </c>
      <c r="AB38" s="640">
        <v>0</v>
      </c>
      <c r="AC38" s="640">
        <v>0</v>
      </c>
      <c r="AD38" s="640">
        <v>0</v>
      </c>
      <c r="AE38" s="640">
        <v>0</v>
      </c>
      <c r="AF38" s="640">
        <v>0</v>
      </c>
      <c r="AG38" s="640">
        <v>0</v>
      </c>
      <c r="AH38" s="640">
        <v>1</v>
      </c>
      <c r="AI38" s="640">
        <v>3</v>
      </c>
      <c r="AJ38" s="640">
        <v>0</v>
      </c>
      <c r="AK38" s="640">
        <v>0</v>
      </c>
      <c r="AL38" s="640">
        <v>0</v>
      </c>
      <c r="AM38" s="640">
        <v>0</v>
      </c>
      <c r="AN38" s="640">
        <v>0</v>
      </c>
      <c r="AO38" s="640">
        <v>0</v>
      </c>
      <c r="AP38" s="640">
        <v>0</v>
      </c>
      <c r="AQ38" s="640">
        <v>0</v>
      </c>
      <c r="AR38" s="640">
        <v>1</v>
      </c>
      <c r="AS38" s="640">
        <v>3</v>
      </c>
      <c r="AT38" s="640">
        <v>0</v>
      </c>
      <c r="AU38" s="640">
        <v>0</v>
      </c>
      <c r="AV38" s="640">
        <v>0</v>
      </c>
      <c r="AW38" s="640">
        <v>0</v>
      </c>
      <c r="AX38" s="640">
        <v>0</v>
      </c>
      <c r="AY38" s="640">
        <v>0</v>
      </c>
      <c r="AZ38" s="640">
        <v>0</v>
      </c>
      <c r="BA38" s="640">
        <v>0</v>
      </c>
      <c r="BB38" s="640">
        <v>0</v>
      </c>
      <c r="BC38" s="640">
        <v>0</v>
      </c>
      <c r="BD38" s="640">
        <v>3</v>
      </c>
      <c r="BE38" s="640">
        <v>8</v>
      </c>
      <c r="BF38" s="640">
        <v>3</v>
      </c>
      <c r="BG38" s="640">
        <v>7</v>
      </c>
      <c r="BH38" s="640">
        <v>3</v>
      </c>
      <c r="BI38" s="640">
        <v>7</v>
      </c>
      <c r="BJ38" s="640">
        <v>1</v>
      </c>
      <c r="BK38" s="640">
        <v>2</v>
      </c>
      <c r="BL38" s="640">
        <v>1</v>
      </c>
      <c r="BM38" s="640">
        <v>2</v>
      </c>
      <c r="BN38" s="640">
        <v>0</v>
      </c>
      <c r="BO38" s="640">
        <v>0</v>
      </c>
      <c r="BP38" s="640">
        <v>1</v>
      </c>
      <c r="BQ38" s="640">
        <v>3</v>
      </c>
      <c r="BR38" s="640">
        <v>0</v>
      </c>
      <c r="BS38" s="640">
        <v>0</v>
      </c>
      <c r="BT38" s="640">
        <v>0</v>
      </c>
      <c r="BU38" s="640">
        <v>0</v>
      </c>
      <c r="BV38" s="640">
        <v>0</v>
      </c>
      <c r="BW38" s="640">
        <v>0</v>
      </c>
      <c r="BX38" s="640">
        <v>0</v>
      </c>
      <c r="BY38" s="640">
        <v>0</v>
      </c>
      <c r="BZ38" s="640">
        <v>0</v>
      </c>
      <c r="CA38" s="640">
        <v>0</v>
      </c>
      <c r="CB38" s="640">
        <v>0</v>
      </c>
      <c r="CC38" s="640">
        <v>0</v>
      </c>
      <c r="CD38" s="640">
        <v>0</v>
      </c>
      <c r="CE38" s="640">
        <v>0</v>
      </c>
      <c r="CF38" s="640">
        <v>0</v>
      </c>
      <c r="CG38" s="640">
        <v>0</v>
      </c>
      <c r="CH38" s="640">
        <v>1</v>
      </c>
      <c r="CI38" s="640">
        <v>3</v>
      </c>
      <c r="CJ38" s="640">
        <v>1</v>
      </c>
      <c r="CK38" s="640">
        <v>2</v>
      </c>
      <c r="CL38" s="640">
        <v>0</v>
      </c>
      <c r="CM38" s="640">
        <v>0</v>
      </c>
      <c r="CN38" s="640">
        <v>5</v>
      </c>
      <c r="CO38" s="640">
        <v>12</v>
      </c>
      <c r="CP38" s="640">
        <v>3</v>
      </c>
      <c r="CQ38" s="640">
        <v>7</v>
      </c>
      <c r="CR38" s="640">
        <v>2</v>
      </c>
      <c r="CS38" s="640">
        <v>5</v>
      </c>
      <c r="CT38" s="640">
        <v>1</v>
      </c>
      <c r="CU38" s="640">
        <v>2</v>
      </c>
      <c r="CV38" s="640">
        <v>0</v>
      </c>
      <c r="CW38" s="640">
        <v>0</v>
      </c>
      <c r="CX38" s="640">
        <v>0</v>
      </c>
      <c r="CY38" s="640">
        <v>0</v>
      </c>
      <c r="CZ38" s="640">
        <v>0</v>
      </c>
      <c r="DA38" s="640">
        <v>0</v>
      </c>
      <c r="DB38" s="640">
        <v>0</v>
      </c>
      <c r="DC38" s="640">
        <v>0</v>
      </c>
      <c r="DD38" s="640">
        <v>0</v>
      </c>
      <c r="DE38" s="640">
        <v>0</v>
      </c>
      <c r="DF38" s="640">
        <v>0</v>
      </c>
      <c r="DG38" s="640">
        <v>0</v>
      </c>
      <c r="DH38" s="640">
        <v>0</v>
      </c>
      <c r="DI38" s="640">
        <v>0</v>
      </c>
      <c r="DJ38" s="640">
        <v>0</v>
      </c>
      <c r="DK38" s="640">
        <v>0</v>
      </c>
      <c r="DL38" s="640">
        <v>0</v>
      </c>
      <c r="DM38" s="640">
        <v>0</v>
      </c>
      <c r="DN38" s="640">
        <v>0</v>
      </c>
      <c r="DO38" s="640">
        <v>0</v>
      </c>
      <c r="DP38" s="640">
        <v>0</v>
      </c>
      <c r="DQ38" s="640">
        <v>0</v>
      </c>
      <c r="DR38" s="640">
        <v>0</v>
      </c>
      <c r="DS38" s="640">
        <v>0</v>
      </c>
      <c r="DT38" s="640">
        <v>0</v>
      </c>
      <c r="DU38" s="640">
        <v>0</v>
      </c>
      <c r="DV38" s="640">
        <v>0</v>
      </c>
      <c r="DW38" s="640">
        <v>0</v>
      </c>
      <c r="DX38" s="640">
        <v>0</v>
      </c>
      <c r="DY38" s="640">
        <v>0</v>
      </c>
      <c r="DZ38" s="640">
        <v>0</v>
      </c>
      <c r="EA38" s="640">
        <v>0</v>
      </c>
      <c r="EB38" s="640">
        <v>0</v>
      </c>
      <c r="EC38" s="640">
        <v>0</v>
      </c>
      <c r="ED38" s="640">
        <v>0</v>
      </c>
      <c r="EE38" s="640">
        <v>0</v>
      </c>
      <c r="EF38" s="640">
        <v>0</v>
      </c>
      <c r="EG38" s="640">
        <v>0</v>
      </c>
      <c r="EH38" s="640">
        <v>0</v>
      </c>
      <c r="EI38" s="640">
        <v>0</v>
      </c>
      <c r="EJ38" s="640">
        <v>2</v>
      </c>
      <c r="EK38" s="640">
        <v>7</v>
      </c>
      <c r="EL38" s="640">
        <v>2</v>
      </c>
      <c r="EM38" s="640">
        <v>7</v>
      </c>
      <c r="EN38" s="640">
        <v>0</v>
      </c>
      <c r="EO38" s="640">
        <v>0</v>
      </c>
      <c r="EP38" s="640">
        <v>0</v>
      </c>
      <c r="EQ38" s="640">
        <v>0</v>
      </c>
      <c r="ER38" s="640">
        <v>0</v>
      </c>
      <c r="ES38" s="640">
        <v>0</v>
      </c>
      <c r="ET38" s="640">
        <v>2</v>
      </c>
      <c r="EU38" s="640">
        <v>7</v>
      </c>
      <c r="EV38" s="640">
        <v>1</v>
      </c>
      <c r="EW38" s="640">
        <v>3</v>
      </c>
      <c r="EX38" s="640">
        <v>0</v>
      </c>
      <c r="EY38" s="640">
        <v>0</v>
      </c>
      <c r="EZ38" s="640">
        <v>1</v>
      </c>
      <c r="FA38" s="640">
        <v>19</v>
      </c>
      <c r="FB38" s="640">
        <v>1</v>
      </c>
      <c r="FC38" s="640">
        <v>3</v>
      </c>
      <c r="FD38" s="640">
        <v>1</v>
      </c>
      <c r="FE38" s="640">
        <v>18</v>
      </c>
      <c r="FF38" s="640">
        <v>1</v>
      </c>
      <c r="FG38" s="640">
        <v>12</v>
      </c>
      <c r="FH38" s="640">
        <v>0</v>
      </c>
      <c r="FI38" s="640">
        <v>0</v>
      </c>
      <c r="FJ38" s="640">
        <v>0</v>
      </c>
      <c r="FK38" s="640">
        <v>0</v>
      </c>
      <c r="FL38" s="640">
        <v>0</v>
      </c>
      <c r="FM38" s="640">
        <v>0</v>
      </c>
      <c r="FN38" s="640">
        <v>0</v>
      </c>
      <c r="FO38" s="640">
        <v>0</v>
      </c>
      <c r="FP38" s="640">
        <v>0</v>
      </c>
      <c r="FQ38" s="640">
        <v>0</v>
      </c>
      <c r="FR38" s="640">
        <v>0</v>
      </c>
      <c r="FS38" s="640">
        <v>0</v>
      </c>
      <c r="FT38" s="640">
        <v>2</v>
      </c>
      <c r="FU38" s="640">
        <v>21</v>
      </c>
      <c r="FV38" s="640">
        <v>0</v>
      </c>
      <c r="FW38" s="640">
        <v>0</v>
      </c>
      <c r="FX38" s="640">
        <v>0</v>
      </c>
      <c r="FY38" s="640">
        <v>0</v>
      </c>
      <c r="FZ38" s="640">
        <v>2</v>
      </c>
      <c r="GA38" s="640">
        <v>4</v>
      </c>
      <c r="GB38" s="640">
        <v>0</v>
      </c>
      <c r="GC38" s="640">
        <v>0</v>
      </c>
      <c r="GD38" s="640">
        <v>0</v>
      </c>
      <c r="GE38" s="640">
        <v>0</v>
      </c>
      <c r="GF38" s="640">
        <v>0</v>
      </c>
      <c r="GG38" s="640">
        <v>0</v>
      </c>
      <c r="GH38" s="640">
        <v>0</v>
      </c>
      <c r="GI38" s="640">
        <v>0</v>
      </c>
      <c r="GJ38" s="640">
        <v>0</v>
      </c>
      <c r="GK38" s="640">
        <v>0</v>
      </c>
      <c r="GL38" s="640">
        <v>1</v>
      </c>
      <c r="GM38" s="640">
        <v>19</v>
      </c>
    </row>
    <row r="39" spans="1:195" ht="15" customHeight="1" x14ac:dyDescent="0.2">
      <c r="A39" s="639" t="s">
        <v>53</v>
      </c>
      <c r="B39" s="640">
        <v>1</v>
      </c>
      <c r="C39" s="640">
        <v>6</v>
      </c>
      <c r="D39" s="640">
        <v>0</v>
      </c>
      <c r="E39" s="640">
        <v>0</v>
      </c>
      <c r="F39" s="640">
        <v>0</v>
      </c>
      <c r="G39" s="640">
        <v>0</v>
      </c>
      <c r="H39" s="640">
        <v>11</v>
      </c>
      <c r="I39" s="640">
        <v>25</v>
      </c>
      <c r="J39" s="640">
        <v>0</v>
      </c>
      <c r="K39" s="640">
        <v>0</v>
      </c>
      <c r="L39" s="640">
        <v>0</v>
      </c>
      <c r="M39" s="640">
        <v>0</v>
      </c>
      <c r="N39" s="640">
        <v>6</v>
      </c>
      <c r="O39" s="640">
        <v>22</v>
      </c>
      <c r="P39" s="640">
        <v>0</v>
      </c>
      <c r="Q39" s="640">
        <v>0</v>
      </c>
      <c r="R39" s="640">
        <v>0</v>
      </c>
      <c r="S39" s="640">
        <v>0</v>
      </c>
      <c r="T39" s="640">
        <v>0</v>
      </c>
      <c r="U39" s="640">
        <v>0</v>
      </c>
      <c r="V39" s="640">
        <v>0</v>
      </c>
      <c r="W39" s="640">
        <v>0</v>
      </c>
      <c r="X39" s="640">
        <v>0</v>
      </c>
      <c r="Y39" s="640">
        <v>0</v>
      </c>
      <c r="Z39" s="640">
        <v>0</v>
      </c>
      <c r="AA39" s="640">
        <v>0</v>
      </c>
      <c r="AB39" s="640">
        <v>0</v>
      </c>
      <c r="AC39" s="640">
        <v>0</v>
      </c>
      <c r="AD39" s="640">
        <v>0</v>
      </c>
      <c r="AE39" s="640">
        <v>0</v>
      </c>
      <c r="AF39" s="640">
        <v>0</v>
      </c>
      <c r="AG39" s="640">
        <v>0</v>
      </c>
      <c r="AH39" s="640">
        <v>0</v>
      </c>
      <c r="AI39" s="640">
        <v>0</v>
      </c>
      <c r="AJ39" s="640">
        <v>0</v>
      </c>
      <c r="AK39" s="640">
        <v>0</v>
      </c>
      <c r="AL39" s="640">
        <v>0</v>
      </c>
      <c r="AM39" s="640">
        <v>0</v>
      </c>
      <c r="AN39" s="640">
        <v>0</v>
      </c>
      <c r="AO39" s="640">
        <v>0</v>
      </c>
      <c r="AP39" s="640">
        <v>0</v>
      </c>
      <c r="AQ39" s="640">
        <v>0</v>
      </c>
      <c r="AR39" s="640">
        <v>1</v>
      </c>
      <c r="AS39" s="640">
        <v>2</v>
      </c>
      <c r="AT39" s="640">
        <v>0</v>
      </c>
      <c r="AU39" s="640">
        <v>0</v>
      </c>
      <c r="AV39" s="640">
        <v>0</v>
      </c>
      <c r="AW39" s="640">
        <v>0</v>
      </c>
      <c r="AX39" s="640">
        <v>0</v>
      </c>
      <c r="AY39" s="640">
        <v>0</v>
      </c>
      <c r="AZ39" s="640">
        <v>0</v>
      </c>
      <c r="BA39" s="640">
        <v>0</v>
      </c>
      <c r="BB39" s="640">
        <v>0</v>
      </c>
      <c r="BC39" s="640">
        <v>0</v>
      </c>
      <c r="BD39" s="640">
        <v>0</v>
      </c>
      <c r="BE39" s="640">
        <v>0</v>
      </c>
      <c r="BF39" s="640">
        <v>2</v>
      </c>
      <c r="BG39" s="640">
        <v>4</v>
      </c>
      <c r="BH39" s="640">
        <v>1</v>
      </c>
      <c r="BI39" s="640">
        <v>2</v>
      </c>
      <c r="BJ39" s="640">
        <v>0</v>
      </c>
      <c r="BK39" s="640">
        <v>0</v>
      </c>
      <c r="BL39" s="640">
        <v>5</v>
      </c>
      <c r="BM39" s="640">
        <v>15</v>
      </c>
      <c r="BN39" s="640">
        <v>0</v>
      </c>
      <c r="BO39" s="640">
        <v>0</v>
      </c>
      <c r="BP39" s="640">
        <v>0</v>
      </c>
      <c r="BQ39" s="640">
        <v>0</v>
      </c>
      <c r="BR39" s="640">
        <v>0</v>
      </c>
      <c r="BS39" s="640">
        <v>0</v>
      </c>
      <c r="BT39" s="640">
        <v>0</v>
      </c>
      <c r="BU39" s="640">
        <v>0</v>
      </c>
      <c r="BV39" s="640">
        <v>0</v>
      </c>
      <c r="BW39" s="640">
        <v>0</v>
      </c>
      <c r="BX39" s="640">
        <v>0</v>
      </c>
      <c r="BY39" s="640">
        <v>0</v>
      </c>
      <c r="BZ39" s="640">
        <v>0</v>
      </c>
      <c r="CA39" s="640">
        <v>0</v>
      </c>
      <c r="CB39" s="640">
        <v>0</v>
      </c>
      <c r="CC39" s="640">
        <v>0</v>
      </c>
      <c r="CD39" s="640">
        <v>0</v>
      </c>
      <c r="CE39" s="640">
        <v>0</v>
      </c>
      <c r="CF39" s="640">
        <v>0</v>
      </c>
      <c r="CG39" s="640">
        <v>0</v>
      </c>
      <c r="CH39" s="640">
        <v>0</v>
      </c>
      <c r="CI39" s="640">
        <v>0</v>
      </c>
      <c r="CJ39" s="640">
        <v>4</v>
      </c>
      <c r="CK39" s="640">
        <v>26</v>
      </c>
      <c r="CL39" s="640">
        <v>0</v>
      </c>
      <c r="CM39" s="640">
        <v>0</v>
      </c>
      <c r="CN39" s="640">
        <v>9</v>
      </c>
      <c r="CO39" s="640">
        <v>25</v>
      </c>
      <c r="CP39" s="640">
        <v>2</v>
      </c>
      <c r="CQ39" s="640">
        <v>10</v>
      </c>
      <c r="CR39" s="640">
        <v>9</v>
      </c>
      <c r="CS39" s="640">
        <v>27</v>
      </c>
      <c r="CT39" s="640">
        <v>3</v>
      </c>
      <c r="CU39" s="640">
        <v>11</v>
      </c>
      <c r="CV39" s="640">
        <v>0</v>
      </c>
      <c r="CW39" s="640">
        <v>0</v>
      </c>
      <c r="CX39" s="640">
        <v>0</v>
      </c>
      <c r="CY39" s="640">
        <v>0</v>
      </c>
      <c r="CZ39" s="640">
        <v>0</v>
      </c>
      <c r="DA39" s="640">
        <v>0</v>
      </c>
      <c r="DB39" s="640">
        <v>1</v>
      </c>
      <c r="DC39" s="640">
        <v>5</v>
      </c>
      <c r="DD39" s="640">
        <v>0</v>
      </c>
      <c r="DE39" s="640">
        <v>0</v>
      </c>
      <c r="DF39" s="640">
        <v>1</v>
      </c>
      <c r="DG39" s="640">
        <v>2</v>
      </c>
      <c r="DH39" s="640">
        <v>0</v>
      </c>
      <c r="DI39" s="640">
        <v>0</v>
      </c>
      <c r="DJ39" s="640">
        <v>0</v>
      </c>
      <c r="DK39" s="640">
        <v>0</v>
      </c>
      <c r="DL39" s="640">
        <v>0</v>
      </c>
      <c r="DM39" s="640">
        <v>0</v>
      </c>
      <c r="DN39" s="640">
        <v>0</v>
      </c>
      <c r="DO39" s="640">
        <v>0</v>
      </c>
      <c r="DP39" s="640">
        <v>0</v>
      </c>
      <c r="DQ39" s="640">
        <v>0</v>
      </c>
      <c r="DR39" s="640">
        <v>0</v>
      </c>
      <c r="DS39" s="640">
        <v>0</v>
      </c>
      <c r="DT39" s="640">
        <v>0</v>
      </c>
      <c r="DU39" s="640">
        <v>0</v>
      </c>
      <c r="DV39" s="640">
        <v>0</v>
      </c>
      <c r="DW39" s="640">
        <v>0</v>
      </c>
      <c r="DX39" s="640">
        <v>0</v>
      </c>
      <c r="DY39" s="640">
        <v>0</v>
      </c>
      <c r="DZ39" s="640">
        <v>0</v>
      </c>
      <c r="EA39" s="640">
        <v>0</v>
      </c>
      <c r="EB39" s="640">
        <v>2</v>
      </c>
      <c r="EC39" s="640">
        <v>7</v>
      </c>
      <c r="ED39" s="640">
        <v>0</v>
      </c>
      <c r="EE39" s="640">
        <v>0</v>
      </c>
      <c r="EF39" s="640">
        <v>0</v>
      </c>
      <c r="EG39" s="640">
        <v>0</v>
      </c>
      <c r="EH39" s="640">
        <v>0</v>
      </c>
      <c r="EI39" s="640">
        <v>0</v>
      </c>
      <c r="EJ39" s="640">
        <v>4</v>
      </c>
      <c r="EK39" s="640">
        <v>13</v>
      </c>
      <c r="EL39" s="640">
        <v>4</v>
      </c>
      <c r="EM39" s="640">
        <v>13</v>
      </c>
      <c r="EN39" s="640">
        <v>1</v>
      </c>
      <c r="EO39" s="640">
        <v>6</v>
      </c>
      <c r="EP39" s="640">
        <v>1</v>
      </c>
      <c r="EQ39" s="640">
        <v>27</v>
      </c>
      <c r="ER39" s="640">
        <v>1</v>
      </c>
      <c r="ES39" s="640">
        <v>27</v>
      </c>
      <c r="ET39" s="640">
        <v>4</v>
      </c>
      <c r="EU39" s="640">
        <v>13</v>
      </c>
      <c r="EV39" s="640">
        <v>0</v>
      </c>
      <c r="EW39" s="640">
        <v>0</v>
      </c>
      <c r="EX39" s="640">
        <v>1</v>
      </c>
      <c r="EY39" s="640">
        <v>6</v>
      </c>
      <c r="EZ39" s="640">
        <v>1</v>
      </c>
      <c r="FA39" s="640">
        <v>6</v>
      </c>
      <c r="FB39" s="640">
        <v>0</v>
      </c>
      <c r="FC39" s="640">
        <v>0</v>
      </c>
      <c r="FD39" s="640">
        <v>1</v>
      </c>
      <c r="FE39" s="640">
        <v>46</v>
      </c>
      <c r="FF39" s="640">
        <v>1</v>
      </c>
      <c r="FG39" s="640">
        <v>55</v>
      </c>
      <c r="FH39" s="640">
        <v>0</v>
      </c>
      <c r="FI39" s="640">
        <v>0</v>
      </c>
      <c r="FJ39" s="640">
        <v>1</v>
      </c>
      <c r="FK39" s="640">
        <v>23</v>
      </c>
      <c r="FL39" s="640">
        <v>1</v>
      </c>
      <c r="FM39" s="640">
        <v>2</v>
      </c>
      <c r="FN39" s="640">
        <v>0</v>
      </c>
      <c r="FO39" s="640">
        <v>0</v>
      </c>
      <c r="FP39" s="640">
        <v>0</v>
      </c>
      <c r="FQ39" s="640">
        <v>0</v>
      </c>
      <c r="FR39" s="640">
        <v>1</v>
      </c>
      <c r="FS39" s="640">
        <v>4</v>
      </c>
      <c r="FT39" s="640">
        <v>0</v>
      </c>
      <c r="FU39" s="640">
        <v>0</v>
      </c>
      <c r="FV39" s="640">
        <v>0</v>
      </c>
      <c r="FW39" s="640">
        <v>0</v>
      </c>
      <c r="FX39" s="640">
        <v>0</v>
      </c>
      <c r="FY39" s="640">
        <v>0</v>
      </c>
      <c r="FZ39" s="640">
        <v>0</v>
      </c>
      <c r="GA39" s="640">
        <v>0</v>
      </c>
      <c r="GB39" s="640">
        <v>0</v>
      </c>
      <c r="GC39" s="640">
        <v>0</v>
      </c>
      <c r="GD39" s="640">
        <v>0</v>
      </c>
      <c r="GE39" s="640">
        <v>0</v>
      </c>
      <c r="GF39" s="640">
        <v>0</v>
      </c>
      <c r="GG39" s="640">
        <v>0</v>
      </c>
      <c r="GH39" s="640">
        <v>0</v>
      </c>
      <c r="GI39" s="640">
        <v>0</v>
      </c>
      <c r="GJ39" s="640">
        <v>0</v>
      </c>
      <c r="GK39" s="640">
        <v>0</v>
      </c>
      <c r="GL39" s="640">
        <v>1</v>
      </c>
      <c r="GM39" s="640">
        <v>43</v>
      </c>
    </row>
    <row r="40" spans="1:195" ht="15" customHeight="1" x14ac:dyDescent="0.2">
      <c r="A40" s="639" t="s">
        <v>54</v>
      </c>
      <c r="B40" s="640">
        <v>0</v>
      </c>
      <c r="C40" s="640">
        <v>0</v>
      </c>
      <c r="D40" s="640">
        <v>0</v>
      </c>
      <c r="E40" s="640">
        <v>0</v>
      </c>
      <c r="F40" s="640">
        <v>0</v>
      </c>
      <c r="G40" s="640">
        <v>0</v>
      </c>
      <c r="H40" s="640">
        <v>1</v>
      </c>
      <c r="I40" s="640">
        <v>2</v>
      </c>
      <c r="J40" s="640">
        <v>0</v>
      </c>
      <c r="K40" s="640">
        <v>0</v>
      </c>
      <c r="L40" s="640">
        <v>0</v>
      </c>
      <c r="M40" s="640">
        <v>0</v>
      </c>
      <c r="N40" s="640">
        <v>0</v>
      </c>
      <c r="O40" s="640">
        <v>0</v>
      </c>
      <c r="P40" s="640">
        <v>0</v>
      </c>
      <c r="Q40" s="640">
        <v>0</v>
      </c>
      <c r="R40" s="640">
        <v>0</v>
      </c>
      <c r="S40" s="640">
        <v>0</v>
      </c>
      <c r="T40" s="640">
        <v>0</v>
      </c>
      <c r="U40" s="640">
        <v>0</v>
      </c>
      <c r="V40" s="640">
        <v>0</v>
      </c>
      <c r="W40" s="640">
        <v>0</v>
      </c>
      <c r="X40" s="640">
        <v>0</v>
      </c>
      <c r="Y40" s="640">
        <v>0</v>
      </c>
      <c r="Z40" s="640">
        <v>0</v>
      </c>
      <c r="AA40" s="640">
        <v>0</v>
      </c>
      <c r="AB40" s="640">
        <v>0</v>
      </c>
      <c r="AC40" s="640">
        <v>0</v>
      </c>
      <c r="AD40" s="640">
        <v>0</v>
      </c>
      <c r="AE40" s="640">
        <v>0</v>
      </c>
      <c r="AF40" s="640">
        <v>0</v>
      </c>
      <c r="AG40" s="640">
        <v>0</v>
      </c>
      <c r="AH40" s="640">
        <v>0</v>
      </c>
      <c r="AI40" s="640">
        <v>0</v>
      </c>
      <c r="AJ40" s="640">
        <v>0</v>
      </c>
      <c r="AK40" s="640">
        <v>0</v>
      </c>
      <c r="AL40" s="640">
        <v>0</v>
      </c>
      <c r="AM40" s="640">
        <v>0</v>
      </c>
      <c r="AN40" s="640">
        <v>0</v>
      </c>
      <c r="AO40" s="640">
        <v>0</v>
      </c>
      <c r="AP40" s="640">
        <v>0</v>
      </c>
      <c r="AQ40" s="640">
        <v>0</v>
      </c>
      <c r="AR40" s="640">
        <v>1</v>
      </c>
      <c r="AS40" s="640">
        <v>2</v>
      </c>
      <c r="AT40" s="640">
        <v>1</v>
      </c>
      <c r="AU40" s="640">
        <v>2</v>
      </c>
      <c r="AV40" s="640">
        <v>0</v>
      </c>
      <c r="AW40" s="640">
        <v>0</v>
      </c>
      <c r="AX40" s="640">
        <v>0</v>
      </c>
      <c r="AY40" s="640">
        <v>0</v>
      </c>
      <c r="AZ40" s="640">
        <v>0</v>
      </c>
      <c r="BA40" s="640">
        <v>0</v>
      </c>
      <c r="BB40" s="640">
        <v>0</v>
      </c>
      <c r="BC40" s="640">
        <v>0</v>
      </c>
      <c r="BD40" s="640">
        <v>0</v>
      </c>
      <c r="BE40" s="640">
        <v>0</v>
      </c>
      <c r="BF40" s="640">
        <v>0</v>
      </c>
      <c r="BG40" s="640">
        <v>0</v>
      </c>
      <c r="BH40" s="640">
        <v>0</v>
      </c>
      <c r="BI40" s="640">
        <v>0</v>
      </c>
      <c r="BJ40" s="640">
        <v>0</v>
      </c>
      <c r="BK40" s="640">
        <v>0</v>
      </c>
      <c r="BL40" s="640">
        <v>0</v>
      </c>
      <c r="BM40" s="640">
        <v>0</v>
      </c>
      <c r="BN40" s="640">
        <v>0</v>
      </c>
      <c r="BO40" s="640">
        <v>0</v>
      </c>
      <c r="BP40" s="640">
        <v>0</v>
      </c>
      <c r="BQ40" s="640">
        <v>0</v>
      </c>
      <c r="BR40" s="640">
        <v>0</v>
      </c>
      <c r="BS40" s="640">
        <v>0</v>
      </c>
      <c r="BT40" s="640">
        <v>0</v>
      </c>
      <c r="BU40" s="640">
        <v>0</v>
      </c>
      <c r="BV40" s="640">
        <v>0</v>
      </c>
      <c r="BW40" s="640">
        <v>0</v>
      </c>
      <c r="BX40" s="640">
        <v>0</v>
      </c>
      <c r="BY40" s="640">
        <v>0</v>
      </c>
      <c r="BZ40" s="640">
        <v>0</v>
      </c>
      <c r="CA40" s="640">
        <v>0</v>
      </c>
      <c r="CB40" s="640">
        <v>0</v>
      </c>
      <c r="CC40" s="640">
        <v>0</v>
      </c>
      <c r="CD40" s="640">
        <v>0</v>
      </c>
      <c r="CE40" s="640">
        <v>0</v>
      </c>
      <c r="CF40" s="640">
        <v>0</v>
      </c>
      <c r="CG40" s="640">
        <v>0</v>
      </c>
      <c r="CH40" s="640">
        <v>0</v>
      </c>
      <c r="CI40" s="640">
        <v>0</v>
      </c>
      <c r="CJ40" s="640">
        <v>0</v>
      </c>
      <c r="CK40" s="640">
        <v>0</v>
      </c>
      <c r="CL40" s="640">
        <v>0</v>
      </c>
      <c r="CM40" s="640">
        <v>0</v>
      </c>
      <c r="CN40" s="640">
        <v>4</v>
      </c>
      <c r="CO40" s="640">
        <v>12</v>
      </c>
      <c r="CP40" s="640">
        <v>1</v>
      </c>
      <c r="CQ40" s="640">
        <v>2</v>
      </c>
      <c r="CR40" s="640">
        <v>2</v>
      </c>
      <c r="CS40" s="640">
        <v>8</v>
      </c>
      <c r="CT40" s="640">
        <v>2</v>
      </c>
      <c r="CU40" s="640">
        <v>7</v>
      </c>
      <c r="CV40" s="640">
        <v>0</v>
      </c>
      <c r="CW40" s="640">
        <v>0</v>
      </c>
      <c r="CX40" s="640">
        <v>0</v>
      </c>
      <c r="CY40" s="640">
        <v>0</v>
      </c>
      <c r="CZ40" s="640">
        <v>0</v>
      </c>
      <c r="DA40" s="640">
        <v>0</v>
      </c>
      <c r="DB40" s="640">
        <v>1</v>
      </c>
      <c r="DC40" s="640">
        <v>5</v>
      </c>
      <c r="DD40" s="640">
        <v>0</v>
      </c>
      <c r="DE40" s="640">
        <v>0</v>
      </c>
      <c r="DF40" s="640">
        <v>0</v>
      </c>
      <c r="DG40" s="640">
        <v>0</v>
      </c>
      <c r="DH40" s="640">
        <v>1</v>
      </c>
      <c r="DI40" s="640">
        <v>4</v>
      </c>
      <c r="DJ40" s="640">
        <v>0</v>
      </c>
      <c r="DK40" s="640">
        <v>0</v>
      </c>
      <c r="DL40" s="640">
        <v>0</v>
      </c>
      <c r="DM40" s="640">
        <v>0</v>
      </c>
      <c r="DN40" s="640">
        <v>0</v>
      </c>
      <c r="DO40" s="640">
        <v>0</v>
      </c>
      <c r="DP40" s="640">
        <v>0</v>
      </c>
      <c r="DQ40" s="640">
        <v>0</v>
      </c>
      <c r="DR40" s="640">
        <v>0</v>
      </c>
      <c r="DS40" s="640">
        <v>0</v>
      </c>
      <c r="DT40" s="640">
        <v>0</v>
      </c>
      <c r="DU40" s="640">
        <v>0</v>
      </c>
      <c r="DV40" s="640">
        <v>0</v>
      </c>
      <c r="DW40" s="640">
        <v>0</v>
      </c>
      <c r="DX40" s="640">
        <v>0</v>
      </c>
      <c r="DY40" s="640">
        <v>0</v>
      </c>
      <c r="DZ40" s="640">
        <v>0</v>
      </c>
      <c r="EA40" s="640">
        <v>0</v>
      </c>
      <c r="EB40" s="640">
        <v>0</v>
      </c>
      <c r="EC40" s="640">
        <v>0</v>
      </c>
      <c r="ED40" s="640">
        <v>0</v>
      </c>
      <c r="EE40" s="640">
        <v>0</v>
      </c>
      <c r="EF40" s="640">
        <v>0</v>
      </c>
      <c r="EG40" s="640">
        <v>0</v>
      </c>
      <c r="EH40" s="640">
        <v>0</v>
      </c>
      <c r="EI40" s="640">
        <v>0</v>
      </c>
      <c r="EJ40" s="640">
        <v>2</v>
      </c>
      <c r="EK40" s="640">
        <v>5</v>
      </c>
      <c r="EL40" s="640">
        <v>2</v>
      </c>
      <c r="EM40" s="640">
        <v>5</v>
      </c>
      <c r="EN40" s="640">
        <v>0</v>
      </c>
      <c r="EO40" s="640">
        <v>0</v>
      </c>
      <c r="EP40" s="640">
        <v>1</v>
      </c>
      <c r="EQ40" s="640">
        <v>17</v>
      </c>
      <c r="ER40" s="640">
        <v>1</v>
      </c>
      <c r="ES40" s="640">
        <v>16</v>
      </c>
      <c r="ET40" s="640">
        <v>2</v>
      </c>
      <c r="EU40" s="640">
        <v>5</v>
      </c>
      <c r="EV40" s="640">
        <v>0</v>
      </c>
      <c r="EW40" s="640">
        <v>0</v>
      </c>
      <c r="EX40" s="640">
        <v>0</v>
      </c>
      <c r="EY40" s="640">
        <v>0</v>
      </c>
      <c r="EZ40" s="640">
        <v>0</v>
      </c>
      <c r="FA40" s="640">
        <v>0</v>
      </c>
      <c r="FB40" s="640">
        <v>0</v>
      </c>
      <c r="FC40" s="640">
        <v>0</v>
      </c>
      <c r="FD40" s="640">
        <v>1</v>
      </c>
      <c r="FE40" s="640">
        <v>24</v>
      </c>
      <c r="FF40" s="640">
        <v>1</v>
      </c>
      <c r="FG40" s="640">
        <v>28</v>
      </c>
      <c r="FH40" s="640">
        <v>0</v>
      </c>
      <c r="FI40" s="640">
        <v>0</v>
      </c>
      <c r="FJ40" s="640">
        <v>0</v>
      </c>
      <c r="FK40" s="640">
        <v>0</v>
      </c>
      <c r="FL40" s="640">
        <v>0</v>
      </c>
      <c r="FM40" s="640">
        <v>0</v>
      </c>
      <c r="FN40" s="640">
        <v>0</v>
      </c>
      <c r="FO40" s="640">
        <v>0</v>
      </c>
      <c r="FP40" s="640">
        <v>0</v>
      </c>
      <c r="FQ40" s="640">
        <v>0</v>
      </c>
      <c r="FR40" s="640">
        <v>1</v>
      </c>
      <c r="FS40" s="640">
        <v>2</v>
      </c>
      <c r="FT40" s="640">
        <v>0</v>
      </c>
      <c r="FU40" s="640">
        <v>0</v>
      </c>
      <c r="FV40" s="640">
        <v>0</v>
      </c>
      <c r="FW40" s="640">
        <v>0</v>
      </c>
      <c r="FX40" s="640">
        <v>0</v>
      </c>
      <c r="FY40" s="640">
        <v>0</v>
      </c>
      <c r="FZ40" s="640">
        <v>1</v>
      </c>
      <c r="GA40" s="640">
        <v>2</v>
      </c>
      <c r="GB40" s="640">
        <v>0</v>
      </c>
      <c r="GC40" s="640">
        <v>0</v>
      </c>
      <c r="GD40" s="640">
        <v>0</v>
      </c>
      <c r="GE40" s="640">
        <v>0</v>
      </c>
      <c r="GF40" s="640">
        <v>0</v>
      </c>
      <c r="GG40" s="640">
        <v>0</v>
      </c>
      <c r="GH40" s="640">
        <v>0</v>
      </c>
      <c r="GI40" s="640">
        <v>0</v>
      </c>
      <c r="GJ40" s="640">
        <v>0</v>
      </c>
      <c r="GK40" s="640">
        <v>0</v>
      </c>
      <c r="GL40" s="640">
        <v>0</v>
      </c>
      <c r="GM40" s="640">
        <v>0</v>
      </c>
    </row>
    <row r="41" spans="1:195" ht="15" customHeight="1" x14ac:dyDescent="0.2">
      <c r="A41" s="639" t="s">
        <v>55</v>
      </c>
      <c r="B41" s="640">
        <v>0</v>
      </c>
      <c r="C41" s="640">
        <v>0</v>
      </c>
      <c r="D41" s="640">
        <v>0</v>
      </c>
      <c r="E41" s="640">
        <v>0</v>
      </c>
      <c r="F41" s="640">
        <v>0</v>
      </c>
      <c r="G41" s="640">
        <v>0</v>
      </c>
      <c r="H41" s="640">
        <v>0</v>
      </c>
      <c r="I41" s="640">
        <v>0</v>
      </c>
      <c r="J41" s="640">
        <v>0</v>
      </c>
      <c r="K41" s="640">
        <v>0</v>
      </c>
      <c r="L41" s="640">
        <v>0</v>
      </c>
      <c r="M41" s="640">
        <v>0</v>
      </c>
      <c r="N41" s="640">
        <v>0</v>
      </c>
      <c r="O41" s="640">
        <v>0</v>
      </c>
      <c r="P41" s="640">
        <v>0</v>
      </c>
      <c r="Q41" s="640">
        <v>0</v>
      </c>
      <c r="R41" s="640">
        <v>0</v>
      </c>
      <c r="S41" s="640">
        <v>0</v>
      </c>
      <c r="T41" s="640">
        <v>0</v>
      </c>
      <c r="U41" s="640">
        <v>0</v>
      </c>
      <c r="V41" s="640">
        <v>0</v>
      </c>
      <c r="W41" s="640">
        <v>0</v>
      </c>
      <c r="X41" s="640">
        <v>0</v>
      </c>
      <c r="Y41" s="640">
        <v>0</v>
      </c>
      <c r="Z41" s="640">
        <v>0</v>
      </c>
      <c r="AA41" s="640">
        <v>0</v>
      </c>
      <c r="AB41" s="640">
        <v>0</v>
      </c>
      <c r="AC41" s="640">
        <v>0</v>
      </c>
      <c r="AD41" s="640">
        <v>0</v>
      </c>
      <c r="AE41" s="640">
        <v>0</v>
      </c>
      <c r="AF41" s="640">
        <v>0</v>
      </c>
      <c r="AG41" s="640">
        <v>0</v>
      </c>
      <c r="AH41" s="640">
        <v>1</v>
      </c>
      <c r="AI41" s="640">
        <v>2</v>
      </c>
      <c r="AJ41" s="640">
        <v>0</v>
      </c>
      <c r="AK41" s="640">
        <v>0</v>
      </c>
      <c r="AL41" s="640">
        <v>0</v>
      </c>
      <c r="AM41" s="640">
        <v>0</v>
      </c>
      <c r="AN41" s="640">
        <v>0</v>
      </c>
      <c r="AO41" s="640">
        <v>0</v>
      </c>
      <c r="AP41" s="640">
        <v>0</v>
      </c>
      <c r="AQ41" s="640">
        <v>0</v>
      </c>
      <c r="AR41" s="640">
        <v>0</v>
      </c>
      <c r="AS41" s="640">
        <v>0</v>
      </c>
      <c r="AT41" s="640">
        <v>0</v>
      </c>
      <c r="AU41" s="640">
        <v>0</v>
      </c>
      <c r="AV41" s="640">
        <v>0</v>
      </c>
      <c r="AW41" s="640">
        <v>0</v>
      </c>
      <c r="AX41" s="640">
        <v>1</v>
      </c>
      <c r="AY41" s="640">
        <v>2</v>
      </c>
      <c r="AZ41" s="640">
        <v>0</v>
      </c>
      <c r="BA41" s="640">
        <v>0</v>
      </c>
      <c r="BB41" s="640">
        <v>0</v>
      </c>
      <c r="BC41" s="640">
        <v>0</v>
      </c>
      <c r="BD41" s="640">
        <v>0</v>
      </c>
      <c r="BE41" s="640">
        <v>0</v>
      </c>
      <c r="BF41" s="640">
        <v>0</v>
      </c>
      <c r="BG41" s="640">
        <v>0</v>
      </c>
      <c r="BH41" s="640">
        <v>1</v>
      </c>
      <c r="BI41" s="640">
        <v>2</v>
      </c>
      <c r="BJ41" s="640">
        <v>0</v>
      </c>
      <c r="BK41" s="640">
        <v>0</v>
      </c>
      <c r="BL41" s="640">
        <v>3</v>
      </c>
      <c r="BM41" s="640">
        <v>6</v>
      </c>
      <c r="BN41" s="640">
        <v>0</v>
      </c>
      <c r="BO41" s="640">
        <v>0</v>
      </c>
      <c r="BP41" s="640">
        <v>0</v>
      </c>
      <c r="BQ41" s="640">
        <v>0</v>
      </c>
      <c r="BR41" s="640">
        <v>0</v>
      </c>
      <c r="BS41" s="640">
        <v>0</v>
      </c>
      <c r="BT41" s="640">
        <v>0</v>
      </c>
      <c r="BU41" s="640">
        <v>0</v>
      </c>
      <c r="BV41" s="640">
        <v>0</v>
      </c>
      <c r="BW41" s="640">
        <v>0</v>
      </c>
      <c r="BX41" s="640">
        <v>0</v>
      </c>
      <c r="BY41" s="640">
        <v>0</v>
      </c>
      <c r="BZ41" s="640">
        <v>0</v>
      </c>
      <c r="CA41" s="640">
        <v>0</v>
      </c>
      <c r="CB41" s="640">
        <v>0</v>
      </c>
      <c r="CC41" s="640">
        <v>0</v>
      </c>
      <c r="CD41" s="640">
        <v>0</v>
      </c>
      <c r="CE41" s="640">
        <v>0</v>
      </c>
      <c r="CF41" s="640">
        <v>0</v>
      </c>
      <c r="CG41" s="640">
        <v>0</v>
      </c>
      <c r="CH41" s="640">
        <v>0</v>
      </c>
      <c r="CI41" s="640">
        <v>0</v>
      </c>
      <c r="CJ41" s="640">
        <v>2</v>
      </c>
      <c r="CK41" s="640">
        <v>8</v>
      </c>
      <c r="CL41" s="640">
        <v>1</v>
      </c>
      <c r="CM41" s="640">
        <v>2</v>
      </c>
      <c r="CN41" s="640">
        <v>6</v>
      </c>
      <c r="CO41" s="640">
        <v>16</v>
      </c>
      <c r="CP41" s="640">
        <v>1</v>
      </c>
      <c r="CQ41" s="640">
        <v>2</v>
      </c>
      <c r="CR41" s="640">
        <v>2</v>
      </c>
      <c r="CS41" s="640">
        <v>7</v>
      </c>
      <c r="CT41" s="640">
        <v>2</v>
      </c>
      <c r="CU41" s="640">
        <v>5</v>
      </c>
      <c r="CV41" s="640">
        <v>0</v>
      </c>
      <c r="CW41" s="640">
        <v>0</v>
      </c>
      <c r="CX41" s="640">
        <v>0</v>
      </c>
      <c r="CY41" s="640">
        <v>0</v>
      </c>
      <c r="CZ41" s="640">
        <v>0</v>
      </c>
      <c r="DA41" s="640">
        <v>0</v>
      </c>
      <c r="DB41" s="640">
        <v>0</v>
      </c>
      <c r="DC41" s="640">
        <v>0</v>
      </c>
      <c r="DD41" s="640">
        <v>0</v>
      </c>
      <c r="DE41" s="640">
        <v>0</v>
      </c>
      <c r="DF41" s="640">
        <v>0</v>
      </c>
      <c r="DG41" s="640">
        <v>0</v>
      </c>
      <c r="DH41" s="640">
        <v>0</v>
      </c>
      <c r="DI41" s="640">
        <v>0</v>
      </c>
      <c r="DJ41" s="640">
        <v>0</v>
      </c>
      <c r="DK41" s="640">
        <v>0</v>
      </c>
      <c r="DL41" s="640">
        <v>1</v>
      </c>
      <c r="DM41" s="640">
        <v>3</v>
      </c>
      <c r="DN41" s="640">
        <v>0</v>
      </c>
      <c r="DO41" s="640">
        <v>0</v>
      </c>
      <c r="DP41" s="640">
        <v>0</v>
      </c>
      <c r="DQ41" s="640">
        <v>0</v>
      </c>
      <c r="DR41" s="640">
        <v>0</v>
      </c>
      <c r="DS41" s="640">
        <v>0</v>
      </c>
      <c r="DT41" s="640">
        <v>0</v>
      </c>
      <c r="DU41" s="640">
        <v>0</v>
      </c>
      <c r="DV41" s="640">
        <v>0</v>
      </c>
      <c r="DW41" s="640">
        <v>0</v>
      </c>
      <c r="DX41" s="640">
        <v>0</v>
      </c>
      <c r="DY41" s="640">
        <v>0</v>
      </c>
      <c r="DZ41" s="640">
        <v>0</v>
      </c>
      <c r="EA41" s="640">
        <v>0</v>
      </c>
      <c r="EB41" s="640">
        <v>0</v>
      </c>
      <c r="EC41" s="640">
        <v>0</v>
      </c>
      <c r="ED41" s="640">
        <v>0</v>
      </c>
      <c r="EE41" s="640">
        <v>0</v>
      </c>
      <c r="EF41" s="640">
        <v>0</v>
      </c>
      <c r="EG41" s="640">
        <v>0</v>
      </c>
      <c r="EH41" s="640">
        <v>0</v>
      </c>
      <c r="EI41" s="640">
        <v>0</v>
      </c>
      <c r="EJ41" s="640">
        <v>4</v>
      </c>
      <c r="EK41" s="640">
        <v>11</v>
      </c>
      <c r="EL41" s="640">
        <v>4</v>
      </c>
      <c r="EM41" s="640">
        <v>11</v>
      </c>
      <c r="EN41" s="640">
        <v>0</v>
      </c>
      <c r="EO41" s="640">
        <v>0</v>
      </c>
      <c r="EP41" s="640">
        <v>1</v>
      </c>
      <c r="EQ41" s="640">
        <v>9</v>
      </c>
      <c r="ER41" s="640">
        <v>1</v>
      </c>
      <c r="ES41" s="640">
        <v>10</v>
      </c>
      <c r="ET41" s="640">
        <v>2</v>
      </c>
      <c r="EU41" s="640">
        <v>4</v>
      </c>
      <c r="EV41" s="640">
        <v>0</v>
      </c>
      <c r="EW41" s="640">
        <v>0</v>
      </c>
      <c r="EX41" s="640">
        <v>0</v>
      </c>
      <c r="EY41" s="640">
        <v>0</v>
      </c>
      <c r="EZ41" s="640">
        <v>0</v>
      </c>
      <c r="FA41" s="640">
        <v>0</v>
      </c>
      <c r="FB41" s="640">
        <v>0</v>
      </c>
      <c r="FC41" s="640">
        <v>0</v>
      </c>
      <c r="FD41" s="640">
        <v>1</v>
      </c>
      <c r="FE41" s="640">
        <v>14</v>
      </c>
      <c r="FF41" s="640">
        <v>1</v>
      </c>
      <c r="FG41" s="640">
        <v>34</v>
      </c>
      <c r="FH41" s="640">
        <v>1</v>
      </c>
      <c r="FI41" s="640">
        <v>23</v>
      </c>
      <c r="FJ41" s="640">
        <v>0</v>
      </c>
      <c r="FK41" s="640">
        <v>0</v>
      </c>
      <c r="FL41" s="640">
        <v>1</v>
      </c>
      <c r="FM41" s="640">
        <v>14</v>
      </c>
      <c r="FN41" s="640">
        <v>0</v>
      </c>
      <c r="FO41" s="640">
        <v>0</v>
      </c>
      <c r="FP41" s="640">
        <v>0</v>
      </c>
      <c r="FQ41" s="640">
        <v>0</v>
      </c>
      <c r="FR41" s="640">
        <v>0</v>
      </c>
      <c r="FS41" s="640">
        <v>0</v>
      </c>
      <c r="FT41" s="640">
        <v>1</v>
      </c>
      <c r="FU41" s="640">
        <v>19</v>
      </c>
      <c r="FV41" s="640">
        <v>0</v>
      </c>
      <c r="FW41" s="640">
        <v>0</v>
      </c>
      <c r="FX41" s="640">
        <v>0</v>
      </c>
      <c r="FY41" s="640">
        <v>0</v>
      </c>
      <c r="FZ41" s="640">
        <v>0</v>
      </c>
      <c r="GA41" s="640">
        <v>0</v>
      </c>
      <c r="GB41" s="640">
        <v>0</v>
      </c>
      <c r="GC41" s="640">
        <v>0</v>
      </c>
      <c r="GD41" s="640">
        <v>0</v>
      </c>
      <c r="GE41" s="640">
        <v>0</v>
      </c>
      <c r="GF41" s="640">
        <v>0</v>
      </c>
      <c r="GG41" s="640">
        <v>0</v>
      </c>
      <c r="GH41" s="640">
        <v>0</v>
      </c>
      <c r="GI41" s="640">
        <v>0</v>
      </c>
      <c r="GJ41" s="640">
        <v>1</v>
      </c>
      <c r="GK41" s="640">
        <v>35</v>
      </c>
      <c r="GL41" s="640">
        <v>1</v>
      </c>
      <c r="GM41" s="640">
        <v>19</v>
      </c>
    </row>
    <row r="42" spans="1:195" ht="15" customHeight="1" x14ac:dyDescent="0.2">
      <c r="A42" s="639" t="s">
        <v>56</v>
      </c>
      <c r="B42" s="640">
        <v>0</v>
      </c>
      <c r="C42" s="640">
        <v>0</v>
      </c>
      <c r="D42" s="640">
        <v>0</v>
      </c>
      <c r="E42" s="640">
        <v>0</v>
      </c>
      <c r="F42" s="640">
        <v>0</v>
      </c>
      <c r="G42" s="640">
        <v>0</v>
      </c>
      <c r="H42" s="640">
        <v>0</v>
      </c>
      <c r="I42" s="640">
        <v>0</v>
      </c>
      <c r="J42" s="640">
        <v>0</v>
      </c>
      <c r="K42" s="640">
        <v>0</v>
      </c>
      <c r="L42" s="640">
        <v>0</v>
      </c>
      <c r="M42" s="640">
        <v>0</v>
      </c>
      <c r="N42" s="640">
        <v>0</v>
      </c>
      <c r="O42" s="640">
        <v>0</v>
      </c>
      <c r="P42" s="640">
        <v>1</v>
      </c>
      <c r="Q42" s="640">
        <v>2</v>
      </c>
      <c r="R42" s="640">
        <v>0</v>
      </c>
      <c r="S42" s="640">
        <v>0</v>
      </c>
      <c r="T42" s="640">
        <v>0</v>
      </c>
      <c r="U42" s="640">
        <v>0</v>
      </c>
      <c r="V42" s="640">
        <v>0</v>
      </c>
      <c r="W42" s="640">
        <v>0</v>
      </c>
      <c r="X42" s="640">
        <v>0</v>
      </c>
      <c r="Y42" s="640">
        <v>0</v>
      </c>
      <c r="Z42" s="640">
        <v>0</v>
      </c>
      <c r="AA42" s="640">
        <v>0</v>
      </c>
      <c r="AB42" s="640">
        <v>0</v>
      </c>
      <c r="AC42" s="640">
        <v>0</v>
      </c>
      <c r="AD42" s="640">
        <v>0</v>
      </c>
      <c r="AE42" s="640">
        <v>0</v>
      </c>
      <c r="AF42" s="640">
        <v>0</v>
      </c>
      <c r="AG42" s="640">
        <v>0</v>
      </c>
      <c r="AH42" s="640">
        <v>0</v>
      </c>
      <c r="AI42" s="640">
        <v>0</v>
      </c>
      <c r="AJ42" s="640">
        <v>0</v>
      </c>
      <c r="AK42" s="640">
        <v>0</v>
      </c>
      <c r="AL42" s="640">
        <v>0</v>
      </c>
      <c r="AM42" s="640">
        <v>0</v>
      </c>
      <c r="AN42" s="640">
        <v>0</v>
      </c>
      <c r="AO42" s="640">
        <v>0</v>
      </c>
      <c r="AP42" s="640">
        <v>0</v>
      </c>
      <c r="AQ42" s="640">
        <v>0</v>
      </c>
      <c r="AR42" s="640">
        <v>0</v>
      </c>
      <c r="AS42" s="640">
        <v>0</v>
      </c>
      <c r="AT42" s="640">
        <v>0</v>
      </c>
      <c r="AU42" s="640">
        <v>0</v>
      </c>
      <c r="AV42" s="640">
        <v>0</v>
      </c>
      <c r="AW42" s="640">
        <v>0</v>
      </c>
      <c r="AX42" s="640">
        <v>0</v>
      </c>
      <c r="AY42" s="640">
        <v>0</v>
      </c>
      <c r="AZ42" s="640">
        <v>0</v>
      </c>
      <c r="BA42" s="640">
        <v>0</v>
      </c>
      <c r="BB42" s="640">
        <v>0</v>
      </c>
      <c r="BC42" s="640">
        <v>0</v>
      </c>
      <c r="BD42" s="640">
        <v>2</v>
      </c>
      <c r="BE42" s="640">
        <v>5</v>
      </c>
      <c r="BF42" s="640">
        <v>3</v>
      </c>
      <c r="BG42" s="640">
        <v>7</v>
      </c>
      <c r="BH42" s="640">
        <v>0</v>
      </c>
      <c r="BI42" s="640">
        <v>0</v>
      </c>
      <c r="BJ42" s="640">
        <v>0</v>
      </c>
      <c r="BK42" s="640">
        <v>0</v>
      </c>
      <c r="BL42" s="640">
        <v>3</v>
      </c>
      <c r="BM42" s="640">
        <v>7</v>
      </c>
      <c r="BN42" s="640">
        <v>0</v>
      </c>
      <c r="BO42" s="640">
        <v>0</v>
      </c>
      <c r="BP42" s="640">
        <v>2</v>
      </c>
      <c r="BQ42" s="640">
        <v>5</v>
      </c>
      <c r="BR42" s="640">
        <v>0</v>
      </c>
      <c r="BS42" s="640">
        <v>0</v>
      </c>
      <c r="BT42" s="640">
        <v>0</v>
      </c>
      <c r="BU42" s="640">
        <v>0</v>
      </c>
      <c r="BV42" s="640">
        <v>0</v>
      </c>
      <c r="BW42" s="640">
        <v>0</v>
      </c>
      <c r="BX42" s="640">
        <v>0</v>
      </c>
      <c r="BY42" s="640">
        <v>0</v>
      </c>
      <c r="BZ42" s="640">
        <v>0</v>
      </c>
      <c r="CA42" s="640">
        <v>0</v>
      </c>
      <c r="CB42" s="640">
        <v>0</v>
      </c>
      <c r="CC42" s="640">
        <v>0</v>
      </c>
      <c r="CD42" s="640">
        <v>0</v>
      </c>
      <c r="CE42" s="640">
        <v>0</v>
      </c>
      <c r="CF42" s="640">
        <v>0</v>
      </c>
      <c r="CG42" s="640">
        <v>0</v>
      </c>
      <c r="CH42" s="640">
        <v>0</v>
      </c>
      <c r="CI42" s="640">
        <v>0</v>
      </c>
      <c r="CJ42" s="640">
        <v>0</v>
      </c>
      <c r="CK42" s="640">
        <v>0</v>
      </c>
      <c r="CL42" s="640">
        <v>0</v>
      </c>
      <c r="CM42" s="640">
        <v>0</v>
      </c>
      <c r="CN42" s="640">
        <v>3</v>
      </c>
      <c r="CO42" s="640">
        <v>9</v>
      </c>
      <c r="CP42" s="640">
        <v>0</v>
      </c>
      <c r="CQ42" s="640">
        <v>0</v>
      </c>
      <c r="CR42" s="640">
        <v>4</v>
      </c>
      <c r="CS42" s="640">
        <v>13</v>
      </c>
      <c r="CT42" s="640">
        <v>3</v>
      </c>
      <c r="CU42" s="640">
        <v>6</v>
      </c>
      <c r="CV42" s="640">
        <v>0</v>
      </c>
      <c r="CW42" s="640">
        <v>0</v>
      </c>
      <c r="CX42" s="640">
        <v>0</v>
      </c>
      <c r="CY42" s="640">
        <v>0</v>
      </c>
      <c r="CZ42" s="640">
        <v>0</v>
      </c>
      <c r="DA42" s="640">
        <v>0</v>
      </c>
      <c r="DB42" s="640">
        <v>0</v>
      </c>
      <c r="DC42" s="640">
        <v>0</v>
      </c>
      <c r="DD42" s="640">
        <v>0</v>
      </c>
      <c r="DE42" s="640">
        <v>0</v>
      </c>
      <c r="DF42" s="640">
        <v>0</v>
      </c>
      <c r="DG42" s="640">
        <v>0</v>
      </c>
      <c r="DH42" s="640">
        <v>0</v>
      </c>
      <c r="DI42" s="640">
        <v>0</v>
      </c>
      <c r="DJ42" s="640">
        <v>0</v>
      </c>
      <c r="DK42" s="640">
        <v>0</v>
      </c>
      <c r="DL42" s="640">
        <v>2</v>
      </c>
      <c r="DM42" s="640">
        <v>5</v>
      </c>
      <c r="DN42" s="640">
        <v>0</v>
      </c>
      <c r="DO42" s="640">
        <v>0</v>
      </c>
      <c r="DP42" s="640">
        <v>0</v>
      </c>
      <c r="DQ42" s="640">
        <v>0</v>
      </c>
      <c r="DR42" s="640">
        <v>1</v>
      </c>
      <c r="DS42" s="640">
        <v>2</v>
      </c>
      <c r="DT42" s="640">
        <v>0</v>
      </c>
      <c r="DU42" s="640">
        <v>0</v>
      </c>
      <c r="DV42" s="640">
        <v>0</v>
      </c>
      <c r="DW42" s="640">
        <v>0</v>
      </c>
      <c r="DX42" s="640">
        <v>0</v>
      </c>
      <c r="DY42" s="640">
        <v>0</v>
      </c>
      <c r="DZ42" s="640">
        <v>0</v>
      </c>
      <c r="EA42" s="640">
        <v>0</v>
      </c>
      <c r="EB42" s="640">
        <v>0</v>
      </c>
      <c r="EC42" s="640">
        <v>0</v>
      </c>
      <c r="ED42" s="640">
        <v>0</v>
      </c>
      <c r="EE42" s="640">
        <v>0</v>
      </c>
      <c r="EF42" s="640">
        <v>0</v>
      </c>
      <c r="EG42" s="640">
        <v>0</v>
      </c>
      <c r="EH42" s="640">
        <v>0</v>
      </c>
      <c r="EI42" s="640">
        <v>0</v>
      </c>
      <c r="EJ42" s="640">
        <v>5</v>
      </c>
      <c r="EK42" s="640">
        <v>12</v>
      </c>
      <c r="EL42" s="640">
        <v>5</v>
      </c>
      <c r="EM42" s="640">
        <v>12</v>
      </c>
      <c r="EN42" s="640">
        <v>0</v>
      </c>
      <c r="EO42" s="640">
        <v>0</v>
      </c>
      <c r="EP42" s="640">
        <v>1</v>
      </c>
      <c r="EQ42" s="640">
        <v>22</v>
      </c>
      <c r="ER42" s="640">
        <v>1</v>
      </c>
      <c r="ES42" s="640">
        <v>22</v>
      </c>
      <c r="ET42" s="640">
        <v>0</v>
      </c>
      <c r="EU42" s="640">
        <v>0</v>
      </c>
      <c r="EV42" s="640">
        <v>0</v>
      </c>
      <c r="EW42" s="640">
        <v>0</v>
      </c>
      <c r="EX42" s="640">
        <v>0</v>
      </c>
      <c r="EY42" s="640">
        <v>0</v>
      </c>
      <c r="EZ42" s="640">
        <v>0</v>
      </c>
      <c r="FA42" s="640">
        <v>0</v>
      </c>
      <c r="FB42" s="640">
        <v>0</v>
      </c>
      <c r="FC42" s="640">
        <v>0</v>
      </c>
      <c r="FD42" s="640">
        <v>1</v>
      </c>
      <c r="FE42" s="640">
        <v>47</v>
      </c>
      <c r="FF42" s="640">
        <v>2</v>
      </c>
      <c r="FG42" s="640">
        <v>67</v>
      </c>
      <c r="FH42" s="640">
        <v>0</v>
      </c>
      <c r="FI42" s="640">
        <v>0</v>
      </c>
      <c r="FJ42" s="640">
        <v>1</v>
      </c>
      <c r="FK42" s="640">
        <v>24</v>
      </c>
      <c r="FL42" s="640">
        <v>0</v>
      </c>
      <c r="FM42" s="640">
        <v>0</v>
      </c>
      <c r="FN42" s="640">
        <v>0</v>
      </c>
      <c r="FO42" s="640">
        <v>0</v>
      </c>
      <c r="FP42" s="640">
        <v>0</v>
      </c>
      <c r="FQ42" s="640">
        <v>0</v>
      </c>
      <c r="FR42" s="640">
        <v>1</v>
      </c>
      <c r="FS42" s="640">
        <v>3</v>
      </c>
      <c r="FT42" s="640">
        <v>0</v>
      </c>
      <c r="FU42" s="640">
        <v>0</v>
      </c>
      <c r="FV42" s="640">
        <v>0</v>
      </c>
      <c r="FW42" s="640">
        <v>0</v>
      </c>
      <c r="FX42" s="640">
        <v>0</v>
      </c>
      <c r="FY42" s="640">
        <v>0</v>
      </c>
      <c r="FZ42" s="640">
        <v>0</v>
      </c>
      <c r="GA42" s="640">
        <v>0</v>
      </c>
      <c r="GB42" s="640">
        <v>0</v>
      </c>
      <c r="GC42" s="640">
        <v>0</v>
      </c>
      <c r="GD42" s="640">
        <v>0</v>
      </c>
      <c r="GE42" s="640">
        <v>0</v>
      </c>
      <c r="GF42" s="640">
        <v>0</v>
      </c>
      <c r="GG42" s="640">
        <v>0</v>
      </c>
      <c r="GH42" s="640">
        <v>0</v>
      </c>
      <c r="GI42" s="640">
        <v>0</v>
      </c>
      <c r="GJ42" s="640">
        <v>0</v>
      </c>
      <c r="GK42" s="640">
        <v>0</v>
      </c>
      <c r="GL42" s="640">
        <v>2</v>
      </c>
      <c r="GM42" s="640">
        <v>22</v>
      </c>
    </row>
    <row r="43" spans="1:195" ht="15" customHeight="1" x14ac:dyDescent="0.2">
      <c r="A43" s="639" t="s">
        <v>57</v>
      </c>
      <c r="B43" s="640">
        <v>4</v>
      </c>
      <c r="C43" s="640">
        <v>11</v>
      </c>
      <c r="D43" s="640">
        <v>1</v>
      </c>
      <c r="E43" s="640">
        <v>2</v>
      </c>
      <c r="F43" s="640">
        <v>0</v>
      </c>
      <c r="G43" s="640">
        <v>0</v>
      </c>
      <c r="H43" s="640">
        <v>0</v>
      </c>
      <c r="I43" s="640">
        <v>0</v>
      </c>
      <c r="J43" s="640">
        <v>0</v>
      </c>
      <c r="K43" s="640">
        <v>0</v>
      </c>
      <c r="L43" s="640">
        <v>5</v>
      </c>
      <c r="M43" s="640">
        <v>16</v>
      </c>
      <c r="N43" s="640">
        <v>0</v>
      </c>
      <c r="O43" s="640">
        <v>0</v>
      </c>
      <c r="P43" s="640">
        <v>0</v>
      </c>
      <c r="Q43" s="640">
        <v>0</v>
      </c>
      <c r="R43" s="640">
        <v>0</v>
      </c>
      <c r="S43" s="640">
        <v>0</v>
      </c>
      <c r="T43" s="640">
        <v>1</v>
      </c>
      <c r="U43" s="640">
        <v>1</v>
      </c>
      <c r="V43" s="640">
        <v>0</v>
      </c>
      <c r="W43" s="640">
        <v>0</v>
      </c>
      <c r="X43" s="640">
        <v>0</v>
      </c>
      <c r="Y43" s="640">
        <v>0</v>
      </c>
      <c r="Z43" s="640">
        <v>0</v>
      </c>
      <c r="AA43" s="640">
        <v>0</v>
      </c>
      <c r="AB43" s="640">
        <v>0</v>
      </c>
      <c r="AC43" s="640">
        <v>0</v>
      </c>
      <c r="AD43" s="640">
        <v>0</v>
      </c>
      <c r="AE43" s="640">
        <v>0</v>
      </c>
      <c r="AF43" s="640">
        <v>0</v>
      </c>
      <c r="AG43" s="640">
        <v>0</v>
      </c>
      <c r="AH43" s="640">
        <v>0</v>
      </c>
      <c r="AI43" s="640">
        <v>0</v>
      </c>
      <c r="AJ43" s="640">
        <v>0</v>
      </c>
      <c r="AK43" s="640">
        <v>0</v>
      </c>
      <c r="AL43" s="640">
        <v>0</v>
      </c>
      <c r="AM43" s="640">
        <v>0</v>
      </c>
      <c r="AN43" s="640">
        <v>0</v>
      </c>
      <c r="AO43" s="640">
        <v>0</v>
      </c>
      <c r="AP43" s="640">
        <v>0</v>
      </c>
      <c r="AQ43" s="640">
        <v>0</v>
      </c>
      <c r="AR43" s="640">
        <v>2</v>
      </c>
      <c r="AS43" s="640">
        <v>4</v>
      </c>
      <c r="AT43" s="640">
        <v>0</v>
      </c>
      <c r="AU43" s="640">
        <v>0</v>
      </c>
      <c r="AV43" s="640">
        <v>0</v>
      </c>
      <c r="AW43" s="640">
        <v>0</v>
      </c>
      <c r="AX43" s="640">
        <v>0</v>
      </c>
      <c r="AY43" s="640">
        <v>0</v>
      </c>
      <c r="AZ43" s="640">
        <v>0</v>
      </c>
      <c r="BA43" s="640">
        <v>0</v>
      </c>
      <c r="BB43" s="640">
        <v>0</v>
      </c>
      <c r="BC43" s="640">
        <v>0</v>
      </c>
      <c r="BD43" s="640">
        <v>5</v>
      </c>
      <c r="BE43" s="640">
        <v>13</v>
      </c>
      <c r="BF43" s="640">
        <v>2</v>
      </c>
      <c r="BG43" s="640">
        <v>4</v>
      </c>
      <c r="BH43" s="640">
        <v>2</v>
      </c>
      <c r="BI43" s="640">
        <v>4</v>
      </c>
      <c r="BJ43" s="640">
        <v>0</v>
      </c>
      <c r="BK43" s="640">
        <v>0</v>
      </c>
      <c r="BL43" s="640">
        <v>2</v>
      </c>
      <c r="BM43" s="640">
        <v>4</v>
      </c>
      <c r="BN43" s="640">
        <v>0</v>
      </c>
      <c r="BO43" s="640">
        <v>0</v>
      </c>
      <c r="BP43" s="640">
        <v>4</v>
      </c>
      <c r="BQ43" s="640">
        <v>11</v>
      </c>
      <c r="BR43" s="640">
        <v>0</v>
      </c>
      <c r="BS43" s="640">
        <v>0</v>
      </c>
      <c r="BT43" s="640">
        <v>0</v>
      </c>
      <c r="BU43" s="640">
        <v>0</v>
      </c>
      <c r="BV43" s="640">
        <v>0</v>
      </c>
      <c r="BW43" s="640">
        <v>0</v>
      </c>
      <c r="BX43" s="640">
        <v>0</v>
      </c>
      <c r="BY43" s="640">
        <v>0</v>
      </c>
      <c r="BZ43" s="640">
        <v>0</v>
      </c>
      <c r="CA43" s="640">
        <v>0</v>
      </c>
      <c r="CB43" s="640">
        <v>0</v>
      </c>
      <c r="CC43" s="640">
        <v>0</v>
      </c>
      <c r="CD43" s="640">
        <v>2</v>
      </c>
      <c r="CE43" s="640">
        <v>4</v>
      </c>
      <c r="CF43" s="640">
        <v>0</v>
      </c>
      <c r="CG43" s="640">
        <v>0</v>
      </c>
      <c r="CH43" s="640">
        <v>2</v>
      </c>
      <c r="CI43" s="640">
        <v>7</v>
      </c>
      <c r="CJ43" s="640">
        <v>1</v>
      </c>
      <c r="CK43" s="640">
        <v>17</v>
      </c>
      <c r="CL43" s="640">
        <v>0</v>
      </c>
      <c r="CM43" s="640">
        <v>0</v>
      </c>
      <c r="CN43" s="640">
        <v>5</v>
      </c>
      <c r="CO43" s="640">
        <v>14</v>
      </c>
      <c r="CP43" s="640">
        <v>3</v>
      </c>
      <c r="CQ43" s="640">
        <v>10</v>
      </c>
      <c r="CR43" s="640">
        <v>3</v>
      </c>
      <c r="CS43" s="640">
        <v>9</v>
      </c>
      <c r="CT43" s="640">
        <v>1</v>
      </c>
      <c r="CU43" s="640">
        <v>2</v>
      </c>
      <c r="CV43" s="640">
        <v>0</v>
      </c>
      <c r="CW43" s="640">
        <v>0</v>
      </c>
      <c r="CX43" s="640">
        <v>0</v>
      </c>
      <c r="CY43" s="640">
        <v>0</v>
      </c>
      <c r="CZ43" s="640">
        <v>0</v>
      </c>
      <c r="DA43" s="640">
        <v>0</v>
      </c>
      <c r="DB43" s="640">
        <v>1</v>
      </c>
      <c r="DC43" s="640">
        <v>2</v>
      </c>
      <c r="DD43" s="640">
        <v>0</v>
      </c>
      <c r="DE43" s="640">
        <v>0</v>
      </c>
      <c r="DF43" s="640">
        <v>1</v>
      </c>
      <c r="DG43" s="640">
        <v>2</v>
      </c>
      <c r="DH43" s="640">
        <v>0</v>
      </c>
      <c r="DI43" s="640">
        <v>0</v>
      </c>
      <c r="DJ43" s="640">
        <v>0</v>
      </c>
      <c r="DK43" s="640">
        <v>0</v>
      </c>
      <c r="DL43" s="640">
        <v>3</v>
      </c>
      <c r="DM43" s="640">
        <v>6</v>
      </c>
      <c r="DN43" s="640">
        <v>2</v>
      </c>
      <c r="DO43" s="640">
        <v>4</v>
      </c>
      <c r="DP43" s="640">
        <v>0</v>
      </c>
      <c r="DQ43" s="640">
        <v>0</v>
      </c>
      <c r="DR43" s="640">
        <v>0</v>
      </c>
      <c r="DS43" s="640">
        <v>0</v>
      </c>
      <c r="DT43" s="640">
        <v>0</v>
      </c>
      <c r="DU43" s="640">
        <v>0</v>
      </c>
      <c r="DV43" s="640">
        <v>0</v>
      </c>
      <c r="DW43" s="640">
        <v>0</v>
      </c>
      <c r="DX43" s="640">
        <v>0</v>
      </c>
      <c r="DY43" s="640">
        <v>0</v>
      </c>
      <c r="DZ43" s="640">
        <v>0</v>
      </c>
      <c r="EA43" s="640">
        <v>0</v>
      </c>
      <c r="EB43" s="640">
        <v>0</v>
      </c>
      <c r="EC43" s="640">
        <v>0</v>
      </c>
      <c r="ED43" s="640">
        <v>0</v>
      </c>
      <c r="EE43" s="640">
        <v>0</v>
      </c>
      <c r="EF43" s="640">
        <v>0</v>
      </c>
      <c r="EG43" s="640">
        <v>0</v>
      </c>
      <c r="EH43" s="640">
        <v>0</v>
      </c>
      <c r="EI43" s="640">
        <v>0</v>
      </c>
      <c r="EJ43" s="640">
        <v>4</v>
      </c>
      <c r="EK43" s="640">
        <v>8</v>
      </c>
      <c r="EL43" s="640">
        <v>4</v>
      </c>
      <c r="EM43" s="640">
        <v>8</v>
      </c>
      <c r="EN43" s="640">
        <v>3</v>
      </c>
      <c r="EO43" s="640">
        <v>6</v>
      </c>
      <c r="EP43" s="640">
        <v>1</v>
      </c>
      <c r="EQ43" s="640">
        <v>14</v>
      </c>
      <c r="ER43" s="640">
        <v>1</v>
      </c>
      <c r="ES43" s="640">
        <v>18</v>
      </c>
      <c r="ET43" s="640">
        <v>3</v>
      </c>
      <c r="EU43" s="640">
        <v>6</v>
      </c>
      <c r="EV43" s="640">
        <v>0</v>
      </c>
      <c r="EW43" s="640">
        <v>0</v>
      </c>
      <c r="EX43" s="640">
        <v>0</v>
      </c>
      <c r="EY43" s="640">
        <v>0</v>
      </c>
      <c r="EZ43" s="640">
        <v>0</v>
      </c>
      <c r="FA43" s="640">
        <v>0</v>
      </c>
      <c r="FB43" s="640">
        <v>2</v>
      </c>
      <c r="FC43" s="640">
        <v>7</v>
      </c>
      <c r="FD43" s="640">
        <v>1</v>
      </c>
      <c r="FE43" s="640">
        <v>24</v>
      </c>
      <c r="FF43" s="640">
        <v>1</v>
      </c>
      <c r="FG43" s="640">
        <v>30</v>
      </c>
      <c r="FH43" s="640">
        <v>0</v>
      </c>
      <c r="FI43" s="640">
        <v>0</v>
      </c>
      <c r="FJ43" s="640">
        <v>4</v>
      </c>
      <c r="FK43" s="640">
        <v>11</v>
      </c>
      <c r="FL43" s="640">
        <v>0</v>
      </c>
      <c r="FM43" s="640">
        <v>0</v>
      </c>
      <c r="FN43" s="640">
        <v>0</v>
      </c>
      <c r="FO43" s="640">
        <v>0</v>
      </c>
      <c r="FP43" s="640">
        <v>0</v>
      </c>
      <c r="FQ43" s="640">
        <v>0</v>
      </c>
      <c r="FR43" s="640">
        <v>1</v>
      </c>
      <c r="FS43" s="640">
        <v>4</v>
      </c>
      <c r="FT43" s="640">
        <v>0</v>
      </c>
      <c r="FU43" s="640">
        <v>0</v>
      </c>
      <c r="FV43" s="640">
        <v>0</v>
      </c>
      <c r="FW43" s="640">
        <v>0</v>
      </c>
      <c r="FX43" s="640">
        <v>0</v>
      </c>
      <c r="FY43" s="640">
        <v>0</v>
      </c>
      <c r="FZ43" s="640">
        <v>2</v>
      </c>
      <c r="GA43" s="640">
        <v>7</v>
      </c>
      <c r="GB43" s="640">
        <v>0</v>
      </c>
      <c r="GC43" s="640">
        <v>0</v>
      </c>
      <c r="GD43" s="640">
        <v>1</v>
      </c>
      <c r="GE43" s="640">
        <v>5</v>
      </c>
      <c r="GF43" s="640">
        <v>0</v>
      </c>
      <c r="GG43" s="640">
        <v>0</v>
      </c>
      <c r="GH43" s="640">
        <v>0</v>
      </c>
      <c r="GI43" s="640">
        <v>0</v>
      </c>
      <c r="GJ43" s="640">
        <v>0</v>
      </c>
      <c r="GK43" s="640">
        <v>0</v>
      </c>
      <c r="GL43" s="640">
        <v>2</v>
      </c>
      <c r="GM43" s="640">
        <v>7</v>
      </c>
    </row>
    <row r="44" spans="1:195" ht="15" customHeight="1" x14ac:dyDescent="0.2">
      <c r="A44" s="639" t="s">
        <v>58</v>
      </c>
      <c r="B44" s="640">
        <v>1</v>
      </c>
      <c r="C44" s="640">
        <v>5</v>
      </c>
      <c r="D44" s="640">
        <v>1</v>
      </c>
      <c r="E44" s="640">
        <v>4</v>
      </c>
      <c r="F44" s="640">
        <v>0</v>
      </c>
      <c r="G44" s="640">
        <v>0</v>
      </c>
      <c r="H44" s="640">
        <v>0</v>
      </c>
      <c r="I44" s="640">
        <v>0</v>
      </c>
      <c r="J44" s="640">
        <v>0</v>
      </c>
      <c r="K44" s="640">
        <v>0</v>
      </c>
      <c r="L44" s="640">
        <v>1</v>
      </c>
      <c r="M44" s="640">
        <v>2</v>
      </c>
      <c r="N44" s="640">
        <v>0</v>
      </c>
      <c r="O44" s="640">
        <v>0</v>
      </c>
      <c r="P44" s="640">
        <v>0</v>
      </c>
      <c r="Q44" s="640">
        <v>0</v>
      </c>
      <c r="R44" s="640">
        <v>0</v>
      </c>
      <c r="S44" s="640">
        <v>0</v>
      </c>
      <c r="T44" s="640">
        <v>0</v>
      </c>
      <c r="U44" s="640">
        <v>0</v>
      </c>
      <c r="V44" s="640">
        <v>0</v>
      </c>
      <c r="W44" s="640">
        <v>0</v>
      </c>
      <c r="X44" s="640">
        <v>0</v>
      </c>
      <c r="Y44" s="640">
        <v>0</v>
      </c>
      <c r="Z44" s="640">
        <v>0</v>
      </c>
      <c r="AA44" s="640">
        <v>0</v>
      </c>
      <c r="AB44" s="640">
        <v>0</v>
      </c>
      <c r="AC44" s="640">
        <v>0</v>
      </c>
      <c r="AD44" s="640">
        <v>0</v>
      </c>
      <c r="AE44" s="640">
        <v>0</v>
      </c>
      <c r="AF44" s="640">
        <v>0</v>
      </c>
      <c r="AG44" s="640">
        <v>0</v>
      </c>
      <c r="AH44" s="640">
        <v>0</v>
      </c>
      <c r="AI44" s="640">
        <v>0</v>
      </c>
      <c r="AJ44" s="640">
        <v>0</v>
      </c>
      <c r="AK44" s="640">
        <v>0</v>
      </c>
      <c r="AL44" s="640">
        <v>0</v>
      </c>
      <c r="AM44" s="640">
        <v>0</v>
      </c>
      <c r="AN44" s="640">
        <v>0</v>
      </c>
      <c r="AO44" s="640">
        <v>0</v>
      </c>
      <c r="AP44" s="640">
        <v>0</v>
      </c>
      <c r="AQ44" s="640">
        <v>0</v>
      </c>
      <c r="AR44" s="640">
        <v>0</v>
      </c>
      <c r="AS44" s="640">
        <v>0</v>
      </c>
      <c r="AT44" s="640">
        <v>2</v>
      </c>
      <c r="AU44" s="640">
        <v>6</v>
      </c>
      <c r="AV44" s="640">
        <v>0</v>
      </c>
      <c r="AW44" s="640">
        <v>0</v>
      </c>
      <c r="AX44" s="640">
        <v>2</v>
      </c>
      <c r="AY44" s="640">
        <v>10</v>
      </c>
      <c r="AZ44" s="640">
        <v>0</v>
      </c>
      <c r="BA44" s="640">
        <v>0</v>
      </c>
      <c r="BB44" s="640">
        <v>1</v>
      </c>
      <c r="BC44" s="640">
        <v>4</v>
      </c>
      <c r="BD44" s="640">
        <v>0</v>
      </c>
      <c r="BE44" s="640">
        <v>0</v>
      </c>
      <c r="BF44" s="640">
        <v>5</v>
      </c>
      <c r="BG44" s="640">
        <v>18</v>
      </c>
      <c r="BH44" s="640">
        <v>3</v>
      </c>
      <c r="BI44" s="640">
        <v>9</v>
      </c>
      <c r="BJ44" s="640">
        <v>0</v>
      </c>
      <c r="BK44" s="640">
        <v>0</v>
      </c>
      <c r="BL44" s="640">
        <v>4</v>
      </c>
      <c r="BM44" s="640">
        <v>11</v>
      </c>
      <c r="BN44" s="640">
        <v>1</v>
      </c>
      <c r="BO44" s="640">
        <v>4</v>
      </c>
      <c r="BP44" s="640">
        <v>0</v>
      </c>
      <c r="BQ44" s="640">
        <v>0</v>
      </c>
      <c r="BR44" s="640">
        <v>0</v>
      </c>
      <c r="BS44" s="640">
        <v>0</v>
      </c>
      <c r="BT44" s="640">
        <v>0</v>
      </c>
      <c r="BU44" s="640">
        <v>0</v>
      </c>
      <c r="BV44" s="640">
        <v>0</v>
      </c>
      <c r="BW44" s="640">
        <v>0</v>
      </c>
      <c r="BX44" s="640">
        <v>0</v>
      </c>
      <c r="BY44" s="640">
        <v>0</v>
      </c>
      <c r="BZ44" s="640">
        <v>0</v>
      </c>
      <c r="CA44" s="640">
        <v>0</v>
      </c>
      <c r="CB44" s="640">
        <v>0</v>
      </c>
      <c r="CC44" s="640">
        <v>0</v>
      </c>
      <c r="CD44" s="640">
        <v>0</v>
      </c>
      <c r="CE44" s="640">
        <v>0</v>
      </c>
      <c r="CF44" s="640">
        <v>0</v>
      </c>
      <c r="CG44" s="640">
        <v>0</v>
      </c>
      <c r="CH44" s="640">
        <v>0</v>
      </c>
      <c r="CI44" s="640">
        <v>0</v>
      </c>
      <c r="CJ44" s="640">
        <v>2</v>
      </c>
      <c r="CK44" s="640">
        <v>6</v>
      </c>
      <c r="CL44" s="640">
        <v>0</v>
      </c>
      <c r="CM44" s="640">
        <v>0</v>
      </c>
      <c r="CN44" s="640">
        <v>2</v>
      </c>
      <c r="CO44" s="640">
        <v>6</v>
      </c>
      <c r="CP44" s="640">
        <v>1</v>
      </c>
      <c r="CQ44" s="640">
        <v>4</v>
      </c>
      <c r="CR44" s="640">
        <v>5</v>
      </c>
      <c r="CS44" s="640">
        <v>15</v>
      </c>
      <c r="CT44" s="640">
        <v>2</v>
      </c>
      <c r="CU44" s="640">
        <v>6</v>
      </c>
      <c r="CV44" s="640">
        <v>0</v>
      </c>
      <c r="CW44" s="640">
        <v>0</v>
      </c>
      <c r="CX44" s="640">
        <v>0</v>
      </c>
      <c r="CY44" s="640">
        <v>0</v>
      </c>
      <c r="CZ44" s="640">
        <v>0</v>
      </c>
      <c r="DA44" s="640">
        <v>0</v>
      </c>
      <c r="DB44" s="640">
        <v>1</v>
      </c>
      <c r="DC44" s="640">
        <v>4</v>
      </c>
      <c r="DD44" s="640">
        <v>1</v>
      </c>
      <c r="DE44" s="640">
        <v>2</v>
      </c>
      <c r="DF44" s="640">
        <v>1</v>
      </c>
      <c r="DG44" s="640">
        <v>2</v>
      </c>
      <c r="DH44" s="640">
        <v>0</v>
      </c>
      <c r="DI44" s="640">
        <v>0</v>
      </c>
      <c r="DJ44" s="640">
        <v>0</v>
      </c>
      <c r="DK44" s="640">
        <v>0</v>
      </c>
      <c r="DL44" s="640">
        <v>0</v>
      </c>
      <c r="DM44" s="640">
        <v>0</v>
      </c>
      <c r="DN44" s="640">
        <v>0</v>
      </c>
      <c r="DO44" s="640">
        <v>0</v>
      </c>
      <c r="DP44" s="640">
        <v>0</v>
      </c>
      <c r="DQ44" s="640">
        <v>0</v>
      </c>
      <c r="DR44" s="640">
        <v>0</v>
      </c>
      <c r="DS44" s="640">
        <v>0</v>
      </c>
      <c r="DT44" s="640">
        <v>0</v>
      </c>
      <c r="DU44" s="640">
        <v>0</v>
      </c>
      <c r="DV44" s="640">
        <v>0</v>
      </c>
      <c r="DW44" s="640">
        <v>0</v>
      </c>
      <c r="DX44" s="640">
        <v>0</v>
      </c>
      <c r="DY44" s="640">
        <v>0</v>
      </c>
      <c r="DZ44" s="640">
        <v>0</v>
      </c>
      <c r="EA44" s="640">
        <v>0</v>
      </c>
      <c r="EB44" s="640">
        <v>3</v>
      </c>
      <c r="EC44" s="640">
        <v>10</v>
      </c>
      <c r="ED44" s="640">
        <v>0</v>
      </c>
      <c r="EE44" s="640">
        <v>0</v>
      </c>
      <c r="EF44" s="640">
        <v>0</v>
      </c>
      <c r="EG44" s="640">
        <v>0</v>
      </c>
      <c r="EH44" s="640">
        <v>0</v>
      </c>
      <c r="EI44" s="640">
        <v>0</v>
      </c>
      <c r="EJ44" s="640">
        <v>4</v>
      </c>
      <c r="EK44" s="640">
        <v>11</v>
      </c>
      <c r="EL44" s="640">
        <v>4</v>
      </c>
      <c r="EM44" s="640">
        <v>11</v>
      </c>
      <c r="EN44" s="640">
        <v>0</v>
      </c>
      <c r="EO44" s="640">
        <v>0</v>
      </c>
      <c r="EP44" s="640">
        <v>1</v>
      </c>
      <c r="EQ44" s="640">
        <v>15</v>
      </c>
      <c r="ER44" s="640">
        <v>1</v>
      </c>
      <c r="ES44" s="640">
        <v>17</v>
      </c>
      <c r="ET44" s="640">
        <v>3</v>
      </c>
      <c r="EU44" s="640">
        <v>9</v>
      </c>
      <c r="EV44" s="640">
        <v>1</v>
      </c>
      <c r="EW44" s="640">
        <v>3</v>
      </c>
      <c r="EX44" s="640">
        <v>0</v>
      </c>
      <c r="EY44" s="640">
        <v>0</v>
      </c>
      <c r="EZ44" s="640">
        <v>1</v>
      </c>
      <c r="FA44" s="640">
        <v>20</v>
      </c>
      <c r="FB44" s="640">
        <v>0</v>
      </c>
      <c r="FC44" s="640">
        <v>0</v>
      </c>
      <c r="FD44" s="640">
        <v>1</v>
      </c>
      <c r="FE44" s="640">
        <v>28</v>
      </c>
      <c r="FF44" s="640">
        <v>1</v>
      </c>
      <c r="FG44" s="640">
        <v>11</v>
      </c>
      <c r="FH44" s="640">
        <v>0</v>
      </c>
      <c r="FI44" s="640">
        <v>0</v>
      </c>
      <c r="FJ44" s="640">
        <v>1</v>
      </c>
      <c r="FK44" s="640">
        <v>20</v>
      </c>
      <c r="FL44" s="640">
        <v>1</v>
      </c>
      <c r="FM44" s="640">
        <v>11</v>
      </c>
      <c r="FN44" s="640">
        <v>0</v>
      </c>
      <c r="FO44" s="640">
        <v>0</v>
      </c>
      <c r="FP44" s="640">
        <v>0</v>
      </c>
      <c r="FQ44" s="640">
        <v>0</v>
      </c>
      <c r="FR44" s="640">
        <v>0</v>
      </c>
      <c r="FS44" s="640">
        <v>0</v>
      </c>
      <c r="FT44" s="640">
        <v>2</v>
      </c>
      <c r="FU44" s="640">
        <v>12</v>
      </c>
      <c r="FV44" s="640">
        <v>0</v>
      </c>
      <c r="FW44" s="640">
        <v>0</v>
      </c>
      <c r="FX44" s="640">
        <v>0</v>
      </c>
      <c r="FY44" s="640">
        <v>0</v>
      </c>
      <c r="FZ44" s="640">
        <v>0</v>
      </c>
      <c r="GA44" s="640">
        <v>0</v>
      </c>
      <c r="GB44" s="640">
        <v>0</v>
      </c>
      <c r="GC44" s="640">
        <v>0</v>
      </c>
      <c r="GD44" s="640">
        <v>0</v>
      </c>
      <c r="GE44" s="640">
        <v>0</v>
      </c>
      <c r="GF44" s="640">
        <v>0</v>
      </c>
      <c r="GG44" s="640">
        <v>0</v>
      </c>
      <c r="GH44" s="640">
        <v>0</v>
      </c>
      <c r="GI44" s="640">
        <v>0</v>
      </c>
      <c r="GJ44" s="640">
        <v>0</v>
      </c>
      <c r="GK44" s="640">
        <v>0</v>
      </c>
      <c r="GL44" s="640">
        <v>2</v>
      </c>
      <c r="GM44" s="640">
        <v>23</v>
      </c>
    </row>
    <row r="45" spans="1:195" ht="15" customHeight="1" x14ac:dyDescent="0.2">
      <c r="A45" s="639" t="s">
        <v>59</v>
      </c>
      <c r="B45" s="640">
        <v>6</v>
      </c>
      <c r="C45" s="640">
        <v>30</v>
      </c>
      <c r="D45" s="640">
        <v>1</v>
      </c>
      <c r="E45" s="640">
        <v>6</v>
      </c>
      <c r="F45" s="640">
        <v>0</v>
      </c>
      <c r="G45" s="640">
        <v>0</v>
      </c>
      <c r="H45" s="640">
        <v>0</v>
      </c>
      <c r="I45" s="640">
        <v>0</v>
      </c>
      <c r="J45" s="640">
        <v>0</v>
      </c>
      <c r="K45" s="640">
        <v>0</v>
      </c>
      <c r="L45" s="640">
        <v>2</v>
      </c>
      <c r="M45" s="640">
        <v>7</v>
      </c>
      <c r="N45" s="640">
        <v>0</v>
      </c>
      <c r="O45" s="640">
        <v>0</v>
      </c>
      <c r="P45" s="640">
        <v>1</v>
      </c>
      <c r="Q45" s="640">
        <v>2</v>
      </c>
      <c r="R45" s="640">
        <v>0</v>
      </c>
      <c r="S45" s="640">
        <v>0</v>
      </c>
      <c r="T45" s="640">
        <v>0</v>
      </c>
      <c r="U45" s="640">
        <v>0</v>
      </c>
      <c r="V45" s="640">
        <v>0</v>
      </c>
      <c r="W45" s="640">
        <v>0</v>
      </c>
      <c r="X45" s="640">
        <v>2</v>
      </c>
      <c r="Y45" s="640">
        <v>7</v>
      </c>
      <c r="Z45" s="640">
        <v>0</v>
      </c>
      <c r="AA45" s="640">
        <v>0</v>
      </c>
      <c r="AB45" s="640">
        <v>0</v>
      </c>
      <c r="AC45" s="640">
        <v>0</v>
      </c>
      <c r="AD45" s="640">
        <v>0</v>
      </c>
      <c r="AE45" s="640">
        <v>0</v>
      </c>
      <c r="AF45" s="640">
        <v>0</v>
      </c>
      <c r="AG45" s="640">
        <v>0</v>
      </c>
      <c r="AH45" s="640">
        <v>0</v>
      </c>
      <c r="AI45" s="640">
        <v>0</v>
      </c>
      <c r="AJ45" s="640">
        <v>0</v>
      </c>
      <c r="AK45" s="640">
        <v>0</v>
      </c>
      <c r="AL45" s="640">
        <v>0</v>
      </c>
      <c r="AM45" s="640">
        <v>0</v>
      </c>
      <c r="AN45" s="640">
        <v>0</v>
      </c>
      <c r="AO45" s="640">
        <v>0</v>
      </c>
      <c r="AP45" s="640">
        <v>0</v>
      </c>
      <c r="AQ45" s="640">
        <v>0</v>
      </c>
      <c r="AR45" s="640">
        <v>1</v>
      </c>
      <c r="AS45" s="640">
        <v>2</v>
      </c>
      <c r="AT45" s="640">
        <v>0</v>
      </c>
      <c r="AU45" s="640">
        <v>0</v>
      </c>
      <c r="AV45" s="640">
        <v>0</v>
      </c>
      <c r="AW45" s="640">
        <v>0</v>
      </c>
      <c r="AX45" s="640">
        <v>0</v>
      </c>
      <c r="AY45" s="640">
        <v>0</v>
      </c>
      <c r="AZ45" s="640">
        <v>0</v>
      </c>
      <c r="BA45" s="640">
        <v>0</v>
      </c>
      <c r="BB45" s="640">
        <v>0</v>
      </c>
      <c r="BC45" s="640">
        <v>0</v>
      </c>
      <c r="BD45" s="640">
        <v>4</v>
      </c>
      <c r="BE45" s="640">
        <v>15</v>
      </c>
      <c r="BF45" s="640">
        <v>5</v>
      </c>
      <c r="BG45" s="640">
        <v>19</v>
      </c>
      <c r="BH45" s="640">
        <v>3</v>
      </c>
      <c r="BI45" s="640">
        <v>8</v>
      </c>
      <c r="BJ45" s="640">
        <v>0</v>
      </c>
      <c r="BK45" s="640">
        <v>0</v>
      </c>
      <c r="BL45" s="640">
        <v>4</v>
      </c>
      <c r="BM45" s="640">
        <v>12</v>
      </c>
      <c r="BN45" s="640">
        <v>0</v>
      </c>
      <c r="BO45" s="640">
        <v>0</v>
      </c>
      <c r="BP45" s="640">
        <v>4</v>
      </c>
      <c r="BQ45" s="640">
        <v>18</v>
      </c>
      <c r="BR45" s="640">
        <v>1</v>
      </c>
      <c r="BS45" s="640">
        <v>3</v>
      </c>
      <c r="BT45" s="640">
        <v>0</v>
      </c>
      <c r="BU45" s="640">
        <v>0</v>
      </c>
      <c r="BV45" s="640">
        <v>2</v>
      </c>
      <c r="BW45" s="640">
        <v>8</v>
      </c>
      <c r="BX45" s="640">
        <v>0</v>
      </c>
      <c r="BY45" s="640">
        <v>0</v>
      </c>
      <c r="BZ45" s="640">
        <v>0</v>
      </c>
      <c r="CA45" s="640">
        <v>0</v>
      </c>
      <c r="CB45" s="640">
        <v>0</v>
      </c>
      <c r="CC45" s="640">
        <v>0</v>
      </c>
      <c r="CD45" s="640">
        <v>0</v>
      </c>
      <c r="CE45" s="640">
        <v>0</v>
      </c>
      <c r="CF45" s="640">
        <v>0</v>
      </c>
      <c r="CG45" s="640">
        <v>0</v>
      </c>
      <c r="CH45" s="640">
        <v>0</v>
      </c>
      <c r="CI45" s="640">
        <v>0</v>
      </c>
      <c r="CJ45" s="640">
        <v>0</v>
      </c>
      <c r="CK45" s="640">
        <v>0</v>
      </c>
      <c r="CL45" s="640">
        <v>0</v>
      </c>
      <c r="CM45" s="640">
        <v>0</v>
      </c>
      <c r="CN45" s="640">
        <v>9</v>
      </c>
      <c r="CO45" s="640">
        <v>35</v>
      </c>
      <c r="CP45" s="640">
        <v>3</v>
      </c>
      <c r="CQ45" s="640">
        <v>10</v>
      </c>
      <c r="CR45" s="640">
        <v>7</v>
      </c>
      <c r="CS45" s="640">
        <v>20</v>
      </c>
      <c r="CT45" s="640">
        <v>5</v>
      </c>
      <c r="CU45" s="640">
        <v>14</v>
      </c>
      <c r="CV45" s="640">
        <v>0</v>
      </c>
      <c r="CW45" s="640">
        <v>0</v>
      </c>
      <c r="CX45" s="640">
        <v>1</v>
      </c>
      <c r="CY45" s="640">
        <v>28</v>
      </c>
      <c r="CZ45" s="640">
        <v>0</v>
      </c>
      <c r="DA45" s="640">
        <v>0</v>
      </c>
      <c r="DB45" s="640">
        <v>1</v>
      </c>
      <c r="DC45" s="640">
        <v>3</v>
      </c>
      <c r="DD45" s="640">
        <v>1</v>
      </c>
      <c r="DE45" s="640">
        <v>2</v>
      </c>
      <c r="DF45" s="640">
        <v>1</v>
      </c>
      <c r="DG45" s="640">
        <v>2</v>
      </c>
      <c r="DH45" s="640">
        <v>0</v>
      </c>
      <c r="DI45" s="640">
        <v>0</v>
      </c>
      <c r="DJ45" s="640">
        <v>0</v>
      </c>
      <c r="DK45" s="640">
        <v>0</v>
      </c>
      <c r="DL45" s="640">
        <v>2</v>
      </c>
      <c r="DM45" s="640">
        <v>8</v>
      </c>
      <c r="DN45" s="640">
        <v>0</v>
      </c>
      <c r="DO45" s="640">
        <v>0</v>
      </c>
      <c r="DP45" s="640">
        <v>0</v>
      </c>
      <c r="DQ45" s="640">
        <v>0</v>
      </c>
      <c r="DR45" s="640">
        <v>2</v>
      </c>
      <c r="DS45" s="640">
        <v>4</v>
      </c>
      <c r="DT45" s="640">
        <v>0</v>
      </c>
      <c r="DU45" s="640">
        <v>0</v>
      </c>
      <c r="DV45" s="640">
        <v>0</v>
      </c>
      <c r="DW45" s="640">
        <v>0</v>
      </c>
      <c r="DX45" s="640">
        <v>0</v>
      </c>
      <c r="DY45" s="640">
        <v>0</v>
      </c>
      <c r="DZ45" s="640">
        <v>0</v>
      </c>
      <c r="EA45" s="640">
        <v>0</v>
      </c>
      <c r="EB45" s="640">
        <v>0</v>
      </c>
      <c r="EC45" s="640">
        <v>0</v>
      </c>
      <c r="ED45" s="640">
        <v>0</v>
      </c>
      <c r="EE45" s="640">
        <v>0</v>
      </c>
      <c r="EF45" s="640">
        <v>0</v>
      </c>
      <c r="EG45" s="640">
        <v>0</v>
      </c>
      <c r="EH45" s="640">
        <v>0</v>
      </c>
      <c r="EI45" s="640">
        <v>0</v>
      </c>
      <c r="EJ45" s="640">
        <v>6</v>
      </c>
      <c r="EK45" s="640">
        <v>19</v>
      </c>
      <c r="EL45" s="640">
        <v>6</v>
      </c>
      <c r="EM45" s="640">
        <v>19</v>
      </c>
      <c r="EN45" s="640">
        <v>1</v>
      </c>
      <c r="EO45" s="640">
        <v>5</v>
      </c>
      <c r="EP45" s="640">
        <v>2</v>
      </c>
      <c r="EQ45" s="640">
        <v>30</v>
      </c>
      <c r="ER45" s="640">
        <v>2</v>
      </c>
      <c r="ES45" s="640">
        <v>30</v>
      </c>
      <c r="ET45" s="640">
        <v>0</v>
      </c>
      <c r="EU45" s="640">
        <v>0</v>
      </c>
      <c r="EV45" s="640">
        <v>2</v>
      </c>
      <c r="EW45" s="640">
        <v>34</v>
      </c>
      <c r="EX45" s="640">
        <v>0</v>
      </c>
      <c r="EY45" s="640">
        <v>0</v>
      </c>
      <c r="EZ45" s="640">
        <v>0</v>
      </c>
      <c r="FA45" s="640">
        <v>0</v>
      </c>
      <c r="FB45" s="640">
        <v>0</v>
      </c>
      <c r="FC45" s="640">
        <v>0</v>
      </c>
      <c r="FD45" s="640">
        <v>1</v>
      </c>
      <c r="FE45" s="640">
        <v>47</v>
      </c>
      <c r="FF45" s="640">
        <v>1</v>
      </c>
      <c r="FG45" s="640">
        <v>26</v>
      </c>
      <c r="FH45" s="640">
        <v>0</v>
      </c>
      <c r="FI45" s="640">
        <v>0</v>
      </c>
      <c r="FJ45" s="640">
        <v>4</v>
      </c>
      <c r="FK45" s="640">
        <v>23</v>
      </c>
      <c r="FL45" s="640">
        <v>1</v>
      </c>
      <c r="FM45" s="640">
        <v>25</v>
      </c>
      <c r="FN45" s="640">
        <v>0</v>
      </c>
      <c r="FO45" s="640">
        <v>0</v>
      </c>
      <c r="FP45" s="640">
        <v>1</v>
      </c>
      <c r="FQ45" s="640">
        <v>2</v>
      </c>
      <c r="FR45" s="640">
        <v>0</v>
      </c>
      <c r="FS45" s="640">
        <v>0</v>
      </c>
      <c r="FT45" s="640">
        <v>1</v>
      </c>
      <c r="FU45" s="640">
        <v>25</v>
      </c>
      <c r="FV45" s="640">
        <v>0</v>
      </c>
      <c r="FW45" s="640">
        <v>0</v>
      </c>
      <c r="FX45" s="640">
        <v>0</v>
      </c>
      <c r="FY45" s="640">
        <v>0</v>
      </c>
      <c r="FZ45" s="640">
        <v>0</v>
      </c>
      <c r="GA45" s="640">
        <v>0</v>
      </c>
      <c r="GB45" s="640">
        <v>0</v>
      </c>
      <c r="GC45" s="640">
        <v>0</v>
      </c>
      <c r="GD45" s="640">
        <v>0</v>
      </c>
      <c r="GE45" s="640">
        <v>0</v>
      </c>
      <c r="GF45" s="640">
        <v>1</v>
      </c>
      <c r="GG45" s="640">
        <v>6</v>
      </c>
      <c r="GH45" s="640">
        <v>0</v>
      </c>
      <c r="GI45" s="640">
        <v>0</v>
      </c>
      <c r="GJ45" s="640">
        <v>1</v>
      </c>
      <c r="GK45" s="640">
        <v>6</v>
      </c>
      <c r="GL45" s="640">
        <v>2</v>
      </c>
      <c r="GM45" s="640">
        <v>12</v>
      </c>
    </row>
    <row r="46" spans="1:195" ht="15" customHeight="1" x14ac:dyDescent="0.2">
      <c r="A46" s="639" t="s">
        <v>60</v>
      </c>
      <c r="B46" s="640">
        <v>3</v>
      </c>
      <c r="C46" s="640">
        <v>13</v>
      </c>
      <c r="D46" s="640">
        <v>0</v>
      </c>
      <c r="E46" s="640">
        <v>0</v>
      </c>
      <c r="F46" s="640">
        <v>0</v>
      </c>
      <c r="G46" s="640">
        <v>0</v>
      </c>
      <c r="H46" s="640">
        <v>9</v>
      </c>
      <c r="I46" s="640">
        <v>21</v>
      </c>
      <c r="J46" s="640">
        <v>0</v>
      </c>
      <c r="K46" s="640">
        <v>0</v>
      </c>
      <c r="L46" s="640">
        <v>3</v>
      </c>
      <c r="M46" s="640">
        <v>13</v>
      </c>
      <c r="N46" s="640">
        <v>0</v>
      </c>
      <c r="O46" s="640">
        <v>0</v>
      </c>
      <c r="P46" s="640">
        <v>0</v>
      </c>
      <c r="Q46" s="640">
        <v>0</v>
      </c>
      <c r="R46" s="640">
        <v>0</v>
      </c>
      <c r="S46" s="640">
        <v>0</v>
      </c>
      <c r="T46" s="640">
        <v>0</v>
      </c>
      <c r="U46" s="640">
        <v>0</v>
      </c>
      <c r="V46" s="640">
        <v>0</v>
      </c>
      <c r="W46" s="640">
        <v>0</v>
      </c>
      <c r="X46" s="640">
        <v>0</v>
      </c>
      <c r="Y46" s="640">
        <v>0</v>
      </c>
      <c r="Z46" s="640">
        <v>0</v>
      </c>
      <c r="AA46" s="640">
        <v>0</v>
      </c>
      <c r="AB46" s="640">
        <v>0</v>
      </c>
      <c r="AC46" s="640">
        <v>0</v>
      </c>
      <c r="AD46" s="640">
        <v>0</v>
      </c>
      <c r="AE46" s="640">
        <v>0</v>
      </c>
      <c r="AF46" s="640">
        <v>0</v>
      </c>
      <c r="AG46" s="640">
        <v>0</v>
      </c>
      <c r="AH46" s="640">
        <v>0</v>
      </c>
      <c r="AI46" s="640">
        <v>0</v>
      </c>
      <c r="AJ46" s="640">
        <v>0</v>
      </c>
      <c r="AK46" s="640">
        <v>0</v>
      </c>
      <c r="AL46" s="640">
        <v>0</v>
      </c>
      <c r="AM46" s="640">
        <v>0</v>
      </c>
      <c r="AN46" s="640">
        <v>0</v>
      </c>
      <c r="AO46" s="640">
        <v>0</v>
      </c>
      <c r="AP46" s="640">
        <v>0</v>
      </c>
      <c r="AQ46" s="640">
        <v>0</v>
      </c>
      <c r="AR46" s="640">
        <v>1</v>
      </c>
      <c r="AS46" s="640">
        <v>2</v>
      </c>
      <c r="AT46" s="640">
        <v>2</v>
      </c>
      <c r="AU46" s="640">
        <v>8</v>
      </c>
      <c r="AV46" s="640">
        <v>0</v>
      </c>
      <c r="AW46" s="640">
        <v>0</v>
      </c>
      <c r="AX46" s="640">
        <v>0</v>
      </c>
      <c r="AY46" s="640">
        <v>0</v>
      </c>
      <c r="AZ46" s="640">
        <v>0</v>
      </c>
      <c r="BA46" s="640">
        <v>0</v>
      </c>
      <c r="BB46" s="640">
        <v>0</v>
      </c>
      <c r="BC46" s="640">
        <v>0</v>
      </c>
      <c r="BD46" s="640">
        <v>0</v>
      </c>
      <c r="BE46" s="640">
        <v>0</v>
      </c>
      <c r="BF46" s="640">
        <v>1</v>
      </c>
      <c r="BG46" s="640">
        <v>2</v>
      </c>
      <c r="BH46" s="640">
        <v>0</v>
      </c>
      <c r="BI46" s="640">
        <v>0</v>
      </c>
      <c r="BJ46" s="640">
        <v>0</v>
      </c>
      <c r="BK46" s="640">
        <v>0</v>
      </c>
      <c r="BL46" s="640">
        <v>2</v>
      </c>
      <c r="BM46" s="640">
        <v>4</v>
      </c>
      <c r="BN46" s="640">
        <v>0</v>
      </c>
      <c r="BO46" s="640">
        <v>0</v>
      </c>
      <c r="BP46" s="640">
        <v>0</v>
      </c>
      <c r="BQ46" s="640">
        <v>0</v>
      </c>
      <c r="BR46" s="640">
        <v>0</v>
      </c>
      <c r="BS46" s="640">
        <v>0</v>
      </c>
      <c r="BT46" s="640">
        <v>0</v>
      </c>
      <c r="BU46" s="640">
        <v>0</v>
      </c>
      <c r="BV46" s="640">
        <v>1</v>
      </c>
      <c r="BW46" s="640">
        <v>5</v>
      </c>
      <c r="BX46" s="640">
        <v>0</v>
      </c>
      <c r="BY46" s="640">
        <v>0</v>
      </c>
      <c r="BZ46" s="640">
        <v>0</v>
      </c>
      <c r="CA46" s="640">
        <v>0</v>
      </c>
      <c r="CB46" s="640">
        <v>0</v>
      </c>
      <c r="CC46" s="640">
        <v>0</v>
      </c>
      <c r="CD46" s="640">
        <v>6</v>
      </c>
      <c r="CE46" s="640">
        <v>24</v>
      </c>
      <c r="CF46" s="640">
        <v>0</v>
      </c>
      <c r="CG46" s="640">
        <v>0</v>
      </c>
      <c r="CH46" s="640">
        <v>0</v>
      </c>
      <c r="CI46" s="640">
        <v>0</v>
      </c>
      <c r="CJ46" s="640">
        <v>8</v>
      </c>
      <c r="CK46" s="640">
        <v>48</v>
      </c>
      <c r="CL46" s="640">
        <v>0</v>
      </c>
      <c r="CM46" s="640">
        <v>0</v>
      </c>
      <c r="CN46" s="640">
        <v>20</v>
      </c>
      <c r="CO46" s="640">
        <v>64</v>
      </c>
      <c r="CP46" s="640">
        <v>11</v>
      </c>
      <c r="CQ46" s="640">
        <v>35</v>
      </c>
      <c r="CR46" s="640">
        <v>15</v>
      </c>
      <c r="CS46" s="640">
        <v>45</v>
      </c>
      <c r="CT46" s="640">
        <v>8</v>
      </c>
      <c r="CU46" s="640">
        <v>37</v>
      </c>
      <c r="CV46" s="640">
        <v>0</v>
      </c>
      <c r="CW46" s="640">
        <v>0</v>
      </c>
      <c r="CX46" s="640">
        <v>0</v>
      </c>
      <c r="CY46" s="640">
        <v>0</v>
      </c>
      <c r="CZ46" s="640">
        <v>0</v>
      </c>
      <c r="DA46" s="640">
        <v>0</v>
      </c>
      <c r="DB46" s="640">
        <v>1</v>
      </c>
      <c r="DC46" s="640">
        <v>2</v>
      </c>
      <c r="DD46" s="640">
        <v>0</v>
      </c>
      <c r="DE46" s="640">
        <v>0</v>
      </c>
      <c r="DF46" s="640">
        <v>1</v>
      </c>
      <c r="DG46" s="640">
        <v>2</v>
      </c>
      <c r="DH46" s="640">
        <v>2</v>
      </c>
      <c r="DI46" s="640">
        <v>7</v>
      </c>
      <c r="DJ46" s="640">
        <v>0</v>
      </c>
      <c r="DK46" s="640">
        <v>0</v>
      </c>
      <c r="DL46" s="640">
        <v>0</v>
      </c>
      <c r="DM46" s="640">
        <v>0</v>
      </c>
      <c r="DN46" s="640">
        <v>0</v>
      </c>
      <c r="DO46" s="640">
        <v>0</v>
      </c>
      <c r="DP46" s="640">
        <v>0</v>
      </c>
      <c r="DQ46" s="640">
        <v>0</v>
      </c>
      <c r="DR46" s="640">
        <v>0</v>
      </c>
      <c r="DS46" s="640">
        <v>0</v>
      </c>
      <c r="DT46" s="640">
        <v>0</v>
      </c>
      <c r="DU46" s="640">
        <v>0</v>
      </c>
      <c r="DV46" s="640">
        <v>0</v>
      </c>
      <c r="DW46" s="640">
        <v>0</v>
      </c>
      <c r="DX46" s="640">
        <v>0</v>
      </c>
      <c r="DY46" s="640">
        <v>0</v>
      </c>
      <c r="DZ46" s="640">
        <v>0</v>
      </c>
      <c r="EA46" s="640">
        <v>0</v>
      </c>
      <c r="EB46" s="640">
        <v>0</v>
      </c>
      <c r="EC46" s="640">
        <v>0</v>
      </c>
      <c r="ED46" s="640">
        <v>0</v>
      </c>
      <c r="EE46" s="640">
        <v>0</v>
      </c>
      <c r="EF46" s="640">
        <v>0</v>
      </c>
      <c r="EG46" s="640">
        <v>0</v>
      </c>
      <c r="EH46" s="640">
        <v>0</v>
      </c>
      <c r="EI46" s="640">
        <v>0</v>
      </c>
      <c r="EJ46" s="640">
        <v>13</v>
      </c>
      <c r="EK46" s="640">
        <v>48</v>
      </c>
      <c r="EL46" s="640">
        <v>13</v>
      </c>
      <c r="EM46" s="640">
        <v>48</v>
      </c>
      <c r="EN46" s="640">
        <v>1</v>
      </c>
      <c r="EO46" s="640">
        <v>6</v>
      </c>
      <c r="EP46" s="640">
        <v>1</v>
      </c>
      <c r="EQ46" s="640">
        <v>51</v>
      </c>
      <c r="ER46" s="640">
        <v>0</v>
      </c>
      <c r="ES46" s="640">
        <v>0</v>
      </c>
      <c r="ET46" s="640">
        <v>0</v>
      </c>
      <c r="EU46" s="640">
        <v>0</v>
      </c>
      <c r="EV46" s="640">
        <v>0</v>
      </c>
      <c r="EW46" s="640">
        <v>0</v>
      </c>
      <c r="EX46" s="640">
        <v>1</v>
      </c>
      <c r="EY46" s="640">
        <v>60</v>
      </c>
      <c r="EZ46" s="640">
        <v>3</v>
      </c>
      <c r="FA46" s="640">
        <v>97</v>
      </c>
      <c r="FB46" s="640">
        <v>0</v>
      </c>
      <c r="FC46" s="640">
        <v>0</v>
      </c>
      <c r="FD46" s="640">
        <v>1</v>
      </c>
      <c r="FE46" s="640">
        <v>83</v>
      </c>
      <c r="FF46" s="640">
        <v>0</v>
      </c>
      <c r="FG46" s="640">
        <v>0</v>
      </c>
      <c r="FH46" s="640">
        <v>0</v>
      </c>
      <c r="FI46" s="640">
        <v>0</v>
      </c>
      <c r="FJ46" s="640">
        <v>0</v>
      </c>
      <c r="FK46" s="640">
        <v>0</v>
      </c>
      <c r="FL46" s="640">
        <v>0</v>
      </c>
      <c r="FM46" s="640">
        <v>0</v>
      </c>
      <c r="FN46" s="640">
        <v>0</v>
      </c>
      <c r="FO46" s="640">
        <v>0</v>
      </c>
      <c r="FP46" s="640">
        <v>0</v>
      </c>
      <c r="FQ46" s="640">
        <v>0</v>
      </c>
      <c r="FR46" s="640">
        <v>2</v>
      </c>
      <c r="FS46" s="640">
        <v>18</v>
      </c>
      <c r="FT46" s="640">
        <v>5</v>
      </c>
      <c r="FU46" s="640">
        <v>55</v>
      </c>
      <c r="FV46" s="640">
        <v>0</v>
      </c>
      <c r="FW46" s="640">
        <v>0</v>
      </c>
      <c r="FX46" s="640">
        <v>0</v>
      </c>
      <c r="FY46" s="640">
        <v>0</v>
      </c>
      <c r="FZ46" s="640">
        <v>0</v>
      </c>
      <c r="GA46" s="640">
        <v>0</v>
      </c>
      <c r="GB46" s="640">
        <v>0</v>
      </c>
      <c r="GC46" s="640">
        <v>0</v>
      </c>
      <c r="GD46" s="640">
        <v>1</v>
      </c>
      <c r="GE46" s="640">
        <v>5</v>
      </c>
      <c r="GF46" s="640">
        <v>0</v>
      </c>
      <c r="GG46" s="640">
        <v>0</v>
      </c>
      <c r="GH46" s="640">
        <v>0</v>
      </c>
      <c r="GI46" s="640">
        <v>0</v>
      </c>
      <c r="GJ46" s="640">
        <v>0</v>
      </c>
      <c r="GK46" s="640">
        <v>0</v>
      </c>
      <c r="GL46" s="640">
        <v>2</v>
      </c>
      <c r="GM46" s="640">
        <v>75</v>
      </c>
    </row>
    <row r="47" spans="1:195" ht="15" customHeight="1" x14ac:dyDescent="0.2">
      <c r="A47" s="639" t="s">
        <v>61</v>
      </c>
      <c r="B47" s="640">
        <v>1</v>
      </c>
      <c r="C47" s="640">
        <v>7</v>
      </c>
      <c r="D47" s="640">
        <v>0</v>
      </c>
      <c r="E47" s="640">
        <v>0</v>
      </c>
      <c r="F47" s="640">
        <v>0</v>
      </c>
      <c r="G47" s="640">
        <v>0</v>
      </c>
      <c r="H47" s="640">
        <v>0</v>
      </c>
      <c r="I47" s="640">
        <v>0</v>
      </c>
      <c r="J47" s="640">
        <v>0</v>
      </c>
      <c r="K47" s="640">
        <v>0</v>
      </c>
      <c r="L47" s="640">
        <v>0</v>
      </c>
      <c r="M47" s="640">
        <v>0</v>
      </c>
      <c r="N47" s="640">
        <v>0</v>
      </c>
      <c r="O47" s="640">
        <v>0</v>
      </c>
      <c r="P47" s="640">
        <v>0</v>
      </c>
      <c r="Q47" s="640">
        <v>0</v>
      </c>
      <c r="R47" s="640">
        <v>0</v>
      </c>
      <c r="S47" s="640">
        <v>0</v>
      </c>
      <c r="T47" s="640">
        <v>1</v>
      </c>
      <c r="U47" s="640">
        <v>3</v>
      </c>
      <c r="V47" s="640">
        <v>1</v>
      </c>
      <c r="W47" s="640">
        <v>2</v>
      </c>
      <c r="X47" s="640">
        <v>0</v>
      </c>
      <c r="Y47" s="640">
        <v>0</v>
      </c>
      <c r="Z47" s="640">
        <v>0</v>
      </c>
      <c r="AA47" s="640">
        <v>0</v>
      </c>
      <c r="AB47" s="640">
        <v>0</v>
      </c>
      <c r="AC47" s="640">
        <v>0</v>
      </c>
      <c r="AD47" s="640">
        <v>0</v>
      </c>
      <c r="AE47" s="640">
        <v>0</v>
      </c>
      <c r="AF47" s="640">
        <v>0</v>
      </c>
      <c r="AG47" s="640">
        <v>0</v>
      </c>
      <c r="AH47" s="640">
        <v>0</v>
      </c>
      <c r="AI47" s="640">
        <v>0</v>
      </c>
      <c r="AJ47" s="640">
        <v>0</v>
      </c>
      <c r="AK47" s="640">
        <v>0</v>
      </c>
      <c r="AL47" s="640">
        <v>0</v>
      </c>
      <c r="AM47" s="640">
        <v>0</v>
      </c>
      <c r="AN47" s="640">
        <v>0</v>
      </c>
      <c r="AO47" s="640">
        <v>0</v>
      </c>
      <c r="AP47" s="640">
        <v>0</v>
      </c>
      <c r="AQ47" s="640">
        <v>0</v>
      </c>
      <c r="AR47" s="640">
        <v>1</v>
      </c>
      <c r="AS47" s="640">
        <v>2</v>
      </c>
      <c r="AT47" s="640">
        <v>0</v>
      </c>
      <c r="AU47" s="640">
        <v>0</v>
      </c>
      <c r="AV47" s="640">
        <v>0</v>
      </c>
      <c r="AW47" s="640">
        <v>0</v>
      </c>
      <c r="AX47" s="640">
        <v>0</v>
      </c>
      <c r="AY47" s="640">
        <v>0</v>
      </c>
      <c r="AZ47" s="640">
        <v>0</v>
      </c>
      <c r="BA47" s="640">
        <v>0</v>
      </c>
      <c r="BB47" s="640">
        <v>0</v>
      </c>
      <c r="BC47" s="640">
        <v>0</v>
      </c>
      <c r="BD47" s="640">
        <v>2</v>
      </c>
      <c r="BE47" s="640">
        <v>11</v>
      </c>
      <c r="BF47" s="640">
        <v>2</v>
      </c>
      <c r="BG47" s="640">
        <v>11</v>
      </c>
      <c r="BH47" s="640">
        <v>2</v>
      </c>
      <c r="BI47" s="640">
        <v>11</v>
      </c>
      <c r="BJ47" s="640">
        <v>1</v>
      </c>
      <c r="BK47" s="640">
        <v>7</v>
      </c>
      <c r="BL47" s="640">
        <v>1</v>
      </c>
      <c r="BM47" s="640">
        <v>2</v>
      </c>
      <c r="BN47" s="640">
        <v>0</v>
      </c>
      <c r="BO47" s="640">
        <v>0</v>
      </c>
      <c r="BP47" s="640">
        <v>1</v>
      </c>
      <c r="BQ47" s="640">
        <v>7</v>
      </c>
      <c r="BR47" s="640">
        <v>1</v>
      </c>
      <c r="BS47" s="640">
        <v>7</v>
      </c>
      <c r="BT47" s="640">
        <v>0</v>
      </c>
      <c r="BU47" s="640">
        <v>0</v>
      </c>
      <c r="BV47" s="640">
        <v>0</v>
      </c>
      <c r="BW47" s="640">
        <v>0</v>
      </c>
      <c r="BX47" s="640">
        <v>0</v>
      </c>
      <c r="BY47" s="640">
        <v>0</v>
      </c>
      <c r="BZ47" s="640">
        <v>0</v>
      </c>
      <c r="CA47" s="640">
        <v>0</v>
      </c>
      <c r="CB47" s="640">
        <v>0</v>
      </c>
      <c r="CC47" s="640">
        <v>0</v>
      </c>
      <c r="CD47" s="640">
        <v>0</v>
      </c>
      <c r="CE47" s="640">
        <v>0</v>
      </c>
      <c r="CF47" s="640">
        <v>0</v>
      </c>
      <c r="CG47" s="640">
        <v>0</v>
      </c>
      <c r="CH47" s="640">
        <v>0</v>
      </c>
      <c r="CI47" s="640">
        <v>0</v>
      </c>
      <c r="CJ47" s="640">
        <v>3</v>
      </c>
      <c r="CK47" s="640">
        <v>17</v>
      </c>
      <c r="CL47" s="640">
        <v>0</v>
      </c>
      <c r="CM47" s="640">
        <v>0</v>
      </c>
      <c r="CN47" s="640">
        <v>5</v>
      </c>
      <c r="CO47" s="640">
        <v>22</v>
      </c>
      <c r="CP47" s="640">
        <v>0</v>
      </c>
      <c r="CQ47" s="640">
        <v>0</v>
      </c>
      <c r="CR47" s="640">
        <v>5</v>
      </c>
      <c r="CS47" s="640">
        <v>18</v>
      </c>
      <c r="CT47" s="640">
        <v>5</v>
      </c>
      <c r="CU47" s="640">
        <v>15</v>
      </c>
      <c r="CV47" s="640">
        <v>0</v>
      </c>
      <c r="CW47" s="640">
        <v>0</v>
      </c>
      <c r="CX47" s="640">
        <v>0</v>
      </c>
      <c r="CY47" s="640">
        <v>0</v>
      </c>
      <c r="CZ47" s="640">
        <v>0</v>
      </c>
      <c r="DA47" s="640">
        <v>0</v>
      </c>
      <c r="DB47" s="640">
        <v>0</v>
      </c>
      <c r="DC47" s="640">
        <v>0</v>
      </c>
      <c r="DD47" s="640">
        <v>0</v>
      </c>
      <c r="DE47" s="640">
        <v>0</v>
      </c>
      <c r="DF47" s="640">
        <v>0</v>
      </c>
      <c r="DG47" s="640">
        <v>0</v>
      </c>
      <c r="DH47" s="640">
        <v>0</v>
      </c>
      <c r="DI47" s="640">
        <v>0</v>
      </c>
      <c r="DJ47" s="640">
        <v>0</v>
      </c>
      <c r="DK47" s="640">
        <v>0</v>
      </c>
      <c r="DL47" s="640">
        <v>0</v>
      </c>
      <c r="DM47" s="640">
        <v>0</v>
      </c>
      <c r="DN47" s="640">
        <v>0</v>
      </c>
      <c r="DO47" s="640">
        <v>0</v>
      </c>
      <c r="DP47" s="640">
        <v>0</v>
      </c>
      <c r="DQ47" s="640">
        <v>0</v>
      </c>
      <c r="DR47" s="640">
        <v>0</v>
      </c>
      <c r="DS47" s="640">
        <v>0</v>
      </c>
      <c r="DT47" s="640">
        <v>0</v>
      </c>
      <c r="DU47" s="640">
        <v>0</v>
      </c>
      <c r="DV47" s="640">
        <v>0</v>
      </c>
      <c r="DW47" s="640">
        <v>0</v>
      </c>
      <c r="DX47" s="640">
        <v>0</v>
      </c>
      <c r="DY47" s="640">
        <v>0</v>
      </c>
      <c r="DZ47" s="640">
        <v>0</v>
      </c>
      <c r="EA47" s="640">
        <v>0</v>
      </c>
      <c r="EB47" s="640">
        <v>0</v>
      </c>
      <c r="EC47" s="640">
        <v>0</v>
      </c>
      <c r="ED47" s="640">
        <v>0</v>
      </c>
      <c r="EE47" s="640">
        <v>0</v>
      </c>
      <c r="EF47" s="640">
        <v>0</v>
      </c>
      <c r="EG47" s="640">
        <v>0</v>
      </c>
      <c r="EH47" s="640">
        <v>0</v>
      </c>
      <c r="EI47" s="640">
        <v>0</v>
      </c>
      <c r="EJ47" s="640">
        <v>3</v>
      </c>
      <c r="EK47" s="640">
        <v>13</v>
      </c>
      <c r="EL47" s="640">
        <v>3</v>
      </c>
      <c r="EM47" s="640">
        <v>13</v>
      </c>
      <c r="EN47" s="640">
        <v>0</v>
      </c>
      <c r="EO47" s="640">
        <v>0</v>
      </c>
      <c r="EP47" s="640">
        <v>1</v>
      </c>
      <c r="EQ47" s="640">
        <v>18</v>
      </c>
      <c r="ER47" s="640">
        <v>0</v>
      </c>
      <c r="ES47" s="640">
        <v>0</v>
      </c>
      <c r="ET47" s="640">
        <v>0</v>
      </c>
      <c r="EU47" s="640">
        <v>0</v>
      </c>
      <c r="EV47" s="640">
        <v>0</v>
      </c>
      <c r="EW47" s="640">
        <v>0</v>
      </c>
      <c r="EX47" s="640">
        <v>0</v>
      </c>
      <c r="EY47" s="640">
        <v>0</v>
      </c>
      <c r="EZ47" s="640">
        <v>0</v>
      </c>
      <c r="FA47" s="640">
        <v>0</v>
      </c>
      <c r="FB47" s="640">
        <v>1</v>
      </c>
      <c r="FC47" s="640">
        <v>6</v>
      </c>
      <c r="FD47" s="640">
        <v>1</v>
      </c>
      <c r="FE47" s="640">
        <v>27</v>
      </c>
      <c r="FF47" s="640">
        <v>1</v>
      </c>
      <c r="FG47" s="640">
        <v>40</v>
      </c>
      <c r="FH47" s="640">
        <v>0</v>
      </c>
      <c r="FI47" s="640">
        <v>0</v>
      </c>
      <c r="FJ47" s="640">
        <v>0</v>
      </c>
      <c r="FK47" s="640">
        <v>0</v>
      </c>
      <c r="FL47" s="640">
        <v>1</v>
      </c>
      <c r="FM47" s="640">
        <v>19</v>
      </c>
      <c r="FN47" s="640">
        <v>0</v>
      </c>
      <c r="FO47" s="640">
        <v>0</v>
      </c>
      <c r="FP47" s="640">
        <v>1</v>
      </c>
      <c r="FQ47" s="640">
        <v>2</v>
      </c>
      <c r="FR47" s="640">
        <v>0</v>
      </c>
      <c r="FS47" s="640">
        <v>0</v>
      </c>
      <c r="FT47" s="640">
        <v>1</v>
      </c>
      <c r="FU47" s="640">
        <v>20</v>
      </c>
      <c r="FV47" s="640">
        <v>0</v>
      </c>
      <c r="FW47" s="640">
        <v>0</v>
      </c>
      <c r="FX47" s="640">
        <v>0</v>
      </c>
      <c r="FY47" s="640">
        <v>0</v>
      </c>
      <c r="FZ47" s="640">
        <v>0</v>
      </c>
      <c r="GA47" s="640">
        <v>0</v>
      </c>
      <c r="GB47" s="640">
        <v>0</v>
      </c>
      <c r="GC47" s="640">
        <v>0</v>
      </c>
      <c r="GD47" s="640">
        <v>0</v>
      </c>
      <c r="GE47" s="640">
        <v>0</v>
      </c>
      <c r="GF47" s="640">
        <v>0</v>
      </c>
      <c r="GG47" s="640">
        <v>0</v>
      </c>
      <c r="GH47" s="640">
        <v>0</v>
      </c>
      <c r="GI47" s="640">
        <v>0</v>
      </c>
      <c r="GJ47" s="640">
        <v>0</v>
      </c>
      <c r="GK47" s="640">
        <v>0</v>
      </c>
      <c r="GL47" s="640">
        <v>0</v>
      </c>
      <c r="GM47" s="640">
        <v>0</v>
      </c>
    </row>
    <row r="48" spans="1:195" ht="15" customHeight="1" x14ac:dyDescent="0.2">
      <c r="A48" s="639" t="s">
        <v>62</v>
      </c>
      <c r="B48" s="640">
        <v>0</v>
      </c>
      <c r="C48" s="640">
        <v>0</v>
      </c>
      <c r="D48" s="640">
        <v>1</v>
      </c>
      <c r="E48" s="640">
        <v>3</v>
      </c>
      <c r="F48" s="640">
        <v>0</v>
      </c>
      <c r="G48" s="640">
        <v>0</v>
      </c>
      <c r="H48" s="640">
        <v>0</v>
      </c>
      <c r="I48" s="640">
        <v>0</v>
      </c>
      <c r="J48" s="640">
        <v>0</v>
      </c>
      <c r="K48" s="640">
        <v>0</v>
      </c>
      <c r="L48" s="640">
        <v>0</v>
      </c>
      <c r="M48" s="640">
        <v>0</v>
      </c>
      <c r="N48" s="640">
        <v>0</v>
      </c>
      <c r="O48" s="640">
        <v>0</v>
      </c>
      <c r="P48" s="640">
        <v>0</v>
      </c>
      <c r="Q48" s="640">
        <v>0</v>
      </c>
      <c r="R48" s="640">
        <v>0</v>
      </c>
      <c r="S48" s="640">
        <v>0</v>
      </c>
      <c r="T48" s="640">
        <v>0</v>
      </c>
      <c r="U48" s="640">
        <v>0</v>
      </c>
      <c r="V48" s="640">
        <v>0</v>
      </c>
      <c r="W48" s="640">
        <v>0</v>
      </c>
      <c r="X48" s="640">
        <v>0</v>
      </c>
      <c r="Y48" s="640">
        <v>0</v>
      </c>
      <c r="Z48" s="640">
        <v>0</v>
      </c>
      <c r="AA48" s="640">
        <v>0</v>
      </c>
      <c r="AB48" s="640">
        <v>0</v>
      </c>
      <c r="AC48" s="640">
        <v>0</v>
      </c>
      <c r="AD48" s="640">
        <v>0</v>
      </c>
      <c r="AE48" s="640">
        <v>0</v>
      </c>
      <c r="AF48" s="640">
        <v>0</v>
      </c>
      <c r="AG48" s="640">
        <v>0</v>
      </c>
      <c r="AH48" s="640">
        <v>1</v>
      </c>
      <c r="AI48" s="640">
        <v>2</v>
      </c>
      <c r="AJ48" s="640">
        <v>0</v>
      </c>
      <c r="AK48" s="640">
        <v>0</v>
      </c>
      <c r="AL48" s="640">
        <v>0</v>
      </c>
      <c r="AM48" s="640">
        <v>0</v>
      </c>
      <c r="AN48" s="640">
        <v>0</v>
      </c>
      <c r="AO48" s="640">
        <v>0</v>
      </c>
      <c r="AP48" s="640">
        <v>0</v>
      </c>
      <c r="AQ48" s="640">
        <v>0</v>
      </c>
      <c r="AR48" s="640">
        <v>2</v>
      </c>
      <c r="AS48" s="640">
        <v>10</v>
      </c>
      <c r="AT48" s="640">
        <v>0</v>
      </c>
      <c r="AU48" s="640">
        <v>0</v>
      </c>
      <c r="AV48" s="640">
        <v>0</v>
      </c>
      <c r="AW48" s="640">
        <v>0</v>
      </c>
      <c r="AX48" s="640">
        <v>0</v>
      </c>
      <c r="AY48" s="640">
        <v>0</v>
      </c>
      <c r="AZ48" s="640">
        <v>0</v>
      </c>
      <c r="BA48" s="640">
        <v>0</v>
      </c>
      <c r="BB48" s="640">
        <v>0</v>
      </c>
      <c r="BC48" s="640">
        <v>0</v>
      </c>
      <c r="BD48" s="640">
        <v>2</v>
      </c>
      <c r="BE48" s="640">
        <v>6</v>
      </c>
      <c r="BF48" s="640">
        <v>3</v>
      </c>
      <c r="BG48" s="640">
        <v>8</v>
      </c>
      <c r="BH48" s="640">
        <v>2</v>
      </c>
      <c r="BI48" s="640">
        <v>11</v>
      </c>
      <c r="BJ48" s="640">
        <v>0</v>
      </c>
      <c r="BK48" s="640">
        <v>0</v>
      </c>
      <c r="BL48" s="640">
        <v>1</v>
      </c>
      <c r="BM48" s="640">
        <v>3</v>
      </c>
      <c r="BN48" s="640">
        <v>1</v>
      </c>
      <c r="BO48" s="640">
        <v>8</v>
      </c>
      <c r="BP48" s="640">
        <v>1</v>
      </c>
      <c r="BQ48" s="640">
        <v>3</v>
      </c>
      <c r="BR48" s="640">
        <v>0</v>
      </c>
      <c r="BS48" s="640">
        <v>0</v>
      </c>
      <c r="BT48" s="640">
        <v>0</v>
      </c>
      <c r="BU48" s="640">
        <v>0</v>
      </c>
      <c r="BV48" s="640">
        <v>1</v>
      </c>
      <c r="BW48" s="640">
        <v>3</v>
      </c>
      <c r="BX48" s="640">
        <v>0</v>
      </c>
      <c r="BY48" s="640">
        <v>0</v>
      </c>
      <c r="BZ48" s="640">
        <v>0</v>
      </c>
      <c r="CA48" s="640">
        <v>0</v>
      </c>
      <c r="CB48" s="640">
        <v>0</v>
      </c>
      <c r="CC48" s="640">
        <v>0</v>
      </c>
      <c r="CD48" s="640">
        <v>0</v>
      </c>
      <c r="CE48" s="640">
        <v>0</v>
      </c>
      <c r="CF48" s="640">
        <v>0</v>
      </c>
      <c r="CG48" s="640">
        <v>0</v>
      </c>
      <c r="CH48" s="640">
        <v>0</v>
      </c>
      <c r="CI48" s="640">
        <v>0</v>
      </c>
      <c r="CJ48" s="640">
        <v>0</v>
      </c>
      <c r="CK48" s="640">
        <v>0</v>
      </c>
      <c r="CL48" s="640">
        <v>0</v>
      </c>
      <c r="CM48" s="640">
        <v>0</v>
      </c>
      <c r="CN48" s="640">
        <v>6</v>
      </c>
      <c r="CO48" s="640">
        <v>16</v>
      </c>
      <c r="CP48" s="640">
        <v>3</v>
      </c>
      <c r="CQ48" s="640">
        <v>6</v>
      </c>
      <c r="CR48" s="640">
        <v>2</v>
      </c>
      <c r="CS48" s="640">
        <v>5</v>
      </c>
      <c r="CT48" s="640">
        <v>1</v>
      </c>
      <c r="CU48" s="640">
        <v>3</v>
      </c>
      <c r="CV48" s="640">
        <v>0</v>
      </c>
      <c r="CW48" s="640">
        <v>0</v>
      </c>
      <c r="CX48" s="640">
        <v>0</v>
      </c>
      <c r="CY48" s="640">
        <v>0</v>
      </c>
      <c r="CZ48" s="640">
        <v>0</v>
      </c>
      <c r="DA48" s="640">
        <v>0</v>
      </c>
      <c r="DB48" s="640">
        <v>0</v>
      </c>
      <c r="DC48" s="640">
        <v>0</v>
      </c>
      <c r="DD48" s="640">
        <v>0</v>
      </c>
      <c r="DE48" s="640">
        <v>0</v>
      </c>
      <c r="DF48" s="640">
        <v>0</v>
      </c>
      <c r="DG48" s="640">
        <v>0</v>
      </c>
      <c r="DH48" s="640">
        <v>0</v>
      </c>
      <c r="DI48" s="640">
        <v>0</v>
      </c>
      <c r="DJ48" s="640">
        <v>0</v>
      </c>
      <c r="DK48" s="640">
        <v>0</v>
      </c>
      <c r="DL48" s="640">
        <v>1</v>
      </c>
      <c r="DM48" s="640">
        <v>4</v>
      </c>
      <c r="DN48" s="640">
        <v>0</v>
      </c>
      <c r="DO48" s="640">
        <v>0</v>
      </c>
      <c r="DP48" s="640">
        <v>0</v>
      </c>
      <c r="DQ48" s="640">
        <v>0</v>
      </c>
      <c r="DR48" s="640">
        <v>0</v>
      </c>
      <c r="DS48" s="640">
        <v>0</v>
      </c>
      <c r="DT48" s="640">
        <v>0</v>
      </c>
      <c r="DU48" s="640">
        <v>0</v>
      </c>
      <c r="DV48" s="640">
        <v>0</v>
      </c>
      <c r="DW48" s="640">
        <v>0</v>
      </c>
      <c r="DX48" s="640">
        <v>0</v>
      </c>
      <c r="DY48" s="640">
        <v>0</v>
      </c>
      <c r="DZ48" s="640">
        <v>0</v>
      </c>
      <c r="EA48" s="640">
        <v>0</v>
      </c>
      <c r="EB48" s="640">
        <v>0</v>
      </c>
      <c r="EC48" s="640">
        <v>0</v>
      </c>
      <c r="ED48" s="640">
        <v>0</v>
      </c>
      <c r="EE48" s="640">
        <v>0</v>
      </c>
      <c r="EF48" s="640">
        <v>0</v>
      </c>
      <c r="EG48" s="640">
        <v>0</v>
      </c>
      <c r="EH48" s="640">
        <v>0</v>
      </c>
      <c r="EI48" s="640">
        <v>0</v>
      </c>
      <c r="EJ48" s="640">
        <v>2</v>
      </c>
      <c r="EK48" s="640">
        <v>6</v>
      </c>
      <c r="EL48" s="640">
        <v>2</v>
      </c>
      <c r="EM48" s="640">
        <v>6</v>
      </c>
      <c r="EN48" s="640">
        <v>0</v>
      </c>
      <c r="EO48" s="640">
        <v>0</v>
      </c>
      <c r="EP48" s="640">
        <v>1</v>
      </c>
      <c r="EQ48" s="640">
        <v>17</v>
      </c>
      <c r="ER48" s="640">
        <v>1</v>
      </c>
      <c r="ES48" s="640">
        <v>17</v>
      </c>
      <c r="ET48" s="640">
        <v>0</v>
      </c>
      <c r="EU48" s="640">
        <v>0</v>
      </c>
      <c r="EV48" s="640">
        <v>0</v>
      </c>
      <c r="EW48" s="640">
        <v>0</v>
      </c>
      <c r="EX48" s="640">
        <v>0</v>
      </c>
      <c r="EY48" s="640">
        <v>0</v>
      </c>
      <c r="EZ48" s="640">
        <v>0</v>
      </c>
      <c r="FA48" s="640">
        <v>0</v>
      </c>
      <c r="FB48" s="640">
        <v>1</v>
      </c>
      <c r="FC48" s="640">
        <v>2</v>
      </c>
      <c r="FD48" s="640">
        <v>1</v>
      </c>
      <c r="FE48" s="640">
        <v>26</v>
      </c>
      <c r="FF48" s="640">
        <v>1</v>
      </c>
      <c r="FG48" s="640">
        <v>27</v>
      </c>
      <c r="FH48" s="640">
        <v>0</v>
      </c>
      <c r="FI48" s="640">
        <v>0</v>
      </c>
      <c r="FJ48" s="640">
        <v>0</v>
      </c>
      <c r="FK48" s="640">
        <v>0</v>
      </c>
      <c r="FL48" s="640">
        <v>1</v>
      </c>
      <c r="FM48" s="640">
        <v>17</v>
      </c>
      <c r="FN48" s="640">
        <v>0</v>
      </c>
      <c r="FO48" s="640">
        <v>0</v>
      </c>
      <c r="FP48" s="640">
        <v>0</v>
      </c>
      <c r="FQ48" s="640">
        <v>0</v>
      </c>
      <c r="FR48" s="640">
        <v>0</v>
      </c>
      <c r="FS48" s="640">
        <v>0</v>
      </c>
      <c r="FT48" s="640">
        <v>1</v>
      </c>
      <c r="FU48" s="640">
        <v>18</v>
      </c>
      <c r="FV48" s="640">
        <v>0</v>
      </c>
      <c r="FW48" s="640">
        <v>0</v>
      </c>
      <c r="FX48" s="640">
        <v>0</v>
      </c>
      <c r="FY48" s="640">
        <v>0</v>
      </c>
      <c r="FZ48" s="640">
        <v>0</v>
      </c>
      <c r="GA48" s="640">
        <v>0</v>
      </c>
      <c r="GB48" s="640">
        <v>0</v>
      </c>
      <c r="GC48" s="640">
        <v>0</v>
      </c>
      <c r="GD48" s="640">
        <v>0</v>
      </c>
      <c r="GE48" s="640">
        <v>0</v>
      </c>
      <c r="GF48" s="640">
        <v>0</v>
      </c>
      <c r="GG48" s="640">
        <v>0</v>
      </c>
      <c r="GH48" s="640">
        <v>0</v>
      </c>
      <c r="GI48" s="640">
        <v>0</v>
      </c>
      <c r="GJ48" s="640">
        <v>0</v>
      </c>
      <c r="GK48" s="640">
        <v>0</v>
      </c>
      <c r="GL48" s="640">
        <v>0</v>
      </c>
      <c r="GM48" s="640">
        <v>0</v>
      </c>
    </row>
    <row r="49" spans="1:195" ht="15" customHeight="1" x14ac:dyDescent="0.2">
      <c r="A49" s="639" t="s">
        <v>629</v>
      </c>
      <c r="B49" s="640">
        <v>3</v>
      </c>
      <c r="C49" s="640">
        <v>19</v>
      </c>
      <c r="D49" s="640">
        <v>0</v>
      </c>
      <c r="E49" s="640">
        <v>0</v>
      </c>
      <c r="F49" s="640">
        <v>0</v>
      </c>
      <c r="G49" s="640">
        <v>0</v>
      </c>
      <c r="H49" s="640">
        <v>0</v>
      </c>
      <c r="I49" s="640">
        <v>0</v>
      </c>
      <c r="J49" s="640">
        <v>0</v>
      </c>
      <c r="K49" s="640">
        <v>0</v>
      </c>
      <c r="L49" s="640">
        <v>1</v>
      </c>
      <c r="M49" s="640">
        <v>2</v>
      </c>
      <c r="N49" s="640">
        <v>0</v>
      </c>
      <c r="O49" s="640">
        <v>0</v>
      </c>
      <c r="P49" s="640">
        <v>0</v>
      </c>
      <c r="Q49" s="640">
        <v>0</v>
      </c>
      <c r="R49" s="640">
        <v>0</v>
      </c>
      <c r="S49" s="640">
        <v>0</v>
      </c>
      <c r="T49" s="640">
        <v>0</v>
      </c>
      <c r="U49" s="640">
        <v>0</v>
      </c>
      <c r="V49" s="640">
        <v>0</v>
      </c>
      <c r="W49" s="640">
        <v>0</v>
      </c>
      <c r="X49" s="640">
        <v>1</v>
      </c>
      <c r="Y49" s="640">
        <v>6</v>
      </c>
      <c r="Z49" s="640">
        <v>0</v>
      </c>
      <c r="AA49" s="640">
        <v>0</v>
      </c>
      <c r="AB49" s="640">
        <v>0</v>
      </c>
      <c r="AC49" s="640">
        <v>0</v>
      </c>
      <c r="AD49" s="640">
        <v>0</v>
      </c>
      <c r="AE49" s="640">
        <v>0</v>
      </c>
      <c r="AF49" s="640">
        <v>0</v>
      </c>
      <c r="AG49" s="640">
        <v>0</v>
      </c>
      <c r="AH49" s="640">
        <v>0</v>
      </c>
      <c r="AI49" s="640">
        <v>0</v>
      </c>
      <c r="AJ49" s="640">
        <v>0</v>
      </c>
      <c r="AK49" s="640">
        <v>0</v>
      </c>
      <c r="AL49" s="640">
        <v>0</v>
      </c>
      <c r="AM49" s="640">
        <v>0</v>
      </c>
      <c r="AN49" s="640">
        <v>0</v>
      </c>
      <c r="AO49" s="640">
        <v>0</v>
      </c>
      <c r="AP49" s="640">
        <v>0</v>
      </c>
      <c r="AQ49" s="640">
        <v>0</v>
      </c>
      <c r="AR49" s="640">
        <v>3</v>
      </c>
      <c r="AS49" s="640">
        <v>8</v>
      </c>
      <c r="AT49" s="640">
        <v>1</v>
      </c>
      <c r="AU49" s="640">
        <v>2</v>
      </c>
      <c r="AV49" s="640">
        <v>1</v>
      </c>
      <c r="AW49" s="640">
        <v>2</v>
      </c>
      <c r="AX49" s="640">
        <v>0</v>
      </c>
      <c r="AY49" s="640">
        <v>0</v>
      </c>
      <c r="AZ49" s="640">
        <v>0</v>
      </c>
      <c r="BA49" s="640">
        <v>0</v>
      </c>
      <c r="BB49" s="640">
        <v>0</v>
      </c>
      <c r="BC49" s="640">
        <v>0</v>
      </c>
      <c r="BD49" s="640">
        <v>3</v>
      </c>
      <c r="BE49" s="640">
        <v>16</v>
      </c>
      <c r="BF49" s="640">
        <v>4</v>
      </c>
      <c r="BG49" s="640">
        <v>23</v>
      </c>
      <c r="BH49" s="640">
        <v>1</v>
      </c>
      <c r="BI49" s="640">
        <v>10</v>
      </c>
      <c r="BJ49" s="640">
        <v>1</v>
      </c>
      <c r="BK49" s="640">
        <v>3</v>
      </c>
      <c r="BL49" s="640">
        <v>1</v>
      </c>
      <c r="BM49" s="640">
        <v>3</v>
      </c>
      <c r="BN49" s="640">
        <v>0</v>
      </c>
      <c r="BO49" s="640">
        <v>0</v>
      </c>
      <c r="BP49" s="640">
        <v>3</v>
      </c>
      <c r="BQ49" s="640">
        <v>16</v>
      </c>
      <c r="BR49" s="640">
        <v>0</v>
      </c>
      <c r="BS49" s="640">
        <v>0</v>
      </c>
      <c r="BT49" s="640">
        <v>0</v>
      </c>
      <c r="BU49" s="640">
        <v>0</v>
      </c>
      <c r="BV49" s="640">
        <v>0</v>
      </c>
      <c r="BW49" s="640">
        <v>0</v>
      </c>
      <c r="BX49" s="640">
        <v>0</v>
      </c>
      <c r="BY49" s="640">
        <v>0</v>
      </c>
      <c r="BZ49" s="640">
        <v>0</v>
      </c>
      <c r="CA49" s="640">
        <v>0</v>
      </c>
      <c r="CB49" s="640">
        <v>0</v>
      </c>
      <c r="CC49" s="640">
        <v>0</v>
      </c>
      <c r="CD49" s="640">
        <v>0</v>
      </c>
      <c r="CE49" s="640">
        <v>0</v>
      </c>
      <c r="CF49" s="640">
        <v>0</v>
      </c>
      <c r="CG49" s="640">
        <v>0</v>
      </c>
      <c r="CH49" s="640">
        <v>3</v>
      </c>
      <c r="CI49" s="640">
        <v>8</v>
      </c>
      <c r="CJ49" s="640">
        <v>3</v>
      </c>
      <c r="CK49" s="640">
        <v>8</v>
      </c>
      <c r="CL49" s="640">
        <v>0</v>
      </c>
      <c r="CM49" s="640">
        <v>0</v>
      </c>
      <c r="CN49" s="640">
        <v>9</v>
      </c>
      <c r="CO49" s="640">
        <v>37</v>
      </c>
      <c r="CP49" s="640">
        <v>5</v>
      </c>
      <c r="CQ49" s="640">
        <v>27</v>
      </c>
      <c r="CR49" s="640">
        <v>8</v>
      </c>
      <c r="CS49" s="640">
        <v>35</v>
      </c>
      <c r="CT49" s="640">
        <v>7</v>
      </c>
      <c r="CU49" s="640">
        <v>28</v>
      </c>
      <c r="CV49" s="640">
        <v>0</v>
      </c>
      <c r="CW49" s="640">
        <v>0</v>
      </c>
      <c r="CX49" s="640">
        <v>0</v>
      </c>
      <c r="CY49" s="640">
        <v>0</v>
      </c>
      <c r="CZ49" s="640">
        <v>0</v>
      </c>
      <c r="DA49" s="640">
        <v>0</v>
      </c>
      <c r="DB49" s="640">
        <v>0</v>
      </c>
      <c r="DC49" s="640">
        <v>0</v>
      </c>
      <c r="DD49" s="640">
        <v>0</v>
      </c>
      <c r="DE49" s="640">
        <v>0</v>
      </c>
      <c r="DF49" s="640">
        <v>1</v>
      </c>
      <c r="DG49" s="640">
        <v>2</v>
      </c>
      <c r="DH49" s="640">
        <v>0</v>
      </c>
      <c r="DI49" s="640">
        <v>0</v>
      </c>
      <c r="DJ49" s="640">
        <v>0</v>
      </c>
      <c r="DK49" s="640">
        <v>0</v>
      </c>
      <c r="DL49" s="640">
        <v>0</v>
      </c>
      <c r="DM49" s="640">
        <v>0</v>
      </c>
      <c r="DN49" s="640">
        <v>0</v>
      </c>
      <c r="DO49" s="640">
        <v>0</v>
      </c>
      <c r="DP49" s="640">
        <v>0</v>
      </c>
      <c r="DQ49" s="640">
        <v>0</v>
      </c>
      <c r="DR49" s="640">
        <v>0</v>
      </c>
      <c r="DS49" s="640">
        <v>0</v>
      </c>
      <c r="DT49" s="640">
        <v>0</v>
      </c>
      <c r="DU49" s="640">
        <v>0</v>
      </c>
      <c r="DV49" s="640">
        <v>0</v>
      </c>
      <c r="DW49" s="640">
        <v>0</v>
      </c>
      <c r="DX49" s="640">
        <v>0</v>
      </c>
      <c r="DY49" s="640">
        <v>0</v>
      </c>
      <c r="DZ49" s="640">
        <v>0</v>
      </c>
      <c r="EA49" s="640">
        <v>0</v>
      </c>
      <c r="EB49" s="640">
        <v>0</v>
      </c>
      <c r="EC49" s="640">
        <v>0</v>
      </c>
      <c r="ED49" s="640">
        <v>0</v>
      </c>
      <c r="EE49" s="640">
        <v>0</v>
      </c>
      <c r="EF49" s="640">
        <v>0</v>
      </c>
      <c r="EG49" s="640">
        <v>0</v>
      </c>
      <c r="EH49" s="640">
        <v>0</v>
      </c>
      <c r="EI49" s="640">
        <v>0</v>
      </c>
      <c r="EJ49" s="640">
        <v>7</v>
      </c>
      <c r="EK49" s="640">
        <v>31</v>
      </c>
      <c r="EL49" s="640">
        <v>7</v>
      </c>
      <c r="EM49" s="640">
        <v>31</v>
      </c>
      <c r="EN49" s="640">
        <v>0</v>
      </c>
      <c r="EO49" s="640">
        <v>0</v>
      </c>
      <c r="EP49" s="640">
        <v>1</v>
      </c>
      <c r="EQ49" s="640">
        <v>39</v>
      </c>
      <c r="ER49" s="640">
        <v>1</v>
      </c>
      <c r="ES49" s="640">
        <v>39</v>
      </c>
      <c r="ET49" s="640">
        <v>6</v>
      </c>
      <c r="EU49" s="640">
        <v>25</v>
      </c>
      <c r="EV49" s="640">
        <v>1</v>
      </c>
      <c r="EW49" s="640">
        <v>6</v>
      </c>
      <c r="EX49" s="640">
        <v>0</v>
      </c>
      <c r="EY49" s="640">
        <v>0</v>
      </c>
      <c r="EZ49" s="640">
        <v>0</v>
      </c>
      <c r="FA49" s="640">
        <v>0</v>
      </c>
      <c r="FB49" s="640">
        <v>0</v>
      </c>
      <c r="FC49" s="640">
        <v>0</v>
      </c>
      <c r="FD49" s="640">
        <v>1</v>
      </c>
      <c r="FE49" s="640">
        <v>61</v>
      </c>
      <c r="FF49" s="640">
        <v>1</v>
      </c>
      <c r="FG49" s="640">
        <v>67</v>
      </c>
      <c r="FH49" s="640">
        <v>0</v>
      </c>
      <c r="FI49" s="640">
        <v>0</v>
      </c>
      <c r="FJ49" s="640">
        <v>0</v>
      </c>
      <c r="FK49" s="640">
        <v>0</v>
      </c>
      <c r="FL49" s="640">
        <v>1</v>
      </c>
      <c r="FM49" s="640">
        <v>38</v>
      </c>
      <c r="FN49" s="640">
        <v>0</v>
      </c>
      <c r="FO49" s="640">
        <v>0</v>
      </c>
      <c r="FP49" s="640">
        <v>0</v>
      </c>
      <c r="FQ49" s="640">
        <v>0</v>
      </c>
      <c r="FR49" s="640">
        <v>0</v>
      </c>
      <c r="FS49" s="640">
        <v>0</v>
      </c>
      <c r="FT49" s="640">
        <v>1</v>
      </c>
      <c r="FU49" s="640">
        <v>40</v>
      </c>
      <c r="FV49" s="640">
        <v>0</v>
      </c>
      <c r="FW49" s="640">
        <v>0</v>
      </c>
      <c r="FX49" s="640">
        <v>0</v>
      </c>
      <c r="FY49" s="640">
        <v>0</v>
      </c>
      <c r="FZ49" s="640">
        <v>0</v>
      </c>
      <c r="GA49" s="640">
        <v>0</v>
      </c>
      <c r="GB49" s="640">
        <v>0</v>
      </c>
      <c r="GC49" s="640">
        <v>0</v>
      </c>
      <c r="GD49" s="640">
        <v>0</v>
      </c>
      <c r="GE49" s="640">
        <v>0</v>
      </c>
      <c r="GF49" s="640">
        <v>0</v>
      </c>
      <c r="GG49" s="640">
        <v>0</v>
      </c>
      <c r="GH49" s="640">
        <v>0</v>
      </c>
      <c r="GI49" s="640">
        <v>0</v>
      </c>
      <c r="GJ49" s="640">
        <v>0</v>
      </c>
      <c r="GK49" s="640">
        <v>0</v>
      </c>
      <c r="GL49" s="640">
        <v>1</v>
      </c>
      <c r="GM49" s="640">
        <v>6</v>
      </c>
    </row>
    <row r="50" spans="1:195" ht="15" customHeight="1" x14ac:dyDescent="0.2">
      <c r="A50" s="639" t="s">
        <v>64</v>
      </c>
      <c r="B50" s="640">
        <v>2</v>
      </c>
      <c r="C50" s="640">
        <v>6</v>
      </c>
      <c r="D50" s="640">
        <v>0</v>
      </c>
      <c r="E50" s="640">
        <v>0</v>
      </c>
      <c r="F50" s="640">
        <v>0</v>
      </c>
      <c r="G50" s="640">
        <v>0</v>
      </c>
      <c r="H50" s="640">
        <v>0</v>
      </c>
      <c r="I50" s="640">
        <v>0</v>
      </c>
      <c r="J50" s="640">
        <v>0</v>
      </c>
      <c r="K50" s="640">
        <v>0</v>
      </c>
      <c r="L50" s="640">
        <v>0</v>
      </c>
      <c r="M50" s="640">
        <v>0</v>
      </c>
      <c r="N50" s="640">
        <v>0</v>
      </c>
      <c r="O50" s="640">
        <v>0</v>
      </c>
      <c r="P50" s="640">
        <v>0</v>
      </c>
      <c r="Q50" s="640">
        <v>0</v>
      </c>
      <c r="R50" s="640">
        <v>0</v>
      </c>
      <c r="S50" s="640">
        <v>0</v>
      </c>
      <c r="T50" s="640">
        <v>0</v>
      </c>
      <c r="U50" s="640">
        <v>0</v>
      </c>
      <c r="V50" s="640">
        <v>0</v>
      </c>
      <c r="W50" s="640">
        <v>0</v>
      </c>
      <c r="X50" s="640">
        <v>1</v>
      </c>
      <c r="Y50" s="640">
        <v>3</v>
      </c>
      <c r="Z50" s="640">
        <v>1</v>
      </c>
      <c r="AA50" s="640">
        <v>3</v>
      </c>
      <c r="AB50" s="640">
        <v>0</v>
      </c>
      <c r="AC50" s="640">
        <v>0</v>
      </c>
      <c r="AD50" s="640">
        <v>0</v>
      </c>
      <c r="AE50" s="640">
        <v>0</v>
      </c>
      <c r="AF50" s="640">
        <v>0</v>
      </c>
      <c r="AG50" s="640">
        <v>0</v>
      </c>
      <c r="AH50" s="640">
        <v>0</v>
      </c>
      <c r="AI50" s="640">
        <v>0</v>
      </c>
      <c r="AJ50" s="640">
        <v>0</v>
      </c>
      <c r="AK50" s="640">
        <v>0</v>
      </c>
      <c r="AL50" s="640">
        <v>0</v>
      </c>
      <c r="AM50" s="640">
        <v>0</v>
      </c>
      <c r="AN50" s="640">
        <v>0</v>
      </c>
      <c r="AO50" s="640">
        <v>0</v>
      </c>
      <c r="AP50" s="640">
        <v>0</v>
      </c>
      <c r="AQ50" s="640">
        <v>0</v>
      </c>
      <c r="AR50" s="640">
        <v>0</v>
      </c>
      <c r="AS50" s="640">
        <v>0</v>
      </c>
      <c r="AT50" s="640">
        <v>1</v>
      </c>
      <c r="AU50" s="640">
        <v>2</v>
      </c>
      <c r="AV50" s="640">
        <v>0</v>
      </c>
      <c r="AW50" s="640">
        <v>0</v>
      </c>
      <c r="AX50" s="640">
        <v>0</v>
      </c>
      <c r="AY50" s="640">
        <v>0</v>
      </c>
      <c r="AZ50" s="640">
        <v>0</v>
      </c>
      <c r="BA50" s="640">
        <v>0</v>
      </c>
      <c r="BB50" s="640">
        <v>0</v>
      </c>
      <c r="BC50" s="640">
        <v>0</v>
      </c>
      <c r="BD50" s="640">
        <v>2</v>
      </c>
      <c r="BE50" s="640">
        <v>5</v>
      </c>
      <c r="BF50" s="640">
        <v>0</v>
      </c>
      <c r="BG50" s="640">
        <v>0</v>
      </c>
      <c r="BH50" s="640">
        <v>0</v>
      </c>
      <c r="BI50" s="640">
        <v>0</v>
      </c>
      <c r="BJ50" s="640">
        <v>0</v>
      </c>
      <c r="BK50" s="640">
        <v>0</v>
      </c>
      <c r="BL50" s="640">
        <v>0</v>
      </c>
      <c r="BM50" s="640">
        <v>0</v>
      </c>
      <c r="BN50" s="640">
        <v>0</v>
      </c>
      <c r="BO50" s="640">
        <v>0</v>
      </c>
      <c r="BP50" s="640">
        <v>0</v>
      </c>
      <c r="BQ50" s="640">
        <v>0</v>
      </c>
      <c r="BR50" s="640">
        <v>0</v>
      </c>
      <c r="BS50" s="640">
        <v>0</v>
      </c>
      <c r="BT50" s="640">
        <v>0</v>
      </c>
      <c r="BU50" s="640">
        <v>0</v>
      </c>
      <c r="BV50" s="640">
        <v>0</v>
      </c>
      <c r="BW50" s="640">
        <v>0</v>
      </c>
      <c r="BX50" s="640">
        <v>0</v>
      </c>
      <c r="BY50" s="640">
        <v>0</v>
      </c>
      <c r="BZ50" s="640">
        <v>0</v>
      </c>
      <c r="CA50" s="640">
        <v>0</v>
      </c>
      <c r="CB50" s="640">
        <v>0</v>
      </c>
      <c r="CC50" s="640">
        <v>0</v>
      </c>
      <c r="CD50" s="640">
        <v>0</v>
      </c>
      <c r="CE50" s="640">
        <v>0</v>
      </c>
      <c r="CF50" s="640">
        <v>0</v>
      </c>
      <c r="CG50" s="640">
        <v>0</v>
      </c>
      <c r="CH50" s="640">
        <v>0</v>
      </c>
      <c r="CI50" s="640">
        <v>0</v>
      </c>
      <c r="CJ50" s="640">
        <v>0</v>
      </c>
      <c r="CK50" s="640">
        <v>0</v>
      </c>
      <c r="CL50" s="640">
        <v>0</v>
      </c>
      <c r="CM50" s="640">
        <v>0</v>
      </c>
      <c r="CN50" s="640">
        <v>4</v>
      </c>
      <c r="CO50" s="640">
        <v>10</v>
      </c>
      <c r="CP50" s="640">
        <v>0</v>
      </c>
      <c r="CQ50" s="640">
        <v>0</v>
      </c>
      <c r="CR50" s="640">
        <v>3</v>
      </c>
      <c r="CS50" s="640">
        <v>6</v>
      </c>
      <c r="CT50" s="640">
        <v>2</v>
      </c>
      <c r="CU50" s="640">
        <v>5</v>
      </c>
      <c r="CV50" s="640">
        <v>0</v>
      </c>
      <c r="CW50" s="640">
        <v>0</v>
      </c>
      <c r="CX50" s="640">
        <v>0</v>
      </c>
      <c r="CY50" s="640">
        <v>0</v>
      </c>
      <c r="CZ50" s="640">
        <v>0</v>
      </c>
      <c r="DA50" s="640">
        <v>0</v>
      </c>
      <c r="DB50" s="640">
        <v>0</v>
      </c>
      <c r="DC50" s="640">
        <v>0</v>
      </c>
      <c r="DD50" s="640">
        <v>0</v>
      </c>
      <c r="DE50" s="640">
        <v>0</v>
      </c>
      <c r="DF50" s="640">
        <v>0</v>
      </c>
      <c r="DG50" s="640">
        <v>0</v>
      </c>
      <c r="DH50" s="640">
        <v>0</v>
      </c>
      <c r="DI50" s="640">
        <v>0</v>
      </c>
      <c r="DJ50" s="640">
        <v>0</v>
      </c>
      <c r="DK50" s="640">
        <v>0</v>
      </c>
      <c r="DL50" s="640">
        <v>0</v>
      </c>
      <c r="DM50" s="640">
        <v>0</v>
      </c>
      <c r="DN50" s="640">
        <v>0</v>
      </c>
      <c r="DO50" s="640">
        <v>0</v>
      </c>
      <c r="DP50" s="640">
        <v>0</v>
      </c>
      <c r="DQ50" s="640">
        <v>0</v>
      </c>
      <c r="DR50" s="640">
        <v>0</v>
      </c>
      <c r="DS50" s="640">
        <v>0</v>
      </c>
      <c r="DT50" s="640">
        <v>0</v>
      </c>
      <c r="DU50" s="640">
        <v>0</v>
      </c>
      <c r="DV50" s="640">
        <v>0</v>
      </c>
      <c r="DW50" s="640">
        <v>0</v>
      </c>
      <c r="DX50" s="640">
        <v>0</v>
      </c>
      <c r="DY50" s="640">
        <v>0</v>
      </c>
      <c r="DZ50" s="640">
        <v>0</v>
      </c>
      <c r="EA50" s="640">
        <v>0</v>
      </c>
      <c r="EB50" s="640">
        <v>0</v>
      </c>
      <c r="EC50" s="640">
        <v>0</v>
      </c>
      <c r="ED50" s="640">
        <v>0</v>
      </c>
      <c r="EE50" s="640">
        <v>0</v>
      </c>
      <c r="EF50" s="640">
        <v>0</v>
      </c>
      <c r="EG50" s="640">
        <v>0</v>
      </c>
      <c r="EH50" s="640">
        <v>0</v>
      </c>
      <c r="EI50" s="640">
        <v>0</v>
      </c>
      <c r="EJ50" s="640">
        <v>2</v>
      </c>
      <c r="EK50" s="640">
        <v>5</v>
      </c>
      <c r="EL50" s="640">
        <v>2</v>
      </c>
      <c r="EM50" s="640">
        <v>5</v>
      </c>
      <c r="EN50" s="640">
        <v>0</v>
      </c>
      <c r="EO50" s="640">
        <v>0</v>
      </c>
      <c r="EP50" s="640">
        <v>1</v>
      </c>
      <c r="EQ50" s="640">
        <v>10</v>
      </c>
      <c r="ER50" s="640">
        <v>1</v>
      </c>
      <c r="ES50" s="640">
        <v>10</v>
      </c>
      <c r="ET50" s="640">
        <v>2</v>
      </c>
      <c r="EU50" s="640">
        <v>5</v>
      </c>
      <c r="EV50" s="640">
        <v>0</v>
      </c>
      <c r="EW50" s="640">
        <v>0</v>
      </c>
      <c r="EX50" s="640">
        <v>0</v>
      </c>
      <c r="EY50" s="640">
        <v>0</v>
      </c>
      <c r="EZ50" s="640">
        <v>0</v>
      </c>
      <c r="FA50" s="640">
        <v>0</v>
      </c>
      <c r="FB50" s="640">
        <v>0</v>
      </c>
      <c r="FC50" s="640">
        <v>0</v>
      </c>
      <c r="FD50" s="640">
        <v>1</v>
      </c>
      <c r="FE50" s="640">
        <v>13</v>
      </c>
      <c r="FF50" s="640">
        <v>0</v>
      </c>
      <c r="FG50" s="640">
        <v>0</v>
      </c>
      <c r="FH50" s="640">
        <v>0</v>
      </c>
      <c r="FI50" s="640">
        <v>0</v>
      </c>
      <c r="FJ50" s="640">
        <v>0</v>
      </c>
      <c r="FK50" s="640">
        <v>0</v>
      </c>
      <c r="FL50" s="640">
        <v>1</v>
      </c>
      <c r="FM50" s="640">
        <v>16</v>
      </c>
      <c r="FN50" s="640">
        <v>0</v>
      </c>
      <c r="FO50" s="640">
        <v>0</v>
      </c>
      <c r="FP50" s="640">
        <v>0</v>
      </c>
      <c r="FQ50" s="640">
        <v>0</v>
      </c>
      <c r="FR50" s="640">
        <v>0</v>
      </c>
      <c r="FS50" s="640">
        <v>0</v>
      </c>
      <c r="FT50" s="640">
        <v>1</v>
      </c>
      <c r="FU50" s="640">
        <v>18</v>
      </c>
      <c r="FV50" s="640">
        <v>0</v>
      </c>
      <c r="FW50" s="640">
        <v>0</v>
      </c>
      <c r="FX50" s="640">
        <v>0</v>
      </c>
      <c r="FY50" s="640">
        <v>0</v>
      </c>
      <c r="FZ50" s="640">
        <v>0</v>
      </c>
      <c r="GA50" s="640">
        <v>0</v>
      </c>
      <c r="GB50" s="640">
        <v>0</v>
      </c>
      <c r="GC50" s="640">
        <v>0</v>
      </c>
      <c r="GD50" s="640">
        <v>0</v>
      </c>
      <c r="GE50" s="640">
        <v>0</v>
      </c>
      <c r="GF50" s="640">
        <v>0</v>
      </c>
      <c r="GG50" s="640">
        <v>0</v>
      </c>
      <c r="GH50" s="640">
        <v>0</v>
      </c>
      <c r="GI50" s="640">
        <v>0</v>
      </c>
      <c r="GJ50" s="640">
        <v>0</v>
      </c>
      <c r="GK50" s="640">
        <v>0</v>
      </c>
      <c r="GL50" s="640">
        <v>0</v>
      </c>
      <c r="GM50" s="640">
        <v>0</v>
      </c>
    </row>
    <row r="51" spans="1:195" ht="15" customHeight="1" x14ac:dyDescent="0.2">
      <c r="A51" s="639" t="s">
        <v>65</v>
      </c>
      <c r="B51" s="640">
        <v>1</v>
      </c>
      <c r="C51" s="640">
        <v>9</v>
      </c>
      <c r="D51" s="640">
        <v>0</v>
      </c>
      <c r="E51" s="640">
        <v>0</v>
      </c>
      <c r="F51" s="640">
        <v>0</v>
      </c>
      <c r="G51" s="640">
        <v>0</v>
      </c>
      <c r="H51" s="640">
        <v>0</v>
      </c>
      <c r="I51" s="640">
        <v>0</v>
      </c>
      <c r="J51" s="640">
        <v>0</v>
      </c>
      <c r="K51" s="640">
        <v>0</v>
      </c>
      <c r="L51" s="640">
        <v>0</v>
      </c>
      <c r="M51" s="640">
        <v>0</v>
      </c>
      <c r="N51" s="640">
        <v>0</v>
      </c>
      <c r="O51" s="640">
        <v>0</v>
      </c>
      <c r="P51" s="640">
        <v>0</v>
      </c>
      <c r="Q51" s="640">
        <v>0</v>
      </c>
      <c r="R51" s="640">
        <v>0</v>
      </c>
      <c r="S51" s="640">
        <v>0</v>
      </c>
      <c r="T51" s="640">
        <v>0</v>
      </c>
      <c r="U51" s="640">
        <v>0</v>
      </c>
      <c r="V51" s="640">
        <v>0</v>
      </c>
      <c r="W51" s="640">
        <v>0</v>
      </c>
      <c r="X51" s="640">
        <v>0</v>
      </c>
      <c r="Y51" s="640">
        <v>0</v>
      </c>
      <c r="Z51" s="640">
        <v>0</v>
      </c>
      <c r="AA51" s="640">
        <v>0</v>
      </c>
      <c r="AB51" s="640">
        <v>0</v>
      </c>
      <c r="AC51" s="640">
        <v>0</v>
      </c>
      <c r="AD51" s="640">
        <v>0</v>
      </c>
      <c r="AE51" s="640">
        <v>0</v>
      </c>
      <c r="AF51" s="640">
        <v>0</v>
      </c>
      <c r="AG51" s="640">
        <v>0</v>
      </c>
      <c r="AH51" s="640">
        <v>0</v>
      </c>
      <c r="AI51" s="640">
        <v>0</v>
      </c>
      <c r="AJ51" s="640">
        <v>0</v>
      </c>
      <c r="AK51" s="640">
        <v>0</v>
      </c>
      <c r="AL51" s="640">
        <v>0</v>
      </c>
      <c r="AM51" s="640">
        <v>0</v>
      </c>
      <c r="AN51" s="640">
        <v>0</v>
      </c>
      <c r="AO51" s="640">
        <v>0</v>
      </c>
      <c r="AP51" s="640">
        <v>0</v>
      </c>
      <c r="AQ51" s="640">
        <v>0</v>
      </c>
      <c r="AR51" s="640">
        <v>0</v>
      </c>
      <c r="AS51" s="640">
        <v>0</v>
      </c>
      <c r="AT51" s="640">
        <v>0</v>
      </c>
      <c r="AU51" s="640">
        <v>0</v>
      </c>
      <c r="AV51" s="640">
        <v>0</v>
      </c>
      <c r="AW51" s="640">
        <v>0</v>
      </c>
      <c r="AX51" s="640">
        <v>0</v>
      </c>
      <c r="AY51" s="640">
        <v>0</v>
      </c>
      <c r="AZ51" s="640">
        <v>0</v>
      </c>
      <c r="BA51" s="640">
        <v>0</v>
      </c>
      <c r="BB51" s="640">
        <v>0</v>
      </c>
      <c r="BC51" s="640">
        <v>0</v>
      </c>
      <c r="BD51" s="640">
        <v>0</v>
      </c>
      <c r="BE51" s="640">
        <v>0</v>
      </c>
      <c r="BF51" s="640">
        <v>0</v>
      </c>
      <c r="BG51" s="640">
        <v>0</v>
      </c>
      <c r="BH51" s="640">
        <v>0</v>
      </c>
      <c r="BI51" s="640">
        <v>0</v>
      </c>
      <c r="BJ51" s="640">
        <v>0</v>
      </c>
      <c r="BK51" s="640">
        <v>0</v>
      </c>
      <c r="BL51" s="640">
        <v>0</v>
      </c>
      <c r="BM51" s="640">
        <v>0</v>
      </c>
      <c r="BN51" s="640">
        <v>0</v>
      </c>
      <c r="BO51" s="640">
        <v>0</v>
      </c>
      <c r="BP51" s="640">
        <v>0</v>
      </c>
      <c r="BQ51" s="640">
        <v>0</v>
      </c>
      <c r="BR51" s="640">
        <v>0</v>
      </c>
      <c r="BS51" s="640">
        <v>0</v>
      </c>
      <c r="BT51" s="640">
        <v>0</v>
      </c>
      <c r="BU51" s="640">
        <v>0</v>
      </c>
      <c r="BV51" s="640">
        <v>0</v>
      </c>
      <c r="BW51" s="640">
        <v>0</v>
      </c>
      <c r="BX51" s="640">
        <v>0</v>
      </c>
      <c r="BY51" s="640">
        <v>0</v>
      </c>
      <c r="BZ51" s="640">
        <v>0</v>
      </c>
      <c r="CA51" s="640">
        <v>0</v>
      </c>
      <c r="CB51" s="640">
        <v>0</v>
      </c>
      <c r="CC51" s="640">
        <v>0</v>
      </c>
      <c r="CD51" s="640">
        <v>0</v>
      </c>
      <c r="CE51" s="640">
        <v>0</v>
      </c>
      <c r="CF51" s="640">
        <v>0</v>
      </c>
      <c r="CG51" s="640">
        <v>0</v>
      </c>
      <c r="CH51" s="640">
        <v>0</v>
      </c>
      <c r="CI51" s="640">
        <v>0</v>
      </c>
      <c r="CJ51" s="640">
        <v>1</v>
      </c>
      <c r="CK51" s="640">
        <v>4</v>
      </c>
      <c r="CL51" s="640">
        <v>0</v>
      </c>
      <c r="CM51" s="640">
        <v>0</v>
      </c>
      <c r="CN51" s="640">
        <v>5</v>
      </c>
      <c r="CO51" s="640">
        <v>16</v>
      </c>
      <c r="CP51" s="640">
        <v>2</v>
      </c>
      <c r="CQ51" s="640">
        <v>5</v>
      </c>
      <c r="CR51" s="640">
        <v>5</v>
      </c>
      <c r="CS51" s="640">
        <v>12</v>
      </c>
      <c r="CT51" s="640">
        <v>3</v>
      </c>
      <c r="CU51" s="640">
        <v>12</v>
      </c>
      <c r="CV51" s="640">
        <v>0</v>
      </c>
      <c r="CW51" s="640">
        <v>0</v>
      </c>
      <c r="CX51" s="640">
        <v>0</v>
      </c>
      <c r="CY51" s="640">
        <v>0</v>
      </c>
      <c r="CZ51" s="640">
        <v>0</v>
      </c>
      <c r="DA51" s="640">
        <v>0</v>
      </c>
      <c r="DB51" s="640">
        <v>0</v>
      </c>
      <c r="DC51" s="640">
        <v>0</v>
      </c>
      <c r="DD51" s="640">
        <v>0</v>
      </c>
      <c r="DE51" s="640">
        <v>0</v>
      </c>
      <c r="DF51" s="640">
        <v>0</v>
      </c>
      <c r="DG51" s="640">
        <v>0</v>
      </c>
      <c r="DH51" s="640">
        <v>0</v>
      </c>
      <c r="DI51" s="640">
        <v>0</v>
      </c>
      <c r="DJ51" s="640">
        <v>0</v>
      </c>
      <c r="DK51" s="640">
        <v>0</v>
      </c>
      <c r="DL51" s="640">
        <v>0</v>
      </c>
      <c r="DM51" s="640">
        <v>0</v>
      </c>
      <c r="DN51" s="640">
        <v>0</v>
      </c>
      <c r="DO51" s="640">
        <v>0</v>
      </c>
      <c r="DP51" s="640">
        <v>0</v>
      </c>
      <c r="DQ51" s="640">
        <v>0</v>
      </c>
      <c r="DR51" s="640">
        <v>0</v>
      </c>
      <c r="DS51" s="640">
        <v>0</v>
      </c>
      <c r="DT51" s="640">
        <v>0</v>
      </c>
      <c r="DU51" s="640">
        <v>0</v>
      </c>
      <c r="DV51" s="640">
        <v>0</v>
      </c>
      <c r="DW51" s="640">
        <v>0</v>
      </c>
      <c r="DX51" s="640">
        <v>0</v>
      </c>
      <c r="DY51" s="640">
        <v>0</v>
      </c>
      <c r="DZ51" s="640">
        <v>0</v>
      </c>
      <c r="EA51" s="640">
        <v>0</v>
      </c>
      <c r="EB51" s="640">
        <v>0</v>
      </c>
      <c r="EC51" s="640">
        <v>0</v>
      </c>
      <c r="ED51" s="640">
        <v>0</v>
      </c>
      <c r="EE51" s="640">
        <v>0</v>
      </c>
      <c r="EF51" s="640">
        <v>0</v>
      </c>
      <c r="EG51" s="640">
        <v>0</v>
      </c>
      <c r="EH51" s="640">
        <v>0</v>
      </c>
      <c r="EI51" s="640">
        <v>0</v>
      </c>
      <c r="EJ51" s="640">
        <v>3</v>
      </c>
      <c r="EK51" s="640">
        <v>11</v>
      </c>
      <c r="EL51" s="640">
        <v>3</v>
      </c>
      <c r="EM51" s="640">
        <v>11</v>
      </c>
      <c r="EN51" s="640">
        <v>0</v>
      </c>
      <c r="EO51" s="640">
        <v>0</v>
      </c>
      <c r="EP51" s="640">
        <v>1</v>
      </c>
      <c r="EQ51" s="640">
        <v>17</v>
      </c>
      <c r="ER51" s="640">
        <v>1</v>
      </c>
      <c r="ES51" s="640">
        <v>17</v>
      </c>
      <c r="ET51" s="640">
        <v>1</v>
      </c>
      <c r="EU51" s="640">
        <v>3</v>
      </c>
      <c r="EV51" s="640">
        <v>0</v>
      </c>
      <c r="EW51" s="640">
        <v>0</v>
      </c>
      <c r="EX51" s="640">
        <v>0</v>
      </c>
      <c r="EY51" s="640">
        <v>0</v>
      </c>
      <c r="EZ51" s="640">
        <v>1</v>
      </c>
      <c r="FA51" s="640">
        <v>3</v>
      </c>
      <c r="FB51" s="640">
        <v>0</v>
      </c>
      <c r="FC51" s="640">
        <v>0</v>
      </c>
      <c r="FD51" s="640">
        <v>1</v>
      </c>
      <c r="FE51" s="640">
        <v>25</v>
      </c>
      <c r="FF51" s="640">
        <v>1</v>
      </c>
      <c r="FG51" s="640">
        <v>27</v>
      </c>
      <c r="FH51" s="640">
        <v>0</v>
      </c>
      <c r="FI51" s="640">
        <v>0</v>
      </c>
      <c r="FJ51" s="640">
        <v>0</v>
      </c>
      <c r="FK51" s="640">
        <v>0</v>
      </c>
      <c r="FL51" s="640">
        <v>1</v>
      </c>
      <c r="FM51" s="640">
        <v>21</v>
      </c>
      <c r="FN51" s="640">
        <v>0</v>
      </c>
      <c r="FO51" s="640">
        <v>0</v>
      </c>
      <c r="FP51" s="640">
        <v>0</v>
      </c>
      <c r="FQ51" s="640">
        <v>0</v>
      </c>
      <c r="FR51" s="640">
        <v>0</v>
      </c>
      <c r="FS51" s="640">
        <v>0</v>
      </c>
      <c r="FT51" s="640">
        <v>1</v>
      </c>
      <c r="FU51" s="640">
        <v>26</v>
      </c>
      <c r="FV51" s="640">
        <v>0</v>
      </c>
      <c r="FW51" s="640">
        <v>0</v>
      </c>
      <c r="FX51" s="640">
        <v>0</v>
      </c>
      <c r="FY51" s="640">
        <v>0</v>
      </c>
      <c r="FZ51" s="640">
        <v>0</v>
      </c>
      <c r="GA51" s="640">
        <v>0</v>
      </c>
      <c r="GB51" s="640">
        <v>0</v>
      </c>
      <c r="GC51" s="640">
        <v>0</v>
      </c>
      <c r="GD51" s="640">
        <v>0</v>
      </c>
      <c r="GE51" s="640">
        <v>0</v>
      </c>
      <c r="GF51" s="640">
        <v>0</v>
      </c>
      <c r="GG51" s="640">
        <v>0</v>
      </c>
      <c r="GH51" s="640">
        <v>0</v>
      </c>
      <c r="GI51" s="640">
        <v>0</v>
      </c>
      <c r="GJ51" s="640">
        <v>1</v>
      </c>
      <c r="GK51" s="640">
        <v>3</v>
      </c>
      <c r="GL51" s="640">
        <v>0</v>
      </c>
      <c r="GM51" s="640">
        <v>0</v>
      </c>
    </row>
    <row r="52" spans="1:195" ht="15" customHeight="1" x14ac:dyDescent="0.2">
      <c r="A52" s="639" t="s">
        <v>66</v>
      </c>
      <c r="B52" s="640">
        <v>0</v>
      </c>
      <c r="C52" s="640">
        <v>0</v>
      </c>
      <c r="D52" s="640">
        <v>1</v>
      </c>
      <c r="E52" s="640">
        <v>12</v>
      </c>
      <c r="F52" s="640">
        <v>0</v>
      </c>
      <c r="G52" s="640">
        <v>0</v>
      </c>
      <c r="H52" s="640">
        <v>0</v>
      </c>
      <c r="I52" s="640">
        <v>0</v>
      </c>
      <c r="J52" s="640">
        <v>2</v>
      </c>
      <c r="K52" s="640">
        <v>5</v>
      </c>
      <c r="L52" s="640">
        <v>0</v>
      </c>
      <c r="M52" s="640">
        <v>0</v>
      </c>
      <c r="N52" s="640">
        <v>1</v>
      </c>
      <c r="O52" s="640">
        <v>6</v>
      </c>
      <c r="P52" s="640">
        <v>0</v>
      </c>
      <c r="Q52" s="640">
        <v>0</v>
      </c>
      <c r="R52" s="640">
        <v>0</v>
      </c>
      <c r="S52" s="640">
        <v>0</v>
      </c>
      <c r="T52" s="640">
        <v>0</v>
      </c>
      <c r="U52" s="640">
        <v>0</v>
      </c>
      <c r="V52" s="640">
        <v>0</v>
      </c>
      <c r="W52" s="640">
        <v>0</v>
      </c>
      <c r="X52" s="640">
        <v>0</v>
      </c>
      <c r="Y52" s="640">
        <v>0</v>
      </c>
      <c r="Z52" s="640">
        <v>0</v>
      </c>
      <c r="AA52" s="640">
        <v>0</v>
      </c>
      <c r="AB52" s="640">
        <v>0</v>
      </c>
      <c r="AC52" s="640">
        <v>0</v>
      </c>
      <c r="AD52" s="640">
        <v>0</v>
      </c>
      <c r="AE52" s="640">
        <v>0</v>
      </c>
      <c r="AF52" s="640">
        <v>1</v>
      </c>
      <c r="AG52" s="640">
        <v>2</v>
      </c>
      <c r="AH52" s="640">
        <v>0</v>
      </c>
      <c r="AI52" s="640">
        <v>0</v>
      </c>
      <c r="AJ52" s="640">
        <v>1</v>
      </c>
      <c r="AK52" s="640">
        <v>12</v>
      </c>
      <c r="AL52" s="640">
        <v>0</v>
      </c>
      <c r="AM52" s="640">
        <v>0</v>
      </c>
      <c r="AN52" s="640">
        <v>0</v>
      </c>
      <c r="AO52" s="640">
        <v>0</v>
      </c>
      <c r="AP52" s="640">
        <v>0</v>
      </c>
      <c r="AQ52" s="640">
        <v>0</v>
      </c>
      <c r="AR52" s="640">
        <v>1</v>
      </c>
      <c r="AS52" s="640">
        <v>2</v>
      </c>
      <c r="AT52" s="640">
        <v>1</v>
      </c>
      <c r="AU52" s="640">
        <v>3</v>
      </c>
      <c r="AV52" s="640">
        <v>0</v>
      </c>
      <c r="AW52" s="640">
        <v>0</v>
      </c>
      <c r="AX52" s="640">
        <v>0</v>
      </c>
      <c r="AY52" s="640">
        <v>0</v>
      </c>
      <c r="AZ52" s="640">
        <v>0</v>
      </c>
      <c r="BA52" s="640">
        <v>0</v>
      </c>
      <c r="BB52" s="640">
        <v>0</v>
      </c>
      <c r="BC52" s="640">
        <v>0</v>
      </c>
      <c r="BD52" s="640">
        <v>9</v>
      </c>
      <c r="BE52" s="640">
        <v>33</v>
      </c>
      <c r="BF52" s="640">
        <v>0</v>
      </c>
      <c r="BG52" s="640">
        <v>0</v>
      </c>
      <c r="BH52" s="640">
        <v>0</v>
      </c>
      <c r="BI52" s="640">
        <v>0</v>
      </c>
      <c r="BJ52" s="640">
        <v>0</v>
      </c>
      <c r="BK52" s="640">
        <v>0</v>
      </c>
      <c r="BL52" s="640">
        <v>1</v>
      </c>
      <c r="BM52" s="640">
        <v>2</v>
      </c>
      <c r="BN52" s="640">
        <v>0</v>
      </c>
      <c r="BO52" s="640">
        <v>0</v>
      </c>
      <c r="BP52" s="640">
        <v>6</v>
      </c>
      <c r="BQ52" s="640">
        <v>25</v>
      </c>
      <c r="BR52" s="640">
        <v>0</v>
      </c>
      <c r="BS52" s="640">
        <v>0</v>
      </c>
      <c r="BT52" s="640">
        <v>0</v>
      </c>
      <c r="BU52" s="640">
        <v>0</v>
      </c>
      <c r="BV52" s="640">
        <v>0</v>
      </c>
      <c r="BW52" s="640">
        <v>0</v>
      </c>
      <c r="BX52" s="640">
        <v>0</v>
      </c>
      <c r="BY52" s="640">
        <v>0</v>
      </c>
      <c r="BZ52" s="640">
        <v>0</v>
      </c>
      <c r="CA52" s="640">
        <v>0</v>
      </c>
      <c r="CB52" s="640">
        <v>0</v>
      </c>
      <c r="CC52" s="640">
        <v>0</v>
      </c>
      <c r="CD52" s="640">
        <v>1</v>
      </c>
      <c r="CE52" s="640">
        <v>2</v>
      </c>
      <c r="CF52" s="640">
        <v>0</v>
      </c>
      <c r="CG52" s="640">
        <v>0</v>
      </c>
      <c r="CH52" s="640">
        <v>0</v>
      </c>
      <c r="CI52" s="640">
        <v>0</v>
      </c>
      <c r="CJ52" s="640">
        <v>0</v>
      </c>
      <c r="CK52" s="640">
        <v>0</v>
      </c>
      <c r="CL52" s="640">
        <v>0</v>
      </c>
      <c r="CM52" s="640">
        <v>0</v>
      </c>
      <c r="CN52" s="640">
        <v>9</v>
      </c>
      <c r="CO52" s="640">
        <v>28</v>
      </c>
      <c r="CP52" s="640">
        <v>4</v>
      </c>
      <c r="CQ52" s="640">
        <v>11</v>
      </c>
      <c r="CR52" s="640">
        <v>9</v>
      </c>
      <c r="CS52" s="640">
        <v>22</v>
      </c>
      <c r="CT52" s="640">
        <v>7</v>
      </c>
      <c r="CU52" s="640">
        <v>19</v>
      </c>
      <c r="CV52" s="640">
        <v>0</v>
      </c>
      <c r="CW52" s="640">
        <v>0</v>
      </c>
      <c r="CX52" s="640">
        <v>2</v>
      </c>
      <c r="CY52" s="640">
        <v>6</v>
      </c>
      <c r="CZ52" s="640">
        <v>0</v>
      </c>
      <c r="DA52" s="640">
        <v>0</v>
      </c>
      <c r="DB52" s="640">
        <v>1</v>
      </c>
      <c r="DC52" s="640">
        <v>40</v>
      </c>
      <c r="DD52" s="640">
        <v>0</v>
      </c>
      <c r="DE52" s="640">
        <v>0</v>
      </c>
      <c r="DF52" s="640">
        <v>0</v>
      </c>
      <c r="DG52" s="640">
        <v>0</v>
      </c>
      <c r="DH52" s="640">
        <v>0</v>
      </c>
      <c r="DI52" s="640">
        <v>0</v>
      </c>
      <c r="DJ52" s="640">
        <v>0</v>
      </c>
      <c r="DK52" s="640">
        <v>0</v>
      </c>
      <c r="DL52" s="640">
        <v>0</v>
      </c>
      <c r="DM52" s="640">
        <v>0</v>
      </c>
      <c r="DN52" s="640">
        <v>1</v>
      </c>
      <c r="DO52" s="640">
        <v>12</v>
      </c>
      <c r="DP52" s="640">
        <v>0</v>
      </c>
      <c r="DQ52" s="640">
        <v>0</v>
      </c>
      <c r="DR52" s="640">
        <v>0</v>
      </c>
      <c r="DS52" s="640">
        <v>0</v>
      </c>
      <c r="DT52" s="640">
        <v>0</v>
      </c>
      <c r="DU52" s="640">
        <v>0</v>
      </c>
      <c r="DV52" s="640">
        <v>0</v>
      </c>
      <c r="DW52" s="640">
        <v>0</v>
      </c>
      <c r="DX52" s="640">
        <v>0</v>
      </c>
      <c r="DY52" s="640">
        <v>0</v>
      </c>
      <c r="DZ52" s="640">
        <v>0</v>
      </c>
      <c r="EA52" s="640">
        <v>0</v>
      </c>
      <c r="EB52" s="640">
        <v>0</v>
      </c>
      <c r="EC52" s="640">
        <v>0</v>
      </c>
      <c r="ED52" s="640">
        <v>0</v>
      </c>
      <c r="EE52" s="640">
        <v>0</v>
      </c>
      <c r="EF52" s="640">
        <v>0</v>
      </c>
      <c r="EG52" s="640">
        <v>0</v>
      </c>
      <c r="EH52" s="640">
        <v>0</v>
      </c>
      <c r="EI52" s="640">
        <v>0</v>
      </c>
      <c r="EJ52" s="640">
        <v>9</v>
      </c>
      <c r="EK52" s="640">
        <v>30</v>
      </c>
      <c r="EL52" s="640">
        <v>9</v>
      </c>
      <c r="EM52" s="640">
        <v>30</v>
      </c>
      <c r="EN52" s="640">
        <v>1</v>
      </c>
      <c r="EO52" s="640">
        <v>3</v>
      </c>
      <c r="EP52" s="640">
        <v>1</v>
      </c>
      <c r="EQ52" s="640">
        <v>35</v>
      </c>
      <c r="ER52" s="640">
        <v>1</v>
      </c>
      <c r="ES52" s="640">
        <v>35</v>
      </c>
      <c r="ET52" s="640">
        <v>8</v>
      </c>
      <c r="EU52" s="640">
        <v>28</v>
      </c>
      <c r="EV52" s="640">
        <v>0</v>
      </c>
      <c r="EW52" s="640">
        <v>0</v>
      </c>
      <c r="EX52" s="640">
        <v>0</v>
      </c>
      <c r="EY52" s="640">
        <v>0</v>
      </c>
      <c r="EZ52" s="640">
        <v>0</v>
      </c>
      <c r="FA52" s="640">
        <v>0</v>
      </c>
      <c r="FB52" s="640">
        <v>0</v>
      </c>
      <c r="FC52" s="640">
        <v>0</v>
      </c>
      <c r="FD52" s="640">
        <v>1</v>
      </c>
      <c r="FE52" s="640">
        <v>72</v>
      </c>
      <c r="FF52" s="640">
        <v>1</v>
      </c>
      <c r="FG52" s="640">
        <v>77</v>
      </c>
      <c r="FH52" s="640">
        <v>0</v>
      </c>
      <c r="FI52" s="640">
        <v>0</v>
      </c>
      <c r="FJ52" s="640">
        <v>0</v>
      </c>
      <c r="FK52" s="640">
        <v>0</v>
      </c>
      <c r="FL52" s="640">
        <v>1</v>
      </c>
      <c r="FM52" s="640">
        <v>34</v>
      </c>
      <c r="FN52" s="640">
        <v>0</v>
      </c>
      <c r="FO52" s="640">
        <v>0</v>
      </c>
      <c r="FP52" s="640">
        <v>0</v>
      </c>
      <c r="FQ52" s="640">
        <v>0</v>
      </c>
      <c r="FR52" s="640">
        <v>0</v>
      </c>
      <c r="FS52" s="640">
        <v>0</v>
      </c>
      <c r="FT52" s="640">
        <v>1</v>
      </c>
      <c r="FU52" s="640">
        <v>43</v>
      </c>
      <c r="FV52" s="640">
        <v>0</v>
      </c>
      <c r="FW52" s="640">
        <v>0</v>
      </c>
      <c r="FX52" s="640">
        <v>0</v>
      </c>
      <c r="FY52" s="640">
        <v>0</v>
      </c>
      <c r="FZ52" s="640">
        <v>0</v>
      </c>
      <c r="GA52" s="640">
        <v>0</v>
      </c>
      <c r="GB52" s="640">
        <v>0</v>
      </c>
      <c r="GC52" s="640">
        <v>0</v>
      </c>
      <c r="GD52" s="640">
        <v>0</v>
      </c>
      <c r="GE52" s="640">
        <v>0</v>
      </c>
      <c r="GF52" s="640">
        <v>0</v>
      </c>
      <c r="GG52" s="640">
        <v>0</v>
      </c>
      <c r="GH52" s="640">
        <v>0</v>
      </c>
      <c r="GI52" s="640">
        <v>0</v>
      </c>
      <c r="GJ52" s="640">
        <v>0</v>
      </c>
      <c r="GK52" s="640">
        <v>0</v>
      </c>
      <c r="GL52" s="640">
        <v>0</v>
      </c>
      <c r="GM52" s="640">
        <v>0</v>
      </c>
    </row>
    <row r="53" spans="1:195" ht="15" customHeight="1" thickBot="1" x14ac:dyDescent="0.25">
      <c r="A53" s="641" t="s">
        <v>67</v>
      </c>
      <c r="B53" s="640">
        <v>4</v>
      </c>
      <c r="C53" s="640">
        <v>39</v>
      </c>
      <c r="D53" s="640">
        <v>0</v>
      </c>
      <c r="E53" s="640">
        <v>0</v>
      </c>
      <c r="F53" s="640">
        <v>0</v>
      </c>
      <c r="G53" s="640">
        <v>0</v>
      </c>
      <c r="H53" s="640">
        <v>0</v>
      </c>
      <c r="I53" s="640">
        <v>0</v>
      </c>
      <c r="J53" s="640">
        <v>0</v>
      </c>
      <c r="K53" s="640">
        <v>0</v>
      </c>
      <c r="L53" s="640">
        <v>0</v>
      </c>
      <c r="M53" s="640">
        <v>0</v>
      </c>
      <c r="N53" s="640">
        <v>0</v>
      </c>
      <c r="O53" s="640">
        <v>0</v>
      </c>
      <c r="P53" s="640">
        <v>0</v>
      </c>
      <c r="Q53" s="640">
        <v>0</v>
      </c>
      <c r="R53" s="640">
        <v>0</v>
      </c>
      <c r="S53" s="640">
        <v>0</v>
      </c>
      <c r="T53" s="640">
        <v>0</v>
      </c>
      <c r="U53" s="640">
        <v>0</v>
      </c>
      <c r="V53" s="640">
        <v>0</v>
      </c>
      <c r="W53" s="640">
        <v>0</v>
      </c>
      <c r="X53" s="640">
        <v>3</v>
      </c>
      <c r="Y53" s="640">
        <v>24</v>
      </c>
      <c r="Z53" s="640">
        <v>0</v>
      </c>
      <c r="AA53" s="640">
        <v>0</v>
      </c>
      <c r="AB53" s="640">
        <v>0</v>
      </c>
      <c r="AC53" s="640">
        <v>0</v>
      </c>
      <c r="AD53" s="640">
        <v>1</v>
      </c>
      <c r="AE53" s="640">
        <v>3</v>
      </c>
      <c r="AF53" s="640">
        <v>0</v>
      </c>
      <c r="AG53" s="640">
        <v>0</v>
      </c>
      <c r="AH53" s="640">
        <v>0</v>
      </c>
      <c r="AI53" s="640">
        <v>0</v>
      </c>
      <c r="AJ53" s="640">
        <v>0</v>
      </c>
      <c r="AK53" s="640">
        <v>0</v>
      </c>
      <c r="AL53" s="640">
        <v>0</v>
      </c>
      <c r="AM53" s="640">
        <v>0</v>
      </c>
      <c r="AN53" s="640">
        <v>0</v>
      </c>
      <c r="AO53" s="640">
        <v>0</v>
      </c>
      <c r="AP53" s="640">
        <v>0</v>
      </c>
      <c r="AQ53" s="640">
        <v>0</v>
      </c>
      <c r="AR53" s="640">
        <v>1</v>
      </c>
      <c r="AS53" s="640">
        <v>2</v>
      </c>
      <c r="AT53" s="640">
        <v>0</v>
      </c>
      <c r="AU53" s="640">
        <v>0</v>
      </c>
      <c r="AV53" s="640">
        <v>0</v>
      </c>
      <c r="AW53" s="640">
        <v>0</v>
      </c>
      <c r="AX53" s="640">
        <v>0</v>
      </c>
      <c r="AY53" s="640">
        <v>0</v>
      </c>
      <c r="AZ53" s="640">
        <v>0</v>
      </c>
      <c r="BA53" s="640">
        <v>0</v>
      </c>
      <c r="BB53" s="640">
        <v>0</v>
      </c>
      <c r="BC53" s="640">
        <v>0</v>
      </c>
      <c r="BD53" s="640">
        <v>1</v>
      </c>
      <c r="BE53" s="640">
        <v>3</v>
      </c>
      <c r="BF53" s="640">
        <v>0</v>
      </c>
      <c r="BG53" s="640">
        <v>0</v>
      </c>
      <c r="BH53" s="640">
        <v>0</v>
      </c>
      <c r="BI53" s="640">
        <v>0</v>
      </c>
      <c r="BJ53" s="640">
        <v>0</v>
      </c>
      <c r="BK53" s="640">
        <v>0</v>
      </c>
      <c r="BL53" s="640">
        <v>0</v>
      </c>
      <c r="BM53" s="640">
        <v>0</v>
      </c>
      <c r="BN53" s="640">
        <v>0</v>
      </c>
      <c r="BO53" s="640">
        <v>0</v>
      </c>
      <c r="BP53" s="640">
        <v>0</v>
      </c>
      <c r="BQ53" s="640">
        <v>0</v>
      </c>
      <c r="BR53" s="640">
        <v>0</v>
      </c>
      <c r="BS53" s="640">
        <v>0</v>
      </c>
      <c r="BT53" s="640">
        <v>0</v>
      </c>
      <c r="BU53" s="640">
        <v>0</v>
      </c>
      <c r="BV53" s="640">
        <v>0</v>
      </c>
      <c r="BW53" s="640">
        <v>0</v>
      </c>
      <c r="BX53" s="640">
        <v>0</v>
      </c>
      <c r="BY53" s="640">
        <v>0</v>
      </c>
      <c r="BZ53" s="640">
        <v>0</v>
      </c>
      <c r="CA53" s="640">
        <v>0</v>
      </c>
      <c r="CB53" s="640">
        <v>0</v>
      </c>
      <c r="CC53" s="640">
        <v>0</v>
      </c>
      <c r="CD53" s="640">
        <v>0</v>
      </c>
      <c r="CE53" s="640">
        <v>0</v>
      </c>
      <c r="CF53" s="640">
        <v>0</v>
      </c>
      <c r="CG53" s="640">
        <v>0</v>
      </c>
      <c r="CH53" s="640">
        <v>2</v>
      </c>
      <c r="CI53" s="640">
        <v>13</v>
      </c>
      <c r="CJ53" s="640">
        <v>1</v>
      </c>
      <c r="CK53" s="640">
        <v>2</v>
      </c>
      <c r="CL53" s="640">
        <v>0</v>
      </c>
      <c r="CM53" s="640">
        <v>0</v>
      </c>
      <c r="CN53" s="640">
        <v>9</v>
      </c>
      <c r="CO53" s="640">
        <v>24</v>
      </c>
      <c r="CP53" s="640">
        <v>4</v>
      </c>
      <c r="CQ53" s="640">
        <v>10</v>
      </c>
      <c r="CR53" s="640">
        <v>4</v>
      </c>
      <c r="CS53" s="640">
        <v>17</v>
      </c>
      <c r="CT53" s="640">
        <v>1</v>
      </c>
      <c r="CU53" s="640">
        <v>8</v>
      </c>
      <c r="CV53" s="640">
        <v>0</v>
      </c>
      <c r="CW53" s="640">
        <v>0</v>
      </c>
      <c r="CX53" s="640">
        <v>0</v>
      </c>
      <c r="CY53" s="640">
        <v>0</v>
      </c>
      <c r="CZ53" s="640">
        <v>0</v>
      </c>
      <c r="DA53" s="640">
        <v>0</v>
      </c>
      <c r="DB53" s="640">
        <v>0</v>
      </c>
      <c r="DC53" s="640">
        <v>0</v>
      </c>
      <c r="DD53" s="640">
        <v>0</v>
      </c>
      <c r="DE53" s="640">
        <v>0</v>
      </c>
      <c r="DF53" s="640">
        <v>0</v>
      </c>
      <c r="DG53" s="640">
        <v>0</v>
      </c>
      <c r="DH53" s="640">
        <v>0</v>
      </c>
      <c r="DI53" s="640">
        <v>0</v>
      </c>
      <c r="DJ53" s="640">
        <v>1</v>
      </c>
      <c r="DK53" s="640">
        <v>12</v>
      </c>
      <c r="DL53" s="640">
        <v>0</v>
      </c>
      <c r="DM53" s="640">
        <v>0</v>
      </c>
      <c r="DN53" s="640">
        <v>1</v>
      </c>
      <c r="DO53" s="640">
        <v>12</v>
      </c>
      <c r="DP53" s="640">
        <v>1</v>
      </c>
      <c r="DQ53" s="640">
        <v>10</v>
      </c>
      <c r="DR53" s="640">
        <v>0</v>
      </c>
      <c r="DS53" s="640">
        <v>0</v>
      </c>
      <c r="DT53" s="640">
        <v>1</v>
      </c>
      <c r="DU53" s="640">
        <v>12</v>
      </c>
      <c r="DV53" s="640">
        <v>0</v>
      </c>
      <c r="DW53" s="640">
        <v>0</v>
      </c>
      <c r="DX53" s="640">
        <v>0</v>
      </c>
      <c r="DY53" s="640">
        <v>0</v>
      </c>
      <c r="DZ53" s="640">
        <v>0</v>
      </c>
      <c r="EA53" s="640">
        <v>0</v>
      </c>
      <c r="EB53" s="640">
        <v>0</v>
      </c>
      <c r="EC53" s="640">
        <v>0</v>
      </c>
      <c r="ED53" s="640">
        <v>0</v>
      </c>
      <c r="EE53" s="640">
        <v>0</v>
      </c>
      <c r="EF53" s="640">
        <v>0</v>
      </c>
      <c r="EG53" s="640">
        <v>0</v>
      </c>
      <c r="EH53" s="640">
        <v>0</v>
      </c>
      <c r="EI53" s="640">
        <v>0</v>
      </c>
      <c r="EJ53" s="640">
        <v>7</v>
      </c>
      <c r="EK53" s="640">
        <v>18</v>
      </c>
      <c r="EL53" s="640">
        <v>7</v>
      </c>
      <c r="EM53" s="640">
        <v>18</v>
      </c>
      <c r="EN53" s="640">
        <v>0</v>
      </c>
      <c r="EO53" s="640">
        <v>0</v>
      </c>
      <c r="EP53" s="640">
        <v>1</v>
      </c>
      <c r="EQ53" s="640">
        <v>29</v>
      </c>
      <c r="ER53" s="640">
        <v>1</v>
      </c>
      <c r="ES53" s="640">
        <v>29</v>
      </c>
      <c r="ET53" s="640">
        <v>0</v>
      </c>
      <c r="EU53" s="640">
        <v>0</v>
      </c>
      <c r="EV53" s="640">
        <v>1</v>
      </c>
      <c r="EW53" s="640">
        <v>40</v>
      </c>
      <c r="EX53" s="640">
        <v>0</v>
      </c>
      <c r="EY53" s="640">
        <v>0</v>
      </c>
      <c r="EZ53" s="640">
        <v>3</v>
      </c>
      <c r="FA53" s="640">
        <v>24</v>
      </c>
      <c r="FB53" s="640">
        <v>0</v>
      </c>
      <c r="FC53" s="640">
        <v>0</v>
      </c>
      <c r="FD53" s="640">
        <v>1</v>
      </c>
      <c r="FE53" s="640">
        <v>58</v>
      </c>
      <c r="FF53" s="640">
        <v>1</v>
      </c>
      <c r="FG53" s="640">
        <v>63</v>
      </c>
      <c r="FH53" s="640">
        <v>0</v>
      </c>
      <c r="FI53" s="640">
        <v>0</v>
      </c>
      <c r="FJ53" s="640">
        <v>0</v>
      </c>
      <c r="FK53" s="640">
        <v>0</v>
      </c>
      <c r="FL53" s="640">
        <v>1</v>
      </c>
      <c r="FM53" s="640">
        <v>30</v>
      </c>
      <c r="FN53" s="640">
        <v>0</v>
      </c>
      <c r="FO53" s="640">
        <v>0</v>
      </c>
      <c r="FP53" s="640">
        <v>0</v>
      </c>
      <c r="FQ53" s="640">
        <v>0</v>
      </c>
      <c r="FR53" s="640">
        <v>0</v>
      </c>
      <c r="FS53" s="640">
        <v>0</v>
      </c>
      <c r="FT53" s="640">
        <v>2</v>
      </c>
      <c r="FU53" s="640">
        <v>53</v>
      </c>
      <c r="FV53" s="640">
        <v>0</v>
      </c>
      <c r="FW53" s="640">
        <v>0</v>
      </c>
      <c r="FX53" s="640">
        <v>0</v>
      </c>
      <c r="FY53" s="640">
        <v>0</v>
      </c>
      <c r="FZ53" s="640">
        <v>2</v>
      </c>
      <c r="GA53" s="640">
        <v>14</v>
      </c>
      <c r="GB53" s="640">
        <v>0</v>
      </c>
      <c r="GC53" s="640">
        <v>0</v>
      </c>
      <c r="GD53" s="640">
        <v>2</v>
      </c>
      <c r="GE53" s="640">
        <v>24</v>
      </c>
      <c r="GF53" s="640">
        <v>0</v>
      </c>
      <c r="GG53" s="640">
        <v>0</v>
      </c>
      <c r="GH53" s="640">
        <v>0</v>
      </c>
      <c r="GI53" s="640">
        <v>0</v>
      </c>
      <c r="GJ53" s="640">
        <v>0</v>
      </c>
      <c r="GK53" s="640">
        <v>0</v>
      </c>
      <c r="GL53" s="640">
        <v>1</v>
      </c>
      <c r="GM53" s="640">
        <v>12</v>
      </c>
    </row>
    <row r="54" spans="1:195" s="940" customFormat="1" ht="15" customHeight="1" thickBot="1" x14ac:dyDescent="0.25">
      <c r="A54" s="642" t="s">
        <v>68</v>
      </c>
      <c r="B54" s="222">
        <f>SUM(B7:B53)</f>
        <v>65</v>
      </c>
      <c r="C54" s="222">
        <f t="shared" ref="C54:BN54" si="0">SUM(C7:C53)</f>
        <v>351</v>
      </c>
      <c r="D54" s="222">
        <f t="shared" si="0"/>
        <v>19</v>
      </c>
      <c r="E54" s="222">
        <f t="shared" si="0"/>
        <v>95</v>
      </c>
      <c r="F54" s="222">
        <f t="shared" si="0"/>
        <v>0</v>
      </c>
      <c r="G54" s="222">
        <f t="shared" si="0"/>
        <v>0</v>
      </c>
      <c r="H54" s="222">
        <f t="shared" si="0"/>
        <v>30</v>
      </c>
      <c r="I54" s="222">
        <f t="shared" si="0"/>
        <v>78</v>
      </c>
      <c r="J54" s="222">
        <f t="shared" si="0"/>
        <v>8</v>
      </c>
      <c r="K54" s="222">
        <f t="shared" si="0"/>
        <v>33</v>
      </c>
      <c r="L54" s="222">
        <f t="shared" si="0"/>
        <v>91</v>
      </c>
      <c r="M54" s="222">
        <f t="shared" si="0"/>
        <v>248</v>
      </c>
      <c r="N54" s="222">
        <f>SUM(N7:N53)</f>
        <v>21</v>
      </c>
      <c r="O54" s="222">
        <f t="shared" si="0"/>
        <v>86</v>
      </c>
      <c r="P54" s="222">
        <f t="shared" si="0"/>
        <v>9</v>
      </c>
      <c r="Q54" s="222">
        <f t="shared" si="0"/>
        <v>33</v>
      </c>
      <c r="R54" s="222">
        <f t="shared" si="0"/>
        <v>2</v>
      </c>
      <c r="S54" s="222">
        <f t="shared" si="0"/>
        <v>4</v>
      </c>
      <c r="T54" s="222">
        <f t="shared" si="0"/>
        <v>10</v>
      </c>
      <c r="U54" s="222">
        <f t="shared" si="0"/>
        <v>65</v>
      </c>
      <c r="V54" s="222">
        <f t="shared" si="0"/>
        <v>5</v>
      </c>
      <c r="W54" s="222">
        <f t="shared" si="0"/>
        <v>20</v>
      </c>
      <c r="X54" s="222">
        <f t="shared" si="0"/>
        <v>19</v>
      </c>
      <c r="Y54" s="222">
        <f t="shared" si="0"/>
        <v>86</v>
      </c>
      <c r="Z54" s="222">
        <f t="shared" si="0"/>
        <v>6</v>
      </c>
      <c r="AA54" s="222">
        <f t="shared" si="0"/>
        <v>34</v>
      </c>
      <c r="AB54" s="222">
        <f t="shared" si="0"/>
        <v>2</v>
      </c>
      <c r="AC54" s="222">
        <f t="shared" si="0"/>
        <v>15</v>
      </c>
      <c r="AD54" s="222">
        <f t="shared" si="0"/>
        <v>5</v>
      </c>
      <c r="AE54" s="222">
        <f t="shared" si="0"/>
        <v>12</v>
      </c>
      <c r="AF54" s="222">
        <f t="shared" si="0"/>
        <v>2</v>
      </c>
      <c r="AG54" s="222">
        <f t="shared" si="0"/>
        <v>5</v>
      </c>
      <c r="AH54" s="222">
        <f t="shared" si="0"/>
        <v>3</v>
      </c>
      <c r="AI54" s="222">
        <f t="shared" si="0"/>
        <v>7</v>
      </c>
      <c r="AJ54" s="222">
        <f t="shared" si="0"/>
        <v>5</v>
      </c>
      <c r="AK54" s="222">
        <f t="shared" si="0"/>
        <v>30</v>
      </c>
      <c r="AL54" s="222">
        <f t="shared" si="0"/>
        <v>3</v>
      </c>
      <c r="AM54" s="222">
        <f t="shared" si="0"/>
        <v>20</v>
      </c>
      <c r="AN54" s="222">
        <f t="shared" si="0"/>
        <v>0</v>
      </c>
      <c r="AO54" s="222">
        <f t="shared" si="0"/>
        <v>0</v>
      </c>
      <c r="AP54" s="222">
        <f t="shared" si="0"/>
        <v>0</v>
      </c>
      <c r="AQ54" s="222">
        <f t="shared" si="0"/>
        <v>0</v>
      </c>
      <c r="AR54" s="222">
        <f t="shared" si="0"/>
        <v>78</v>
      </c>
      <c r="AS54" s="222">
        <f t="shared" si="0"/>
        <v>258</v>
      </c>
      <c r="AT54" s="222">
        <f t="shared" si="0"/>
        <v>40</v>
      </c>
      <c r="AU54" s="222">
        <f t="shared" si="0"/>
        <v>162</v>
      </c>
      <c r="AV54" s="222">
        <f t="shared" si="0"/>
        <v>5</v>
      </c>
      <c r="AW54" s="222">
        <f t="shared" si="0"/>
        <v>16</v>
      </c>
      <c r="AX54" s="222">
        <f t="shared" si="0"/>
        <v>5</v>
      </c>
      <c r="AY54" s="222">
        <f t="shared" si="0"/>
        <v>43</v>
      </c>
      <c r="AZ54" s="222">
        <f t="shared" si="0"/>
        <v>1</v>
      </c>
      <c r="BA54" s="222">
        <f t="shared" si="0"/>
        <v>3</v>
      </c>
      <c r="BB54" s="222">
        <f t="shared" si="0"/>
        <v>28</v>
      </c>
      <c r="BC54" s="222">
        <f t="shared" si="0"/>
        <v>136</v>
      </c>
      <c r="BD54" s="222">
        <f t="shared" si="0"/>
        <v>84</v>
      </c>
      <c r="BE54" s="222">
        <f t="shared" si="0"/>
        <v>346</v>
      </c>
      <c r="BF54" s="222">
        <f t="shared" si="0"/>
        <v>70</v>
      </c>
      <c r="BG54" s="222">
        <f t="shared" si="0"/>
        <v>254</v>
      </c>
      <c r="BH54" s="222">
        <f t="shared" si="0"/>
        <v>49</v>
      </c>
      <c r="BI54" s="222">
        <f t="shared" si="0"/>
        <v>179</v>
      </c>
      <c r="BJ54" s="222">
        <f t="shared" si="0"/>
        <v>6</v>
      </c>
      <c r="BK54" s="222">
        <f t="shared" si="0"/>
        <v>19</v>
      </c>
      <c r="BL54" s="222">
        <f t="shared" si="0"/>
        <v>74</v>
      </c>
      <c r="BM54" s="222">
        <f t="shared" si="0"/>
        <v>267</v>
      </c>
      <c r="BN54" s="222">
        <f t="shared" si="0"/>
        <v>12</v>
      </c>
      <c r="BO54" s="222">
        <f t="shared" ref="BO54" si="1">SUM(BO7:BO53)</f>
        <v>62</v>
      </c>
      <c r="BP54" s="222">
        <f>SUM(BP7:BP53)</f>
        <v>56</v>
      </c>
      <c r="BQ54" s="222">
        <f>SUM(BQ7:BQ53)</f>
        <v>251</v>
      </c>
      <c r="BR54" s="222">
        <f t="shared" ref="BR54:EC54" si="2">SUM(BR7:BR53)</f>
        <v>18</v>
      </c>
      <c r="BS54" s="222">
        <f t="shared" si="2"/>
        <v>89</v>
      </c>
      <c r="BT54" s="222">
        <f t="shared" si="2"/>
        <v>11</v>
      </c>
      <c r="BU54" s="222">
        <f t="shared" si="2"/>
        <v>41</v>
      </c>
      <c r="BV54" s="222">
        <f t="shared" si="2"/>
        <v>27</v>
      </c>
      <c r="BW54" s="222">
        <f t="shared" si="2"/>
        <v>116</v>
      </c>
      <c r="BX54" s="222">
        <f t="shared" si="2"/>
        <v>26</v>
      </c>
      <c r="BY54" s="222">
        <f t="shared" si="2"/>
        <v>115</v>
      </c>
      <c r="BZ54" s="222">
        <f t="shared" si="2"/>
        <v>0</v>
      </c>
      <c r="CA54" s="222">
        <f t="shared" si="2"/>
        <v>0</v>
      </c>
      <c r="CB54" s="222">
        <f t="shared" si="2"/>
        <v>0</v>
      </c>
      <c r="CC54" s="222">
        <f t="shared" si="2"/>
        <v>0</v>
      </c>
      <c r="CD54" s="222">
        <f t="shared" si="2"/>
        <v>65</v>
      </c>
      <c r="CE54" s="222">
        <f t="shared" si="2"/>
        <v>264</v>
      </c>
      <c r="CF54" s="222">
        <f t="shared" si="2"/>
        <v>0</v>
      </c>
      <c r="CG54" s="222">
        <f t="shared" si="2"/>
        <v>0</v>
      </c>
      <c r="CH54" s="222">
        <f t="shared" si="2"/>
        <v>33</v>
      </c>
      <c r="CI54" s="222">
        <f t="shared" si="2"/>
        <v>237</v>
      </c>
      <c r="CJ54" s="222">
        <f t="shared" si="2"/>
        <v>98</v>
      </c>
      <c r="CK54" s="222">
        <f t="shared" si="2"/>
        <v>495</v>
      </c>
      <c r="CL54" s="222">
        <f t="shared" si="2"/>
        <v>33</v>
      </c>
      <c r="CM54" s="222">
        <f t="shared" si="2"/>
        <v>98</v>
      </c>
      <c r="CN54" s="222">
        <f t="shared" si="2"/>
        <v>400</v>
      </c>
      <c r="CO54" s="222">
        <f t="shared" si="2"/>
        <v>1397</v>
      </c>
      <c r="CP54" s="222">
        <f t="shared" si="2"/>
        <v>155</v>
      </c>
      <c r="CQ54" s="222">
        <f t="shared" si="2"/>
        <v>539</v>
      </c>
      <c r="CR54" s="222">
        <f t="shared" si="2"/>
        <v>326</v>
      </c>
      <c r="CS54" s="222">
        <f t="shared" si="2"/>
        <v>1127</v>
      </c>
      <c r="CT54" s="222">
        <f t="shared" si="2"/>
        <v>218</v>
      </c>
      <c r="CU54" s="222">
        <f t="shared" si="2"/>
        <v>708</v>
      </c>
      <c r="CV54" s="222">
        <f t="shared" si="2"/>
        <v>10</v>
      </c>
      <c r="CW54" s="222">
        <f t="shared" si="2"/>
        <v>28</v>
      </c>
      <c r="CX54" s="222">
        <f t="shared" si="2"/>
        <v>7</v>
      </c>
      <c r="CY54" s="222">
        <f t="shared" si="2"/>
        <v>49</v>
      </c>
      <c r="CZ54" s="222">
        <f t="shared" si="2"/>
        <v>3</v>
      </c>
      <c r="DA54" s="222">
        <f t="shared" si="2"/>
        <v>9</v>
      </c>
      <c r="DB54" s="222">
        <f t="shared" si="2"/>
        <v>48</v>
      </c>
      <c r="DC54" s="222">
        <f t="shared" si="2"/>
        <v>214</v>
      </c>
      <c r="DD54" s="222">
        <f t="shared" si="2"/>
        <v>8</v>
      </c>
      <c r="DE54" s="222">
        <f t="shared" si="2"/>
        <v>16</v>
      </c>
      <c r="DF54" s="222">
        <f t="shared" si="2"/>
        <v>24</v>
      </c>
      <c r="DG54" s="222">
        <f t="shared" si="2"/>
        <v>50</v>
      </c>
      <c r="DH54" s="222">
        <f t="shared" si="2"/>
        <v>5</v>
      </c>
      <c r="DI54" s="222">
        <f t="shared" si="2"/>
        <v>18</v>
      </c>
      <c r="DJ54" s="222">
        <f t="shared" si="2"/>
        <v>3</v>
      </c>
      <c r="DK54" s="222">
        <f t="shared" si="2"/>
        <v>26</v>
      </c>
      <c r="DL54" s="222">
        <f t="shared" si="2"/>
        <v>43</v>
      </c>
      <c r="DM54" s="222">
        <f t="shared" si="2"/>
        <v>162</v>
      </c>
      <c r="DN54" s="222">
        <f t="shared" si="2"/>
        <v>18</v>
      </c>
      <c r="DO54" s="222">
        <f t="shared" si="2"/>
        <v>100</v>
      </c>
      <c r="DP54" s="222">
        <f t="shared" si="2"/>
        <v>10</v>
      </c>
      <c r="DQ54" s="222">
        <f t="shared" si="2"/>
        <v>154</v>
      </c>
      <c r="DR54" s="222">
        <f t="shared" si="2"/>
        <v>18</v>
      </c>
      <c r="DS54" s="222">
        <f t="shared" si="2"/>
        <v>39</v>
      </c>
      <c r="DT54" s="222">
        <f t="shared" si="2"/>
        <v>13</v>
      </c>
      <c r="DU54" s="222">
        <f t="shared" si="2"/>
        <v>96</v>
      </c>
      <c r="DV54" s="222">
        <f t="shared" si="2"/>
        <v>1</v>
      </c>
      <c r="DW54" s="222">
        <f t="shared" si="2"/>
        <v>2</v>
      </c>
      <c r="DX54" s="222">
        <f t="shared" si="2"/>
        <v>2</v>
      </c>
      <c r="DY54" s="222">
        <f t="shared" si="2"/>
        <v>39</v>
      </c>
      <c r="DZ54" s="222">
        <f t="shared" si="2"/>
        <v>0</v>
      </c>
      <c r="EA54" s="222">
        <f t="shared" si="2"/>
        <v>0</v>
      </c>
      <c r="EB54" s="222">
        <f t="shared" si="2"/>
        <v>16</v>
      </c>
      <c r="EC54" s="222">
        <f t="shared" si="2"/>
        <v>63</v>
      </c>
      <c r="ED54" s="222">
        <f t="shared" ref="ED54:GM54" si="3">SUM(ED7:ED53)</f>
        <v>1</v>
      </c>
      <c r="EE54" s="222">
        <f t="shared" si="3"/>
        <v>7</v>
      </c>
      <c r="EF54" s="222">
        <f t="shared" si="3"/>
        <v>1</v>
      </c>
      <c r="EG54" s="222">
        <f t="shared" si="3"/>
        <v>2</v>
      </c>
      <c r="EH54" s="222">
        <f t="shared" si="3"/>
        <v>1</v>
      </c>
      <c r="EI54" s="222">
        <f t="shared" si="3"/>
        <v>2</v>
      </c>
      <c r="EJ54" s="222">
        <f t="shared" si="3"/>
        <v>268</v>
      </c>
      <c r="EK54" s="222">
        <f t="shared" si="3"/>
        <v>1007</v>
      </c>
      <c r="EL54" s="222">
        <f t="shared" si="3"/>
        <v>268</v>
      </c>
      <c r="EM54" s="222">
        <f t="shared" si="3"/>
        <v>1009</v>
      </c>
      <c r="EN54" s="222">
        <f t="shared" si="3"/>
        <v>47</v>
      </c>
      <c r="EO54" s="222">
        <f t="shared" si="3"/>
        <v>188</v>
      </c>
      <c r="EP54" s="222">
        <f t="shared" si="3"/>
        <v>43</v>
      </c>
      <c r="EQ54" s="222">
        <f t="shared" si="3"/>
        <v>1020</v>
      </c>
      <c r="ER54" s="222">
        <f t="shared" si="3"/>
        <v>48</v>
      </c>
      <c r="ES54" s="222">
        <f t="shared" si="3"/>
        <v>960</v>
      </c>
      <c r="ET54" s="222">
        <f t="shared" si="3"/>
        <v>124</v>
      </c>
      <c r="EU54" s="222">
        <f t="shared" si="3"/>
        <v>438</v>
      </c>
      <c r="EV54" s="222">
        <f t="shared" si="3"/>
        <v>23</v>
      </c>
      <c r="EW54" s="222">
        <f t="shared" si="3"/>
        <v>247</v>
      </c>
      <c r="EX54" s="222">
        <f t="shared" si="3"/>
        <v>14</v>
      </c>
      <c r="EY54" s="222">
        <f t="shared" si="3"/>
        <v>215</v>
      </c>
      <c r="EZ54" s="222">
        <f t="shared" si="3"/>
        <v>51</v>
      </c>
      <c r="FA54" s="222">
        <f t="shared" si="3"/>
        <v>710</v>
      </c>
      <c r="FB54" s="222">
        <f t="shared" si="3"/>
        <v>14</v>
      </c>
      <c r="FC54" s="222">
        <f t="shared" si="3"/>
        <v>52</v>
      </c>
      <c r="FD54" s="222">
        <f t="shared" si="3"/>
        <v>48</v>
      </c>
      <c r="FE54" s="222">
        <f t="shared" si="3"/>
        <v>2171</v>
      </c>
      <c r="FF54" s="222">
        <f t="shared" si="3"/>
        <v>42</v>
      </c>
      <c r="FG54" s="222">
        <f t="shared" si="3"/>
        <v>2012</v>
      </c>
      <c r="FH54" s="222">
        <f t="shared" si="3"/>
        <v>10</v>
      </c>
      <c r="FI54" s="222">
        <f t="shared" si="3"/>
        <v>210</v>
      </c>
      <c r="FJ54" s="222">
        <f t="shared" si="3"/>
        <v>24</v>
      </c>
      <c r="FK54" s="222">
        <f t="shared" si="3"/>
        <v>333</v>
      </c>
      <c r="FL54" s="222">
        <f t="shared" si="3"/>
        <v>35</v>
      </c>
      <c r="FM54" s="222">
        <f t="shared" si="3"/>
        <v>743</v>
      </c>
      <c r="FN54" s="222">
        <f t="shared" si="3"/>
        <v>2</v>
      </c>
      <c r="FO54" s="222">
        <f t="shared" si="3"/>
        <v>13</v>
      </c>
      <c r="FP54" s="222">
        <f t="shared" si="3"/>
        <v>10</v>
      </c>
      <c r="FQ54" s="222">
        <f t="shared" si="3"/>
        <v>46</v>
      </c>
      <c r="FR54" s="222">
        <f t="shared" si="3"/>
        <v>14</v>
      </c>
      <c r="FS54" s="222">
        <f t="shared" si="3"/>
        <v>82</v>
      </c>
      <c r="FT54" s="222">
        <f t="shared" si="3"/>
        <v>68</v>
      </c>
      <c r="FU54" s="222">
        <f t="shared" si="3"/>
        <v>1268</v>
      </c>
      <c r="FV54" s="222">
        <f t="shared" si="3"/>
        <v>1</v>
      </c>
      <c r="FW54" s="222">
        <f t="shared" si="3"/>
        <v>4</v>
      </c>
      <c r="FX54" s="222">
        <f t="shared" si="3"/>
        <v>0</v>
      </c>
      <c r="FY54" s="222">
        <f t="shared" si="3"/>
        <v>0</v>
      </c>
      <c r="FZ54" s="222">
        <f t="shared" si="3"/>
        <v>18</v>
      </c>
      <c r="GA54" s="222">
        <f t="shared" si="3"/>
        <v>186</v>
      </c>
      <c r="GB54" s="222">
        <f t="shared" si="3"/>
        <v>3</v>
      </c>
      <c r="GC54" s="222">
        <f t="shared" si="3"/>
        <v>7</v>
      </c>
      <c r="GD54" s="222">
        <f t="shared" si="3"/>
        <v>8</v>
      </c>
      <c r="GE54" s="222">
        <f t="shared" si="3"/>
        <v>56</v>
      </c>
      <c r="GF54" s="222">
        <f t="shared" si="3"/>
        <v>5</v>
      </c>
      <c r="GG54" s="222">
        <f t="shared" si="3"/>
        <v>24</v>
      </c>
      <c r="GH54" s="222">
        <f t="shared" si="3"/>
        <v>3</v>
      </c>
      <c r="GI54" s="222">
        <f t="shared" si="3"/>
        <v>8</v>
      </c>
      <c r="GJ54" s="222">
        <f t="shared" si="3"/>
        <v>7</v>
      </c>
      <c r="GK54" s="222">
        <f t="shared" si="3"/>
        <v>65</v>
      </c>
      <c r="GL54" s="222">
        <f t="shared" si="3"/>
        <v>32</v>
      </c>
      <c r="GM54" s="222">
        <f t="shared" si="3"/>
        <v>466</v>
      </c>
    </row>
    <row r="55" spans="1:195" ht="15" customHeight="1" x14ac:dyDescent="0.2">
      <c r="A55" s="636"/>
      <c r="B55" s="643" t="s">
        <v>622</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row>
    <row r="56" spans="1:195" ht="15" customHeight="1" x14ac:dyDescent="0.2">
      <c r="B56" s="812"/>
      <c r="C56" s="812"/>
      <c r="D56" s="812"/>
      <c r="E56" s="812"/>
      <c r="F56" s="812"/>
      <c r="G56" s="812"/>
      <c r="H56" s="812"/>
      <c r="I56" s="812"/>
      <c r="J56" s="812"/>
      <c r="K56" s="812"/>
      <c r="L56" s="812"/>
      <c r="M56" s="812"/>
      <c r="N56" s="812"/>
      <c r="O56" s="812"/>
      <c r="P56" s="812"/>
      <c r="Q56" s="812"/>
      <c r="R56" s="812"/>
      <c r="S56" s="812"/>
      <c r="T56" s="812"/>
      <c r="U56" s="812"/>
      <c r="V56" s="812"/>
      <c r="W56" s="812"/>
      <c r="X56" s="812"/>
      <c r="Y56" s="812"/>
      <c r="Z56" s="812"/>
      <c r="AA56" s="812"/>
      <c r="AB56" s="812"/>
      <c r="AC56" s="812"/>
      <c r="AD56" s="812"/>
      <c r="AE56" s="812"/>
      <c r="AF56" s="812"/>
      <c r="AG56" s="812"/>
      <c r="AH56" s="812"/>
      <c r="AI56" s="812"/>
      <c r="AJ56" s="812"/>
      <c r="AK56" s="812"/>
      <c r="AL56" s="812"/>
      <c r="AM56" s="812"/>
      <c r="AN56" s="812"/>
      <c r="AO56" s="812"/>
      <c r="AP56" s="812"/>
      <c r="AQ56" s="812"/>
      <c r="AR56" s="812"/>
      <c r="AS56" s="812"/>
      <c r="AT56" s="812"/>
      <c r="AU56" s="812"/>
      <c r="AV56" s="812"/>
      <c r="AW56" s="812"/>
      <c r="AX56" s="812"/>
      <c r="AY56" s="812"/>
      <c r="AZ56" s="812"/>
      <c r="BA56" s="812"/>
      <c r="BB56" s="812"/>
      <c r="BC56" s="812"/>
      <c r="BD56" s="812"/>
      <c r="BE56" s="812"/>
      <c r="BF56" s="812"/>
      <c r="BG56" s="812"/>
      <c r="BH56" s="812"/>
      <c r="BI56" s="812"/>
      <c r="BJ56" s="812"/>
      <c r="BK56" s="812"/>
      <c r="BL56" s="812"/>
      <c r="BM56" s="812"/>
      <c r="BN56" s="812"/>
      <c r="BO56" s="812"/>
      <c r="BP56" s="812"/>
      <c r="BQ56" s="812"/>
      <c r="BR56" s="812"/>
      <c r="BS56" s="812"/>
      <c r="BT56" s="812"/>
      <c r="BU56" s="812"/>
      <c r="BV56" s="812"/>
      <c r="BW56" s="812"/>
      <c r="BX56" s="812"/>
      <c r="BY56" s="812"/>
      <c r="BZ56" s="812"/>
      <c r="CA56" s="812"/>
      <c r="CB56" s="812"/>
      <c r="CC56" s="812"/>
      <c r="CD56" s="812"/>
      <c r="CE56" s="812"/>
      <c r="CF56" s="812"/>
      <c r="CG56" s="812"/>
      <c r="CH56" s="812"/>
      <c r="CI56" s="812"/>
      <c r="CJ56" s="812"/>
      <c r="CK56" s="812"/>
      <c r="CL56" s="812"/>
      <c r="CM56" s="812"/>
      <c r="CN56" s="812"/>
      <c r="CO56" s="812"/>
      <c r="CP56" s="812"/>
      <c r="CQ56" s="812"/>
      <c r="CR56" s="812"/>
      <c r="CS56" s="812"/>
      <c r="CT56" s="812"/>
      <c r="CU56" s="812"/>
      <c r="CV56" s="812"/>
      <c r="CW56" s="812"/>
      <c r="CX56" s="812"/>
      <c r="CY56" s="812"/>
      <c r="CZ56" s="812"/>
      <c r="DA56" s="812"/>
      <c r="DB56" s="812"/>
      <c r="DC56" s="812"/>
      <c r="DD56" s="812"/>
      <c r="DE56" s="812"/>
      <c r="DF56" s="812"/>
      <c r="DG56" s="812"/>
      <c r="DH56" s="812"/>
      <c r="DI56" s="812"/>
      <c r="DJ56" s="812"/>
      <c r="DK56" s="812"/>
      <c r="DL56" s="812"/>
      <c r="DM56" s="812"/>
      <c r="DN56" s="812"/>
      <c r="DO56" s="812"/>
      <c r="DP56" s="812"/>
      <c r="DQ56" s="812"/>
      <c r="DR56" s="812"/>
      <c r="DS56" s="812"/>
      <c r="DT56" s="812"/>
      <c r="DU56" s="812"/>
      <c r="DV56" s="812"/>
      <c r="DW56" s="812"/>
      <c r="DX56" s="812"/>
      <c r="DY56" s="812"/>
      <c r="DZ56" s="812"/>
      <c r="EA56" s="812"/>
      <c r="EB56" s="812"/>
      <c r="EC56" s="812"/>
      <c r="ED56" s="812"/>
      <c r="EE56" s="812"/>
      <c r="EF56" s="812"/>
      <c r="EG56" s="812"/>
      <c r="EH56" s="812"/>
      <c r="EI56" s="812"/>
      <c r="EJ56" s="812"/>
      <c r="EK56" s="812"/>
      <c r="EL56" s="812"/>
      <c r="EM56" s="812"/>
      <c r="EN56" s="812"/>
      <c r="EO56" s="812"/>
      <c r="EP56" s="812"/>
      <c r="EQ56" s="812"/>
      <c r="ER56" s="812"/>
      <c r="ES56" s="812"/>
      <c r="ET56" s="812"/>
      <c r="EU56" s="812"/>
      <c r="EV56" s="812"/>
      <c r="EW56" s="812"/>
      <c r="EX56" s="812"/>
      <c r="EY56" s="812"/>
      <c r="EZ56" s="812"/>
      <c r="FA56" s="812"/>
      <c r="FB56" s="812"/>
      <c r="FC56" s="812"/>
      <c r="FD56" s="812"/>
      <c r="FE56" s="812"/>
      <c r="FF56" s="812"/>
      <c r="FG56" s="812"/>
      <c r="FH56" s="812"/>
      <c r="FI56" s="812"/>
      <c r="FJ56" s="812"/>
      <c r="FK56" s="812"/>
      <c r="FL56" s="812"/>
      <c r="FM56" s="812"/>
      <c r="FN56" s="812"/>
      <c r="FO56" s="812"/>
      <c r="FP56" s="812"/>
      <c r="FQ56" s="812"/>
      <c r="FR56" s="812"/>
      <c r="FS56" s="812"/>
      <c r="FT56" s="812"/>
      <c r="FU56" s="812"/>
      <c r="FV56" s="812"/>
      <c r="FW56" s="812"/>
      <c r="FX56" s="812"/>
      <c r="FY56" s="812"/>
      <c r="FZ56" s="812"/>
      <c r="GA56" s="812"/>
      <c r="GB56" s="812"/>
      <c r="GC56" s="812"/>
      <c r="GD56" s="812"/>
      <c r="GE56" s="812"/>
      <c r="GF56" s="812"/>
      <c r="GG56" s="812"/>
      <c r="GH56" s="812"/>
      <c r="GI56" s="812"/>
      <c r="GJ56" s="812"/>
      <c r="GK56" s="812"/>
      <c r="GL56" s="812"/>
      <c r="GM56" s="812"/>
    </row>
    <row r="57" spans="1:195" ht="15" customHeight="1" x14ac:dyDescent="0.2">
      <c r="B57" s="812"/>
      <c r="C57" s="812"/>
      <c r="D57" s="812"/>
      <c r="E57" s="812"/>
      <c r="F57" s="812"/>
      <c r="G57" s="812"/>
      <c r="H57" s="812"/>
      <c r="I57" s="812"/>
      <c r="J57" s="812"/>
      <c r="K57" s="812"/>
      <c r="L57" s="812"/>
      <c r="M57" s="812"/>
      <c r="N57" s="812"/>
      <c r="O57" s="812"/>
      <c r="P57" s="812"/>
      <c r="Q57" s="812"/>
      <c r="R57" s="812"/>
      <c r="S57" s="812"/>
      <c r="T57" s="812"/>
      <c r="U57" s="812"/>
      <c r="V57" s="812"/>
      <c r="W57" s="812"/>
      <c r="X57" s="812"/>
      <c r="Y57" s="812"/>
      <c r="Z57" s="812"/>
      <c r="AA57" s="812"/>
      <c r="AB57" s="812"/>
      <c r="AC57" s="812"/>
      <c r="AD57" s="812"/>
      <c r="AE57" s="812"/>
      <c r="AF57" s="812"/>
      <c r="AG57" s="812"/>
      <c r="AH57" s="812"/>
      <c r="AI57" s="812"/>
      <c r="AJ57" s="812"/>
      <c r="AK57" s="812"/>
      <c r="AL57" s="812"/>
      <c r="AM57" s="812"/>
      <c r="AN57" s="812"/>
      <c r="AO57" s="812"/>
      <c r="AP57" s="812"/>
      <c r="AQ57" s="812"/>
      <c r="AR57" s="812"/>
      <c r="AS57" s="812"/>
      <c r="AT57" s="812"/>
      <c r="AU57" s="812"/>
      <c r="AV57" s="812"/>
      <c r="AW57" s="812"/>
      <c r="AX57" s="812"/>
      <c r="AY57" s="812"/>
      <c r="AZ57" s="812"/>
      <c r="BA57" s="812"/>
      <c r="BB57" s="812"/>
      <c r="BC57" s="812"/>
      <c r="BD57" s="812"/>
      <c r="BE57" s="812"/>
      <c r="BF57" s="812"/>
      <c r="BG57" s="812"/>
      <c r="BH57" s="812"/>
      <c r="BI57" s="812"/>
      <c r="BJ57" s="812"/>
      <c r="BK57" s="812"/>
      <c r="BL57" s="812"/>
      <c r="BM57" s="812"/>
      <c r="BN57" s="812"/>
      <c r="BO57" s="812"/>
      <c r="BP57" s="812"/>
      <c r="BQ57" s="812"/>
      <c r="BR57" s="812"/>
      <c r="BS57" s="812"/>
      <c r="BT57" s="812"/>
      <c r="BU57" s="812"/>
      <c r="BV57" s="812"/>
      <c r="BW57" s="812"/>
      <c r="BX57" s="812"/>
      <c r="BY57" s="812"/>
      <c r="BZ57" s="812"/>
      <c r="CA57" s="812"/>
      <c r="CB57" s="812"/>
      <c r="CC57" s="812"/>
      <c r="CD57" s="812"/>
      <c r="CE57" s="812"/>
      <c r="CF57" s="812"/>
      <c r="CG57" s="812"/>
      <c r="CH57" s="812"/>
      <c r="CI57" s="812"/>
      <c r="CJ57" s="812"/>
      <c r="CK57" s="812"/>
      <c r="CL57" s="812"/>
      <c r="CM57" s="812"/>
      <c r="CN57" s="812"/>
      <c r="CO57" s="812"/>
      <c r="CP57" s="812"/>
      <c r="CQ57" s="812"/>
      <c r="CR57" s="812"/>
      <c r="CS57" s="812"/>
      <c r="CT57" s="812"/>
      <c r="CU57" s="812"/>
      <c r="CV57" s="812"/>
      <c r="CW57" s="812"/>
      <c r="CX57" s="812"/>
      <c r="CY57" s="812"/>
      <c r="CZ57" s="812"/>
      <c r="DA57" s="812"/>
      <c r="DB57" s="812"/>
      <c r="DC57" s="812"/>
      <c r="DD57" s="812"/>
      <c r="DE57" s="812"/>
      <c r="DF57" s="812"/>
      <c r="DG57" s="812"/>
      <c r="DH57" s="812"/>
      <c r="DI57" s="812"/>
      <c r="DJ57" s="812"/>
      <c r="DK57" s="812"/>
      <c r="DL57" s="812"/>
      <c r="DM57" s="812"/>
      <c r="DN57" s="812"/>
      <c r="DO57" s="812"/>
      <c r="DP57" s="812"/>
      <c r="DQ57" s="812"/>
      <c r="DR57" s="812"/>
      <c r="DS57" s="812"/>
      <c r="DT57" s="812"/>
      <c r="DU57" s="812"/>
      <c r="DV57" s="812"/>
      <c r="DW57" s="812"/>
      <c r="DX57" s="812"/>
      <c r="DY57" s="812"/>
      <c r="DZ57" s="812"/>
      <c r="EA57" s="812"/>
      <c r="EB57" s="812"/>
      <c r="EC57" s="812"/>
      <c r="ED57" s="812"/>
      <c r="EE57" s="812"/>
      <c r="EF57" s="812"/>
      <c r="EG57" s="812"/>
      <c r="EH57" s="812"/>
      <c r="EI57" s="812"/>
      <c r="EJ57" s="812"/>
      <c r="EK57" s="812"/>
      <c r="EL57" s="812"/>
      <c r="EM57" s="812"/>
      <c r="EN57" s="812"/>
      <c r="EO57" s="812"/>
      <c r="EP57" s="812"/>
      <c r="EQ57" s="812"/>
      <c r="ER57" s="812"/>
      <c r="ES57" s="812"/>
      <c r="ET57" s="812"/>
      <c r="EU57" s="812"/>
      <c r="EV57" s="812"/>
      <c r="EW57" s="812"/>
      <c r="EX57" s="812"/>
      <c r="EY57" s="812"/>
      <c r="EZ57" s="812"/>
      <c r="FA57" s="812"/>
      <c r="FB57" s="812"/>
      <c r="FC57" s="812"/>
      <c r="FD57" s="812"/>
      <c r="FE57" s="812"/>
      <c r="FF57" s="812"/>
      <c r="FG57" s="812"/>
      <c r="FH57" s="812"/>
      <c r="FI57" s="812"/>
      <c r="FJ57" s="812"/>
      <c r="FK57" s="812"/>
      <c r="FL57" s="812"/>
      <c r="FM57" s="812"/>
      <c r="FN57" s="812"/>
      <c r="FO57" s="812"/>
      <c r="FP57" s="812"/>
      <c r="FQ57" s="812"/>
      <c r="FR57" s="812"/>
      <c r="FS57" s="812"/>
      <c r="FT57" s="812"/>
      <c r="FU57" s="812"/>
      <c r="FV57" s="812"/>
      <c r="FW57" s="812"/>
      <c r="FX57" s="812"/>
      <c r="FY57" s="812"/>
      <c r="FZ57" s="812"/>
      <c r="GA57" s="812"/>
      <c r="GB57" s="812"/>
      <c r="GC57" s="812"/>
      <c r="GD57" s="812"/>
      <c r="GE57" s="812"/>
      <c r="GF57" s="812"/>
      <c r="GG57" s="812"/>
      <c r="GH57" s="812"/>
      <c r="GI57" s="812"/>
      <c r="GJ57" s="812"/>
      <c r="GK57" s="812"/>
      <c r="GL57" s="812"/>
      <c r="GM57" s="812"/>
    </row>
    <row r="58" spans="1:195" ht="15" customHeight="1" x14ac:dyDescent="0.2">
      <c r="B58" s="812"/>
      <c r="C58" s="812"/>
      <c r="D58" s="812"/>
      <c r="E58" s="812"/>
      <c r="F58" s="812"/>
      <c r="G58" s="812"/>
      <c r="H58" s="812"/>
      <c r="I58" s="812"/>
      <c r="J58" s="812"/>
      <c r="K58" s="812"/>
      <c r="L58" s="812"/>
      <c r="M58" s="812"/>
      <c r="N58" s="812"/>
      <c r="O58" s="812"/>
      <c r="P58" s="812"/>
      <c r="Q58" s="812"/>
      <c r="R58" s="812"/>
      <c r="S58" s="812"/>
      <c r="T58" s="812"/>
      <c r="U58" s="812"/>
      <c r="V58" s="812"/>
      <c r="W58" s="812"/>
      <c r="X58" s="812"/>
      <c r="Y58" s="812"/>
      <c r="Z58" s="812"/>
      <c r="AA58" s="812"/>
      <c r="AB58" s="812"/>
      <c r="AC58" s="812"/>
      <c r="AD58" s="812"/>
      <c r="AE58" s="812"/>
      <c r="AF58" s="812"/>
      <c r="AG58" s="812"/>
      <c r="AH58" s="812"/>
      <c r="AI58" s="812"/>
      <c r="AJ58" s="812"/>
      <c r="AK58" s="812"/>
      <c r="AL58" s="812"/>
      <c r="AM58" s="812"/>
      <c r="AN58" s="812"/>
      <c r="AO58" s="812"/>
      <c r="AP58" s="812"/>
      <c r="AQ58" s="812"/>
      <c r="AR58" s="812"/>
      <c r="AS58" s="812"/>
      <c r="AT58" s="812"/>
      <c r="AU58" s="812"/>
      <c r="AV58" s="812"/>
      <c r="AW58" s="812"/>
      <c r="AX58" s="812"/>
      <c r="AY58" s="812"/>
      <c r="AZ58" s="812"/>
      <c r="BA58" s="812"/>
      <c r="BB58" s="812"/>
      <c r="BC58" s="812"/>
      <c r="BD58" s="812"/>
      <c r="BE58" s="812"/>
      <c r="BF58" s="812"/>
      <c r="BG58" s="812"/>
      <c r="BH58" s="812"/>
      <c r="BI58" s="812"/>
      <c r="BJ58" s="812"/>
      <c r="BK58" s="812"/>
      <c r="BL58" s="812"/>
      <c r="BM58" s="812"/>
      <c r="BN58" s="812"/>
      <c r="BO58" s="812"/>
      <c r="BP58" s="812"/>
      <c r="BQ58" s="812"/>
      <c r="BR58" s="812"/>
      <c r="BS58" s="812"/>
      <c r="BT58" s="812"/>
      <c r="BU58" s="812"/>
      <c r="BV58" s="812"/>
      <c r="BW58" s="812"/>
      <c r="BX58" s="812"/>
      <c r="BY58" s="812"/>
      <c r="BZ58" s="812"/>
      <c r="CA58" s="812"/>
      <c r="CB58" s="812"/>
      <c r="CC58" s="812"/>
      <c r="CD58" s="812"/>
      <c r="CE58" s="812"/>
      <c r="CF58" s="812"/>
      <c r="CG58" s="812"/>
      <c r="CH58" s="812"/>
      <c r="CI58" s="812"/>
      <c r="CJ58" s="812"/>
      <c r="CK58" s="812"/>
      <c r="CL58" s="812"/>
      <c r="CM58" s="812"/>
      <c r="CN58" s="812"/>
      <c r="CO58" s="812"/>
      <c r="CP58" s="812"/>
      <c r="CQ58" s="812"/>
      <c r="CR58" s="812"/>
      <c r="CS58" s="812"/>
      <c r="CT58" s="812"/>
      <c r="CU58" s="812"/>
      <c r="CV58" s="812"/>
      <c r="CW58" s="812"/>
      <c r="CX58" s="812"/>
      <c r="CY58" s="812"/>
      <c r="CZ58" s="812"/>
      <c r="DA58" s="812"/>
      <c r="DB58" s="812"/>
      <c r="DC58" s="812"/>
      <c r="DD58" s="812"/>
      <c r="DE58" s="812"/>
      <c r="DF58" s="812"/>
      <c r="DG58" s="812"/>
      <c r="DH58" s="812"/>
      <c r="DI58" s="812"/>
      <c r="DJ58" s="812"/>
      <c r="DK58" s="812"/>
      <c r="DL58" s="812"/>
      <c r="DM58" s="812"/>
      <c r="DN58" s="812"/>
      <c r="DO58" s="812"/>
      <c r="DP58" s="812"/>
      <c r="DQ58" s="812"/>
      <c r="DR58" s="812"/>
      <c r="DS58" s="812"/>
      <c r="DT58" s="812"/>
      <c r="DU58" s="812"/>
      <c r="DV58" s="812"/>
      <c r="DW58" s="812"/>
      <c r="DX58" s="812"/>
      <c r="DY58" s="812"/>
      <c r="DZ58" s="812"/>
      <c r="EA58" s="812"/>
      <c r="EB58" s="812"/>
      <c r="EC58" s="812"/>
      <c r="ED58" s="812"/>
      <c r="EE58" s="812"/>
      <c r="EF58" s="812"/>
      <c r="EG58" s="812"/>
      <c r="EH58" s="812"/>
      <c r="EI58" s="812"/>
      <c r="EJ58" s="812"/>
      <c r="EK58" s="812"/>
      <c r="EL58" s="812"/>
      <c r="EM58" s="812"/>
      <c r="EN58" s="812"/>
      <c r="EO58" s="812"/>
      <c r="EP58" s="812"/>
      <c r="EQ58" s="812"/>
      <c r="ER58" s="812"/>
      <c r="ES58" s="812"/>
      <c r="ET58" s="812"/>
      <c r="EU58" s="812"/>
      <c r="EV58" s="812"/>
      <c r="EW58" s="812"/>
      <c r="EX58" s="812"/>
      <c r="EY58" s="812"/>
      <c r="EZ58" s="812"/>
      <c r="FA58" s="812"/>
      <c r="FB58" s="812"/>
      <c r="FC58" s="812"/>
      <c r="FD58" s="812"/>
      <c r="FE58" s="812"/>
      <c r="FF58" s="812"/>
      <c r="FG58" s="812"/>
      <c r="FH58" s="812"/>
      <c r="FI58" s="812"/>
      <c r="FJ58" s="812"/>
      <c r="FK58" s="812"/>
      <c r="FL58" s="812"/>
      <c r="FM58" s="812"/>
      <c r="FN58" s="812"/>
      <c r="FO58" s="812"/>
      <c r="FP58" s="812"/>
      <c r="FQ58" s="812"/>
      <c r="FR58" s="812"/>
      <c r="FS58" s="812"/>
      <c r="FT58" s="812"/>
      <c r="FU58" s="812"/>
      <c r="FV58" s="812"/>
      <c r="FW58" s="812"/>
      <c r="FX58" s="812"/>
      <c r="FY58" s="812"/>
      <c r="FZ58" s="812"/>
      <c r="GA58" s="812"/>
      <c r="GB58" s="812"/>
      <c r="GC58" s="812"/>
      <c r="GD58" s="812"/>
      <c r="GE58" s="812"/>
      <c r="GF58" s="812"/>
      <c r="GG58" s="812"/>
      <c r="GH58" s="812"/>
      <c r="GI58" s="812"/>
      <c r="GJ58" s="812"/>
      <c r="GK58" s="812"/>
      <c r="GL58" s="812"/>
      <c r="GM58" s="812"/>
    </row>
    <row r="59" spans="1:195" ht="15" customHeight="1" x14ac:dyDescent="0.2">
      <c r="B59" s="812"/>
      <c r="C59" s="812"/>
      <c r="D59" s="812"/>
      <c r="E59" s="812"/>
      <c r="F59" s="812"/>
      <c r="G59" s="812"/>
      <c r="H59" s="812"/>
      <c r="I59" s="812"/>
      <c r="J59" s="812"/>
      <c r="K59" s="812"/>
      <c r="L59" s="812"/>
      <c r="M59" s="812"/>
      <c r="N59" s="812"/>
      <c r="O59" s="812"/>
      <c r="P59" s="812"/>
      <c r="Q59" s="812"/>
      <c r="R59" s="812"/>
      <c r="S59" s="812"/>
      <c r="T59" s="812"/>
      <c r="U59" s="812"/>
      <c r="V59" s="812"/>
      <c r="W59" s="812"/>
      <c r="X59" s="812"/>
      <c r="Y59" s="812"/>
      <c r="Z59" s="812"/>
      <c r="AA59" s="812"/>
      <c r="AB59" s="812"/>
      <c r="AC59" s="812"/>
      <c r="AD59" s="812"/>
      <c r="AE59" s="812"/>
      <c r="AF59" s="812"/>
      <c r="AG59" s="812"/>
      <c r="AH59" s="812"/>
      <c r="AI59" s="812"/>
      <c r="AJ59" s="812"/>
      <c r="AK59" s="812"/>
      <c r="AL59" s="812"/>
      <c r="AM59" s="812"/>
      <c r="AN59" s="812"/>
      <c r="AO59" s="812"/>
      <c r="AP59" s="812"/>
      <c r="AQ59" s="812"/>
      <c r="AR59" s="812"/>
      <c r="AS59" s="812"/>
      <c r="AT59" s="812"/>
      <c r="AU59" s="812"/>
      <c r="AV59" s="812"/>
      <c r="AW59" s="812"/>
      <c r="AX59" s="812"/>
      <c r="AY59" s="812"/>
      <c r="AZ59" s="812"/>
      <c r="BA59" s="812"/>
      <c r="BB59" s="812"/>
      <c r="BC59" s="812"/>
      <c r="BD59" s="812"/>
      <c r="BE59" s="812"/>
      <c r="BF59" s="812"/>
      <c r="BG59" s="812"/>
      <c r="BH59" s="812"/>
      <c r="BI59" s="812"/>
      <c r="BJ59" s="812"/>
      <c r="BK59" s="812"/>
      <c r="BL59" s="812"/>
      <c r="BM59" s="812"/>
      <c r="BN59" s="812"/>
      <c r="BO59" s="812"/>
      <c r="BP59" s="812"/>
      <c r="BQ59" s="812"/>
      <c r="BR59" s="812"/>
      <c r="BS59" s="812"/>
      <c r="BT59" s="812"/>
      <c r="BU59" s="812"/>
      <c r="BV59" s="812"/>
      <c r="BW59" s="812"/>
      <c r="BX59" s="812"/>
      <c r="BY59" s="812"/>
      <c r="BZ59" s="812"/>
      <c r="CA59" s="812"/>
      <c r="CB59" s="812"/>
      <c r="CC59" s="812"/>
      <c r="CD59" s="812"/>
      <c r="CE59" s="812"/>
      <c r="CF59" s="812"/>
      <c r="CG59" s="812"/>
      <c r="CH59" s="812"/>
      <c r="CI59" s="812"/>
      <c r="CJ59" s="812"/>
      <c r="CK59" s="812"/>
      <c r="CL59" s="812"/>
      <c r="CM59" s="812"/>
      <c r="CN59" s="812"/>
      <c r="CO59" s="812"/>
      <c r="CP59" s="812"/>
      <c r="CQ59" s="812"/>
      <c r="CR59" s="812"/>
      <c r="CS59" s="812"/>
      <c r="CT59" s="812"/>
      <c r="CU59" s="812"/>
      <c r="CV59" s="812"/>
      <c r="CW59" s="812"/>
      <c r="CX59" s="812"/>
      <c r="CY59" s="812"/>
      <c r="CZ59" s="812"/>
      <c r="DA59" s="812"/>
      <c r="DB59" s="812"/>
      <c r="DC59" s="812"/>
      <c r="DD59" s="812"/>
      <c r="DE59" s="812"/>
      <c r="DF59" s="812"/>
      <c r="DG59" s="812"/>
      <c r="DH59" s="812"/>
      <c r="DI59" s="812"/>
      <c r="DJ59" s="812"/>
      <c r="DK59" s="812"/>
      <c r="DL59" s="812"/>
      <c r="DM59" s="812"/>
      <c r="DN59" s="812"/>
      <c r="DO59" s="812"/>
      <c r="DP59" s="812"/>
      <c r="DQ59" s="812"/>
      <c r="DR59" s="812"/>
      <c r="DS59" s="812"/>
      <c r="DT59" s="812"/>
      <c r="DU59" s="812"/>
      <c r="DV59" s="812"/>
      <c r="DW59" s="812"/>
      <c r="DX59" s="812"/>
      <c r="DY59" s="812"/>
      <c r="DZ59" s="812"/>
      <c r="EA59" s="812"/>
      <c r="EB59" s="812"/>
      <c r="EC59" s="812"/>
      <c r="ED59" s="812"/>
      <c r="EE59" s="812"/>
      <c r="EF59" s="812"/>
      <c r="EG59" s="812"/>
      <c r="EH59" s="812"/>
      <c r="EI59" s="812"/>
      <c r="EJ59" s="812"/>
      <c r="EK59" s="812"/>
      <c r="EL59" s="812"/>
      <c r="EM59" s="812"/>
      <c r="EN59" s="812"/>
      <c r="EO59" s="812"/>
      <c r="EP59" s="812"/>
      <c r="EQ59" s="812"/>
      <c r="ER59" s="812"/>
      <c r="ES59" s="812"/>
      <c r="ET59" s="812"/>
      <c r="EU59" s="812"/>
      <c r="EV59" s="812"/>
      <c r="EW59" s="812"/>
      <c r="EX59" s="812"/>
      <c r="EY59" s="812"/>
      <c r="EZ59" s="812"/>
      <c r="FA59" s="812"/>
      <c r="FB59" s="812"/>
      <c r="FC59" s="812"/>
      <c r="FD59" s="812"/>
      <c r="FE59" s="812"/>
      <c r="FF59" s="812"/>
      <c r="FG59" s="812"/>
      <c r="FH59" s="812"/>
      <c r="FI59" s="812"/>
      <c r="FJ59" s="812"/>
      <c r="FK59" s="812"/>
      <c r="FL59" s="812"/>
      <c r="FM59" s="812"/>
      <c r="FN59" s="812"/>
      <c r="FO59" s="812"/>
      <c r="FP59" s="812"/>
      <c r="FQ59" s="812"/>
      <c r="FR59" s="812"/>
      <c r="FS59" s="812"/>
      <c r="FT59" s="812"/>
      <c r="FU59" s="812"/>
      <c r="FV59" s="812"/>
      <c r="FW59" s="812"/>
      <c r="FX59" s="812"/>
      <c r="FY59" s="812"/>
      <c r="FZ59" s="812"/>
      <c r="GA59" s="812"/>
      <c r="GB59" s="812"/>
      <c r="GC59" s="812"/>
      <c r="GD59" s="812"/>
      <c r="GE59" s="812"/>
      <c r="GF59" s="812"/>
      <c r="GG59" s="812"/>
      <c r="GH59" s="812"/>
      <c r="GI59" s="812"/>
      <c r="GJ59" s="812"/>
      <c r="GK59" s="812"/>
      <c r="GL59" s="812"/>
      <c r="GM59" s="812"/>
    </row>
    <row r="60" spans="1:195" ht="15" customHeight="1" x14ac:dyDescent="0.2">
      <c r="B60" s="812"/>
      <c r="C60" s="812"/>
      <c r="D60" s="812"/>
      <c r="E60" s="812"/>
      <c r="F60" s="812"/>
      <c r="G60" s="812"/>
      <c r="H60" s="812"/>
      <c r="I60" s="812"/>
      <c r="J60" s="812"/>
      <c r="K60" s="812"/>
      <c r="L60" s="812"/>
      <c r="M60" s="812"/>
      <c r="N60" s="812"/>
      <c r="O60" s="812"/>
      <c r="P60" s="812"/>
      <c r="Q60" s="812"/>
      <c r="R60" s="812"/>
      <c r="S60" s="812"/>
      <c r="T60" s="812"/>
      <c r="U60" s="812"/>
      <c r="V60" s="812"/>
      <c r="W60" s="812"/>
      <c r="X60" s="812"/>
      <c r="Y60" s="812"/>
      <c r="Z60" s="812"/>
      <c r="AA60" s="812"/>
      <c r="AB60" s="812"/>
      <c r="AC60" s="812"/>
      <c r="AD60" s="812"/>
      <c r="AE60" s="812"/>
      <c r="AF60" s="812"/>
      <c r="AG60" s="812"/>
      <c r="AH60" s="812"/>
      <c r="AI60" s="812"/>
      <c r="AJ60" s="812"/>
      <c r="AK60" s="812"/>
      <c r="AL60" s="812"/>
      <c r="AM60" s="812"/>
      <c r="AN60" s="812"/>
      <c r="AO60" s="812"/>
      <c r="AP60" s="812"/>
      <c r="AQ60" s="812"/>
      <c r="AR60" s="812"/>
      <c r="AS60" s="812"/>
      <c r="AT60" s="812"/>
      <c r="AU60" s="812"/>
      <c r="AV60" s="812"/>
      <c r="AW60" s="812"/>
      <c r="AX60" s="812"/>
      <c r="AY60" s="812"/>
      <c r="AZ60" s="812"/>
      <c r="BA60" s="812"/>
      <c r="BB60" s="812"/>
      <c r="BC60" s="812"/>
      <c r="BD60" s="812"/>
      <c r="BE60" s="812"/>
      <c r="BF60" s="812"/>
      <c r="BG60" s="812"/>
      <c r="BH60" s="812"/>
      <c r="BI60" s="812"/>
      <c r="BJ60" s="812"/>
      <c r="BK60" s="812"/>
      <c r="BL60" s="812"/>
      <c r="BM60" s="812"/>
      <c r="BN60" s="812"/>
      <c r="BO60" s="812"/>
      <c r="BP60" s="812"/>
      <c r="BQ60" s="812"/>
      <c r="BR60" s="812"/>
      <c r="BS60" s="812"/>
      <c r="BT60" s="812"/>
      <c r="BU60" s="812"/>
      <c r="BV60" s="812"/>
      <c r="BW60" s="812"/>
      <c r="BX60" s="812"/>
      <c r="BY60" s="812"/>
      <c r="BZ60" s="812"/>
      <c r="CA60" s="812"/>
      <c r="CB60" s="812"/>
      <c r="CC60" s="812"/>
      <c r="CD60" s="812"/>
      <c r="CE60" s="812"/>
      <c r="CF60" s="812"/>
      <c r="CG60" s="812"/>
      <c r="CH60" s="812"/>
      <c r="CI60" s="812"/>
      <c r="CJ60" s="812"/>
      <c r="CK60" s="812"/>
      <c r="CL60" s="812"/>
      <c r="CM60" s="812"/>
      <c r="CN60" s="812"/>
      <c r="CO60" s="812"/>
      <c r="CP60" s="812"/>
      <c r="CQ60" s="812"/>
      <c r="CR60" s="812"/>
      <c r="CS60" s="812"/>
      <c r="CT60" s="812"/>
      <c r="CU60" s="812"/>
      <c r="CV60" s="812"/>
      <c r="CW60" s="812"/>
      <c r="CX60" s="812"/>
      <c r="CY60" s="812"/>
      <c r="CZ60" s="812"/>
      <c r="DA60" s="812"/>
      <c r="DB60" s="812"/>
      <c r="DC60" s="812"/>
      <c r="DD60" s="812"/>
      <c r="DE60" s="812"/>
      <c r="DF60" s="812"/>
      <c r="DG60" s="812"/>
      <c r="DH60" s="812"/>
      <c r="DI60" s="812"/>
      <c r="DJ60" s="812"/>
      <c r="DK60" s="812"/>
      <c r="DL60" s="812"/>
      <c r="DM60" s="812"/>
      <c r="DN60" s="812"/>
      <c r="DO60" s="812"/>
      <c r="DP60" s="812"/>
      <c r="DQ60" s="812"/>
      <c r="DR60" s="812"/>
      <c r="DS60" s="812"/>
      <c r="DT60" s="812"/>
      <c r="DU60" s="812"/>
      <c r="DV60" s="812"/>
      <c r="DW60" s="812"/>
      <c r="DX60" s="812"/>
      <c r="DY60" s="812"/>
      <c r="DZ60" s="812"/>
      <c r="EA60" s="812"/>
      <c r="EB60" s="812"/>
      <c r="EC60" s="812"/>
      <c r="ED60" s="812"/>
      <c r="EE60" s="812"/>
      <c r="EF60" s="812"/>
      <c r="EG60" s="812"/>
      <c r="EH60" s="812"/>
      <c r="EI60" s="812"/>
      <c r="EJ60" s="812"/>
      <c r="EK60" s="812"/>
      <c r="EL60" s="812"/>
      <c r="EM60" s="812"/>
      <c r="EN60" s="812"/>
      <c r="EO60" s="812"/>
      <c r="EP60" s="812"/>
      <c r="EQ60" s="812"/>
      <c r="ER60" s="812"/>
      <c r="ES60" s="812"/>
      <c r="ET60" s="812"/>
      <c r="EU60" s="812"/>
      <c r="EV60" s="812"/>
      <c r="EW60" s="812"/>
      <c r="EX60" s="812"/>
      <c r="EY60" s="812"/>
      <c r="EZ60" s="812"/>
      <c r="FA60" s="812"/>
      <c r="FB60" s="812"/>
      <c r="FC60" s="812"/>
      <c r="FD60" s="812"/>
      <c r="FE60" s="812"/>
      <c r="FF60" s="812"/>
      <c r="FG60" s="812"/>
      <c r="FH60" s="812"/>
      <c r="FI60" s="812"/>
      <c r="FJ60" s="812"/>
      <c r="FK60" s="812"/>
      <c r="FL60" s="812"/>
      <c r="FM60" s="812"/>
      <c r="FN60" s="812"/>
      <c r="FO60" s="812"/>
      <c r="FP60" s="812"/>
      <c r="FQ60" s="812"/>
      <c r="FR60" s="812"/>
      <c r="FS60" s="812"/>
      <c r="FT60" s="812"/>
      <c r="FU60" s="812"/>
      <c r="FV60" s="812"/>
      <c r="FW60" s="812"/>
      <c r="FX60" s="812"/>
      <c r="FY60" s="812"/>
      <c r="FZ60" s="812"/>
      <c r="GA60" s="812"/>
      <c r="GB60" s="812"/>
      <c r="GC60" s="812"/>
      <c r="GD60" s="812"/>
      <c r="GE60" s="812"/>
      <c r="GF60" s="812"/>
      <c r="GG60" s="812"/>
      <c r="GH60" s="812"/>
      <c r="GI60" s="812"/>
      <c r="GJ60" s="812"/>
      <c r="GK60" s="812"/>
      <c r="GL60" s="812"/>
      <c r="GM60" s="812"/>
    </row>
    <row r="61" spans="1:195" ht="15" customHeight="1" x14ac:dyDescent="0.2">
      <c r="B61" s="812"/>
      <c r="C61" s="812"/>
      <c r="D61" s="812"/>
      <c r="E61" s="812"/>
      <c r="F61" s="812"/>
      <c r="G61" s="812"/>
      <c r="H61" s="812"/>
      <c r="I61" s="812"/>
      <c r="J61" s="812"/>
      <c r="K61" s="812"/>
      <c r="L61" s="812"/>
      <c r="M61" s="812"/>
      <c r="N61" s="812"/>
      <c r="O61" s="812"/>
      <c r="P61" s="812"/>
      <c r="Q61" s="812"/>
      <c r="R61" s="812"/>
      <c r="S61" s="812"/>
      <c r="T61" s="812"/>
      <c r="U61" s="812"/>
      <c r="V61" s="812"/>
      <c r="W61" s="812"/>
      <c r="X61" s="812"/>
      <c r="Y61" s="812"/>
      <c r="Z61" s="812"/>
      <c r="AA61" s="812"/>
      <c r="AB61" s="812"/>
      <c r="AC61" s="812"/>
      <c r="AD61" s="812"/>
      <c r="AE61" s="812"/>
      <c r="AF61" s="812"/>
      <c r="AG61" s="812"/>
      <c r="AH61" s="812"/>
      <c r="AI61" s="812"/>
      <c r="AJ61" s="812"/>
      <c r="AK61" s="812"/>
      <c r="AL61" s="812"/>
      <c r="AM61" s="812"/>
      <c r="AN61" s="812"/>
      <c r="AO61" s="812"/>
      <c r="AP61" s="812"/>
      <c r="AQ61" s="812"/>
      <c r="AR61" s="812"/>
      <c r="AS61" s="812"/>
      <c r="AT61" s="812"/>
      <c r="AU61" s="812"/>
      <c r="AV61" s="812"/>
      <c r="AW61" s="812"/>
      <c r="AX61" s="812"/>
      <c r="AY61" s="812"/>
      <c r="AZ61" s="812"/>
      <c r="BA61" s="812"/>
      <c r="BB61" s="812"/>
      <c r="BC61" s="812"/>
      <c r="BD61" s="812"/>
      <c r="BE61" s="812"/>
      <c r="BF61" s="812"/>
      <c r="BG61" s="812"/>
      <c r="BH61" s="812"/>
      <c r="BI61" s="812"/>
      <c r="BJ61" s="812"/>
      <c r="BK61" s="812"/>
      <c r="BL61" s="812"/>
      <c r="BM61" s="812"/>
      <c r="BN61" s="812"/>
      <c r="BO61" s="812"/>
      <c r="BP61" s="812"/>
      <c r="BQ61" s="812"/>
      <c r="BR61" s="812"/>
      <c r="BS61" s="812"/>
      <c r="BT61" s="812"/>
      <c r="BU61" s="812"/>
      <c r="BV61" s="812"/>
      <c r="BW61" s="812"/>
      <c r="BX61" s="812"/>
      <c r="BY61" s="812"/>
      <c r="BZ61" s="812"/>
      <c r="CA61" s="812"/>
      <c r="CB61" s="812"/>
      <c r="CC61" s="812"/>
      <c r="CD61" s="812"/>
      <c r="CE61" s="812"/>
      <c r="CF61" s="812"/>
      <c r="CG61" s="812"/>
      <c r="CH61" s="812"/>
      <c r="CI61" s="812"/>
      <c r="CJ61" s="812"/>
      <c r="CK61" s="812"/>
      <c r="CL61" s="812"/>
      <c r="CM61" s="812"/>
      <c r="CN61" s="812"/>
      <c r="CO61" s="812"/>
      <c r="CP61" s="812"/>
      <c r="CQ61" s="812"/>
      <c r="CR61" s="812"/>
      <c r="CS61" s="812"/>
      <c r="CT61" s="812"/>
      <c r="CU61" s="812"/>
      <c r="CV61" s="812"/>
      <c r="CW61" s="812"/>
      <c r="CX61" s="812"/>
      <c r="CY61" s="812"/>
      <c r="CZ61" s="812"/>
      <c r="DA61" s="812"/>
      <c r="DB61" s="812"/>
      <c r="DC61" s="812"/>
      <c r="DD61" s="812"/>
      <c r="DE61" s="812"/>
      <c r="DF61" s="812"/>
      <c r="DG61" s="812"/>
      <c r="DH61" s="812"/>
      <c r="DI61" s="812"/>
      <c r="DJ61" s="812"/>
      <c r="DK61" s="812"/>
      <c r="DL61" s="812"/>
      <c r="DM61" s="812"/>
      <c r="DN61" s="812"/>
      <c r="DO61" s="812"/>
      <c r="DP61" s="812"/>
      <c r="DQ61" s="812"/>
      <c r="DR61" s="812"/>
      <c r="DS61" s="812"/>
      <c r="DT61" s="812"/>
      <c r="DU61" s="812"/>
      <c r="DV61" s="812"/>
      <c r="DW61" s="812"/>
      <c r="DX61" s="812"/>
      <c r="DY61" s="812"/>
      <c r="DZ61" s="812"/>
      <c r="EA61" s="812"/>
      <c r="EB61" s="812"/>
      <c r="EC61" s="812"/>
      <c r="ED61" s="812"/>
      <c r="EE61" s="812"/>
      <c r="EF61" s="812"/>
      <c r="EG61" s="812"/>
      <c r="EH61" s="812"/>
      <c r="EI61" s="812"/>
      <c r="EJ61" s="812"/>
      <c r="EK61" s="812"/>
      <c r="EL61" s="812"/>
      <c r="EM61" s="812"/>
      <c r="EN61" s="812"/>
      <c r="EO61" s="812"/>
      <c r="EP61" s="812"/>
      <c r="EQ61" s="812"/>
      <c r="ER61" s="812"/>
      <c r="ES61" s="812"/>
      <c r="ET61" s="812"/>
      <c r="EU61" s="812"/>
      <c r="EV61" s="812"/>
      <c r="EW61" s="812"/>
      <c r="EX61" s="812"/>
      <c r="EY61" s="812"/>
      <c r="EZ61" s="812"/>
      <c r="FA61" s="812"/>
      <c r="FB61" s="812"/>
      <c r="FC61" s="812"/>
      <c r="FD61" s="812"/>
      <c r="FE61" s="812"/>
      <c r="FF61" s="812"/>
      <c r="FG61" s="812"/>
      <c r="FH61" s="812"/>
      <c r="FI61" s="812"/>
      <c r="FJ61" s="812"/>
      <c r="FK61" s="812"/>
      <c r="FL61" s="812"/>
      <c r="FM61" s="812"/>
      <c r="FN61" s="812"/>
      <c r="FO61" s="812"/>
      <c r="FP61" s="812"/>
      <c r="FQ61" s="812"/>
      <c r="FR61" s="812"/>
      <c r="FS61" s="812"/>
      <c r="FT61" s="812"/>
      <c r="FU61" s="812"/>
      <c r="FV61" s="812"/>
      <c r="FW61" s="812"/>
      <c r="FX61" s="812"/>
      <c r="FY61" s="812"/>
      <c r="FZ61" s="812"/>
      <c r="GA61" s="812"/>
      <c r="GB61" s="812"/>
      <c r="GC61" s="812"/>
      <c r="GD61" s="812"/>
      <c r="GE61" s="812"/>
      <c r="GF61" s="812"/>
      <c r="GG61" s="812"/>
      <c r="GH61" s="812"/>
      <c r="GI61" s="812"/>
      <c r="GJ61" s="812"/>
      <c r="GK61" s="812"/>
      <c r="GL61" s="812"/>
      <c r="GM61" s="812"/>
    </row>
    <row r="62" spans="1:195" ht="15" customHeight="1" x14ac:dyDescent="0.2">
      <c r="B62" s="812"/>
      <c r="C62" s="812"/>
      <c r="D62" s="812"/>
      <c r="E62" s="812"/>
      <c r="F62" s="812"/>
      <c r="G62" s="812"/>
      <c r="H62" s="812"/>
      <c r="I62" s="812"/>
      <c r="J62" s="812"/>
      <c r="K62" s="812"/>
      <c r="L62" s="812"/>
      <c r="M62" s="812"/>
      <c r="N62" s="812"/>
      <c r="O62" s="812"/>
      <c r="P62" s="812"/>
      <c r="Q62" s="812"/>
      <c r="R62" s="812"/>
      <c r="S62" s="812"/>
      <c r="T62" s="812"/>
      <c r="U62" s="812"/>
      <c r="V62" s="812"/>
      <c r="W62" s="812"/>
      <c r="X62" s="812"/>
      <c r="Y62" s="812"/>
      <c r="Z62" s="812"/>
      <c r="AA62" s="812"/>
      <c r="AB62" s="812"/>
      <c r="AC62" s="812"/>
      <c r="AD62" s="812"/>
      <c r="AE62" s="812"/>
      <c r="AF62" s="812"/>
      <c r="AG62" s="812"/>
      <c r="AH62" s="812"/>
      <c r="AI62" s="812"/>
      <c r="AJ62" s="812"/>
      <c r="AK62" s="812"/>
      <c r="AL62" s="812"/>
      <c r="AM62" s="812"/>
      <c r="AN62" s="812"/>
      <c r="AO62" s="812"/>
      <c r="AP62" s="812"/>
      <c r="AQ62" s="812"/>
      <c r="AR62" s="812"/>
      <c r="AS62" s="812"/>
      <c r="AT62" s="812"/>
      <c r="AU62" s="812"/>
      <c r="AV62" s="812"/>
      <c r="AW62" s="812"/>
      <c r="AX62" s="812"/>
      <c r="AY62" s="812"/>
      <c r="AZ62" s="812"/>
      <c r="BA62" s="812"/>
      <c r="BB62" s="812"/>
      <c r="BC62" s="812"/>
      <c r="BD62" s="812"/>
      <c r="BE62" s="812"/>
      <c r="BF62" s="812"/>
      <c r="BG62" s="812"/>
      <c r="BH62" s="812"/>
      <c r="BI62" s="812"/>
      <c r="BJ62" s="812"/>
      <c r="BK62" s="812"/>
      <c r="BL62" s="812"/>
      <c r="BM62" s="812"/>
      <c r="BN62" s="812"/>
      <c r="BO62" s="812"/>
      <c r="BP62" s="812"/>
      <c r="BQ62" s="812"/>
      <c r="BR62" s="812"/>
      <c r="BS62" s="812"/>
      <c r="BT62" s="812"/>
      <c r="BU62" s="812"/>
      <c r="BV62" s="812"/>
      <c r="BW62" s="812"/>
      <c r="BX62" s="812"/>
      <c r="BY62" s="812"/>
      <c r="BZ62" s="812"/>
      <c r="CA62" s="812"/>
      <c r="CB62" s="812"/>
      <c r="CC62" s="812"/>
      <c r="CD62" s="812"/>
      <c r="CE62" s="812"/>
      <c r="CF62" s="812"/>
      <c r="CG62" s="812"/>
      <c r="CH62" s="812"/>
      <c r="CI62" s="812"/>
      <c r="CJ62" s="812"/>
      <c r="CK62" s="812"/>
      <c r="CL62" s="812"/>
      <c r="CM62" s="812"/>
      <c r="CN62" s="812"/>
      <c r="CO62" s="812"/>
      <c r="CP62" s="812"/>
      <c r="CQ62" s="812"/>
      <c r="CR62" s="812"/>
      <c r="CS62" s="812"/>
      <c r="CT62" s="812"/>
      <c r="CU62" s="812"/>
      <c r="CV62" s="812"/>
      <c r="CW62" s="812"/>
      <c r="CX62" s="812"/>
      <c r="CY62" s="812"/>
      <c r="CZ62" s="812"/>
      <c r="DA62" s="812"/>
      <c r="DB62" s="812"/>
      <c r="DC62" s="812"/>
      <c r="DD62" s="812"/>
      <c r="DE62" s="812"/>
      <c r="DF62" s="812"/>
      <c r="DG62" s="812"/>
      <c r="DH62" s="812"/>
      <c r="DI62" s="812"/>
      <c r="DJ62" s="812"/>
      <c r="DK62" s="812"/>
      <c r="DL62" s="812"/>
      <c r="DM62" s="812"/>
      <c r="DN62" s="812"/>
      <c r="DO62" s="812"/>
      <c r="DP62" s="812"/>
      <c r="DQ62" s="812"/>
      <c r="DR62" s="812"/>
      <c r="DS62" s="812"/>
      <c r="DT62" s="812"/>
      <c r="DU62" s="812"/>
      <c r="DV62" s="812"/>
      <c r="DW62" s="812"/>
      <c r="DX62" s="812"/>
      <c r="DY62" s="812"/>
      <c r="DZ62" s="812"/>
      <c r="EA62" s="812"/>
      <c r="EB62" s="812"/>
      <c r="EC62" s="812"/>
      <c r="ED62" s="812"/>
      <c r="EE62" s="812"/>
      <c r="EF62" s="812"/>
      <c r="EG62" s="812"/>
      <c r="EH62" s="812"/>
      <c r="EI62" s="812"/>
      <c r="EJ62" s="812"/>
      <c r="EK62" s="812"/>
      <c r="EL62" s="812"/>
      <c r="EM62" s="812"/>
      <c r="EN62" s="812"/>
      <c r="EO62" s="812"/>
      <c r="EP62" s="812"/>
      <c r="EQ62" s="812"/>
      <c r="ER62" s="812"/>
      <c r="ES62" s="812"/>
      <c r="ET62" s="812"/>
      <c r="EU62" s="812"/>
      <c r="EV62" s="812"/>
      <c r="EW62" s="812"/>
      <c r="EX62" s="812"/>
      <c r="EY62" s="812"/>
      <c r="EZ62" s="812"/>
      <c r="FA62" s="812"/>
      <c r="FB62" s="812"/>
      <c r="FC62" s="812"/>
      <c r="FD62" s="812"/>
      <c r="FE62" s="812"/>
      <c r="FF62" s="812"/>
      <c r="FG62" s="812"/>
      <c r="FH62" s="812"/>
      <c r="FI62" s="812"/>
      <c r="FJ62" s="812"/>
      <c r="FK62" s="812"/>
      <c r="FL62" s="812"/>
      <c r="FM62" s="812"/>
      <c r="FN62" s="812"/>
      <c r="FO62" s="812"/>
      <c r="FP62" s="812"/>
      <c r="FQ62" s="812"/>
      <c r="FR62" s="812"/>
      <c r="FS62" s="812"/>
      <c r="FT62" s="812"/>
      <c r="FU62" s="812"/>
      <c r="FV62" s="812"/>
      <c r="FW62" s="812"/>
      <c r="FX62" s="812"/>
      <c r="FY62" s="812"/>
      <c r="FZ62" s="812"/>
      <c r="GA62" s="812"/>
      <c r="GB62" s="812"/>
      <c r="GC62" s="812"/>
      <c r="GD62" s="812"/>
      <c r="GE62" s="812"/>
      <c r="GF62" s="812"/>
      <c r="GG62" s="812"/>
      <c r="GH62" s="812"/>
      <c r="GI62" s="812"/>
      <c r="GJ62" s="812"/>
      <c r="GK62" s="812"/>
      <c r="GL62" s="812"/>
      <c r="GM62" s="812"/>
    </row>
    <row r="63" spans="1:195" ht="15" customHeight="1" x14ac:dyDescent="0.2">
      <c r="B63" s="812"/>
      <c r="C63" s="812"/>
      <c r="D63" s="812"/>
      <c r="E63" s="812"/>
      <c r="F63" s="812"/>
      <c r="G63" s="812"/>
      <c r="H63" s="812"/>
      <c r="I63" s="812"/>
      <c r="J63" s="812"/>
      <c r="K63" s="812"/>
      <c r="L63" s="812"/>
      <c r="M63" s="812"/>
      <c r="N63" s="812"/>
      <c r="O63" s="812"/>
      <c r="P63" s="812"/>
      <c r="Q63" s="812"/>
      <c r="R63" s="812"/>
      <c r="S63" s="812"/>
      <c r="T63" s="812"/>
      <c r="U63" s="812"/>
      <c r="V63" s="812"/>
      <c r="W63" s="812"/>
      <c r="X63" s="812"/>
      <c r="Y63" s="812"/>
      <c r="Z63" s="812"/>
      <c r="AA63" s="812"/>
      <c r="AB63" s="812"/>
      <c r="AC63" s="812"/>
      <c r="AD63" s="812"/>
      <c r="AE63" s="812"/>
      <c r="AF63" s="812"/>
      <c r="AG63" s="812"/>
      <c r="AH63" s="812"/>
      <c r="AI63" s="812"/>
      <c r="AJ63" s="812"/>
      <c r="AK63" s="812"/>
      <c r="AL63" s="812"/>
      <c r="AM63" s="812"/>
      <c r="AN63" s="812"/>
      <c r="AO63" s="812"/>
      <c r="AP63" s="812"/>
      <c r="AQ63" s="812"/>
      <c r="AR63" s="812"/>
      <c r="AS63" s="812"/>
      <c r="AT63" s="812"/>
      <c r="AU63" s="812"/>
      <c r="AV63" s="812"/>
      <c r="AW63" s="812"/>
      <c r="AX63" s="812"/>
      <c r="AY63" s="812"/>
      <c r="AZ63" s="812"/>
      <c r="BA63" s="812"/>
      <c r="BB63" s="812"/>
      <c r="BC63" s="812"/>
      <c r="BD63" s="812"/>
      <c r="BE63" s="812"/>
      <c r="BF63" s="812"/>
      <c r="BG63" s="812"/>
      <c r="BH63" s="812"/>
      <c r="BI63" s="812"/>
      <c r="BJ63" s="812"/>
      <c r="BK63" s="812"/>
      <c r="BL63" s="812"/>
      <c r="BM63" s="812"/>
      <c r="BN63" s="812"/>
      <c r="BO63" s="812"/>
      <c r="BP63" s="812"/>
      <c r="BQ63" s="812"/>
      <c r="BR63" s="812"/>
      <c r="BS63" s="812"/>
      <c r="BT63" s="812"/>
      <c r="BU63" s="812"/>
      <c r="BV63" s="812"/>
      <c r="BW63" s="812"/>
      <c r="BX63" s="812"/>
      <c r="BY63" s="812"/>
      <c r="BZ63" s="812"/>
      <c r="CA63" s="812"/>
      <c r="CB63" s="812"/>
      <c r="CC63" s="812"/>
      <c r="CD63" s="812"/>
      <c r="CE63" s="812"/>
      <c r="CF63" s="812"/>
      <c r="CG63" s="812"/>
      <c r="CH63" s="812"/>
      <c r="CI63" s="812"/>
      <c r="CJ63" s="812"/>
      <c r="CK63" s="812"/>
      <c r="CL63" s="812"/>
      <c r="CM63" s="812"/>
      <c r="CN63" s="812"/>
      <c r="CO63" s="812"/>
      <c r="CP63" s="812"/>
      <c r="CQ63" s="812"/>
      <c r="CR63" s="812"/>
      <c r="CS63" s="812"/>
      <c r="CT63" s="812"/>
      <c r="CU63" s="812"/>
      <c r="CV63" s="812"/>
      <c r="CW63" s="812"/>
      <c r="CX63" s="812"/>
      <c r="CY63" s="812"/>
      <c r="CZ63" s="812"/>
      <c r="DA63" s="812"/>
      <c r="DB63" s="812"/>
      <c r="DC63" s="812"/>
      <c r="DD63" s="812"/>
      <c r="DE63" s="812"/>
      <c r="DF63" s="812"/>
      <c r="DG63" s="812"/>
      <c r="DH63" s="812"/>
      <c r="DI63" s="812"/>
      <c r="DJ63" s="812"/>
      <c r="DK63" s="812"/>
      <c r="DL63" s="812"/>
      <c r="DM63" s="812"/>
      <c r="DN63" s="812"/>
      <c r="DO63" s="812"/>
      <c r="DP63" s="812"/>
      <c r="DQ63" s="812"/>
      <c r="DR63" s="812"/>
      <c r="DS63" s="812"/>
      <c r="DT63" s="812"/>
      <c r="DU63" s="812"/>
      <c r="DV63" s="812"/>
      <c r="DW63" s="812"/>
      <c r="DX63" s="812"/>
      <c r="DY63" s="812"/>
      <c r="DZ63" s="812"/>
      <c r="EA63" s="812"/>
      <c r="EB63" s="812"/>
      <c r="EC63" s="812"/>
      <c r="ED63" s="812"/>
      <c r="EE63" s="812"/>
      <c r="EF63" s="812"/>
      <c r="EG63" s="812"/>
      <c r="EH63" s="812"/>
      <c r="EI63" s="812"/>
      <c r="EJ63" s="812"/>
      <c r="EK63" s="812"/>
      <c r="EL63" s="812"/>
      <c r="EM63" s="812"/>
      <c r="EN63" s="812"/>
      <c r="EO63" s="812"/>
      <c r="EP63" s="812"/>
      <c r="EQ63" s="812"/>
      <c r="ER63" s="812"/>
      <c r="ES63" s="812"/>
      <c r="ET63" s="812"/>
      <c r="EU63" s="812"/>
      <c r="EV63" s="812"/>
      <c r="EW63" s="812"/>
      <c r="EX63" s="812"/>
      <c r="EY63" s="812"/>
      <c r="EZ63" s="812"/>
      <c r="FA63" s="812"/>
      <c r="FB63" s="812"/>
      <c r="FC63" s="812"/>
      <c r="FD63" s="812"/>
      <c r="FE63" s="812"/>
      <c r="FF63" s="812"/>
      <c r="FG63" s="812"/>
      <c r="FH63" s="812"/>
      <c r="FI63" s="812"/>
      <c r="FJ63" s="812"/>
      <c r="FK63" s="812"/>
      <c r="FL63" s="812"/>
      <c r="FM63" s="812"/>
      <c r="FN63" s="812"/>
      <c r="FO63" s="812"/>
      <c r="FP63" s="812"/>
      <c r="FQ63" s="812"/>
      <c r="FR63" s="812"/>
      <c r="FS63" s="812"/>
      <c r="FT63" s="812"/>
      <c r="FU63" s="812"/>
      <c r="FV63" s="812"/>
      <c r="FW63" s="812"/>
      <c r="FX63" s="812"/>
      <c r="FY63" s="812"/>
      <c r="FZ63" s="812"/>
      <c r="GA63" s="812"/>
      <c r="GB63" s="812"/>
      <c r="GC63" s="812"/>
      <c r="GD63" s="812"/>
      <c r="GE63" s="812"/>
      <c r="GF63" s="812"/>
      <c r="GG63" s="812"/>
      <c r="GH63" s="812"/>
      <c r="GI63" s="812"/>
      <c r="GJ63" s="812"/>
      <c r="GK63" s="812"/>
      <c r="GL63" s="812"/>
      <c r="GM63" s="812"/>
    </row>
    <row r="64" spans="1:195" ht="15" customHeight="1" x14ac:dyDescent="0.2">
      <c r="B64" s="812"/>
      <c r="C64" s="812"/>
      <c r="D64" s="812"/>
      <c r="E64" s="812"/>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2"/>
      <c r="AL64" s="812"/>
      <c r="AM64" s="812"/>
      <c r="AN64" s="812"/>
      <c r="AO64" s="812"/>
      <c r="AP64" s="812"/>
      <c r="AQ64" s="812"/>
      <c r="AR64" s="812"/>
      <c r="AS64" s="812"/>
      <c r="AT64" s="812"/>
      <c r="AU64" s="812"/>
      <c r="AV64" s="812"/>
      <c r="AW64" s="812"/>
      <c r="AX64" s="812"/>
      <c r="AY64" s="812"/>
      <c r="AZ64" s="812"/>
      <c r="BA64" s="812"/>
      <c r="BB64" s="812"/>
      <c r="BC64" s="812"/>
      <c r="BD64" s="812"/>
      <c r="BE64" s="812"/>
      <c r="BF64" s="812"/>
      <c r="BG64" s="812"/>
      <c r="BH64" s="812"/>
      <c r="BI64" s="812"/>
      <c r="BJ64" s="812"/>
      <c r="BK64" s="812"/>
      <c r="BL64" s="812"/>
      <c r="BM64" s="812"/>
      <c r="BN64" s="812"/>
      <c r="BO64" s="812"/>
      <c r="BP64" s="812"/>
      <c r="BQ64" s="812"/>
      <c r="BR64" s="812"/>
      <c r="BS64" s="812"/>
      <c r="BT64" s="812"/>
      <c r="BU64" s="812"/>
      <c r="BV64" s="812"/>
      <c r="BW64" s="812"/>
      <c r="BX64" s="812"/>
      <c r="BY64" s="812"/>
      <c r="BZ64" s="812"/>
      <c r="CA64" s="812"/>
      <c r="CB64" s="812"/>
      <c r="CC64" s="812"/>
      <c r="CD64" s="812"/>
      <c r="CE64" s="812"/>
      <c r="CF64" s="812"/>
      <c r="CG64" s="812"/>
      <c r="CH64" s="812"/>
      <c r="CI64" s="812"/>
      <c r="CJ64" s="812"/>
      <c r="CK64" s="812"/>
      <c r="CL64" s="812"/>
      <c r="CM64" s="812"/>
      <c r="CN64" s="812"/>
      <c r="CO64" s="812"/>
      <c r="CP64" s="812"/>
      <c r="CQ64" s="812"/>
      <c r="CR64" s="812"/>
      <c r="CS64" s="812"/>
      <c r="CT64" s="812"/>
      <c r="CU64" s="812"/>
      <c r="CV64" s="812"/>
      <c r="CW64" s="812"/>
      <c r="CX64" s="812"/>
      <c r="CY64" s="812"/>
      <c r="CZ64" s="812"/>
      <c r="DA64" s="812"/>
      <c r="DB64" s="812"/>
      <c r="DC64" s="812"/>
      <c r="DD64" s="812"/>
      <c r="DE64" s="812"/>
      <c r="DF64" s="812"/>
      <c r="DG64" s="812"/>
      <c r="DH64" s="812"/>
      <c r="DI64" s="812"/>
      <c r="DJ64" s="812"/>
      <c r="DK64" s="812"/>
      <c r="DL64" s="812"/>
      <c r="DM64" s="812"/>
      <c r="DN64" s="812"/>
      <c r="DO64" s="812"/>
      <c r="DP64" s="812"/>
      <c r="DQ64" s="812"/>
      <c r="DR64" s="812"/>
      <c r="DS64" s="812"/>
      <c r="DT64" s="812"/>
      <c r="DU64" s="812"/>
      <c r="DV64" s="812"/>
      <c r="DW64" s="812"/>
      <c r="DX64" s="812"/>
      <c r="DY64" s="812"/>
      <c r="DZ64" s="812"/>
      <c r="EA64" s="812"/>
      <c r="EB64" s="812"/>
      <c r="EC64" s="812"/>
      <c r="ED64" s="812"/>
      <c r="EE64" s="812"/>
      <c r="EF64" s="812"/>
      <c r="EG64" s="812"/>
      <c r="EH64" s="812"/>
      <c r="EI64" s="812"/>
      <c r="EJ64" s="812"/>
      <c r="EK64" s="812"/>
      <c r="EL64" s="812"/>
      <c r="EM64" s="812"/>
      <c r="EN64" s="812"/>
      <c r="EO64" s="812"/>
      <c r="EP64" s="812"/>
      <c r="EQ64" s="812"/>
      <c r="ER64" s="812"/>
      <c r="ES64" s="812"/>
      <c r="ET64" s="812"/>
      <c r="EU64" s="812"/>
      <c r="EV64" s="812"/>
      <c r="EW64" s="812"/>
      <c r="EX64" s="812"/>
      <c r="EY64" s="812"/>
      <c r="EZ64" s="812"/>
      <c r="FA64" s="812"/>
      <c r="FB64" s="812"/>
      <c r="FC64" s="812"/>
      <c r="FD64" s="812"/>
      <c r="FE64" s="812"/>
      <c r="FF64" s="812"/>
      <c r="FG64" s="812"/>
      <c r="FH64" s="812"/>
      <c r="FI64" s="812"/>
      <c r="FJ64" s="812"/>
      <c r="FK64" s="812"/>
      <c r="FL64" s="812"/>
      <c r="FM64" s="812"/>
      <c r="FN64" s="812"/>
      <c r="FO64" s="812"/>
      <c r="FP64" s="812"/>
      <c r="FQ64" s="812"/>
      <c r="FR64" s="812"/>
      <c r="FS64" s="812"/>
      <c r="FT64" s="812"/>
      <c r="FU64" s="812"/>
      <c r="FV64" s="812"/>
      <c r="FW64" s="812"/>
      <c r="FX64" s="812"/>
      <c r="FY64" s="812"/>
      <c r="FZ64" s="812"/>
      <c r="GA64" s="812"/>
      <c r="GB64" s="812"/>
      <c r="GC64" s="812"/>
      <c r="GD64" s="812"/>
      <c r="GE64" s="812"/>
      <c r="GF64" s="812"/>
      <c r="GG64" s="812"/>
      <c r="GH64" s="812"/>
      <c r="GI64" s="812"/>
      <c r="GJ64" s="812"/>
      <c r="GK64" s="812"/>
      <c r="GL64" s="812"/>
      <c r="GM64" s="812"/>
    </row>
    <row r="65" spans="2:195" ht="15" customHeight="1" x14ac:dyDescent="0.2">
      <c r="B65" s="812"/>
      <c r="C65" s="812"/>
      <c r="D65" s="812"/>
      <c r="E65" s="812"/>
      <c r="F65" s="812"/>
      <c r="G65" s="812"/>
      <c r="H65" s="812"/>
      <c r="I65" s="812"/>
      <c r="J65" s="812"/>
      <c r="K65" s="812"/>
      <c r="L65" s="812"/>
      <c r="M65" s="812"/>
      <c r="N65" s="812"/>
      <c r="O65" s="812"/>
      <c r="P65" s="812"/>
      <c r="Q65" s="812"/>
      <c r="R65" s="812"/>
      <c r="S65" s="812"/>
      <c r="T65" s="812"/>
      <c r="U65" s="812"/>
      <c r="V65" s="812"/>
      <c r="W65" s="812"/>
      <c r="X65" s="812"/>
      <c r="Y65" s="812"/>
      <c r="Z65" s="812"/>
      <c r="AA65" s="812"/>
      <c r="AB65" s="812"/>
      <c r="AC65" s="812"/>
      <c r="AD65" s="812"/>
      <c r="AE65" s="812"/>
      <c r="AF65" s="812"/>
      <c r="AG65" s="812"/>
      <c r="AH65" s="812"/>
      <c r="AI65" s="812"/>
      <c r="AJ65" s="812"/>
      <c r="AK65" s="812"/>
      <c r="AL65" s="812"/>
      <c r="AM65" s="812"/>
      <c r="AN65" s="812"/>
      <c r="AO65" s="812"/>
      <c r="AP65" s="812"/>
      <c r="AQ65" s="812"/>
      <c r="AR65" s="812"/>
      <c r="AS65" s="812"/>
      <c r="AT65" s="812"/>
      <c r="AU65" s="812"/>
      <c r="AV65" s="812"/>
      <c r="AW65" s="812"/>
      <c r="AX65" s="812"/>
      <c r="AY65" s="812"/>
      <c r="AZ65" s="812"/>
      <c r="BA65" s="812"/>
      <c r="BB65" s="812"/>
      <c r="BC65" s="812"/>
      <c r="BD65" s="812"/>
      <c r="BE65" s="812"/>
      <c r="BF65" s="812"/>
      <c r="BG65" s="812"/>
      <c r="BH65" s="812"/>
      <c r="BI65" s="812"/>
      <c r="BJ65" s="812"/>
      <c r="BK65" s="812"/>
      <c r="BL65" s="812"/>
      <c r="BM65" s="812"/>
      <c r="BN65" s="812"/>
      <c r="BO65" s="812"/>
      <c r="BP65" s="812"/>
      <c r="BQ65" s="812"/>
      <c r="BR65" s="812"/>
      <c r="BS65" s="812"/>
      <c r="BT65" s="812"/>
      <c r="BU65" s="812"/>
      <c r="BV65" s="812"/>
      <c r="BW65" s="812"/>
      <c r="BX65" s="812"/>
      <c r="BY65" s="812"/>
      <c r="BZ65" s="812"/>
      <c r="CA65" s="812"/>
      <c r="CB65" s="812"/>
      <c r="CC65" s="812"/>
      <c r="CD65" s="812"/>
      <c r="CE65" s="812"/>
      <c r="CF65" s="812"/>
      <c r="CG65" s="812"/>
      <c r="CH65" s="812"/>
      <c r="CI65" s="812"/>
      <c r="CJ65" s="812"/>
      <c r="CK65" s="812"/>
      <c r="CL65" s="812"/>
      <c r="CM65" s="812"/>
      <c r="CN65" s="812"/>
      <c r="CO65" s="812"/>
      <c r="CP65" s="812"/>
      <c r="CQ65" s="812"/>
      <c r="CR65" s="812"/>
      <c r="CS65" s="812"/>
      <c r="CT65" s="812"/>
      <c r="CU65" s="812"/>
      <c r="CV65" s="812"/>
      <c r="CW65" s="812"/>
      <c r="CX65" s="812"/>
      <c r="CY65" s="812"/>
      <c r="CZ65" s="812"/>
      <c r="DA65" s="812"/>
      <c r="DB65" s="812"/>
      <c r="DC65" s="812"/>
      <c r="DD65" s="812"/>
      <c r="DE65" s="812"/>
      <c r="DF65" s="812"/>
      <c r="DG65" s="812"/>
      <c r="DH65" s="812"/>
      <c r="DI65" s="812"/>
      <c r="DJ65" s="812"/>
      <c r="DK65" s="812"/>
      <c r="DL65" s="812"/>
      <c r="DM65" s="812"/>
      <c r="DN65" s="812"/>
      <c r="DO65" s="812"/>
      <c r="DP65" s="812"/>
      <c r="DQ65" s="812"/>
      <c r="DR65" s="812"/>
      <c r="DS65" s="812"/>
      <c r="DT65" s="812"/>
      <c r="DU65" s="812"/>
      <c r="DV65" s="812"/>
      <c r="DW65" s="812"/>
      <c r="DX65" s="812"/>
      <c r="DY65" s="812"/>
      <c r="DZ65" s="812"/>
      <c r="EA65" s="812"/>
      <c r="EB65" s="812"/>
      <c r="EC65" s="812"/>
      <c r="ED65" s="812"/>
      <c r="EE65" s="812"/>
      <c r="EF65" s="812"/>
      <c r="EG65" s="812"/>
      <c r="EH65" s="812"/>
      <c r="EI65" s="812"/>
      <c r="EJ65" s="812"/>
      <c r="EK65" s="812"/>
      <c r="EL65" s="812"/>
      <c r="EM65" s="812"/>
      <c r="EN65" s="812"/>
      <c r="EO65" s="812"/>
      <c r="EP65" s="812"/>
      <c r="EQ65" s="812"/>
      <c r="ER65" s="812"/>
      <c r="ES65" s="812"/>
      <c r="ET65" s="812"/>
      <c r="EU65" s="812"/>
      <c r="EV65" s="812"/>
      <c r="EW65" s="812"/>
      <c r="EX65" s="812"/>
      <c r="EY65" s="812"/>
      <c r="EZ65" s="812"/>
      <c r="FA65" s="812"/>
      <c r="FB65" s="812"/>
      <c r="FC65" s="812"/>
      <c r="FD65" s="812"/>
      <c r="FE65" s="812"/>
      <c r="FF65" s="812"/>
      <c r="FG65" s="812"/>
      <c r="FH65" s="812"/>
      <c r="FI65" s="812"/>
      <c r="FJ65" s="812"/>
      <c r="FK65" s="812"/>
      <c r="FL65" s="812"/>
      <c r="FM65" s="812"/>
      <c r="FN65" s="812"/>
      <c r="FO65" s="812"/>
      <c r="FP65" s="812"/>
      <c r="FQ65" s="812"/>
      <c r="FR65" s="812"/>
      <c r="FS65" s="812"/>
      <c r="FT65" s="812"/>
      <c r="FU65" s="812"/>
      <c r="FV65" s="812"/>
      <c r="FW65" s="812"/>
      <c r="FX65" s="812"/>
      <c r="FY65" s="812"/>
      <c r="FZ65" s="812"/>
      <c r="GA65" s="812"/>
      <c r="GB65" s="812"/>
      <c r="GC65" s="812"/>
      <c r="GD65" s="812"/>
      <c r="GE65" s="812"/>
      <c r="GF65" s="812"/>
      <c r="GG65" s="812"/>
      <c r="GH65" s="812"/>
      <c r="GI65" s="812"/>
      <c r="GJ65" s="812"/>
      <c r="GK65" s="812"/>
      <c r="GL65" s="812"/>
      <c r="GM65" s="812"/>
    </row>
    <row r="66" spans="2:195" ht="15" customHeight="1" x14ac:dyDescent="0.2">
      <c r="B66" s="812"/>
      <c r="C66" s="812"/>
      <c r="D66" s="812"/>
      <c r="E66" s="812"/>
      <c r="F66" s="812"/>
      <c r="G66" s="812"/>
      <c r="H66" s="812"/>
      <c r="I66" s="812"/>
      <c r="J66" s="812"/>
      <c r="K66" s="812"/>
      <c r="L66" s="812"/>
      <c r="M66" s="812"/>
      <c r="N66" s="812"/>
      <c r="O66" s="812"/>
      <c r="P66" s="812"/>
      <c r="Q66" s="812"/>
      <c r="R66" s="812"/>
      <c r="S66" s="812"/>
      <c r="T66" s="812"/>
      <c r="U66" s="812"/>
      <c r="V66" s="812"/>
      <c r="W66" s="812"/>
      <c r="X66" s="812"/>
      <c r="Y66" s="812"/>
      <c r="Z66" s="812"/>
      <c r="AA66" s="812"/>
      <c r="AB66" s="812"/>
      <c r="AC66" s="812"/>
      <c r="AD66" s="812"/>
      <c r="AE66" s="812"/>
      <c r="AF66" s="812"/>
      <c r="AG66" s="812"/>
      <c r="AH66" s="812"/>
      <c r="AI66" s="812"/>
      <c r="AJ66" s="812"/>
      <c r="AK66" s="812"/>
      <c r="AL66" s="812"/>
      <c r="AM66" s="812"/>
      <c r="AN66" s="812"/>
      <c r="AO66" s="812"/>
      <c r="AP66" s="812"/>
      <c r="AQ66" s="812"/>
      <c r="AR66" s="812"/>
      <c r="AS66" s="812"/>
      <c r="AT66" s="812"/>
      <c r="AU66" s="812"/>
      <c r="AV66" s="812"/>
      <c r="AW66" s="812"/>
      <c r="AX66" s="812"/>
      <c r="AY66" s="812"/>
      <c r="AZ66" s="812"/>
      <c r="BA66" s="812"/>
      <c r="BB66" s="812"/>
      <c r="BC66" s="812"/>
      <c r="BD66" s="812"/>
      <c r="BE66" s="812"/>
      <c r="BF66" s="812"/>
      <c r="BG66" s="812"/>
      <c r="BH66" s="812"/>
      <c r="BI66" s="812"/>
      <c r="BJ66" s="812"/>
      <c r="BK66" s="812"/>
      <c r="BL66" s="812"/>
      <c r="BM66" s="812"/>
      <c r="BN66" s="812"/>
      <c r="BO66" s="812"/>
      <c r="BP66" s="812"/>
      <c r="BQ66" s="812"/>
      <c r="BR66" s="812"/>
      <c r="BS66" s="812"/>
      <c r="BT66" s="812"/>
      <c r="BU66" s="812"/>
      <c r="BV66" s="812"/>
      <c r="BW66" s="812"/>
      <c r="BX66" s="812"/>
      <c r="BY66" s="812"/>
      <c r="BZ66" s="812"/>
      <c r="CA66" s="812"/>
      <c r="CB66" s="812"/>
      <c r="CC66" s="812"/>
      <c r="CD66" s="812"/>
      <c r="CE66" s="812"/>
      <c r="CF66" s="812"/>
      <c r="CG66" s="812"/>
      <c r="CH66" s="812"/>
      <c r="CI66" s="812"/>
      <c r="CJ66" s="812"/>
      <c r="CK66" s="812"/>
      <c r="CL66" s="812"/>
      <c r="CM66" s="812"/>
      <c r="CN66" s="812"/>
      <c r="CO66" s="812"/>
      <c r="CP66" s="812"/>
      <c r="CQ66" s="812"/>
      <c r="CR66" s="812"/>
      <c r="CS66" s="812"/>
      <c r="CT66" s="812"/>
      <c r="CU66" s="812"/>
      <c r="CV66" s="812"/>
      <c r="CW66" s="812"/>
      <c r="CX66" s="812"/>
      <c r="CY66" s="812"/>
      <c r="CZ66" s="812"/>
      <c r="DA66" s="812"/>
      <c r="DB66" s="812"/>
      <c r="DC66" s="812"/>
      <c r="DD66" s="812"/>
      <c r="DE66" s="812"/>
      <c r="DF66" s="812"/>
      <c r="DG66" s="812"/>
      <c r="DH66" s="812"/>
      <c r="DI66" s="812"/>
      <c r="DJ66" s="812"/>
      <c r="DK66" s="812"/>
      <c r="DL66" s="812"/>
      <c r="DM66" s="812"/>
      <c r="DN66" s="812"/>
      <c r="DO66" s="812"/>
      <c r="DP66" s="812"/>
      <c r="DQ66" s="812"/>
      <c r="DR66" s="812"/>
      <c r="DS66" s="812"/>
      <c r="DT66" s="812"/>
      <c r="DU66" s="812"/>
      <c r="DV66" s="812"/>
      <c r="DW66" s="812"/>
      <c r="DX66" s="812"/>
      <c r="DY66" s="812"/>
      <c r="DZ66" s="812"/>
      <c r="EA66" s="812"/>
      <c r="EB66" s="812"/>
      <c r="EC66" s="812"/>
      <c r="ED66" s="812"/>
      <c r="EE66" s="812"/>
      <c r="EF66" s="812"/>
      <c r="EG66" s="812"/>
      <c r="EH66" s="812"/>
      <c r="EI66" s="812"/>
      <c r="EJ66" s="812"/>
      <c r="EK66" s="812"/>
      <c r="EL66" s="812"/>
      <c r="EM66" s="812"/>
      <c r="EN66" s="812"/>
      <c r="EO66" s="812"/>
      <c r="EP66" s="812"/>
      <c r="EQ66" s="812"/>
      <c r="ER66" s="812"/>
      <c r="ES66" s="812"/>
      <c r="ET66" s="812"/>
      <c r="EU66" s="812"/>
      <c r="EV66" s="812"/>
      <c r="EW66" s="812"/>
      <c r="EX66" s="812"/>
      <c r="EY66" s="812"/>
      <c r="EZ66" s="812"/>
      <c r="FA66" s="812"/>
      <c r="FB66" s="812"/>
      <c r="FC66" s="812"/>
      <c r="FD66" s="812"/>
      <c r="FE66" s="812"/>
      <c r="FF66" s="812"/>
      <c r="FG66" s="812"/>
      <c r="FH66" s="812"/>
      <c r="FI66" s="812"/>
      <c r="FJ66" s="812"/>
      <c r="FK66" s="812"/>
      <c r="FL66" s="812"/>
      <c r="FM66" s="812"/>
      <c r="FN66" s="812"/>
      <c r="FO66" s="812"/>
      <c r="FP66" s="812"/>
      <c r="FQ66" s="812"/>
      <c r="FR66" s="812"/>
      <c r="FS66" s="812"/>
      <c r="FT66" s="812"/>
      <c r="FU66" s="812"/>
      <c r="FV66" s="812"/>
      <c r="FW66" s="812"/>
      <c r="FX66" s="812"/>
      <c r="FY66" s="812"/>
      <c r="FZ66" s="812"/>
      <c r="GA66" s="812"/>
      <c r="GB66" s="812"/>
      <c r="GC66" s="812"/>
      <c r="GD66" s="812"/>
      <c r="GE66" s="812"/>
      <c r="GF66" s="812"/>
      <c r="GG66" s="812"/>
      <c r="GH66" s="812"/>
      <c r="GI66" s="812"/>
      <c r="GJ66" s="812"/>
      <c r="GK66" s="812"/>
      <c r="GL66" s="812"/>
      <c r="GM66" s="812"/>
    </row>
    <row r="67" spans="2:195" ht="15" customHeight="1" x14ac:dyDescent="0.2">
      <c r="B67" s="812"/>
      <c r="C67" s="812"/>
      <c r="D67" s="812"/>
      <c r="E67" s="812"/>
      <c r="F67" s="812"/>
      <c r="G67" s="812"/>
      <c r="H67" s="812"/>
      <c r="I67" s="812"/>
      <c r="J67" s="812"/>
      <c r="K67" s="812"/>
      <c r="L67" s="812"/>
      <c r="M67" s="812"/>
      <c r="N67" s="812"/>
      <c r="O67" s="812"/>
      <c r="P67" s="812"/>
      <c r="Q67" s="812"/>
      <c r="R67" s="812"/>
      <c r="S67" s="812"/>
      <c r="T67" s="812"/>
      <c r="U67" s="812"/>
      <c r="V67" s="812"/>
      <c r="W67" s="812"/>
      <c r="X67" s="812"/>
      <c r="Y67" s="812"/>
      <c r="Z67" s="812"/>
      <c r="AA67" s="812"/>
      <c r="AB67" s="812"/>
      <c r="AC67" s="812"/>
      <c r="AD67" s="812"/>
      <c r="AE67" s="812"/>
      <c r="AF67" s="812"/>
      <c r="AG67" s="812"/>
      <c r="AH67" s="812"/>
      <c r="AI67" s="812"/>
      <c r="AJ67" s="812"/>
      <c r="AK67" s="812"/>
      <c r="AL67" s="812"/>
      <c r="AM67" s="812"/>
      <c r="AN67" s="812"/>
      <c r="AO67" s="812"/>
      <c r="AP67" s="812"/>
      <c r="AQ67" s="812"/>
      <c r="AR67" s="812"/>
      <c r="AS67" s="812"/>
      <c r="AT67" s="812"/>
      <c r="AU67" s="812"/>
      <c r="AV67" s="812"/>
      <c r="AW67" s="812"/>
      <c r="AX67" s="812"/>
      <c r="AY67" s="812"/>
      <c r="AZ67" s="812"/>
      <c r="BA67" s="812"/>
      <c r="BB67" s="812"/>
      <c r="BC67" s="812"/>
      <c r="BD67" s="812"/>
      <c r="BE67" s="812"/>
      <c r="BF67" s="812"/>
      <c r="BG67" s="812"/>
      <c r="BH67" s="812"/>
      <c r="BI67" s="812"/>
      <c r="BJ67" s="812"/>
      <c r="BK67" s="812"/>
      <c r="BL67" s="812"/>
      <c r="BM67" s="812"/>
      <c r="BN67" s="812"/>
      <c r="BO67" s="812"/>
      <c r="BP67" s="812"/>
      <c r="BQ67" s="812"/>
      <c r="BR67" s="812"/>
      <c r="BS67" s="812"/>
      <c r="BT67" s="812"/>
      <c r="BU67" s="812"/>
      <c r="BV67" s="812"/>
      <c r="BW67" s="812"/>
      <c r="BX67" s="812"/>
      <c r="BY67" s="812"/>
      <c r="BZ67" s="812"/>
      <c r="CA67" s="812"/>
      <c r="CB67" s="812"/>
      <c r="CC67" s="812"/>
      <c r="CD67" s="812"/>
      <c r="CE67" s="812"/>
      <c r="CF67" s="812"/>
      <c r="CG67" s="812"/>
      <c r="CH67" s="812"/>
      <c r="CI67" s="812"/>
      <c r="CJ67" s="812"/>
      <c r="CK67" s="812"/>
      <c r="CL67" s="812"/>
      <c r="CM67" s="812"/>
      <c r="CN67" s="812"/>
      <c r="CO67" s="812"/>
      <c r="CP67" s="812"/>
      <c r="CQ67" s="812"/>
      <c r="CR67" s="812"/>
      <c r="CS67" s="812"/>
      <c r="CT67" s="812"/>
      <c r="CU67" s="812"/>
      <c r="CV67" s="812"/>
      <c r="CW67" s="812"/>
      <c r="CX67" s="812"/>
      <c r="CY67" s="812"/>
      <c r="CZ67" s="812"/>
      <c r="DA67" s="812"/>
      <c r="DB67" s="812"/>
      <c r="DC67" s="812"/>
      <c r="DD67" s="812"/>
      <c r="DE67" s="812"/>
      <c r="DF67" s="812"/>
      <c r="DG67" s="812"/>
      <c r="DH67" s="812"/>
      <c r="DI67" s="812"/>
      <c r="DJ67" s="812"/>
      <c r="DK67" s="812"/>
      <c r="DL67" s="812"/>
      <c r="DM67" s="812"/>
      <c r="DN67" s="812"/>
      <c r="DO67" s="812"/>
      <c r="DP67" s="812"/>
      <c r="DQ67" s="812"/>
      <c r="DR67" s="812"/>
      <c r="DS67" s="812"/>
      <c r="DT67" s="812"/>
      <c r="DU67" s="812"/>
      <c r="DV67" s="812"/>
      <c r="DW67" s="812"/>
      <c r="DX67" s="812"/>
      <c r="DY67" s="812"/>
      <c r="DZ67" s="812"/>
      <c r="EA67" s="812"/>
      <c r="EB67" s="812"/>
      <c r="EC67" s="812"/>
      <c r="ED67" s="812"/>
      <c r="EE67" s="812"/>
      <c r="EF67" s="812"/>
      <c r="EG67" s="812"/>
      <c r="EH67" s="812"/>
      <c r="EI67" s="812"/>
      <c r="EJ67" s="812"/>
      <c r="EK67" s="812"/>
      <c r="EL67" s="812"/>
      <c r="EM67" s="812"/>
      <c r="EN67" s="812"/>
      <c r="EO67" s="812"/>
      <c r="EP67" s="812"/>
      <c r="EQ67" s="812"/>
      <c r="ER67" s="812"/>
      <c r="ES67" s="812"/>
      <c r="ET67" s="812"/>
      <c r="EU67" s="812"/>
      <c r="EV67" s="812"/>
      <c r="EW67" s="812"/>
      <c r="EX67" s="812"/>
      <c r="EY67" s="812"/>
      <c r="EZ67" s="812"/>
      <c r="FA67" s="812"/>
      <c r="FB67" s="812"/>
      <c r="FC67" s="812"/>
      <c r="FD67" s="812"/>
      <c r="FE67" s="812"/>
      <c r="FF67" s="812"/>
      <c r="FG67" s="812"/>
      <c r="FH67" s="812"/>
      <c r="FI67" s="812"/>
      <c r="FJ67" s="812"/>
      <c r="FK67" s="812"/>
      <c r="FL67" s="812"/>
      <c r="FM67" s="812"/>
      <c r="FN67" s="812"/>
      <c r="FO67" s="812"/>
      <c r="FP67" s="812"/>
      <c r="FQ67" s="812"/>
      <c r="FR67" s="812"/>
      <c r="FS67" s="812"/>
      <c r="FT67" s="812"/>
      <c r="FU67" s="812"/>
      <c r="FV67" s="812"/>
      <c r="FW67" s="812"/>
      <c r="FX67" s="812"/>
      <c r="FY67" s="812"/>
      <c r="FZ67" s="812"/>
      <c r="GA67" s="812"/>
      <c r="GB67" s="812"/>
      <c r="GC67" s="812"/>
      <c r="GD67" s="812"/>
      <c r="GE67" s="812"/>
      <c r="GF67" s="812"/>
      <c r="GG67" s="812"/>
      <c r="GH67" s="812"/>
      <c r="GI67" s="812"/>
      <c r="GJ67" s="812"/>
      <c r="GK67" s="812"/>
      <c r="GL67" s="812"/>
      <c r="GM67" s="812"/>
    </row>
    <row r="68" spans="2:195" ht="15" customHeight="1" x14ac:dyDescent="0.2">
      <c r="B68" s="812"/>
      <c r="C68" s="812"/>
      <c r="D68" s="812"/>
      <c r="E68" s="812"/>
      <c r="F68" s="812"/>
      <c r="G68" s="812"/>
      <c r="H68" s="812"/>
      <c r="I68" s="812"/>
      <c r="J68" s="812"/>
      <c r="K68" s="812"/>
      <c r="L68" s="812"/>
      <c r="M68" s="812"/>
      <c r="N68" s="812"/>
      <c r="O68" s="812"/>
      <c r="P68" s="812"/>
      <c r="Q68" s="812"/>
      <c r="R68" s="812"/>
      <c r="S68" s="812"/>
      <c r="T68" s="812"/>
      <c r="U68" s="812"/>
      <c r="V68" s="812"/>
      <c r="W68" s="812"/>
      <c r="X68" s="812"/>
      <c r="Y68" s="812"/>
      <c r="Z68" s="812"/>
      <c r="AA68" s="812"/>
      <c r="AB68" s="812"/>
      <c r="AC68" s="812"/>
      <c r="AD68" s="812"/>
      <c r="AE68" s="812"/>
      <c r="AF68" s="812"/>
      <c r="AG68" s="812"/>
      <c r="AH68" s="812"/>
      <c r="AI68" s="812"/>
      <c r="AJ68" s="812"/>
      <c r="AK68" s="812"/>
      <c r="AL68" s="812"/>
      <c r="AM68" s="812"/>
      <c r="AN68" s="812"/>
      <c r="AO68" s="812"/>
      <c r="AP68" s="812"/>
      <c r="AQ68" s="812"/>
      <c r="AR68" s="812"/>
      <c r="AS68" s="812"/>
      <c r="AT68" s="812"/>
      <c r="AU68" s="812"/>
      <c r="AV68" s="812"/>
      <c r="AW68" s="812"/>
      <c r="AX68" s="812"/>
      <c r="AY68" s="812"/>
      <c r="AZ68" s="812"/>
      <c r="BA68" s="812"/>
      <c r="BB68" s="812"/>
      <c r="BC68" s="812"/>
      <c r="BD68" s="812"/>
      <c r="BE68" s="812"/>
      <c r="BF68" s="812"/>
      <c r="BG68" s="812"/>
      <c r="BH68" s="812"/>
      <c r="BI68" s="812"/>
      <c r="BJ68" s="812"/>
      <c r="BK68" s="812"/>
      <c r="BL68" s="812"/>
      <c r="BM68" s="812"/>
      <c r="BN68" s="812"/>
      <c r="BO68" s="812"/>
      <c r="BP68" s="812"/>
      <c r="BQ68" s="812"/>
      <c r="BR68" s="812"/>
      <c r="BS68" s="812"/>
      <c r="BT68" s="812"/>
      <c r="BU68" s="812"/>
      <c r="BV68" s="812"/>
      <c r="BW68" s="812"/>
      <c r="BX68" s="812"/>
      <c r="BY68" s="812"/>
      <c r="BZ68" s="812"/>
      <c r="CA68" s="812"/>
      <c r="CB68" s="812"/>
      <c r="CC68" s="812"/>
      <c r="CD68" s="812"/>
      <c r="CE68" s="812"/>
      <c r="CF68" s="812"/>
      <c r="CG68" s="812"/>
      <c r="CH68" s="812"/>
      <c r="CI68" s="812"/>
      <c r="CJ68" s="812"/>
      <c r="CK68" s="812"/>
      <c r="CL68" s="812"/>
      <c r="CM68" s="812"/>
      <c r="CN68" s="812"/>
      <c r="CO68" s="812"/>
      <c r="CP68" s="812"/>
      <c r="CQ68" s="812"/>
      <c r="CR68" s="812"/>
      <c r="CS68" s="812"/>
      <c r="CT68" s="812"/>
      <c r="CU68" s="812"/>
      <c r="CV68" s="812"/>
      <c r="CW68" s="812"/>
      <c r="CX68" s="812"/>
      <c r="CY68" s="812"/>
      <c r="CZ68" s="812"/>
      <c r="DA68" s="812"/>
      <c r="DB68" s="812"/>
      <c r="DC68" s="812"/>
      <c r="DD68" s="812"/>
      <c r="DE68" s="812"/>
      <c r="DF68" s="812"/>
      <c r="DG68" s="812"/>
      <c r="DH68" s="812"/>
      <c r="DI68" s="812"/>
      <c r="DJ68" s="812"/>
      <c r="DK68" s="812"/>
      <c r="DL68" s="812"/>
      <c r="DM68" s="812"/>
      <c r="DN68" s="812"/>
      <c r="DO68" s="812"/>
      <c r="DP68" s="812"/>
      <c r="DQ68" s="812"/>
      <c r="DR68" s="812"/>
      <c r="DS68" s="812"/>
      <c r="DT68" s="812"/>
      <c r="DU68" s="812"/>
      <c r="DV68" s="812"/>
      <c r="DW68" s="812"/>
      <c r="DX68" s="812"/>
      <c r="DY68" s="812"/>
      <c r="DZ68" s="812"/>
      <c r="EA68" s="812"/>
      <c r="EB68" s="812"/>
      <c r="EC68" s="812"/>
      <c r="ED68" s="812"/>
      <c r="EE68" s="812"/>
      <c r="EF68" s="812"/>
      <c r="EG68" s="812"/>
      <c r="EH68" s="812"/>
      <c r="EI68" s="812"/>
      <c r="EJ68" s="812"/>
      <c r="EK68" s="812"/>
      <c r="EL68" s="812"/>
      <c r="EM68" s="812"/>
      <c r="EN68" s="812"/>
      <c r="EO68" s="812"/>
      <c r="EP68" s="812"/>
      <c r="EQ68" s="812"/>
      <c r="ER68" s="812"/>
      <c r="ES68" s="812"/>
      <c r="ET68" s="812"/>
      <c r="EU68" s="812"/>
      <c r="EV68" s="812"/>
      <c r="EW68" s="812"/>
      <c r="EX68" s="812"/>
      <c r="EY68" s="812"/>
      <c r="EZ68" s="812"/>
      <c r="FA68" s="812"/>
      <c r="FB68" s="812"/>
      <c r="FC68" s="812"/>
      <c r="FD68" s="812"/>
      <c r="FE68" s="812"/>
      <c r="FF68" s="812"/>
      <c r="FG68" s="812"/>
      <c r="FH68" s="812"/>
      <c r="FI68" s="812"/>
      <c r="FJ68" s="812"/>
      <c r="FK68" s="812"/>
      <c r="FL68" s="812"/>
      <c r="FM68" s="812"/>
      <c r="FN68" s="812"/>
      <c r="FO68" s="812"/>
      <c r="FP68" s="812"/>
      <c r="FQ68" s="812"/>
      <c r="FR68" s="812"/>
      <c r="FS68" s="812"/>
      <c r="FT68" s="812"/>
      <c r="FU68" s="812"/>
      <c r="FV68" s="812"/>
      <c r="FW68" s="812"/>
      <c r="FX68" s="812"/>
      <c r="FY68" s="812"/>
      <c r="FZ68" s="812"/>
      <c r="GA68" s="812"/>
      <c r="GB68" s="812"/>
      <c r="GC68" s="812"/>
      <c r="GD68" s="812"/>
      <c r="GE68" s="812"/>
      <c r="GF68" s="812"/>
      <c r="GG68" s="812"/>
      <c r="GH68" s="812"/>
      <c r="GI68" s="812"/>
      <c r="GJ68" s="812"/>
      <c r="GK68" s="812"/>
      <c r="GL68" s="812"/>
      <c r="GM68" s="812"/>
    </row>
    <row r="69" spans="2:195" ht="15" customHeight="1" x14ac:dyDescent="0.2">
      <c r="B69" s="812"/>
      <c r="C69" s="812"/>
      <c r="D69" s="812"/>
      <c r="E69" s="812"/>
      <c r="F69" s="812"/>
      <c r="G69" s="812"/>
      <c r="H69" s="812"/>
      <c r="I69" s="812"/>
      <c r="J69" s="812"/>
      <c r="K69" s="812"/>
      <c r="L69" s="812"/>
      <c r="M69" s="812"/>
      <c r="N69" s="812"/>
      <c r="O69" s="812"/>
      <c r="P69" s="812"/>
      <c r="Q69" s="812"/>
      <c r="R69" s="812"/>
      <c r="S69" s="812"/>
      <c r="T69" s="812"/>
      <c r="U69" s="812"/>
      <c r="V69" s="812"/>
      <c r="W69" s="812"/>
      <c r="X69" s="812"/>
      <c r="Y69" s="812"/>
      <c r="Z69" s="812"/>
      <c r="AA69" s="812"/>
      <c r="AB69" s="812"/>
      <c r="AC69" s="812"/>
      <c r="AD69" s="812"/>
      <c r="AE69" s="812"/>
      <c r="AF69" s="812"/>
      <c r="AG69" s="812"/>
      <c r="AH69" s="812"/>
      <c r="AI69" s="812"/>
      <c r="AJ69" s="812"/>
      <c r="AK69" s="812"/>
      <c r="AL69" s="812"/>
      <c r="AM69" s="812"/>
      <c r="AN69" s="812"/>
      <c r="AO69" s="812"/>
      <c r="AP69" s="812"/>
      <c r="AQ69" s="812"/>
      <c r="AR69" s="812"/>
      <c r="AS69" s="812"/>
      <c r="AT69" s="812"/>
      <c r="AU69" s="812"/>
      <c r="AV69" s="812"/>
      <c r="AW69" s="812"/>
      <c r="AX69" s="812"/>
      <c r="AY69" s="812"/>
      <c r="AZ69" s="812"/>
      <c r="BA69" s="812"/>
      <c r="BB69" s="812"/>
      <c r="BC69" s="812"/>
      <c r="BD69" s="812"/>
      <c r="BE69" s="812"/>
      <c r="BF69" s="812"/>
      <c r="BG69" s="812"/>
      <c r="BH69" s="812"/>
      <c r="BI69" s="812"/>
      <c r="BJ69" s="812"/>
      <c r="BK69" s="812"/>
      <c r="BL69" s="812"/>
      <c r="BM69" s="812"/>
      <c r="BN69" s="812"/>
      <c r="BO69" s="812"/>
      <c r="BP69" s="812"/>
      <c r="BQ69" s="812"/>
      <c r="BR69" s="812"/>
      <c r="BS69" s="812"/>
      <c r="BT69" s="812"/>
      <c r="BU69" s="812"/>
      <c r="BV69" s="812"/>
      <c r="BW69" s="812"/>
      <c r="BX69" s="812"/>
      <c r="BY69" s="812"/>
      <c r="BZ69" s="812"/>
      <c r="CA69" s="812"/>
      <c r="CB69" s="812"/>
      <c r="CC69" s="812"/>
      <c r="CD69" s="812"/>
      <c r="CE69" s="812"/>
      <c r="CF69" s="812"/>
      <c r="CG69" s="812"/>
      <c r="CH69" s="812"/>
      <c r="CI69" s="812"/>
      <c r="CJ69" s="812"/>
      <c r="CK69" s="812"/>
      <c r="CL69" s="812"/>
      <c r="CM69" s="812"/>
      <c r="CN69" s="812"/>
      <c r="CO69" s="812"/>
      <c r="CP69" s="812"/>
      <c r="CQ69" s="812"/>
      <c r="CR69" s="812"/>
      <c r="CS69" s="812"/>
      <c r="CT69" s="812"/>
      <c r="CU69" s="812"/>
      <c r="CV69" s="812"/>
      <c r="CW69" s="812"/>
      <c r="CX69" s="812"/>
      <c r="CY69" s="812"/>
      <c r="CZ69" s="812"/>
      <c r="DA69" s="812"/>
      <c r="DB69" s="812"/>
      <c r="DC69" s="812"/>
      <c r="DD69" s="812"/>
      <c r="DE69" s="812"/>
      <c r="DF69" s="812"/>
      <c r="DG69" s="812"/>
      <c r="DH69" s="812"/>
      <c r="DI69" s="812"/>
      <c r="DJ69" s="812"/>
      <c r="DK69" s="812"/>
      <c r="DL69" s="812"/>
      <c r="DM69" s="812"/>
      <c r="DN69" s="812"/>
      <c r="DO69" s="812"/>
      <c r="DP69" s="812"/>
      <c r="DQ69" s="812"/>
      <c r="DR69" s="812"/>
      <c r="DS69" s="812"/>
      <c r="DT69" s="812"/>
      <c r="DU69" s="812"/>
      <c r="DV69" s="812"/>
      <c r="DW69" s="812"/>
      <c r="DX69" s="812"/>
      <c r="DY69" s="812"/>
      <c r="DZ69" s="812"/>
      <c r="EA69" s="812"/>
      <c r="EB69" s="812"/>
      <c r="EC69" s="812"/>
      <c r="ED69" s="812"/>
      <c r="EE69" s="812"/>
      <c r="EF69" s="812"/>
      <c r="EG69" s="812"/>
      <c r="EH69" s="812"/>
      <c r="EI69" s="812"/>
      <c r="EJ69" s="812"/>
      <c r="EK69" s="812"/>
      <c r="EL69" s="812"/>
      <c r="EM69" s="812"/>
      <c r="EN69" s="812"/>
      <c r="EO69" s="812"/>
      <c r="EP69" s="812"/>
      <c r="EQ69" s="812"/>
      <c r="ER69" s="812"/>
      <c r="ES69" s="812"/>
      <c r="ET69" s="812"/>
      <c r="EU69" s="812"/>
      <c r="EV69" s="812"/>
      <c r="EW69" s="812"/>
      <c r="EX69" s="812"/>
      <c r="EY69" s="812"/>
      <c r="EZ69" s="812"/>
      <c r="FA69" s="812"/>
      <c r="FB69" s="812"/>
      <c r="FC69" s="812"/>
      <c r="FD69" s="812"/>
      <c r="FE69" s="812"/>
      <c r="FF69" s="812"/>
      <c r="FG69" s="812"/>
      <c r="FH69" s="812"/>
      <c r="FI69" s="812"/>
      <c r="FJ69" s="812"/>
      <c r="FK69" s="812"/>
      <c r="FL69" s="812"/>
      <c r="FM69" s="812"/>
      <c r="FN69" s="812"/>
      <c r="FO69" s="812"/>
      <c r="FP69" s="812"/>
      <c r="FQ69" s="812"/>
      <c r="FR69" s="812"/>
      <c r="FS69" s="812"/>
      <c r="FT69" s="812"/>
      <c r="FU69" s="812"/>
      <c r="FV69" s="812"/>
      <c r="FW69" s="812"/>
      <c r="FX69" s="812"/>
      <c r="FY69" s="812"/>
      <c r="FZ69" s="812"/>
      <c r="GA69" s="812"/>
      <c r="GB69" s="812"/>
      <c r="GC69" s="812"/>
      <c r="GD69" s="812"/>
      <c r="GE69" s="812"/>
      <c r="GF69" s="812"/>
      <c r="GG69" s="812"/>
      <c r="GH69" s="812"/>
      <c r="GI69" s="812"/>
      <c r="GJ69" s="812"/>
      <c r="GK69" s="812"/>
      <c r="GL69" s="812"/>
      <c r="GM69" s="812"/>
    </row>
    <row r="70" spans="2:195" ht="15" customHeight="1" x14ac:dyDescent="0.2">
      <c r="B70" s="812"/>
      <c r="C70" s="812"/>
      <c r="D70" s="812"/>
      <c r="E70" s="812"/>
      <c r="F70" s="812"/>
      <c r="G70" s="812"/>
      <c r="H70" s="812"/>
      <c r="I70" s="812"/>
      <c r="J70" s="812"/>
      <c r="K70" s="812"/>
      <c r="L70" s="812"/>
      <c r="M70" s="812"/>
      <c r="N70" s="812"/>
      <c r="O70" s="812"/>
      <c r="P70" s="812"/>
      <c r="Q70" s="812"/>
      <c r="R70" s="812"/>
      <c r="S70" s="812"/>
      <c r="T70" s="812"/>
      <c r="U70" s="812"/>
      <c r="V70" s="812"/>
      <c r="W70" s="812"/>
      <c r="X70" s="812"/>
      <c r="Y70" s="812"/>
      <c r="Z70" s="812"/>
      <c r="AA70" s="812"/>
      <c r="AB70" s="812"/>
      <c r="AC70" s="812"/>
      <c r="AD70" s="812"/>
      <c r="AE70" s="812"/>
      <c r="AF70" s="812"/>
      <c r="AG70" s="812"/>
      <c r="AH70" s="812"/>
      <c r="AI70" s="812"/>
      <c r="AJ70" s="812"/>
      <c r="AK70" s="812"/>
      <c r="AL70" s="812"/>
      <c r="AM70" s="812"/>
      <c r="AN70" s="812"/>
      <c r="AO70" s="812"/>
      <c r="AP70" s="812"/>
      <c r="AQ70" s="812"/>
      <c r="AR70" s="812"/>
      <c r="AS70" s="812"/>
      <c r="AT70" s="812"/>
      <c r="AU70" s="812"/>
      <c r="AV70" s="812"/>
      <c r="AW70" s="812"/>
      <c r="AX70" s="812"/>
      <c r="AY70" s="812"/>
      <c r="AZ70" s="812"/>
      <c r="BA70" s="812"/>
      <c r="BB70" s="812"/>
      <c r="BC70" s="812"/>
      <c r="BD70" s="812"/>
      <c r="BE70" s="812"/>
      <c r="BF70" s="812"/>
      <c r="BG70" s="812"/>
      <c r="BH70" s="812"/>
      <c r="BI70" s="812"/>
      <c r="BJ70" s="812"/>
      <c r="BK70" s="812"/>
      <c r="BL70" s="812"/>
      <c r="BM70" s="812"/>
      <c r="BN70" s="812"/>
      <c r="BO70" s="812"/>
      <c r="BP70" s="812"/>
      <c r="BQ70" s="812"/>
      <c r="BR70" s="812"/>
      <c r="BS70" s="812"/>
      <c r="BT70" s="812"/>
      <c r="BU70" s="812"/>
      <c r="BV70" s="812"/>
      <c r="BW70" s="812"/>
      <c r="BX70" s="812"/>
      <c r="BY70" s="812"/>
      <c r="BZ70" s="812"/>
      <c r="CA70" s="812"/>
      <c r="CB70" s="812"/>
      <c r="CC70" s="812"/>
      <c r="CD70" s="812"/>
      <c r="CE70" s="812"/>
      <c r="CF70" s="812"/>
      <c r="CG70" s="812"/>
      <c r="CH70" s="812"/>
      <c r="CI70" s="812"/>
      <c r="CJ70" s="812"/>
      <c r="CK70" s="812"/>
      <c r="CL70" s="812"/>
      <c r="CM70" s="812"/>
      <c r="CN70" s="812"/>
      <c r="CO70" s="812"/>
      <c r="CP70" s="812"/>
      <c r="CQ70" s="812"/>
      <c r="CR70" s="812"/>
      <c r="CS70" s="812"/>
      <c r="CT70" s="812"/>
      <c r="CU70" s="812"/>
      <c r="CV70" s="812"/>
      <c r="CW70" s="812"/>
      <c r="CX70" s="812"/>
      <c r="CY70" s="812"/>
      <c r="CZ70" s="812"/>
      <c r="DA70" s="812"/>
      <c r="DB70" s="812"/>
      <c r="DC70" s="812"/>
      <c r="DD70" s="812"/>
      <c r="DE70" s="812"/>
      <c r="DF70" s="812"/>
      <c r="DG70" s="812"/>
      <c r="DH70" s="812"/>
      <c r="DI70" s="812"/>
      <c r="DJ70" s="812"/>
      <c r="DK70" s="812"/>
      <c r="DL70" s="812"/>
      <c r="DM70" s="812"/>
      <c r="DN70" s="812"/>
      <c r="DO70" s="812"/>
      <c r="DP70" s="812"/>
      <c r="DQ70" s="812"/>
      <c r="DR70" s="812"/>
      <c r="DS70" s="812"/>
      <c r="DT70" s="812"/>
      <c r="DU70" s="812"/>
      <c r="DV70" s="812"/>
      <c r="DW70" s="812"/>
      <c r="DX70" s="812"/>
      <c r="DY70" s="812"/>
      <c r="DZ70" s="812"/>
      <c r="EA70" s="812"/>
      <c r="EB70" s="812"/>
      <c r="EC70" s="812"/>
      <c r="ED70" s="812"/>
      <c r="EE70" s="812"/>
      <c r="EF70" s="812"/>
      <c r="EG70" s="812"/>
      <c r="EH70" s="812"/>
      <c r="EI70" s="812"/>
      <c r="EJ70" s="812"/>
      <c r="EK70" s="812"/>
      <c r="EL70" s="812"/>
      <c r="EM70" s="812"/>
      <c r="EN70" s="812"/>
      <c r="EO70" s="812"/>
      <c r="EP70" s="812"/>
      <c r="EQ70" s="812"/>
      <c r="ER70" s="812"/>
      <c r="ES70" s="812"/>
      <c r="ET70" s="812"/>
      <c r="EU70" s="812"/>
      <c r="EV70" s="812"/>
      <c r="EW70" s="812"/>
      <c r="EX70" s="812"/>
      <c r="EY70" s="812"/>
      <c r="EZ70" s="812"/>
      <c r="FA70" s="812"/>
      <c r="FB70" s="812"/>
      <c r="FC70" s="812"/>
      <c r="FD70" s="812"/>
      <c r="FE70" s="812"/>
      <c r="FF70" s="812"/>
      <c r="FG70" s="812"/>
      <c r="FH70" s="812"/>
      <c r="FI70" s="812"/>
      <c r="FJ70" s="812"/>
      <c r="FK70" s="812"/>
      <c r="FL70" s="812"/>
      <c r="FM70" s="812"/>
      <c r="FN70" s="812"/>
      <c r="FO70" s="812"/>
      <c r="FP70" s="812"/>
      <c r="FQ70" s="812"/>
      <c r="FR70" s="812"/>
      <c r="FS70" s="812"/>
      <c r="FT70" s="812"/>
      <c r="FU70" s="812"/>
      <c r="FV70" s="812"/>
      <c r="FW70" s="812"/>
      <c r="FX70" s="812"/>
      <c r="FY70" s="812"/>
      <c r="FZ70" s="812"/>
      <c r="GA70" s="812"/>
      <c r="GB70" s="812"/>
      <c r="GC70" s="812"/>
      <c r="GD70" s="812"/>
      <c r="GE70" s="812"/>
      <c r="GF70" s="812"/>
      <c r="GG70" s="812"/>
      <c r="GH70" s="812"/>
      <c r="GI70" s="812"/>
      <c r="GJ70" s="812"/>
      <c r="GK70" s="812"/>
      <c r="GL70" s="812"/>
      <c r="GM70" s="812"/>
    </row>
    <row r="71" spans="2:195" ht="15" customHeight="1" x14ac:dyDescent="0.2">
      <c r="B71" s="812"/>
      <c r="C71" s="812"/>
      <c r="D71" s="812"/>
      <c r="E71" s="812"/>
      <c r="F71" s="812"/>
      <c r="G71" s="812"/>
      <c r="H71" s="812"/>
      <c r="I71" s="812"/>
      <c r="J71" s="812"/>
      <c r="K71" s="812"/>
      <c r="L71" s="812"/>
      <c r="M71" s="812"/>
      <c r="N71" s="812"/>
      <c r="O71" s="812"/>
      <c r="P71" s="812"/>
      <c r="Q71" s="812"/>
      <c r="R71" s="812"/>
      <c r="S71" s="812"/>
      <c r="T71" s="812"/>
      <c r="U71" s="812"/>
      <c r="V71" s="812"/>
      <c r="W71" s="812"/>
      <c r="X71" s="812"/>
      <c r="Y71" s="812"/>
      <c r="Z71" s="812"/>
      <c r="AA71" s="812"/>
      <c r="AB71" s="812"/>
      <c r="AC71" s="812"/>
      <c r="AD71" s="812"/>
      <c r="AE71" s="812"/>
      <c r="AF71" s="812"/>
      <c r="AG71" s="812"/>
      <c r="AH71" s="812"/>
      <c r="AI71" s="812"/>
      <c r="AJ71" s="812"/>
      <c r="AK71" s="812"/>
      <c r="AL71" s="812"/>
      <c r="AM71" s="812"/>
      <c r="AN71" s="812"/>
      <c r="AO71" s="812"/>
      <c r="AP71" s="812"/>
      <c r="AQ71" s="812"/>
      <c r="AR71" s="812"/>
      <c r="AS71" s="812"/>
      <c r="AT71" s="812"/>
      <c r="AU71" s="812"/>
      <c r="AV71" s="812"/>
      <c r="AW71" s="812"/>
      <c r="AX71" s="812"/>
      <c r="AY71" s="812"/>
      <c r="AZ71" s="812"/>
      <c r="BA71" s="812"/>
      <c r="BB71" s="812"/>
      <c r="BC71" s="812"/>
      <c r="BD71" s="812"/>
      <c r="BE71" s="812"/>
      <c r="BF71" s="812"/>
      <c r="BG71" s="812"/>
      <c r="BH71" s="812"/>
      <c r="BI71" s="812"/>
      <c r="BJ71" s="812"/>
      <c r="BK71" s="812"/>
      <c r="BL71" s="812"/>
      <c r="BM71" s="812"/>
      <c r="BN71" s="812"/>
      <c r="BO71" s="812"/>
      <c r="BP71" s="812"/>
      <c r="BQ71" s="812"/>
      <c r="BR71" s="812"/>
      <c r="BS71" s="812"/>
      <c r="BT71" s="812"/>
      <c r="BU71" s="812"/>
      <c r="BV71" s="812"/>
      <c r="BW71" s="812"/>
      <c r="BX71" s="812"/>
      <c r="BY71" s="812"/>
      <c r="BZ71" s="812"/>
      <c r="CA71" s="812"/>
      <c r="CB71" s="812"/>
      <c r="CC71" s="812"/>
      <c r="CD71" s="812"/>
      <c r="CE71" s="812"/>
      <c r="CF71" s="812"/>
      <c r="CG71" s="812"/>
      <c r="CH71" s="812"/>
      <c r="CI71" s="812"/>
      <c r="CJ71" s="812"/>
      <c r="CK71" s="812"/>
      <c r="CL71" s="812"/>
      <c r="CM71" s="812"/>
      <c r="CN71" s="812"/>
      <c r="CO71" s="812"/>
      <c r="CP71" s="812"/>
      <c r="CQ71" s="812"/>
      <c r="CR71" s="812"/>
      <c r="CS71" s="812"/>
      <c r="CT71" s="812"/>
      <c r="CU71" s="812"/>
      <c r="CV71" s="812"/>
      <c r="CW71" s="812"/>
      <c r="CX71" s="812"/>
      <c r="CY71" s="812"/>
      <c r="CZ71" s="812"/>
      <c r="DA71" s="812"/>
      <c r="DB71" s="812"/>
      <c r="DC71" s="812"/>
      <c r="DD71" s="812"/>
      <c r="DE71" s="812"/>
      <c r="DF71" s="812"/>
      <c r="DG71" s="812"/>
      <c r="DH71" s="812"/>
      <c r="DI71" s="812"/>
      <c r="DJ71" s="812"/>
      <c r="DK71" s="812"/>
      <c r="DL71" s="812"/>
      <c r="DM71" s="812"/>
      <c r="DN71" s="812"/>
      <c r="DO71" s="812"/>
      <c r="DP71" s="812"/>
      <c r="DQ71" s="812"/>
      <c r="DR71" s="812"/>
      <c r="DS71" s="812"/>
      <c r="DT71" s="812"/>
      <c r="DU71" s="812"/>
      <c r="DV71" s="812"/>
      <c r="DW71" s="812"/>
      <c r="DX71" s="812"/>
      <c r="DY71" s="812"/>
      <c r="DZ71" s="812"/>
      <c r="EA71" s="812"/>
      <c r="EB71" s="812"/>
      <c r="EC71" s="812"/>
      <c r="ED71" s="812"/>
      <c r="EE71" s="812"/>
      <c r="EF71" s="812"/>
      <c r="EG71" s="812"/>
      <c r="EH71" s="812"/>
      <c r="EI71" s="812"/>
      <c r="EJ71" s="812"/>
      <c r="EK71" s="812"/>
      <c r="EL71" s="812"/>
      <c r="EM71" s="812"/>
      <c r="EN71" s="812"/>
      <c r="EO71" s="812"/>
      <c r="EP71" s="812"/>
      <c r="EQ71" s="812"/>
      <c r="ER71" s="812"/>
      <c r="ES71" s="812"/>
      <c r="ET71" s="812"/>
      <c r="EU71" s="812"/>
      <c r="EV71" s="812"/>
      <c r="EW71" s="812"/>
      <c r="EX71" s="812"/>
      <c r="EY71" s="812"/>
      <c r="EZ71" s="812"/>
      <c r="FA71" s="812"/>
      <c r="FB71" s="812"/>
      <c r="FC71" s="812"/>
      <c r="FD71" s="812"/>
      <c r="FE71" s="812"/>
      <c r="FF71" s="812"/>
      <c r="FG71" s="812"/>
      <c r="FH71" s="812"/>
      <c r="FI71" s="812"/>
      <c r="FJ71" s="812"/>
      <c r="FK71" s="812"/>
      <c r="FL71" s="812"/>
      <c r="FM71" s="812"/>
      <c r="FN71" s="812"/>
      <c r="FO71" s="812"/>
      <c r="FP71" s="812"/>
      <c r="FQ71" s="812"/>
      <c r="FR71" s="812"/>
      <c r="FS71" s="812"/>
      <c r="FT71" s="812"/>
      <c r="FU71" s="812"/>
      <c r="FV71" s="812"/>
      <c r="FW71" s="812"/>
      <c r="FX71" s="812"/>
      <c r="FY71" s="812"/>
      <c r="FZ71" s="812"/>
      <c r="GA71" s="812"/>
      <c r="GB71" s="812"/>
      <c r="GC71" s="812"/>
      <c r="GD71" s="812"/>
      <c r="GE71" s="812"/>
      <c r="GF71" s="812"/>
      <c r="GG71" s="812"/>
      <c r="GH71" s="812"/>
      <c r="GI71" s="812"/>
      <c r="GJ71" s="812"/>
      <c r="GK71" s="812"/>
      <c r="GL71" s="812"/>
      <c r="GM71" s="812"/>
    </row>
    <row r="72" spans="2:195" ht="15" customHeight="1" x14ac:dyDescent="0.2">
      <c r="B72" s="812"/>
      <c r="C72" s="812"/>
      <c r="D72" s="812"/>
      <c r="E72" s="812"/>
      <c r="F72" s="812"/>
      <c r="G72" s="812"/>
      <c r="H72" s="812"/>
      <c r="I72" s="812"/>
      <c r="J72" s="812"/>
      <c r="K72" s="812"/>
      <c r="L72" s="812"/>
      <c r="M72" s="812"/>
      <c r="N72" s="812"/>
      <c r="O72" s="812"/>
      <c r="P72" s="812"/>
      <c r="Q72" s="812"/>
      <c r="R72" s="812"/>
      <c r="S72" s="812"/>
      <c r="T72" s="812"/>
      <c r="U72" s="812"/>
      <c r="V72" s="812"/>
      <c r="W72" s="812"/>
      <c r="X72" s="812"/>
      <c r="Y72" s="812"/>
      <c r="Z72" s="812"/>
      <c r="AA72" s="812"/>
      <c r="AB72" s="812"/>
      <c r="AC72" s="812"/>
      <c r="AD72" s="812"/>
      <c r="AE72" s="812"/>
      <c r="AF72" s="812"/>
      <c r="AG72" s="812"/>
      <c r="AH72" s="812"/>
      <c r="AI72" s="812"/>
      <c r="AJ72" s="812"/>
      <c r="AK72" s="812"/>
      <c r="AL72" s="812"/>
      <c r="AM72" s="812"/>
      <c r="AN72" s="812"/>
      <c r="AO72" s="812"/>
      <c r="AP72" s="812"/>
      <c r="AQ72" s="812"/>
      <c r="AR72" s="812"/>
      <c r="AS72" s="812"/>
      <c r="AT72" s="812"/>
      <c r="AU72" s="812"/>
      <c r="AV72" s="812"/>
      <c r="AW72" s="812"/>
      <c r="AX72" s="812"/>
      <c r="AY72" s="812"/>
      <c r="AZ72" s="812"/>
      <c r="BA72" s="812"/>
      <c r="BB72" s="812"/>
      <c r="BC72" s="812"/>
      <c r="BD72" s="812"/>
      <c r="BE72" s="812"/>
      <c r="BF72" s="812"/>
      <c r="BG72" s="812"/>
      <c r="BH72" s="812"/>
      <c r="BI72" s="812"/>
      <c r="BJ72" s="812"/>
      <c r="BK72" s="812"/>
      <c r="BL72" s="812"/>
      <c r="BM72" s="812"/>
      <c r="BN72" s="812"/>
      <c r="BO72" s="812"/>
      <c r="BP72" s="812"/>
      <c r="BQ72" s="812"/>
      <c r="BR72" s="812"/>
      <c r="BS72" s="812"/>
      <c r="BT72" s="812"/>
      <c r="BU72" s="812"/>
      <c r="BV72" s="812"/>
      <c r="BW72" s="812"/>
      <c r="BX72" s="812"/>
      <c r="BY72" s="812"/>
      <c r="BZ72" s="812"/>
      <c r="CA72" s="812"/>
      <c r="CB72" s="812"/>
      <c r="CC72" s="812"/>
      <c r="CD72" s="812"/>
      <c r="CE72" s="812"/>
      <c r="CF72" s="812"/>
      <c r="CG72" s="812"/>
      <c r="CH72" s="812"/>
      <c r="CI72" s="812"/>
      <c r="CJ72" s="812"/>
      <c r="CK72" s="812"/>
      <c r="CL72" s="812"/>
      <c r="CM72" s="812"/>
      <c r="CN72" s="812"/>
      <c r="CO72" s="812"/>
      <c r="CP72" s="812"/>
      <c r="CQ72" s="812"/>
      <c r="CR72" s="812"/>
      <c r="CS72" s="812"/>
      <c r="CT72" s="812"/>
      <c r="CU72" s="812"/>
      <c r="CV72" s="812"/>
      <c r="CW72" s="812"/>
      <c r="CX72" s="812"/>
      <c r="CY72" s="812"/>
      <c r="CZ72" s="812"/>
      <c r="DA72" s="812"/>
      <c r="DB72" s="812"/>
      <c r="DC72" s="812"/>
      <c r="DD72" s="812"/>
      <c r="DE72" s="812"/>
      <c r="DF72" s="812"/>
      <c r="DG72" s="812"/>
      <c r="DH72" s="812"/>
      <c r="DI72" s="812"/>
      <c r="DJ72" s="812"/>
      <c r="DK72" s="812"/>
      <c r="DL72" s="812"/>
      <c r="DM72" s="812"/>
      <c r="DN72" s="812"/>
      <c r="DO72" s="812"/>
      <c r="DP72" s="812"/>
      <c r="DQ72" s="812"/>
      <c r="DR72" s="812"/>
      <c r="DS72" s="812"/>
      <c r="DT72" s="812"/>
      <c r="DU72" s="812"/>
      <c r="DV72" s="812"/>
      <c r="DW72" s="812"/>
      <c r="DX72" s="812"/>
      <c r="DY72" s="812"/>
      <c r="DZ72" s="812"/>
      <c r="EA72" s="812"/>
      <c r="EB72" s="812"/>
      <c r="EC72" s="812"/>
      <c r="ED72" s="812"/>
      <c r="EE72" s="812"/>
      <c r="EF72" s="812"/>
      <c r="EG72" s="812"/>
      <c r="EH72" s="812"/>
      <c r="EI72" s="812"/>
      <c r="EJ72" s="812"/>
      <c r="EK72" s="812"/>
      <c r="EL72" s="812"/>
      <c r="EM72" s="812"/>
      <c r="EN72" s="812"/>
      <c r="EO72" s="812"/>
      <c r="EP72" s="812"/>
      <c r="EQ72" s="812"/>
      <c r="ER72" s="812"/>
      <c r="ES72" s="812"/>
      <c r="ET72" s="812"/>
      <c r="EU72" s="812"/>
      <c r="EV72" s="812"/>
      <c r="EW72" s="812"/>
      <c r="EX72" s="812"/>
      <c r="EY72" s="812"/>
      <c r="EZ72" s="812"/>
      <c r="FA72" s="812"/>
      <c r="FB72" s="812"/>
      <c r="FC72" s="812"/>
      <c r="FD72" s="812"/>
      <c r="FE72" s="812"/>
      <c r="FF72" s="812"/>
      <c r="FG72" s="812"/>
      <c r="FH72" s="812"/>
      <c r="FI72" s="812"/>
      <c r="FJ72" s="812"/>
      <c r="FK72" s="812"/>
      <c r="FL72" s="812"/>
      <c r="FM72" s="812"/>
      <c r="FN72" s="812"/>
      <c r="FO72" s="812"/>
      <c r="FP72" s="812"/>
      <c r="FQ72" s="812"/>
      <c r="FR72" s="812"/>
      <c r="FS72" s="812"/>
      <c r="FT72" s="812"/>
      <c r="FU72" s="812"/>
      <c r="FV72" s="812"/>
      <c r="FW72" s="812"/>
      <c r="FX72" s="812"/>
      <c r="FY72" s="812"/>
      <c r="FZ72" s="812"/>
      <c r="GA72" s="812"/>
      <c r="GB72" s="812"/>
      <c r="GC72" s="812"/>
      <c r="GD72" s="812"/>
      <c r="GE72" s="812"/>
      <c r="GF72" s="812"/>
      <c r="GG72" s="812"/>
      <c r="GH72" s="812"/>
      <c r="GI72" s="812"/>
      <c r="GJ72" s="812"/>
      <c r="GK72" s="812"/>
      <c r="GL72" s="812"/>
      <c r="GM72" s="812"/>
    </row>
    <row r="73" spans="2:195" ht="15" customHeight="1" x14ac:dyDescent="0.2">
      <c r="B73" s="812"/>
      <c r="C73" s="812"/>
      <c r="D73" s="812"/>
      <c r="E73" s="812"/>
      <c r="F73" s="812"/>
      <c r="G73" s="812"/>
      <c r="H73" s="812"/>
      <c r="I73" s="812"/>
      <c r="J73" s="812"/>
      <c r="K73" s="812"/>
      <c r="L73" s="812"/>
      <c r="M73" s="812"/>
      <c r="N73" s="812"/>
      <c r="O73" s="812"/>
      <c r="P73" s="812"/>
      <c r="Q73" s="812"/>
      <c r="R73" s="812"/>
      <c r="S73" s="812"/>
      <c r="T73" s="812"/>
      <c r="U73" s="812"/>
      <c r="V73" s="812"/>
      <c r="W73" s="812"/>
      <c r="X73" s="812"/>
      <c r="Y73" s="812"/>
      <c r="Z73" s="812"/>
      <c r="AA73" s="812"/>
      <c r="AB73" s="812"/>
      <c r="AC73" s="812"/>
      <c r="AD73" s="812"/>
      <c r="AE73" s="812"/>
      <c r="AF73" s="812"/>
      <c r="AG73" s="812"/>
      <c r="AH73" s="812"/>
      <c r="AI73" s="812"/>
      <c r="AJ73" s="812"/>
      <c r="AK73" s="812"/>
      <c r="AL73" s="812"/>
      <c r="AM73" s="812"/>
      <c r="AN73" s="812"/>
      <c r="AO73" s="812"/>
      <c r="AP73" s="812"/>
      <c r="AQ73" s="812"/>
      <c r="AR73" s="812"/>
      <c r="AS73" s="812"/>
      <c r="AT73" s="812"/>
      <c r="AU73" s="812"/>
      <c r="AV73" s="812"/>
      <c r="AW73" s="812"/>
      <c r="AX73" s="812"/>
      <c r="AY73" s="812"/>
      <c r="AZ73" s="812"/>
      <c r="BA73" s="812"/>
      <c r="BB73" s="812"/>
      <c r="BC73" s="812"/>
      <c r="BD73" s="812"/>
      <c r="BE73" s="812"/>
      <c r="BF73" s="812"/>
      <c r="BG73" s="812"/>
      <c r="BH73" s="812"/>
      <c r="BI73" s="812"/>
      <c r="BJ73" s="812"/>
      <c r="BK73" s="812"/>
      <c r="BL73" s="812"/>
      <c r="BM73" s="812"/>
      <c r="BN73" s="812"/>
      <c r="BO73" s="812"/>
      <c r="BP73" s="812"/>
      <c r="BQ73" s="812"/>
      <c r="BR73" s="812"/>
      <c r="BS73" s="812"/>
      <c r="BT73" s="812"/>
      <c r="BU73" s="812"/>
      <c r="BV73" s="812"/>
      <c r="BW73" s="812"/>
      <c r="BX73" s="812"/>
      <c r="BY73" s="812"/>
      <c r="BZ73" s="812"/>
      <c r="CA73" s="812"/>
      <c r="CB73" s="812"/>
      <c r="CC73" s="812"/>
      <c r="CD73" s="812"/>
      <c r="CE73" s="812"/>
      <c r="CF73" s="812"/>
      <c r="CG73" s="812"/>
      <c r="CH73" s="812"/>
      <c r="CI73" s="812"/>
      <c r="CJ73" s="812"/>
      <c r="CK73" s="812"/>
      <c r="CL73" s="812"/>
      <c r="CM73" s="812"/>
      <c r="CN73" s="812"/>
      <c r="CO73" s="812"/>
      <c r="CP73" s="812"/>
      <c r="CQ73" s="812"/>
      <c r="CR73" s="812"/>
      <c r="CS73" s="812"/>
      <c r="CT73" s="812"/>
      <c r="CU73" s="812"/>
      <c r="CV73" s="812"/>
      <c r="CW73" s="812"/>
      <c r="CX73" s="812"/>
      <c r="CY73" s="812"/>
      <c r="CZ73" s="812"/>
      <c r="DA73" s="812"/>
      <c r="DB73" s="812"/>
      <c r="DC73" s="812"/>
      <c r="DD73" s="812"/>
      <c r="DE73" s="812"/>
      <c r="DF73" s="812"/>
      <c r="DG73" s="812"/>
      <c r="DH73" s="812"/>
      <c r="DI73" s="812"/>
      <c r="DJ73" s="812"/>
      <c r="DK73" s="812"/>
      <c r="DL73" s="812"/>
      <c r="DM73" s="812"/>
      <c r="DN73" s="812"/>
      <c r="DO73" s="812"/>
      <c r="DP73" s="812"/>
      <c r="DQ73" s="812"/>
      <c r="DR73" s="812"/>
      <c r="DS73" s="812"/>
      <c r="DT73" s="812"/>
      <c r="DU73" s="812"/>
      <c r="DV73" s="812"/>
      <c r="DW73" s="812"/>
      <c r="DX73" s="812"/>
      <c r="DY73" s="812"/>
      <c r="DZ73" s="812"/>
      <c r="EA73" s="812"/>
      <c r="EB73" s="812"/>
      <c r="EC73" s="812"/>
      <c r="ED73" s="812"/>
      <c r="EE73" s="812"/>
      <c r="EF73" s="812"/>
      <c r="EG73" s="812"/>
      <c r="EH73" s="812"/>
      <c r="EI73" s="812"/>
      <c r="EJ73" s="812"/>
      <c r="EK73" s="812"/>
      <c r="EL73" s="812"/>
      <c r="EM73" s="812"/>
      <c r="EN73" s="812"/>
      <c r="EO73" s="812"/>
      <c r="EP73" s="812"/>
      <c r="EQ73" s="812"/>
      <c r="ER73" s="812"/>
      <c r="ES73" s="812"/>
      <c r="ET73" s="812"/>
      <c r="EU73" s="812"/>
      <c r="EV73" s="812"/>
      <c r="EW73" s="812"/>
      <c r="EX73" s="812"/>
      <c r="EY73" s="812"/>
      <c r="EZ73" s="812"/>
      <c r="FA73" s="812"/>
      <c r="FB73" s="812"/>
      <c r="FC73" s="812"/>
      <c r="FD73" s="812"/>
      <c r="FE73" s="812"/>
      <c r="FF73" s="812"/>
      <c r="FG73" s="812"/>
      <c r="FH73" s="812"/>
      <c r="FI73" s="812"/>
      <c r="FJ73" s="812"/>
      <c r="FK73" s="812"/>
      <c r="FL73" s="812"/>
      <c r="FM73" s="812"/>
      <c r="FN73" s="812"/>
      <c r="FO73" s="812"/>
      <c r="FP73" s="812"/>
      <c r="FQ73" s="812"/>
      <c r="FR73" s="812"/>
      <c r="FS73" s="812"/>
      <c r="FT73" s="812"/>
      <c r="FU73" s="812"/>
      <c r="FV73" s="812"/>
      <c r="FW73" s="812"/>
      <c r="FX73" s="812"/>
      <c r="FY73" s="812"/>
      <c r="FZ73" s="812"/>
      <c r="GA73" s="812"/>
      <c r="GB73" s="812"/>
      <c r="GC73" s="812"/>
      <c r="GD73" s="812"/>
      <c r="GE73" s="812"/>
      <c r="GF73" s="812"/>
      <c r="GG73" s="812"/>
      <c r="GH73" s="812"/>
      <c r="GI73" s="812"/>
      <c r="GJ73" s="812"/>
      <c r="GK73" s="812"/>
      <c r="GL73" s="812"/>
      <c r="GM73" s="812"/>
    </row>
    <row r="74" spans="2:195" ht="15" customHeight="1" x14ac:dyDescent="0.2">
      <c r="B74" s="812"/>
      <c r="C74" s="812"/>
      <c r="D74" s="812"/>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812"/>
      <c r="AM74" s="812"/>
      <c r="AN74" s="812"/>
      <c r="AO74" s="812"/>
      <c r="AP74" s="812"/>
      <c r="AQ74" s="812"/>
      <c r="AR74" s="812"/>
      <c r="AS74" s="812"/>
      <c r="AT74" s="812"/>
      <c r="AU74" s="812"/>
      <c r="AV74" s="812"/>
      <c r="AW74" s="812"/>
      <c r="AX74" s="812"/>
      <c r="AY74" s="812"/>
      <c r="AZ74" s="812"/>
      <c r="BA74" s="812"/>
      <c r="BB74" s="812"/>
      <c r="BC74" s="812"/>
      <c r="BD74" s="812"/>
      <c r="BE74" s="812"/>
      <c r="BF74" s="812"/>
      <c r="BG74" s="812"/>
      <c r="BH74" s="812"/>
      <c r="BI74" s="812"/>
      <c r="BJ74" s="812"/>
      <c r="BK74" s="812"/>
      <c r="BL74" s="812"/>
      <c r="BM74" s="812"/>
      <c r="BN74" s="812"/>
      <c r="BO74" s="812"/>
      <c r="BP74" s="812"/>
      <c r="BQ74" s="812"/>
      <c r="BR74" s="812"/>
      <c r="BS74" s="812"/>
      <c r="BT74" s="812"/>
      <c r="BU74" s="812"/>
      <c r="BV74" s="812"/>
      <c r="BW74" s="812"/>
      <c r="BX74" s="812"/>
      <c r="BY74" s="812"/>
      <c r="BZ74" s="812"/>
      <c r="CA74" s="812"/>
      <c r="CB74" s="812"/>
      <c r="CC74" s="812"/>
      <c r="CD74" s="812"/>
      <c r="CE74" s="812"/>
      <c r="CF74" s="812"/>
      <c r="CG74" s="812"/>
      <c r="CH74" s="812"/>
      <c r="CI74" s="812"/>
      <c r="CJ74" s="812"/>
      <c r="CK74" s="812"/>
      <c r="CL74" s="812"/>
      <c r="CM74" s="812"/>
      <c r="CN74" s="812"/>
      <c r="CO74" s="812"/>
      <c r="CP74" s="812"/>
      <c r="CQ74" s="812"/>
      <c r="CR74" s="812"/>
      <c r="CS74" s="812"/>
      <c r="CT74" s="812"/>
      <c r="CU74" s="812"/>
      <c r="CV74" s="812"/>
      <c r="CW74" s="812"/>
      <c r="CX74" s="812"/>
      <c r="CY74" s="812"/>
      <c r="CZ74" s="812"/>
      <c r="DA74" s="812"/>
      <c r="DB74" s="812"/>
      <c r="DC74" s="812"/>
      <c r="DD74" s="812"/>
      <c r="DE74" s="812"/>
      <c r="DF74" s="812"/>
      <c r="DG74" s="812"/>
      <c r="DH74" s="812"/>
      <c r="DI74" s="812"/>
      <c r="DJ74" s="812"/>
      <c r="DK74" s="812"/>
      <c r="DL74" s="812"/>
      <c r="DM74" s="812"/>
      <c r="DN74" s="812"/>
      <c r="DO74" s="812"/>
      <c r="DP74" s="812"/>
      <c r="DQ74" s="812"/>
      <c r="DR74" s="812"/>
      <c r="DS74" s="812"/>
      <c r="DT74" s="812"/>
      <c r="DU74" s="812"/>
      <c r="DV74" s="812"/>
      <c r="DW74" s="812"/>
      <c r="DX74" s="812"/>
      <c r="DY74" s="812"/>
      <c r="DZ74" s="812"/>
      <c r="EA74" s="812"/>
      <c r="EB74" s="812"/>
      <c r="EC74" s="812"/>
      <c r="ED74" s="812"/>
      <c r="EE74" s="812"/>
      <c r="EF74" s="812"/>
      <c r="EG74" s="812"/>
      <c r="EH74" s="812"/>
      <c r="EI74" s="812"/>
      <c r="EJ74" s="812"/>
      <c r="EK74" s="812"/>
      <c r="EL74" s="812"/>
      <c r="EM74" s="812"/>
      <c r="EN74" s="812"/>
      <c r="EO74" s="812"/>
      <c r="EP74" s="812"/>
      <c r="EQ74" s="812"/>
      <c r="ER74" s="812"/>
      <c r="ES74" s="812"/>
      <c r="ET74" s="812"/>
      <c r="EU74" s="812"/>
      <c r="EV74" s="812"/>
      <c r="EW74" s="812"/>
      <c r="EX74" s="812"/>
      <c r="EY74" s="812"/>
      <c r="EZ74" s="812"/>
      <c r="FA74" s="812"/>
      <c r="FB74" s="812"/>
      <c r="FC74" s="812"/>
      <c r="FD74" s="812"/>
      <c r="FE74" s="812"/>
      <c r="FF74" s="812"/>
      <c r="FG74" s="812"/>
      <c r="FH74" s="812"/>
      <c r="FI74" s="812"/>
      <c r="FJ74" s="812"/>
      <c r="FK74" s="812"/>
      <c r="FL74" s="812"/>
      <c r="FM74" s="812"/>
      <c r="FN74" s="812"/>
      <c r="FO74" s="812"/>
      <c r="FP74" s="812"/>
      <c r="FQ74" s="812"/>
      <c r="FR74" s="812"/>
      <c r="FS74" s="812"/>
      <c r="FT74" s="812"/>
      <c r="FU74" s="812"/>
      <c r="FV74" s="812"/>
      <c r="FW74" s="812"/>
      <c r="FX74" s="812"/>
      <c r="FY74" s="812"/>
      <c r="FZ74" s="812"/>
      <c r="GA74" s="812"/>
      <c r="GB74" s="812"/>
      <c r="GC74" s="812"/>
      <c r="GD74" s="812"/>
      <c r="GE74" s="812"/>
      <c r="GF74" s="812"/>
      <c r="GG74" s="812"/>
      <c r="GH74" s="812"/>
      <c r="GI74" s="812"/>
      <c r="GJ74" s="812"/>
      <c r="GK74" s="812"/>
      <c r="GL74" s="812"/>
      <c r="GM74" s="812"/>
    </row>
    <row r="75" spans="2:195" ht="15" customHeight="1" x14ac:dyDescent="0.2">
      <c r="B75" s="812"/>
      <c r="C75" s="812"/>
      <c r="D75" s="812"/>
      <c r="E75" s="812"/>
      <c r="F75" s="812"/>
      <c r="G75" s="812"/>
      <c r="H75" s="812"/>
      <c r="I75" s="812"/>
      <c r="J75" s="812"/>
      <c r="K75" s="812"/>
      <c r="L75" s="812"/>
      <c r="M75" s="812"/>
      <c r="N75" s="812"/>
      <c r="O75" s="812"/>
      <c r="P75" s="812"/>
      <c r="Q75" s="812"/>
      <c r="R75" s="812"/>
      <c r="S75" s="812"/>
      <c r="T75" s="812"/>
      <c r="U75" s="812"/>
      <c r="V75" s="812"/>
      <c r="W75" s="812"/>
      <c r="X75" s="812"/>
      <c r="Y75" s="812"/>
      <c r="Z75" s="812"/>
      <c r="AA75" s="812"/>
      <c r="AB75" s="812"/>
      <c r="AC75" s="812"/>
      <c r="AD75" s="812"/>
      <c r="AE75" s="812"/>
      <c r="AF75" s="812"/>
      <c r="AG75" s="812"/>
      <c r="AH75" s="812"/>
      <c r="AI75" s="812"/>
      <c r="AJ75" s="812"/>
      <c r="AK75" s="812"/>
      <c r="AL75" s="812"/>
      <c r="AM75" s="812"/>
      <c r="AN75" s="812"/>
      <c r="AO75" s="812"/>
      <c r="AP75" s="812"/>
      <c r="AQ75" s="812"/>
      <c r="AR75" s="812"/>
      <c r="AS75" s="812"/>
      <c r="AT75" s="812"/>
      <c r="AU75" s="812"/>
      <c r="AV75" s="812"/>
      <c r="AW75" s="812"/>
      <c r="AX75" s="812"/>
      <c r="AY75" s="812"/>
      <c r="AZ75" s="812"/>
      <c r="BA75" s="812"/>
      <c r="BB75" s="812"/>
      <c r="BC75" s="812"/>
      <c r="BD75" s="812"/>
      <c r="BE75" s="812"/>
      <c r="BF75" s="812"/>
      <c r="BG75" s="812"/>
      <c r="BH75" s="812"/>
      <c r="BI75" s="812"/>
      <c r="BJ75" s="812"/>
      <c r="BK75" s="812"/>
      <c r="BL75" s="812"/>
      <c r="BM75" s="812"/>
      <c r="BN75" s="812"/>
      <c r="BO75" s="812"/>
      <c r="BP75" s="812"/>
      <c r="BQ75" s="812"/>
      <c r="BR75" s="812"/>
      <c r="BS75" s="812"/>
      <c r="BT75" s="812"/>
      <c r="BU75" s="812"/>
      <c r="BV75" s="812"/>
      <c r="BW75" s="812"/>
      <c r="BX75" s="812"/>
      <c r="BY75" s="812"/>
      <c r="BZ75" s="812"/>
      <c r="CA75" s="812"/>
      <c r="CB75" s="812"/>
      <c r="CC75" s="812"/>
      <c r="CD75" s="812"/>
      <c r="CE75" s="812"/>
      <c r="CF75" s="812"/>
      <c r="CG75" s="812"/>
      <c r="CH75" s="812"/>
      <c r="CI75" s="812"/>
      <c r="CJ75" s="812"/>
      <c r="CK75" s="812"/>
      <c r="CL75" s="812"/>
      <c r="CM75" s="812"/>
      <c r="CN75" s="812"/>
      <c r="CO75" s="812"/>
      <c r="CP75" s="812"/>
      <c r="CQ75" s="812"/>
      <c r="CR75" s="812"/>
      <c r="CS75" s="812"/>
      <c r="CT75" s="812"/>
      <c r="CU75" s="812"/>
      <c r="CV75" s="812"/>
      <c r="CW75" s="812"/>
      <c r="CX75" s="812"/>
      <c r="CY75" s="812"/>
      <c r="CZ75" s="812"/>
      <c r="DA75" s="812"/>
      <c r="DB75" s="812"/>
      <c r="DC75" s="812"/>
      <c r="DD75" s="812"/>
      <c r="DE75" s="812"/>
      <c r="DF75" s="812"/>
      <c r="DG75" s="812"/>
      <c r="DH75" s="812"/>
      <c r="DI75" s="812"/>
      <c r="DJ75" s="812"/>
      <c r="DK75" s="812"/>
      <c r="DL75" s="812"/>
      <c r="DM75" s="812"/>
      <c r="DN75" s="812"/>
      <c r="DO75" s="812"/>
      <c r="DP75" s="812"/>
      <c r="DQ75" s="812"/>
      <c r="DR75" s="812"/>
      <c r="DS75" s="812"/>
      <c r="DT75" s="812"/>
      <c r="DU75" s="812"/>
      <c r="DV75" s="812"/>
      <c r="DW75" s="812"/>
      <c r="DX75" s="812"/>
      <c r="DY75" s="812"/>
      <c r="DZ75" s="812"/>
      <c r="EA75" s="812"/>
      <c r="EB75" s="812"/>
      <c r="EC75" s="812"/>
      <c r="ED75" s="812"/>
      <c r="EE75" s="812"/>
      <c r="EF75" s="812"/>
      <c r="EG75" s="812"/>
      <c r="EH75" s="812"/>
      <c r="EI75" s="812"/>
      <c r="EJ75" s="812"/>
      <c r="EK75" s="812"/>
      <c r="EL75" s="812"/>
      <c r="EM75" s="812"/>
      <c r="EN75" s="812"/>
      <c r="EO75" s="812"/>
      <c r="EP75" s="812"/>
      <c r="EQ75" s="812"/>
      <c r="ER75" s="812"/>
      <c r="ES75" s="812"/>
      <c r="ET75" s="812"/>
      <c r="EU75" s="812"/>
      <c r="EV75" s="812"/>
      <c r="EW75" s="812"/>
      <c r="EX75" s="812"/>
      <c r="EY75" s="812"/>
      <c r="EZ75" s="812"/>
      <c r="FA75" s="812"/>
      <c r="FB75" s="812"/>
      <c r="FC75" s="812"/>
      <c r="FD75" s="812"/>
      <c r="FE75" s="812"/>
      <c r="FF75" s="812"/>
      <c r="FG75" s="812"/>
      <c r="FH75" s="812"/>
      <c r="FI75" s="812"/>
      <c r="FJ75" s="812"/>
      <c r="FK75" s="812"/>
      <c r="FL75" s="812"/>
      <c r="FM75" s="812"/>
      <c r="FN75" s="812"/>
      <c r="FO75" s="812"/>
      <c r="FP75" s="812"/>
      <c r="FQ75" s="812"/>
      <c r="FR75" s="812"/>
      <c r="FS75" s="812"/>
      <c r="FT75" s="812"/>
      <c r="FU75" s="812"/>
      <c r="FV75" s="812"/>
      <c r="FW75" s="812"/>
      <c r="FX75" s="812"/>
      <c r="FY75" s="812"/>
      <c r="FZ75" s="812"/>
      <c r="GA75" s="812"/>
      <c r="GB75" s="812"/>
      <c r="GC75" s="812"/>
      <c r="GD75" s="812"/>
      <c r="GE75" s="812"/>
      <c r="GF75" s="812"/>
      <c r="GG75" s="812"/>
      <c r="GH75" s="812"/>
      <c r="GI75" s="812"/>
      <c r="GJ75" s="812"/>
      <c r="GK75" s="812"/>
      <c r="GL75" s="812"/>
      <c r="GM75" s="812"/>
    </row>
    <row r="76" spans="2:195" ht="15" customHeight="1" x14ac:dyDescent="0.2">
      <c r="B76" s="812"/>
      <c r="C76" s="812"/>
      <c r="D76" s="812"/>
      <c r="E76" s="812"/>
      <c r="F76" s="812"/>
      <c r="G76" s="812"/>
      <c r="H76" s="812"/>
      <c r="I76" s="812"/>
      <c r="J76" s="812"/>
      <c r="K76" s="812"/>
      <c r="L76" s="812"/>
      <c r="M76" s="812"/>
      <c r="N76" s="812"/>
      <c r="O76" s="812"/>
      <c r="P76" s="812"/>
      <c r="Q76" s="812"/>
      <c r="R76" s="812"/>
      <c r="S76" s="812"/>
      <c r="T76" s="812"/>
      <c r="U76" s="812"/>
      <c r="V76" s="812"/>
      <c r="W76" s="812"/>
      <c r="X76" s="812"/>
      <c r="Y76" s="812"/>
      <c r="Z76" s="812"/>
      <c r="AA76" s="812"/>
      <c r="AB76" s="812"/>
      <c r="AC76" s="812"/>
      <c r="AD76" s="812"/>
      <c r="AE76" s="812"/>
      <c r="AF76" s="812"/>
      <c r="AG76" s="812"/>
      <c r="AH76" s="812"/>
      <c r="AI76" s="812"/>
      <c r="AJ76" s="812"/>
      <c r="AK76" s="812"/>
      <c r="AL76" s="812"/>
      <c r="AM76" s="812"/>
      <c r="AN76" s="812"/>
      <c r="AO76" s="812"/>
      <c r="AP76" s="812"/>
      <c r="AQ76" s="812"/>
      <c r="AR76" s="812"/>
      <c r="AS76" s="812"/>
      <c r="AT76" s="812"/>
      <c r="AU76" s="812"/>
      <c r="AV76" s="812"/>
      <c r="AW76" s="812"/>
      <c r="AX76" s="812"/>
      <c r="AY76" s="812"/>
      <c r="AZ76" s="812"/>
      <c r="BA76" s="812"/>
      <c r="BB76" s="812"/>
      <c r="BC76" s="812"/>
      <c r="BD76" s="812"/>
      <c r="BE76" s="812"/>
      <c r="BF76" s="812"/>
      <c r="BG76" s="812"/>
      <c r="BH76" s="812"/>
      <c r="BI76" s="812"/>
      <c r="BJ76" s="812"/>
      <c r="BK76" s="812"/>
      <c r="BL76" s="812"/>
      <c r="BM76" s="812"/>
      <c r="BN76" s="812"/>
      <c r="BO76" s="812"/>
      <c r="BP76" s="812"/>
      <c r="BQ76" s="812"/>
      <c r="BR76" s="812"/>
      <c r="BS76" s="812"/>
      <c r="BT76" s="812"/>
      <c r="BU76" s="812"/>
      <c r="BV76" s="812"/>
      <c r="BW76" s="812"/>
      <c r="BX76" s="812"/>
      <c r="BY76" s="812"/>
      <c r="BZ76" s="812"/>
      <c r="CA76" s="812"/>
      <c r="CB76" s="812"/>
      <c r="CC76" s="812"/>
      <c r="CD76" s="812"/>
      <c r="CE76" s="812"/>
      <c r="CF76" s="812"/>
      <c r="CG76" s="812"/>
      <c r="CH76" s="812"/>
      <c r="CI76" s="812"/>
      <c r="CJ76" s="812"/>
      <c r="CK76" s="812"/>
      <c r="CL76" s="812"/>
      <c r="CM76" s="812"/>
      <c r="CN76" s="812"/>
      <c r="CO76" s="812"/>
      <c r="CP76" s="812"/>
      <c r="CQ76" s="812"/>
      <c r="CR76" s="812"/>
      <c r="CS76" s="812"/>
      <c r="CT76" s="812"/>
      <c r="CU76" s="812"/>
      <c r="CV76" s="812"/>
      <c r="CW76" s="812"/>
      <c r="CX76" s="812"/>
      <c r="CY76" s="812"/>
      <c r="CZ76" s="812"/>
      <c r="DA76" s="812"/>
      <c r="DB76" s="812"/>
      <c r="DC76" s="812"/>
      <c r="DD76" s="812"/>
      <c r="DE76" s="812"/>
      <c r="DF76" s="812"/>
      <c r="DG76" s="812"/>
      <c r="DH76" s="812"/>
      <c r="DI76" s="812"/>
      <c r="DJ76" s="812"/>
      <c r="DK76" s="812"/>
      <c r="DL76" s="812"/>
      <c r="DM76" s="812"/>
      <c r="DN76" s="812"/>
      <c r="DO76" s="812"/>
      <c r="DP76" s="812"/>
      <c r="DQ76" s="812"/>
      <c r="DR76" s="812"/>
      <c r="DS76" s="812"/>
      <c r="DT76" s="812"/>
      <c r="DU76" s="812"/>
      <c r="DV76" s="812"/>
      <c r="DW76" s="812"/>
      <c r="DX76" s="812"/>
      <c r="DY76" s="812"/>
      <c r="DZ76" s="812"/>
      <c r="EA76" s="812"/>
      <c r="EB76" s="812"/>
      <c r="EC76" s="812"/>
      <c r="ED76" s="812"/>
      <c r="EE76" s="812"/>
      <c r="EF76" s="812"/>
      <c r="EG76" s="812"/>
      <c r="EH76" s="812"/>
      <c r="EI76" s="812"/>
      <c r="EJ76" s="812"/>
      <c r="EK76" s="812"/>
      <c r="EL76" s="812"/>
      <c r="EM76" s="812"/>
      <c r="EN76" s="812"/>
      <c r="EO76" s="812"/>
      <c r="EP76" s="812"/>
      <c r="EQ76" s="812"/>
      <c r="ER76" s="812"/>
      <c r="ES76" s="812"/>
      <c r="ET76" s="812"/>
      <c r="EU76" s="812"/>
      <c r="EV76" s="812"/>
      <c r="EW76" s="812"/>
      <c r="EX76" s="812"/>
      <c r="EY76" s="812"/>
      <c r="EZ76" s="812"/>
      <c r="FA76" s="812"/>
      <c r="FB76" s="812"/>
      <c r="FC76" s="812"/>
      <c r="FD76" s="812"/>
      <c r="FE76" s="812"/>
      <c r="FF76" s="812"/>
      <c r="FG76" s="812"/>
      <c r="FH76" s="812"/>
      <c r="FI76" s="812"/>
      <c r="FJ76" s="812"/>
      <c r="FK76" s="812"/>
      <c r="FL76" s="812"/>
      <c r="FM76" s="812"/>
      <c r="FN76" s="812"/>
      <c r="FO76" s="812"/>
      <c r="FP76" s="812"/>
      <c r="FQ76" s="812"/>
      <c r="FR76" s="812"/>
      <c r="FS76" s="812"/>
      <c r="FT76" s="812"/>
      <c r="FU76" s="812"/>
      <c r="FV76" s="812"/>
      <c r="FW76" s="812"/>
      <c r="FX76" s="812"/>
      <c r="FY76" s="812"/>
      <c r="FZ76" s="812"/>
      <c r="GA76" s="812"/>
      <c r="GB76" s="812"/>
      <c r="GC76" s="812"/>
      <c r="GD76" s="812"/>
      <c r="GE76" s="812"/>
      <c r="GF76" s="812"/>
      <c r="GG76" s="812"/>
      <c r="GH76" s="812"/>
      <c r="GI76" s="812"/>
      <c r="GJ76" s="812"/>
      <c r="GK76" s="812"/>
      <c r="GL76" s="812"/>
      <c r="GM76" s="812"/>
    </row>
    <row r="77" spans="2:195" ht="15" customHeight="1" x14ac:dyDescent="0.2">
      <c r="B77" s="812"/>
      <c r="C77" s="812"/>
      <c r="D77" s="812"/>
      <c r="E77" s="812"/>
      <c r="F77" s="812"/>
      <c r="G77" s="812"/>
      <c r="H77" s="812"/>
      <c r="I77" s="812"/>
      <c r="J77" s="812"/>
      <c r="K77" s="812"/>
      <c r="L77" s="812"/>
      <c r="M77" s="812"/>
      <c r="N77" s="812"/>
      <c r="O77" s="812"/>
      <c r="P77" s="812"/>
      <c r="Q77" s="812"/>
      <c r="R77" s="812"/>
      <c r="S77" s="812"/>
      <c r="T77" s="812"/>
      <c r="U77" s="812"/>
      <c r="V77" s="812"/>
      <c r="W77" s="812"/>
      <c r="X77" s="812"/>
      <c r="Y77" s="812"/>
      <c r="Z77" s="812"/>
      <c r="AA77" s="812"/>
      <c r="AB77" s="812"/>
      <c r="AC77" s="812"/>
      <c r="AD77" s="812"/>
      <c r="AE77" s="812"/>
      <c r="AF77" s="812"/>
      <c r="AG77" s="812"/>
      <c r="AH77" s="812"/>
      <c r="AI77" s="812"/>
      <c r="AJ77" s="812"/>
      <c r="AK77" s="812"/>
      <c r="AL77" s="812"/>
      <c r="AM77" s="812"/>
      <c r="AN77" s="812"/>
      <c r="AO77" s="812"/>
      <c r="AP77" s="812"/>
      <c r="AQ77" s="812"/>
      <c r="AR77" s="812"/>
      <c r="AS77" s="812"/>
      <c r="AT77" s="812"/>
      <c r="AU77" s="812"/>
      <c r="AV77" s="812"/>
      <c r="AW77" s="812"/>
      <c r="AX77" s="812"/>
      <c r="AY77" s="812"/>
      <c r="AZ77" s="812"/>
      <c r="BA77" s="812"/>
      <c r="BB77" s="812"/>
      <c r="BC77" s="812"/>
      <c r="BD77" s="812"/>
      <c r="BE77" s="812"/>
      <c r="BF77" s="812"/>
      <c r="BG77" s="812"/>
      <c r="BH77" s="812"/>
      <c r="BI77" s="812"/>
      <c r="BJ77" s="812"/>
      <c r="BK77" s="812"/>
      <c r="BL77" s="812"/>
      <c r="BM77" s="812"/>
      <c r="BN77" s="812"/>
      <c r="BO77" s="812"/>
      <c r="BP77" s="812"/>
      <c r="BQ77" s="812"/>
      <c r="BR77" s="812"/>
      <c r="BS77" s="812"/>
      <c r="BT77" s="812"/>
      <c r="BU77" s="812"/>
      <c r="BV77" s="812"/>
      <c r="BW77" s="812"/>
      <c r="BX77" s="812"/>
      <c r="BY77" s="812"/>
      <c r="BZ77" s="812"/>
      <c r="CA77" s="812"/>
      <c r="CB77" s="812"/>
      <c r="CC77" s="812"/>
      <c r="CD77" s="812"/>
      <c r="CE77" s="812"/>
      <c r="CF77" s="812"/>
      <c r="CG77" s="812"/>
      <c r="CH77" s="812"/>
      <c r="CI77" s="812"/>
      <c r="CJ77" s="812"/>
      <c r="CK77" s="812"/>
      <c r="CL77" s="812"/>
      <c r="CM77" s="812"/>
      <c r="CN77" s="812"/>
      <c r="CO77" s="812"/>
      <c r="CP77" s="812"/>
      <c r="CQ77" s="812"/>
      <c r="CR77" s="812"/>
      <c r="CS77" s="812"/>
      <c r="CT77" s="812"/>
      <c r="CU77" s="812"/>
      <c r="CV77" s="812"/>
      <c r="CW77" s="812"/>
      <c r="CX77" s="812"/>
      <c r="CY77" s="812"/>
      <c r="CZ77" s="812"/>
      <c r="DA77" s="812"/>
      <c r="DB77" s="812"/>
      <c r="DC77" s="812"/>
      <c r="DD77" s="812"/>
      <c r="DE77" s="812"/>
      <c r="DF77" s="812"/>
      <c r="DG77" s="812"/>
      <c r="DH77" s="812"/>
      <c r="DI77" s="812"/>
      <c r="DJ77" s="812"/>
      <c r="DK77" s="812"/>
      <c r="DL77" s="812"/>
      <c r="DM77" s="812"/>
      <c r="DN77" s="812"/>
      <c r="DO77" s="812"/>
      <c r="DP77" s="812"/>
      <c r="DQ77" s="812"/>
      <c r="DR77" s="812"/>
      <c r="DS77" s="812"/>
      <c r="DT77" s="812"/>
      <c r="DU77" s="812"/>
      <c r="DV77" s="812"/>
      <c r="DW77" s="812"/>
      <c r="DX77" s="812"/>
      <c r="DY77" s="812"/>
      <c r="DZ77" s="812"/>
      <c r="EA77" s="812"/>
      <c r="EB77" s="812"/>
      <c r="EC77" s="812"/>
      <c r="ED77" s="812"/>
      <c r="EE77" s="812"/>
      <c r="EF77" s="812"/>
      <c r="EG77" s="812"/>
      <c r="EH77" s="812"/>
      <c r="EI77" s="812"/>
      <c r="EJ77" s="812"/>
      <c r="EK77" s="812"/>
      <c r="EL77" s="812"/>
      <c r="EM77" s="812"/>
      <c r="EN77" s="812"/>
      <c r="EO77" s="812"/>
      <c r="EP77" s="812"/>
      <c r="EQ77" s="812"/>
      <c r="ER77" s="812"/>
      <c r="ES77" s="812"/>
      <c r="ET77" s="812"/>
      <c r="EU77" s="812"/>
      <c r="EV77" s="812"/>
      <c r="EW77" s="812"/>
      <c r="EX77" s="812"/>
      <c r="EY77" s="812"/>
      <c r="EZ77" s="812"/>
      <c r="FA77" s="812"/>
      <c r="FB77" s="812"/>
      <c r="FC77" s="812"/>
      <c r="FD77" s="812"/>
      <c r="FE77" s="812"/>
      <c r="FF77" s="812"/>
      <c r="FG77" s="812"/>
      <c r="FH77" s="812"/>
      <c r="FI77" s="812"/>
      <c r="FJ77" s="812"/>
      <c r="FK77" s="812"/>
      <c r="FL77" s="812"/>
      <c r="FM77" s="812"/>
      <c r="FN77" s="812"/>
      <c r="FO77" s="812"/>
      <c r="FP77" s="812"/>
      <c r="FQ77" s="812"/>
      <c r="FR77" s="812"/>
      <c r="FS77" s="812"/>
      <c r="FT77" s="812"/>
      <c r="FU77" s="812"/>
      <c r="FV77" s="812"/>
      <c r="FW77" s="812"/>
      <c r="FX77" s="812"/>
      <c r="FY77" s="812"/>
      <c r="FZ77" s="812"/>
      <c r="GA77" s="812"/>
      <c r="GB77" s="812"/>
      <c r="GC77" s="812"/>
      <c r="GD77" s="812"/>
      <c r="GE77" s="812"/>
      <c r="GF77" s="812"/>
      <c r="GG77" s="812"/>
      <c r="GH77" s="812"/>
      <c r="GI77" s="812"/>
      <c r="GJ77" s="812"/>
      <c r="GK77" s="812"/>
      <c r="GL77" s="812"/>
      <c r="GM77" s="812"/>
    </row>
    <row r="78" spans="2:195" ht="15" customHeight="1" x14ac:dyDescent="0.2">
      <c r="B78" s="812"/>
      <c r="C78" s="812"/>
      <c r="D78" s="812"/>
      <c r="E78" s="812"/>
      <c r="F78" s="812"/>
      <c r="G78" s="812"/>
      <c r="H78" s="812"/>
      <c r="I78" s="812"/>
      <c r="J78" s="812"/>
      <c r="K78" s="812"/>
      <c r="L78" s="812"/>
      <c r="M78" s="812"/>
      <c r="N78" s="812"/>
      <c r="O78" s="812"/>
      <c r="P78" s="812"/>
      <c r="Q78" s="812"/>
      <c r="R78" s="812"/>
      <c r="S78" s="812"/>
      <c r="T78" s="812"/>
      <c r="U78" s="812"/>
      <c r="V78" s="812"/>
      <c r="W78" s="812"/>
      <c r="X78" s="812"/>
      <c r="Y78" s="812"/>
      <c r="Z78" s="812"/>
      <c r="AA78" s="812"/>
      <c r="AB78" s="812"/>
      <c r="AC78" s="812"/>
      <c r="AD78" s="812"/>
      <c r="AE78" s="812"/>
      <c r="AF78" s="812"/>
      <c r="AG78" s="812"/>
      <c r="AH78" s="812"/>
      <c r="AI78" s="812"/>
      <c r="AJ78" s="812"/>
      <c r="AK78" s="812"/>
      <c r="AL78" s="812"/>
      <c r="AM78" s="812"/>
      <c r="AN78" s="812"/>
      <c r="AO78" s="812"/>
      <c r="AP78" s="812"/>
      <c r="AQ78" s="812"/>
      <c r="AR78" s="812"/>
      <c r="AS78" s="812"/>
      <c r="AT78" s="812"/>
      <c r="AU78" s="812"/>
      <c r="AV78" s="812"/>
      <c r="AW78" s="812"/>
      <c r="AX78" s="812"/>
      <c r="AY78" s="812"/>
      <c r="AZ78" s="812"/>
      <c r="BA78" s="812"/>
      <c r="BB78" s="812"/>
      <c r="BC78" s="812"/>
      <c r="BD78" s="812"/>
      <c r="BE78" s="812"/>
      <c r="BF78" s="812"/>
      <c r="BG78" s="812"/>
      <c r="BH78" s="812"/>
      <c r="BI78" s="812"/>
      <c r="BJ78" s="812"/>
      <c r="BK78" s="812"/>
      <c r="BL78" s="812"/>
      <c r="BM78" s="812"/>
      <c r="BN78" s="812"/>
      <c r="BO78" s="812"/>
      <c r="BP78" s="812"/>
      <c r="BQ78" s="812"/>
      <c r="BR78" s="812"/>
      <c r="BS78" s="812"/>
      <c r="BT78" s="812"/>
      <c r="BU78" s="812"/>
      <c r="BV78" s="812"/>
      <c r="BW78" s="812"/>
      <c r="BX78" s="812"/>
      <c r="BY78" s="812"/>
      <c r="BZ78" s="812"/>
      <c r="CA78" s="812"/>
      <c r="CB78" s="812"/>
      <c r="CC78" s="812"/>
      <c r="CD78" s="812"/>
      <c r="CE78" s="812"/>
      <c r="CF78" s="812"/>
      <c r="CG78" s="812"/>
      <c r="CH78" s="812"/>
      <c r="CI78" s="812"/>
      <c r="CJ78" s="812"/>
      <c r="CK78" s="812"/>
      <c r="CL78" s="812"/>
      <c r="CM78" s="812"/>
      <c r="CN78" s="812"/>
      <c r="CO78" s="812"/>
      <c r="CP78" s="812"/>
      <c r="CQ78" s="812"/>
      <c r="CR78" s="812"/>
      <c r="CS78" s="812"/>
      <c r="CT78" s="812"/>
      <c r="CU78" s="812"/>
      <c r="CV78" s="812"/>
      <c r="CW78" s="812"/>
      <c r="CX78" s="812"/>
      <c r="CY78" s="812"/>
      <c r="CZ78" s="812"/>
      <c r="DA78" s="812"/>
      <c r="DB78" s="812"/>
      <c r="DC78" s="812"/>
      <c r="DD78" s="812"/>
      <c r="DE78" s="812"/>
      <c r="DF78" s="812"/>
      <c r="DG78" s="812"/>
      <c r="DH78" s="812"/>
      <c r="DI78" s="812"/>
      <c r="DJ78" s="812"/>
      <c r="DK78" s="812"/>
      <c r="DL78" s="812"/>
      <c r="DM78" s="812"/>
      <c r="DN78" s="812"/>
      <c r="DO78" s="812"/>
      <c r="DP78" s="812"/>
      <c r="DQ78" s="812"/>
      <c r="DR78" s="812"/>
      <c r="DS78" s="812"/>
      <c r="DT78" s="812"/>
      <c r="DU78" s="812"/>
      <c r="DV78" s="812"/>
      <c r="DW78" s="812"/>
      <c r="DX78" s="812"/>
      <c r="DY78" s="812"/>
      <c r="DZ78" s="812"/>
      <c r="EA78" s="812"/>
      <c r="EB78" s="812"/>
      <c r="EC78" s="812"/>
      <c r="ED78" s="812"/>
      <c r="EE78" s="812"/>
      <c r="EF78" s="812"/>
      <c r="EG78" s="812"/>
      <c r="EH78" s="812"/>
      <c r="EI78" s="812"/>
      <c r="EJ78" s="812"/>
      <c r="EK78" s="812"/>
      <c r="EL78" s="812"/>
      <c r="EM78" s="812"/>
      <c r="EN78" s="812"/>
      <c r="EO78" s="812"/>
      <c r="EP78" s="812"/>
      <c r="EQ78" s="812"/>
      <c r="ER78" s="812"/>
      <c r="ES78" s="812"/>
      <c r="ET78" s="812"/>
      <c r="EU78" s="812"/>
      <c r="EV78" s="812"/>
      <c r="EW78" s="812"/>
      <c r="EX78" s="812"/>
      <c r="EY78" s="812"/>
      <c r="EZ78" s="812"/>
      <c r="FA78" s="812"/>
      <c r="FB78" s="812"/>
      <c r="FC78" s="812"/>
      <c r="FD78" s="812"/>
      <c r="FE78" s="812"/>
      <c r="FF78" s="812"/>
      <c r="FG78" s="812"/>
      <c r="FH78" s="812"/>
      <c r="FI78" s="812"/>
      <c r="FJ78" s="812"/>
      <c r="FK78" s="812"/>
      <c r="FL78" s="812"/>
      <c r="FM78" s="812"/>
      <c r="FN78" s="812"/>
      <c r="FO78" s="812"/>
      <c r="FP78" s="812"/>
      <c r="FQ78" s="812"/>
      <c r="FR78" s="812"/>
      <c r="FS78" s="812"/>
      <c r="FT78" s="812"/>
      <c r="FU78" s="812"/>
      <c r="FV78" s="812"/>
      <c r="FW78" s="812"/>
      <c r="FX78" s="812"/>
      <c r="FY78" s="812"/>
      <c r="FZ78" s="812"/>
      <c r="GA78" s="812"/>
      <c r="GB78" s="812"/>
      <c r="GC78" s="812"/>
      <c r="GD78" s="812"/>
      <c r="GE78" s="812"/>
      <c r="GF78" s="812"/>
      <c r="GG78" s="812"/>
      <c r="GH78" s="812"/>
      <c r="GI78" s="812"/>
      <c r="GJ78" s="812"/>
      <c r="GK78" s="812"/>
      <c r="GL78" s="812"/>
      <c r="GM78" s="812"/>
    </row>
    <row r="79" spans="2:195" ht="15" customHeight="1" x14ac:dyDescent="0.2">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812"/>
      <c r="AP79" s="812"/>
      <c r="AQ79" s="812"/>
      <c r="AR79" s="812"/>
      <c r="AS79" s="812"/>
      <c r="AT79" s="812"/>
      <c r="AU79" s="812"/>
      <c r="AV79" s="812"/>
      <c r="AW79" s="812"/>
      <c r="AX79" s="812"/>
      <c r="AY79" s="812"/>
      <c r="AZ79" s="812"/>
      <c r="BA79" s="812"/>
      <c r="BB79" s="812"/>
      <c r="BC79" s="812"/>
      <c r="BD79" s="812"/>
      <c r="BE79" s="812"/>
      <c r="BF79" s="812"/>
      <c r="BG79" s="812"/>
      <c r="BH79" s="812"/>
      <c r="BI79" s="812"/>
      <c r="BJ79" s="812"/>
      <c r="BK79" s="812"/>
      <c r="BL79" s="812"/>
      <c r="BM79" s="812"/>
      <c r="BN79" s="812"/>
      <c r="BO79" s="812"/>
      <c r="BP79" s="812"/>
      <c r="BQ79" s="812"/>
      <c r="BR79" s="812"/>
      <c r="BS79" s="812"/>
      <c r="BT79" s="812"/>
      <c r="BU79" s="812"/>
      <c r="BV79" s="812"/>
      <c r="BW79" s="812"/>
      <c r="BX79" s="812"/>
      <c r="BY79" s="812"/>
      <c r="BZ79" s="812"/>
      <c r="CA79" s="812"/>
      <c r="CB79" s="812"/>
      <c r="CC79" s="812"/>
      <c r="CD79" s="812"/>
      <c r="CE79" s="812"/>
      <c r="CF79" s="812"/>
      <c r="CG79" s="812"/>
      <c r="CH79" s="812"/>
      <c r="CI79" s="812"/>
      <c r="CJ79" s="812"/>
      <c r="CK79" s="812"/>
      <c r="CL79" s="812"/>
      <c r="CM79" s="812"/>
      <c r="CN79" s="812"/>
      <c r="CO79" s="812"/>
      <c r="CP79" s="812"/>
      <c r="CQ79" s="812"/>
      <c r="CR79" s="812"/>
      <c r="CS79" s="812"/>
      <c r="CT79" s="812"/>
      <c r="CU79" s="812"/>
      <c r="CV79" s="812"/>
      <c r="CW79" s="812"/>
      <c r="CX79" s="812"/>
      <c r="CY79" s="812"/>
      <c r="CZ79" s="812"/>
      <c r="DA79" s="812"/>
      <c r="DB79" s="812"/>
      <c r="DC79" s="812"/>
      <c r="DD79" s="812"/>
      <c r="DE79" s="812"/>
      <c r="DF79" s="812"/>
      <c r="DG79" s="812"/>
      <c r="DH79" s="812"/>
      <c r="DI79" s="812"/>
      <c r="DJ79" s="812"/>
      <c r="DK79" s="812"/>
      <c r="DL79" s="812"/>
      <c r="DM79" s="812"/>
      <c r="DN79" s="812"/>
      <c r="DO79" s="812"/>
      <c r="DP79" s="812"/>
      <c r="DQ79" s="812"/>
      <c r="DR79" s="812"/>
      <c r="DS79" s="812"/>
      <c r="DT79" s="812"/>
      <c r="DU79" s="812"/>
      <c r="DV79" s="812"/>
      <c r="DW79" s="812"/>
      <c r="DX79" s="812"/>
      <c r="DY79" s="812"/>
      <c r="DZ79" s="812"/>
      <c r="EA79" s="812"/>
      <c r="EB79" s="812"/>
      <c r="EC79" s="812"/>
      <c r="ED79" s="812"/>
      <c r="EE79" s="812"/>
      <c r="EF79" s="812"/>
      <c r="EG79" s="812"/>
      <c r="EH79" s="812"/>
      <c r="EI79" s="812"/>
      <c r="EJ79" s="812"/>
      <c r="EK79" s="812"/>
      <c r="EL79" s="812"/>
      <c r="EM79" s="812"/>
      <c r="EN79" s="812"/>
      <c r="EO79" s="812"/>
      <c r="EP79" s="812"/>
      <c r="EQ79" s="812"/>
      <c r="ER79" s="812"/>
      <c r="ES79" s="812"/>
      <c r="ET79" s="812"/>
      <c r="EU79" s="812"/>
      <c r="EV79" s="812"/>
      <c r="EW79" s="812"/>
      <c r="EX79" s="812"/>
      <c r="EY79" s="812"/>
      <c r="EZ79" s="812"/>
      <c r="FA79" s="812"/>
      <c r="FB79" s="812"/>
      <c r="FC79" s="812"/>
      <c r="FD79" s="812"/>
      <c r="FE79" s="812"/>
      <c r="FF79" s="812"/>
      <c r="FG79" s="812"/>
      <c r="FH79" s="812"/>
      <c r="FI79" s="812"/>
      <c r="FJ79" s="812"/>
      <c r="FK79" s="812"/>
      <c r="FL79" s="812"/>
      <c r="FM79" s="812"/>
      <c r="FN79" s="812"/>
      <c r="FO79" s="812"/>
      <c r="FP79" s="812"/>
      <c r="FQ79" s="812"/>
      <c r="FR79" s="812"/>
      <c r="FS79" s="812"/>
      <c r="FT79" s="812"/>
      <c r="FU79" s="812"/>
      <c r="FV79" s="812"/>
      <c r="FW79" s="812"/>
      <c r="FX79" s="812"/>
      <c r="FY79" s="812"/>
      <c r="FZ79" s="812"/>
      <c r="GA79" s="812"/>
      <c r="GB79" s="812"/>
      <c r="GC79" s="812"/>
      <c r="GD79" s="812"/>
      <c r="GE79" s="812"/>
      <c r="GF79" s="812"/>
      <c r="GG79" s="812"/>
      <c r="GH79" s="812"/>
      <c r="GI79" s="812"/>
      <c r="GJ79" s="812"/>
      <c r="GK79" s="812"/>
      <c r="GL79" s="812"/>
      <c r="GM79" s="812"/>
    </row>
    <row r="80" spans="2:195" ht="15" customHeight="1" x14ac:dyDescent="0.2">
      <c r="B80" s="812"/>
      <c r="C80" s="812"/>
      <c r="D80" s="812"/>
      <c r="E80" s="812"/>
      <c r="F80" s="812"/>
      <c r="G80" s="812"/>
      <c r="H80" s="812"/>
      <c r="I80" s="812"/>
      <c r="J80" s="812"/>
      <c r="K80" s="812"/>
      <c r="L80" s="812"/>
      <c r="M80" s="812"/>
      <c r="N80" s="812"/>
      <c r="O80" s="812"/>
      <c r="P80" s="812"/>
      <c r="Q80" s="812"/>
      <c r="R80" s="812"/>
      <c r="S80" s="812"/>
      <c r="T80" s="812"/>
      <c r="U80" s="812"/>
      <c r="V80" s="812"/>
      <c r="W80" s="812"/>
      <c r="X80" s="812"/>
      <c r="Y80" s="812"/>
      <c r="Z80" s="812"/>
      <c r="AA80" s="812"/>
      <c r="AB80" s="812"/>
      <c r="AC80" s="812"/>
      <c r="AD80" s="812"/>
      <c r="AE80" s="812"/>
      <c r="AF80" s="812"/>
      <c r="AG80" s="812"/>
      <c r="AH80" s="812"/>
      <c r="AI80" s="812"/>
      <c r="AJ80" s="812"/>
      <c r="AK80" s="812"/>
      <c r="AL80" s="812"/>
      <c r="AM80" s="812"/>
      <c r="AN80" s="812"/>
      <c r="AO80" s="812"/>
      <c r="AP80" s="812"/>
      <c r="AQ80" s="812"/>
      <c r="AR80" s="812"/>
      <c r="AS80" s="812"/>
      <c r="AT80" s="812"/>
      <c r="AU80" s="812"/>
      <c r="AV80" s="812"/>
      <c r="AW80" s="812"/>
      <c r="AX80" s="812"/>
      <c r="AY80" s="812"/>
      <c r="AZ80" s="812"/>
      <c r="BA80" s="812"/>
      <c r="BB80" s="812"/>
      <c r="BC80" s="812"/>
      <c r="BD80" s="812"/>
      <c r="BE80" s="812"/>
      <c r="BF80" s="812"/>
      <c r="BG80" s="812"/>
      <c r="BH80" s="812"/>
      <c r="BI80" s="812"/>
      <c r="BJ80" s="812"/>
      <c r="BK80" s="812"/>
      <c r="BL80" s="812"/>
      <c r="BM80" s="812"/>
      <c r="BN80" s="812"/>
      <c r="BO80" s="812"/>
      <c r="BP80" s="812"/>
      <c r="BQ80" s="812"/>
      <c r="BR80" s="812"/>
      <c r="BS80" s="812"/>
      <c r="BT80" s="812"/>
      <c r="BU80" s="812"/>
      <c r="BV80" s="812"/>
      <c r="BW80" s="812"/>
      <c r="BX80" s="812"/>
      <c r="BY80" s="812"/>
      <c r="BZ80" s="812"/>
      <c r="CA80" s="812"/>
      <c r="CB80" s="812"/>
      <c r="CC80" s="812"/>
      <c r="CD80" s="812"/>
      <c r="CE80" s="812"/>
      <c r="CF80" s="812"/>
      <c r="CG80" s="812"/>
      <c r="CH80" s="812"/>
      <c r="CI80" s="812"/>
      <c r="CJ80" s="812"/>
      <c r="CK80" s="812"/>
      <c r="CL80" s="812"/>
      <c r="CM80" s="812"/>
      <c r="CN80" s="812"/>
      <c r="CO80" s="812"/>
      <c r="CP80" s="812"/>
      <c r="CQ80" s="812"/>
      <c r="CR80" s="812"/>
      <c r="CS80" s="812"/>
      <c r="CT80" s="812"/>
      <c r="CU80" s="812"/>
      <c r="CV80" s="812"/>
      <c r="CW80" s="812"/>
      <c r="CX80" s="812"/>
      <c r="CY80" s="812"/>
      <c r="CZ80" s="812"/>
      <c r="DA80" s="812"/>
      <c r="DB80" s="812"/>
      <c r="DC80" s="812"/>
      <c r="DD80" s="812"/>
      <c r="DE80" s="812"/>
      <c r="DF80" s="812"/>
      <c r="DG80" s="812"/>
      <c r="DH80" s="812"/>
      <c r="DI80" s="812"/>
      <c r="DJ80" s="812"/>
      <c r="DK80" s="812"/>
      <c r="DL80" s="812"/>
      <c r="DM80" s="812"/>
      <c r="DN80" s="812"/>
      <c r="DO80" s="812"/>
      <c r="DP80" s="812"/>
      <c r="DQ80" s="812"/>
      <c r="DR80" s="812"/>
      <c r="DS80" s="812"/>
      <c r="DT80" s="812"/>
      <c r="DU80" s="812"/>
      <c r="DV80" s="812"/>
      <c r="DW80" s="812"/>
      <c r="DX80" s="812"/>
      <c r="DY80" s="812"/>
      <c r="DZ80" s="812"/>
      <c r="EA80" s="812"/>
      <c r="EB80" s="812"/>
      <c r="EC80" s="812"/>
      <c r="ED80" s="812"/>
      <c r="EE80" s="812"/>
      <c r="EF80" s="812"/>
      <c r="EG80" s="812"/>
      <c r="EH80" s="812"/>
      <c r="EI80" s="812"/>
      <c r="EJ80" s="812"/>
      <c r="EK80" s="812"/>
      <c r="EL80" s="812"/>
      <c r="EM80" s="812"/>
      <c r="EN80" s="812"/>
      <c r="EO80" s="812"/>
      <c r="EP80" s="812"/>
      <c r="EQ80" s="812"/>
      <c r="ER80" s="812"/>
      <c r="ES80" s="812"/>
      <c r="ET80" s="812"/>
      <c r="EU80" s="812"/>
      <c r="EV80" s="812"/>
      <c r="EW80" s="812"/>
      <c r="EX80" s="812"/>
      <c r="EY80" s="812"/>
      <c r="EZ80" s="812"/>
      <c r="FA80" s="812"/>
      <c r="FB80" s="812"/>
      <c r="FC80" s="812"/>
      <c r="FD80" s="812"/>
      <c r="FE80" s="812"/>
      <c r="FF80" s="812"/>
      <c r="FG80" s="812"/>
      <c r="FH80" s="812"/>
      <c r="FI80" s="812"/>
      <c r="FJ80" s="812"/>
      <c r="FK80" s="812"/>
      <c r="FL80" s="812"/>
      <c r="FM80" s="812"/>
      <c r="FN80" s="812"/>
      <c r="FO80" s="812"/>
      <c r="FP80" s="812"/>
      <c r="FQ80" s="812"/>
      <c r="FR80" s="812"/>
      <c r="FS80" s="812"/>
      <c r="FT80" s="812"/>
      <c r="FU80" s="812"/>
      <c r="FV80" s="812"/>
      <c r="FW80" s="812"/>
      <c r="FX80" s="812"/>
      <c r="FY80" s="812"/>
      <c r="FZ80" s="812"/>
      <c r="GA80" s="812"/>
      <c r="GB80" s="812"/>
      <c r="GC80" s="812"/>
      <c r="GD80" s="812"/>
      <c r="GE80" s="812"/>
      <c r="GF80" s="812"/>
      <c r="GG80" s="812"/>
      <c r="GH80" s="812"/>
      <c r="GI80" s="812"/>
      <c r="GJ80" s="812"/>
      <c r="GK80" s="812"/>
      <c r="GL80" s="812"/>
      <c r="GM80" s="812"/>
    </row>
    <row r="81" spans="2:195" ht="15" customHeight="1" x14ac:dyDescent="0.2">
      <c r="B81" s="812"/>
      <c r="C81" s="812"/>
      <c r="D81" s="812"/>
      <c r="E81" s="812"/>
      <c r="F81" s="812"/>
      <c r="G81" s="812"/>
      <c r="H81" s="812"/>
      <c r="I81" s="812"/>
      <c r="J81" s="812"/>
      <c r="K81" s="812"/>
      <c r="L81" s="812"/>
      <c r="M81" s="812"/>
      <c r="N81" s="812"/>
      <c r="O81" s="812"/>
      <c r="P81" s="812"/>
      <c r="Q81" s="812"/>
      <c r="R81" s="812"/>
      <c r="S81" s="812"/>
      <c r="T81" s="812"/>
      <c r="U81" s="812"/>
      <c r="V81" s="812"/>
      <c r="W81" s="812"/>
      <c r="X81" s="812"/>
      <c r="Y81" s="812"/>
      <c r="Z81" s="812"/>
      <c r="AA81" s="812"/>
      <c r="AB81" s="812"/>
      <c r="AC81" s="812"/>
      <c r="AD81" s="812"/>
      <c r="AE81" s="812"/>
      <c r="AF81" s="812"/>
      <c r="AG81" s="812"/>
      <c r="AH81" s="812"/>
      <c r="AI81" s="812"/>
      <c r="AJ81" s="812"/>
      <c r="AK81" s="812"/>
      <c r="AL81" s="812"/>
      <c r="AM81" s="812"/>
      <c r="AN81" s="812"/>
      <c r="AO81" s="812"/>
      <c r="AP81" s="812"/>
      <c r="AQ81" s="812"/>
      <c r="AR81" s="812"/>
      <c r="AS81" s="812"/>
      <c r="AT81" s="812"/>
      <c r="AU81" s="812"/>
      <c r="AV81" s="812"/>
      <c r="AW81" s="812"/>
      <c r="AX81" s="812"/>
      <c r="AY81" s="812"/>
      <c r="AZ81" s="812"/>
      <c r="BA81" s="812"/>
      <c r="BB81" s="812"/>
      <c r="BC81" s="812"/>
      <c r="BD81" s="812"/>
      <c r="BE81" s="812"/>
      <c r="BF81" s="812"/>
      <c r="BG81" s="812"/>
      <c r="BH81" s="812"/>
      <c r="BI81" s="812"/>
      <c r="BJ81" s="812"/>
      <c r="BK81" s="812"/>
      <c r="BL81" s="812"/>
      <c r="BM81" s="812"/>
      <c r="BN81" s="812"/>
      <c r="BO81" s="812"/>
      <c r="BP81" s="812"/>
      <c r="BQ81" s="812"/>
      <c r="BR81" s="812"/>
      <c r="BS81" s="812"/>
      <c r="BT81" s="812"/>
      <c r="BU81" s="812"/>
      <c r="BV81" s="812"/>
      <c r="BW81" s="812"/>
      <c r="BX81" s="812"/>
      <c r="BY81" s="812"/>
      <c r="BZ81" s="812"/>
      <c r="CA81" s="812"/>
      <c r="CB81" s="812"/>
      <c r="CC81" s="812"/>
      <c r="CD81" s="812"/>
      <c r="CE81" s="812"/>
      <c r="CF81" s="812"/>
      <c r="CG81" s="812"/>
      <c r="CH81" s="812"/>
      <c r="CI81" s="812"/>
      <c r="CJ81" s="812"/>
      <c r="CK81" s="812"/>
      <c r="CL81" s="812"/>
      <c r="CM81" s="812"/>
      <c r="CN81" s="812"/>
      <c r="CO81" s="812"/>
      <c r="CP81" s="812"/>
      <c r="CQ81" s="812"/>
      <c r="CR81" s="812"/>
      <c r="CS81" s="812"/>
      <c r="CT81" s="812"/>
      <c r="CU81" s="812"/>
      <c r="CV81" s="812"/>
      <c r="CW81" s="812"/>
      <c r="CX81" s="812"/>
      <c r="CY81" s="812"/>
      <c r="CZ81" s="812"/>
      <c r="DA81" s="812"/>
      <c r="DB81" s="812"/>
      <c r="DC81" s="812"/>
      <c r="DD81" s="812"/>
      <c r="DE81" s="812"/>
      <c r="DF81" s="812"/>
      <c r="DG81" s="812"/>
      <c r="DH81" s="812"/>
      <c r="DI81" s="812"/>
      <c r="DJ81" s="812"/>
      <c r="DK81" s="812"/>
      <c r="DL81" s="812"/>
      <c r="DM81" s="812"/>
      <c r="DN81" s="812"/>
      <c r="DO81" s="812"/>
      <c r="DP81" s="812"/>
      <c r="DQ81" s="812"/>
      <c r="DR81" s="812"/>
      <c r="DS81" s="812"/>
      <c r="DT81" s="812"/>
      <c r="DU81" s="812"/>
      <c r="DV81" s="812"/>
      <c r="DW81" s="812"/>
      <c r="DX81" s="812"/>
      <c r="DY81" s="812"/>
      <c r="DZ81" s="812"/>
      <c r="EA81" s="812"/>
      <c r="EB81" s="812"/>
      <c r="EC81" s="812"/>
      <c r="ED81" s="812"/>
      <c r="EE81" s="812"/>
      <c r="EF81" s="812"/>
      <c r="EG81" s="812"/>
      <c r="EH81" s="812"/>
      <c r="EI81" s="812"/>
      <c r="EJ81" s="812"/>
      <c r="EK81" s="812"/>
      <c r="EL81" s="812"/>
      <c r="EM81" s="812"/>
      <c r="EN81" s="812"/>
      <c r="EO81" s="812"/>
      <c r="EP81" s="812"/>
      <c r="EQ81" s="812"/>
      <c r="ER81" s="812"/>
      <c r="ES81" s="812"/>
      <c r="ET81" s="812"/>
      <c r="EU81" s="812"/>
      <c r="EV81" s="812"/>
      <c r="EW81" s="812"/>
      <c r="EX81" s="812"/>
      <c r="EY81" s="812"/>
      <c r="EZ81" s="812"/>
      <c r="FA81" s="812"/>
      <c r="FB81" s="812"/>
      <c r="FC81" s="812"/>
      <c r="FD81" s="812"/>
      <c r="FE81" s="812"/>
      <c r="FF81" s="812"/>
      <c r="FG81" s="812"/>
      <c r="FH81" s="812"/>
      <c r="FI81" s="812"/>
      <c r="FJ81" s="812"/>
      <c r="FK81" s="812"/>
      <c r="FL81" s="812"/>
      <c r="FM81" s="812"/>
      <c r="FN81" s="812"/>
      <c r="FO81" s="812"/>
      <c r="FP81" s="812"/>
      <c r="FQ81" s="812"/>
      <c r="FR81" s="812"/>
      <c r="FS81" s="812"/>
      <c r="FT81" s="812"/>
      <c r="FU81" s="812"/>
      <c r="FV81" s="812"/>
      <c r="FW81" s="812"/>
      <c r="FX81" s="812"/>
      <c r="FY81" s="812"/>
      <c r="FZ81" s="812"/>
      <c r="GA81" s="812"/>
      <c r="GB81" s="812"/>
      <c r="GC81" s="812"/>
      <c r="GD81" s="812"/>
      <c r="GE81" s="812"/>
      <c r="GF81" s="812"/>
      <c r="GG81" s="812"/>
      <c r="GH81" s="812"/>
      <c r="GI81" s="812"/>
      <c r="GJ81" s="812"/>
      <c r="GK81" s="812"/>
      <c r="GL81" s="812"/>
      <c r="GM81" s="812"/>
    </row>
    <row r="82" spans="2:195" ht="15" customHeight="1" x14ac:dyDescent="0.2">
      <c r="B82" s="812"/>
      <c r="C82" s="812"/>
      <c r="D82" s="812"/>
      <c r="E82" s="812"/>
      <c r="F82" s="812"/>
      <c r="G82" s="812"/>
      <c r="H82" s="812"/>
      <c r="I82" s="812"/>
      <c r="J82" s="812"/>
      <c r="K82" s="812"/>
      <c r="L82" s="812"/>
      <c r="M82" s="812"/>
      <c r="N82" s="812"/>
      <c r="O82" s="812"/>
      <c r="P82" s="812"/>
      <c r="Q82" s="812"/>
      <c r="R82" s="812"/>
      <c r="S82" s="812"/>
      <c r="T82" s="812"/>
      <c r="U82" s="812"/>
      <c r="V82" s="812"/>
      <c r="W82" s="812"/>
      <c r="X82" s="812"/>
      <c r="Y82" s="812"/>
      <c r="Z82" s="812"/>
      <c r="AA82" s="812"/>
      <c r="AB82" s="812"/>
      <c r="AC82" s="812"/>
      <c r="AD82" s="812"/>
      <c r="AE82" s="812"/>
      <c r="AF82" s="812"/>
      <c r="AG82" s="812"/>
      <c r="AH82" s="812"/>
      <c r="AI82" s="812"/>
      <c r="AJ82" s="812"/>
      <c r="AK82" s="812"/>
      <c r="AL82" s="812"/>
      <c r="AM82" s="812"/>
      <c r="AN82" s="812"/>
      <c r="AO82" s="812"/>
      <c r="AP82" s="812"/>
      <c r="AQ82" s="812"/>
      <c r="AR82" s="812"/>
      <c r="AS82" s="812"/>
      <c r="AT82" s="812"/>
      <c r="AU82" s="812"/>
      <c r="AV82" s="812"/>
      <c r="AW82" s="812"/>
      <c r="AX82" s="812"/>
      <c r="AY82" s="812"/>
      <c r="AZ82" s="812"/>
      <c r="BA82" s="812"/>
      <c r="BB82" s="812"/>
      <c r="BC82" s="812"/>
      <c r="BD82" s="812"/>
      <c r="BE82" s="812"/>
      <c r="BF82" s="812"/>
      <c r="BG82" s="812"/>
      <c r="BH82" s="812"/>
      <c r="BI82" s="812"/>
      <c r="BJ82" s="812"/>
      <c r="BK82" s="812"/>
      <c r="BL82" s="812"/>
      <c r="BM82" s="812"/>
      <c r="BN82" s="812"/>
      <c r="BO82" s="812"/>
      <c r="BP82" s="812"/>
      <c r="BQ82" s="812"/>
      <c r="BR82" s="812"/>
      <c r="BS82" s="812"/>
      <c r="BT82" s="812"/>
      <c r="BU82" s="812"/>
      <c r="BV82" s="812"/>
      <c r="BW82" s="812"/>
      <c r="BX82" s="812"/>
      <c r="BY82" s="812"/>
      <c r="BZ82" s="812"/>
      <c r="CA82" s="812"/>
      <c r="CB82" s="812"/>
      <c r="CC82" s="812"/>
      <c r="CD82" s="812"/>
      <c r="CE82" s="812"/>
      <c r="CF82" s="812"/>
      <c r="CG82" s="812"/>
      <c r="CH82" s="812"/>
      <c r="CI82" s="812"/>
      <c r="CJ82" s="812"/>
      <c r="CK82" s="812"/>
      <c r="CL82" s="812"/>
      <c r="CM82" s="812"/>
      <c r="CN82" s="812"/>
      <c r="CO82" s="812"/>
      <c r="CP82" s="812"/>
      <c r="CQ82" s="812"/>
      <c r="CR82" s="812"/>
      <c r="CS82" s="812"/>
      <c r="CT82" s="812"/>
      <c r="CU82" s="812"/>
      <c r="CV82" s="812"/>
      <c r="CW82" s="812"/>
      <c r="CX82" s="812"/>
      <c r="CY82" s="812"/>
      <c r="CZ82" s="812"/>
      <c r="DA82" s="812"/>
      <c r="DB82" s="812"/>
      <c r="DC82" s="812"/>
      <c r="DD82" s="812"/>
      <c r="DE82" s="812"/>
      <c r="DF82" s="812"/>
      <c r="DG82" s="812"/>
      <c r="DH82" s="812"/>
      <c r="DI82" s="812"/>
      <c r="DJ82" s="812"/>
      <c r="DK82" s="812"/>
      <c r="DL82" s="812"/>
      <c r="DM82" s="812"/>
      <c r="DN82" s="812"/>
      <c r="DO82" s="812"/>
      <c r="DP82" s="812"/>
      <c r="DQ82" s="812"/>
      <c r="DR82" s="812"/>
      <c r="DS82" s="812"/>
      <c r="DT82" s="812"/>
      <c r="DU82" s="812"/>
      <c r="DV82" s="812"/>
      <c r="DW82" s="812"/>
      <c r="DX82" s="812"/>
      <c r="DY82" s="812"/>
      <c r="DZ82" s="812"/>
      <c r="EA82" s="812"/>
      <c r="EB82" s="812"/>
      <c r="EC82" s="812"/>
      <c r="ED82" s="812"/>
      <c r="EE82" s="812"/>
      <c r="EF82" s="812"/>
      <c r="EG82" s="812"/>
      <c r="EH82" s="812"/>
      <c r="EI82" s="812"/>
      <c r="EJ82" s="812"/>
      <c r="EK82" s="812"/>
      <c r="EL82" s="812"/>
      <c r="EM82" s="812"/>
      <c r="EN82" s="812"/>
      <c r="EO82" s="812"/>
      <c r="EP82" s="812"/>
      <c r="EQ82" s="812"/>
      <c r="ER82" s="812"/>
      <c r="ES82" s="812"/>
      <c r="ET82" s="812"/>
      <c r="EU82" s="812"/>
      <c r="EV82" s="812"/>
      <c r="EW82" s="812"/>
      <c r="EX82" s="812"/>
      <c r="EY82" s="812"/>
      <c r="EZ82" s="812"/>
      <c r="FA82" s="812"/>
      <c r="FB82" s="812"/>
      <c r="FC82" s="812"/>
      <c r="FD82" s="812"/>
      <c r="FE82" s="812"/>
      <c r="FF82" s="812"/>
      <c r="FG82" s="812"/>
      <c r="FH82" s="812"/>
      <c r="FI82" s="812"/>
      <c r="FJ82" s="812"/>
      <c r="FK82" s="812"/>
      <c r="FL82" s="812"/>
      <c r="FM82" s="812"/>
      <c r="FN82" s="812"/>
      <c r="FO82" s="812"/>
      <c r="FP82" s="812"/>
      <c r="FQ82" s="812"/>
      <c r="FR82" s="812"/>
      <c r="FS82" s="812"/>
      <c r="FT82" s="812"/>
      <c r="FU82" s="812"/>
      <c r="FV82" s="812"/>
      <c r="FW82" s="812"/>
      <c r="FX82" s="812"/>
      <c r="FY82" s="812"/>
      <c r="FZ82" s="812"/>
      <c r="GA82" s="812"/>
      <c r="GB82" s="812"/>
      <c r="GC82" s="812"/>
      <c r="GD82" s="812"/>
      <c r="GE82" s="812"/>
      <c r="GF82" s="812"/>
      <c r="GG82" s="812"/>
      <c r="GH82" s="812"/>
      <c r="GI82" s="812"/>
      <c r="GJ82" s="812"/>
      <c r="GK82" s="812"/>
      <c r="GL82" s="812"/>
      <c r="GM82" s="812"/>
    </row>
    <row r="83" spans="2:195" ht="15" customHeight="1" x14ac:dyDescent="0.2">
      <c r="B83" s="812"/>
      <c r="C83" s="812"/>
      <c r="D83" s="812"/>
      <c r="E83" s="812"/>
      <c r="F83" s="812"/>
      <c r="G83" s="812"/>
      <c r="H83" s="812"/>
      <c r="I83" s="812"/>
      <c r="J83" s="812"/>
      <c r="K83" s="812"/>
      <c r="L83" s="812"/>
      <c r="M83" s="812"/>
      <c r="N83" s="812"/>
      <c r="O83" s="812"/>
      <c r="P83" s="812"/>
      <c r="Q83" s="812"/>
      <c r="R83" s="812"/>
      <c r="S83" s="812"/>
      <c r="T83" s="812"/>
      <c r="U83" s="812"/>
      <c r="V83" s="812"/>
      <c r="W83" s="812"/>
      <c r="X83" s="812"/>
      <c r="Y83" s="812"/>
      <c r="Z83" s="812"/>
      <c r="AA83" s="812"/>
      <c r="AB83" s="812"/>
      <c r="AC83" s="812"/>
      <c r="AD83" s="812"/>
      <c r="AE83" s="812"/>
      <c r="AF83" s="812"/>
      <c r="AG83" s="812"/>
      <c r="AH83" s="812"/>
      <c r="AI83" s="812"/>
      <c r="AJ83" s="812"/>
      <c r="AK83" s="812"/>
      <c r="AL83" s="812"/>
      <c r="AM83" s="812"/>
      <c r="AN83" s="812"/>
      <c r="AO83" s="812"/>
      <c r="AP83" s="812"/>
      <c r="AQ83" s="812"/>
      <c r="AR83" s="812"/>
      <c r="AS83" s="812"/>
      <c r="AT83" s="812"/>
      <c r="AU83" s="812"/>
      <c r="AV83" s="812"/>
      <c r="AW83" s="812"/>
      <c r="AX83" s="812"/>
      <c r="AY83" s="812"/>
      <c r="AZ83" s="812"/>
      <c r="BA83" s="812"/>
      <c r="BB83" s="812"/>
      <c r="BC83" s="812"/>
      <c r="BD83" s="812"/>
      <c r="BE83" s="812"/>
      <c r="BF83" s="812"/>
      <c r="BG83" s="812"/>
      <c r="BH83" s="812"/>
      <c r="BI83" s="812"/>
      <c r="BJ83" s="812"/>
      <c r="BK83" s="812"/>
      <c r="BL83" s="812"/>
      <c r="BM83" s="812"/>
      <c r="BN83" s="812"/>
      <c r="BO83" s="812"/>
      <c r="BP83" s="812"/>
      <c r="BQ83" s="812"/>
      <c r="BR83" s="812"/>
      <c r="BS83" s="812"/>
      <c r="BT83" s="812"/>
      <c r="BU83" s="812"/>
      <c r="BV83" s="812"/>
      <c r="BW83" s="812"/>
      <c r="BX83" s="812"/>
      <c r="BY83" s="812"/>
      <c r="BZ83" s="812"/>
      <c r="CA83" s="812"/>
      <c r="CB83" s="812"/>
      <c r="CC83" s="812"/>
      <c r="CD83" s="812"/>
      <c r="CE83" s="812"/>
      <c r="CF83" s="812"/>
      <c r="CG83" s="812"/>
      <c r="CH83" s="812"/>
      <c r="CI83" s="812"/>
      <c r="CJ83" s="812"/>
      <c r="CK83" s="812"/>
      <c r="CL83" s="812"/>
      <c r="CM83" s="812"/>
      <c r="CN83" s="812"/>
      <c r="CO83" s="812"/>
      <c r="CP83" s="812"/>
      <c r="CQ83" s="812"/>
      <c r="CR83" s="812"/>
      <c r="CS83" s="812"/>
      <c r="CT83" s="812"/>
      <c r="CU83" s="812"/>
      <c r="CV83" s="812"/>
      <c r="CW83" s="812"/>
      <c r="CX83" s="812"/>
      <c r="CY83" s="812"/>
      <c r="CZ83" s="812"/>
      <c r="DA83" s="812"/>
      <c r="DB83" s="812"/>
      <c r="DC83" s="812"/>
      <c r="DD83" s="812"/>
      <c r="DE83" s="812"/>
      <c r="DF83" s="812"/>
      <c r="DG83" s="812"/>
      <c r="DH83" s="812"/>
      <c r="DI83" s="812"/>
      <c r="DJ83" s="812"/>
      <c r="DK83" s="812"/>
      <c r="DL83" s="812"/>
      <c r="DM83" s="812"/>
      <c r="DN83" s="812"/>
      <c r="DO83" s="812"/>
      <c r="DP83" s="812"/>
      <c r="DQ83" s="812"/>
      <c r="DR83" s="812"/>
      <c r="DS83" s="812"/>
      <c r="DT83" s="812"/>
      <c r="DU83" s="812"/>
      <c r="DV83" s="812"/>
      <c r="DW83" s="812"/>
      <c r="DX83" s="812"/>
      <c r="DY83" s="812"/>
      <c r="DZ83" s="812"/>
      <c r="EA83" s="812"/>
      <c r="EB83" s="812"/>
      <c r="EC83" s="812"/>
      <c r="ED83" s="812"/>
      <c r="EE83" s="812"/>
      <c r="EF83" s="812"/>
      <c r="EG83" s="812"/>
      <c r="EH83" s="812"/>
      <c r="EI83" s="812"/>
      <c r="EJ83" s="812"/>
      <c r="EK83" s="812"/>
      <c r="EL83" s="812"/>
      <c r="EM83" s="812"/>
      <c r="EN83" s="812"/>
      <c r="EO83" s="812"/>
      <c r="EP83" s="812"/>
      <c r="EQ83" s="812"/>
      <c r="ER83" s="812"/>
      <c r="ES83" s="812"/>
      <c r="ET83" s="812"/>
      <c r="EU83" s="812"/>
      <c r="EV83" s="812"/>
      <c r="EW83" s="812"/>
      <c r="EX83" s="812"/>
      <c r="EY83" s="812"/>
      <c r="EZ83" s="812"/>
      <c r="FA83" s="812"/>
      <c r="FB83" s="812"/>
      <c r="FC83" s="812"/>
      <c r="FD83" s="812"/>
      <c r="FE83" s="812"/>
      <c r="FF83" s="812"/>
      <c r="FG83" s="812"/>
      <c r="FH83" s="812"/>
      <c r="FI83" s="812"/>
      <c r="FJ83" s="812"/>
      <c r="FK83" s="812"/>
      <c r="FL83" s="812"/>
      <c r="FM83" s="812"/>
      <c r="FN83" s="812"/>
      <c r="FO83" s="812"/>
      <c r="FP83" s="812"/>
      <c r="FQ83" s="812"/>
      <c r="FR83" s="812"/>
      <c r="FS83" s="812"/>
      <c r="FT83" s="812"/>
      <c r="FU83" s="812"/>
      <c r="FV83" s="812"/>
      <c r="FW83" s="812"/>
      <c r="FX83" s="812"/>
      <c r="FY83" s="812"/>
      <c r="FZ83" s="812"/>
      <c r="GA83" s="812"/>
      <c r="GB83" s="812"/>
      <c r="GC83" s="812"/>
      <c r="GD83" s="812"/>
      <c r="GE83" s="812"/>
      <c r="GF83" s="812"/>
      <c r="GG83" s="812"/>
      <c r="GH83" s="812"/>
      <c r="GI83" s="812"/>
      <c r="GJ83" s="812"/>
      <c r="GK83" s="812"/>
      <c r="GL83" s="812"/>
      <c r="GM83" s="812"/>
    </row>
    <row r="84" spans="2:195" ht="15" customHeight="1" x14ac:dyDescent="0.2">
      <c r="B84" s="812"/>
      <c r="C84" s="812"/>
      <c r="D84" s="812"/>
      <c r="E84" s="812"/>
      <c r="F84" s="812"/>
      <c r="G84" s="812"/>
      <c r="H84" s="812"/>
      <c r="I84" s="812"/>
      <c r="J84" s="812"/>
      <c r="K84" s="812"/>
      <c r="L84" s="812"/>
      <c r="M84" s="812"/>
      <c r="N84" s="812"/>
      <c r="O84" s="812"/>
      <c r="P84" s="812"/>
      <c r="Q84" s="812"/>
      <c r="R84" s="812"/>
      <c r="S84" s="812"/>
      <c r="T84" s="812"/>
      <c r="U84" s="812"/>
      <c r="V84" s="812"/>
      <c r="W84" s="812"/>
      <c r="X84" s="812"/>
      <c r="Y84" s="812"/>
      <c r="Z84" s="812"/>
      <c r="AA84" s="812"/>
      <c r="AB84" s="812"/>
      <c r="AC84" s="812"/>
      <c r="AD84" s="812"/>
      <c r="AE84" s="812"/>
      <c r="AF84" s="812"/>
      <c r="AG84" s="812"/>
      <c r="AH84" s="812"/>
      <c r="AI84" s="812"/>
      <c r="AJ84" s="812"/>
      <c r="AK84" s="812"/>
      <c r="AL84" s="812"/>
      <c r="AM84" s="812"/>
      <c r="AN84" s="812"/>
      <c r="AO84" s="812"/>
      <c r="AP84" s="812"/>
      <c r="AQ84" s="812"/>
      <c r="AR84" s="812"/>
      <c r="AS84" s="812"/>
      <c r="AT84" s="812"/>
      <c r="AU84" s="812"/>
      <c r="AV84" s="812"/>
      <c r="AW84" s="812"/>
      <c r="AX84" s="812"/>
      <c r="AY84" s="812"/>
      <c r="AZ84" s="812"/>
      <c r="BA84" s="812"/>
      <c r="BB84" s="812"/>
      <c r="BC84" s="812"/>
      <c r="BD84" s="812"/>
      <c r="BE84" s="812"/>
      <c r="BF84" s="812"/>
      <c r="BG84" s="812"/>
      <c r="BH84" s="812"/>
      <c r="BI84" s="812"/>
      <c r="BJ84" s="812"/>
      <c r="BK84" s="812"/>
      <c r="BL84" s="812"/>
      <c r="BM84" s="812"/>
      <c r="BN84" s="812"/>
      <c r="BO84" s="812"/>
      <c r="BP84" s="812"/>
      <c r="BQ84" s="812"/>
      <c r="BR84" s="812"/>
      <c r="BS84" s="812"/>
      <c r="BT84" s="812"/>
      <c r="BU84" s="812"/>
      <c r="BV84" s="812"/>
      <c r="BW84" s="812"/>
      <c r="BX84" s="812"/>
      <c r="BY84" s="812"/>
      <c r="BZ84" s="812"/>
      <c r="CA84" s="812"/>
      <c r="CB84" s="812"/>
      <c r="CC84" s="812"/>
      <c r="CD84" s="812"/>
      <c r="CE84" s="812"/>
      <c r="CF84" s="812"/>
      <c r="CG84" s="812"/>
      <c r="CH84" s="812"/>
      <c r="CI84" s="812"/>
      <c r="CJ84" s="812"/>
      <c r="CK84" s="812"/>
      <c r="CL84" s="812"/>
      <c r="CM84" s="812"/>
      <c r="CN84" s="812"/>
      <c r="CO84" s="812"/>
      <c r="CP84" s="812"/>
      <c r="CQ84" s="812"/>
      <c r="CR84" s="812"/>
      <c r="CS84" s="812"/>
      <c r="CT84" s="812"/>
      <c r="CU84" s="812"/>
      <c r="CV84" s="812"/>
      <c r="CW84" s="812"/>
      <c r="CX84" s="812"/>
      <c r="CY84" s="812"/>
      <c r="CZ84" s="812"/>
      <c r="DA84" s="812"/>
      <c r="DB84" s="812"/>
      <c r="DC84" s="812"/>
      <c r="DD84" s="812"/>
      <c r="DE84" s="812"/>
      <c r="DF84" s="812"/>
      <c r="DG84" s="812"/>
      <c r="DH84" s="812"/>
      <c r="DI84" s="812"/>
      <c r="DJ84" s="812"/>
      <c r="DK84" s="812"/>
      <c r="DL84" s="812"/>
      <c r="DM84" s="812"/>
      <c r="DN84" s="812"/>
      <c r="DO84" s="812"/>
      <c r="DP84" s="812"/>
      <c r="DQ84" s="812"/>
      <c r="DR84" s="812"/>
      <c r="DS84" s="812"/>
      <c r="DT84" s="812"/>
      <c r="DU84" s="812"/>
      <c r="DV84" s="812"/>
      <c r="DW84" s="812"/>
      <c r="DX84" s="812"/>
      <c r="DY84" s="812"/>
      <c r="DZ84" s="812"/>
      <c r="EA84" s="812"/>
      <c r="EB84" s="812"/>
      <c r="EC84" s="812"/>
      <c r="ED84" s="812"/>
      <c r="EE84" s="812"/>
      <c r="EF84" s="812"/>
      <c r="EG84" s="812"/>
      <c r="EH84" s="812"/>
      <c r="EI84" s="812"/>
      <c r="EJ84" s="812"/>
      <c r="EK84" s="812"/>
      <c r="EL84" s="812"/>
      <c r="EM84" s="812"/>
      <c r="EN84" s="812"/>
      <c r="EO84" s="812"/>
      <c r="EP84" s="812"/>
      <c r="EQ84" s="812"/>
      <c r="ER84" s="812"/>
      <c r="ES84" s="812"/>
      <c r="ET84" s="812"/>
      <c r="EU84" s="812"/>
      <c r="EV84" s="812"/>
      <c r="EW84" s="812"/>
      <c r="EX84" s="812"/>
      <c r="EY84" s="812"/>
      <c r="EZ84" s="812"/>
      <c r="FA84" s="812"/>
      <c r="FB84" s="812"/>
      <c r="FC84" s="812"/>
      <c r="FD84" s="812"/>
      <c r="FE84" s="812"/>
      <c r="FF84" s="812"/>
      <c r="FG84" s="812"/>
      <c r="FH84" s="812"/>
      <c r="FI84" s="812"/>
      <c r="FJ84" s="812"/>
      <c r="FK84" s="812"/>
      <c r="FL84" s="812"/>
      <c r="FM84" s="812"/>
      <c r="FN84" s="812"/>
      <c r="FO84" s="812"/>
      <c r="FP84" s="812"/>
      <c r="FQ84" s="812"/>
      <c r="FR84" s="812"/>
      <c r="FS84" s="812"/>
      <c r="FT84" s="812"/>
      <c r="FU84" s="812"/>
      <c r="FV84" s="812"/>
      <c r="FW84" s="812"/>
      <c r="FX84" s="812"/>
      <c r="FY84" s="812"/>
      <c r="FZ84" s="812"/>
      <c r="GA84" s="812"/>
      <c r="GB84" s="812"/>
      <c r="GC84" s="812"/>
      <c r="GD84" s="812"/>
      <c r="GE84" s="812"/>
      <c r="GF84" s="812"/>
      <c r="GG84" s="812"/>
      <c r="GH84" s="812"/>
      <c r="GI84" s="812"/>
      <c r="GJ84" s="812"/>
      <c r="GK84" s="812"/>
      <c r="GL84" s="812"/>
      <c r="GM84" s="812"/>
    </row>
    <row r="85" spans="2:195" ht="15" customHeight="1" x14ac:dyDescent="0.2">
      <c r="B85" s="812"/>
      <c r="C85" s="812"/>
      <c r="D85" s="812"/>
      <c r="E85" s="812"/>
      <c r="F85" s="812"/>
      <c r="G85" s="812"/>
      <c r="H85" s="812"/>
      <c r="I85" s="812"/>
      <c r="J85" s="812"/>
      <c r="K85" s="812"/>
      <c r="L85" s="812"/>
      <c r="M85" s="812"/>
      <c r="N85" s="812"/>
      <c r="O85" s="812"/>
      <c r="P85" s="812"/>
      <c r="Q85" s="812"/>
      <c r="R85" s="812"/>
      <c r="S85" s="812"/>
      <c r="T85" s="812"/>
      <c r="U85" s="812"/>
      <c r="V85" s="812"/>
      <c r="W85" s="812"/>
      <c r="X85" s="812"/>
      <c r="Y85" s="812"/>
      <c r="Z85" s="812"/>
      <c r="AA85" s="812"/>
      <c r="AB85" s="812"/>
      <c r="AC85" s="812"/>
      <c r="AD85" s="812"/>
      <c r="AE85" s="812"/>
      <c r="AF85" s="812"/>
      <c r="AG85" s="812"/>
      <c r="AH85" s="812"/>
      <c r="AI85" s="812"/>
      <c r="AJ85" s="812"/>
      <c r="AK85" s="812"/>
      <c r="AL85" s="812"/>
      <c r="AM85" s="812"/>
      <c r="AN85" s="812"/>
      <c r="AO85" s="812"/>
      <c r="AP85" s="812"/>
      <c r="AQ85" s="812"/>
      <c r="AR85" s="812"/>
      <c r="AS85" s="812"/>
      <c r="AT85" s="812"/>
      <c r="AU85" s="812"/>
      <c r="AV85" s="812"/>
      <c r="AW85" s="812"/>
      <c r="AX85" s="812"/>
      <c r="AY85" s="812"/>
      <c r="AZ85" s="812"/>
      <c r="BA85" s="812"/>
      <c r="BB85" s="812"/>
      <c r="BC85" s="812"/>
      <c r="BD85" s="812"/>
      <c r="BE85" s="812"/>
      <c r="BF85" s="812"/>
      <c r="BG85" s="812"/>
      <c r="BH85" s="812"/>
      <c r="BI85" s="812"/>
      <c r="BJ85" s="812"/>
      <c r="BK85" s="812"/>
      <c r="BL85" s="812"/>
      <c r="BM85" s="812"/>
      <c r="BN85" s="812"/>
      <c r="BO85" s="812"/>
      <c r="BP85" s="812"/>
      <c r="BQ85" s="812"/>
      <c r="BR85" s="812"/>
      <c r="BS85" s="812"/>
      <c r="BT85" s="812"/>
      <c r="BU85" s="812"/>
      <c r="BV85" s="812"/>
      <c r="BW85" s="812"/>
      <c r="BX85" s="812"/>
      <c r="BY85" s="812"/>
      <c r="BZ85" s="812"/>
      <c r="CA85" s="812"/>
      <c r="CB85" s="812"/>
      <c r="CC85" s="812"/>
      <c r="CD85" s="812"/>
      <c r="CE85" s="812"/>
      <c r="CF85" s="812"/>
      <c r="CG85" s="812"/>
      <c r="CH85" s="812"/>
      <c r="CI85" s="812"/>
      <c r="CJ85" s="812"/>
      <c r="CK85" s="812"/>
      <c r="CL85" s="812"/>
      <c r="CM85" s="812"/>
      <c r="CN85" s="812"/>
      <c r="CO85" s="812"/>
      <c r="CP85" s="812"/>
      <c r="CQ85" s="812"/>
      <c r="CR85" s="812"/>
      <c r="CS85" s="812"/>
      <c r="CT85" s="812"/>
      <c r="CU85" s="812"/>
      <c r="CV85" s="812"/>
      <c r="CW85" s="812"/>
      <c r="CX85" s="812"/>
      <c r="CY85" s="812"/>
      <c r="CZ85" s="812"/>
      <c r="DA85" s="812"/>
      <c r="DB85" s="812"/>
      <c r="DC85" s="812"/>
      <c r="DD85" s="812"/>
      <c r="DE85" s="812"/>
      <c r="DF85" s="812"/>
      <c r="DG85" s="812"/>
      <c r="DH85" s="812"/>
      <c r="DI85" s="812"/>
      <c r="DJ85" s="812"/>
      <c r="DK85" s="812"/>
      <c r="DL85" s="812"/>
      <c r="DM85" s="812"/>
      <c r="DN85" s="812"/>
      <c r="DO85" s="812"/>
      <c r="DP85" s="812"/>
      <c r="DQ85" s="812"/>
      <c r="DR85" s="812"/>
      <c r="DS85" s="812"/>
      <c r="DT85" s="812"/>
      <c r="DU85" s="812"/>
      <c r="DV85" s="812"/>
      <c r="DW85" s="812"/>
      <c r="DX85" s="812"/>
      <c r="DY85" s="812"/>
      <c r="DZ85" s="812"/>
      <c r="EA85" s="812"/>
      <c r="EB85" s="812"/>
      <c r="EC85" s="812"/>
      <c r="ED85" s="812"/>
      <c r="EE85" s="812"/>
      <c r="EF85" s="812"/>
      <c r="EG85" s="812"/>
      <c r="EH85" s="812"/>
      <c r="EI85" s="812"/>
      <c r="EJ85" s="812"/>
      <c r="EK85" s="812"/>
      <c r="EL85" s="812"/>
      <c r="EM85" s="812"/>
      <c r="EN85" s="812"/>
      <c r="EO85" s="812"/>
      <c r="EP85" s="812"/>
      <c r="EQ85" s="812"/>
      <c r="ER85" s="812"/>
      <c r="ES85" s="812"/>
      <c r="ET85" s="812"/>
      <c r="EU85" s="812"/>
      <c r="EV85" s="812"/>
      <c r="EW85" s="812"/>
      <c r="EX85" s="812"/>
      <c r="EY85" s="812"/>
      <c r="EZ85" s="812"/>
      <c r="FA85" s="812"/>
      <c r="FB85" s="812"/>
      <c r="FC85" s="812"/>
      <c r="FD85" s="812"/>
      <c r="FE85" s="812"/>
      <c r="FF85" s="812"/>
      <c r="FG85" s="812"/>
      <c r="FH85" s="812"/>
      <c r="FI85" s="812"/>
      <c r="FJ85" s="812"/>
      <c r="FK85" s="812"/>
      <c r="FL85" s="812"/>
      <c r="FM85" s="812"/>
      <c r="FN85" s="812"/>
      <c r="FO85" s="812"/>
      <c r="FP85" s="812"/>
      <c r="FQ85" s="812"/>
      <c r="FR85" s="812"/>
      <c r="FS85" s="812"/>
      <c r="FT85" s="812"/>
      <c r="FU85" s="812"/>
      <c r="FV85" s="812"/>
      <c r="FW85" s="812"/>
      <c r="FX85" s="812"/>
      <c r="FY85" s="812"/>
      <c r="FZ85" s="812"/>
      <c r="GA85" s="812"/>
      <c r="GB85" s="812"/>
      <c r="GC85" s="812"/>
      <c r="GD85" s="812"/>
      <c r="GE85" s="812"/>
      <c r="GF85" s="812"/>
      <c r="GG85" s="812"/>
      <c r="GH85" s="812"/>
      <c r="GI85" s="812"/>
      <c r="GJ85" s="812"/>
      <c r="GK85" s="812"/>
      <c r="GL85" s="812"/>
      <c r="GM85" s="812"/>
    </row>
    <row r="86" spans="2:195" ht="15" customHeight="1" x14ac:dyDescent="0.2">
      <c r="B86" s="812"/>
      <c r="C86" s="812"/>
      <c r="D86" s="812"/>
      <c r="E86" s="812"/>
      <c r="F86" s="812"/>
      <c r="G86" s="812"/>
      <c r="H86" s="812"/>
      <c r="I86" s="812"/>
      <c r="J86" s="812"/>
      <c r="K86" s="812"/>
      <c r="L86" s="812"/>
      <c r="M86" s="812"/>
      <c r="N86" s="812"/>
      <c r="O86" s="812"/>
      <c r="P86" s="812"/>
      <c r="Q86" s="812"/>
      <c r="R86" s="812"/>
      <c r="S86" s="812"/>
      <c r="T86" s="812"/>
      <c r="U86" s="812"/>
      <c r="V86" s="812"/>
      <c r="W86" s="812"/>
      <c r="X86" s="812"/>
      <c r="Y86" s="812"/>
      <c r="Z86" s="812"/>
      <c r="AA86" s="812"/>
      <c r="AB86" s="812"/>
      <c r="AC86" s="812"/>
      <c r="AD86" s="812"/>
      <c r="AE86" s="812"/>
      <c r="AF86" s="812"/>
      <c r="AG86" s="812"/>
      <c r="AH86" s="812"/>
      <c r="AI86" s="812"/>
      <c r="AJ86" s="812"/>
      <c r="AK86" s="812"/>
      <c r="AL86" s="812"/>
      <c r="AM86" s="812"/>
      <c r="AN86" s="812"/>
      <c r="AO86" s="812"/>
      <c r="AP86" s="812"/>
      <c r="AQ86" s="812"/>
      <c r="AR86" s="812"/>
      <c r="AS86" s="812"/>
      <c r="AT86" s="812"/>
      <c r="AU86" s="812"/>
      <c r="AV86" s="812"/>
      <c r="AW86" s="812"/>
      <c r="AX86" s="812"/>
      <c r="AY86" s="812"/>
      <c r="AZ86" s="812"/>
      <c r="BA86" s="812"/>
      <c r="BB86" s="812"/>
      <c r="BC86" s="812"/>
      <c r="BD86" s="812"/>
      <c r="BE86" s="812"/>
      <c r="BF86" s="812"/>
      <c r="BG86" s="812"/>
      <c r="BH86" s="812"/>
      <c r="BI86" s="812"/>
      <c r="BJ86" s="812"/>
      <c r="BK86" s="812"/>
      <c r="BL86" s="812"/>
      <c r="BM86" s="812"/>
      <c r="BN86" s="812"/>
      <c r="BO86" s="812"/>
      <c r="BP86" s="812"/>
      <c r="BQ86" s="812"/>
      <c r="BR86" s="812"/>
      <c r="BS86" s="812"/>
      <c r="BT86" s="812"/>
      <c r="BU86" s="812"/>
      <c r="BV86" s="812"/>
      <c r="BW86" s="812"/>
      <c r="BX86" s="812"/>
      <c r="BY86" s="812"/>
      <c r="BZ86" s="812"/>
      <c r="CA86" s="812"/>
      <c r="CB86" s="812"/>
      <c r="CC86" s="812"/>
      <c r="CD86" s="812"/>
      <c r="CE86" s="812"/>
      <c r="CF86" s="812"/>
      <c r="CG86" s="812"/>
      <c r="CH86" s="812"/>
      <c r="CI86" s="812"/>
      <c r="CJ86" s="812"/>
      <c r="CK86" s="812"/>
      <c r="CL86" s="812"/>
      <c r="CM86" s="812"/>
      <c r="CN86" s="812"/>
      <c r="CO86" s="812"/>
      <c r="CP86" s="812"/>
      <c r="CQ86" s="812"/>
      <c r="CR86" s="812"/>
      <c r="CS86" s="812"/>
      <c r="CT86" s="812"/>
      <c r="CU86" s="812"/>
      <c r="CV86" s="812"/>
      <c r="CW86" s="812"/>
      <c r="CX86" s="812"/>
      <c r="CY86" s="812"/>
      <c r="CZ86" s="812"/>
      <c r="DA86" s="812"/>
      <c r="DB86" s="812"/>
      <c r="DC86" s="812"/>
      <c r="DD86" s="812"/>
      <c r="DE86" s="812"/>
      <c r="DF86" s="812"/>
      <c r="DG86" s="812"/>
      <c r="DH86" s="812"/>
      <c r="DI86" s="812"/>
      <c r="DJ86" s="812"/>
      <c r="DK86" s="812"/>
      <c r="DL86" s="812"/>
      <c r="DM86" s="812"/>
      <c r="DN86" s="812"/>
      <c r="DO86" s="812"/>
      <c r="DP86" s="812"/>
      <c r="DQ86" s="812"/>
      <c r="DR86" s="812"/>
      <c r="DS86" s="812"/>
      <c r="DT86" s="812"/>
      <c r="DU86" s="812"/>
      <c r="DV86" s="812"/>
      <c r="DW86" s="812"/>
      <c r="DX86" s="812"/>
      <c r="DY86" s="812"/>
      <c r="DZ86" s="812"/>
      <c r="EA86" s="812"/>
      <c r="EB86" s="812"/>
      <c r="EC86" s="812"/>
      <c r="ED86" s="812"/>
      <c r="EE86" s="812"/>
      <c r="EF86" s="812"/>
      <c r="EG86" s="812"/>
      <c r="EH86" s="812"/>
      <c r="EI86" s="812"/>
      <c r="EJ86" s="812"/>
      <c r="EK86" s="812"/>
      <c r="EL86" s="812"/>
      <c r="EM86" s="812"/>
      <c r="EN86" s="812"/>
      <c r="EO86" s="812"/>
      <c r="EP86" s="812"/>
      <c r="EQ86" s="812"/>
      <c r="ER86" s="812"/>
      <c r="ES86" s="812"/>
      <c r="ET86" s="812"/>
      <c r="EU86" s="812"/>
      <c r="EV86" s="812"/>
      <c r="EW86" s="812"/>
      <c r="EX86" s="812"/>
      <c r="EY86" s="812"/>
      <c r="EZ86" s="812"/>
      <c r="FA86" s="812"/>
      <c r="FB86" s="812"/>
      <c r="FC86" s="812"/>
      <c r="FD86" s="812"/>
      <c r="FE86" s="812"/>
      <c r="FF86" s="812"/>
      <c r="FG86" s="812"/>
      <c r="FH86" s="812"/>
      <c r="FI86" s="812"/>
      <c r="FJ86" s="812"/>
      <c r="FK86" s="812"/>
      <c r="FL86" s="812"/>
      <c r="FM86" s="812"/>
      <c r="FN86" s="812"/>
      <c r="FO86" s="812"/>
      <c r="FP86" s="812"/>
      <c r="FQ86" s="812"/>
      <c r="FR86" s="812"/>
      <c r="FS86" s="812"/>
      <c r="FT86" s="812"/>
      <c r="FU86" s="812"/>
      <c r="FV86" s="812"/>
      <c r="FW86" s="812"/>
      <c r="FX86" s="812"/>
      <c r="FY86" s="812"/>
      <c r="FZ86" s="812"/>
      <c r="GA86" s="812"/>
      <c r="GB86" s="812"/>
      <c r="GC86" s="812"/>
      <c r="GD86" s="812"/>
      <c r="GE86" s="812"/>
      <c r="GF86" s="812"/>
      <c r="GG86" s="812"/>
      <c r="GH86" s="812"/>
      <c r="GI86" s="812"/>
      <c r="GJ86" s="812"/>
      <c r="GK86" s="812"/>
      <c r="GL86" s="812"/>
      <c r="GM86" s="812"/>
    </row>
    <row r="87" spans="2:195" ht="15" customHeight="1" x14ac:dyDescent="0.2">
      <c r="B87" s="812"/>
      <c r="C87" s="812"/>
      <c r="D87" s="812"/>
      <c r="E87" s="812"/>
      <c r="F87" s="812"/>
      <c r="G87" s="812"/>
      <c r="H87" s="812"/>
      <c r="I87" s="812"/>
      <c r="J87" s="812"/>
      <c r="K87" s="812"/>
      <c r="L87" s="812"/>
      <c r="M87" s="812"/>
      <c r="N87" s="812"/>
      <c r="O87" s="812"/>
      <c r="P87" s="812"/>
      <c r="Q87" s="812"/>
      <c r="R87" s="812"/>
      <c r="S87" s="812"/>
      <c r="T87" s="812"/>
      <c r="U87" s="812"/>
      <c r="V87" s="812"/>
      <c r="W87" s="812"/>
      <c r="X87" s="812"/>
      <c r="Y87" s="812"/>
      <c r="Z87" s="812"/>
      <c r="AA87" s="812"/>
      <c r="AB87" s="812"/>
      <c r="AC87" s="812"/>
      <c r="AD87" s="812"/>
      <c r="AE87" s="812"/>
      <c r="AF87" s="812"/>
      <c r="AG87" s="812"/>
      <c r="AH87" s="812"/>
      <c r="AI87" s="812"/>
      <c r="AJ87" s="812"/>
      <c r="AK87" s="812"/>
      <c r="AL87" s="812"/>
      <c r="AM87" s="812"/>
      <c r="AN87" s="812"/>
      <c r="AO87" s="812"/>
      <c r="AP87" s="812"/>
      <c r="AQ87" s="812"/>
      <c r="AR87" s="812"/>
      <c r="AS87" s="812"/>
      <c r="AT87" s="812"/>
      <c r="AU87" s="812"/>
      <c r="AV87" s="812"/>
      <c r="AW87" s="812"/>
      <c r="AX87" s="812"/>
      <c r="AY87" s="812"/>
      <c r="AZ87" s="812"/>
      <c r="BA87" s="812"/>
      <c r="BB87" s="812"/>
      <c r="BC87" s="812"/>
      <c r="BD87" s="812"/>
      <c r="BE87" s="812"/>
      <c r="BF87" s="812"/>
      <c r="BG87" s="812"/>
      <c r="BH87" s="812"/>
      <c r="BI87" s="812"/>
      <c r="BJ87" s="812"/>
      <c r="BK87" s="812"/>
      <c r="BL87" s="812"/>
      <c r="BM87" s="812"/>
      <c r="BN87" s="812"/>
      <c r="BO87" s="812"/>
      <c r="BP87" s="812"/>
      <c r="BQ87" s="812"/>
      <c r="BR87" s="812"/>
      <c r="BS87" s="812"/>
      <c r="BT87" s="812"/>
      <c r="BU87" s="812"/>
      <c r="BV87" s="812"/>
      <c r="BW87" s="812"/>
      <c r="BX87" s="812"/>
      <c r="BY87" s="812"/>
      <c r="BZ87" s="812"/>
      <c r="CA87" s="812"/>
      <c r="CB87" s="812"/>
      <c r="CC87" s="812"/>
      <c r="CD87" s="812"/>
      <c r="CE87" s="812"/>
      <c r="CF87" s="812"/>
      <c r="CG87" s="812"/>
      <c r="CH87" s="812"/>
      <c r="CI87" s="812"/>
      <c r="CJ87" s="812"/>
      <c r="CK87" s="812"/>
      <c r="CL87" s="812"/>
      <c r="CM87" s="812"/>
      <c r="CN87" s="812"/>
      <c r="CO87" s="812"/>
      <c r="CP87" s="812"/>
      <c r="CQ87" s="812"/>
      <c r="CR87" s="812"/>
      <c r="CS87" s="812"/>
      <c r="CT87" s="812"/>
      <c r="CU87" s="812"/>
      <c r="CV87" s="812"/>
      <c r="CW87" s="812"/>
      <c r="CX87" s="812"/>
      <c r="CY87" s="812"/>
      <c r="CZ87" s="812"/>
      <c r="DA87" s="812"/>
      <c r="DB87" s="812"/>
      <c r="DC87" s="812"/>
      <c r="DD87" s="812"/>
      <c r="DE87" s="812"/>
      <c r="DF87" s="812"/>
      <c r="DG87" s="812"/>
      <c r="DH87" s="812"/>
      <c r="DI87" s="812"/>
      <c r="DJ87" s="812"/>
      <c r="DK87" s="812"/>
      <c r="DL87" s="812"/>
      <c r="DM87" s="812"/>
      <c r="DN87" s="812"/>
      <c r="DO87" s="812"/>
      <c r="DP87" s="812"/>
      <c r="DQ87" s="812"/>
      <c r="DR87" s="812"/>
      <c r="DS87" s="812"/>
      <c r="DT87" s="812"/>
      <c r="DU87" s="812"/>
      <c r="DV87" s="812"/>
      <c r="DW87" s="812"/>
      <c r="DX87" s="812"/>
      <c r="DY87" s="812"/>
      <c r="DZ87" s="812"/>
      <c r="EA87" s="812"/>
      <c r="EB87" s="812"/>
      <c r="EC87" s="812"/>
      <c r="ED87" s="812"/>
      <c r="EE87" s="812"/>
      <c r="EF87" s="812"/>
      <c r="EG87" s="812"/>
      <c r="EH87" s="812"/>
      <c r="EI87" s="812"/>
      <c r="EJ87" s="812"/>
      <c r="EK87" s="812"/>
      <c r="EL87" s="812"/>
      <c r="EM87" s="812"/>
      <c r="EN87" s="812"/>
      <c r="EO87" s="812"/>
      <c r="EP87" s="812"/>
      <c r="EQ87" s="812"/>
      <c r="ER87" s="812"/>
      <c r="ES87" s="812"/>
      <c r="ET87" s="812"/>
      <c r="EU87" s="812"/>
      <c r="EV87" s="812"/>
      <c r="EW87" s="812"/>
      <c r="EX87" s="812"/>
      <c r="EY87" s="812"/>
      <c r="EZ87" s="812"/>
      <c r="FA87" s="812"/>
      <c r="FB87" s="812"/>
      <c r="FC87" s="812"/>
      <c r="FD87" s="812"/>
      <c r="FE87" s="812"/>
      <c r="FF87" s="812"/>
      <c r="FG87" s="812"/>
      <c r="FH87" s="812"/>
      <c r="FI87" s="812"/>
      <c r="FJ87" s="812"/>
      <c r="FK87" s="812"/>
      <c r="FL87" s="812"/>
      <c r="FM87" s="812"/>
      <c r="FN87" s="812"/>
      <c r="FO87" s="812"/>
      <c r="FP87" s="812"/>
      <c r="FQ87" s="812"/>
      <c r="FR87" s="812"/>
      <c r="FS87" s="812"/>
      <c r="FT87" s="812"/>
      <c r="FU87" s="812"/>
      <c r="FV87" s="812"/>
      <c r="FW87" s="812"/>
      <c r="FX87" s="812"/>
      <c r="FY87" s="812"/>
      <c r="FZ87" s="812"/>
      <c r="GA87" s="812"/>
      <c r="GB87" s="812"/>
      <c r="GC87" s="812"/>
      <c r="GD87" s="812"/>
      <c r="GE87" s="812"/>
      <c r="GF87" s="812"/>
      <c r="GG87" s="812"/>
      <c r="GH87" s="812"/>
      <c r="GI87" s="812"/>
      <c r="GJ87" s="812"/>
      <c r="GK87" s="812"/>
      <c r="GL87" s="812"/>
      <c r="GM87" s="812"/>
    </row>
    <row r="88" spans="2:195" ht="15" customHeight="1" x14ac:dyDescent="0.2">
      <c r="B88" s="812"/>
      <c r="C88" s="812"/>
      <c r="D88" s="812"/>
      <c r="E88" s="812"/>
      <c r="F88" s="812"/>
      <c r="G88" s="812"/>
      <c r="H88" s="812"/>
      <c r="I88" s="812"/>
      <c r="J88" s="812"/>
      <c r="K88" s="812"/>
      <c r="L88" s="812"/>
      <c r="M88" s="812"/>
      <c r="N88" s="812"/>
      <c r="O88" s="812"/>
      <c r="P88" s="812"/>
      <c r="Q88" s="812"/>
      <c r="R88" s="812"/>
      <c r="S88" s="812"/>
      <c r="T88" s="812"/>
      <c r="U88" s="812"/>
      <c r="V88" s="812"/>
      <c r="W88" s="812"/>
      <c r="X88" s="812"/>
      <c r="Y88" s="812"/>
      <c r="Z88" s="812"/>
      <c r="AA88" s="812"/>
      <c r="AB88" s="812"/>
      <c r="AC88" s="812"/>
      <c r="AD88" s="812"/>
      <c r="AE88" s="812"/>
      <c r="AF88" s="812"/>
      <c r="AG88" s="812"/>
      <c r="AH88" s="812"/>
      <c r="AI88" s="812"/>
      <c r="AJ88" s="812"/>
      <c r="AK88" s="812"/>
      <c r="AL88" s="812"/>
      <c r="AM88" s="812"/>
      <c r="AN88" s="812"/>
      <c r="AO88" s="812"/>
      <c r="AP88" s="812"/>
      <c r="AQ88" s="812"/>
      <c r="AR88" s="812"/>
      <c r="AS88" s="812"/>
      <c r="AT88" s="812"/>
      <c r="AU88" s="812"/>
      <c r="AV88" s="812"/>
      <c r="AW88" s="812"/>
      <c r="AX88" s="812"/>
      <c r="AY88" s="812"/>
      <c r="AZ88" s="812"/>
      <c r="BA88" s="812"/>
      <c r="BB88" s="812"/>
      <c r="BC88" s="812"/>
      <c r="BD88" s="812"/>
      <c r="BE88" s="812"/>
      <c r="BF88" s="812"/>
      <c r="BG88" s="812"/>
      <c r="BH88" s="812"/>
      <c r="BI88" s="812"/>
      <c r="BJ88" s="812"/>
      <c r="BK88" s="812"/>
      <c r="BL88" s="812"/>
      <c r="BM88" s="812"/>
      <c r="BN88" s="812"/>
      <c r="BO88" s="812"/>
      <c r="BP88" s="812"/>
      <c r="BQ88" s="812"/>
      <c r="BR88" s="812"/>
      <c r="BS88" s="812"/>
      <c r="BT88" s="812"/>
      <c r="BU88" s="812"/>
      <c r="BV88" s="812"/>
      <c r="BW88" s="812"/>
      <c r="BX88" s="812"/>
      <c r="BY88" s="812"/>
      <c r="BZ88" s="812"/>
      <c r="CA88" s="812"/>
      <c r="CB88" s="812"/>
      <c r="CC88" s="812"/>
      <c r="CD88" s="812"/>
      <c r="CE88" s="812"/>
      <c r="CF88" s="812"/>
      <c r="CG88" s="812"/>
      <c r="CH88" s="812"/>
      <c r="CI88" s="812"/>
      <c r="CJ88" s="812"/>
      <c r="CK88" s="812"/>
      <c r="CL88" s="812"/>
      <c r="CM88" s="812"/>
      <c r="CN88" s="812"/>
      <c r="CO88" s="812"/>
      <c r="CP88" s="812"/>
      <c r="CQ88" s="812"/>
      <c r="CR88" s="812"/>
      <c r="CS88" s="812"/>
      <c r="CT88" s="812"/>
      <c r="CU88" s="812"/>
      <c r="CV88" s="812"/>
      <c r="CW88" s="812"/>
      <c r="CX88" s="812"/>
      <c r="CY88" s="812"/>
      <c r="CZ88" s="812"/>
      <c r="DA88" s="812"/>
      <c r="DB88" s="812"/>
      <c r="DC88" s="812"/>
      <c r="DD88" s="812"/>
      <c r="DE88" s="812"/>
      <c r="DF88" s="812"/>
      <c r="DG88" s="812"/>
      <c r="DH88" s="812"/>
      <c r="DI88" s="812"/>
      <c r="DJ88" s="812"/>
      <c r="DK88" s="812"/>
      <c r="DL88" s="812"/>
      <c r="DM88" s="812"/>
      <c r="DN88" s="812"/>
      <c r="DO88" s="812"/>
      <c r="DP88" s="812"/>
      <c r="DQ88" s="812"/>
      <c r="DR88" s="812"/>
      <c r="DS88" s="812"/>
      <c r="DT88" s="812"/>
      <c r="DU88" s="812"/>
      <c r="DV88" s="812"/>
      <c r="DW88" s="812"/>
      <c r="DX88" s="812"/>
      <c r="DY88" s="812"/>
      <c r="DZ88" s="812"/>
      <c r="EA88" s="812"/>
      <c r="EB88" s="812"/>
      <c r="EC88" s="812"/>
      <c r="ED88" s="812"/>
      <c r="EE88" s="812"/>
      <c r="EF88" s="812"/>
      <c r="EG88" s="812"/>
      <c r="EH88" s="812"/>
      <c r="EI88" s="812"/>
      <c r="EJ88" s="812"/>
      <c r="EK88" s="812"/>
      <c r="EL88" s="812"/>
      <c r="EM88" s="812"/>
      <c r="EN88" s="812"/>
      <c r="EO88" s="812"/>
      <c r="EP88" s="812"/>
      <c r="EQ88" s="812"/>
      <c r="ER88" s="812"/>
      <c r="ES88" s="812"/>
      <c r="ET88" s="812"/>
      <c r="EU88" s="812"/>
      <c r="EV88" s="812"/>
      <c r="EW88" s="812"/>
      <c r="EX88" s="812"/>
      <c r="EY88" s="812"/>
      <c r="EZ88" s="812"/>
      <c r="FA88" s="812"/>
      <c r="FB88" s="812"/>
      <c r="FC88" s="812"/>
      <c r="FD88" s="812"/>
      <c r="FE88" s="812"/>
      <c r="FF88" s="812"/>
      <c r="FG88" s="812"/>
      <c r="FH88" s="812"/>
      <c r="FI88" s="812"/>
      <c r="FJ88" s="812"/>
      <c r="FK88" s="812"/>
      <c r="FL88" s="812"/>
      <c r="FM88" s="812"/>
      <c r="FN88" s="812"/>
      <c r="FO88" s="812"/>
      <c r="FP88" s="812"/>
      <c r="FQ88" s="812"/>
      <c r="FR88" s="812"/>
      <c r="FS88" s="812"/>
      <c r="FT88" s="812"/>
      <c r="FU88" s="812"/>
      <c r="FV88" s="812"/>
      <c r="FW88" s="812"/>
      <c r="FX88" s="812"/>
      <c r="FY88" s="812"/>
      <c r="FZ88" s="812"/>
      <c r="GA88" s="812"/>
      <c r="GB88" s="812"/>
      <c r="GC88" s="812"/>
      <c r="GD88" s="812"/>
      <c r="GE88" s="812"/>
      <c r="GF88" s="812"/>
      <c r="GG88" s="812"/>
      <c r="GH88" s="812"/>
      <c r="GI88" s="812"/>
      <c r="GJ88" s="812"/>
      <c r="GK88" s="812"/>
      <c r="GL88" s="812"/>
      <c r="GM88" s="812"/>
    </row>
    <row r="89" spans="2:195" ht="15" customHeight="1" x14ac:dyDescent="0.2">
      <c r="B89" s="812"/>
      <c r="C89" s="812"/>
      <c r="D89" s="812"/>
      <c r="E89" s="812"/>
      <c r="F89" s="812"/>
      <c r="G89" s="812"/>
      <c r="H89" s="812"/>
      <c r="I89" s="812"/>
      <c r="J89" s="812"/>
      <c r="K89" s="812"/>
      <c r="L89" s="812"/>
      <c r="M89" s="812"/>
      <c r="N89" s="812"/>
      <c r="O89" s="812"/>
      <c r="P89" s="812"/>
      <c r="Q89" s="812"/>
      <c r="R89" s="812"/>
      <c r="S89" s="812"/>
      <c r="T89" s="812"/>
      <c r="U89" s="812"/>
      <c r="V89" s="812"/>
      <c r="W89" s="812"/>
      <c r="X89" s="812"/>
      <c r="Y89" s="812"/>
      <c r="Z89" s="812"/>
      <c r="AA89" s="812"/>
      <c r="AB89" s="812"/>
      <c r="AC89" s="812"/>
      <c r="AD89" s="812"/>
      <c r="AE89" s="812"/>
      <c r="AF89" s="812"/>
      <c r="AG89" s="812"/>
      <c r="AH89" s="812"/>
      <c r="AI89" s="812"/>
      <c r="AJ89" s="812"/>
      <c r="AK89" s="812"/>
      <c r="AL89" s="812"/>
      <c r="AM89" s="812"/>
      <c r="AN89" s="812"/>
      <c r="AO89" s="812"/>
      <c r="AP89" s="812"/>
      <c r="AQ89" s="812"/>
      <c r="AR89" s="812"/>
      <c r="AS89" s="812"/>
      <c r="AT89" s="812"/>
      <c r="AU89" s="812"/>
      <c r="AV89" s="812"/>
      <c r="AW89" s="812"/>
      <c r="AX89" s="812"/>
      <c r="AY89" s="812"/>
      <c r="AZ89" s="812"/>
      <c r="BA89" s="812"/>
      <c r="BB89" s="812"/>
      <c r="BC89" s="812"/>
      <c r="BD89" s="812"/>
      <c r="BE89" s="812"/>
      <c r="BF89" s="812"/>
      <c r="BG89" s="812"/>
      <c r="BH89" s="812"/>
      <c r="BI89" s="812"/>
      <c r="BJ89" s="812"/>
      <c r="BK89" s="812"/>
      <c r="BL89" s="812"/>
      <c r="BM89" s="812"/>
      <c r="BN89" s="812"/>
      <c r="BO89" s="812"/>
      <c r="BP89" s="812"/>
      <c r="BQ89" s="812"/>
      <c r="BR89" s="812"/>
      <c r="BS89" s="812"/>
      <c r="BT89" s="812"/>
      <c r="BU89" s="812"/>
      <c r="BV89" s="812"/>
      <c r="BW89" s="812"/>
      <c r="BX89" s="812"/>
      <c r="BY89" s="812"/>
      <c r="BZ89" s="812"/>
      <c r="CA89" s="812"/>
      <c r="CB89" s="812"/>
      <c r="CC89" s="812"/>
      <c r="CD89" s="812"/>
      <c r="CE89" s="812"/>
      <c r="CF89" s="812"/>
      <c r="CG89" s="812"/>
      <c r="CH89" s="812"/>
      <c r="CI89" s="812"/>
      <c r="CJ89" s="812"/>
      <c r="CK89" s="812"/>
      <c r="CL89" s="812"/>
      <c r="CM89" s="812"/>
      <c r="CN89" s="812"/>
      <c r="CO89" s="812"/>
      <c r="CP89" s="812"/>
      <c r="CQ89" s="812"/>
      <c r="CR89" s="812"/>
      <c r="CS89" s="812"/>
      <c r="CT89" s="812"/>
      <c r="CU89" s="812"/>
      <c r="CV89" s="812"/>
      <c r="CW89" s="812"/>
      <c r="CX89" s="812"/>
      <c r="CY89" s="812"/>
      <c r="CZ89" s="812"/>
      <c r="DA89" s="812"/>
      <c r="DB89" s="812"/>
      <c r="DC89" s="812"/>
      <c r="DD89" s="812"/>
      <c r="DE89" s="812"/>
      <c r="DF89" s="812"/>
      <c r="DG89" s="812"/>
      <c r="DH89" s="812"/>
      <c r="DI89" s="812"/>
      <c r="DJ89" s="812"/>
      <c r="DK89" s="812"/>
      <c r="DL89" s="812"/>
      <c r="DM89" s="812"/>
      <c r="DN89" s="812"/>
      <c r="DO89" s="812"/>
      <c r="DP89" s="812"/>
      <c r="DQ89" s="812"/>
      <c r="DR89" s="812"/>
      <c r="DS89" s="812"/>
      <c r="DT89" s="812"/>
      <c r="DU89" s="812"/>
      <c r="DV89" s="812"/>
      <c r="DW89" s="812"/>
      <c r="DX89" s="812"/>
      <c r="DY89" s="812"/>
      <c r="DZ89" s="812"/>
      <c r="EA89" s="812"/>
      <c r="EB89" s="812"/>
      <c r="EC89" s="812"/>
      <c r="ED89" s="812"/>
      <c r="EE89" s="812"/>
      <c r="EF89" s="812"/>
      <c r="EG89" s="812"/>
      <c r="EH89" s="812"/>
      <c r="EI89" s="812"/>
      <c r="EJ89" s="812"/>
      <c r="EK89" s="812"/>
      <c r="EL89" s="812"/>
      <c r="EM89" s="812"/>
      <c r="EN89" s="812"/>
      <c r="EO89" s="812"/>
      <c r="EP89" s="812"/>
      <c r="EQ89" s="812"/>
      <c r="ER89" s="812"/>
      <c r="ES89" s="812"/>
      <c r="ET89" s="812"/>
      <c r="EU89" s="812"/>
      <c r="EV89" s="812"/>
      <c r="EW89" s="812"/>
      <c r="EX89" s="812"/>
      <c r="EY89" s="812"/>
      <c r="EZ89" s="812"/>
      <c r="FA89" s="812"/>
      <c r="FB89" s="812"/>
      <c r="FC89" s="812"/>
      <c r="FD89" s="812"/>
      <c r="FE89" s="812"/>
      <c r="FF89" s="812"/>
      <c r="FG89" s="812"/>
      <c r="FH89" s="812"/>
      <c r="FI89" s="812"/>
      <c r="FJ89" s="812"/>
      <c r="FK89" s="812"/>
      <c r="FL89" s="812"/>
      <c r="FM89" s="812"/>
      <c r="FN89" s="812"/>
      <c r="FO89" s="812"/>
      <c r="FP89" s="812"/>
      <c r="FQ89" s="812"/>
      <c r="FR89" s="812"/>
      <c r="FS89" s="812"/>
      <c r="FT89" s="812"/>
      <c r="FU89" s="812"/>
      <c r="FV89" s="812"/>
      <c r="FW89" s="812"/>
      <c r="FX89" s="812"/>
      <c r="FY89" s="812"/>
      <c r="FZ89" s="812"/>
      <c r="GA89" s="812"/>
      <c r="GB89" s="812"/>
      <c r="GC89" s="812"/>
      <c r="GD89" s="812"/>
      <c r="GE89" s="812"/>
      <c r="GF89" s="812"/>
      <c r="GG89" s="812"/>
      <c r="GH89" s="812"/>
      <c r="GI89" s="812"/>
      <c r="GJ89" s="812"/>
      <c r="GK89" s="812"/>
      <c r="GL89" s="812"/>
      <c r="GM89" s="812"/>
    </row>
    <row r="90" spans="2:195" ht="15" customHeight="1" x14ac:dyDescent="0.2">
      <c r="B90" s="812"/>
      <c r="C90" s="812"/>
      <c r="D90" s="812"/>
      <c r="E90" s="812"/>
      <c r="F90" s="812"/>
      <c r="G90" s="812"/>
      <c r="H90" s="812"/>
      <c r="I90" s="812"/>
      <c r="J90" s="812"/>
      <c r="K90" s="812"/>
      <c r="L90" s="812"/>
      <c r="M90" s="812"/>
      <c r="N90" s="812"/>
      <c r="O90" s="812"/>
      <c r="P90" s="812"/>
      <c r="Q90" s="812"/>
      <c r="R90" s="812"/>
      <c r="S90" s="812"/>
      <c r="T90" s="812"/>
      <c r="U90" s="812"/>
      <c r="V90" s="812"/>
      <c r="W90" s="812"/>
      <c r="X90" s="812"/>
      <c r="Y90" s="812"/>
      <c r="Z90" s="812"/>
      <c r="AA90" s="812"/>
      <c r="AB90" s="812"/>
      <c r="AC90" s="812"/>
      <c r="AD90" s="812"/>
      <c r="AE90" s="812"/>
      <c r="AF90" s="812"/>
      <c r="AG90" s="812"/>
      <c r="AH90" s="812"/>
      <c r="AI90" s="812"/>
      <c r="AJ90" s="812"/>
      <c r="AK90" s="812"/>
      <c r="AL90" s="812"/>
      <c r="AM90" s="812"/>
      <c r="AN90" s="812"/>
      <c r="AO90" s="812"/>
      <c r="AP90" s="812"/>
      <c r="AQ90" s="812"/>
      <c r="AR90" s="812"/>
      <c r="AS90" s="812"/>
      <c r="AT90" s="812"/>
      <c r="AU90" s="812"/>
      <c r="AV90" s="812"/>
      <c r="AW90" s="812"/>
      <c r="AX90" s="812"/>
      <c r="AY90" s="812"/>
      <c r="AZ90" s="812"/>
      <c r="BA90" s="812"/>
      <c r="BB90" s="812"/>
      <c r="BC90" s="812"/>
      <c r="BD90" s="812"/>
      <c r="BE90" s="812"/>
      <c r="BF90" s="812"/>
      <c r="BG90" s="812"/>
      <c r="BH90" s="812"/>
      <c r="BI90" s="812"/>
      <c r="BJ90" s="812"/>
      <c r="BK90" s="812"/>
      <c r="BL90" s="812"/>
      <c r="BM90" s="812"/>
      <c r="BN90" s="812"/>
      <c r="BO90" s="812"/>
      <c r="BP90" s="812"/>
      <c r="BQ90" s="812"/>
      <c r="BR90" s="812"/>
      <c r="BS90" s="812"/>
      <c r="BT90" s="812"/>
      <c r="BU90" s="812"/>
      <c r="BV90" s="812"/>
      <c r="BW90" s="812"/>
      <c r="BX90" s="812"/>
      <c r="BY90" s="812"/>
      <c r="BZ90" s="812"/>
      <c r="CA90" s="812"/>
      <c r="CB90" s="812"/>
      <c r="CC90" s="812"/>
      <c r="CD90" s="812"/>
      <c r="CE90" s="812"/>
      <c r="CF90" s="812"/>
      <c r="CG90" s="812"/>
      <c r="CH90" s="812"/>
      <c r="CI90" s="812"/>
      <c r="CJ90" s="812"/>
      <c r="CK90" s="812"/>
      <c r="CL90" s="812"/>
      <c r="CM90" s="812"/>
      <c r="CN90" s="812"/>
      <c r="CO90" s="812"/>
      <c r="CP90" s="812"/>
      <c r="CQ90" s="812"/>
      <c r="CR90" s="812"/>
      <c r="CS90" s="812"/>
      <c r="CT90" s="812"/>
      <c r="CU90" s="812"/>
      <c r="CV90" s="812"/>
      <c r="CW90" s="812"/>
      <c r="CX90" s="812"/>
      <c r="CY90" s="812"/>
      <c r="CZ90" s="812"/>
      <c r="DA90" s="812"/>
      <c r="DB90" s="812"/>
      <c r="DC90" s="812"/>
      <c r="DD90" s="812"/>
      <c r="DE90" s="812"/>
      <c r="DF90" s="812"/>
      <c r="DG90" s="812"/>
      <c r="DH90" s="812"/>
      <c r="DI90" s="812"/>
      <c r="DJ90" s="812"/>
      <c r="DK90" s="812"/>
      <c r="DL90" s="812"/>
      <c r="DM90" s="812"/>
      <c r="DN90" s="812"/>
      <c r="DO90" s="812"/>
      <c r="DP90" s="812"/>
      <c r="DQ90" s="812"/>
      <c r="DR90" s="812"/>
      <c r="DS90" s="812"/>
      <c r="DT90" s="812"/>
      <c r="DU90" s="812"/>
      <c r="DV90" s="812"/>
      <c r="DW90" s="812"/>
      <c r="DX90" s="812"/>
      <c r="DY90" s="812"/>
      <c r="DZ90" s="812"/>
      <c r="EA90" s="812"/>
      <c r="EB90" s="812"/>
      <c r="EC90" s="812"/>
      <c r="ED90" s="812"/>
      <c r="EE90" s="812"/>
      <c r="EF90" s="812"/>
      <c r="EG90" s="812"/>
      <c r="EH90" s="812"/>
      <c r="EI90" s="812"/>
      <c r="EJ90" s="812"/>
      <c r="EK90" s="812"/>
      <c r="EL90" s="812"/>
      <c r="EM90" s="812"/>
      <c r="EN90" s="812"/>
      <c r="EO90" s="812"/>
      <c r="EP90" s="812"/>
      <c r="EQ90" s="812"/>
      <c r="ER90" s="812"/>
      <c r="ES90" s="812"/>
      <c r="ET90" s="812"/>
      <c r="EU90" s="812"/>
      <c r="EV90" s="812"/>
      <c r="EW90" s="812"/>
      <c r="EX90" s="812"/>
      <c r="EY90" s="812"/>
      <c r="EZ90" s="812"/>
      <c r="FA90" s="812"/>
      <c r="FB90" s="812"/>
      <c r="FC90" s="812"/>
      <c r="FD90" s="812"/>
      <c r="FE90" s="812"/>
      <c r="FF90" s="812"/>
      <c r="FG90" s="812"/>
      <c r="FH90" s="812"/>
      <c r="FI90" s="812"/>
      <c r="FJ90" s="812"/>
      <c r="FK90" s="812"/>
      <c r="FL90" s="812"/>
      <c r="FM90" s="812"/>
      <c r="FN90" s="812"/>
      <c r="FO90" s="812"/>
      <c r="FP90" s="812"/>
      <c r="FQ90" s="812"/>
      <c r="FR90" s="812"/>
      <c r="FS90" s="812"/>
      <c r="FT90" s="812"/>
      <c r="FU90" s="812"/>
      <c r="FV90" s="812"/>
      <c r="FW90" s="812"/>
      <c r="FX90" s="812"/>
      <c r="FY90" s="812"/>
      <c r="FZ90" s="812"/>
      <c r="GA90" s="812"/>
      <c r="GB90" s="812"/>
      <c r="GC90" s="812"/>
      <c r="GD90" s="812"/>
      <c r="GE90" s="812"/>
      <c r="GF90" s="812"/>
      <c r="GG90" s="812"/>
      <c r="GH90" s="812"/>
      <c r="GI90" s="812"/>
      <c r="GJ90" s="812"/>
      <c r="GK90" s="812"/>
      <c r="GL90" s="812"/>
      <c r="GM90" s="812"/>
    </row>
    <row r="91" spans="2:195" ht="15" customHeight="1" x14ac:dyDescent="0.2">
      <c r="B91" s="812"/>
      <c r="C91" s="812"/>
      <c r="D91" s="812"/>
      <c r="E91" s="812"/>
      <c r="F91" s="812"/>
      <c r="G91" s="812"/>
      <c r="H91" s="812"/>
      <c r="I91" s="812"/>
      <c r="J91" s="812"/>
      <c r="K91" s="812"/>
      <c r="L91" s="812"/>
      <c r="M91" s="812"/>
      <c r="N91" s="812"/>
      <c r="O91" s="812"/>
      <c r="P91" s="812"/>
      <c r="Q91" s="812"/>
      <c r="R91" s="812"/>
      <c r="S91" s="812"/>
      <c r="T91" s="812"/>
      <c r="U91" s="812"/>
      <c r="V91" s="812"/>
      <c r="W91" s="812"/>
      <c r="X91" s="812"/>
      <c r="Y91" s="812"/>
      <c r="Z91" s="812"/>
      <c r="AA91" s="812"/>
      <c r="AB91" s="812"/>
      <c r="AC91" s="812"/>
      <c r="AD91" s="812"/>
      <c r="AE91" s="812"/>
      <c r="AF91" s="812"/>
      <c r="AG91" s="812"/>
      <c r="AH91" s="812"/>
      <c r="AI91" s="812"/>
      <c r="AJ91" s="812"/>
      <c r="AK91" s="812"/>
      <c r="AL91" s="812"/>
      <c r="AM91" s="812"/>
      <c r="AN91" s="812"/>
      <c r="AO91" s="812"/>
      <c r="AP91" s="812"/>
      <c r="AQ91" s="812"/>
      <c r="AR91" s="812"/>
      <c r="AS91" s="812"/>
      <c r="AT91" s="812"/>
      <c r="AU91" s="812"/>
      <c r="AV91" s="812"/>
      <c r="AW91" s="812"/>
      <c r="AX91" s="812"/>
      <c r="AY91" s="812"/>
      <c r="AZ91" s="812"/>
      <c r="BA91" s="812"/>
      <c r="BB91" s="812"/>
      <c r="BC91" s="812"/>
      <c r="BD91" s="812"/>
      <c r="BE91" s="812"/>
      <c r="BF91" s="812"/>
      <c r="BG91" s="812"/>
      <c r="BH91" s="812"/>
      <c r="BI91" s="812"/>
      <c r="BJ91" s="812"/>
      <c r="BK91" s="812"/>
      <c r="BL91" s="812"/>
      <c r="BM91" s="812"/>
      <c r="BN91" s="812"/>
      <c r="BO91" s="812"/>
      <c r="BP91" s="812"/>
      <c r="BQ91" s="812"/>
      <c r="BR91" s="812"/>
      <c r="BS91" s="812"/>
      <c r="BT91" s="812"/>
      <c r="BU91" s="812"/>
      <c r="BV91" s="812"/>
      <c r="BW91" s="812"/>
      <c r="BX91" s="812"/>
      <c r="BY91" s="812"/>
      <c r="BZ91" s="812"/>
      <c r="CA91" s="812"/>
      <c r="CB91" s="812"/>
      <c r="CC91" s="812"/>
      <c r="CD91" s="812"/>
      <c r="CE91" s="812"/>
      <c r="CF91" s="812"/>
      <c r="CG91" s="812"/>
      <c r="CH91" s="812"/>
      <c r="CI91" s="812"/>
      <c r="CJ91" s="812"/>
      <c r="CK91" s="812"/>
      <c r="CL91" s="812"/>
      <c r="CM91" s="812"/>
      <c r="CN91" s="812"/>
      <c r="CO91" s="812"/>
      <c r="CP91" s="812"/>
      <c r="CQ91" s="812"/>
      <c r="CR91" s="812"/>
      <c r="CS91" s="812"/>
      <c r="CT91" s="812"/>
      <c r="CU91" s="812"/>
      <c r="CV91" s="812"/>
      <c r="CW91" s="812"/>
      <c r="CX91" s="812"/>
      <c r="CY91" s="812"/>
      <c r="CZ91" s="812"/>
      <c r="DA91" s="812"/>
      <c r="DB91" s="812"/>
      <c r="DC91" s="812"/>
      <c r="DD91" s="812"/>
      <c r="DE91" s="812"/>
      <c r="DF91" s="812"/>
      <c r="DG91" s="812"/>
      <c r="DH91" s="812"/>
      <c r="DI91" s="812"/>
      <c r="DJ91" s="812"/>
      <c r="DK91" s="812"/>
      <c r="DL91" s="812"/>
      <c r="DM91" s="812"/>
      <c r="DN91" s="812"/>
      <c r="DO91" s="812"/>
      <c r="DP91" s="812"/>
      <c r="DQ91" s="812"/>
      <c r="DR91" s="812"/>
      <c r="DS91" s="812"/>
      <c r="DT91" s="812"/>
      <c r="DU91" s="812"/>
      <c r="DV91" s="812"/>
      <c r="DW91" s="812"/>
      <c r="DX91" s="812"/>
      <c r="DY91" s="812"/>
      <c r="DZ91" s="812"/>
      <c r="EA91" s="812"/>
      <c r="EB91" s="812"/>
      <c r="EC91" s="812"/>
      <c r="ED91" s="812"/>
      <c r="EE91" s="812"/>
      <c r="EF91" s="812"/>
      <c r="EG91" s="812"/>
      <c r="EH91" s="812"/>
      <c r="EI91" s="812"/>
      <c r="EJ91" s="812"/>
      <c r="EK91" s="812"/>
      <c r="EL91" s="812"/>
      <c r="EM91" s="812"/>
      <c r="EN91" s="812"/>
      <c r="EO91" s="812"/>
      <c r="EP91" s="812"/>
      <c r="EQ91" s="812"/>
      <c r="ER91" s="812"/>
      <c r="ES91" s="812"/>
      <c r="ET91" s="812"/>
      <c r="EU91" s="812"/>
      <c r="EV91" s="812"/>
      <c r="EW91" s="812"/>
      <c r="EX91" s="812"/>
      <c r="EY91" s="812"/>
      <c r="EZ91" s="812"/>
      <c r="FA91" s="812"/>
      <c r="FB91" s="812"/>
      <c r="FC91" s="812"/>
      <c r="FD91" s="812"/>
      <c r="FE91" s="812"/>
      <c r="FF91" s="812"/>
      <c r="FG91" s="812"/>
      <c r="FH91" s="812"/>
      <c r="FI91" s="812"/>
      <c r="FJ91" s="812"/>
      <c r="FK91" s="812"/>
      <c r="FL91" s="812"/>
      <c r="FM91" s="812"/>
      <c r="FN91" s="812"/>
      <c r="FO91" s="812"/>
      <c r="FP91" s="812"/>
      <c r="FQ91" s="812"/>
      <c r="FR91" s="812"/>
      <c r="FS91" s="812"/>
      <c r="FT91" s="812"/>
      <c r="FU91" s="812"/>
      <c r="FV91" s="812"/>
      <c r="FW91" s="812"/>
      <c r="FX91" s="812"/>
      <c r="FY91" s="812"/>
      <c r="FZ91" s="812"/>
      <c r="GA91" s="812"/>
      <c r="GB91" s="812"/>
      <c r="GC91" s="812"/>
      <c r="GD91" s="812"/>
      <c r="GE91" s="812"/>
      <c r="GF91" s="812"/>
      <c r="GG91" s="812"/>
      <c r="GH91" s="812"/>
      <c r="GI91" s="812"/>
      <c r="GJ91" s="812"/>
      <c r="GK91" s="812"/>
      <c r="GL91" s="812"/>
      <c r="GM91" s="812"/>
    </row>
    <row r="92" spans="2:195" ht="15" customHeight="1" x14ac:dyDescent="0.2">
      <c r="B92" s="812"/>
      <c r="C92" s="812"/>
      <c r="D92" s="812"/>
      <c r="E92" s="812"/>
      <c r="F92" s="812"/>
      <c r="G92" s="812"/>
      <c r="H92" s="812"/>
      <c r="I92" s="812"/>
      <c r="J92" s="812"/>
      <c r="K92" s="812"/>
      <c r="L92" s="812"/>
      <c r="M92" s="812"/>
      <c r="N92" s="812"/>
      <c r="O92" s="812"/>
      <c r="P92" s="812"/>
      <c r="Q92" s="812"/>
      <c r="R92" s="812"/>
      <c r="S92" s="812"/>
      <c r="T92" s="812"/>
      <c r="U92" s="812"/>
      <c r="V92" s="812"/>
      <c r="W92" s="812"/>
      <c r="X92" s="812"/>
      <c r="Y92" s="812"/>
      <c r="Z92" s="812"/>
      <c r="AA92" s="812"/>
      <c r="AB92" s="812"/>
      <c r="AC92" s="812"/>
      <c r="AD92" s="812"/>
      <c r="AE92" s="812"/>
      <c r="AF92" s="812"/>
      <c r="AG92" s="812"/>
      <c r="AH92" s="812"/>
      <c r="AI92" s="812"/>
      <c r="AJ92" s="812"/>
      <c r="AK92" s="812"/>
      <c r="AL92" s="812"/>
      <c r="AM92" s="812"/>
      <c r="AN92" s="812"/>
      <c r="AO92" s="812"/>
      <c r="AP92" s="812"/>
      <c r="AQ92" s="812"/>
      <c r="AR92" s="812"/>
      <c r="AS92" s="812"/>
      <c r="AT92" s="812"/>
      <c r="AU92" s="812"/>
      <c r="AV92" s="812"/>
      <c r="AW92" s="812"/>
      <c r="AX92" s="812"/>
      <c r="AY92" s="812"/>
      <c r="AZ92" s="812"/>
      <c r="BA92" s="812"/>
      <c r="BB92" s="812"/>
      <c r="BC92" s="812"/>
      <c r="BD92" s="812"/>
      <c r="BE92" s="812"/>
      <c r="BF92" s="812"/>
      <c r="BG92" s="812"/>
      <c r="BH92" s="812"/>
      <c r="BI92" s="812"/>
      <c r="BJ92" s="812"/>
      <c r="BK92" s="812"/>
      <c r="BL92" s="812"/>
      <c r="BM92" s="812"/>
      <c r="BN92" s="812"/>
      <c r="BO92" s="812"/>
      <c r="BP92" s="812"/>
      <c r="BQ92" s="812"/>
      <c r="BR92" s="812"/>
      <c r="BS92" s="812"/>
      <c r="BT92" s="812"/>
      <c r="BU92" s="812"/>
      <c r="BV92" s="812"/>
      <c r="BW92" s="812"/>
      <c r="BX92" s="812"/>
      <c r="BY92" s="812"/>
      <c r="BZ92" s="812"/>
      <c r="CA92" s="812"/>
      <c r="CB92" s="812"/>
      <c r="CC92" s="812"/>
      <c r="CD92" s="812"/>
      <c r="CE92" s="812"/>
      <c r="CF92" s="812"/>
      <c r="CG92" s="812"/>
      <c r="CH92" s="812"/>
      <c r="CI92" s="812"/>
      <c r="CJ92" s="812"/>
      <c r="CK92" s="812"/>
      <c r="CL92" s="812"/>
      <c r="CM92" s="812"/>
      <c r="CN92" s="812"/>
      <c r="CO92" s="812"/>
      <c r="CP92" s="812"/>
      <c r="CQ92" s="812"/>
      <c r="CR92" s="812"/>
      <c r="CS92" s="812"/>
      <c r="CT92" s="812"/>
      <c r="CU92" s="812"/>
      <c r="CV92" s="812"/>
      <c r="CW92" s="812"/>
      <c r="CX92" s="812"/>
      <c r="CY92" s="812"/>
      <c r="CZ92" s="812"/>
      <c r="DA92" s="812"/>
      <c r="DB92" s="812"/>
      <c r="DC92" s="812"/>
      <c r="DD92" s="812"/>
      <c r="DE92" s="812"/>
      <c r="DF92" s="812"/>
      <c r="DG92" s="812"/>
      <c r="DH92" s="812"/>
      <c r="DI92" s="812"/>
      <c r="DJ92" s="812"/>
      <c r="DK92" s="812"/>
      <c r="DL92" s="812"/>
      <c r="DM92" s="812"/>
      <c r="DN92" s="812"/>
      <c r="DO92" s="812"/>
      <c r="DP92" s="812"/>
      <c r="DQ92" s="812"/>
      <c r="DR92" s="812"/>
      <c r="DS92" s="812"/>
      <c r="DT92" s="812"/>
      <c r="DU92" s="812"/>
      <c r="DV92" s="812"/>
      <c r="DW92" s="812"/>
      <c r="DX92" s="812"/>
      <c r="DY92" s="812"/>
      <c r="DZ92" s="812"/>
      <c r="EA92" s="812"/>
      <c r="EB92" s="812"/>
      <c r="EC92" s="812"/>
      <c r="ED92" s="812"/>
      <c r="EE92" s="812"/>
      <c r="EF92" s="812"/>
      <c r="EG92" s="812"/>
      <c r="EH92" s="812"/>
      <c r="EI92" s="812"/>
      <c r="EJ92" s="812"/>
      <c r="EK92" s="812"/>
      <c r="EL92" s="812"/>
      <c r="EM92" s="812"/>
      <c r="EN92" s="812"/>
      <c r="EO92" s="812"/>
      <c r="EP92" s="812"/>
      <c r="EQ92" s="812"/>
      <c r="ER92" s="812"/>
      <c r="ES92" s="812"/>
      <c r="ET92" s="812"/>
      <c r="EU92" s="812"/>
      <c r="EV92" s="812"/>
      <c r="EW92" s="812"/>
      <c r="EX92" s="812"/>
      <c r="EY92" s="812"/>
      <c r="EZ92" s="812"/>
      <c r="FA92" s="812"/>
      <c r="FB92" s="812"/>
      <c r="FC92" s="812"/>
      <c r="FD92" s="812"/>
      <c r="FE92" s="812"/>
      <c r="FF92" s="812"/>
      <c r="FG92" s="812"/>
      <c r="FH92" s="812"/>
      <c r="FI92" s="812"/>
      <c r="FJ92" s="812"/>
      <c r="FK92" s="812"/>
      <c r="FL92" s="812"/>
      <c r="FM92" s="812"/>
      <c r="FN92" s="812"/>
      <c r="FO92" s="812"/>
      <c r="FP92" s="812"/>
      <c r="FQ92" s="812"/>
      <c r="FR92" s="812"/>
      <c r="FS92" s="812"/>
      <c r="FT92" s="812"/>
      <c r="FU92" s="812"/>
      <c r="FV92" s="812"/>
      <c r="FW92" s="812"/>
      <c r="FX92" s="812"/>
      <c r="FY92" s="812"/>
      <c r="FZ92" s="812"/>
      <c r="GA92" s="812"/>
      <c r="GB92" s="812"/>
      <c r="GC92" s="812"/>
      <c r="GD92" s="812"/>
      <c r="GE92" s="812"/>
      <c r="GF92" s="812"/>
      <c r="GG92" s="812"/>
      <c r="GH92" s="812"/>
      <c r="GI92" s="812"/>
      <c r="GJ92" s="812"/>
      <c r="GK92" s="812"/>
      <c r="GL92" s="812"/>
      <c r="GM92" s="812"/>
    </row>
    <row r="93" spans="2:195" ht="15" customHeight="1" x14ac:dyDescent="0.2">
      <c r="B93" s="812"/>
      <c r="C93" s="812"/>
      <c r="D93" s="812"/>
      <c r="E93" s="812"/>
      <c r="F93" s="812"/>
      <c r="G93" s="812"/>
      <c r="H93" s="812"/>
      <c r="I93" s="812"/>
      <c r="J93" s="812"/>
      <c r="K93" s="812"/>
      <c r="L93" s="812"/>
      <c r="M93" s="812"/>
      <c r="N93" s="812"/>
      <c r="O93" s="812"/>
      <c r="P93" s="812"/>
      <c r="Q93" s="812"/>
      <c r="R93" s="812"/>
      <c r="S93" s="812"/>
      <c r="T93" s="812"/>
      <c r="U93" s="812"/>
      <c r="V93" s="812"/>
      <c r="W93" s="812"/>
      <c r="X93" s="812"/>
      <c r="Y93" s="812"/>
      <c r="Z93" s="812"/>
      <c r="AA93" s="812"/>
      <c r="AB93" s="812"/>
      <c r="AC93" s="812"/>
      <c r="AD93" s="812"/>
      <c r="AE93" s="812"/>
      <c r="AF93" s="812"/>
      <c r="AG93" s="812"/>
      <c r="AH93" s="812"/>
      <c r="AI93" s="812"/>
      <c r="AJ93" s="812"/>
      <c r="AK93" s="812"/>
      <c r="AL93" s="812"/>
      <c r="AM93" s="812"/>
      <c r="AN93" s="812"/>
      <c r="AO93" s="812"/>
      <c r="AP93" s="812"/>
      <c r="AQ93" s="812"/>
      <c r="AR93" s="812"/>
      <c r="AS93" s="812"/>
      <c r="AT93" s="812"/>
      <c r="AU93" s="812"/>
      <c r="AV93" s="812"/>
      <c r="AW93" s="812"/>
      <c r="AX93" s="812"/>
      <c r="AY93" s="812"/>
      <c r="AZ93" s="812"/>
      <c r="BA93" s="812"/>
      <c r="BB93" s="812"/>
      <c r="BC93" s="812"/>
      <c r="BD93" s="812"/>
      <c r="BE93" s="812"/>
      <c r="BF93" s="812"/>
      <c r="BG93" s="812"/>
      <c r="BH93" s="812"/>
      <c r="BI93" s="812"/>
      <c r="BJ93" s="812"/>
      <c r="BK93" s="812"/>
      <c r="BL93" s="812"/>
      <c r="BM93" s="812"/>
      <c r="BN93" s="812"/>
      <c r="BO93" s="812"/>
      <c r="BP93" s="812"/>
      <c r="BQ93" s="812"/>
      <c r="BR93" s="812"/>
      <c r="BS93" s="812"/>
      <c r="BT93" s="812"/>
      <c r="BU93" s="812"/>
      <c r="BV93" s="812"/>
      <c r="BW93" s="812"/>
      <c r="BX93" s="812"/>
      <c r="BY93" s="812"/>
      <c r="BZ93" s="812"/>
      <c r="CA93" s="812"/>
      <c r="CB93" s="812"/>
      <c r="CC93" s="812"/>
      <c r="CD93" s="812"/>
      <c r="CE93" s="812"/>
      <c r="CF93" s="812"/>
      <c r="CG93" s="812"/>
      <c r="CH93" s="812"/>
      <c r="CI93" s="812"/>
      <c r="CJ93" s="812"/>
      <c r="CK93" s="812"/>
      <c r="CL93" s="812"/>
      <c r="CM93" s="812"/>
      <c r="CN93" s="812"/>
      <c r="CO93" s="812"/>
      <c r="CP93" s="812"/>
      <c r="CQ93" s="812"/>
      <c r="CR93" s="812"/>
      <c r="CS93" s="812"/>
      <c r="CT93" s="812"/>
      <c r="CU93" s="812"/>
      <c r="CV93" s="812"/>
      <c r="CW93" s="812"/>
      <c r="CX93" s="812"/>
      <c r="CY93" s="812"/>
      <c r="CZ93" s="812"/>
      <c r="DA93" s="812"/>
      <c r="DB93" s="812"/>
      <c r="DC93" s="812"/>
      <c r="DD93" s="812"/>
      <c r="DE93" s="812"/>
      <c r="DF93" s="812"/>
      <c r="DG93" s="812"/>
      <c r="DH93" s="812"/>
      <c r="DI93" s="812"/>
      <c r="DJ93" s="812"/>
      <c r="DK93" s="812"/>
      <c r="DL93" s="812"/>
      <c r="DM93" s="812"/>
      <c r="DN93" s="812"/>
      <c r="DO93" s="812"/>
      <c r="DP93" s="812"/>
      <c r="DQ93" s="812"/>
      <c r="DR93" s="812"/>
      <c r="DS93" s="812"/>
      <c r="DT93" s="812"/>
      <c r="DU93" s="812"/>
      <c r="DV93" s="812"/>
      <c r="DW93" s="812"/>
      <c r="DX93" s="812"/>
      <c r="DY93" s="812"/>
      <c r="DZ93" s="812"/>
      <c r="EA93" s="812"/>
      <c r="EB93" s="812"/>
      <c r="EC93" s="812"/>
      <c r="ED93" s="812"/>
      <c r="EE93" s="812"/>
      <c r="EF93" s="812"/>
      <c r="EG93" s="812"/>
      <c r="EH93" s="812"/>
      <c r="EI93" s="812"/>
      <c r="EJ93" s="812"/>
      <c r="EK93" s="812"/>
      <c r="EL93" s="812"/>
      <c r="EM93" s="812"/>
      <c r="EN93" s="812"/>
      <c r="EO93" s="812"/>
      <c r="EP93" s="812"/>
      <c r="EQ93" s="812"/>
      <c r="ER93" s="812"/>
      <c r="ES93" s="812"/>
      <c r="ET93" s="812"/>
      <c r="EU93" s="812"/>
      <c r="EV93" s="812"/>
      <c r="EW93" s="812"/>
      <c r="EX93" s="812"/>
      <c r="EY93" s="812"/>
      <c r="EZ93" s="812"/>
      <c r="FA93" s="812"/>
      <c r="FB93" s="812"/>
      <c r="FC93" s="812"/>
      <c r="FD93" s="812"/>
      <c r="FE93" s="812"/>
      <c r="FF93" s="812"/>
      <c r="FG93" s="812"/>
      <c r="FH93" s="812"/>
      <c r="FI93" s="812"/>
      <c r="FJ93" s="812"/>
      <c r="FK93" s="812"/>
      <c r="FL93" s="812"/>
      <c r="FM93" s="812"/>
      <c r="FN93" s="812"/>
      <c r="FO93" s="812"/>
      <c r="FP93" s="812"/>
      <c r="FQ93" s="812"/>
      <c r="FR93" s="812"/>
      <c r="FS93" s="812"/>
      <c r="FT93" s="812"/>
      <c r="FU93" s="812"/>
      <c r="FV93" s="812"/>
      <c r="FW93" s="812"/>
      <c r="FX93" s="812"/>
      <c r="FY93" s="812"/>
      <c r="FZ93" s="812"/>
      <c r="GA93" s="812"/>
      <c r="GB93" s="812"/>
      <c r="GC93" s="812"/>
      <c r="GD93" s="812"/>
      <c r="GE93" s="812"/>
      <c r="GF93" s="812"/>
      <c r="GG93" s="812"/>
      <c r="GH93" s="812"/>
      <c r="GI93" s="812"/>
      <c r="GJ93" s="812"/>
      <c r="GK93" s="812"/>
      <c r="GL93" s="812"/>
      <c r="GM93" s="812"/>
    </row>
    <row r="94" spans="2:195" ht="15" customHeight="1" x14ac:dyDescent="0.2">
      <c r="B94" s="812"/>
      <c r="C94" s="812"/>
      <c r="D94" s="812"/>
      <c r="E94" s="812"/>
      <c r="F94" s="812"/>
      <c r="G94" s="812"/>
      <c r="H94" s="812"/>
      <c r="I94" s="812"/>
      <c r="J94" s="812"/>
      <c r="K94" s="812"/>
      <c r="L94" s="812"/>
      <c r="M94" s="812"/>
      <c r="N94" s="812"/>
      <c r="O94" s="812"/>
      <c r="P94" s="812"/>
      <c r="Q94" s="812"/>
      <c r="R94" s="812"/>
      <c r="S94" s="812"/>
      <c r="T94" s="812"/>
      <c r="U94" s="812"/>
      <c r="V94" s="812"/>
      <c r="W94" s="812"/>
      <c r="X94" s="812"/>
      <c r="Y94" s="812"/>
      <c r="Z94" s="812"/>
      <c r="AA94" s="812"/>
      <c r="AB94" s="812"/>
      <c r="AC94" s="812"/>
      <c r="AD94" s="812"/>
      <c r="AE94" s="812"/>
      <c r="AF94" s="812"/>
      <c r="AG94" s="812"/>
      <c r="AH94" s="812"/>
      <c r="AI94" s="812"/>
      <c r="AJ94" s="812"/>
      <c r="AK94" s="812"/>
      <c r="AL94" s="812"/>
      <c r="AM94" s="812"/>
      <c r="AN94" s="812"/>
      <c r="AO94" s="812"/>
      <c r="AP94" s="812"/>
      <c r="AQ94" s="812"/>
      <c r="AR94" s="812"/>
      <c r="AS94" s="812"/>
      <c r="AT94" s="812"/>
      <c r="AU94" s="812"/>
      <c r="AV94" s="812"/>
      <c r="AW94" s="812"/>
      <c r="AX94" s="812"/>
      <c r="AY94" s="812"/>
      <c r="AZ94" s="812"/>
      <c r="BA94" s="812"/>
      <c r="BB94" s="812"/>
      <c r="BC94" s="812"/>
      <c r="BD94" s="812"/>
      <c r="BE94" s="812"/>
      <c r="BF94" s="812"/>
      <c r="BG94" s="812"/>
      <c r="BH94" s="812"/>
      <c r="BI94" s="812"/>
      <c r="BJ94" s="812"/>
      <c r="BK94" s="812"/>
      <c r="BL94" s="812"/>
      <c r="BM94" s="812"/>
      <c r="BN94" s="812"/>
      <c r="BO94" s="812"/>
      <c r="BP94" s="812"/>
      <c r="BQ94" s="812"/>
      <c r="BR94" s="812"/>
      <c r="BS94" s="812"/>
      <c r="BT94" s="812"/>
      <c r="BU94" s="812"/>
      <c r="BV94" s="812"/>
      <c r="BW94" s="812"/>
      <c r="BX94" s="812"/>
      <c r="BY94" s="812"/>
      <c r="BZ94" s="812"/>
      <c r="CA94" s="812"/>
      <c r="CB94" s="812"/>
      <c r="CC94" s="812"/>
      <c r="CD94" s="812"/>
      <c r="CE94" s="812"/>
      <c r="CF94" s="812"/>
      <c r="CG94" s="812"/>
      <c r="CH94" s="812"/>
      <c r="CI94" s="812"/>
      <c r="CJ94" s="812"/>
      <c r="CK94" s="812"/>
      <c r="CL94" s="812"/>
      <c r="CM94" s="812"/>
      <c r="CN94" s="812"/>
      <c r="CO94" s="812"/>
      <c r="CP94" s="812"/>
      <c r="CQ94" s="812"/>
      <c r="CR94" s="812"/>
      <c r="CS94" s="812"/>
      <c r="CT94" s="812"/>
      <c r="CU94" s="812"/>
      <c r="CV94" s="812"/>
      <c r="CW94" s="812"/>
      <c r="CX94" s="812"/>
      <c r="CY94" s="812"/>
      <c r="CZ94" s="812"/>
      <c r="DA94" s="812"/>
      <c r="DB94" s="812"/>
      <c r="DC94" s="812"/>
      <c r="DD94" s="812"/>
      <c r="DE94" s="812"/>
      <c r="DF94" s="812"/>
      <c r="DG94" s="812"/>
      <c r="DH94" s="812"/>
      <c r="DI94" s="812"/>
      <c r="DJ94" s="812"/>
      <c r="DK94" s="812"/>
      <c r="DL94" s="812"/>
      <c r="DM94" s="812"/>
      <c r="DN94" s="812"/>
      <c r="DO94" s="812"/>
      <c r="DP94" s="812"/>
      <c r="DQ94" s="812"/>
      <c r="DR94" s="812"/>
      <c r="DS94" s="812"/>
      <c r="DT94" s="812"/>
      <c r="DU94" s="812"/>
      <c r="DV94" s="812"/>
      <c r="DW94" s="812"/>
      <c r="DX94" s="812"/>
      <c r="DY94" s="812"/>
      <c r="DZ94" s="812"/>
      <c r="EA94" s="812"/>
      <c r="EB94" s="812"/>
      <c r="EC94" s="812"/>
      <c r="ED94" s="812"/>
      <c r="EE94" s="812"/>
      <c r="EF94" s="812"/>
      <c r="EG94" s="812"/>
      <c r="EH94" s="812"/>
      <c r="EI94" s="812"/>
      <c r="EJ94" s="812"/>
      <c r="EK94" s="812"/>
      <c r="EL94" s="812"/>
      <c r="EM94" s="812"/>
      <c r="EN94" s="812"/>
      <c r="EO94" s="812"/>
      <c r="EP94" s="812"/>
      <c r="EQ94" s="812"/>
      <c r="ER94" s="812"/>
      <c r="ES94" s="812"/>
      <c r="ET94" s="812"/>
      <c r="EU94" s="812"/>
      <c r="EV94" s="812"/>
      <c r="EW94" s="812"/>
      <c r="EX94" s="812"/>
      <c r="EY94" s="812"/>
      <c r="EZ94" s="812"/>
      <c r="FA94" s="812"/>
      <c r="FB94" s="812"/>
      <c r="FC94" s="812"/>
      <c r="FD94" s="812"/>
      <c r="FE94" s="812"/>
      <c r="FF94" s="812"/>
      <c r="FG94" s="812"/>
      <c r="FH94" s="812"/>
      <c r="FI94" s="812"/>
      <c r="FJ94" s="812"/>
      <c r="FK94" s="812"/>
      <c r="FL94" s="812"/>
      <c r="FM94" s="812"/>
      <c r="FN94" s="812"/>
      <c r="FO94" s="812"/>
      <c r="FP94" s="812"/>
      <c r="FQ94" s="812"/>
      <c r="FR94" s="812"/>
      <c r="FS94" s="812"/>
      <c r="FT94" s="812"/>
      <c r="FU94" s="812"/>
      <c r="FV94" s="812"/>
      <c r="FW94" s="812"/>
      <c r="FX94" s="812"/>
      <c r="FY94" s="812"/>
      <c r="FZ94" s="812"/>
      <c r="GA94" s="812"/>
      <c r="GB94" s="812"/>
      <c r="GC94" s="812"/>
      <c r="GD94" s="812"/>
      <c r="GE94" s="812"/>
      <c r="GF94" s="812"/>
      <c r="GG94" s="812"/>
      <c r="GH94" s="812"/>
      <c r="GI94" s="812"/>
      <c r="GJ94" s="812"/>
      <c r="GK94" s="812"/>
      <c r="GL94" s="812"/>
      <c r="GM94" s="812"/>
    </row>
    <row r="95" spans="2:195" ht="15" customHeight="1" x14ac:dyDescent="0.2">
      <c r="B95" s="812"/>
      <c r="C95" s="812"/>
      <c r="D95" s="812"/>
      <c r="E95" s="812"/>
      <c r="F95" s="812"/>
      <c r="G95" s="812"/>
      <c r="H95" s="812"/>
      <c r="I95" s="812"/>
      <c r="J95" s="812"/>
      <c r="K95" s="812"/>
      <c r="L95" s="812"/>
      <c r="M95" s="812"/>
      <c r="N95" s="812"/>
      <c r="O95" s="812"/>
      <c r="P95" s="812"/>
      <c r="Q95" s="812"/>
      <c r="R95" s="812"/>
      <c r="S95" s="812"/>
      <c r="T95" s="812"/>
      <c r="U95" s="812"/>
      <c r="V95" s="812"/>
      <c r="W95" s="812"/>
      <c r="X95" s="812"/>
      <c r="Y95" s="812"/>
      <c r="Z95" s="812"/>
      <c r="AA95" s="812"/>
      <c r="AB95" s="812"/>
      <c r="AC95" s="812"/>
      <c r="AD95" s="812"/>
      <c r="AE95" s="812"/>
      <c r="AF95" s="812"/>
      <c r="AG95" s="812"/>
      <c r="AH95" s="812"/>
      <c r="AI95" s="812"/>
      <c r="AJ95" s="812"/>
      <c r="AK95" s="812"/>
      <c r="AL95" s="812"/>
      <c r="AM95" s="812"/>
      <c r="AN95" s="812"/>
      <c r="AO95" s="812"/>
      <c r="AP95" s="812"/>
      <c r="AQ95" s="812"/>
      <c r="AR95" s="812"/>
      <c r="AS95" s="812"/>
      <c r="AT95" s="812"/>
      <c r="AU95" s="812"/>
      <c r="AV95" s="812"/>
      <c r="AW95" s="812"/>
      <c r="AX95" s="812"/>
      <c r="AY95" s="812"/>
      <c r="AZ95" s="812"/>
      <c r="BA95" s="812"/>
      <c r="BB95" s="812"/>
      <c r="BC95" s="812"/>
      <c r="BD95" s="812"/>
      <c r="BE95" s="812"/>
      <c r="BF95" s="812"/>
      <c r="BG95" s="812"/>
      <c r="BH95" s="812"/>
      <c r="BI95" s="812"/>
      <c r="BJ95" s="812"/>
      <c r="BK95" s="812"/>
      <c r="BL95" s="812"/>
      <c r="BM95" s="812"/>
      <c r="BN95" s="812"/>
      <c r="BO95" s="812"/>
      <c r="BP95" s="812"/>
      <c r="BQ95" s="812"/>
      <c r="BR95" s="812"/>
      <c r="BS95" s="812"/>
      <c r="BT95" s="812"/>
      <c r="BU95" s="812"/>
      <c r="BV95" s="812"/>
      <c r="BW95" s="812"/>
      <c r="BX95" s="812"/>
      <c r="BY95" s="812"/>
      <c r="BZ95" s="812"/>
      <c r="CA95" s="812"/>
      <c r="CB95" s="812"/>
      <c r="CC95" s="812"/>
      <c r="CD95" s="812"/>
      <c r="CE95" s="812"/>
      <c r="CF95" s="812"/>
      <c r="CG95" s="812"/>
      <c r="CH95" s="812"/>
      <c r="CI95" s="812"/>
      <c r="CJ95" s="812"/>
      <c r="CK95" s="812"/>
      <c r="CL95" s="812"/>
      <c r="CM95" s="812"/>
      <c r="CN95" s="812"/>
      <c r="CO95" s="812"/>
      <c r="CP95" s="812"/>
      <c r="CQ95" s="812"/>
      <c r="CR95" s="812"/>
      <c r="CS95" s="812"/>
      <c r="CT95" s="812"/>
      <c r="CU95" s="812"/>
      <c r="CV95" s="812"/>
      <c r="CW95" s="812"/>
      <c r="CX95" s="812"/>
      <c r="CY95" s="812"/>
      <c r="CZ95" s="812"/>
      <c r="DA95" s="812"/>
      <c r="DB95" s="812"/>
      <c r="DC95" s="812"/>
      <c r="DD95" s="812"/>
      <c r="DE95" s="812"/>
      <c r="DF95" s="812"/>
      <c r="DG95" s="812"/>
      <c r="DH95" s="812"/>
      <c r="DI95" s="812"/>
      <c r="DJ95" s="812"/>
      <c r="DK95" s="812"/>
      <c r="DL95" s="812"/>
      <c r="DM95" s="812"/>
      <c r="DN95" s="812"/>
      <c r="DO95" s="812"/>
      <c r="DP95" s="812"/>
      <c r="DQ95" s="812"/>
      <c r="DR95" s="812"/>
      <c r="DS95" s="812"/>
      <c r="DT95" s="812"/>
      <c r="DU95" s="812"/>
      <c r="DV95" s="812"/>
      <c r="DW95" s="812"/>
      <c r="DX95" s="812"/>
      <c r="DY95" s="812"/>
      <c r="DZ95" s="812"/>
      <c r="EA95" s="812"/>
      <c r="EB95" s="812"/>
      <c r="EC95" s="812"/>
      <c r="ED95" s="812"/>
      <c r="EE95" s="812"/>
      <c r="EF95" s="812"/>
      <c r="EG95" s="812"/>
      <c r="EH95" s="812"/>
      <c r="EI95" s="812"/>
      <c r="EJ95" s="812"/>
      <c r="EK95" s="812"/>
      <c r="EL95" s="812"/>
      <c r="EM95" s="812"/>
      <c r="EN95" s="812"/>
      <c r="EO95" s="812"/>
      <c r="EP95" s="812"/>
      <c r="EQ95" s="812"/>
      <c r="ER95" s="812"/>
      <c r="ES95" s="812"/>
      <c r="ET95" s="812"/>
      <c r="EU95" s="812"/>
      <c r="EV95" s="812"/>
      <c r="EW95" s="812"/>
      <c r="EX95" s="812"/>
      <c r="EY95" s="812"/>
      <c r="EZ95" s="812"/>
      <c r="FA95" s="812"/>
      <c r="FB95" s="812"/>
      <c r="FC95" s="812"/>
      <c r="FD95" s="812"/>
      <c r="FE95" s="812"/>
      <c r="FF95" s="812"/>
      <c r="FG95" s="812"/>
      <c r="FH95" s="812"/>
      <c r="FI95" s="812"/>
      <c r="FJ95" s="812"/>
      <c r="FK95" s="812"/>
      <c r="FL95" s="812"/>
      <c r="FM95" s="812"/>
      <c r="FN95" s="812"/>
      <c r="FO95" s="812"/>
      <c r="FP95" s="812"/>
      <c r="FQ95" s="812"/>
      <c r="FR95" s="812"/>
      <c r="FS95" s="812"/>
      <c r="FT95" s="812"/>
      <c r="FU95" s="812"/>
      <c r="FV95" s="812"/>
      <c r="FW95" s="812"/>
      <c r="FX95" s="812"/>
      <c r="FY95" s="812"/>
      <c r="FZ95" s="812"/>
      <c r="GA95" s="812"/>
      <c r="GB95" s="812"/>
      <c r="GC95" s="812"/>
      <c r="GD95" s="812"/>
      <c r="GE95" s="812"/>
      <c r="GF95" s="812"/>
      <c r="GG95" s="812"/>
      <c r="GH95" s="812"/>
      <c r="GI95" s="812"/>
      <c r="GJ95" s="812"/>
      <c r="GK95" s="812"/>
      <c r="GL95" s="812"/>
      <c r="GM95" s="812"/>
    </row>
    <row r="96" spans="2:195" ht="15" customHeight="1" x14ac:dyDescent="0.2">
      <c r="B96" s="812"/>
      <c r="C96" s="812"/>
      <c r="D96" s="812"/>
      <c r="E96" s="812"/>
      <c r="F96" s="812"/>
      <c r="G96" s="812"/>
      <c r="H96" s="812"/>
      <c r="I96" s="812"/>
      <c r="J96" s="812"/>
      <c r="K96" s="812"/>
      <c r="L96" s="812"/>
      <c r="M96" s="812"/>
      <c r="N96" s="812"/>
      <c r="O96" s="812"/>
      <c r="P96" s="812"/>
      <c r="Q96" s="812"/>
      <c r="R96" s="812"/>
      <c r="S96" s="812"/>
      <c r="T96" s="812"/>
      <c r="U96" s="812"/>
      <c r="V96" s="812"/>
      <c r="W96" s="812"/>
      <c r="X96" s="812"/>
      <c r="Y96" s="812"/>
      <c r="Z96" s="812"/>
      <c r="AA96" s="812"/>
      <c r="AB96" s="812"/>
      <c r="AC96" s="812"/>
      <c r="AD96" s="812"/>
      <c r="AE96" s="812"/>
      <c r="AF96" s="812"/>
      <c r="AG96" s="812"/>
      <c r="AH96" s="812"/>
      <c r="AI96" s="812"/>
      <c r="AJ96" s="812"/>
      <c r="AK96" s="812"/>
      <c r="AL96" s="812"/>
      <c r="AM96" s="812"/>
      <c r="AN96" s="812"/>
      <c r="AO96" s="812"/>
      <c r="AP96" s="812"/>
      <c r="AQ96" s="812"/>
      <c r="AR96" s="812"/>
      <c r="AS96" s="812"/>
      <c r="AT96" s="812"/>
      <c r="AU96" s="812"/>
      <c r="AV96" s="812"/>
      <c r="AW96" s="812"/>
      <c r="AX96" s="812"/>
      <c r="AY96" s="812"/>
      <c r="AZ96" s="812"/>
      <c r="BA96" s="812"/>
      <c r="BB96" s="812"/>
      <c r="BC96" s="812"/>
      <c r="BD96" s="812"/>
      <c r="BE96" s="812"/>
      <c r="BF96" s="812"/>
      <c r="BG96" s="812"/>
      <c r="BH96" s="812"/>
      <c r="BI96" s="812"/>
      <c r="BJ96" s="812"/>
      <c r="BK96" s="812"/>
      <c r="BL96" s="812"/>
      <c r="BM96" s="812"/>
      <c r="BN96" s="812"/>
      <c r="BO96" s="812"/>
      <c r="BP96" s="812"/>
      <c r="BQ96" s="812"/>
      <c r="BR96" s="812"/>
      <c r="BS96" s="812"/>
      <c r="BT96" s="812"/>
      <c r="BU96" s="812"/>
      <c r="BV96" s="812"/>
      <c r="BW96" s="812"/>
      <c r="BX96" s="812"/>
      <c r="BY96" s="812"/>
      <c r="BZ96" s="812"/>
      <c r="CA96" s="812"/>
      <c r="CB96" s="812"/>
      <c r="CC96" s="812"/>
      <c r="CD96" s="812"/>
      <c r="CE96" s="812"/>
      <c r="CF96" s="812"/>
      <c r="CG96" s="812"/>
      <c r="CH96" s="812"/>
      <c r="CI96" s="812"/>
      <c r="CJ96" s="812"/>
      <c r="CK96" s="812"/>
      <c r="CL96" s="812"/>
      <c r="CM96" s="812"/>
      <c r="CN96" s="812"/>
      <c r="CO96" s="812"/>
      <c r="CP96" s="812"/>
      <c r="CQ96" s="812"/>
      <c r="CR96" s="812"/>
      <c r="CS96" s="812"/>
      <c r="CT96" s="812"/>
      <c r="CU96" s="812"/>
      <c r="CV96" s="812"/>
      <c r="CW96" s="812"/>
      <c r="CX96" s="812"/>
      <c r="CY96" s="812"/>
      <c r="CZ96" s="812"/>
      <c r="DA96" s="812"/>
      <c r="DB96" s="812"/>
      <c r="DC96" s="812"/>
      <c r="DD96" s="812"/>
      <c r="DE96" s="812"/>
      <c r="DF96" s="812"/>
      <c r="DG96" s="812"/>
      <c r="DH96" s="812"/>
      <c r="DI96" s="812"/>
      <c r="DJ96" s="812"/>
      <c r="DK96" s="812"/>
      <c r="DL96" s="812"/>
      <c r="DM96" s="812"/>
      <c r="DN96" s="812"/>
      <c r="DO96" s="812"/>
      <c r="DP96" s="812"/>
      <c r="DQ96" s="812"/>
      <c r="DR96" s="812"/>
      <c r="DS96" s="812"/>
      <c r="DT96" s="812"/>
      <c r="DU96" s="812"/>
      <c r="DV96" s="812"/>
      <c r="DW96" s="812"/>
      <c r="DX96" s="812"/>
      <c r="DY96" s="812"/>
      <c r="DZ96" s="812"/>
      <c r="EA96" s="812"/>
      <c r="EB96" s="812"/>
      <c r="EC96" s="812"/>
      <c r="ED96" s="812"/>
      <c r="EE96" s="812"/>
      <c r="EF96" s="812"/>
      <c r="EG96" s="812"/>
      <c r="EH96" s="812"/>
      <c r="EI96" s="812"/>
      <c r="EJ96" s="812"/>
      <c r="EK96" s="812"/>
      <c r="EL96" s="812"/>
      <c r="EM96" s="812"/>
      <c r="EN96" s="812"/>
      <c r="EO96" s="812"/>
      <c r="EP96" s="812"/>
      <c r="EQ96" s="812"/>
      <c r="ER96" s="812"/>
      <c r="ES96" s="812"/>
      <c r="ET96" s="812"/>
      <c r="EU96" s="812"/>
      <c r="EV96" s="812"/>
      <c r="EW96" s="812"/>
      <c r="EX96" s="812"/>
      <c r="EY96" s="812"/>
      <c r="EZ96" s="812"/>
      <c r="FA96" s="812"/>
      <c r="FB96" s="812"/>
      <c r="FC96" s="812"/>
      <c r="FD96" s="812"/>
      <c r="FE96" s="812"/>
      <c r="FF96" s="812"/>
      <c r="FG96" s="812"/>
      <c r="FH96" s="812"/>
      <c r="FI96" s="812"/>
      <c r="FJ96" s="812"/>
      <c r="FK96" s="812"/>
      <c r="FL96" s="812"/>
      <c r="FM96" s="812"/>
      <c r="FN96" s="812"/>
      <c r="FO96" s="812"/>
      <c r="FP96" s="812"/>
      <c r="FQ96" s="812"/>
      <c r="FR96" s="812"/>
      <c r="FS96" s="812"/>
      <c r="FT96" s="812"/>
      <c r="FU96" s="812"/>
      <c r="FV96" s="812"/>
      <c r="FW96" s="812"/>
      <c r="FX96" s="812"/>
      <c r="FY96" s="812"/>
      <c r="FZ96" s="812"/>
      <c r="GA96" s="812"/>
      <c r="GB96" s="812"/>
      <c r="GC96" s="812"/>
      <c r="GD96" s="812"/>
      <c r="GE96" s="812"/>
      <c r="GF96" s="812"/>
      <c r="GG96" s="812"/>
      <c r="GH96" s="812"/>
      <c r="GI96" s="812"/>
      <c r="GJ96" s="812"/>
      <c r="GK96" s="812"/>
      <c r="GL96" s="812"/>
      <c r="GM96" s="812"/>
    </row>
    <row r="97" spans="2:195" ht="15" customHeight="1" x14ac:dyDescent="0.2">
      <c r="B97" s="812"/>
      <c r="C97" s="812"/>
      <c r="D97" s="812"/>
      <c r="E97" s="812"/>
      <c r="F97" s="812"/>
      <c r="G97" s="812"/>
      <c r="H97" s="812"/>
      <c r="I97" s="812"/>
      <c r="J97" s="812"/>
      <c r="K97" s="812"/>
      <c r="L97" s="812"/>
      <c r="M97" s="812"/>
      <c r="N97" s="812"/>
      <c r="O97" s="812"/>
      <c r="P97" s="812"/>
      <c r="Q97" s="812"/>
      <c r="R97" s="812"/>
      <c r="S97" s="812"/>
      <c r="T97" s="812"/>
      <c r="U97" s="812"/>
      <c r="V97" s="812"/>
      <c r="W97" s="812"/>
      <c r="X97" s="812"/>
      <c r="Y97" s="812"/>
      <c r="Z97" s="812"/>
      <c r="AA97" s="812"/>
      <c r="AB97" s="812"/>
      <c r="AC97" s="812"/>
      <c r="AD97" s="812"/>
      <c r="AE97" s="812"/>
      <c r="AF97" s="812"/>
      <c r="AG97" s="812"/>
      <c r="AH97" s="812"/>
      <c r="AI97" s="812"/>
      <c r="AJ97" s="812"/>
      <c r="AK97" s="812"/>
      <c r="AL97" s="812"/>
      <c r="AM97" s="812"/>
      <c r="AN97" s="812"/>
      <c r="AO97" s="812"/>
      <c r="AP97" s="812"/>
      <c r="AQ97" s="812"/>
      <c r="AR97" s="812"/>
      <c r="AS97" s="812"/>
      <c r="AT97" s="812"/>
      <c r="AU97" s="812"/>
      <c r="AV97" s="812"/>
      <c r="AW97" s="812"/>
      <c r="AX97" s="812"/>
      <c r="AY97" s="812"/>
      <c r="AZ97" s="812"/>
      <c r="BA97" s="812"/>
      <c r="BB97" s="812"/>
      <c r="BC97" s="812"/>
      <c r="BD97" s="812"/>
      <c r="BE97" s="812"/>
      <c r="BF97" s="812"/>
      <c r="BG97" s="812"/>
      <c r="BH97" s="812"/>
      <c r="BI97" s="812"/>
      <c r="BJ97" s="812"/>
      <c r="BK97" s="812"/>
      <c r="BL97" s="812"/>
      <c r="BM97" s="812"/>
      <c r="BN97" s="812"/>
      <c r="BO97" s="812"/>
      <c r="BP97" s="812"/>
      <c r="BQ97" s="812"/>
      <c r="BR97" s="812"/>
      <c r="BS97" s="812"/>
      <c r="BT97" s="812"/>
      <c r="BU97" s="812"/>
      <c r="BV97" s="812"/>
      <c r="BW97" s="812"/>
      <c r="BX97" s="812"/>
      <c r="BY97" s="812"/>
      <c r="BZ97" s="812"/>
      <c r="CA97" s="812"/>
      <c r="CB97" s="812"/>
      <c r="CC97" s="812"/>
      <c r="CD97" s="812"/>
      <c r="CE97" s="812"/>
      <c r="CF97" s="812"/>
      <c r="CG97" s="812"/>
      <c r="CH97" s="812"/>
      <c r="CI97" s="812"/>
      <c r="CJ97" s="812"/>
      <c r="CK97" s="812"/>
      <c r="CL97" s="812"/>
      <c r="CM97" s="812"/>
      <c r="CN97" s="812"/>
      <c r="CO97" s="812"/>
      <c r="CP97" s="812"/>
      <c r="CQ97" s="812"/>
      <c r="CR97" s="812"/>
      <c r="CS97" s="812"/>
      <c r="CT97" s="812"/>
      <c r="CU97" s="812"/>
      <c r="CV97" s="812"/>
      <c r="CW97" s="812"/>
      <c r="CX97" s="812"/>
      <c r="CY97" s="812"/>
      <c r="CZ97" s="812"/>
      <c r="DA97" s="812"/>
      <c r="DB97" s="812"/>
      <c r="DC97" s="812"/>
      <c r="DD97" s="812"/>
      <c r="DE97" s="812"/>
      <c r="DF97" s="812"/>
      <c r="DG97" s="812"/>
      <c r="DH97" s="812"/>
      <c r="DI97" s="812"/>
      <c r="DJ97" s="812"/>
      <c r="DK97" s="812"/>
      <c r="DL97" s="812"/>
      <c r="DM97" s="812"/>
      <c r="DN97" s="812"/>
      <c r="DO97" s="812"/>
      <c r="DP97" s="812"/>
      <c r="DQ97" s="812"/>
      <c r="DR97" s="812"/>
      <c r="DS97" s="812"/>
      <c r="DT97" s="812"/>
      <c r="DU97" s="812"/>
      <c r="DV97" s="812"/>
      <c r="DW97" s="812"/>
      <c r="DX97" s="812"/>
      <c r="DY97" s="812"/>
      <c r="DZ97" s="812"/>
      <c r="EA97" s="812"/>
      <c r="EB97" s="812"/>
      <c r="EC97" s="812"/>
      <c r="ED97" s="812"/>
      <c r="EE97" s="812"/>
      <c r="EF97" s="812"/>
      <c r="EG97" s="812"/>
      <c r="EH97" s="812"/>
      <c r="EI97" s="812"/>
      <c r="EJ97" s="812"/>
      <c r="EK97" s="812"/>
      <c r="EL97" s="812"/>
      <c r="EM97" s="812"/>
      <c r="EN97" s="812"/>
      <c r="EO97" s="812"/>
      <c r="EP97" s="812"/>
      <c r="EQ97" s="812"/>
      <c r="ER97" s="812"/>
      <c r="ES97" s="812"/>
      <c r="ET97" s="812"/>
      <c r="EU97" s="812"/>
      <c r="EV97" s="812"/>
      <c r="EW97" s="812"/>
      <c r="EX97" s="812"/>
      <c r="EY97" s="812"/>
      <c r="EZ97" s="812"/>
      <c r="FA97" s="812"/>
      <c r="FB97" s="812"/>
      <c r="FC97" s="812"/>
      <c r="FD97" s="812"/>
      <c r="FE97" s="812"/>
      <c r="FF97" s="812"/>
      <c r="FG97" s="812"/>
      <c r="FH97" s="812"/>
      <c r="FI97" s="812"/>
      <c r="FJ97" s="812"/>
      <c r="FK97" s="812"/>
      <c r="FL97" s="812"/>
      <c r="FM97" s="812"/>
      <c r="FN97" s="812"/>
      <c r="FO97" s="812"/>
      <c r="FP97" s="812"/>
      <c r="FQ97" s="812"/>
      <c r="FR97" s="812"/>
      <c r="FS97" s="812"/>
      <c r="FT97" s="812"/>
      <c r="FU97" s="812"/>
      <c r="FV97" s="812"/>
      <c r="FW97" s="812"/>
      <c r="FX97" s="812"/>
      <c r="FY97" s="812"/>
      <c r="FZ97" s="812"/>
      <c r="GA97" s="812"/>
      <c r="GB97" s="812"/>
      <c r="GC97" s="812"/>
      <c r="GD97" s="812"/>
      <c r="GE97" s="812"/>
      <c r="GF97" s="812"/>
      <c r="GG97" s="812"/>
      <c r="GH97" s="812"/>
      <c r="GI97" s="812"/>
      <c r="GJ97" s="812"/>
      <c r="GK97" s="812"/>
      <c r="GL97" s="812"/>
      <c r="GM97" s="812"/>
    </row>
    <row r="98" spans="2:195" ht="15" customHeight="1" x14ac:dyDescent="0.2">
      <c r="B98" s="812"/>
      <c r="C98" s="812"/>
      <c r="D98" s="812"/>
      <c r="E98" s="812"/>
      <c r="F98" s="812"/>
      <c r="G98" s="812"/>
      <c r="H98" s="812"/>
      <c r="I98" s="812"/>
      <c r="J98" s="812"/>
      <c r="K98" s="812"/>
      <c r="L98" s="812"/>
      <c r="M98" s="812"/>
      <c r="N98" s="812"/>
      <c r="O98" s="812"/>
      <c r="P98" s="812"/>
      <c r="Q98" s="812"/>
      <c r="R98" s="812"/>
      <c r="S98" s="812"/>
      <c r="T98" s="812"/>
      <c r="U98" s="812"/>
      <c r="V98" s="812"/>
      <c r="W98" s="812"/>
      <c r="X98" s="812"/>
      <c r="Y98" s="812"/>
      <c r="Z98" s="812"/>
      <c r="AA98" s="812"/>
      <c r="AB98" s="812"/>
      <c r="AC98" s="812"/>
      <c r="AD98" s="812"/>
      <c r="AE98" s="812"/>
      <c r="AF98" s="812"/>
      <c r="AG98" s="812"/>
      <c r="AH98" s="812"/>
      <c r="AI98" s="812"/>
      <c r="AJ98" s="812"/>
      <c r="AK98" s="812"/>
      <c r="AL98" s="812"/>
      <c r="AM98" s="812"/>
      <c r="AN98" s="812"/>
      <c r="AO98" s="812"/>
      <c r="AP98" s="812"/>
      <c r="AQ98" s="812"/>
      <c r="AR98" s="812"/>
      <c r="AS98" s="812"/>
      <c r="AT98" s="812"/>
      <c r="AU98" s="812"/>
      <c r="AV98" s="812"/>
      <c r="AW98" s="812"/>
      <c r="AX98" s="812"/>
      <c r="AY98" s="812"/>
      <c r="AZ98" s="812"/>
      <c r="BA98" s="812"/>
      <c r="BB98" s="812"/>
      <c r="BC98" s="812"/>
      <c r="BD98" s="812"/>
      <c r="BE98" s="812"/>
      <c r="BF98" s="812"/>
      <c r="BG98" s="812"/>
      <c r="BH98" s="812"/>
      <c r="BI98" s="812"/>
      <c r="BJ98" s="812"/>
      <c r="BK98" s="812"/>
      <c r="BL98" s="812"/>
      <c r="BM98" s="812"/>
      <c r="BN98" s="812"/>
      <c r="BO98" s="812"/>
      <c r="BP98" s="812"/>
      <c r="BQ98" s="812"/>
      <c r="BR98" s="812"/>
      <c r="BS98" s="812"/>
      <c r="BT98" s="812"/>
      <c r="BU98" s="812"/>
      <c r="BV98" s="812"/>
      <c r="BW98" s="812"/>
      <c r="BX98" s="812"/>
      <c r="BY98" s="812"/>
      <c r="BZ98" s="812"/>
      <c r="CA98" s="812"/>
      <c r="CB98" s="812"/>
      <c r="CC98" s="812"/>
      <c r="CD98" s="812"/>
      <c r="CE98" s="812"/>
      <c r="CF98" s="812"/>
      <c r="CG98" s="812"/>
      <c r="CH98" s="812"/>
      <c r="CI98" s="812"/>
      <c r="CJ98" s="812"/>
      <c r="CK98" s="812"/>
      <c r="CL98" s="812"/>
      <c r="CM98" s="812"/>
      <c r="CN98" s="812"/>
      <c r="CO98" s="812"/>
      <c r="CP98" s="812"/>
      <c r="CQ98" s="812"/>
      <c r="CR98" s="812"/>
      <c r="CS98" s="812"/>
      <c r="CT98" s="812"/>
      <c r="CU98" s="812"/>
      <c r="CV98" s="812"/>
      <c r="CW98" s="812"/>
      <c r="CX98" s="812"/>
      <c r="CY98" s="812"/>
      <c r="CZ98" s="812"/>
      <c r="DA98" s="812"/>
      <c r="DB98" s="812"/>
      <c r="DC98" s="812"/>
      <c r="DD98" s="812"/>
      <c r="DE98" s="812"/>
      <c r="DF98" s="812"/>
      <c r="DG98" s="812"/>
      <c r="DH98" s="812"/>
      <c r="DI98" s="812"/>
      <c r="DJ98" s="812"/>
      <c r="DK98" s="812"/>
      <c r="DL98" s="812"/>
      <c r="DM98" s="812"/>
      <c r="DN98" s="812"/>
      <c r="DO98" s="812"/>
      <c r="DP98" s="812"/>
      <c r="DQ98" s="812"/>
      <c r="DR98" s="812"/>
      <c r="DS98" s="812"/>
      <c r="DT98" s="812"/>
      <c r="DU98" s="812"/>
      <c r="DV98" s="812"/>
      <c r="DW98" s="812"/>
      <c r="DX98" s="812"/>
      <c r="DY98" s="812"/>
      <c r="DZ98" s="812"/>
      <c r="EA98" s="812"/>
      <c r="EB98" s="812"/>
      <c r="EC98" s="812"/>
      <c r="ED98" s="812"/>
      <c r="EE98" s="812"/>
      <c r="EF98" s="812"/>
      <c r="EG98" s="812"/>
      <c r="EH98" s="812"/>
      <c r="EI98" s="812"/>
      <c r="EJ98" s="812"/>
      <c r="EK98" s="812"/>
      <c r="EL98" s="812"/>
      <c r="EM98" s="812"/>
      <c r="EN98" s="812"/>
      <c r="EO98" s="812"/>
      <c r="EP98" s="812"/>
      <c r="EQ98" s="812"/>
      <c r="ER98" s="812"/>
      <c r="ES98" s="812"/>
      <c r="ET98" s="812"/>
      <c r="EU98" s="812"/>
      <c r="EV98" s="812"/>
      <c r="EW98" s="812"/>
      <c r="EX98" s="812"/>
      <c r="EY98" s="812"/>
      <c r="EZ98" s="812"/>
      <c r="FA98" s="812"/>
      <c r="FB98" s="812"/>
      <c r="FC98" s="812"/>
      <c r="FD98" s="812"/>
      <c r="FE98" s="812"/>
      <c r="FF98" s="812"/>
      <c r="FG98" s="812"/>
      <c r="FH98" s="812"/>
      <c r="FI98" s="812"/>
      <c r="FJ98" s="812"/>
      <c r="FK98" s="812"/>
      <c r="FL98" s="812"/>
      <c r="FM98" s="812"/>
      <c r="FN98" s="812"/>
      <c r="FO98" s="812"/>
      <c r="FP98" s="812"/>
      <c r="FQ98" s="812"/>
      <c r="FR98" s="812"/>
      <c r="FS98" s="812"/>
      <c r="FT98" s="812"/>
      <c r="FU98" s="812"/>
      <c r="FV98" s="812"/>
      <c r="FW98" s="812"/>
      <c r="FX98" s="812"/>
      <c r="FY98" s="812"/>
      <c r="FZ98" s="812"/>
      <c r="GA98" s="812"/>
      <c r="GB98" s="812"/>
      <c r="GC98" s="812"/>
      <c r="GD98" s="812"/>
      <c r="GE98" s="812"/>
      <c r="GF98" s="812"/>
      <c r="GG98" s="812"/>
      <c r="GH98" s="812"/>
      <c r="GI98" s="812"/>
      <c r="GJ98" s="812"/>
      <c r="GK98" s="812"/>
      <c r="GL98" s="812"/>
      <c r="GM98" s="812"/>
    </row>
    <row r="99" spans="2:195" ht="15" customHeight="1" x14ac:dyDescent="0.2">
      <c r="B99" s="812"/>
      <c r="C99" s="812"/>
      <c r="D99" s="812"/>
      <c r="E99" s="812"/>
      <c r="F99" s="812"/>
      <c r="G99" s="812"/>
      <c r="H99" s="812"/>
      <c r="I99" s="812"/>
      <c r="J99" s="812"/>
      <c r="K99" s="812"/>
      <c r="L99" s="812"/>
      <c r="M99" s="812"/>
      <c r="N99" s="812"/>
      <c r="O99" s="812"/>
      <c r="P99" s="812"/>
      <c r="Q99" s="812"/>
      <c r="R99" s="812"/>
      <c r="S99" s="812"/>
      <c r="T99" s="812"/>
      <c r="U99" s="812"/>
      <c r="V99" s="812"/>
      <c r="W99" s="812"/>
      <c r="X99" s="812"/>
      <c r="Y99" s="812"/>
      <c r="Z99" s="812"/>
      <c r="AA99" s="812"/>
      <c r="AB99" s="812"/>
      <c r="AC99" s="812"/>
      <c r="AD99" s="812"/>
      <c r="AE99" s="812"/>
      <c r="AF99" s="812"/>
      <c r="AG99" s="812"/>
      <c r="AH99" s="812"/>
      <c r="AI99" s="812"/>
      <c r="AJ99" s="812"/>
      <c r="AK99" s="812"/>
      <c r="AL99" s="812"/>
      <c r="AM99" s="812"/>
      <c r="AN99" s="812"/>
      <c r="AO99" s="812"/>
      <c r="AP99" s="812"/>
      <c r="AQ99" s="812"/>
      <c r="AR99" s="812"/>
      <c r="AS99" s="812"/>
      <c r="AT99" s="812"/>
      <c r="AU99" s="812"/>
      <c r="AV99" s="812"/>
      <c r="AW99" s="812"/>
      <c r="AX99" s="812"/>
      <c r="AY99" s="812"/>
      <c r="AZ99" s="812"/>
      <c r="BA99" s="812"/>
      <c r="BB99" s="812"/>
      <c r="BC99" s="812"/>
      <c r="BD99" s="812"/>
      <c r="BE99" s="812"/>
      <c r="BF99" s="812"/>
      <c r="BG99" s="812"/>
      <c r="BH99" s="812"/>
      <c r="BI99" s="812"/>
      <c r="BJ99" s="812"/>
      <c r="BK99" s="812"/>
      <c r="BL99" s="812"/>
      <c r="BM99" s="812"/>
      <c r="BN99" s="812"/>
      <c r="BO99" s="812"/>
      <c r="BP99" s="812"/>
      <c r="BQ99" s="812"/>
      <c r="BR99" s="812"/>
      <c r="BS99" s="812"/>
      <c r="BT99" s="812"/>
      <c r="BU99" s="812"/>
      <c r="BV99" s="812"/>
      <c r="BW99" s="812"/>
      <c r="BX99" s="812"/>
      <c r="BY99" s="812"/>
      <c r="BZ99" s="812"/>
      <c r="CA99" s="812"/>
      <c r="CB99" s="812"/>
      <c r="CC99" s="812"/>
      <c r="CD99" s="812"/>
      <c r="CE99" s="812"/>
      <c r="CF99" s="812"/>
      <c r="CG99" s="812"/>
      <c r="CH99" s="812"/>
      <c r="CI99" s="812"/>
      <c r="CJ99" s="812"/>
      <c r="CK99" s="812"/>
      <c r="CL99" s="812"/>
      <c r="CM99" s="812"/>
      <c r="CN99" s="812"/>
      <c r="CO99" s="812"/>
      <c r="CP99" s="812"/>
      <c r="CQ99" s="812"/>
      <c r="CR99" s="812"/>
      <c r="CS99" s="812"/>
      <c r="CT99" s="812"/>
      <c r="CU99" s="812"/>
      <c r="CV99" s="812"/>
      <c r="CW99" s="812"/>
      <c r="CX99" s="812"/>
      <c r="CY99" s="812"/>
      <c r="CZ99" s="812"/>
      <c r="DA99" s="812"/>
      <c r="DB99" s="812"/>
      <c r="DC99" s="812"/>
      <c r="DD99" s="812"/>
      <c r="DE99" s="812"/>
      <c r="DF99" s="812"/>
      <c r="DG99" s="812"/>
      <c r="DH99" s="812"/>
      <c r="DI99" s="812"/>
      <c r="DJ99" s="812"/>
      <c r="DK99" s="812"/>
      <c r="DL99" s="812"/>
      <c r="DM99" s="812"/>
      <c r="DN99" s="812"/>
      <c r="DO99" s="812"/>
      <c r="DP99" s="812"/>
      <c r="DQ99" s="812"/>
      <c r="DR99" s="812"/>
      <c r="DS99" s="812"/>
      <c r="DT99" s="812"/>
      <c r="DU99" s="812"/>
      <c r="DV99" s="812"/>
      <c r="DW99" s="812"/>
      <c r="DX99" s="812"/>
      <c r="DY99" s="812"/>
      <c r="DZ99" s="812"/>
      <c r="EA99" s="812"/>
      <c r="EB99" s="812"/>
      <c r="EC99" s="812"/>
      <c r="ED99" s="812"/>
      <c r="EE99" s="812"/>
      <c r="EF99" s="812"/>
      <c r="EG99" s="812"/>
      <c r="EH99" s="812"/>
      <c r="EI99" s="812"/>
      <c r="EJ99" s="812"/>
      <c r="EK99" s="812"/>
      <c r="EL99" s="812"/>
      <c r="EM99" s="812"/>
      <c r="EN99" s="812"/>
      <c r="EO99" s="812"/>
      <c r="EP99" s="812"/>
      <c r="EQ99" s="812"/>
      <c r="ER99" s="812"/>
      <c r="ES99" s="812"/>
      <c r="ET99" s="812"/>
      <c r="EU99" s="812"/>
      <c r="EV99" s="812"/>
      <c r="EW99" s="812"/>
      <c r="EX99" s="812"/>
      <c r="EY99" s="812"/>
      <c r="EZ99" s="812"/>
      <c r="FA99" s="812"/>
      <c r="FB99" s="812"/>
      <c r="FC99" s="812"/>
      <c r="FD99" s="812"/>
      <c r="FE99" s="812"/>
      <c r="FF99" s="812"/>
      <c r="FG99" s="812"/>
      <c r="FH99" s="812"/>
      <c r="FI99" s="812"/>
      <c r="FJ99" s="812"/>
      <c r="FK99" s="812"/>
      <c r="FL99" s="812"/>
      <c r="FM99" s="812"/>
      <c r="FN99" s="812"/>
      <c r="FO99" s="812"/>
      <c r="FP99" s="812"/>
      <c r="FQ99" s="812"/>
      <c r="FR99" s="812"/>
      <c r="FS99" s="812"/>
      <c r="FT99" s="812"/>
      <c r="FU99" s="812"/>
      <c r="FV99" s="812"/>
      <c r="FW99" s="812"/>
      <c r="FX99" s="812"/>
      <c r="FY99" s="812"/>
      <c r="FZ99" s="812"/>
      <c r="GA99" s="812"/>
      <c r="GB99" s="812"/>
      <c r="GC99" s="812"/>
      <c r="GD99" s="812"/>
      <c r="GE99" s="812"/>
      <c r="GF99" s="812"/>
      <c r="GG99" s="812"/>
      <c r="GH99" s="812"/>
      <c r="GI99" s="812"/>
      <c r="GJ99" s="812"/>
      <c r="GK99" s="812"/>
      <c r="GL99" s="812"/>
      <c r="GM99" s="812"/>
    </row>
    <row r="100" spans="2:195" ht="15" customHeight="1" x14ac:dyDescent="0.2">
      <c r="B100" s="812"/>
      <c r="C100" s="812"/>
      <c r="D100" s="812"/>
      <c r="E100" s="812"/>
      <c r="F100" s="812"/>
      <c r="G100" s="812"/>
      <c r="H100" s="812"/>
      <c r="I100" s="812"/>
      <c r="J100" s="812"/>
      <c r="K100" s="812"/>
      <c r="L100" s="812"/>
      <c r="M100" s="812"/>
      <c r="N100" s="812"/>
      <c r="O100" s="812"/>
      <c r="P100" s="812"/>
      <c r="Q100" s="812"/>
      <c r="R100" s="812"/>
      <c r="S100" s="812"/>
      <c r="T100" s="812"/>
      <c r="U100" s="812"/>
      <c r="V100" s="812"/>
      <c r="W100" s="812"/>
      <c r="X100" s="812"/>
      <c r="Y100" s="812"/>
      <c r="Z100" s="812"/>
      <c r="AA100" s="812"/>
      <c r="AB100" s="812"/>
      <c r="AC100" s="812"/>
      <c r="AD100" s="812"/>
      <c r="AE100" s="812"/>
      <c r="AF100" s="812"/>
      <c r="AG100" s="812"/>
      <c r="AH100" s="812"/>
      <c r="AI100" s="812"/>
      <c r="AJ100" s="812"/>
      <c r="AK100" s="812"/>
      <c r="AL100" s="812"/>
      <c r="AM100" s="812"/>
      <c r="AN100" s="812"/>
      <c r="AO100" s="812"/>
      <c r="AP100" s="812"/>
      <c r="AQ100" s="812"/>
      <c r="AR100" s="812"/>
      <c r="AS100" s="812"/>
      <c r="AT100" s="812"/>
      <c r="AU100" s="812"/>
      <c r="AV100" s="812"/>
      <c r="AW100" s="812"/>
      <c r="AX100" s="812"/>
      <c r="AY100" s="812"/>
      <c r="AZ100" s="812"/>
      <c r="BA100" s="812"/>
      <c r="BB100" s="812"/>
      <c r="BC100" s="812"/>
      <c r="BD100" s="812"/>
      <c r="BE100" s="812"/>
      <c r="BF100" s="812"/>
      <c r="BG100" s="812"/>
      <c r="BH100" s="812"/>
      <c r="BI100" s="812"/>
      <c r="BJ100" s="812"/>
      <c r="BK100" s="812"/>
      <c r="BL100" s="812"/>
      <c r="BM100" s="812"/>
      <c r="BN100" s="812"/>
      <c r="BO100" s="812"/>
      <c r="BP100" s="812"/>
      <c r="BQ100" s="812"/>
      <c r="BR100" s="812"/>
      <c r="BS100" s="812"/>
      <c r="BT100" s="812"/>
      <c r="BU100" s="812"/>
      <c r="BV100" s="812"/>
      <c r="BW100" s="812"/>
      <c r="BX100" s="812"/>
      <c r="BY100" s="812"/>
      <c r="BZ100" s="812"/>
      <c r="CA100" s="812"/>
      <c r="CB100" s="812"/>
      <c r="CC100" s="812"/>
      <c r="CD100" s="812"/>
      <c r="CE100" s="812"/>
      <c r="CF100" s="812"/>
      <c r="CG100" s="812"/>
      <c r="CH100" s="812"/>
      <c r="CI100" s="812"/>
      <c r="CJ100" s="812"/>
      <c r="CK100" s="812"/>
      <c r="CL100" s="812"/>
      <c r="CM100" s="812"/>
      <c r="CN100" s="812"/>
      <c r="CO100" s="812"/>
      <c r="CP100" s="812"/>
      <c r="CQ100" s="812"/>
      <c r="CR100" s="812"/>
      <c r="CS100" s="812"/>
      <c r="CT100" s="812"/>
      <c r="CU100" s="812"/>
      <c r="CV100" s="812"/>
      <c r="CW100" s="812"/>
      <c r="CX100" s="812"/>
      <c r="CY100" s="812"/>
      <c r="CZ100" s="812"/>
      <c r="DA100" s="812"/>
      <c r="DB100" s="812"/>
      <c r="DC100" s="812"/>
      <c r="DD100" s="812"/>
      <c r="DE100" s="812"/>
      <c r="DF100" s="812"/>
      <c r="DG100" s="812"/>
      <c r="DH100" s="812"/>
      <c r="DI100" s="812"/>
      <c r="DJ100" s="812"/>
      <c r="DK100" s="812"/>
      <c r="DL100" s="812"/>
      <c r="DM100" s="812"/>
      <c r="DN100" s="812"/>
      <c r="DO100" s="812"/>
      <c r="DP100" s="812"/>
      <c r="DQ100" s="812"/>
      <c r="DR100" s="812"/>
      <c r="DS100" s="812"/>
      <c r="DT100" s="812"/>
      <c r="DU100" s="812"/>
      <c r="DV100" s="812"/>
      <c r="DW100" s="812"/>
      <c r="DX100" s="812"/>
      <c r="DY100" s="812"/>
      <c r="DZ100" s="812"/>
      <c r="EA100" s="812"/>
      <c r="EB100" s="812"/>
      <c r="EC100" s="812"/>
      <c r="ED100" s="812"/>
      <c r="EE100" s="812"/>
      <c r="EF100" s="812"/>
      <c r="EG100" s="812"/>
      <c r="EH100" s="812"/>
      <c r="EI100" s="812"/>
      <c r="EJ100" s="812"/>
      <c r="EK100" s="812"/>
      <c r="EL100" s="812"/>
      <c r="EM100" s="812"/>
      <c r="EN100" s="812"/>
      <c r="EO100" s="812"/>
      <c r="EP100" s="812"/>
      <c r="EQ100" s="812"/>
      <c r="ER100" s="812"/>
      <c r="ES100" s="812"/>
      <c r="ET100" s="812"/>
      <c r="EU100" s="812"/>
      <c r="EV100" s="812"/>
      <c r="EW100" s="812"/>
      <c r="EX100" s="812"/>
      <c r="EY100" s="812"/>
      <c r="EZ100" s="812"/>
      <c r="FA100" s="812"/>
      <c r="FB100" s="812"/>
      <c r="FC100" s="812"/>
      <c r="FD100" s="812"/>
      <c r="FE100" s="812"/>
      <c r="FF100" s="812"/>
      <c r="FG100" s="812"/>
      <c r="FH100" s="812"/>
      <c r="FI100" s="812"/>
      <c r="FJ100" s="812"/>
      <c r="FK100" s="812"/>
      <c r="FL100" s="812"/>
      <c r="FM100" s="812"/>
      <c r="FN100" s="812"/>
      <c r="FO100" s="812"/>
      <c r="FP100" s="812"/>
      <c r="FQ100" s="812"/>
      <c r="FR100" s="812"/>
      <c r="FS100" s="812"/>
      <c r="FT100" s="812"/>
      <c r="FU100" s="812"/>
      <c r="FV100" s="812"/>
      <c r="FW100" s="812"/>
      <c r="FX100" s="812"/>
      <c r="FY100" s="812"/>
      <c r="FZ100" s="812"/>
      <c r="GA100" s="812"/>
      <c r="GB100" s="812"/>
      <c r="GC100" s="812"/>
      <c r="GD100" s="812"/>
      <c r="GE100" s="812"/>
      <c r="GF100" s="812"/>
      <c r="GG100" s="812"/>
      <c r="GH100" s="812"/>
      <c r="GI100" s="812"/>
      <c r="GJ100" s="812"/>
      <c r="GK100" s="812"/>
      <c r="GL100" s="812"/>
      <c r="GM100" s="812"/>
    </row>
    <row r="101" spans="2:195" ht="15" customHeight="1" x14ac:dyDescent="0.2">
      <c r="B101" s="812"/>
      <c r="C101" s="812"/>
      <c r="D101" s="812"/>
      <c r="E101" s="812"/>
      <c r="F101" s="812"/>
      <c r="G101" s="812"/>
      <c r="H101" s="812"/>
      <c r="I101" s="812"/>
      <c r="J101" s="812"/>
      <c r="K101" s="812"/>
      <c r="L101" s="812"/>
      <c r="M101" s="812"/>
      <c r="N101" s="812"/>
      <c r="O101" s="812"/>
      <c r="P101" s="812"/>
      <c r="Q101" s="812"/>
      <c r="R101" s="812"/>
      <c r="S101" s="812"/>
      <c r="T101" s="812"/>
      <c r="U101" s="812"/>
      <c r="V101" s="812"/>
      <c r="W101" s="812"/>
      <c r="X101" s="812"/>
      <c r="Y101" s="812"/>
      <c r="Z101" s="812"/>
      <c r="AA101" s="812"/>
      <c r="AB101" s="812"/>
      <c r="AC101" s="812"/>
      <c r="AD101" s="812"/>
      <c r="AE101" s="812"/>
      <c r="AF101" s="812"/>
      <c r="AG101" s="812"/>
      <c r="AH101" s="812"/>
      <c r="AI101" s="812"/>
      <c r="AJ101" s="812"/>
      <c r="AK101" s="812"/>
      <c r="AL101" s="812"/>
      <c r="AM101" s="812"/>
      <c r="AN101" s="812"/>
      <c r="AO101" s="812"/>
      <c r="AP101" s="812"/>
      <c r="AQ101" s="812"/>
      <c r="AR101" s="812"/>
      <c r="AS101" s="812"/>
      <c r="AT101" s="812"/>
      <c r="AU101" s="812"/>
      <c r="AV101" s="812"/>
      <c r="AW101" s="812"/>
      <c r="AX101" s="812"/>
      <c r="AY101" s="812"/>
      <c r="AZ101" s="812"/>
      <c r="BA101" s="812"/>
      <c r="BB101" s="812"/>
      <c r="BC101" s="812"/>
      <c r="BD101" s="812"/>
      <c r="BE101" s="812"/>
      <c r="BF101" s="812"/>
      <c r="BG101" s="812"/>
      <c r="BH101" s="812"/>
      <c r="BI101" s="812"/>
      <c r="BJ101" s="812"/>
      <c r="BK101" s="812"/>
      <c r="BL101" s="812"/>
      <c r="BM101" s="812"/>
      <c r="BN101" s="812"/>
      <c r="BO101" s="812"/>
      <c r="BP101" s="812"/>
      <c r="BQ101" s="812"/>
      <c r="BR101" s="812"/>
      <c r="BS101" s="812"/>
      <c r="BT101" s="812"/>
      <c r="BU101" s="812"/>
      <c r="BV101" s="812"/>
      <c r="BW101" s="812"/>
      <c r="BX101" s="812"/>
      <c r="BY101" s="812"/>
      <c r="BZ101" s="812"/>
      <c r="CA101" s="812"/>
      <c r="CB101" s="812"/>
      <c r="CC101" s="812"/>
      <c r="CD101" s="812"/>
      <c r="CE101" s="812"/>
      <c r="CF101" s="812"/>
      <c r="CG101" s="812"/>
      <c r="CH101" s="812"/>
      <c r="CI101" s="812"/>
      <c r="CJ101" s="812"/>
      <c r="CK101" s="812"/>
      <c r="CL101" s="812"/>
      <c r="CM101" s="812"/>
      <c r="CN101" s="812"/>
      <c r="CO101" s="812"/>
      <c r="CP101" s="812"/>
      <c r="CQ101" s="812"/>
      <c r="CR101" s="812"/>
      <c r="CS101" s="812"/>
      <c r="CT101" s="812"/>
      <c r="CU101" s="812"/>
      <c r="CV101" s="812"/>
      <c r="CW101" s="812"/>
      <c r="CX101" s="812"/>
      <c r="CY101" s="812"/>
      <c r="CZ101" s="812"/>
      <c r="DA101" s="812"/>
      <c r="DB101" s="812"/>
      <c r="DC101" s="812"/>
      <c r="DD101" s="812"/>
      <c r="DE101" s="812"/>
      <c r="DF101" s="812"/>
      <c r="DG101" s="812"/>
      <c r="DH101" s="812"/>
      <c r="DI101" s="812"/>
      <c r="DJ101" s="812"/>
      <c r="DK101" s="812"/>
      <c r="DL101" s="812"/>
      <c r="DM101" s="812"/>
      <c r="DN101" s="812"/>
      <c r="DO101" s="812"/>
      <c r="DP101" s="812"/>
      <c r="DQ101" s="812"/>
      <c r="DR101" s="812"/>
      <c r="DS101" s="812"/>
      <c r="DT101" s="812"/>
      <c r="DU101" s="812"/>
      <c r="DV101" s="812"/>
      <c r="DW101" s="812"/>
      <c r="DX101" s="812"/>
      <c r="DY101" s="812"/>
      <c r="DZ101" s="812"/>
      <c r="EA101" s="812"/>
      <c r="EB101" s="812"/>
      <c r="EC101" s="812"/>
      <c r="ED101" s="812"/>
      <c r="EE101" s="812"/>
      <c r="EF101" s="812"/>
      <c r="EG101" s="812"/>
      <c r="EH101" s="812"/>
      <c r="EI101" s="812"/>
      <c r="EJ101" s="812"/>
      <c r="EK101" s="812"/>
      <c r="EL101" s="812"/>
      <c r="EM101" s="812"/>
      <c r="EN101" s="812"/>
      <c r="EO101" s="812"/>
      <c r="EP101" s="812"/>
      <c r="EQ101" s="812"/>
      <c r="ER101" s="812"/>
      <c r="ES101" s="812"/>
      <c r="ET101" s="812"/>
      <c r="EU101" s="812"/>
      <c r="EV101" s="812"/>
      <c r="EW101" s="812"/>
      <c r="EX101" s="812"/>
      <c r="EY101" s="812"/>
      <c r="EZ101" s="812"/>
      <c r="FA101" s="812"/>
      <c r="FB101" s="812"/>
      <c r="FC101" s="812"/>
      <c r="FD101" s="812"/>
      <c r="FE101" s="812"/>
      <c r="FF101" s="812"/>
      <c r="FG101" s="812"/>
      <c r="FH101" s="812"/>
      <c r="FI101" s="812"/>
      <c r="FJ101" s="812"/>
      <c r="FK101" s="812"/>
      <c r="FL101" s="812"/>
      <c r="FM101" s="812"/>
      <c r="FN101" s="812"/>
      <c r="FO101" s="812"/>
      <c r="FP101" s="812"/>
      <c r="FQ101" s="812"/>
      <c r="FR101" s="812"/>
      <c r="FS101" s="812"/>
      <c r="FT101" s="812"/>
      <c r="FU101" s="812"/>
      <c r="FV101" s="812"/>
      <c r="FW101" s="812"/>
      <c r="FX101" s="812"/>
      <c r="FY101" s="812"/>
      <c r="FZ101" s="812"/>
      <c r="GA101" s="812"/>
      <c r="GB101" s="812"/>
      <c r="GC101" s="812"/>
      <c r="GD101" s="812"/>
      <c r="GE101" s="812"/>
      <c r="GF101" s="812"/>
      <c r="GG101" s="812"/>
      <c r="GH101" s="812"/>
      <c r="GI101" s="812"/>
      <c r="GJ101" s="812"/>
      <c r="GK101" s="812"/>
      <c r="GL101" s="812"/>
      <c r="GM101" s="812"/>
    </row>
    <row r="102" spans="2:195" ht="15" customHeight="1" x14ac:dyDescent="0.2">
      <c r="B102" s="812"/>
      <c r="C102" s="812"/>
      <c r="D102" s="812"/>
      <c r="E102" s="812"/>
      <c r="F102" s="812"/>
      <c r="G102" s="812"/>
      <c r="H102" s="812"/>
      <c r="I102" s="812"/>
      <c r="J102" s="812"/>
      <c r="K102" s="812"/>
      <c r="L102" s="812"/>
      <c r="M102" s="812"/>
      <c r="N102" s="812"/>
      <c r="O102" s="812"/>
      <c r="P102" s="812"/>
      <c r="Q102" s="812"/>
      <c r="R102" s="812"/>
      <c r="S102" s="812"/>
      <c r="T102" s="812"/>
      <c r="U102" s="812"/>
      <c r="V102" s="812"/>
      <c r="W102" s="812"/>
      <c r="X102" s="812"/>
      <c r="Y102" s="812"/>
      <c r="Z102" s="812"/>
      <c r="AA102" s="812"/>
      <c r="AB102" s="812"/>
      <c r="AC102" s="812"/>
      <c r="AD102" s="812"/>
      <c r="AE102" s="812"/>
      <c r="AF102" s="812"/>
      <c r="AG102" s="812"/>
      <c r="AH102" s="812"/>
      <c r="AI102" s="812"/>
      <c r="AJ102" s="812"/>
      <c r="AK102" s="812"/>
      <c r="AL102" s="812"/>
      <c r="AM102" s="812"/>
      <c r="AN102" s="812"/>
      <c r="AO102" s="812"/>
      <c r="AP102" s="812"/>
      <c r="AQ102" s="812"/>
      <c r="AR102" s="812"/>
      <c r="AS102" s="812"/>
      <c r="AT102" s="812"/>
      <c r="AU102" s="812"/>
      <c r="AV102" s="812"/>
      <c r="AW102" s="812"/>
      <c r="AX102" s="812"/>
      <c r="AY102" s="812"/>
      <c r="AZ102" s="812"/>
      <c r="BA102" s="812"/>
      <c r="BB102" s="812"/>
      <c r="BC102" s="812"/>
      <c r="BD102" s="812"/>
      <c r="BE102" s="812"/>
      <c r="BF102" s="812"/>
      <c r="BG102" s="812"/>
      <c r="BH102" s="812"/>
      <c r="BI102" s="812"/>
      <c r="BJ102" s="812"/>
      <c r="BK102" s="812"/>
      <c r="BL102" s="812"/>
      <c r="BM102" s="812"/>
      <c r="BN102" s="812"/>
      <c r="BO102" s="812"/>
      <c r="BP102" s="812"/>
      <c r="BQ102" s="812"/>
      <c r="BR102" s="812"/>
      <c r="BS102" s="812"/>
      <c r="BT102" s="812"/>
      <c r="BU102" s="812"/>
      <c r="BV102" s="812"/>
      <c r="BW102" s="812"/>
      <c r="BX102" s="812"/>
      <c r="BY102" s="812"/>
      <c r="BZ102" s="812"/>
      <c r="CA102" s="812"/>
      <c r="CB102" s="812"/>
      <c r="CC102" s="812"/>
      <c r="CD102" s="812"/>
      <c r="CE102" s="812"/>
      <c r="CF102" s="812"/>
      <c r="CG102" s="812"/>
      <c r="CH102" s="812"/>
      <c r="CI102" s="812"/>
      <c r="CJ102" s="812"/>
      <c r="CK102" s="812"/>
      <c r="CL102" s="812"/>
      <c r="CM102" s="812"/>
      <c r="CN102" s="812"/>
      <c r="CO102" s="812"/>
      <c r="CP102" s="812"/>
      <c r="CQ102" s="812"/>
      <c r="CR102" s="812"/>
      <c r="CS102" s="812"/>
      <c r="CT102" s="812"/>
      <c r="CU102" s="812"/>
      <c r="CV102" s="812"/>
      <c r="CW102" s="812"/>
      <c r="CX102" s="812"/>
      <c r="CY102" s="812"/>
      <c r="CZ102" s="812"/>
      <c r="DA102" s="812"/>
      <c r="DB102" s="812"/>
      <c r="DC102" s="812"/>
      <c r="DD102" s="812"/>
      <c r="DE102" s="812"/>
      <c r="DF102" s="812"/>
      <c r="DG102" s="812"/>
      <c r="DH102" s="812"/>
      <c r="DI102" s="812"/>
      <c r="DJ102" s="812"/>
      <c r="DK102" s="812"/>
      <c r="DL102" s="812"/>
      <c r="DM102" s="812"/>
      <c r="DN102" s="812"/>
      <c r="DO102" s="812"/>
      <c r="DP102" s="812"/>
      <c r="DQ102" s="812"/>
      <c r="DR102" s="812"/>
      <c r="DS102" s="812"/>
      <c r="DT102" s="812"/>
      <c r="DU102" s="812"/>
      <c r="DV102" s="812"/>
      <c r="DW102" s="812"/>
      <c r="DX102" s="812"/>
      <c r="DY102" s="812"/>
      <c r="DZ102" s="812"/>
      <c r="EA102" s="812"/>
      <c r="EB102" s="812"/>
      <c r="EC102" s="812"/>
      <c r="ED102" s="812"/>
      <c r="EE102" s="812"/>
      <c r="EF102" s="812"/>
      <c r="EG102" s="812"/>
      <c r="EH102" s="812"/>
      <c r="EI102" s="812"/>
      <c r="EJ102" s="812"/>
      <c r="EK102" s="812"/>
      <c r="EL102" s="812"/>
      <c r="EM102" s="812"/>
      <c r="EN102" s="812"/>
      <c r="EO102" s="812"/>
      <c r="EP102" s="812"/>
      <c r="EQ102" s="812"/>
      <c r="ER102" s="812"/>
      <c r="ES102" s="812"/>
      <c r="ET102" s="812"/>
      <c r="EU102" s="812"/>
      <c r="EV102" s="812"/>
      <c r="EW102" s="812"/>
      <c r="EX102" s="812"/>
      <c r="EY102" s="812"/>
      <c r="EZ102" s="812"/>
      <c r="FA102" s="812"/>
      <c r="FB102" s="812"/>
      <c r="FC102" s="812"/>
      <c r="FD102" s="812"/>
      <c r="FE102" s="812"/>
      <c r="FF102" s="812"/>
      <c r="FG102" s="812"/>
      <c r="FH102" s="812"/>
      <c r="FI102" s="812"/>
      <c r="FJ102" s="812"/>
      <c r="FK102" s="812"/>
      <c r="FL102" s="812"/>
      <c r="FM102" s="812"/>
      <c r="FN102" s="812"/>
      <c r="FO102" s="812"/>
      <c r="FP102" s="812"/>
      <c r="FQ102" s="812"/>
      <c r="FR102" s="812"/>
      <c r="FS102" s="812"/>
      <c r="FT102" s="812"/>
      <c r="FU102" s="812"/>
      <c r="FV102" s="812"/>
      <c r="FW102" s="812"/>
      <c r="FX102" s="812"/>
      <c r="FY102" s="812"/>
      <c r="FZ102" s="812"/>
      <c r="GA102" s="812"/>
      <c r="GB102" s="812"/>
      <c r="GC102" s="812"/>
      <c r="GD102" s="812"/>
      <c r="GE102" s="812"/>
      <c r="GF102" s="812"/>
      <c r="GG102" s="812"/>
      <c r="GH102" s="812"/>
      <c r="GI102" s="812"/>
      <c r="GJ102" s="812"/>
      <c r="GK102" s="812"/>
      <c r="GL102" s="812"/>
      <c r="GM102" s="812"/>
    </row>
    <row r="103" spans="2:195" ht="15" customHeight="1" x14ac:dyDescent="0.2">
      <c r="B103" s="812"/>
      <c r="C103" s="812"/>
      <c r="D103" s="812"/>
      <c r="E103" s="812"/>
      <c r="F103" s="812"/>
      <c r="G103" s="812"/>
      <c r="H103" s="812"/>
      <c r="I103" s="812"/>
      <c r="J103" s="812"/>
      <c r="K103" s="812"/>
      <c r="L103" s="812"/>
      <c r="M103" s="812"/>
      <c r="N103" s="812"/>
      <c r="O103" s="812"/>
      <c r="P103" s="812"/>
      <c r="Q103" s="812"/>
      <c r="R103" s="812"/>
      <c r="S103" s="812"/>
      <c r="T103" s="812"/>
      <c r="U103" s="812"/>
      <c r="V103" s="812"/>
      <c r="W103" s="812"/>
      <c r="X103" s="812"/>
      <c r="Y103" s="812"/>
      <c r="Z103" s="812"/>
      <c r="AA103" s="812"/>
      <c r="AB103" s="812"/>
      <c r="AC103" s="812"/>
      <c r="AD103" s="812"/>
      <c r="AE103" s="812"/>
      <c r="AF103" s="812"/>
      <c r="AG103" s="812"/>
      <c r="AH103" s="812"/>
      <c r="AI103" s="812"/>
      <c r="AJ103" s="812"/>
      <c r="AK103" s="812"/>
      <c r="AL103" s="812"/>
      <c r="AM103" s="812"/>
      <c r="AN103" s="812"/>
      <c r="AO103" s="812"/>
      <c r="AP103" s="812"/>
      <c r="AQ103" s="812"/>
      <c r="AR103" s="812"/>
      <c r="AS103" s="812"/>
      <c r="AT103" s="812"/>
      <c r="AU103" s="812"/>
      <c r="AV103" s="812"/>
      <c r="AW103" s="812"/>
      <c r="AX103" s="812"/>
      <c r="AY103" s="812"/>
      <c r="AZ103" s="812"/>
      <c r="BA103" s="812"/>
      <c r="BB103" s="812"/>
      <c r="BC103" s="812"/>
      <c r="BD103" s="812"/>
      <c r="BE103" s="812"/>
      <c r="BF103" s="812"/>
      <c r="BG103" s="812"/>
      <c r="BH103" s="812"/>
      <c r="BI103" s="812"/>
      <c r="BJ103" s="812"/>
      <c r="BK103" s="812"/>
      <c r="BL103" s="812"/>
      <c r="BM103" s="812"/>
      <c r="BN103" s="812"/>
      <c r="BO103" s="812"/>
      <c r="BP103" s="812"/>
      <c r="BQ103" s="812"/>
      <c r="BR103" s="812"/>
      <c r="BS103" s="812"/>
      <c r="BT103" s="812"/>
      <c r="BU103" s="812"/>
      <c r="BV103" s="812"/>
      <c r="BW103" s="812"/>
      <c r="BX103" s="812"/>
      <c r="BY103" s="812"/>
      <c r="BZ103" s="812"/>
      <c r="CA103" s="812"/>
      <c r="CB103" s="812"/>
      <c r="CC103" s="812"/>
      <c r="CD103" s="812"/>
      <c r="CE103" s="812"/>
      <c r="CF103" s="812"/>
      <c r="CG103" s="812"/>
      <c r="CH103" s="812"/>
      <c r="CI103" s="812"/>
      <c r="CJ103" s="812"/>
      <c r="CK103" s="812"/>
      <c r="CL103" s="812"/>
      <c r="CM103" s="812"/>
      <c r="CN103" s="812"/>
      <c r="CO103" s="812"/>
      <c r="CP103" s="812"/>
      <c r="CQ103" s="812"/>
      <c r="CR103" s="812"/>
      <c r="CS103" s="812"/>
      <c r="CT103" s="812"/>
      <c r="CU103" s="812"/>
      <c r="CV103" s="812"/>
      <c r="CW103" s="812"/>
      <c r="CX103" s="812"/>
      <c r="CY103" s="812"/>
      <c r="CZ103" s="812"/>
      <c r="DA103" s="812"/>
      <c r="DB103" s="812"/>
      <c r="DC103" s="812"/>
      <c r="DD103" s="812"/>
      <c r="DE103" s="812"/>
      <c r="DF103" s="812"/>
      <c r="DG103" s="812"/>
      <c r="DH103" s="812"/>
      <c r="DI103" s="812"/>
      <c r="DJ103" s="812"/>
      <c r="DK103" s="812"/>
      <c r="DL103" s="812"/>
      <c r="DM103" s="812"/>
      <c r="DN103" s="812"/>
      <c r="DO103" s="812"/>
      <c r="DP103" s="812"/>
      <c r="DQ103" s="812"/>
      <c r="DR103" s="812"/>
      <c r="DS103" s="812"/>
      <c r="DT103" s="812"/>
      <c r="DU103" s="812"/>
      <c r="DV103" s="812"/>
      <c r="DW103" s="812"/>
      <c r="DX103" s="812"/>
      <c r="DY103" s="812"/>
      <c r="DZ103" s="812"/>
      <c r="EA103" s="812"/>
      <c r="EB103" s="812"/>
      <c r="EC103" s="812"/>
      <c r="ED103" s="812"/>
      <c r="EE103" s="812"/>
      <c r="EF103" s="812"/>
      <c r="EG103" s="812"/>
      <c r="EH103" s="812"/>
      <c r="EI103" s="812"/>
      <c r="EJ103" s="812"/>
      <c r="EK103" s="812"/>
      <c r="EL103" s="812"/>
      <c r="EM103" s="812"/>
      <c r="EN103" s="812"/>
      <c r="EO103" s="812"/>
      <c r="EP103" s="812"/>
      <c r="EQ103" s="812"/>
      <c r="ER103" s="812"/>
      <c r="ES103" s="812"/>
      <c r="ET103" s="812"/>
      <c r="EU103" s="812"/>
      <c r="EV103" s="812"/>
      <c r="EW103" s="812"/>
      <c r="EX103" s="812"/>
      <c r="EY103" s="812"/>
      <c r="EZ103" s="812"/>
      <c r="FA103" s="812"/>
      <c r="FB103" s="812"/>
      <c r="FC103" s="812"/>
      <c r="FD103" s="812"/>
      <c r="FE103" s="812"/>
      <c r="FF103" s="812"/>
      <c r="FG103" s="812"/>
      <c r="FH103" s="812"/>
      <c r="FI103" s="812"/>
      <c r="FJ103" s="812"/>
      <c r="FK103" s="812"/>
      <c r="FL103" s="812"/>
      <c r="FM103" s="812"/>
      <c r="FN103" s="812"/>
      <c r="FO103" s="812"/>
      <c r="FP103" s="812"/>
      <c r="FQ103" s="812"/>
      <c r="FR103" s="812"/>
      <c r="FS103" s="812"/>
      <c r="FT103" s="812"/>
      <c r="FU103" s="812"/>
      <c r="FV103" s="812"/>
      <c r="FW103" s="812"/>
      <c r="FX103" s="812"/>
      <c r="FY103" s="812"/>
      <c r="FZ103" s="812"/>
      <c r="GA103" s="812"/>
      <c r="GB103" s="812"/>
      <c r="GC103" s="812"/>
      <c r="GD103" s="812"/>
      <c r="GE103" s="812"/>
      <c r="GF103" s="812"/>
      <c r="GG103" s="812"/>
      <c r="GH103" s="812"/>
      <c r="GI103" s="812"/>
      <c r="GJ103" s="812"/>
      <c r="GK103" s="812"/>
      <c r="GL103" s="812"/>
      <c r="GM103" s="812"/>
    </row>
    <row r="104" spans="2:195" ht="15" customHeight="1" x14ac:dyDescent="0.2">
      <c r="B104" s="812"/>
      <c r="C104" s="812"/>
      <c r="D104" s="812"/>
      <c r="E104" s="812"/>
      <c r="F104" s="812"/>
      <c r="G104" s="812"/>
      <c r="H104" s="812"/>
      <c r="I104" s="812"/>
      <c r="J104" s="812"/>
      <c r="K104" s="812"/>
      <c r="L104" s="812"/>
      <c r="M104" s="812"/>
      <c r="N104" s="812"/>
      <c r="O104" s="812"/>
      <c r="P104" s="812"/>
      <c r="Q104" s="812"/>
      <c r="R104" s="812"/>
      <c r="S104" s="812"/>
      <c r="T104" s="812"/>
      <c r="U104" s="812"/>
      <c r="V104" s="812"/>
      <c r="W104" s="812"/>
      <c r="X104" s="812"/>
      <c r="Y104" s="812"/>
      <c r="Z104" s="812"/>
      <c r="AA104" s="812"/>
      <c r="AB104" s="812"/>
      <c r="AC104" s="812"/>
      <c r="AD104" s="812"/>
      <c r="AE104" s="812"/>
      <c r="AF104" s="812"/>
      <c r="AG104" s="812"/>
      <c r="AH104" s="812"/>
      <c r="AI104" s="812"/>
      <c r="AJ104" s="812"/>
      <c r="AK104" s="812"/>
      <c r="AL104" s="812"/>
      <c r="AM104" s="812"/>
      <c r="AN104" s="812"/>
      <c r="AO104" s="812"/>
      <c r="AP104" s="812"/>
      <c r="AQ104" s="812"/>
      <c r="AR104" s="812"/>
      <c r="AS104" s="812"/>
      <c r="AT104" s="812"/>
      <c r="AU104" s="812"/>
      <c r="AV104" s="812"/>
      <c r="AW104" s="812"/>
      <c r="AX104" s="812"/>
      <c r="AY104" s="812"/>
      <c r="AZ104" s="812"/>
      <c r="BA104" s="812"/>
      <c r="BB104" s="812"/>
      <c r="BC104" s="812"/>
      <c r="BD104" s="812"/>
      <c r="BE104" s="812"/>
      <c r="BF104" s="812"/>
      <c r="BG104" s="812"/>
      <c r="BH104" s="812"/>
      <c r="BI104" s="812"/>
      <c r="BJ104" s="812"/>
      <c r="BK104" s="812"/>
      <c r="BL104" s="812"/>
      <c r="BM104" s="812"/>
      <c r="BN104" s="812"/>
      <c r="BO104" s="812"/>
      <c r="BP104" s="812"/>
      <c r="BQ104" s="812"/>
      <c r="BR104" s="812"/>
      <c r="BS104" s="812"/>
      <c r="BT104" s="812"/>
      <c r="BU104" s="812"/>
      <c r="BV104" s="812"/>
      <c r="BW104" s="812"/>
      <c r="BX104" s="812"/>
      <c r="BY104" s="812"/>
      <c r="BZ104" s="812"/>
      <c r="CA104" s="812"/>
      <c r="CB104" s="812"/>
      <c r="CC104" s="812"/>
      <c r="CD104" s="812"/>
      <c r="CE104" s="812"/>
      <c r="CF104" s="812"/>
      <c r="CG104" s="812"/>
      <c r="CH104" s="812"/>
      <c r="CI104" s="812"/>
      <c r="CJ104" s="812"/>
      <c r="CK104" s="812"/>
      <c r="CL104" s="812"/>
      <c r="CM104" s="812"/>
      <c r="CN104" s="812"/>
      <c r="CO104" s="812"/>
      <c r="CP104" s="812"/>
      <c r="CQ104" s="812"/>
      <c r="CR104" s="812"/>
      <c r="CS104" s="812"/>
      <c r="CT104" s="812"/>
      <c r="CU104" s="812"/>
      <c r="CV104" s="812"/>
      <c r="CW104" s="812"/>
      <c r="CX104" s="812"/>
      <c r="CY104" s="812"/>
      <c r="CZ104" s="812"/>
      <c r="DA104" s="812"/>
      <c r="DB104" s="812"/>
      <c r="DC104" s="812"/>
      <c r="DD104" s="812"/>
      <c r="DE104" s="812"/>
      <c r="DF104" s="812"/>
      <c r="DG104" s="812"/>
      <c r="DH104" s="812"/>
      <c r="DI104" s="812"/>
      <c r="DJ104" s="812"/>
      <c r="DK104" s="812"/>
      <c r="DL104" s="812"/>
      <c r="DM104" s="812"/>
      <c r="DN104" s="812"/>
      <c r="DO104" s="812"/>
      <c r="DP104" s="812"/>
      <c r="DQ104" s="812"/>
      <c r="DR104" s="812"/>
      <c r="DS104" s="812"/>
      <c r="DT104" s="812"/>
      <c r="DU104" s="812"/>
      <c r="DV104" s="812"/>
      <c r="DW104" s="812"/>
      <c r="DX104" s="812"/>
      <c r="DY104" s="812"/>
      <c r="DZ104" s="812"/>
      <c r="EA104" s="812"/>
      <c r="EB104" s="812"/>
      <c r="EC104" s="812"/>
      <c r="ED104" s="812"/>
      <c r="EE104" s="812"/>
      <c r="EF104" s="812"/>
      <c r="EG104" s="812"/>
      <c r="EH104" s="812"/>
      <c r="EI104" s="812"/>
      <c r="EJ104" s="812"/>
      <c r="EK104" s="812"/>
      <c r="EL104" s="812"/>
      <c r="EM104" s="812"/>
      <c r="EN104" s="812"/>
      <c r="EO104" s="812"/>
      <c r="EP104" s="812"/>
      <c r="EQ104" s="812"/>
      <c r="ER104" s="812"/>
      <c r="ES104" s="812"/>
      <c r="ET104" s="812"/>
      <c r="EU104" s="812"/>
      <c r="EV104" s="812"/>
      <c r="EW104" s="812"/>
      <c r="EX104" s="812"/>
      <c r="EY104" s="812"/>
      <c r="EZ104" s="812"/>
      <c r="FA104" s="812"/>
      <c r="FB104" s="812"/>
      <c r="FC104" s="812"/>
      <c r="FD104" s="812"/>
      <c r="FE104" s="812"/>
      <c r="FF104" s="812"/>
      <c r="FG104" s="812"/>
      <c r="FH104" s="812"/>
      <c r="FI104" s="812"/>
      <c r="FJ104" s="812"/>
      <c r="FK104" s="812"/>
      <c r="FL104" s="812"/>
      <c r="FM104" s="812"/>
      <c r="FN104" s="812"/>
      <c r="FO104" s="812"/>
      <c r="FP104" s="812"/>
      <c r="FQ104" s="812"/>
      <c r="FR104" s="812"/>
      <c r="FS104" s="812"/>
      <c r="FT104" s="812"/>
      <c r="FU104" s="812"/>
      <c r="FV104" s="812"/>
      <c r="FW104" s="812"/>
      <c r="FX104" s="812"/>
      <c r="FY104" s="812"/>
      <c r="FZ104" s="812"/>
      <c r="GA104" s="812"/>
      <c r="GB104" s="812"/>
      <c r="GC104" s="812"/>
      <c r="GD104" s="812"/>
      <c r="GE104" s="812"/>
      <c r="GF104" s="812"/>
      <c r="GG104" s="812"/>
      <c r="GH104" s="812"/>
      <c r="GI104" s="812"/>
      <c r="GJ104" s="812"/>
      <c r="GK104" s="812"/>
      <c r="GL104" s="812"/>
      <c r="GM104" s="812"/>
    </row>
    <row r="105" spans="2:195" ht="15" customHeight="1" x14ac:dyDescent="0.2">
      <c r="B105" s="812"/>
      <c r="C105" s="812"/>
      <c r="D105" s="812"/>
      <c r="E105" s="812"/>
      <c r="F105" s="812"/>
      <c r="G105" s="812"/>
      <c r="H105" s="812"/>
      <c r="I105" s="812"/>
      <c r="J105" s="812"/>
      <c r="K105" s="812"/>
      <c r="L105" s="812"/>
      <c r="M105" s="812"/>
      <c r="N105" s="812"/>
      <c r="O105" s="812"/>
      <c r="P105" s="812"/>
      <c r="Q105" s="812"/>
      <c r="R105" s="812"/>
      <c r="S105" s="812"/>
      <c r="T105" s="812"/>
      <c r="U105" s="812"/>
      <c r="V105" s="812"/>
      <c r="W105" s="812"/>
      <c r="X105" s="812"/>
      <c r="Y105" s="812"/>
      <c r="Z105" s="812"/>
      <c r="AA105" s="812"/>
      <c r="AB105" s="812"/>
      <c r="AC105" s="812"/>
      <c r="AD105" s="812"/>
      <c r="AE105" s="812"/>
      <c r="AF105" s="812"/>
      <c r="AG105" s="812"/>
      <c r="AH105" s="812"/>
      <c r="AI105" s="812"/>
      <c r="AJ105" s="812"/>
      <c r="AK105" s="812"/>
      <c r="AL105" s="812"/>
      <c r="AM105" s="812"/>
      <c r="AN105" s="812"/>
      <c r="AO105" s="812"/>
      <c r="AP105" s="812"/>
      <c r="AQ105" s="812"/>
      <c r="AR105" s="812"/>
      <c r="AS105" s="812"/>
      <c r="AT105" s="812"/>
      <c r="AU105" s="812"/>
      <c r="AV105" s="812"/>
      <c r="AW105" s="812"/>
      <c r="AX105" s="812"/>
      <c r="AY105" s="812"/>
      <c r="AZ105" s="812"/>
      <c r="BA105" s="812"/>
      <c r="BB105" s="812"/>
      <c r="BC105" s="812"/>
      <c r="BD105" s="812"/>
      <c r="BE105" s="812"/>
      <c r="BF105" s="812"/>
      <c r="BG105" s="812"/>
      <c r="BH105" s="812"/>
      <c r="BI105" s="812"/>
      <c r="BJ105" s="812"/>
      <c r="BK105" s="812"/>
      <c r="BL105" s="812"/>
      <c r="BM105" s="812"/>
      <c r="BN105" s="812"/>
      <c r="BO105" s="812"/>
      <c r="BP105" s="812"/>
      <c r="BQ105" s="812"/>
      <c r="BR105" s="812"/>
      <c r="BS105" s="812"/>
      <c r="BT105" s="812"/>
      <c r="BU105" s="812"/>
      <c r="BV105" s="812"/>
      <c r="BW105" s="812"/>
      <c r="BX105" s="812"/>
      <c r="BY105" s="812"/>
      <c r="BZ105" s="812"/>
      <c r="CA105" s="812"/>
      <c r="CB105" s="812"/>
      <c r="CC105" s="812"/>
      <c r="CD105" s="812"/>
      <c r="CE105" s="812"/>
      <c r="CF105" s="812"/>
      <c r="CG105" s="812"/>
      <c r="CH105" s="812"/>
      <c r="CI105" s="812"/>
      <c r="CJ105" s="812"/>
      <c r="CK105" s="812"/>
      <c r="CL105" s="812"/>
      <c r="CM105" s="812"/>
      <c r="CN105" s="812"/>
      <c r="CO105" s="812"/>
      <c r="CP105" s="812"/>
      <c r="CQ105" s="812"/>
      <c r="CR105" s="812"/>
      <c r="CS105" s="812"/>
      <c r="CT105" s="812"/>
      <c r="CU105" s="812"/>
      <c r="CV105" s="812"/>
      <c r="CW105" s="812"/>
      <c r="CX105" s="812"/>
      <c r="CY105" s="812"/>
      <c r="CZ105" s="812"/>
      <c r="DA105" s="812"/>
      <c r="DB105" s="812"/>
      <c r="DC105" s="812"/>
      <c r="DD105" s="812"/>
      <c r="DE105" s="812"/>
      <c r="DF105" s="812"/>
      <c r="DG105" s="812"/>
      <c r="DH105" s="812"/>
      <c r="DI105" s="812"/>
      <c r="DJ105" s="812"/>
      <c r="DK105" s="812"/>
      <c r="DL105" s="812"/>
      <c r="DM105" s="812"/>
      <c r="DN105" s="812"/>
      <c r="DO105" s="812"/>
      <c r="DP105" s="812"/>
      <c r="DQ105" s="812"/>
      <c r="DR105" s="812"/>
      <c r="DS105" s="812"/>
      <c r="DT105" s="812"/>
      <c r="DU105" s="812"/>
      <c r="DV105" s="812"/>
      <c r="DW105" s="812"/>
      <c r="DX105" s="812"/>
      <c r="DY105" s="812"/>
      <c r="DZ105" s="812"/>
      <c r="EA105" s="812"/>
      <c r="EB105" s="812"/>
      <c r="EC105" s="812"/>
      <c r="ED105" s="812"/>
      <c r="EE105" s="812"/>
      <c r="EF105" s="812"/>
      <c r="EG105" s="812"/>
      <c r="EH105" s="812"/>
      <c r="EI105" s="812"/>
      <c r="EJ105" s="812"/>
      <c r="EK105" s="812"/>
      <c r="EL105" s="812"/>
      <c r="EM105" s="812"/>
      <c r="EN105" s="812"/>
      <c r="EO105" s="812"/>
      <c r="EP105" s="812"/>
      <c r="EQ105" s="812"/>
      <c r="ER105" s="812"/>
      <c r="ES105" s="812"/>
      <c r="ET105" s="812"/>
      <c r="EU105" s="812"/>
      <c r="EV105" s="812"/>
      <c r="EW105" s="812"/>
      <c r="EX105" s="812"/>
      <c r="EY105" s="812"/>
      <c r="EZ105" s="812"/>
      <c r="FA105" s="812"/>
      <c r="FB105" s="812"/>
      <c r="FC105" s="812"/>
      <c r="FD105" s="812"/>
      <c r="FE105" s="812"/>
      <c r="FF105" s="812"/>
      <c r="FG105" s="812"/>
      <c r="FH105" s="812"/>
      <c r="FI105" s="812"/>
      <c r="FJ105" s="812"/>
      <c r="FK105" s="812"/>
      <c r="FL105" s="812"/>
      <c r="FM105" s="812"/>
      <c r="FN105" s="812"/>
      <c r="FO105" s="812"/>
      <c r="FP105" s="812"/>
      <c r="FQ105" s="812"/>
      <c r="FR105" s="812"/>
      <c r="FS105" s="812"/>
      <c r="FT105" s="812"/>
      <c r="FU105" s="812"/>
      <c r="FV105" s="812"/>
      <c r="FW105" s="812"/>
      <c r="FX105" s="812"/>
      <c r="FY105" s="812"/>
      <c r="FZ105" s="812"/>
      <c r="GA105" s="812"/>
      <c r="GB105" s="812"/>
      <c r="GC105" s="812"/>
      <c r="GD105" s="812"/>
      <c r="GE105" s="812"/>
      <c r="GF105" s="812"/>
      <c r="GG105" s="812"/>
      <c r="GH105" s="812"/>
      <c r="GI105" s="812"/>
      <c r="GJ105" s="812"/>
      <c r="GK105" s="812"/>
      <c r="GL105" s="812"/>
      <c r="GM105" s="812"/>
    </row>
    <row r="106" spans="2:195" ht="15" customHeight="1" x14ac:dyDescent="0.2">
      <c r="B106" s="812"/>
      <c r="C106" s="812"/>
      <c r="D106" s="812"/>
      <c r="E106" s="812"/>
      <c r="F106" s="812"/>
      <c r="G106" s="812"/>
      <c r="H106" s="812"/>
      <c r="I106" s="812"/>
      <c r="J106" s="812"/>
      <c r="K106" s="812"/>
      <c r="L106" s="812"/>
      <c r="M106" s="812"/>
      <c r="N106" s="812"/>
      <c r="O106" s="812"/>
      <c r="P106" s="812"/>
      <c r="Q106" s="812"/>
      <c r="R106" s="812"/>
      <c r="S106" s="812"/>
      <c r="T106" s="812"/>
      <c r="U106" s="812"/>
      <c r="V106" s="812"/>
      <c r="W106" s="812"/>
      <c r="X106" s="812"/>
      <c r="Y106" s="812"/>
      <c r="Z106" s="812"/>
      <c r="AA106" s="812"/>
      <c r="AB106" s="812"/>
      <c r="AC106" s="812"/>
      <c r="AD106" s="812"/>
      <c r="AE106" s="812"/>
      <c r="AF106" s="812"/>
      <c r="AG106" s="812"/>
      <c r="AH106" s="812"/>
      <c r="AI106" s="812"/>
      <c r="AJ106" s="812"/>
      <c r="AK106" s="812"/>
      <c r="AL106" s="812"/>
      <c r="AM106" s="812"/>
      <c r="AN106" s="812"/>
      <c r="AO106" s="812"/>
      <c r="AP106" s="812"/>
      <c r="AQ106" s="812"/>
      <c r="AR106" s="812"/>
      <c r="AS106" s="812"/>
      <c r="AT106" s="812"/>
      <c r="AU106" s="812"/>
      <c r="AV106" s="812"/>
      <c r="AW106" s="812"/>
      <c r="AX106" s="812"/>
      <c r="AY106" s="812"/>
      <c r="AZ106" s="812"/>
      <c r="BA106" s="812"/>
      <c r="BB106" s="812"/>
      <c r="BC106" s="812"/>
      <c r="BD106" s="812"/>
      <c r="BE106" s="812"/>
      <c r="BF106" s="812"/>
      <c r="BG106" s="812"/>
      <c r="BH106" s="812"/>
      <c r="BI106" s="812"/>
      <c r="BJ106" s="812"/>
      <c r="BK106" s="812"/>
      <c r="BL106" s="812"/>
      <c r="BM106" s="812"/>
      <c r="BN106" s="812"/>
      <c r="BO106" s="812"/>
      <c r="BP106" s="812"/>
      <c r="BQ106" s="812"/>
      <c r="BR106" s="812"/>
      <c r="BS106" s="812"/>
      <c r="BT106" s="812"/>
      <c r="BU106" s="812"/>
      <c r="BV106" s="812"/>
      <c r="BW106" s="812"/>
      <c r="BX106" s="812"/>
      <c r="BY106" s="812"/>
      <c r="BZ106" s="812"/>
      <c r="CA106" s="812"/>
      <c r="CB106" s="812"/>
      <c r="CC106" s="812"/>
      <c r="CD106" s="812"/>
      <c r="CE106" s="812"/>
      <c r="CF106" s="812"/>
      <c r="CG106" s="812"/>
      <c r="CH106" s="812"/>
      <c r="CI106" s="812"/>
      <c r="CJ106" s="812"/>
      <c r="CK106" s="812"/>
      <c r="CL106" s="812"/>
      <c r="CM106" s="812"/>
      <c r="CN106" s="812"/>
      <c r="CO106" s="812"/>
      <c r="CP106" s="812"/>
      <c r="CQ106" s="812"/>
      <c r="CR106" s="812"/>
      <c r="CS106" s="812"/>
      <c r="CT106" s="812"/>
      <c r="CU106" s="812"/>
      <c r="CV106" s="812"/>
      <c r="CW106" s="812"/>
      <c r="CX106" s="812"/>
      <c r="CY106" s="812"/>
      <c r="CZ106" s="812"/>
      <c r="DA106" s="812"/>
      <c r="DB106" s="812"/>
      <c r="DC106" s="812"/>
      <c r="DD106" s="812"/>
      <c r="DE106" s="812"/>
      <c r="DF106" s="812"/>
      <c r="DG106" s="812"/>
      <c r="DH106" s="812"/>
      <c r="DI106" s="812"/>
      <c r="DJ106" s="812"/>
      <c r="DK106" s="812"/>
      <c r="DL106" s="812"/>
      <c r="DM106" s="812"/>
      <c r="DN106" s="812"/>
      <c r="DO106" s="812"/>
      <c r="DP106" s="812"/>
      <c r="DQ106" s="812"/>
      <c r="DR106" s="812"/>
      <c r="DS106" s="812"/>
      <c r="DT106" s="812"/>
      <c r="DU106" s="812"/>
      <c r="DV106" s="812"/>
      <c r="DW106" s="812"/>
      <c r="DX106" s="812"/>
      <c r="DY106" s="812"/>
      <c r="DZ106" s="812"/>
      <c r="EA106" s="812"/>
      <c r="EB106" s="812"/>
      <c r="EC106" s="812"/>
      <c r="ED106" s="812"/>
      <c r="EE106" s="812"/>
      <c r="EF106" s="812"/>
      <c r="EG106" s="812"/>
      <c r="EH106" s="812"/>
      <c r="EI106" s="812"/>
      <c r="EJ106" s="812"/>
      <c r="EK106" s="812"/>
      <c r="EL106" s="812"/>
      <c r="EM106" s="812"/>
      <c r="EN106" s="812"/>
      <c r="EO106" s="812"/>
      <c r="EP106" s="812"/>
      <c r="EQ106" s="812"/>
      <c r="ER106" s="812"/>
      <c r="ES106" s="812"/>
      <c r="ET106" s="812"/>
      <c r="EU106" s="812"/>
      <c r="EV106" s="812"/>
      <c r="EW106" s="812"/>
      <c r="EX106" s="812"/>
      <c r="EY106" s="812"/>
      <c r="EZ106" s="812"/>
      <c r="FA106" s="812"/>
      <c r="FB106" s="812"/>
      <c r="FC106" s="812"/>
      <c r="FD106" s="812"/>
      <c r="FE106" s="812"/>
      <c r="FF106" s="812"/>
      <c r="FG106" s="812"/>
      <c r="FH106" s="812"/>
      <c r="FI106" s="812"/>
      <c r="FJ106" s="812"/>
      <c r="FK106" s="812"/>
      <c r="FL106" s="812"/>
      <c r="FM106" s="812"/>
      <c r="FN106" s="812"/>
      <c r="FO106" s="812"/>
      <c r="FP106" s="812"/>
      <c r="FQ106" s="812"/>
      <c r="FR106" s="812"/>
      <c r="FS106" s="812"/>
      <c r="FT106" s="812"/>
      <c r="FU106" s="812"/>
      <c r="FV106" s="812"/>
      <c r="FW106" s="812"/>
      <c r="FX106" s="812"/>
      <c r="FY106" s="812"/>
      <c r="FZ106" s="812"/>
      <c r="GA106" s="812"/>
      <c r="GB106" s="812"/>
      <c r="GC106" s="812"/>
      <c r="GD106" s="812"/>
      <c r="GE106" s="812"/>
      <c r="GF106" s="812"/>
      <c r="GG106" s="812"/>
      <c r="GH106" s="812"/>
      <c r="GI106" s="812"/>
      <c r="GJ106" s="812"/>
      <c r="GK106" s="812"/>
      <c r="GL106" s="812"/>
      <c r="GM106" s="812"/>
    </row>
    <row r="107" spans="2:195" ht="15" customHeight="1" x14ac:dyDescent="0.2">
      <c r="B107" s="812"/>
      <c r="C107" s="812"/>
      <c r="D107" s="812"/>
      <c r="E107" s="812"/>
      <c r="F107" s="812"/>
      <c r="G107" s="812"/>
      <c r="H107" s="812"/>
      <c r="I107" s="812"/>
      <c r="J107" s="812"/>
      <c r="K107" s="812"/>
      <c r="L107" s="812"/>
      <c r="M107" s="812"/>
      <c r="N107" s="812"/>
      <c r="O107" s="812"/>
      <c r="P107" s="812"/>
      <c r="Q107" s="812"/>
      <c r="R107" s="812"/>
      <c r="S107" s="812"/>
      <c r="T107" s="812"/>
      <c r="U107" s="812"/>
      <c r="V107" s="812"/>
      <c r="W107" s="812"/>
      <c r="X107" s="812"/>
      <c r="Y107" s="812"/>
      <c r="Z107" s="812"/>
      <c r="AA107" s="812"/>
      <c r="AB107" s="812"/>
      <c r="AC107" s="812"/>
      <c r="AD107" s="812"/>
      <c r="AE107" s="812"/>
      <c r="AF107" s="812"/>
      <c r="AG107" s="812"/>
      <c r="AH107" s="812"/>
      <c r="AI107" s="812"/>
      <c r="AJ107" s="812"/>
      <c r="AK107" s="812"/>
      <c r="AL107" s="812"/>
      <c r="AM107" s="812"/>
      <c r="AN107" s="812"/>
      <c r="AO107" s="812"/>
      <c r="AP107" s="812"/>
      <c r="AQ107" s="812"/>
      <c r="AR107" s="812"/>
      <c r="AS107" s="812"/>
      <c r="AT107" s="812"/>
      <c r="AU107" s="812"/>
      <c r="AV107" s="812"/>
      <c r="AW107" s="812"/>
      <c r="AX107" s="812"/>
      <c r="AY107" s="812"/>
      <c r="AZ107" s="812"/>
      <c r="BA107" s="812"/>
      <c r="BB107" s="812"/>
      <c r="BC107" s="812"/>
      <c r="BD107" s="812"/>
      <c r="BE107" s="812"/>
      <c r="BF107" s="812"/>
      <c r="BG107" s="812"/>
      <c r="BH107" s="812"/>
      <c r="BI107" s="812"/>
      <c r="BJ107" s="812"/>
      <c r="BK107" s="812"/>
      <c r="BL107" s="812"/>
      <c r="BM107" s="812"/>
      <c r="BN107" s="812"/>
      <c r="BO107" s="812"/>
      <c r="BP107" s="812"/>
      <c r="BQ107" s="812"/>
      <c r="BR107" s="812"/>
      <c r="BS107" s="812"/>
      <c r="BT107" s="812"/>
      <c r="BU107" s="812"/>
      <c r="BV107" s="812"/>
      <c r="BW107" s="812"/>
      <c r="BX107" s="812"/>
      <c r="BY107" s="812"/>
      <c r="BZ107" s="812"/>
      <c r="CA107" s="812"/>
      <c r="CB107" s="812"/>
      <c r="CC107" s="812"/>
      <c r="CD107" s="812"/>
      <c r="CE107" s="812"/>
      <c r="CF107" s="812"/>
      <c r="CG107" s="812"/>
      <c r="CH107" s="812"/>
      <c r="CI107" s="812"/>
      <c r="CJ107" s="812"/>
      <c r="CK107" s="812"/>
      <c r="CL107" s="812"/>
      <c r="CM107" s="812"/>
      <c r="CN107" s="812"/>
      <c r="CO107" s="812"/>
      <c r="CP107" s="812"/>
      <c r="CQ107" s="812"/>
      <c r="CR107" s="812"/>
      <c r="CS107" s="812"/>
      <c r="CT107" s="812"/>
      <c r="CU107" s="812"/>
      <c r="CV107" s="812"/>
      <c r="CW107" s="812"/>
      <c r="CX107" s="812"/>
      <c r="CY107" s="812"/>
      <c r="CZ107" s="812"/>
      <c r="DA107" s="812"/>
      <c r="DB107" s="812"/>
      <c r="DC107" s="812"/>
      <c r="DD107" s="812"/>
      <c r="DE107" s="812"/>
      <c r="DF107" s="812"/>
      <c r="DG107" s="812"/>
      <c r="DH107" s="812"/>
      <c r="DI107" s="812"/>
      <c r="DJ107" s="812"/>
      <c r="DK107" s="812"/>
      <c r="DL107" s="812"/>
      <c r="DM107" s="812"/>
      <c r="DN107" s="812"/>
      <c r="DO107" s="812"/>
      <c r="DP107" s="812"/>
      <c r="DQ107" s="812"/>
      <c r="DR107" s="812"/>
      <c r="DS107" s="812"/>
      <c r="DT107" s="812"/>
      <c r="DU107" s="812"/>
      <c r="DV107" s="812"/>
      <c r="DW107" s="812"/>
      <c r="DX107" s="812"/>
      <c r="DY107" s="812"/>
      <c r="DZ107" s="812"/>
      <c r="EA107" s="812"/>
      <c r="EB107" s="812"/>
      <c r="EC107" s="812"/>
      <c r="ED107" s="812"/>
      <c r="EE107" s="812"/>
      <c r="EF107" s="812"/>
      <c r="EG107" s="812"/>
      <c r="EH107" s="812"/>
      <c r="EI107" s="812"/>
      <c r="EJ107" s="812"/>
      <c r="EK107" s="812"/>
      <c r="EL107" s="812"/>
      <c r="EM107" s="812"/>
      <c r="EN107" s="812"/>
      <c r="EO107" s="812"/>
      <c r="EP107" s="812"/>
      <c r="EQ107" s="812"/>
      <c r="ER107" s="812"/>
      <c r="ES107" s="812"/>
      <c r="ET107" s="812"/>
      <c r="EU107" s="812"/>
      <c r="EV107" s="812"/>
      <c r="EW107" s="812"/>
      <c r="EX107" s="812"/>
      <c r="EY107" s="812"/>
      <c r="EZ107" s="812"/>
      <c r="FA107" s="812"/>
      <c r="FB107" s="812"/>
      <c r="FC107" s="812"/>
      <c r="FD107" s="812"/>
      <c r="FE107" s="812"/>
      <c r="FF107" s="812"/>
      <c r="FG107" s="812"/>
      <c r="FH107" s="812"/>
      <c r="FI107" s="812"/>
      <c r="FJ107" s="812"/>
      <c r="FK107" s="812"/>
      <c r="FL107" s="812"/>
      <c r="FM107" s="812"/>
      <c r="FN107" s="812"/>
      <c r="FO107" s="812"/>
      <c r="FP107" s="812"/>
      <c r="FQ107" s="812"/>
      <c r="FR107" s="812"/>
      <c r="FS107" s="812"/>
      <c r="FT107" s="812"/>
      <c r="FU107" s="812"/>
      <c r="FV107" s="812"/>
      <c r="FW107" s="812"/>
      <c r="FX107" s="812"/>
      <c r="FY107" s="812"/>
      <c r="FZ107" s="812"/>
      <c r="GA107" s="812"/>
      <c r="GB107" s="812"/>
      <c r="GC107" s="812"/>
      <c r="GD107" s="812"/>
      <c r="GE107" s="812"/>
      <c r="GF107" s="812"/>
      <c r="GG107" s="812"/>
      <c r="GH107" s="812"/>
      <c r="GI107" s="812"/>
      <c r="GJ107" s="812"/>
      <c r="GK107" s="812"/>
      <c r="GL107" s="812"/>
      <c r="GM107" s="812"/>
    </row>
    <row r="108" spans="2:195" ht="15" customHeight="1" x14ac:dyDescent="0.2">
      <c r="B108" s="812"/>
      <c r="C108" s="812"/>
      <c r="D108" s="812"/>
      <c r="E108" s="812"/>
      <c r="F108" s="812"/>
      <c r="G108" s="812"/>
      <c r="H108" s="812"/>
      <c r="I108" s="812"/>
      <c r="J108" s="812"/>
      <c r="K108" s="812"/>
      <c r="L108" s="812"/>
      <c r="M108" s="812"/>
      <c r="N108" s="812"/>
      <c r="O108" s="812"/>
      <c r="P108" s="812"/>
      <c r="Q108" s="812"/>
      <c r="R108" s="812"/>
      <c r="S108" s="812"/>
      <c r="T108" s="812"/>
      <c r="U108" s="812"/>
      <c r="V108" s="812"/>
      <c r="W108" s="812"/>
      <c r="X108" s="812"/>
      <c r="Y108" s="812"/>
      <c r="Z108" s="812"/>
      <c r="AA108" s="812"/>
      <c r="AB108" s="812"/>
      <c r="AC108" s="812"/>
      <c r="AD108" s="812"/>
      <c r="AE108" s="812"/>
      <c r="AF108" s="812"/>
      <c r="AG108" s="812"/>
      <c r="AH108" s="812"/>
      <c r="AI108" s="812"/>
      <c r="AJ108" s="812"/>
      <c r="AK108" s="812"/>
      <c r="AL108" s="812"/>
      <c r="AM108" s="812"/>
      <c r="AN108" s="812"/>
      <c r="AO108" s="812"/>
      <c r="AP108" s="812"/>
      <c r="AQ108" s="812"/>
      <c r="AR108" s="812"/>
      <c r="AS108" s="812"/>
      <c r="AT108" s="812"/>
      <c r="AU108" s="812"/>
      <c r="AV108" s="812"/>
      <c r="AW108" s="812"/>
      <c r="AX108" s="812"/>
      <c r="AY108" s="812"/>
      <c r="AZ108" s="812"/>
      <c r="BA108" s="812"/>
      <c r="BB108" s="812"/>
      <c r="BC108" s="812"/>
      <c r="BD108" s="812"/>
      <c r="BE108" s="812"/>
      <c r="BF108" s="812"/>
      <c r="BG108" s="812"/>
      <c r="BH108" s="812"/>
      <c r="BI108" s="812"/>
      <c r="BJ108" s="812"/>
      <c r="BK108" s="812"/>
      <c r="BL108" s="812"/>
      <c r="BM108" s="812"/>
      <c r="BN108" s="812"/>
      <c r="BO108" s="812"/>
      <c r="BP108" s="812"/>
      <c r="BQ108" s="812"/>
      <c r="BR108" s="812"/>
      <c r="BS108" s="812"/>
      <c r="BT108" s="812"/>
      <c r="BU108" s="812"/>
      <c r="BV108" s="812"/>
      <c r="BW108" s="812"/>
      <c r="BX108" s="812"/>
      <c r="BY108" s="812"/>
      <c r="BZ108" s="812"/>
      <c r="CA108" s="812"/>
      <c r="CB108" s="812"/>
      <c r="CC108" s="812"/>
      <c r="CD108" s="812"/>
      <c r="CE108" s="812"/>
      <c r="CF108" s="812"/>
      <c r="CG108" s="812"/>
      <c r="CH108" s="812"/>
      <c r="CI108" s="812"/>
      <c r="CJ108" s="812"/>
      <c r="CK108" s="812"/>
      <c r="CL108" s="812"/>
      <c r="CM108" s="812"/>
      <c r="CN108" s="812"/>
      <c r="CO108" s="812"/>
      <c r="CP108" s="812"/>
      <c r="CQ108" s="812"/>
      <c r="CR108" s="812"/>
      <c r="CS108" s="812"/>
      <c r="CT108" s="812"/>
      <c r="CU108" s="812"/>
      <c r="CV108" s="812"/>
      <c r="CW108" s="812"/>
      <c r="CX108" s="812"/>
      <c r="CY108" s="812"/>
      <c r="CZ108" s="812"/>
      <c r="DA108" s="812"/>
      <c r="DB108" s="812"/>
      <c r="DC108" s="812"/>
      <c r="DD108" s="812"/>
      <c r="DE108" s="812"/>
      <c r="DF108" s="812"/>
      <c r="DG108" s="812"/>
      <c r="DH108" s="812"/>
      <c r="DI108" s="812"/>
      <c r="DJ108" s="812"/>
      <c r="DK108" s="812"/>
      <c r="DL108" s="812"/>
      <c r="DM108" s="812"/>
      <c r="DN108" s="812"/>
      <c r="DO108" s="812"/>
      <c r="DP108" s="812"/>
      <c r="DQ108" s="812"/>
      <c r="DR108" s="812"/>
      <c r="DS108" s="812"/>
      <c r="DT108" s="812"/>
      <c r="DU108" s="812"/>
      <c r="DV108" s="812"/>
      <c r="DW108" s="812"/>
      <c r="DX108" s="812"/>
      <c r="DY108" s="812"/>
      <c r="DZ108" s="812"/>
      <c r="EA108" s="812"/>
      <c r="EB108" s="812"/>
      <c r="EC108" s="812"/>
      <c r="ED108" s="812"/>
      <c r="EE108" s="812"/>
      <c r="EF108" s="812"/>
      <c r="EG108" s="812"/>
      <c r="EH108" s="812"/>
      <c r="EI108" s="812"/>
      <c r="EJ108" s="812"/>
      <c r="EK108" s="812"/>
      <c r="EL108" s="812"/>
      <c r="EM108" s="812"/>
      <c r="EN108" s="812"/>
      <c r="EO108" s="812"/>
      <c r="EP108" s="812"/>
      <c r="EQ108" s="812"/>
      <c r="ER108" s="812"/>
      <c r="ES108" s="812"/>
      <c r="ET108" s="812"/>
      <c r="EU108" s="812"/>
      <c r="EV108" s="812"/>
      <c r="EW108" s="812"/>
      <c r="EX108" s="812"/>
      <c r="EY108" s="812"/>
      <c r="EZ108" s="812"/>
      <c r="FA108" s="812"/>
      <c r="FB108" s="812"/>
      <c r="FC108" s="812"/>
      <c r="FD108" s="812"/>
      <c r="FE108" s="812"/>
      <c r="FF108" s="812"/>
      <c r="FG108" s="812"/>
      <c r="FH108" s="812"/>
      <c r="FI108" s="812"/>
      <c r="FJ108" s="812"/>
      <c r="FK108" s="812"/>
      <c r="FL108" s="812"/>
      <c r="FM108" s="812"/>
      <c r="FN108" s="812"/>
      <c r="FO108" s="812"/>
      <c r="FP108" s="812"/>
      <c r="FQ108" s="812"/>
      <c r="FR108" s="812"/>
      <c r="FS108" s="812"/>
      <c r="FT108" s="812"/>
      <c r="FU108" s="812"/>
      <c r="FV108" s="812"/>
      <c r="FW108" s="812"/>
      <c r="FX108" s="812"/>
      <c r="FY108" s="812"/>
      <c r="FZ108" s="812"/>
      <c r="GA108" s="812"/>
      <c r="GB108" s="812"/>
      <c r="GC108" s="812"/>
      <c r="GD108" s="812"/>
      <c r="GE108" s="812"/>
      <c r="GF108" s="812"/>
      <c r="GG108" s="812"/>
      <c r="GH108" s="812"/>
      <c r="GI108" s="812"/>
      <c r="GJ108" s="812"/>
      <c r="GK108" s="812"/>
      <c r="GL108" s="812"/>
      <c r="GM108" s="812"/>
    </row>
    <row r="109" spans="2:195" ht="15" customHeight="1" x14ac:dyDescent="0.2">
      <c r="B109" s="812"/>
      <c r="C109" s="812"/>
      <c r="D109" s="812"/>
      <c r="E109" s="812"/>
      <c r="F109" s="812"/>
      <c r="G109" s="812"/>
      <c r="H109" s="812"/>
      <c r="I109" s="812"/>
      <c r="J109" s="812"/>
      <c r="K109" s="812"/>
      <c r="L109" s="812"/>
      <c r="M109" s="812"/>
      <c r="N109" s="812"/>
      <c r="O109" s="812"/>
      <c r="P109" s="812"/>
      <c r="Q109" s="812"/>
      <c r="R109" s="812"/>
      <c r="S109" s="812"/>
      <c r="T109" s="812"/>
      <c r="U109" s="812"/>
      <c r="V109" s="812"/>
      <c r="W109" s="812"/>
      <c r="X109" s="812"/>
      <c r="Y109" s="812"/>
      <c r="Z109" s="812"/>
      <c r="AA109" s="812"/>
      <c r="AB109" s="812"/>
      <c r="AC109" s="812"/>
      <c r="AD109" s="812"/>
      <c r="AE109" s="812"/>
      <c r="AF109" s="812"/>
      <c r="AG109" s="812"/>
      <c r="AH109" s="812"/>
      <c r="AI109" s="812"/>
      <c r="AJ109" s="812"/>
      <c r="AK109" s="812"/>
      <c r="AL109" s="812"/>
      <c r="AM109" s="812"/>
      <c r="AN109" s="812"/>
      <c r="AO109" s="812"/>
      <c r="AP109" s="812"/>
      <c r="AQ109" s="812"/>
      <c r="AR109" s="812"/>
      <c r="AS109" s="812"/>
      <c r="AT109" s="812"/>
      <c r="AU109" s="812"/>
      <c r="AV109" s="812"/>
      <c r="AW109" s="812"/>
      <c r="AX109" s="812"/>
      <c r="AY109" s="812"/>
      <c r="AZ109" s="812"/>
      <c r="BA109" s="812"/>
      <c r="BB109" s="812"/>
      <c r="BC109" s="812"/>
      <c r="BD109" s="812"/>
      <c r="BE109" s="812"/>
      <c r="BF109" s="812"/>
      <c r="BG109" s="812"/>
      <c r="BH109" s="812"/>
      <c r="BI109" s="812"/>
      <c r="BJ109" s="812"/>
      <c r="BK109" s="812"/>
      <c r="BL109" s="812"/>
      <c r="BM109" s="812"/>
      <c r="BN109" s="812"/>
      <c r="BO109" s="812"/>
      <c r="BP109" s="812"/>
      <c r="BQ109" s="812"/>
      <c r="BR109" s="812"/>
      <c r="BS109" s="812"/>
      <c r="BT109" s="812"/>
      <c r="BU109" s="812"/>
      <c r="BV109" s="812"/>
      <c r="BW109" s="812"/>
      <c r="BX109" s="812"/>
      <c r="BY109" s="812"/>
      <c r="BZ109" s="812"/>
      <c r="CA109" s="812"/>
      <c r="CB109" s="812"/>
      <c r="CC109" s="812"/>
      <c r="CD109" s="812"/>
      <c r="CE109" s="812"/>
      <c r="CF109" s="812"/>
      <c r="CG109" s="812"/>
      <c r="CH109" s="812"/>
      <c r="CI109" s="812"/>
      <c r="CJ109" s="812"/>
      <c r="CK109" s="812"/>
      <c r="CL109" s="812"/>
      <c r="CM109" s="812"/>
      <c r="CN109" s="812"/>
      <c r="CO109" s="812"/>
      <c r="CP109" s="812"/>
      <c r="CQ109" s="812"/>
      <c r="CR109" s="812"/>
      <c r="CS109" s="812"/>
      <c r="CT109" s="812"/>
      <c r="CU109" s="812"/>
      <c r="CV109" s="812"/>
      <c r="CW109" s="812"/>
      <c r="CX109" s="812"/>
      <c r="CY109" s="812"/>
      <c r="CZ109" s="812"/>
      <c r="DA109" s="812"/>
      <c r="DB109" s="812"/>
      <c r="DC109" s="812"/>
      <c r="DD109" s="812"/>
      <c r="DE109" s="812"/>
      <c r="DF109" s="812"/>
      <c r="DG109" s="812"/>
      <c r="DH109" s="812"/>
      <c r="DI109" s="812"/>
      <c r="DJ109" s="812"/>
      <c r="DK109" s="812"/>
      <c r="DL109" s="812"/>
      <c r="DM109" s="812"/>
      <c r="DN109" s="812"/>
      <c r="DO109" s="812"/>
      <c r="DP109" s="812"/>
      <c r="DQ109" s="812"/>
      <c r="DR109" s="812"/>
      <c r="DS109" s="812"/>
      <c r="DT109" s="812"/>
      <c r="DU109" s="812"/>
      <c r="DV109" s="812"/>
      <c r="DW109" s="812"/>
      <c r="DX109" s="812"/>
      <c r="DY109" s="812"/>
      <c r="DZ109" s="812"/>
      <c r="EA109" s="812"/>
      <c r="EB109" s="812"/>
      <c r="EC109" s="812"/>
      <c r="ED109" s="812"/>
      <c r="EE109" s="812"/>
      <c r="EF109" s="812"/>
      <c r="EG109" s="812"/>
      <c r="EH109" s="812"/>
      <c r="EI109" s="812"/>
      <c r="EJ109" s="812"/>
      <c r="EK109" s="812"/>
      <c r="EL109" s="812"/>
      <c r="EM109" s="812"/>
      <c r="EN109" s="812"/>
      <c r="EO109" s="812"/>
      <c r="EP109" s="812"/>
      <c r="EQ109" s="812"/>
      <c r="ER109" s="812"/>
      <c r="ES109" s="812"/>
      <c r="ET109" s="812"/>
      <c r="EU109" s="812"/>
      <c r="EV109" s="812"/>
      <c r="EW109" s="812"/>
      <c r="EX109" s="812"/>
      <c r="EY109" s="812"/>
      <c r="EZ109" s="812"/>
      <c r="FA109" s="812"/>
      <c r="FB109" s="812"/>
      <c r="FC109" s="812"/>
      <c r="FD109" s="812"/>
      <c r="FE109" s="812"/>
      <c r="FF109" s="812"/>
      <c r="FG109" s="812"/>
      <c r="FH109" s="812"/>
      <c r="FI109" s="812"/>
      <c r="FJ109" s="812"/>
      <c r="FK109" s="812"/>
      <c r="FL109" s="812"/>
      <c r="FM109" s="812"/>
      <c r="FN109" s="812"/>
      <c r="FO109" s="812"/>
      <c r="FP109" s="812"/>
      <c r="FQ109" s="812"/>
      <c r="FR109" s="812"/>
      <c r="FS109" s="812"/>
      <c r="FT109" s="812"/>
      <c r="FU109" s="812"/>
      <c r="FV109" s="812"/>
      <c r="FW109" s="812"/>
      <c r="FX109" s="812"/>
      <c r="FY109" s="812"/>
      <c r="FZ109" s="812"/>
      <c r="GA109" s="812"/>
      <c r="GB109" s="812"/>
      <c r="GC109" s="812"/>
      <c r="GD109" s="812"/>
      <c r="GE109" s="812"/>
      <c r="GF109" s="812"/>
      <c r="GG109" s="812"/>
      <c r="GH109" s="812"/>
      <c r="GI109" s="812"/>
      <c r="GJ109" s="812"/>
      <c r="GK109" s="812"/>
      <c r="GL109" s="812"/>
      <c r="GM109" s="812"/>
    </row>
    <row r="110" spans="2:195" ht="15" customHeight="1" x14ac:dyDescent="0.2">
      <c r="B110" s="812"/>
      <c r="C110" s="812"/>
      <c r="D110" s="812"/>
      <c r="E110" s="812"/>
      <c r="F110" s="812"/>
      <c r="G110" s="812"/>
      <c r="H110" s="812"/>
      <c r="I110" s="812"/>
      <c r="J110" s="812"/>
      <c r="K110" s="812"/>
      <c r="L110" s="812"/>
      <c r="M110" s="812"/>
      <c r="N110" s="812"/>
      <c r="O110" s="812"/>
      <c r="P110" s="812"/>
      <c r="Q110" s="812"/>
      <c r="R110" s="812"/>
      <c r="S110" s="812"/>
      <c r="T110" s="812"/>
      <c r="U110" s="812"/>
      <c r="V110" s="812"/>
      <c r="W110" s="812"/>
      <c r="X110" s="812"/>
      <c r="Y110" s="812"/>
      <c r="Z110" s="812"/>
      <c r="AA110" s="812"/>
      <c r="AB110" s="812"/>
      <c r="AC110" s="812"/>
      <c r="AD110" s="812"/>
      <c r="AE110" s="812"/>
      <c r="AF110" s="812"/>
      <c r="AG110" s="812"/>
      <c r="AH110" s="812"/>
      <c r="AI110" s="812"/>
      <c r="AJ110" s="812"/>
      <c r="AK110" s="812"/>
      <c r="AL110" s="812"/>
      <c r="AM110" s="812"/>
      <c r="AN110" s="812"/>
      <c r="AO110" s="812"/>
      <c r="AP110" s="812"/>
      <c r="AQ110" s="812"/>
      <c r="AR110" s="812"/>
      <c r="AS110" s="812"/>
      <c r="AT110" s="812"/>
      <c r="AU110" s="812"/>
      <c r="AV110" s="812"/>
      <c r="AW110" s="812"/>
      <c r="AX110" s="812"/>
      <c r="AY110" s="812"/>
      <c r="AZ110" s="812"/>
      <c r="BA110" s="812"/>
      <c r="BB110" s="812"/>
      <c r="BC110" s="812"/>
      <c r="BD110" s="812"/>
      <c r="BE110" s="812"/>
      <c r="BF110" s="812"/>
      <c r="BG110" s="812"/>
      <c r="BH110" s="812"/>
      <c r="BI110" s="812"/>
      <c r="BJ110" s="812"/>
      <c r="BK110" s="812"/>
      <c r="BL110" s="812"/>
      <c r="BM110" s="812"/>
      <c r="BN110" s="812"/>
      <c r="BO110" s="812"/>
      <c r="BP110" s="812"/>
      <c r="BQ110" s="812"/>
      <c r="BR110" s="812"/>
      <c r="BS110" s="812"/>
      <c r="BT110" s="812"/>
      <c r="BU110" s="812"/>
      <c r="BV110" s="812"/>
      <c r="BW110" s="812"/>
      <c r="BX110" s="812"/>
      <c r="BY110" s="812"/>
      <c r="BZ110" s="812"/>
      <c r="CA110" s="812"/>
      <c r="CB110" s="812"/>
      <c r="CC110" s="812"/>
      <c r="CD110" s="812"/>
      <c r="CE110" s="812"/>
      <c r="CF110" s="812"/>
      <c r="CG110" s="812"/>
      <c r="CH110" s="812"/>
      <c r="CI110" s="812"/>
      <c r="CJ110" s="812"/>
      <c r="CK110" s="812"/>
      <c r="CL110" s="812"/>
      <c r="CM110" s="812"/>
      <c r="CN110" s="812"/>
      <c r="CO110" s="812"/>
      <c r="CP110" s="812"/>
      <c r="CQ110" s="812"/>
      <c r="CR110" s="812"/>
      <c r="CS110" s="812"/>
      <c r="CT110" s="812"/>
      <c r="CU110" s="812"/>
      <c r="CV110" s="812"/>
      <c r="CW110" s="812"/>
      <c r="CX110" s="812"/>
      <c r="CY110" s="812"/>
      <c r="CZ110" s="812"/>
      <c r="DA110" s="812"/>
      <c r="DB110" s="812"/>
      <c r="DC110" s="812"/>
      <c r="DD110" s="812"/>
      <c r="DE110" s="812"/>
      <c r="DF110" s="812"/>
      <c r="DG110" s="812"/>
      <c r="DH110" s="812"/>
      <c r="DI110" s="812"/>
      <c r="DJ110" s="812"/>
      <c r="DK110" s="812"/>
      <c r="DL110" s="812"/>
      <c r="DM110" s="812"/>
      <c r="DN110" s="812"/>
      <c r="DO110" s="812"/>
      <c r="DP110" s="812"/>
      <c r="DQ110" s="812"/>
      <c r="DR110" s="812"/>
      <c r="DS110" s="812"/>
      <c r="DT110" s="812"/>
      <c r="DU110" s="812"/>
      <c r="DV110" s="812"/>
      <c r="DW110" s="812"/>
      <c r="DX110" s="812"/>
      <c r="DY110" s="812"/>
      <c r="DZ110" s="812"/>
      <c r="EA110" s="812"/>
      <c r="EB110" s="812"/>
      <c r="EC110" s="812"/>
      <c r="ED110" s="812"/>
      <c r="EE110" s="812"/>
      <c r="EF110" s="812"/>
      <c r="EG110" s="812"/>
      <c r="EH110" s="812"/>
      <c r="EI110" s="812"/>
      <c r="EJ110" s="812"/>
      <c r="EK110" s="812"/>
      <c r="EL110" s="812"/>
      <c r="EM110" s="812"/>
      <c r="EN110" s="812"/>
      <c r="EO110" s="812"/>
      <c r="EP110" s="812"/>
      <c r="EQ110" s="812"/>
      <c r="ER110" s="812"/>
      <c r="ES110" s="812"/>
      <c r="ET110" s="812"/>
      <c r="EU110" s="812"/>
      <c r="EV110" s="812"/>
      <c r="EW110" s="812"/>
      <c r="EX110" s="812"/>
      <c r="EY110" s="812"/>
      <c r="EZ110" s="812"/>
      <c r="FA110" s="812"/>
      <c r="FB110" s="812"/>
      <c r="FC110" s="812"/>
      <c r="FD110" s="812"/>
      <c r="FE110" s="812"/>
      <c r="FF110" s="812"/>
      <c r="FG110" s="812"/>
      <c r="FH110" s="812"/>
      <c r="FI110" s="812"/>
      <c r="FJ110" s="812"/>
      <c r="FK110" s="812"/>
      <c r="FL110" s="812"/>
      <c r="FM110" s="812"/>
      <c r="FN110" s="812"/>
      <c r="FO110" s="812"/>
      <c r="FP110" s="812"/>
      <c r="FQ110" s="812"/>
      <c r="FR110" s="812"/>
      <c r="FS110" s="812"/>
      <c r="FT110" s="812"/>
      <c r="FU110" s="812"/>
      <c r="FV110" s="812"/>
      <c r="FW110" s="812"/>
      <c r="FX110" s="812"/>
      <c r="FY110" s="812"/>
      <c r="FZ110" s="812"/>
      <c r="GA110" s="812"/>
      <c r="GB110" s="812"/>
      <c r="GC110" s="812"/>
      <c r="GD110" s="812"/>
      <c r="GE110" s="812"/>
      <c r="GF110" s="812"/>
      <c r="GG110" s="812"/>
      <c r="GH110" s="812"/>
      <c r="GI110" s="812"/>
      <c r="GJ110" s="812"/>
      <c r="GK110" s="812"/>
      <c r="GL110" s="812"/>
      <c r="GM110" s="812"/>
    </row>
    <row r="111" spans="2:195" ht="15" customHeight="1" x14ac:dyDescent="0.2">
      <c r="B111" s="812"/>
      <c r="C111" s="812"/>
      <c r="D111" s="812"/>
      <c r="E111" s="812"/>
      <c r="F111" s="812"/>
      <c r="G111" s="812"/>
      <c r="H111" s="812"/>
      <c r="I111" s="812"/>
      <c r="J111" s="812"/>
      <c r="K111" s="812"/>
      <c r="L111" s="812"/>
      <c r="M111" s="812"/>
      <c r="N111" s="812"/>
      <c r="O111" s="812"/>
      <c r="P111" s="812"/>
      <c r="Q111" s="812"/>
      <c r="R111" s="812"/>
      <c r="S111" s="812"/>
      <c r="T111" s="812"/>
      <c r="U111" s="812"/>
      <c r="V111" s="812"/>
      <c r="W111" s="812"/>
      <c r="X111" s="812"/>
      <c r="Y111" s="812"/>
      <c r="Z111" s="812"/>
      <c r="AA111" s="812"/>
      <c r="AB111" s="812"/>
      <c r="AC111" s="812"/>
      <c r="AD111" s="812"/>
      <c r="AE111" s="812"/>
      <c r="AF111" s="812"/>
      <c r="AG111" s="812"/>
      <c r="AH111" s="812"/>
      <c r="AI111" s="812"/>
      <c r="AJ111" s="812"/>
      <c r="AK111" s="812"/>
      <c r="AL111" s="812"/>
      <c r="AM111" s="812"/>
      <c r="AN111" s="812"/>
      <c r="AO111" s="812"/>
      <c r="AP111" s="812"/>
      <c r="AQ111" s="812"/>
      <c r="AR111" s="812"/>
      <c r="AS111" s="812"/>
      <c r="AT111" s="812"/>
      <c r="AU111" s="812"/>
      <c r="AV111" s="812"/>
      <c r="AW111" s="812"/>
      <c r="AX111" s="812"/>
      <c r="AY111" s="812"/>
      <c r="AZ111" s="812"/>
      <c r="BA111" s="812"/>
      <c r="BB111" s="812"/>
      <c r="BC111" s="812"/>
      <c r="BD111" s="812"/>
      <c r="BE111" s="812"/>
      <c r="BF111" s="812"/>
      <c r="BG111" s="812"/>
      <c r="BH111" s="812"/>
      <c r="BI111" s="812"/>
      <c r="BJ111" s="812"/>
      <c r="BK111" s="812"/>
      <c r="BL111" s="812"/>
      <c r="BM111" s="812"/>
      <c r="BN111" s="812"/>
      <c r="BO111" s="812"/>
      <c r="BP111" s="812"/>
      <c r="BQ111" s="812"/>
      <c r="BR111" s="812"/>
      <c r="BS111" s="812"/>
      <c r="BT111" s="812"/>
      <c r="BU111" s="812"/>
      <c r="BV111" s="812"/>
      <c r="BW111" s="812"/>
      <c r="BX111" s="812"/>
      <c r="BY111" s="812"/>
      <c r="BZ111" s="812"/>
      <c r="CA111" s="812"/>
      <c r="CB111" s="812"/>
      <c r="CC111" s="812"/>
      <c r="CD111" s="812"/>
      <c r="CE111" s="812"/>
      <c r="CF111" s="812"/>
      <c r="CG111" s="812"/>
      <c r="CH111" s="812"/>
      <c r="CI111" s="812"/>
      <c r="CJ111" s="812"/>
      <c r="CK111" s="812"/>
      <c r="CL111" s="812"/>
      <c r="CM111" s="812"/>
      <c r="CN111" s="812"/>
      <c r="CO111" s="812"/>
      <c r="CP111" s="812"/>
      <c r="CQ111" s="812"/>
      <c r="CR111" s="812"/>
      <c r="CS111" s="812"/>
      <c r="CT111" s="812"/>
      <c r="CU111" s="812"/>
      <c r="CV111" s="812"/>
      <c r="CW111" s="812"/>
      <c r="CX111" s="812"/>
      <c r="CY111" s="812"/>
      <c r="CZ111" s="812"/>
      <c r="DA111" s="812"/>
      <c r="DB111" s="812"/>
      <c r="DC111" s="812"/>
      <c r="DD111" s="812"/>
      <c r="DE111" s="812"/>
      <c r="DF111" s="812"/>
      <c r="DG111" s="812"/>
      <c r="DH111" s="812"/>
      <c r="DI111" s="812"/>
      <c r="DJ111" s="812"/>
      <c r="DK111" s="812"/>
      <c r="DL111" s="812"/>
      <c r="DM111" s="812"/>
      <c r="DN111" s="812"/>
      <c r="DO111" s="812"/>
      <c r="DP111" s="812"/>
      <c r="DQ111" s="812"/>
      <c r="DR111" s="812"/>
      <c r="DS111" s="812"/>
      <c r="DT111" s="812"/>
      <c r="DU111" s="812"/>
      <c r="DV111" s="812"/>
      <c r="DW111" s="812"/>
      <c r="DX111" s="812"/>
      <c r="DY111" s="812"/>
      <c r="DZ111" s="812"/>
      <c r="EA111" s="812"/>
      <c r="EB111" s="812"/>
      <c r="EC111" s="812"/>
      <c r="ED111" s="812"/>
      <c r="EE111" s="812"/>
      <c r="EF111" s="812"/>
      <c r="EG111" s="812"/>
      <c r="EH111" s="812"/>
      <c r="EI111" s="812"/>
      <c r="EJ111" s="812"/>
      <c r="EK111" s="812"/>
      <c r="EL111" s="812"/>
      <c r="EM111" s="812"/>
      <c r="EN111" s="812"/>
      <c r="EO111" s="812"/>
      <c r="EP111" s="812"/>
      <c r="EQ111" s="812"/>
      <c r="ER111" s="812"/>
      <c r="ES111" s="812"/>
      <c r="ET111" s="812"/>
      <c r="EU111" s="812"/>
      <c r="EV111" s="812"/>
      <c r="EW111" s="812"/>
      <c r="EX111" s="812"/>
      <c r="EY111" s="812"/>
      <c r="EZ111" s="812"/>
      <c r="FA111" s="812"/>
      <c r="FB111" s="812"/>
      <c r="FC111" s="812"/>
      <c r="FD111" s="812"/>
      <c r="FE111" s="812"/>
      <c r="FF111" s="812"/>
      <c r="FG111" s="812"/>
      <c r="FH111" s="812"/>
      <c r="FI111" s="812"/>
      <c r="FJ111" s="812"/>
      <c r="FK111" s="812"/>
      <c r="FL111" s="812"/>
      <c r="FM111" s="812"/>
      <c r="FN111" s="812"/>
      <c r="FO111" s="812"/>
      <c r="FP111" s="812"/>
      <c r="FQ111" s="812"/>
      <c r="FR111" s="812"/>
      <c r="FS111" s="812"/>
      <c r="FT111" s="812"/>
      <c r="FU111" s="812"/>
      <c r="FV111" s="812"/>
      <c r="FW111" s="812"/>
      <c r="FX111" s="812"/>
      <c r="FY111" s="812"/>
      <c r="FZ111" s="812"/>
      <c r="GA111" s="812"/>
      <c r="GB111" s="812"/>
      <c r="GC111" s="812"/>
      <c r="GD111" s="812"/>
      <c r="GE111" s="812"/>
      <c r="GF111" s="812"/>
      <c r="GG111" s="812"/>
      <c r="GH111" s="812"/>
      <c r="GI111" s="812"/>
      <c r="GJ111" s="812"/>
      <c r="GK111" s="812"/>
      <c r="GL111" s="812"/>
      <c r="GM111" s="812"/>
    </row>
    <row r="112" spans="2:195" ht="15" customHeight="1" x14ac:dyDescent="0.2">
      <c r="B112" s="812"/>
      <c r="C112" s="812"/>
      <c r="D112" s="812"/>
      <c r="E112" s="812"/>
      <c r="F112" s="812"/>
      <c r="G112" s="812"/>
      <c r="H112" s="812"/>
      <c r="I112" s="812"/>
      <c r="J112" s="812"/>
      <c r="K112" s="812"/>
      <c r="L112" s="812"/>
      <c r="M112" s="812"/>
      <c r="N112" s="812"/>
      <c r="O112" s="812"/>
      <c r="P112" s="812"/>
      <c r="Q112" s="812"/>
      <c r="R112" s="812"/>
      <c r="S112" s="812"/>
      <c r="T112" s="812"/>
      <c r="U112" s="812"/>
      <c r="V112" s="812"/>
      <c r="W112" s="812"/>
      <c r="X112" s="812"/>
      <c r="Y112" s="812"/>
      <c r="Z112" s="812"/>
      <c r="AA112" s="812"/>
      <c r="AB112" s="812"/>
      <c r="AC112" s="812"/>
      <c r="AD112" s="812"/>
      <c r="AE112" s="812"/>
      <c r="AF112" s="812"/>
      <c r="AG112" s="812"/>
      <c r="AH112" s="812"/>
      <c r="AI112" s="812"/>
      <c r="AJ112" s="812"/>
      <c r="AK112" s="812"/>
      <c r="AL112" s="812"/>
      <c r="AM112" s="812"/>
      <c r="AN112" s="812"/>
      <c r="AO112" s="812"/>
      <c r="AP112" s="812"/>
      <c r="AQ112" s="812"/>
      <c r="AR112" s="812"/>
      <c r="AS112" s="812"/>
      <c r="AT112" s="812"/>
      <c r="AU112" s="812"/>
      <c r="AV112" s="812"/>
      <c r="AW112" s="812"/>
      <c r="AX112" s="812"/>
      <c r="AY112" s="812"/>
      <c r="AZ112" s="812"/>
      <c r="BA112" s="812"/>
      <c r="BB112" s="812"/>
      <c r="BC112" s="812"/>
      <c r="BD112" s="812"/>
      <c r="BE112" s="812"/>
      <c r="BF112" s="812"/>
      <c r="BG112" s="812"/>
      <c r="BH112" s="812"/>
      <c r="BI112" s="812"/>
      <c r="BJ112" s="812"/>
      <c r="BK112" s="812"/>
      <c r="BL112" s="812"/>
      <c r="BM112" s="812"/>
      <c r="BN112" s="812"/>
      <c r="BO112" s="812"/>
      <c r="BP112" s="812"/>
      <c r="BQ112" s="812"/>
      <c r="BR112" s="812"/>
      <c r="BS112" s="812"/>
      <c r="BT112" s="812"/>
      <c r="BU112" s="812"/>
      <c r="BV112" s="812"/>
      <c r="BW112" s="812"/>
      <c r="BX112" s="812"/>
      <c r="BY112" s="812"/>
      <c r="BZ112" s="812"/>
      <c r="CA112" s="812"/>
      <c r="CB112" s="812"/>
      <c r="CC112" s="812"/>
      <c r="CD112" s="812"/>
      <c r="CE112" s="812"/>
      <c r="CF112" s="812"/>
      <c r="CG112" s="812"/>
      <c r="CH112" s="812"/>
      <c r="CI112" s="812"/>
      <c r="CJ112" s="812"/>
      <c r="CK112" s="812"/>
      <c r="CL112" s="812"/>
      <c r="CM112" s="812"/>
      <c r="CN112" s="812"/>
      <c r="CO112" s="812"/>
      <c r="CP112" s="812"/>
      <c r="CQ112" s="812"/>
      <c r="CR112" s="812"/>
      <c r="CS112" s="812"/>
      <c r="CT112" s="812"/>
      <c r="CU112" s="812"/>
      <c r="CV112" s="812"/>
      <c r="CW112" s="812"/>
      <c r="CX112" s="812"/>
      <c r="CY112" s="812"/>
      <c r="CZ112" s="812"/>
      <c r="DA112" s="812"/>
      <c r="DB112" s="812"/>
      <c r="DC112" s="812"/>
      <c r="DD112" s="812"/>
      <c r="DE112" s="812"/>
      <c r="DF112" s="812"/>
      <c r="DG112" s="812"/>
      <c r="DH112" s="812"/>
      <c r="DI112" s="812"/>
      <c r="DJ112" s="812"/>
      <c r="DK112" s="812"/>
      <c r="DL112" s="812"/>
      <c r="DM112" s="812"/>
      <c r="DN112" s="812"/>
      <c r="DO112" s="812"/>
      <c r="DP112" s="812"/>
      <c r="DQ112" s="812"/>
      <c r="DR112" s="812"/>
      <c r="DS112" s="812"/>
      <c r="DT112" s="812"/>
      <c r="DU112" s="812"/>
      <c r="DV112" s="812"/>
      <c r="DW112" s="812"/>
      <c r="DX112" s="812"/>
      <c r="DY112" s="812"/>
      <c r="DZ112" s="812"/>
      <c r="EA112" s="812"/>
      <c r="EB112" s="812"/>
      <c r="EC112" s="812"/>
      <c r="ED112" s="812"/>
      <c r="EE112" s="812"/>
      <c r="EF112" s="812"/>
      <c r="EG112" s="812"/>
      <c r="EH112" s="812"/>
      <c r="EI112" s="812"/>
      <c r="EJ112" s="812"/>
      <c r="EK112" s="812"/>
      <c r="EL112" s="812"/>
      <c r="EM112" s="812"/>
      <c r="EN112" s="812"/>
      <c r="EO112" s="812"/>
      <c r="EP112" s="812"/>
      <c r="EQ112" s="812"/>
      <c r="ER112" s="812"/>
      <c r="ES112" s="812"/>
      <c r="ET112" s="812"/>
      <c r="EU112" s="812"/>
      <c r="EV112" s="812"/>
      <c r="EW112" s="812"/>
      <c r="EX112" s="812"/>
      <c r="EY112" s="812"/>
      <c r="EZ112" s="812"/>
      <c r="FA112" s="812"/>
      <c r="FB112" s="812"/>
      <c r="FC112" s="812"/>
      <c r="FD112" s="812"/>
      <c r="FE112" s="812"/>
      <c r="FF112" s="812"/>
      <c r="FG112" s="812"/>
      <c r="FH112" s="812"/>
      <c r="FI112" s="812"/>
      <c r="FJ112" s="812"/>
      <c r="FK112" s="812"/>
      <c r="FL112" s="812"/>
      <c r="FM112" s="812"/>
      <c r="FN112" s="812"/>
      <c r="FO112" s="812"/>
      <c r="FP112" s="812"/>
      <c r="FQ112" s="812"/>
      <c r="FR112" s="812"/>
      <c r="FS112" s="812"/>
      <c r="FT112" s="812"/>
      <c r="FU112" s="812"/>
      <c r="FV112" s="812"/>
      <c r="FW112" s="812"/>
      <c r="FX112" s="812"/>
      <c r="FY112" s="812"/>
      <c r="FZ112" s="812"/>
      <c r="GA112" s="812"/>
      <c r="GB112" s="812"/>
      <c r="GC112" s="812"/>
      <c r="GD112" s="812"/>
      <c r="GE112" s="812"/>
      <c r="GF112" s="812"/>
      <c r="GG112" s="812"/>
      <c r="GH112" s="812"/>
      <c r="GI112" s="812"/>
      <c r="GJ112" s="812"/>
      <c r="GK112" s="812"/>
      <c r="GL112" s="812"/>
      <c r="GM112" s="812"/>
    </row>
    <row r="113" spans="2:195" ht="15" customHeight="1" x14ac:dyDescent="0.2">
      <c r="B113" s="812"/>
      <c r="C113" s="812"/>
      <c r="D113" s="812"/>
      <c r="E113" s="812"/>
      <c r="F113" s="812"/>
      <c r="G113" s="812"/>
      <c r="H113" s="812"/>
      <c r="I113" s="812"/>
      <c r="J113" s="812"/>
      <c r="K113" s="812"/>
      <c r="L113" s="812"/>
      <c r="M113" s="812"/>
      <c r="N113" s="812"/>
      <c r="O113" s="812"/>
      <c r="P113" s="812"/>
      <c r="Q113" s="812"/>
      <c r="R113" s="812"/>
      <c r="S113" s="812"/>
      <c r="T113" s="812"/>
      <c r="U113" s="812"/>
      <c r="V113" s="812"/>
      <c r="W113" s="812"/>
      <c r="X113" s="812"/>
      <c r="Y113" s="812"/>
      <c r="Z113" s="812"/>
      <c r="AA113" s="812"/>
      <c r="AB113" s="812"/>
      <c r="AC113" s="812"/>
      <c r="AD113" s="812"/>
      <c r="AE113" s="812"/>
      <c r="AF113" s="812"/>
      <c r="AG113" s="812"/>
      <c r="AH113" s="812"/>
      <c r="AI113" s="812"/>
      <c r="AJ113" s="812"/>
      <c r="AK113" s="812"/>
      <c r="AL113" s="812"/>
      <c r="AM113" s="812"/>
      <c r="AN113" s="812"/>
      <c r="AO113" s="812"/>
      <c r="AP113" s="812"/>
      <c r="AQ113" s="812"/>
      <c r="AR113" s="812"/>
      <c r="AS113" s="812"/>
      <c r="AT113" s="812"/>
      <c r="AU113" s="812"/>
      <c r="AV113" s="812"/>
      <c r="AW113" s="812"/>
      <c r="AX113" s="812"/>
      <c r="AY113" s="812"/>
      <c r="AZ113" s="812"/>
      <c r="BA113" s="812"/>
      <c r="BB113" s="812"/>
      <c r="BC113" s="812"/>
      <c r="BD113" s="812"/>
      <c r="BE113" s="812"/>
      <c r="BF113" s="812"/>
      <c r="BG113" s="812"/>
      <c r="BH113" s="812"/>
      <c r="BI113" s="812"/>
      <c r="BJ113" s="812"/>
      <c r="BK113" s="812"/>
      <c r="BL113" s="812"/>
      <c r="BM113" s="812"/>
      <c r="BN113" s="812"/>
      <c r="BO113" s="812"/>
      <c r="BP113" s="812"/>
      <c r="BQ113" s="812"/>
      <c r="BR113" s="812"/>
      <c r="BS113" s="812"/>
      <c r="BT113" s="812"/>
      <c r="BU113" s="812"/>
      <c r="BV113" s="812"/>
      <c r="BW113" s="812"/>
      <c r="BX113" s="812"/>
      <c r="BY113" s="812"/>
      <c r="BZ113" s="812"/>
      <c r="CA113" s="812"/>
      <c r="CB113" s="812"/>
      <c r="CC113" s="812"/>
      <c r="CD113" s="812"/>
      <c r="CE113" s="812"/>
      <c r="CF113" s="812"/>
      <c r="CG113" s="812"/>
      <c r="CH113" s="812"/>
      <c r="CI113" s="812"/>
      <c r="CJ113" s="812"/>
      <c r="CK113" s="812"/>
      <c r="CL113" s="812"/>
      <c r="CM113" s="812"/>
      <c r="CN113" s="812"/>
      <c r="CO113" s="812"/>
      <c r="CP113" s="812"/>
      <c r="CQ113" s="812"/>
      <c r="CR113" s="812"/>
      <c r="CS113" s="812"/>
      <c r="CT113" s="812"/>
      <c r="CU113" s="812"/>
      <c r="CV113" s="812"/>
      <c r="CW113" s="812"/>
      <c r="CX113" s="812"/>
      <c r="CY113" s="812"/>
      <c r="CZ113" s="812"/>
      <c r="DA113" s="812"/>
      <c r="DB113" s="812"/>
      <c r="DC113" s="812"/>
      <c r="DD113" s="812"/>
      <c r="DE113" s="812"/>
      <c r="DF113" s="812"/>
      <c r="DG113" s="812"/>
      <c r="DH113" s="812"/>
      <c r="DI113" s="812"/>
      <c r="DJ113" s="812"/>
      <c r="DK113" s="812"/>
      <c r="DL113" s="812"/>
      <c r="DM113" s="812"/>
      <c r="DN113" s="812"/>
      <c r="DO113" s="812"/>
      <c r="DP113" s="812"/>
      <c r="DQ113" s="812"/>
      <c r="DR113" s="812"/>
      <c r="DS113" s="812"/>
      <c r="DT113" s="812"/>
      <c r="DU113" s="812"/>
      <c r="DV113" s="812"/>
      <c r="DW113" s="812"/>
      <c r="DX113" s="812"/>
      <c r="DY113" s="812"/>
      <c r="DZ113" s="812"/>
      <c r="EA113" s="812"/>
      <c r="EB113" s="812"/>
      <c r="EC113" s="812"/>
      <c r="ED113" s="812"/>
      <c r="EE113" s="812"/>
      <c r="EF113" s="812"/>
      <c r="EG113" s="812"/>
      <c r="EH113" s="812"/>
      <c r="EI113" s="812"/>
      <c r="EJ113" s="812"/>
      <c r="EK113" s="812"/>
      <c r="EL113" s="812"/>
      <c r="EM113" s="812"/>
      <c r="EN113" s="812"/>
      <c r="EO113" s="812"/>
      <c r="EP113" s="812"/>
      <c r="EQ113" s="812"/>
      <c r="ER113" s="812"/>
      <c r="ES113" s="812"/>
      <c r="ET113" s="812"/>
      <c r="EU113" s="812"/>
      <c r="EV113" s="812"/>
      <c r="EW113" s="812"/>
      <c r="EX113" s="812"/>
      <c r="EY113" s="812"/>
      <c r="EZ113" s="812"/>
      <c r="FA113" s="812"/>
      <c r="FB113" s="812"/>
      <c r="FC113" s="812"/>
      <c r="FD113" s="812"/>
      <c r="FE113" s="812"/>
      <c r="FF113" s="812"/>
      <c r="FG113" s="812"/>
      <c r="FH113" s="812"/>
      <c r="FI113" s="812"/>
      <c r="FJ113" s="812"/>
      <c r="FK113" s="812"/>
      <c r="FL113" s="812"/>
      <c r="FM113" s="812"/>
      <c r="FN113" s="812"/>
      <c r="FO113" s="812"/>
      <c r="FP113" s="812"/>
      <c r="FQ113" s="812"/>
      <c r="FR113" s="812"/>
      <c r="FS113" s="812"/>
      <c r="FT113" s="812"/>
      <c r="FU113" s="812"/>
      <c r="FV113" s="812"/>
      <c r="FW113" s="812"/>
      <c r="FX113" s="812"/>
      <c r="FY113" s="812"/>
      <c r="FZ113" s="812"/>
      <c r="GA113" s="812"/>
      <c r="GB113" s="812"/>
      <c r="GC113" s="812"/>
      <c r="GD113" s="812"/>
      <c r="GE113" s="812"/>
      <c r="GF113" s="812"/>
      <c r="GG113" s="812"/>
      <c r="GH113" s="812"/>
      <c r="GI113" s="812"/>
      <c r="GJ113" s="812"/>
      <c r="GK113" s="812"/>
      <c r="GL113" s="812"/>
      <c r="GM113" s="812"/>
    </row>
    <row r="114" spans="2:195" ht="15" customHeight="1" x14ac:dyDescent="0.2">
      <c r="B114" s="812"/>
      <c r="C114" s="812"/>
      <c r="D114" s="812"/>
      <c r="E114" s="812"/>
      <c r="F114" s="812"/>
      <c r="G114" s="812"/>
      <c r="H114" s="812"/>
      <c r="I114" s="812"/>
      <c r="J114" s="812"/>
      <c r="K114" s="812"/>
      <c r="L114" s="812"/>
      <c r="M114" s="812"/>
      <c r="N114" s="812"/>
      <c r="O114" s="812"/>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2"/>
      <c r="AK114" s="812"/>
      <c r="AL114" s="812"/>
      <c r="AM114" s="812"/>
      <c r="AN114" s="812"/>
      <c r="AO114" s="812"/>
      <c r="AP114" s="812"/>
      <c r="AQ114" s="812"/>
      <c r="AR114" s="812"/>
      <c r="AS114" s="812"/>
      <c r="AT114" s="812"/>
      <c r="AU114" s="812"/>
      <c r="AV114" s="812"/>
      <c r="AW114" s="812"/>
      <c r="AX114" s="812"/>
      <c r="AY114" s="812"/>
      <c r="AZ114" s="812"/>
      <c r="BA114" s="812"/>
      <c r="BB114" s="812"/>
      <c r="BC114" s="812"/>
      <c r="BD114" s="812"/>
      <c r="BE114" s="812"/>
      <c r="BF114" s="812"/>
      <c r="BG114" s="812"/>
      <c r="BH114" s="812"/>
      <c r="BI114" s="812"/>
      <c r="BJ114" s="812"/>
      <c r="BK114" s="812"/>
      <c r="BL114" s="812"/>
      <c r="BM114" s="812"/>
      <c r="BN114" s="812"/>
      <c r="BO114" s="812"/>
      <c r="BP114" s="812"/>
      <c r="BQ114" s="812"/>
      <c r="BR114" s="812"/>
      <c r="BS114" s="812"/>
      <c r="BT114" s="812"/>
      <c r="BU114" s="812"/>
      <c r="BV114" s="812"/>
      <c r="BW114" s="812"/>
      <c r="BX114" s="812"/>
      <c r="BY114" s="812"/>
      <c r="BZ114" s="812"/>
      <c r="CA114" s="812"/>
      <c r="CB114" s="812"/>
      <c r="CC114" s="812"/>
      <c r="CD114" s="812"/>
      <c r="CE114" s="812"/>
      <c r="CF114" s="812"/>
      <c r="CG114" s="812"/>
      <c r="CH114" s="812"/>
      <c r="CI114" s="812"/>
      <c r="CJ114" s="812"/>
      <c r="CK114" s="812"/>
      <c r="CL114" s="812"/>
      <c r="CM114" s="812"/>
      <c r="CN114" s="812"/>
      <c r="CO114" s="812"/>
      <c r="CP114" s="812"/>
      <c r="CQ114" s="812"/>
      <c r="CR114" s="812"/>
      <c r="CS114" s="812"/>
      <c r="CT114" s="812"/>
      <c r="CU114" s="812"/>
      <c r="CV114" s="812"/>
      <c r="CW114" s="812"/>
      <c r="CX114" s="812"/>
      <c r="CY114" s="812"/>
      <c r="CZ114" s="812"/>
      <c r="DA114" s="812"/>
      <c r="DB114" s="812"/>
      <c r="DC114" s="812"/>
      <c r="DD114" s="812"/>
      <c r="DE114" s="812"/>
      <c r="DF114" s="812"/>
      <c r="DG114" s="812"/>
      <c r="DH114" s="812"/>
      <c r="DI114" s="812"/>
      <c r="DJ114" s="812"/>
      <c r="DK114" s="812"/>
      <c r="DL114" s="812"/>
      <c r="DM114" s="812"/>
      <c r="DN114" s="812"/>
      <c r="DO114" s="812"/>
      <c r="DP114" s="812"/>
      <c r="DQ114" s="812"/>
      <c r="DR114" s="812"/>
      <c r="DS114" s="812"/>
      <c r="DT114" s="812"/>
      <c r="DU114" s="812"/>
      <c r="DV114" s="812"/>
      <c r="DW114" s="812"/>
      <c r="DX114" s="812"/>
      <c r="DY114" s="812"/>
      <c r="DZ114" s="812"/>
      <c r="EA114" s="812"/>
      <c r="EB114" s="812"/>
      <c r="EC114" s="812"/>
      <c r="ED114" s="812"/>
      <c r="EE114" s="812"/>
      <c r="EF114" s="812"/>
      <c r="EG114" s="812"/>
      <c r="EH114" s="812"/>
      <c r="EI114" s="812"/>
      <c r="EJ114" s="812"/>
      <c r="EK114" s="812"/>
      <c r="EL114" s="812"/>
      <c r="EM114" s="812"/>
      <c r="EN114" s="812"/>
      <c r="EO114" s="812"/>
      <c r="EP114" s="812"/>
      <c r="EQ114" s="812"/>
      <c r="ER114" s="812"/>
      <c r="ES114" s="812"/>
      <c r="ET114" s="812"/>
      <c r="EU114" s="812"/>
      <c r="EV114" s="812"/>
      <c r="EW114" s="812"/>
      <c r="EX114" s="812"/>
      <c r="EY114" s="812"/>
      <c r="EZ114" s="812"/>
      <c r="FA114" s="812"/>
      <c r="FB114" s="812"/>
      <c r="FC114" s="812"/>
      <c r="FD114" s="812"/>
      <c r="FE114" s="812"/>
      <c r="FF114" s="812"/>
      <c r="FG114" s="812"/>
      <c r="FH114" s="812"/>
      <c r="FI114" s="812"/>
      <c r="FJ114" s="812"/>
      <c r="FK114" s="812"/>
      <c r="FL114" s="812"/>
      <c r="FM114" s="812"/>
      <c r="FN114" s="812"/>
      <c r="FO114" s="812"/>
      <c r="FP114" s="812"/>
      <c r="FQ114" s="812"/>
      <c r="FR114" s="812"/>
      <c r="FS114" s="812"/>
      <c r="FT114" s="812"/>
      <c r="FU114" s="812"/>
      <c r="FV114" s="812"/>
      <c r="FW114" s="812"/>
      <c r="FX114" s="812"/>
      <c r="FY114" s="812"/>
      <c r="FZ114" s="812"/>
      <c r="GA114" s="812"/>
      <c r="GB114" s="812"/>
      <c r="GC114" s="812"/>
      <c r="GD114" s="812"/>
      <c r="GE114" s="812"/>
      <c r="GF114" s="812"/>
      <c r="GG114" s="812"/>
      <c r="GH114" s="812"/>
      <c r="GI114" s="812"/>
      <c r="GJ114" s="812"/>
      <c r="GK114" s="812"/>
      <c r="GL114" s="812"/>
      <c r="GM114" s="812"/>
    </row>
    <row r="115" spans="2:195" ht="15" customHeight="1" x14ac:dyDescent="0.2">
      <c r="B115" s="812"/>
      <c r="C115" s="812"/>
      <c r="D115" s="812"/>
      <c r="E115" s="812"/>
      <c r="F115" s="812"/>
      <c r="G115" s="812"/>
      <c r="H115" s="812"/>
      <c r="I115" s="812"/>
      <c r="J115" s="812"/>
      <c r="K115" s="812"/>
      <c r="L115" s="812"/>
      <c r="M115" s="812"/>
      <c r="N115" s="812"/>
      <c r="O115" s="812"/>
      <c r="P115" s="812"/>
      <c r="Q115" s="812"/>
      <c r="R115" s="812"/>
      <c r="S115" s="812"/>
      <c r="T115" s="812"/>
      <c r="U115" s="812"/>
      <c r="V115" s="812"/>
      <c r="W115" s="812"/>
      <c r="X115" s="812"/>
      <c r="Y115" s="812"/>
      <c r="Z115" s="812"/>
      <c r="AA115" s="812"/>
      <c r="AB115" s="812"/>
      <c r="AC115" s="812"/>
      <c r="AD115" s="812"/>
      <c r="AE115" s="812"/>
      <c r="AF115" s="812"/>
      <c r="AG115" s="812"/>
      <c r="AH115" s="812"/>
      <c r="AI115" s="812"/>
      <c r="AJ115" s="812"/>
      <c r="AK115" s="812"/>
      <c r="AL115" s="812"/>
      <c r="AM115" s="812"/>
      <c r="AN115" s="812"/>
      <c r="AO115" s="812"/>
      <c r="AP115" s="812"/>
      <c r="AQ115" s="812"/>
      <c r="AR115" s="812"/>
      <c r="AS115" s="812"/>
      <c r="AT115" s="812"/>
      <c r="AU115" s="812"/>
      <c r="AV115" s="812"/>
      <c r="AW115" s="812"/>
      <c r="AX115" s="812"/>
      <c r="AY115" s="812"/>
      <c r="AZ115" s="812"/>
      <c r="BA115" s="812"/>
      <c r="BB115" s="812"/>
      <c r="BC115" s="812"/>
      <c r="BD115" s="812"/>
      <c r="BE115" s="812"/>
      <c r="BF115" s="812"/>
      <c r="BG115" s="812"/>
      <c r="BH115" s="812"/>
      <c r="BI115" s="812"/>
      <c r="BJ115" s="812"/>
      <c r="BK115" s="812"/>
      <c r="BL115" s="812"/>
      <c r="BM115" s="812"/>
      <c r="BN115" s="812"/>
      <c r="BO115" s="812"/>
      <c r="BP115" s="812"/>
      <c r="BQ115" s="812"/>
      <c r="BR115" s="812"/>
      <c r="BS115" s="812"/>
      <c r="BT115" s="812"/>
      <c r="BU115" s="812"/>
      <c r="BV115" s="812"/>
      <c r="BW115" s="812"/>
      <c r="BX115" s="812"/>
      <c r="BY115" s="812"/>
      <c r="BZ115" s="812"/>
      <c r="CA115" s="812"/>
      <c r="CB115" s="812"/>
      <c r="CC115" s="812"/>
      <c r="CD115" s="812"/>
      <c r="CE115" s="812"/>
      <c r="CF115" s="812"/>
      <c r="CG115" s="812"/>
      <c r="CH115" s="812"/>
      <c r="CI115" s="812"/>
      <c r="CJ115" s="812"/>
      <c r="CK115" s="812"/>
      <c r="CL115" s="812"/>
      <c r="CM115" s="812"/>
      <c r="CN115" s="812"/>
      <c r="CO115" s="812"/>
      <c r="CP115" s="812"/>
      <c r="CQ115" s="812"/>
      <c r="CR115" s="812"/>
      <c r="CS115" s="812"/>
      <c r="CT115" s="812"/>
      <c r="CU115" s="812"/>
      <c r="CV115" s="812"/>
      <c r="CW115" s="812"/>
      <c r="CX115" s="812"/>
      <c r="CY115" s="812"/>
      <c r="CZ115" s="812"/>
      <c r="DA115" s="812"/>
      <c r="DB115" s="812"/>
      <c r="DC115" s="812"/>
      <c r="DD115" s="812"/>
      <c r="DE115" s="812"/>
      <c r="DF115" s="812"/>
      <c r="DG115" s="812"/>
      <c r="DH115" s="812"/>
      <c r="DI115" s="812"/>
      <c r="DJ115" s="812"/>
      <c r="DK115" s="812"/>
      <c r="DL115" s="812"/>
      <c r="DM115" s="812"/>
      <c r="DN115" s="812"/>
      <c r="DO115" s="812"/>
      <c r="DP115" s="812"/>
      <c r="DQ115" s="812"/>
      <c r="DR115" s="812"/>
      <c r="DS115" s="812"/>
      <c r="DT115" s="812"/>
      <c r="DU115" s="812"/>
      <c r="DV115" s="812"/>
      <c r="DW115" s="812"/>
      <c r="DX115" s="812"/>
      <c r="DY115" s="812"/>
      <c r="DZ115" s="812"/>
      <c r="EA115" s="812"/>
      <c r="EB115" s="812"/>
      <c r="EC115" s="812"/>
      <c r="ED115" s="812"/>
      <c r="EE115" s="812"/>
      <c r="EF115" s="812"/>
      <c r="EG115" s="812"/>
      <c r="EH115" s="812"/>
      <c r="EI115" s="812"/>
      <c r="EJ115" s="812"/>
      <c r="EK115" s="812"/>
      <c r="EL115" s="812"/>
      <c r="EM115" s="812"/>
      <c r="EN115" s="812"/>
      <c r="EO115" s="812"/>
      <c r="EP115" s="812"/>
      <c r="EQ115" s="812"/>
      <c r="ER115" s="812"/>
      <c r="ES115" s="812"/>
      <c r="ET115" s="812"/>
      <c r="EU115" s="812"/>
      <c r="EV115" s="812"/>
      <c r="EW115" s="812"/>
      <c r="EX115" s="812"/>
      <c r="EY115" s="812"/>
      <c r="EZ115" s="812"/>
      <c r="FA115" s="812"/>
      <c r="FB115" s="812"/>
      <c r="FC115" s="812"/>
      <c r="FD115" s="812"/>
      <c r="FE115" s="812"/>
      <c r="FF115" s="812"/>
      <c r="FG115" s="812"/>
      <c r="FH115" s="812"/>
      <c r="FI115" s="812"/>
      <c r="FJ115" s="812"/>
      <c r="FK115" s="812"/>
      <c r="FL115" s="812"/>
      <c r="FM115" s="812"/>
      <c r="FN115" s="812"/>
      <c r="FO115" s="812"/>
      <c r="FP115" s="812"/>
      <c r="FQ115" s="812"/>
      <c r="FR115" s="812"/>
      <c r="FS115" s="812"/>
      <c r="FT115" s="812"/>
      <c r="FU115" s="812"/>
      <c r="FV115" s="812"/>
      <c r="FW115" s="812"/>
      <c r="FX115" s="812"/>
      <c r="FY115" s="812"/>
      <c r="FZ115" s="812"/>
      <c r="GA115" s="812"/>
      <c r="GB115" s="812"/>
      <c r="GC115" s="812"/>
      <c r="GD115" s="812"/>
      <c r="GE115" s="812"/>
      <c r="GF115" s="812"/>
      <c r="GG115" s="812"/>
      <c r="GH115" s="812"/>
      <c r="GI115" s="812"/>
      <c r="GJ115" s="812"/>
      <c r="GK115" s="812"/>
      <c r="GL115" s="812"/>
      <c r="GM115" s="812"/>
    </row>
    <row r="116" spans="2:195" ht="15" customHeight="1" x14ac:dyDescent="0.2">
      <c r="B116" s="812"/>
      <c r="C116" s="812"/>
      <c r="D116" s="812"/>
      <c r="E116" s="812"/>
      <c r="F116" s="812"/>
      <c r="G116" s="812"/>
      <c r="H116" s="812"/>
      <c r="I116" s="812"/>
      <c r="J116" s="812"/>
      <c r="K116" s="812"/>
      <c r="L116" s="812"/>
      <c r="M116" s="812"/>
      <c r="N116" s="812"/>
      <c r="O116" s="812"/>
      <c r="P116" s="812"/>
      <c r="Q116" s="812"/>
      <c r="R116" s="812"/>
      <c r="S116" s="812"/>
      <c r="T116" s="812"/>
      <c r="U116" s="812"/>
      <c r="V116" s="812"/>
      <c r="W116" s="812"/>
      <c r="X116" s="812"/>
      <c r="Y116" s="812"/>
      <c r="Z116" s="812"/>
      <c r="AA116" s="812"/>
      <c r="AB116" s="812"/>
      <c r="AC116" s="812"/>
      <c r="AD116" s="812"/>
      <c r="AE116" s="812"/>
      <c r="AF116" s="812"/>
      <c r="AG116" s="812"/>
      <c r="AH116" s="812"/>
      <c r="AI116" s="812"/>
      <c r="AJ116" s="812"/>
      <c r="AK116" s="812"/>
      <c r="AL116" s="812"/>
      <c r="AM116" s="812"/>
      <c r="AN116" s="812"/>
      <c r="AO116" s="812"/>
      <c r="AP116" s="812"/>
      <c r="AQ116" s="812"/>
      <c r="AR116" s="812"/>
      <c r="AS116" s="812"/>
      <c r="AT116" s="812"/>
      <c r="AU116" s="812"/>
      <c r="AV116" s="812"/>
      <c r="AW116" s="812"/>
      <c r="AX116" s="812"/>
      <c r="AY116" s="812"/>
      <c r="AZ116" s="812"/>
      <c r="BA116" s="812"/>
      <c r="BB116" s="812"/>
      <c r="BC116" s="812"/>
      <c r="BD116" s="812"/>
      <c r="BE116" s="812"/>
      <c r="BF116" s="812"/>
      <c r="BG116" s="812"/>
      <c r="BH116" s="812"/>
      <c r="BI116" s="812"/>
      <c r="BJ116" s="812"/>
      <c r="BK116" s="812"/>
      <c r="BL116" s="812"/>
      <c r="BM116" s="812"/>
      <c r="BN116" s="812"/>
      <c r="BO116" s="812"/>
      <c r="BP116" s="812"/>
      <c r="BQ116" s="812"/>
      <c r="BR116" s="812"/>
      <c r="BS116" s="812"/>
      <c r="BT116" s="812"/>
      <c r="BU116" s="812"/>
      <c r="BV116" s="812"/>
      <c r="BW116" s="812"/>
      <c r="BX116" s="812"/>
      <c r="BY116" s="812"/>
      <c r="BZ116" s="812"/>
      <c r="CA116" s="812"/>
      <c r="CB116" s="812"/>
      <c r="CC116" s="812"/>
      <c r="CD116" s="812"/>
      <c r="CE116" s="812"/>
      <c r="CF116" s="812"/>
      <c r="CG116" s="812"/>
      <c r="CH116" s="812"/>
      <c r="CI116" s="812"/>
      <c r="CJ116" s="812"/>
      <c r="CK116" s="812"/>
      <c r="CL116" s="812"/>
      <c r="CM116" s="812"/>
      <c r="CN116" s="812"/>
      <c r="CO116" s="812"/>
      <c r="CP116" s="812"/>
      <c r="CQ116" s="812"/>
      <c r="CR116" s="812"/>
      <c r="CS116" s="812"/>
      <c r="CT116" s="812"/>
      <c r="CU116" s="812"/>
      <c r="CV116" s="812"/>
      <c r="CW116" s="812"/>
      <c r="CX116" s="812"/>
      <c r="CY116" s="812"/>
      <c r="CZ116" s="812"/>
      <c r="DA116" s="812"/>
      <c r="DB116" s="812"/>
      <c r="DC116" s="812"/>
      <c r="DD116" s="812"/>
      <c r="DE116" s="812"/>
      <c r="DF116" s="812"/>
      <c r="DG116" s="812"/>
      <c r="DH116" s="812"/>
      <c r="DI116" s="812"/>
      <c r="DJ116" s="812"/>
      <c r="DK116" s="812"/>
      <c r="DL116" s="812"/>
      <c r="DM116" s="812"/>
      <c r="DN116" s="812"/>
      <c r="DO116" s="812"/>
      <c r="DP116" s="812"/>
      <c r="DQ116" s="812"/>
      <c r="DR116" s="812"/>
      <c r="DS116" s="812"/>
      <c r="DT116" s="812"/>
      <c r="DU116" s="812"/>
      <c r="DV116" s="812"/>
      <c r="DW116" s="812"/>
      <c r="DX116" s="812"/>
      <c r="DY116" s="812"/>
      <c r="DZ116" s="812"/>
      <c r="EA116" s="812"/>
      <c r="EB116" s="812"/>
      <c r="EC116" s="812"/>
      <c r="ED116" s="812"/>
      <c r="EE116" s="812"/>
      <c r="EF116" s="812"/>
      <c r="EG116" s="812"/>
      <c r="EH116" s="812"/>
      <c r="EI116" s="812"/>
      <c r="EJ116" s="812"/>
      <c r="EK116" s="812"/>
      <c r="EL116" s="812"/>
      <c r="EM116" s="812"/>
      <c r="EN116" s="812"/>
      <c r="EO116" s="812"/>
      <c r="EP116" s="812"/>
      <c r="EQ116" s="812"/>
      <c r="ER116" s="812"/>
      <c r="ES116" s="812"/>
      <c r="ET116" s="812"/>
      <c r="EU116" s="812"/>
      <c r="EV116" s="812"/>
      <c r="EW116" s="812"/>
      <c r="EX116" s="812"/>
      <c r="EY116" s="812"/>
      <c r="EZ116" s="812"/>
      <c r="FA116" s="812"/>
      <c r="FB116" s="812"/>
      <c r="FC116" s="812"/>
      <c r="FD116" s="812"/>
      <c r="FE116" s="812"/>
      <c r="FF116" s="812"/>
      <c r="FG116" s="812"/>
      <c r="FH116" s="812"/>
      <c r="FI116" s="812"/>
      <c r="FJ116" s="812"/>
      <c r="FK116" s="812"/>
      <c r="FL116" s="812"/>
      <c r="FM116" s="812"/>
      <c r="FN116" s="812"/>
      <c r="FO116" s="812"/>
      <c r="FP116" s="812"/>
      <c r="FQ116" s="812"/>
      <c r="FR116" s="812"/>
      <c r="FS116" s="812"/>
      <c r="FT116" s="812"/>
      <c r="FU116" s="812"/>
      <c r="FV116" s="812"/>
      <c r="FW116" s="812"/>
      <c r="FX116" s="812"/>
      <c r="FY116" s="812"/>
      <c r="FZ116" s="812"/>
      <c r="GA116" s="812"/>
      <c r="GB116" s="812"/>
      <c r="GC116" s="812"/>
      <c r="GD116" s="812"/>
      <c r="GE116" s="812"/>
      <c r="GF116" s="812"/>
      <c r="GG116" s="812"/>
      <c r="GH116" s="812"/>
      <c r="GI116" s="812"/>
      <c r="GJ116" s="812"/>
      <c r="GK116" s="812"/>
      <c r="GL116" s="812"/>
      <c r="GM116" s="812"/>
    </row>
    <row r="117" spans="2:195" ht="15" customHeight="1" x14ac:dyDescent="0.2">
      <c r="B117" s="812"/>
      <c r="C117" s="812"/>
      <c r="D117" s="812"/>
      <c r="E117" s="812"/>
      <c r="F117" s="812"/>
      <c r="G117" s="812"/>
      <c r="H117" s="812"/>
      <c r="I117" s="812"/>
      <c r="J117" s="812"/>
      <c r="K117" s="812"/>
      <c r="L117" s="812"/>
      <c r="M117" s="812"/>
      <c r="N117" s="812"/>
      <c r="O117" s="812"/>
      <c r="P117" s="812"/>
      <c r="Q117" s="812"/>
      <c r="R117" s="812"/>
      <c r="S117" s="812"/>
      <c r="T117" s="812"/>
      <c r="U117" s="812"/>
      <c r="V117" s="812"/>
      <c r="W117" s="812"/>
      <c r="X117" s="812"/>
      <c r="Y117" s="812"/>
      <c r="Z117" s="812"/>
      <c r="AA117" s="812"/>
      <c r="AB117" s="812"/>
      <c r="AC117" s="812"/>
      <c r="AD117" s="812"/>
      <c r="AE117" s="812"/>
      <c r="AF117" s="812"/>
      <c r="AG117" s="812"/>
      <c r="AH117" s="812"/>
      <c r="AI117" s="812"/>
      <c r="AJ117" s="812"/>
      <c r="AK117" s="812"/>
      <c r="AL117" s="812"/>
      <c r="AM117" s="812"/>
      <c r="AN117" s="812"/>
      <c r="AO117" s="812"/>
      <c r="AP117" s="812"/>
      <c r="AQ117" s="812"/>
      <c r="AR117" s="812"/>
      <c r="AS117" s="812"/>
      <c r="AT117" s="812"/>
      <c r="AU117" s="812"/>
      <c r="AV117" s="812"/>
      <c r="AW117" s="812"/>
      <c r="AX117" s="812"/>
      <c r="AY117" s="812"/>
      <c r="AZ117" s="812"/>
      <c r="BA117" s="812"/>
      <c r="BB117" s="812"/>
      <c r="BC117" s="812"/>
      <c r="BD117" s="812"/>
      <c r="BE117" s="812"/>
      <c r="BF117" s="812"/>
      <c r="BG117" s="812"/>
      <c r="BH117" s="812"/>
      <c r="BI117" s="812"/>
      <c r="BJ117" s="812"/>
      <c r="BK117" s="812"/>
      <c r="BL117" s="812"/>
      <c r="BM117" s="812"/>
      <c r="BN117" s="812"/>
      <c r="BO117" s="812"/>
      <c r="BP117" s="812"/>
      <c r="BQ117" s="812"/>
      <c r="BR117" s="812"/>
      <c r="BS117" s="812"/>
      <c r="BT117" s="812"/>
      <c r="BU117" s="812"/>
      <c r="BV117" s="812"/>
      <c r="BW117" s="812"/>
      <c r="BX117" s="812"/>
      <c r="BY117" s="812"/>
      <c r="BZ117" s="812"/>
      <c r="CA117" s="812"/>
      <c r="CB117" s="812"/>
      <c r="CC117" s="812"/>
      <c r="CD117" s="812"/>
      <c r="CE117" s="812"/>
      <c r="CF117" s="812"/>
      <c r="CG117" s="812"/>
      <c r="CH117" s="812"/>
      <c r="CI117" s="812"/>
      <c r="CJ117" s="812"/>
      <c r="CK117" s="812"/>
      <c r="CL117" s="812"/>
      <c r="CM117" s="812"/>
      <c r="CN117" s="812"/>
      <c r="CO117" s="812"/>
      <c r="CP117" s="812"/>
      <c r="CQ117" s="812"/>
      <c r="CR117" s="812"/>
      <c r="CS117" s="812"/>
      <c r="CT117" s="812"/>
      <c r="CU117" s="812"/>
      <c r="CV117" s="812"/>
      <c r="CW117" s="812"/>
      <c r="CX117" s="812"/>
      <c r="CY117" s="812"/>
      <c r="CZ117" s="812"/>
      <c r="DA117" s="812"/>
      <c r="DB117" s="812"/>
      <c r="DC117" s="812"/>
      <c r="DD117" s="812"/>
      <c r="DE117" s="812"/>
      <c r="DF117" s="812"/>
      <c r="DG117" s="812"/>
      <c r="DH117" s="812"/>
      <c r="DI117" s="812"/>
      <c r="DJ117" s="812"/>
      <c r="DK117" s="812"/>
      <c r="DL117" s="812"/>
      <c r="DM117" s="812"/>
      <c r="DN117" s="812"/>
      <c r="DO117" s="812"/>
      <c r="DP117" s="812"/>
      <c r="DQ117" s="812"/>
      <c r="DR117" s="812"/>
      <c r="DS117" s="812"/>
      <c r="DT117" s="812"/>
      <c r="DU117" s="812"/>
      <c r="DV117" s="812"/>
      <c r="DW117" s="812"/>
      <c r="DX117" s="812"/>
      <c r="DY117" s="812"/>
      <c r="DZ117" s="812"/>
      <c r="EA117" s="812"/>
      <c r="EB117" s="812"/>
      <c r="EC117" s="812"/>
      <c r="ED117" s="812"/>
      <c r="EE117" s="812"/>
      <c r="EF117" s="812"/>
      <c r="EG117" s="812"/>
      <c r="EH117" s="812"/>
      <c r="EI117" s="812"/>
      <c r="EJ117" s="812"/>
      <c r="EK117" s="812"/>
      <c r="EL117" s="812"/>
      <c r="EM117" s="812"/>
      <c r="EN117" s="812"/>
      <c r="EO117" s="812"/>
      <c r="EP117" s="812"/>
      <c r="EQ117" s="812"/>
      <c r="ER117" s="812"/>
      <c r="ES117" s="812"/>
      <c r="ET117" s="812"/>
      <c r="EU117" s="812"/>
      <c r="EV117" s="812"/>
      <c r="EW117" s="812"/>
      <c r="EX117" s="812"/>
      <c r="EY117" s="812"/>
      <c r="EZ117" s="812"/>
      <c r="FA117" s="812"/>
      <c r="FB117" s="812"/>
      <c r="FC117" s="812"/>
      <c r="FD117" s="812"/>
      <c r="FE117" s="812"/>
      <c r="FF117" s="812"/>
      <c r="FG117" s="812"/>
      <c r="FH117" s="812"/>
      <c r="FI117" s="812"/>
      <c r="FJ117" s="812"/>
      <c r="FK117" s="812"/>
      <c r="FL117" s="812"/>
      <c r="FM117" s="812"/>
      <c r="FN117" s="812"/>
      <c r="FO117" s="812"/>
      <c r="FP117" s="812"/>
      <c r="FQ117" s="812"/>
      <c r="FR117" s="812"/>
      <c r="FS117" s="812"/>
      <c r="FT117" s="812"/>
      <c r="FU117" s="812"/>
      <c r="FV117" s="812"/>
      <c r="FW117" s="812"/>
      <c r="FX117" s="812"/>
      <c r="FY117" s="812"/>
      <c r="FZ117" s="812"/>
      <c r="GA117" s="812"/>
      <c r="GB117" s="812"/>
      <c r="GC117" s="812"/>
      <c r="GD117" s="812"/>
      <c r="GE117" s="812"/>
      <c r="GF117" s="812"/>
      <c r="GG117" s="812"/>
      <c r="GH117" s="812"/>
      <c r="GI117" s="812"/>
      <c r="GJ117" s="812"/>
      <c r="GK117" s="812"/>
      <c r="GL117" s="812"/>
      <c r="GM117" s="812"/>
    </row>
    <row r="118" spans="2:195" ht="15" customHeight="1" x14ac:dyDescent="0.2">
      <c r="B118" s="812"/>
      <c r="C118" s="812"/>
      <c r="D118" s="812"/>
      <c r="E118" s="812"/>
      <c r="F118" s="812"/>
      <c r="G118" s="812"/>
      <c r="H118" s="812"/>
      <c r="I118" s="812"/>
      <c r="J118" s="812"/>
      <c r="K118" s="812"/>
      <c r="L118" s="812"/>
      <c r="M118" s="812"/>
      <c r="N118" s="812"/>
      <c r="O118" s="812"/>
      <c r="P118" s="812"/>
      <c r="Q118" s="812"/>
      <c r="R118" s="812"/>
      <c r="S118" s="812"/>
      <c r="T118" s="812"/>
      <c r="U118" s="812"/>
      <c r="V118" s="812"/>
      <c r="W118" s="812"/>
      <c r="X118" s="812"/>
      <c r="Y118" s="812"/>
      <c r="Z118" s="812"/>
      <c r="AA118" s="812"/>
      <c r="AB118" s="812"/>
      <c r="AC118" s="812"/>
      <c r="AD118" s="812"/>
      <c r="AE118" s="812"/>
      <c r="AF118" s="812"/>
      <c r="AG118" s="812"/>
      <c r="AH118" s="812"/>
      <c r="AI118" s="812"/>
      <c r="AJ118" s="812"/>
      <c r="AK118" s="812"/>
      <c r="AL118" s="812"/>
      <c r="AM118" s="812"/>
      <c r="AN118" s="812"/>
      <c r="AO118" s="812"/>
      <c r="AP118" s="812"/>
      <c r="AQ118" s="812"/>
      <c r="AR118" s="812"/>
      <c r="AS118" s="812"/>
      <c r="AT118" s="812"/>
      <c r="AU118" s="812"/>
      <c r="AV118" s="812"/>
      <c r="AW118" s="812"/>
      <c r="AX118" s="812"/>
      <c r="AY118" s="812"/>
      <c r="AZ118" s="812"/>
      <c r="BA118" s="812"/>
      <c r="BB118" s="812"/>
      <c r="BC118" s="812"/>
      <c r="BD118" s="812"/>
      <c r="BE118" s="812"/>
      <c r="BF118" s="812"/>
      <c r="BG118" s="812"/>
      <c r="BH118" s="812"/>
      <c r="BI118" s="812"/>
      <c r="BJ118" s="812"/>
      <c r="BK118" s="812"/>
      <c r="BL118" s="812"/>
      <c r="BM118" s="812"/>
      <c r="BN118" s="812"/>
      <c r="BO118" s="812"/>
      <c r="BP118" s="812"/>
      <c r="BQ118" s="812"/>
      <c r="BR118" s="812"/>
      <c r="BS118" s="812"/>
      <c r="BT118" s="812"/>
      <c r="BU118" s="812"/>
      <c r="BV118" s="812"/>
      <c r="BW118" s="812"/>
      <c r="BX118" s="812"/>
      <c r="BY118" s="812"/>
      <c r="BZ118" s="812"/>
      <c r="CA118" s="812"/>
      <c r="CB118" s="812"/>
      <c r="CC118" s="812"/>
      <c r="CD118" s="812"/>
      <c r="CE118" s="812"/>
      <c r="CF118" s="812"/>
      <c r="CG118" s="812"/>
      <c r="CH118" s="812"/>
      <c r="CI118" s="812"/>
      <c r="CJ118" s="812"/>
      <c r="CK118" s="812"/>
      <c r="CL118" s="812"/>
      <c r="CM118" s="812"/>
      <c r="CN118" s="812"/>
      <c r="CO118" s="812"/>
      <c r="CP118" s="812"/>
      <c r="CQ118" s="812"/>
      <c r="CR118" s="812"/>
      <c r="CS118" s="812"/>
      <c r="CT118" s="812"/>
      <c r="CU118" s="812"/>
      <c r="CV118" s="812"/>
      <c r="CW118" s="812"/>
      <c r="CX118" s="812"/>
      <c r="CY118" s="812"/>
      <c r="CZ118" s="812"/>
      <c r="DA118" s="812"/>
      <c r="DB118" s="812"/>
      <c r="DC118" s="812"/>
      <c r="DD118" s="812"/>
      <c r="DE118" s="812"/>
      <c r="DF118" s="812"/>
      <c r="DG118" s="812"/>
      <c r="DH118" s="812"/>
      <c r="DI118" s="812"/>
      <c r="DJ118" s="812"/>
      <c r="DK118" s="812"/>
      <c r="DL118" s="812"/>
      <c r="DM118" s="812"/>
      <c r="DN118" s="812"/>
      <c r="DO118" s="812"/>
      <c r="DP118" s="812"/>
      <c r="DQ118" s="812"/>
      <c r="DR118" s="812"/>
      <c r="DS118" s="812"/>
      <c r="DT118" s="812"/>
      <c r="DU118" s="812"/>
      <c r="DV118" s="812"/>
      <c r="DW118" s="812"/>
      <c r="DX118" s="812"/>
      <c r="DY118" s="812"/>
      <c r="DZ118" s="812"/>
      <c r="EA118" s="812"/>
      <c r="EB118" s="812"/>
      <c r="EC118" s="812"/>
      <c r="ED118" s="812"/>
      <c r="EE118" s="812"/>
      <c r="EF118" s="812"/>
      <c r="EG118" s="812"/>
      <c r="EH118" s="812"/>
      <c r="EI118" s="812"/>
      <c r="EJ118" s="812"/>
      <c r="EK118" s="812"/>
      <c r="EL118" s="812"/>
      <c r="EM118" s="812"/>
      <c r="EN118" s="812"/>
      <c r="EO118" s="812"/>
      <c r="EP118" s="812"/>
      <c r="EQ118" s="812"/>
      <c r="ER118" s="812"/>
      <c r="ES118" s="812"/>
      <c r="ET118" s="812"/>
      <c r="EU118" s="812"/>
      <c r="EV118" s="812"/>
      <c r="EW118" s="812"/>
      <c r="EX118" s="812"/>
      <c r="EY118" s="812"/>
      <c r="EZ118" s="812"/>
      <c r="FA118" s="812"/>
      <c r="FB118" s="812"/>
      <c r="FC118" s="812"/>
      <c r="FD118" s="812"/>
      <c r="FE118" s="812"/>
      <c r="FF118" s="812"/>
      <c r="FG118" s="812"/>
      <c r="FH118" s="812"/>
      <c r="FI118" s="812"/>
      <c r="FJ118" s="812"/>
      <c r="FK118" s="812"/>
      <c r="FL118" s="812"/>
      <c r="FM118" s="812"/>
      <c r="FN118" s="812"/>
      <c r="FO118" s="812"/>
      <c r="FP118" s="812"/>
      <c r="FQ118" s="812"/>
      <c r="FR118" s="812"/>
      <c r="FS118" s="812"/>
      <c r="FT118" s="812"/>
      <c r="FU118" s="812"/>
      <c r="FV118" s="812"/>
      <c r="FW118" s="812"/>
      <c r="FX118" s="812"/>
      <c r="FY118" s="812"/>
      <c r="FZ118" s="812"/>
      <c r="GA118" s="812"/>
      <c r="GB118" s="812"/>
      <c r="GC118" s="812"/>
      <c r="GD118" s="812"/>
      <c r="GE118" s="812"/>
      <c r="GF118" s="812"/>
      <c r="GG118" s="812"/>
      <c r="GH118" s="812"/>
      <c r="GI118" s="812"/>
      <c r="GJ118" s="812"/>
      <c r="GK118" s="812"/>
      <c r="GL118" s="812"/>
      <c r="GM118" s="812"/>
    </row>
    <row r="119" spans="2:195" ht="15" customHeight="1" x14ac:dyDescent="0.2">
      <c r="B119" s="812"/>
      <c r="C119" s="812"/>
      <c r="D119" s="812"/>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2"/>
      <c r="AA119" s="812"/>
      <c r="AB119" s="812"/>
      <c r="AC119" s="812"/>
      <c r="AD119" s="812"/>
      <c r="AE119" s="812"/>
      <c r="AF119" s="812"/>
      <c r="AG119" s="812"/>
      <c r="AH119" s="812"/>
      <c r="AI119" s="812"/>
      <c r="AJ119" s="812"/>
      <c r="AK119" s="812"/>
      <c r="AL119" s="812"/>
      <c r="AM119" s="812"/>
      <c r="AN119" s="812"/>
      <c r="AO119" s="812"/>
      <c r="AP119" s="812"/>
      <c r="AQ119" s="812"/>
      <c r="AR119" s="812"/>
      <c r="AS119" s="812"/>
      <c r="AT119" s="812"/>
      <c r="AU119" s="812"/>
      <c r="AV119" s="812"/>
      <c r="AW119" s="812"/>
      <c r="AX119" s="812"/>
      <c r="AY119" s="812"/>
      <c r="AZ119" s="812"/>
      <c r="BA119" s="812"/>
      <c r="BB119" s="812"/>
      <c r="BC119" s="812"/>
      <c r="BD119" s="812"/>
      <c r="BE119" s="812"/>
      <c r="BF119" s="812"/>
      <c r="BG119" s="812"/>
      <c r="BH119" s="812"/>
      <c r="BI119" s="812"/>
      <c r="BJ119" s="812"/>
      <c r="BK119" s="812"/>
      <c r="BL119" s="812"/>
      <c r="BM119" s="812"/>
      <c r="BN119" s="812"/>
      <c r="BO119" s="812"/>
      <c r="BP119" s="812"/>
      <c r="BQ119" s="812"/>
      <c r="BR119" s="812"/>
      <c r="BS119" s="812"/>
      <c r="BT119" s="812"/>
      <c r="BU119" s="812"/>
      <c r="BV119" s="812"/>
      <c r="BW119" s="812"/>
      <c r="BX119" s="812"/>
      <c r="BY119" s="812"/>
      <c r="BZ119" s="812"/>
      <c r="CA119" s="812"/>
      <c r="CB119" s="812"/>
      <c r="CC119" s="812"/>
      <c r="CD119" s="812"/>
      <c r="CE119" s="812"/>
      <c r="CF119" s="812"/>
      <c r="CG119" s="812"/>
      <c r="CH119" s="812"/>
      <c r="CI119" s="812"/>
      <c r="CJ119" s="812"/>
      <c r="CK119" s="812"/>
      <c r="CL119" s="812"/>
      <c r="CM119" s="812"/>
      <c r="CN119" s="812"/>
      <c r="CO119" s="812"/>
      <c r="CP119" s="812"/>
      <c r="CQ119" s="812"/>
      <c r="CR119" s="812"/>
      <c r="CS119" s="812"/>
      <c r="CT119" s="812"/>
      <c r="CU119" s="812"/>
      <c r="CV119" s="812"/>
      <c r="CW119" s="812"/>
      <c r="CX119" s="812"/>
      <c r="CY119" s="812"/>
      <c r="CZ119" s="812"/>
      <c r="DA119" s="812"/>
      <c r="DB119" s="812"/>
      <c r="DC119" s="812"/>
      <c r="DD119" s="812"/>
      <c r="DE119" s="812"/>
      <c r="DF119" s="812"/>
      <c r="DG119" s="812"/>
      <c r="DH119" s="812"/>
      <c r="DI119" s="812"/>
      <c r="DJ119" s="812"/>
      <c r="DK119" s="812"/>
      <c r="DL119" s="812"/>
      <c r="DM119" s="812"/>
      <c r="DN119" s="812"/>
      <c r="DO119" s="812"/>
      <c r="DP119" s="812"/>
      <c r="DQ119" s="812"/>
      <c r="DR119" s="812"/>
      <c r="DS119" s="812"/>
      <c r="DT119" s="812"/>
      <c r="DU119" s="812"/>
      <c r="DV119" s="812"/>
      <c r="DW119" s="812"/>
      <c r="DX119" s="812"/>
      <c r="DY119" s="812"/>
      <c r="DZ119" s="812"/>
      <c r="EA119" s="812"/>
      <c r="EB119" s="812"/>
      <c r="EC119" s="812"/>
      <c r="ED119" s="812"/>
      <c r="EE119" s="812"/>
      <c r="EF119" s="812"/>
      <c r="EG119" s="812"/>
      <c r="EH119" s="812"/>
      <c r="EI119" s="812"/>
      <c r="EJ119" s="812"/>
      <c r="EK119" s="812"/>
      <c r="EL119" s="812"/>
      <c r="EM119" s="812"/>
      <c r="EN119" s="812"/>
      <c r="EO119" s="812"/>
      <c r="EP119" s="812"/>
      <c r="EQ119" s="812"/>
      <c r="ER119" s="812"/>
      <c r="ES119" s="812"/>
      <c r="ET119" s="812"/>
      <c r="EU119" s="812"/>
      <c r="EV119" s="812"/>
      <c r="EW119" s="812"/>
      <c r="EX119" s="812"/>
      <c r="EY119" s="812"/>
      <c r="EZ119" s="812"/>
      <c r="FA119" s="812"/>
      <c r="FB119" s="812"/>
      <c r="FC119" s="812"/>
      <c r="FD119" s="812"/>
      <c r="FE119" s="812"/>
      <c r="FF119" s="812"/>
      <c r="FG119" s="812"/>
      <c r="FH119" s="812"/>
      <c r="FI119" s="812"/>
      <c r="FJ119" s="812"/>
      <c r="FK119" s="812"/>
      <c r="FL119" s="812"/>
      <c r="FM119" s="812"/>
      <c r="FN119" s="812"/>
      <c r="FO119" s="812"/>
      <c r="FP119" s="812"/>
      <c r="FQ119" s="812"/>
      <c r="FR119" s="812"/>
      <c r="FS119" s="812"/>
      <c r="FT119" s="812"/>
      <c r="FU119" s="812"/>
      <c r="FV119" s="812"/>
      <c r="FW119" s="812"/>
      <c r="FX119" s="812"/>
      <c r="FY119" s="812"/>
      <c r="FZ119" s="812"/>
      <c r="GA119" s="812"/>
      <c r="GB119" s="812"/>
      <c r="GC119" s="812"/>
      <c r="GD119" s="812"/>
      <c r="GE119" s="812"/>
      <c r="GF119" s="812"/>
      <c r="GG119" s="812"/>
      <c r="GH119" s="812"/>
      <c r="GI119" s="812"/>
      <c r="GJ119" s="812"/>
      <c r="GK119" s="812"/>
      <c r="GL119" s="812"/>
      <c r="GM119" s="812"/>
    </row>
    <row r="120" spans="2:195" ht="15" customHeight="1" x14ac:dyDescent="0.2">
      <c r="B120" s="812"/>
      <c r="C120" s="812"/>
      <c r="D120" s="812"/>
      <c r="E120" s="812"/>
      <c r="F120" s="812"/>
      <c r="G120" s="812"/>
      <c r="H120" s="812"/>
      <c r="I120" s="812"/>
      <c r="J120" s="812"/>
      <c r="K120" s="812"/>
      <c r="L120" s="812"/>
      <c r="M120" s="812"/>
      <c r="N120" s="812"/>
      <c r="O120" s="812"/>
      <c r="P120" s="812"/>
      <c r="Q120" s="812"/>
      <c r="R120" s="812"/>
      <c r="S120" s="812"/>
      <c r="T120" s="812"/>
      <c r="U120" s="812"/>
      <c r="V120" s="812"/>
      <c r="W120" s="812"/>
      <c r="X120" s="812"/>
      <c r="Y120" s="812"/>
      <c r="Z120" s="812"/>
      <c r="AA120" s="812"/>
      <c r="AB120" s="812"/>
      <c r="AC120" s="812"/>
      <c r="AD120" s="812"/>
      <c r="AE120" s="812"/>
      <c r="AF120" s="812"/>
      <c r="AG120" s="812"/>
      <c r="AH120" s="812"/>
      <c r="AI120" s="812"/>
      <c r="AJ120" s="812"/>
      <c r="AK120" s="812"/>
      <c r="AL120" s="812"/>
      <c r="AM120" s="812"/>
      <c r="AN120" s="812"/>
      <c r="AO120" s="812"/>
      <c r="AP120" s="812"/>
      <c r="AQ120" s="812"/>
      <c r="AR120" s="812"/>
      <c r="AS120" s="812"/>
      <c r="AT120" s="812"/>
      <c r="AU120" s="812"/>
      <c r="AV120" s="812"/>
      <c r="AW120" s="812"/>
      <c r="AX120" s="812"/>
      <c r="AY120" s="812"/>
      <c r="AZ120" s="812"/>
      <c r="BA120" s="812"/>
      <c r="BB120" s="812"/>
      <c r="BC120" s="812"/>
      <c r="BD120" s="812"/>
      <c r="BE120" s="812"/>
      <c r="BF120" s="812"/>
      <c r="BG120" s="812"/>
      <c r="BH120" s="812"/>
      <c r="BI120" s="812"/>
      <c r="BJ120" s="812"/>
      <c r="BK120" s="812"/>
      <c r="BL120" s="812"/>
      <c r="BM120" s="812"/>
      <c r="BN120" s="812"/>
      <c r="BO120" s="812"/>
      <c r="BP120" s="812"/>
      <c r="BQ120" s="812"/>
      <c r="BR120" s="812"/>
      <c r="BS120" s="812"/>
      <c r="BT120" s="812"/>
      <c r="BU120" s="812"/>
      <c r="BV120" s="812"/>
      <c r="BW120" s="812"/>
      <c r="BX120" s="812"/>
      <c r="BY120" s="812"/>
      <c r="BZ120" s="812"/>
      <c r="CA120" s="812"/>
      <c r="CB120" s="812"/>
      <c r="CC120" s="812"/>
      <c r="CD120" s="812"/>
      <c r="CE120" s="812"/>
      <c r="CF120" s="812"/>
      <c r="CG120" s="812"/>
      <c r="CH120" s="812"/>
      <c r="CI120" s="812"/>
      <c r="CJ120" s="812"/>
      <c r="CK120" s="812"/>
      <c r="CL120" s="812"/>
      <c r="CM120" s="812"/>
      <c r="CN120" s="812"/>
      <c r="CO120" s="812"/>
      <c r="CP120" s="812"/>
      <c r="CQ120" s="812"/>
      <c r="CR120" s="812"/>
      <c r="CS120" s="812"/>
      <c r="CT120" s="812"/>
      <c r="CU120" s="812"/>
      <c r="CV120" s="812"/>
      <c r="CW120" s="812"/>
      <c r="CX120" s="812"/>
      <c r="CY120" s="812"/>
      <c r="CZ120" s="812"/>
      <c r="DA120" s="812"/>
      <c r="DB120" s="812"/>
      <c r="DC120" s="812"/>
      <c r="DD120" s="812"/>
      <c r="DE120" s="812"/>
      <c r="DF120" s="812"/>
      <c r="DG120" s="812"/>
      <c r="DH120" s="812"/>
      <c r="DI120" s="812"/>
      <c r="DJ120" s="812"/>
      <c r="DK120" s="812"/>
      <c r="DL120" s="812"/>
      <c r="DM120" s="812"/>
      <c r="DN120" s="812"/>
      <c r="DO120" s="812"/>
      <c r="DP120" s="812"/>
      <c r="DQ120" s="812"/>
      <c r="DR120" s="812"/>
      <c r="DS120" s="812"/>
      <c r="DT120" s="812"/>
      <c r="DU120" s="812"/>
      <c r="DV120" s="812"/>
      <c r="DW120" s="812"/>
      <c r="DX120" s="812"/>
      <c r="DY120" s="812"/>
      <c r="DZ120" s="812"/>
      <c r="EA120" s="812"/>
      <c r="EB120" s="812"/>
      <c r="EC120" s="812"/>
      <c r="ED120" s="812"/>
      <c r="EE120" s="812"/>
      <c r="EF120" s="812"/>
      <c r="EG120" s="812"/>
      <c r="EH120" s="812"/>
      <c r="EI120" s="812"/>
      <c r="EJ120" s="812"/>
      <c r="EK120" s="812"/>
      <c r="EL120" s="812"/>
      <c r="EM120" s="812"/>
      <c r="EN120" s="812"/>
      <c r="EO120" s="812"/>
      <c r="EP120" s="812"/>
      <c r="EQ120" s="812"/>
      <c r="ER120" s="812"/>
      <c r="ES120" s="812"/>
      <c r="ET120" s="812"/>
      <c r="EU120" s="812"/>
      <c r="EV120" s="812"/>
      <c r="EW120" s="812"/>
      <c r="EX120" s="812"/>
      <c r="EY120" s="812"/>
      <c r="EZ120" s="812"/>
      <c r="FA120" s="812"/>
      <c r="FB120" s="812"/>
      <c r="FC120" s="812"/>
      <c r="FD120" s="812"/>
      <c r="FE120" s="812"/>
      <c r="FF120" s="812"/>
      <c r="FG120" s="812"/>
      <c r="FH120" s="812"/>
      <c r="FI120" s="812"/>
      <c r="FJ120" s="812"/>
      <c r="FK120" s="812"/>
      <c r="FL120" s="812"/>
      <c r="FM120" s="812"/>
      <c r="FN120" s="812"/>
      <c r="FO120" s="812"/>
      <c r="FP120" s="812"/>
      <c r="FQ120" s="812"/>
      <c r="FR120" s="812"/>
      <c r="FS120" s="812"/>
      <c r="FT120" s="812"/>
      <c r="FU120" s="812"/>
      <c r="FV120" s="812"/>
      <c r="FW120" s="812"/>
      <c r="FX120" s="812"/>
      <c r="FY120" s="812"/>
      <c r="FZ120" s="812"/>
      <c r="GA120" s="812"/>
      <c r="GB120" s="812"/>
      <c r="GC120" s="812"/>
      <c r="GD120" s="812"/>
      <c r="GE120" s="812"/>
      <c r="GF120" s="812"/>
      <c r="GG120" s="812"/>
      <c r="GH120" s="812"/>
      <c r="GI120" s="812"/>
      <c r="GJ120" s="812"/>
      <c r="GK120" s="812"/>
      <c r="GL120" s="812"/>
      <c r="GM120" s="812"/>
    </row>
    <row r="121" spans="2:195" ht="15" customHeight="1" x14ac:dyDescent="0.2">
      <c r="B121" s="812"/>
      <c r="C121" s="812"/>
      <c r="D121" s="812"/>
      <c r="E121" s="812"/>
      <c r="F121" s="812"/>
      <c r="G121" s="812"/>
      <c r="H121" s="812"/>
      <c r="I121" s="812"/>
      <c r="J121" s="812"/>
      <c r="K121" s="812"/>
      <c r="L121" s="812"/>
      <c r="M121" s="812"/>
      <c r="N121" s="812"/>
      <c r="O121" s="812"/>
      <c r="P121" s="812"/>
      <c r="Q121" s="812"/>
      <c r="R121" s="812"/>
      <c r="S121" s="812"/>
      <c r="T121" s="812"/>
      <c r="U121" s="812"/>
      <c r="V121" s="812"/>
      <c r="W121" s="812"/>
      <c r="X121" s="812"/>
      <c r="Y121" s="812"/>
      <c r="Z121" s="812"/>
      <c r="AA121" s="812"/>
      <c r="AB121" s="812"/>
      <c r="AC121" s="812"/>
      <c r="AD121" s="812"/>
      <c r="AE121" s="812"/>
      <c r="AF121" s="812"/>
      <c r="AG121" s="812"/>
      <c r="AH121" s="812"/>
      <c r="AI121" s="812"/>
      <c r="AJ121" s="812"/>
      <c r="AK121" s="812"/>
      <c r="AL121" s="812"/>
      <c r="AM121" s="812"/>
      <c r="AN121" s="812"/>
      <c r="AO121" s="812"/>
      <c r="AP121" s="812"/>
      <c r="AQ121" s="812"/>
      <c r="AR121" s="812"/>
      <c r="AS121" s="812"/>
      <c r="AT121" s="812"/>
      <c r="AU121" s="812"/>
      <c r="AV121" s="812"/>
      <c r="AW121" s="812"/>
      <c r="AX121" s="812"/>
      <c r="AY121" s="812"/>
      <c r="AZ121" s="812"/>
      <c r="BA121" s="812"/>
      <c r="BB121" s="812"/>
      <c r="BC121" s="812"/>
      <c r="BD121" s="812"/>
      <c r="BE121" s="812"/>
      <c r="BF121" s="812"/>
      <c r="BG121" s="812"/>
      <c r="BH121" s="812"/>
      <c r="BI121" s="812"/>
      <c r="BJ121" s="812"/>
      <c r="BK121" s="812"/>
      <c r="BL121" s="812"/>
      <c r="BM121" s="812"/>
      <c r="BN121" s="812"/>
      <c r="BO121" s="812"/>
      <c r="BP121" s="812"/>
      <c r="BQ121" s="812"/>
      <c r="BR121" s="812"/>
      <c r="BS121" s="812"/>
      <c r="BT121" s="812"/>
      <c r="BU121" s="812"/>
      <c r="BV121" s="812"/>
      <c r="BW121" s="812"/>
      <c r="BX121" s="812"/>
      <c r="BY121" s="812"/>
      <c r="BZ121" s="812"/>
      <c r="CA121" s="812"/>
      <c r="CB121" s="812"/>
      <c r="CC121" s="812"/>
      <c r="CD121" s="812"/>
      <c r="CE121" s="812"/>
      <c r="CF121" s="812"/>
      <c r="CG121" s="812"/>
      <c r="CH121" s="812"/>
      <c r="CI121" s="812"/>
      <c r="CJ121" s="812"/>
      <c r="CK121" s="812"/>
      <c r="CL121" s="812"/>
      <c r="CM121" s="812"/>
      <c r="CN121" s="812"/>
      <c r="CO121" s="812"/>
      <c r="CP121" s="812"/>
      <c r="CQ121" s="812"/>
      <c r="CR121" s="812"/>
      <c r="CS121" s="812"/>
      <c r="CT121" s="812"/>
      <c r="CU121" s="812"/>
      <c r="CV121" s="812"/>
      <c r="CW121" s="812"/>
      <c r="CX121" s="812"/>
      <c r="CY121" s="812"/>
      <c r="CZ121" s="812"/>
      <c r="DA121" s="812"/>
      <c r="DB121" s="812"/>
      <c r="DC121" s="812"/>
      <c r="DD121" s="812"/>
      <c r="DE121" s="812"/>
      <c r="DF121" s="812"/>
      <c r="DG121" s="812"/>
      <c r="DH121" s="812"/>
      <c r="DI121" s="812"/>
      <c r="DJ121" s="812"/>
      <c r="DK121" s="812"/>
      <c r="DL121" s="812"/>
      <c r="DM121" s="812"/>
      <c r="DN121" s="812"/>
      <c r="DO121" s="812"/>
      <c r="DP121" s="812"/>
      <c r="DQ121" s="812"/>
      <c r="DR121" s="812"/>
      <c r="DS121" s="812"/>
      <c r="DT121" s="812"/>
      <c r="DU121" s="812"/>
      <c r="DV121" s="812"/>
      <c r="DW121" s="812"/>
      <c r="DX121" s="812"/>
      <c r="DY121" s="812"/>
      <c r="DZ121" s="812"/>
      <c r="EA121" s="812"/>
      <c r="EB121" s="812"/>
      <c r="EC121" s="812"/>
      <c r="ED121" s="812"/>
      <c r="EE121" s="812"/>
      <c r="EF121" s="812"/>
      <c r="EG121" s="812"/>
      <c r="EH121" s="812"/>
      <c r="EI121" s="812"/>
      <c r="EJ121" s="812"/>
      <c r="EK121" s="812"/>
      <c r="EL121" s="812"/>
      <c r="EM121" s="812"/>
      <c r="EN121" s="812"/>
      <c r="EO121" s="812"/>
      <c r="EP121" s="812"/>
      <c r="EQ121" s="812"/>
      <c r="ER121" s="812"/>
      <c r="ES121" s="812"/>
      <c r="ET121" s="812"/>
      <c r="EU121" s="812"/>
      <c r="EV121" s="812"/>
      <c r="EW121" s="812"/>
      <c r="EX121" s="812"/>
      <c r="EY121" s="812"/>
      <c r="EZ121" s="812"/>
      <c r="FA121" s="812"/>
      <c r="FB121" s="812"/>
      <c r="FC121" s="812"/>
      <c r="FD121" s="812"/>
      <c r="FE121" s="812"/>
      <c r="FF121" s="812"/>
      <c r="FG121" s="812"/>
      <c r="FH121" s="812"/>
      <c r="FI121" s="812"/>
      <c r="FJ121" s="812"/>
      <c r="FK121" s="812"/>
      <c r="FL121" s="812"/>
      <c r="FM121" s="812"/>
      <c r="FN121" s="812"/>
      <c r="FO121" s="812"/>
      <c r="FP121" s="812"/>
      <c r="FQ121" s="812"/>
      <c r="FR121" s="812"/>
      <c r="FS121" s="812"/>
      <c r="FT121" s="812"/>
      <c r="FU121" s="812"/>
      <c r="FV121" s="812"/>
      <c r="FW121" s="812"/>
      <c r="FX121" s="812"/>
      <c r="FY121" s="812"/>
      <c r="FZ121" s="812"/>
      <c r="GA121" s="812"/>
      <c r="GB121" s="812"/>
      <c r="GC121" s="812"/>
      <c r="GD121" s="812"/>
      <c r="GE121" s="812"/>
      <c r="GF121" s="812"/>
      <c r="GG121" s="812"/>
      <c r="GH121" s="812"/>
      <c r="GI121" s="812"/>
      <c r="GJ121" s="812"/>
      <c r="GK121" s="812"/>
      <c r="GL121" s="812"/>
      <c r="GM121" s="812"/>
    </row>
    <row r="122" spans="2:195" ht="15" customHeight="1" x14ac:dyDescent="0.2">
      <c r="B122" s="812"/>
      <c r="C122" s="812"/>
      <c r="D122" s="812"/>
      <c r="E122" s="812"/>
      <c r="F122" s="812"/>
      <c r="G122" s="812"/>
      <c r="H122" s="812"/>
      <c r="I122" s="812"/>
      <c r="J122" s="812"/>
      <c r="K122" s="812"/>
      <c r="L122" s="812"/>
      <c r="M122" s="812"/>
      <c r="N122" s="812"/>
      <c r="O122" s="812"/>
      <c r="P122" s="812"/>
      <c r="Q122" s="812"/>
      <c r="R122" s="812"/>
      <c r="S122" s="812"/>
      <c r="T122" s="812"/>
      <c r="U122" s="812"/>
      <c r="V122" s="812"/>
      <c r="W122" s="812"/>
      <c r="X122" s="812"/>
      <c r="Y122" s="812"/>
      <c r="Z122" s="812"/>
      <c r="AA122" s="812"/>
      <c r="AB122" s="812"/>
      <c r="AC122" s="812"/>
      <c r="AD122" s="812"/>
      <c r="AE122" s="812"/>
      <c r="AF122" s="812"/>
      <c r="AG122" s="812"/>
      <c r="AH122" s="812"/>
      <c r="AI122" s="812"/>
      <c r="AJ122" s="812"/>
      <c r="AK122" s="812"/>
      <c r="AL122" s="812"/>
      <c r="AM122" s="812"/>
      <c r="AN122" s="812"/>
      <c r="AO122" s="812"/>
      <c r="AP122" s="812"/>
      <c r="AQ122" s="812"/>
      <c r="AR122" s="812"/>
      <c r="AS122" s="812"/>
      <c r="AT122" s="812"/>
      <c r="AU122" s="812"/>
      <c r="AV122" s="812"/>
      <c r="AW122" s="812"/>
      <c r="AX122" s="812"/>
      <c r="AY122" s="812"/>
      <c r="AZ122" s="812"/>
      <c r="BA122" s="812"/>
      <c r="BB122" s="812"/>
      <c r="BC122" s="812"/>
      <c r="BD122" s="812"/>
      <c r="BE122" s="812"/>
      <c r="BF122" s="812"/>
      <c r="BG122" s="812"/>
      <c r="BH122" s="812"/>
      <c r="BI122" s="812"/>
      <c r="BJ122" s="812"/>
      <c r="BK122" s="812"/>
      <c r="BL122" s="812"/>
      <c r="BM122" s="812"/>
      <c r="BN122" s="812"/>
      <c r="BO122" s="812"/>
      <c r="BP122" s="812"/>
      <c r="BQ122" s="812"/>
      <c r="BR122" s="812"/>
      <c r="BS122" s="812"/>
      <c r="BT122" s="812"/>
      <c r="BU122" s="812"/>
      <c r="BV122" s="812"/>
      <c r="BW122" s="812"/>
      <c r="BX122" s="812"/>
      <c r="BY122" s="812"/>
      <c r="BZ122" s="812"/>
      <c r="CA122" s="812"/>
      <c r="CB122" s="812"/>
      <c r="CC122" s="812"/>
      <c r="CD122" s="812"/>
      <c r="CE122" s="812"/>
      <c r="CF122" s="812"/>
      <c r="CG122" s="812"/>
      <c r="CH122" s="812"/>
      <c r="CI122" s="812"/>
      <c r="CJ122" s="812"/>
      <c r="CK122" s="812"/>
      <c r="CL122" s="812"/>
      <c r="CM122" s="812"/>
      <c r="CN122" s="812"/>
      <c r="CO122" s="812"/>
      <c r="CP122" s="812"/>
      <c r="CQ122" s="812"/>
      <c r="CR122" s="812"/>
      <c r="CS122" s="812"/>
      <c r="CT122" s="812"/>
      <c r="CU122" s="812"/>
      <c r="CV122" s="812"/>
      <c r="CW122" s="812"/>
      <c r="CX122" s="812"/>
      <c r="CY122" s="812"/>
      <c r="CZ122" s="812"/>
      <c r="DA122" s="812"/>
      <c r="DB122" s="812"/>
      <c r="DC122" s="812"/>
      <c r="DD122" s="812"/>
      <c r="DE122" s="812"/>
      <c r="DF122" s="812"/>
      <c r="DG122" s="812"/>
      <c r="DH122" s="812"/>
      <c r="DI122" s="812"/>
      <c r="DJ122" s="812"/>
      <c r="DK122" s="812"/>
      <c r="DL122" s="812"/>
      <c r="DM122" s="812"/>
      <c r="DN122" s="812"/>
      <c r="DO122" s="812"/>
      <c r="DP122" s="812"/>
      <c r="DQ122" s="812"/>
      <c r="DR122" s="812"/>
      <c r="DS122" s="812"/>
      <c r="DT122" s="812"/>
      <c r="DU122" s="812"/>
      <c r="DV122" s="812"/>
      <c r="DW122" s="812"/>
      <c r="DX122" s="812"/>
      <c r="DY122" s="812"/>
      <c r="DZ122" s="812"/>
      <c r="EA122" s="812"/>
      <c r="EB122" s="812"/>
      <c r="EC122" s="812"/>
      <c r="ED122" s="812"/>
      <c r="EE122" s="812"/>
      <c r="EF122" s="812"/>
      <c r="EG122" s="812"/>
      <c r="EH122" s="812"/>
      <c r="EI122" s="812"/>
      <c r="EJ122" s="812"/>
      <c r="EK122" s="812"/>
      <c r="EL122" s="812"/>
      <c r="EM122" s="812"/>
      <c r="EN122" s="812"/>
      <c r="EO122" s="812"/>
      <c r="EP122" s="812"/>
      <c r="EQ122" s="812"/>
      <c r="ER122" s="812"/>
      <c r="ES122" s="812"/>
      <c r="ET122" s="812"/>
      <c r="EU122" s="812"/>
      <c r="EV122" s="812"/>
      <c r="EW122" s="812"/>
      <c r="EX122" s="812"/>
      <c r="EY122" s="812"/>
      <c r="EZ122" s="812"/>
      <c r="FA122" s="812"/>
      <c r="FB122" s="812"/>
      <c r="FC122" s="812"/>
      <c r="FD122" s="812"/>
      <c r="FE122" s="812"/>
      <c r="FF122" s="812"/>
      <c r="FG122" s="812"/>
      <c r="FH122" s="812"/>
      <c r="FI122" s="812"/>
      <c r="FJ122" s="812"/>
      <c r="FK122" s="812"/>
      <c r="FL122" s="812"/>
      <c r="FM122" s="812"/>
      <c r="FN122" s="812"/>
      <c r="FO122" s="812"/>
      <c r="FP122" s="812"/>
      <c r="FQ122" s="812"/>
      <c r="FR122" s="812"/>
      <c r="FS122" s="812"/>
      <c r="FT122" s="812"/>
      <c r="FU122" s="812"/>
      <c r="FV122" s="812"/>
      <c r="FW122" s="812"/>
      <c r="FX122" s="812"/>
      <c r="FY122" s="812"/>
      <c r="FZ122" s="812"/>
      <c r="GA122" s="812"/>
      <c r="GB122" s="812"/>
      <c r="GC122" s="812"/>
      <c r="GD122" s="812"/>
      <c r="GE122" s="812"/>
      <c r="GF122" s="812"/>
      <c r="GG122" s="812"/>
      <c r="GH122" s="812"/>
      <c r="GI122" s="812"/>
      <c r="GJ122" s="812"/>
      <c r="GK122" s="812"/>
      <c r="GL122" s="812"/>
      <c r="GM122" s="812"/>
    </row>
    <row r="123" spans="2:195" ht="15" customHeight="1" x14ac:dyDescent="0.2">
      <c r="B123" s="812"/>
      <c r="C123" s="812"/>
      <c r="D123" s="812"/>
      <c r="E123" s="812"/>
      <c r="F123" s="812"/>
      <c r="G123" s="812"/>
      <c r="H123" s="812"/>
      <c r="I123" s="812"/>
      <c r="J123" s="812"/>
      <c r="K123" s="812"/>
      <c r="L123" s="812"/>
      <c r="M123" s="812"/>
      <c r="N123" s="812"/>
      <c r="O123" s="812"/>
      <c r="P123" s="812"/>
      <c r="Q123" s="812"/>
      <c r="R123" s="812"/>
      <c r="S123" s="812"/>
      <c r="T123" s="812"/>
      <c r="U123" s="812"/>
      <c r="V123" s="812"/>
      <c r="W123" s="812"/>
      <c r="X123" s="812"/>
      <c r="Y123" s="812"/>
      <c r="Z123" s="812"/>
      <c r="AA123" s="812"/>
      <c r="AB123" s="812"/>
      <c r="AC123" s="812"/>
      <c r="AD123" s="812"/>
      <c r="AE123" s="812"/>
      <c r="AF123" s="812"/>
      <c r="AG123" s="812"/>
      <c r="AH123" s="812"/>
      <c r="AI123" s="812"/>
      <c r="AJ123" s="812"/>
      <c r="AK123" s="812"/>
      <c r="AL123" s="812"/>
      <c r="AM123" s="812"/>
      <c r="AN123" s="812"/>
      <c r="AO123" s="812"/>
      <c r="AP123" s="812"/>
      <c r="AQ123" s="812"/>
      <c r="AR123" s="812"/>
      <c r="AS123" s="812"/>
      <c r="AT123" s="812"/>
      <c r="AU123" s="812"/>
      <c r="AV123" s="812"/>
      <c r="AW123" s="812"/>
      <c r="AX123" s="812"/>
      <c r="AY123" s="812"/>
      <c r="AZ123" s="812"/>
      <c r="BA123" s="812"/>
      <c r="BB123" s="812"/>
      <c r="BC123" s="812"/>
      <c r="BD123" s="812"/>
      <c r="BE123" s="812"/>
      <c r="BF123" s="812"/>
      <c r="BG123" s="812"/>
      <c r="BH123" s="812"/>
      <c r="BI123" s="812"/>
      <c r="BJ123" s="812"/>
      <c r="BK123" s="812"/>
      <c r="BL123" s="812"/>
      <c r="BM123" s="812"/>
      <c r="BN123" s="812"/>
      <c r="BO123" s="812"/>
      <c r="BP123" s="812"/>
      <c r="BQ123" s="812"/>
      <c r="BR123" s="812"/>
      <c r="BS123" s="812"/>
      <c r="BT123" s="812"/>
      <c r="BU123" s="812"/>
      <c r="BV123" s="812"/>
      <c r="BW123" s="812"/>
      <c r="BX123" s="812"/>
      <c r="BY123" s="812"/>
      <c r="BZ123" s="812"/>
      <c r="CA123" s="812"/>
      <c r="CB123" s="812"/>
      <c r="CC123" s="812"/>
      <c r="CD123" s="812"/>
      <c r="CE123" s="812"/>
      <c r="CF123" s="812"/>
      <c r="CG123" s="812"/>
      <c r="CH123" s="812"/>
      <c r="CI123" s="812"/>
      <c r="CJ123" s="812"/>
      <c r="CK123" s="812"/>
      <c r="CL123" s="812"/>
      <c r="CM123" s="812"/>
      <c r="CN123" s="812"/>
      <c r="CO123" s="812"/>
      <c r="CP123" s="812"/>
      <c r="CQ123" s="812"/>
      <c r="CR123" s="812"/>
      <c r="CS123" s="812"/>
      <c r="CT123" s="812"/>
      <c r="CU123" s="812"/>
      <c r="CV123" s="812"/>
      <c r="CW123" s="812"/>
      <c r="CX123" s="812"/>
      <c r="CY123" s="812"/>
      <c r="CZ123" s="812"/>
      <c r="DA123" s="812"/>
      <c r="DB123" s="812"/>
      <c r="DC123" s="812"/>
      <c r="DD123" s="812"/>
      <c r="DE123" s="812"/>
      <c r="DF123" s="812"/>
      <c r="DG123" s="812"/>
      <c r="DH123" s="812"/>
      <c r="DI123" s="812"/>
      <c r="DJ123" s="812"/>
      <c r="DK123" s="812"/>
      <c r="DL123" s="812"/>
      <c r="DM123" s="812"/>
      <c r="DN123" s="812"/>
      <c r="DO123" s="812"/>
      <c r="DP123" s="812"/>
      <c r="DQ123" s="812"/>
      <c r="DR123" s="812"/>
      <c r="DS123" s="812"/>
      <c r="DT123" s="812"/>
      <c r="DU123" s="812"/>
      <c r="DV123" s="812"/>
      <c r="DW123" s="812"/>
      <c r="DX123" s="812"/>
      <c r="DY123" s="812"/>
      <c r="DZ123" s="812"/>
      <c r="EA123" s="812"/>
      <c r="EB123" s="812"/>
      <c r="EC123" s="812"/>
      <c r="ED123" s="812"/>
      <c r="EE123" s="812"/>
      <c r="EF123" s="812"/>
      <c r="EG123" s="812"/>
      <c r="EH123" s="812"/>
      <c r="EI123" s="812"/>
      <c r="EJ123" s="812"/>
      <c r="EK123" s="812"/>
      <c r="EL123" s="812"/>
      <c r="EM123" s="812"/>
      <c r="EN123" s="812"/>
      <c r="EO123" s="812"/>
      <c r="EP123" s="812"/>
      <c r="EQ123" s="812"/>
      <c r="ER123" s="812"/>
      <c r="ES123" s="812"/>
      <c r="ET123" s="812"/>
      <c r="EU123" s="812"/>
      <c r="EV123" s="812"/>
      <c r="EW123" s="812"/>
      <c r="EX123" s="812"/>
      <c r="EY123" s="812"/>
      <c r="EZ123" s="812"/>
      <c r="FA123" s="812"/>
      <c r="FB123" s="812"/>
      <c r="FC123" s="812"/>
      <c r="FD123" s="812"/>
      <c r="FE123" s="812"/>
      <c r="FF123" s="812"/>
      <c r="FG123" s="812"/>
      <c r="FH123" s="812"/>
      <c r="FI123" s="812"/>
      <c r="FJ123" s="812"/>
      <c r="FK123" s="812"/>
      <c r="FL123" s="812"/>
      <c r="FM123" s="812"/>
      <c r="FN123" s="812"/>
      <c r="FO123" s="812"/>
      <c r="FP123" s="812"/>
      <c r="FQ123" s="812"/>
      <c r="FR123" s="812"/>
      <c r="FS123" s="812"/>
      <c r="FT123" s="812"/>
      <c r="FU123" s="812"/>
      <c r="FV123" s="812"/>
      <c r="FW123" s="812"/>
      <c r="FX123" s="812"/>
      <c r="FY123" s="812"/>
      <c r="FZ123" s="812"/>
      <c r="GA123" s="812"/>
      <c r="GB123" s="812"/>
      <c r="GC123" s="812"/>
      <c r="GD123" s="812"/>
      <c r="GE123" s="812"/>
      <c r="GF123" s="812"/>
      <c r="GG123" s="812"/>
      <c r="GH123" s="812"/>
      <c r="GI123" s="812"/>
      <c r="GJ123" s="812"/>
      <c r="GK123" s="812"/>
      <c r="GL123" s="812"/>
      <c r="GM123" s="812"/>
    </row>
    <row r="124" spans="2:195" ht="15" customHeight="1" x14ac:dyDescent="0.2">
      <c r="B124" s="812"/>
      <c r="C124" s="812"/>
      <c r="D124" s="812"/>
      <c r="E124" s="812"/>
      <c r="F124" s="812"/>
      <c r="G124" s="812"/>
      <c r="H124" s="812"/>
      <c r="I124" s="812"/>
      <c r="J124" s="812"/>
      <c r="K124" s="812"/>
      <c r="L124" s="812"/>
      <c r="M124" s="812"/>
      <c r="N124" s="812"/>
      <c r="O124" s="812"/>
      <c r="P124" s="812"/>
      <c r="Q124" s="812"/>
      <c r="R124" s="812"/>
      <c r="S124" s="812"/>
      <c r="T124" s="812"/>
      <c r="U124" s="812"/>
      <c r="V124" s="812"/>
      <c r="W124" s="812"/>
      <c r="X124" s="812"/>
      <c r="Y124" s="812"/>
      <c r="Z124" s="812"/>
      <c r="AA124" s="812"/>
      <c r="AB124" s="812"/>
      <c r="AC124" s="812"/>
      <c r="AD124" s="812"/>
      <c r="AE124" s="812"/>
      <c r="AF124" s="812"/>
      <c r="AG124" s="812"/>
      <c r="AH124" s="812"/>
      <c r="AI124" s="812"/>
      <c r="AJ124" s="812"/>
      <c r="AK124" s="812"/>
      <c r="AL124" s="812"/>
      <c r="AM124" s="812"/>
      <c r="AN124" s="812"/>
      <c r="AO124" s="812"/>
      <c r="AP124" s="812"/>
      <c r="AQ124" s="812"/>
      <c r="AR124" s="812"/>
      <c r="AS124" s="812"/>
      <c r="AT124" s="812"/>
      <c r="AU124" s="812"/>
      <c r="AV124" s="812"/>
      <c r="AW124" s="812"/>
      <c r="AX124" s="812"/>
      <c r="AY124" s="812"/>
      <c r="AZ124" s="812"/>
      <c r="BA124" s="812"/>
      <c r="BB124" s="812"/>
      <c r="BC124" s="812"/>
      <c r="BD124" s="812"/>
      <c r="BE124" s="812"/>
      <c r="BF124" s="812"/>
      <c r="BG124" s="812"/>
      <c r="BH124" s="812"/>
      <c r="BI124" s="812"/>
      <c r="BJ124" s="812"/>
      <c r="BK124" s="812"/>
      <c r="BL124" s="812"/>
      <c r="BM124" s="812"/>
      <c r="BN124" s="812"/>
      <c r="BO124" s="812"/>
      <c r="BP124" s="812"/>
      <c r="BQ124" s="812"/>
      <c r="BR124" s="812"/>
      <c r="BS124" s="812"/>
      <c r="BT124" s="812"/>
      <c r="BU124" s="812"/>
      <c r="BV124" s="812"/>
      <c r="BW124" s="812"/>
      <c r="BX124" s="812"/>
      <c r="BY124" s="812"/>
      <c r="BZ124" s="812"/>
      <c r="CA124" s="812"/>
      <c r="CB124" s="812"/>
      <c r="CC124" s="812"/>
      <c r="CD124" s="812"/>
      <c r="CE124" s="812"/>
      <c r="CF124" s="812"/>
      <c r="CG124" s="812"/>
      <c r="CH124" s="812"/>
      <c r="CI124" s="812"/>
      <c r="CJ124" s="812"/>
      <c r="CK124" s="812"/>
      <c r="CL124" s="812"/>
      <c r="CM124" s="812"/>
      <c r="CN124" s="812"/>
      <c r="CO124" s="812"/>
      <c r="CP124" s="812"/>
      <c r="CQ124" s="812"/>
      <c r="CR124" s="812"/>
      <c r="CS124" s="812"/>
      <c r="CT124" s="812"/>
      <c r="CU124" s="812"/>
      <c r="CV124" s="812"/>
      <c r="CW124" s="812"/>
      <c r="CX124" s="812"/>
      <c r="CY124" s="812"/>
      <c r="CZ124" s="812"/>
      <c r="DA124" s="812"/>
      <c r="DB124" s="812"/>
      <c r="DC124" s="812"/>
      <c r="DD124" s="812"/>
      <c r="DE124" s="812"/>
      <c r="DF124" s="812"/>
      <c r="DG124" s="812"/>
      <c r="DH124" s="812"/>
      <c r="DI124" s="812"/>
      <c r="DJ124" s="812"/>
      <c r="DK124" s="812"/>
      <c r="DL124" s="812"/>
      <c r="DM124" s="812"/>
      <c r="DN124" s="812"/>
      <c r="DO124" s="812"/>
      <c r="DP124" s="812"/>
      <c r="DQ124" s="812"/>
      <c r="DR124" s="812"/>
      <c r="DS124" s="812"/>
      <c r="DT124" s="812"/>
      <c r="DU124" s="812"/>
      <c r="DV124" s="812"/>
      <c r="DW124" s="812"/>
      <c r="DX124" s="812"/>
      <c r="DY124" s="812"/>
      <c r="DZ124" s="812"/>
      <c r="EA124" s="812"/>
      <c r="EB124" s="812"/>
      <c r="EC124" s="812"/>
      <c r="ED124" s="812"/>
      <c r="EE124" s="812"/>
      <c r="EF124" s="812"/>
      <c r="EG124" s="812"/>
      <c r="EH124" s="812"/>
      <c r="EI124" s="812"/>
      <c r="EJ124" s="812"/>
      <c r="EK124" s="812"/>
      <c r="EL124" s="812"/>
      <c r="EM124" s="812"/>
      <c r="EN124" s="812"/>
      <c r="EO124" s="812"/>
      <c r="EP124" s="812"/>
      <c r="EQ124" s="812"/>
      <c r="ER124" s="812"/>
      <c r="ES124" s="812"/>
      <c r="ET124" s="812"/>
      <c r="EU124" s="812"/>
      <c r="EV124" s="812"/>
      <c r="EW124" s="812"/>
      <c r="EX124" s="812"/>
      <c r="EY124" s="812"/>
      <c r="EZ124" s="812"/>
      <c r="FA124" s="812"/>
      <c r="FB124" s="812"/>
      <c r="FC124" s="812"/>
      <c r="FD124" s="812"/>
      <c r="FE124" s="812"/>
      <c r="FF124" s="812"/>
      <c r="FG124" s="812"/>
      <c r="FH124" s="812"/>
      <c r="FI124" s="812"/>
      <c r="FJ124" s="812"/>
      <c r="FK124" s="812"/>
      <c r="FL124" s="812"/>
      <c r="FM124" s="812"/>
      <c r="FN124" s="812"/>
      <c r="FO124" s="812"/>
      <c r="FP124" s="812"/>
      <c r="FQ124" s="812"/>
      <c r="FR124" s="812"/>
      <c r="FS124" s="812"/>
      <c r="FT124" s="812"/>
      <c r="FU124" s="812"/>
      <c r="FV124" s="812"/>
      <c r="FW124" s="812"/>
      <c r="FX124" s="812"/>
      <c r="FY124" s="812"/>
      <c r="FZ124" s="812"/>
      <c r="GA124" s="812"/>
      <c r="GB124" s="812"/>
      <c r="GC124" s="812"/>
      <c r="GD124" s="812"/>
      <c r="GE124" s="812"/>
      <c r="GF124" s="812"/>
      <c r="GG124" s="812"/>
      <c r="GH124" s="812"/>
      <c r="GI124" s="812"/>
      <c r="GJ124" s="812"/>
      <c r="GK124" s="812"/>
      <c r="GL124" s="812"/>
      <c r="GM124" s="812"/>
    </row>
    <row r="125" spans="2:195" ht="15" customHeight="1" x14ac:dyDescent="0.2">
      <c r="B125" s="812"/>
      <c r="C125" s="812"/>
      <c r="D125" s="812"/>
      <c r="E125" s="812"/>
      <c r="F125" s="812"/>
      <c r="G125" s="812"/>
      <c r="H125" s="812"/>
      <c r="I125" s="812"/>
      <c r="J125" s="812"/>
      <c r="K125" s="812"/>
      <c r="L125" s="812"/>
      <c r="M125" s="812"/>
      <c r="N125" s="812"/>
      <c r="O125" s="812"/>
      <c r="P125" s="812"/>
      <c r="Q125" s="812"/>
      <c r="R125" s="812"/>
      <c r="S125" s="812"/>
      <c r="T125" s="812"/>
      <c r="U125" s="812"/>
      <c r="V125" s="812"/>
      <c r="W125" s="812"/>
      <c r="X125" s="812"/>
      <c r="Y125" s="812"/>
      <c r="Z125" s="812"/>
      <c r="AA125" s="812"/>
      <c r="AB125" s="812"/>
      <c r="AC125" s="812"/>
      <c r="AD125" s="812"/>
      <c r="AE125" s="812"/>
      <c r="AF125" s="812"/>
      <c r="AG125" s="812"/>
      <c r="AH125" s="812"/>
      <c r="AI125" s="812"/>
      <c r="AJ125" s="812"/>
      <c r="AK125" s="812"/>
      <c r="AL125" s="812"/>
      <c r="AM125" s="812"/>
      <c r="AN125" s="812"/>
      <c r="AO125" s="812"/>
      <c r="AP125" s="812"/>
      <c r="AQ125" s="812"/>
      <c r="AR125" s="812"/>
      <c r="AS125" s="812"/>
      <c r="AT125" s="812"/>
      <c r="AU125" s="812"/>
      <c r="AV125" s="812"/>
      <c r="AW125" s="812"/>
      <c r="AX125" s="812"/>
      <c r="AY125" s="812"/>
      <c r="AZ125" s="812"/>
      <c r="BA125" s="812"/>
      <c r="BB125" s="812"/>
      <c r="BC125" s="812"/>
      <c r="BD125" s="812"/>
      <c r="BE125" s="812"/>
      <c r="BF125" s="812"/>
      <c r="BG125" s="812"/>
      <c r="BH125" s="812"/>
      <c r="BI125" s="812"/>
      <c r="BJ125" s="812"/>
      <c r="BK125" s="812"/>
      <c r="BL125" s="812"/>
      <c r="BM125" s="812"/>
      <c r="BN125" s="812"/>
      <c r="BO125" s="812"/>
      <c r="BP125" s="812"/>
      <c r="BQ125" s="812"/>
      <c r="BR125" s="812"/>
      <c r="BS125" s="812"/>
      <c r="BT125" s="812"/>
      <c r="BU125" s="812"/>
      <c r="BV125" s="812"/>
      <c r="BW125" s="812"/>
      <c r="BX125" s="812"/>
      <c r="BY125" s="812"/>
      <c r="BZ125" s="812"/>
      <c r="CA125" s="812"/>
      <c r="CB125" s="812"/>
      <c r="CC125" s="812"/>
      <c r="CD125" s="812"/>
      <c r="CE125" s="812"/>
      <c r="CF125" s="812"/>
      <c r="CG125" s="812"/>
      <c r="CH125" s="812"/>
      <c r="CI125" s="812"/>
      <c r="CJ125" s="812"/>
      <c r="CK125" s="812"/>
      <c r="CL125" s="812"/>
      <c r="CM125" s="812"/>
      <c r="CN125" s="812"/>
      <c r="CO125" s="812"/>
      <c r="CP125" s="812"/>
      <c r="CQ125" s="812"/>
      <c r="CR125" s="812"/>
      <c r="CS125" s="812"/>
      <c r="CT125" s="812"/>
      <c r="CU125" s="812"/>
      <c r="CV125" s="812"/>
      <c r="CW125" s="812"/>
      <c r="CX125" s="812"/>
      <c r="CY125" s="812"/>
      <c r="CZ125" s="812"/>
      <c r="DA125" s="812"/>
      <c r="DB125" s="812"/>
      <c r="DC125" s="812"/>
      <c r="DD125" s="812"/>
      <c r="DE125" s="812"/>
      <c r="DF125" s="812"/>
      <c r="DG125" s="812"/>
      <c r="DH125" s="812"/>
      <c r="DI125" s="812"/>
      <c r="DJ125" s="812"/>
      <c r="DK125" s="812"/>
      <c r="DL125" s="812"/>
      <c r="DM125" s="812"/>
      <c r="DN125" s="812"/>
      <c r="DO125" s="812"/>
      <c r="DP125" s="812"/>
      <c r="DQ125" s="812"/>
      <c r="DR125" s="812"/>
      <c r="DS125" s="812"/>
      <c r="DT125" s="812"/>
      <c r="DU125" s="812"/>
      <c r="DV125" s="812"/>
      <c r="DW125" s="812"/>
      <c r="DX125" s="812"/>
      <c r="DY125" s="812"/>
      <c r="DZ125" s="812"/>
      <c r="EA125" s="812"/>
      <c r="EB125" s="812"/>
      <c r="EC125" s="812"/>
      <c r="ED125" s="812"/>
      <c r="EE125" s="812"/>
      <c r="EF125" s="812"/>
      <c r="EG125" s="812"/>
      <c r="EH125" s="812"/>
      <c r="EI125" s="812"/>
      <c r="EJ125" s="812"/>
      <c r="EK125" s="812"/>
      <c r="EL125" s="812"/>
      <c r="EM125" s="812"/>
      <c r="EN125" s="812"/>
      <c r="EO125" s="812"/>
      <c r="EP125" s="812"/>
      <c r="EQ125" s="812"/>
      <c r="ER125" s="812"/>
      <c r="ES125" s="812"/>
      <c r="ET125" s="812"/>
      <c r="EU125" s="812"/>
      <c r="EV125" s="812"/>
      <c r="EW125" s="812"/>
      <c r="EX125" s="812"/>
      <c r="EY125" s="812"/>
      <c r="EZ125" s="812"/>
      <c r="FA125" s="812"/>
      <c r="FB125" s="812"/>
      <c r="FC125" s="812"/>
      <c r="FD125" s="812"/>
      <c r="FE125" s="812"/>
      <c r="FF125" s="812"/>
      <c r="FG125" s="812"/>
      <c r="FH125" s="812"/>
      <c r="FI125" s="812"/>
      <c r="FJ125" s="812"/>
      <c r="FK125" s="812"/>
      <c r="FL125" s="812"/>
      <c r="FM125" s="812"/>
      <c r="FN125" s="812"/>
      <c r="FO125" s="812"/>
      <c r="FP125" s="812"/>
      <c r="FQ125" s="812"/>
      <c r="FR125" s="812"/>
      <c r="FS125" s="812"/>
      <c r="FT125" s="812"/>
      <c r="FU125" s="812"/>
      <c r="FV125" s="812"/>
      <c r="FW125" s="812"/>
      <c r="FX125" s="812"/>
      <c r="FY125" s="812"/>
      <c r="FZ125" s="812"/>
      <c r="GA125" s="812"/>
      <c r="GB125" s="812"/>
      <c r="GC125" s="812"/>
      <c r="GD125" s="812"/>
      <c r="GE125" s="812"/>
      <c r="GF125" s="812"/>
      <c r="GG125" s="812"/>
      <c r="GH125" s="812"/>
      <c r="GI125" s="812"/>
      <c r="GJ125" s="812"/>
      <c r="GK125" s="812"/>
      <c r="GL125" s="812"/>
      <c r="GM125" s="812"/>
    </row>
    <row r="126" spans="2:195" ht="15" customHeight="1" x14ac:dyDescent="0.2">
      <c r="B126" s="812"/>
      <c r="C126" s="812"/>
      <c r="D126" s="812"/>
      <c r="E126" s="812"/>
      <c r="F126" s="812"/>
      <c r="G126" s="812"/>
      <c r="H126" s="812"/>
      <c r="I126" s="812"/>
      <c r="J126" s="812"/>
      <c r="K126" s="812"/>
      <c r="L126" s="812"/>
      <c r="M126" s="812"/>
      <c r="N126" s="812"/>
      <c r="O126" s="812"/>
      <c r="P126" s="812"/>
      <c r="Q126" s="812"/>
      <c r="R126" s="812"/>
      <c r="S126" s="812"/>
      <c r="T126" s="812"/>
      <c r="U126" s="812"/>
      <c r="V126" s="812"/>
      <c r="W126" s="812"/>
      <c r="X126" s="812"/>
      <c r="Y126" s="812"/>
      <c r="Z126" s="812"/>
      <c r="AA126" s="812"/>
      <c r="AB126" s="812"/>
      <c r="AC126" s="812"/>
      <c r="AD126" s="812"/>
      <c r="AE126" s="812"/>
      <c r="AF126" s="812"/>
      <c r="AG126" s="812"/>
      <c r="AH126" s="812"/>
      <c r="AI126" s="812"/>
      <c r="AJ126" s="812"/>
      <c r="AK126" s="812"/>
      <c r="AL126" s="812"/>
      <c r="AM126" s="812"/>
      <c r="AN126" s="812"/>
      <c r="AO126" s="812"/>
      <c r="AP126" s="812"/>
      <c r="AQ126" s="812"/>
      <c r="AR126" s="812"/>
      <c r="AS126" s="812"/>
      <c r="AT126" s="812"/>
      <c r="AU126" s="812"/>
      <c r="AV126" s="812"/>
      <c r="AW126" s="812"/>
      <c r="AX126" s="812"/>
      <c r="AY126" s="812"/>
      <c r="AZ126" s="812"/>
      <c r="BA126" s="812"/>
      <c r="BB126" s="812"/>
      <c r="BC126" s="812"/>
      <c r="BD126" s="812"/>
      <c r="BE126" s="812"/>
      <c r="BF126" s="812"/>
      <c r="BG126" s="812"/>
      <c r="BH126" s="812"/>
      <c r="BI126" s="812"/>
      <c r="BJ126" s="812"/>
      <c r="BK126" s="812"/>
      <c r="BL126" s="812"/>
      <c r="BM126" s="812"/>
      <c r="BN126" s="812"/>
      <c r="BO126" s="812"/>
      <c r="BP126" s="812"/>
      <c r="BQ126" s="812"/>
      <c r="BR126" s="812"/>
      <c r="BS126" s="812"/>
      <c r="BT126" s="812"/>
      <c r="BU126" s="812"/>
      <c r="BV126" s="812"/>
      <c r="BW126" s="812"/>
      <c r="BX126" s="812"/>
      <c r="BY126" s="812"/>
      <c r="BZ126" s="812"/>
      <c r="CA126" s="812"/>
      <c r="CB126" s="812"/>
      <c r="CC126" s="812"/>
      <c r="CD126" s="812"/>
      <c r="CE126" s="812"/>
      <c r="CF126" s="812"/>
      <c r="CG126" s="812"/>
      <c r="CH126" s="812"/>
      <c r="CI126" s="812"/>
      <c r="CJ126" s="812"/>
      <c r="CK126" s="812"/>
      <c r="CL126" s="812"/>
      <c r="CM126" s="812"/>
      <c r="CN126" s="812"/>
      <c r="CO126" s="812"/>
      <c r="CP126" s="812"/>
      <c r="CQ126" s="812"/>
      <c r="CR126" s="812"/>
      <c r="CS126" s="812"/>
      <c r="CT126" s="812"/>
      <c r="CU126" s="812"/>
      <c r="CV126" s="812"/>
      <c r="CW126" s="812"/>
      <c r="CX126" s="812"/>
      <c r="CY126" s="812"/>
      <c r="CZ126" s="812"/>
      <c r="DA126" s="812"/>
      <c r="DB126" s="812"/>
      <c r="DC126" s="812"/>
      <c r="DD126" s="812"/>
      <c r="DE126" s="812"/>
      <c r="DF126" s="812"/>
      <c r="DG126" s="812"/>
      <c r="DH126" s="812"/>
      <c r="DI126" s="812"/>
      <c r="DJ126" s="812"/>
      <c r="DK126" s="812"/>
      <c r="DL126" s="812"/>
      <c r="DM126" s="812"/>
      <c r="DN126" s="812"/>
      <c r="DO126" s="812"/>
      <c r="DP126" s="812"/>
      <c r="DQ126" s="812"/>
      <c r="DR126" s="812"/>
      <c r="DS126" s="812"/>
      <c r="DT126" s="812"/>
      <c r="DU126" s="812"/>
      <c r="DV126" s="812"/>
      <c r="DW126" s="812"/>
      <c r="DX126" s="812"/>
      <c r="DY126" s="812"/>
      <c r="DZ126" s="812"/>
      <c r="EA126" s="812"/>
      <c r="EB126" s="812"/>
      <c r="EC126" s="812"/>
      <c r="ED126" s="812"/>
      <c r="EE126" s="812"/>
      <c r="EF126" s="812"/>
      <c r="EG126" s="812"/>
      <c r="EH126" s="812"/>
      <c r="EI126" s="812"/>
      <c r="EJ126" s="812"/>
      <c r="EK126" s="812"/>
      <c r="EL126" s="812"/>
      <c r="EM126" s="812"/>
      <c r="EN126" s="812"/>
      <c r="EO126" s="812"/>
      <c r="EP126" s="812"/>
      <c r="EQ126" s="812"/>
      <c r="ER126" s="812"/>
      <c r="ES126" s="812"/>
      <c r="ET126" s="812"/>
      <c r="EU126" s="812"/>
      <c r="EV126" s="812"/>
      <c r="EW126" s="812"/>
      <c r="EX126" s="812"/>
      <c r="EY126" s="812"/>
      <c r="EZ126" s="812"/>
      <c r="FA126" s="812"/>
      <c r="FB126" s="812"/>
      <c r="FC126" s="812"/>
      <c r="FD126" s="812"/>
      <c r="FE126" s="812"/>
      <c r="FF126" s="812"/>
      <c r="FG126" s="812"/>
      <c r="FH126" s="812"/>
      <c r="FI126" s="812"/>
      <c r="FJ126" s="812"/>
      <c r="FK126" s="812"/>
      <c r="FL126" s="812"/>
      <c r="FM126" s="812"/>
      <c r="FN126" s="812"/>
      <c r="FO126" s="812"/>
      <c r="FP126" s="812"/>
      <c r="FQ126" s="812"/>
      <c r="FR126" s="812"/>
      <c r="FS126" s="812"/>
      <c r="FT126" s="812"/>
      <c r="FU126" s="812"/>
      <c r="FV126" s="812"/>
      <c r="FW126" s="812"/>
      <c r="FX126" s="812"/>
      <c r="FY126" s="812"/>
      <c r="FZ126" s="812"/>
      <c r="GA126" s="812"/>
      <c r="GB126" s="812"/>
      <c r="GC126" s="812"/>
      <c r="GD126" s="812"/>
      <c r="GE126" s="812"/>
      <c r="GF126" s="812"/>
      <c r="GG126" s="812"/>
      <c r="GH126" s="812"/>
      <c r="GI126" s="812"/>
      <c r="GJ126" s="812"/>
      <c r="GK126" s="812"/>
      <c r="GL126" s="812"/>
      <c r="GM126" s="812"/>
    </row>
    <row r="127" spans="2:195" ht="15" customHeight="1" x14ac:dyDescent="0.2">
      <c r="B127" s="812"/>
      <c r="C127" s="812"/>
      <c r="D127" s="812"/>
      <c r="E127" s="812"/>
      <c r="F127" s="812"/>
      <c r="G127" s="812"/>
      <c r="H127" s="812"/>
      <c r="I127" s="812"/>
      <c r="J127" s="812"/>
      <c r="K127" s="812"/>
      <c r="L127" s="812"/>
      <c r="M127" s="812"/>
      <c r="N127" s="812"/>
      <c r="O127" s="812"/>
      <c r="P127" s="812"/>
      <c r="Q127" s="812"/>
      <c r="R127" s="812"/>
      <c r="S127" s="812"/>
      <c r="T127" s="812"/>
      <c r="U127" s="812"/>
      <c r="V127" s="812"/>
      <c r="W127" s="812"/>
      <c r="X127" s="812"/>
      <c r="Y127" s="812"/>
      <c r="Z127" s="812"/>
      <c r="AA127" s="812"/>
      <c r="AB127" s="812"/>
      <c r="AC127" s="812"/>
      <c r="AD127" s="812"/>
      <c r="AE127" s="812"/>
      <c r="AF127" s="812"/>
      <c r="AG127" s="812"/>
      <c r="AH127" s="812"/>
      <c r="AI127" s="812"/>
      <c r="AJ127" s="812"/>
      <c r="AK127" s="812"/>
      <c r="AL127" s="812"/>
      <c r="AM127" s="812"/>
      <c r="AN127" s="812"/>
      <c r="AO127" s="812"/>
      <c r="AP127" s="812"/>
      <c r="AQ127" s="812"/>
      <c r="AR127" s="812"/>
      <c r="AS127" s="812"/>
      <c r="AT127" s="812"/>
      <c r="AU127" s="812"/>
      <c r="AV127" s="812"/>
      <c r="AW127" s="812"/>
      <c r="AX127" s="812"/>
      <c r="AY127" s="812"/>
      <c r="AZ127" s="812"/>
      <c r="BA127" s="812"/>
      <c r="BB127" s="812"/>
      <c r="BC127" s="812"/>
      <c r="BD127" s="812"/>
      <c r="BE127" s="812"/>
      <c r="BF127" s="812"/>
      <c r="BG127" s="812"/>
      <c r="BH127" s="812"/>
      <c r="BI127" s="812"/>
      <c r="BJ127" s="812"/>
      <c r="BK127" s="812"/>
      <c r="BL127" s="812"/>
      <c r="BM127" s="812"/>
      <c r="BN127" s="812"/>
      <c r="BO127" s="812"/>
      <c r="BP127" s="812"/>
      <c r="BQ127" s="812"/>
      <c r="BR127" s="812"/>
      <c r="BS127" s="812"/>
      <c r="BT127" s="812"/>
      <c r="BU127" s="812"/>
      <c r="BV127" s="812"/>
      <c r="BW127" s="812"/>
      <c r="BX127" s="812"/>
      <c r="BY127" s="812"/>
      <c r="BZ127" s="812"/>
      <c r="CA127" s="812"/>
      <c r="CB127" s="812"/>
      <c r="CC127" s="812"/>
      <c r="CD127" s="812"/>
      <c r="CE127" s="812"/>
      <c r="CF127" s="812"/>
      <c r="CG127" s="812"/>
      <c r="CH127" s="812"/>
      <c r="CI127" s="812"/>
      <c r="CJ127" s="812"/>
      <c r="CK127" s="812"/>
      <c r="CL127" s="812"/>
      <c r="CM127" s="812"/>
      <c r="CN127" s="812"/>
      <c r="CO127" s="812"/>
      <c r="CP127" s="812"/>
      <c r="CQ127" s="812"/>
      <c r="CR127" s="812"/>
      <c r="CS127" s="812"/>
      <c r="CT127" s="812"/>
      <c r="CU127" s="812"/>
      <c r="CV127" s="812"/>
      <c r="CW127" s="812"/>
      <c r="CX127" s="812"/>
      <c r="CY127" s="812"/>
      <c r="CZ127" s="812"/>
      <c r="DA127" s="812"/>
      <c r="DB127" s="812"/>
      <c r="DC127" s="812"/>
      <c r="DD127" s="812"/>
      <c r="DE127" s="812"/>
      <c r="DF127" s="812"/>
      <c r="DG127" s="812"/>
      <c r="DH127" s="812"/>
      <c r="DI127" s="812"/>
      <c r="DJ127" s="812"/>
      <c r="DK127" s="812"/>
      <c r="DL127" s="812"/>
      <c r="DM127" s="812"/>
      <c r="DN127" s="812"/>
      <c r="DO127" s="812"/>
      <c r="DP127" s="812"/>
      <c r="DQ127" s="812"/>
      <c r="DR127" s="812"/>
      <c r="DS127" s="812"/>
      <c r="DT127" s="812"/>
      <c r="DU127" s="812"/>
      <c r="DV127" s="812"/>
      <c r="DW127" s="812"/>
      <c r="DX127" s="812"/>
      <c r="DY127" s="812"/>
      <c r="DZ127" s="812"/>
      <c r="EA127" s="812"/>
      <c r="EB127" s="812"/>
      <c r="EC127" s="812"/>
      <c r="ED127" s="812"/>
      <c r="EE127" s="812"/>
      <c r="EF127" s="812"/>
      <c r="EG127" s="812"/>
      <c r="EH127" s="812"/>
      <c r="EI127" s="812"/>
      <c r="EJ127" s="812"/>
      <c r="EK127" s="812"/>
      <c r="EL127" s="812"/>
      <c r="EM127" s="812"/>
      <c r="EN127" s="812"/>
      <c r="EO127" s="812"/>
      <c r="EP127" s="812"/>
      <c r="EQ127" s="812"/>
      <c r="ER127" s="812"/>
      <c r="ES127" s="812"/>
      <c r="ET127" s="812"/>
      <c r="EU127" s="812"/>
      <c r="EV127" s="812"/>
      <c r="EW127" s="812"/>
      <c r="EX127" s="812"/>
      <c r="EY127" s="812"/>
      <c r="EZ127" s="812"/>
      <c r="FA127" s="812"/>
      <c r="FB127" s="812"/>
      <c r="FC127" s="812"/>
      <c r="FD127" s="812"/>
      <c r="FE127" s="812"/>
      <c r="FF127" s="812"/>
      <c r="FG127" s="812"/>
      <c r="FH127" s="812"/>
      <c r="FI127" s="812"/>
      <c r="FJ127" s="812"/>
      <c r="FK127" s="812"/>
      <c r="FL127" s="812"/>
      <c r="FM127" s="812"/>
      <c r="FN127" s="812"/>
      <c r="FO127" s="812"/>
      <c r="FP127" s="812"/>
      <c r="FQ127" s="812"/>
      <c r="FR127" s="812"/>
      <c r="FS127" s="812"/>
      <c r="FT127" s="812"/>
      <c r="FU127" s="812"/>
      <c r="FV127" s="812"/>
      <c r="FW127" s="812"/>
      <c r="FX127" s="812"/>
      <c r="FY127" s="812"/>
      <c r="FZ127" s="812"/>
      <c r="GA127" s="812"/>
      <c r="GB127" s="812"/>
      <c r="GC127" s="812"/>
      <c r="GD127" s="812"/>
      <c r="GE127" s="812"/>
      <c r="GF127" s="812"/>
      <c r="GG127" s="812"/>
      <c r="GH127" s="812"/>
      <c r="GI127" s="812"/>
      <c r="GJ127" s="812"/>
      <c r="GK127" s="812"/>
      <c r="GL127" s="812"/>
      <c r="GM127" s="812"/>
    </row>
    <row r="128" spans="2:195" ht="15" customHeight="1" x14ac:dyDescent="0.2">
      <c r="B128" s="812"/>
      <c r="C128" s="812"/>
      <c r="D128" s="812"/>
      <c r="E128" s="812"/>
      <c r="F128" s="812"/>
      <c r="G128" s="812"/>
      <c r="H128" s="812"/>
      <c r="I128" s="812"/>
      <c r="J128" s="812"/>
      <c r="K128" s="812"/>
      <c r="L128" s="812"/>
      <c r="M128" s="812"/>
      <c r="N128" s="812"/>
      <c r="O128" s="812"/>
      <c r="P128" s="812"/>
      <c r="Q128" s="812"/>
      <c r="R128" s="812"/>
      <c r="S128" s="812"/>
      <c r="T128" s="812"/>
      <c r="U128" s="812"/>
      <c r="V128" s="812"/>
      <c r="W128" s="812"/>
      <c r="X128" s="812"/>
      <c r="Y128" s="812"/>
      <c r="Z128" s="812"/>
      <c r="AA128" s="812"/>
      <c r="AB128" s="812"/>
      <c r="AC128" s="812"/>
      <c r="AD128" s="812"/>
      <c r="AE128" s="812"/>
      <c r="AF128" s="812"/>
      <c r="AG128" s="812"/>
      <c r="AH128" s="812"/>
      <c r="AI128" s="812"/>
      <c r="AJ128" s="812"/>
      <c r="AK128" s="812"/>
      <c r="AL128" s="812"/>
      <c r="AM128" s="812"/>
      <c r="AN128" s="812"/>
      <c r="AO128" s="812"/>
      <c r="AP128" s="812"/>
      <c r="AQ128" s="812"/>
      <c r="AR128" s="812"/>
      <c r="AS128" s="812"/>
      <c r="AT128" s="812"/>
      <c r="AU128" s="812"/>
      <c r="AV128" s="812"/>
      <c r="AW128" s="812"/>
      <c r="AX128" s="812"/>
      <c r="AY128" s="812"/>
      <c r="AZ128" s="812"/>
      <c r="BA128" s="812"/>
      <c r="BB128" s="812"/>
      <c r="BC128" s="812"/>
      <c r="BD128" s="812"/>
      <c r="BE128" s="812"/>
      <c r="BF128" s="812"/>
      <c r="BG128" s="812"/>
      <c r="BH128" s="812"/>
      <c r="BI128" s="812"/>
      <c r="BJ128" s="812"/>
      <c r="BK128" s="812"/>
      <c r="BL128" s="812"/>
      <c r="BM128" s="812"/>
      <c r="BN128" s="812"/>
      <c r="BO128" s="812"/>
      <c r="BP128" s="812"/>
      <c r="BQ128" s="812"/>
      <c r="BR128" s="812"/>
      <c r="BS128" s="812"/>
      <c r="BT128" s="812"/>
      <c r="BU128" s="812"/>
      <c r="BV128" s="812"/>
      <c r="BW128" s="812"/>
      <c r="BX128" s="812"/>
      <c r="BY128" s="812"/>
      <c r="BZ128" s="812"/>
      <c r="CA128" s="812"/>
      <c r="CB128" s="812"/>
      <c r="CC128" s="812"/>
      <c r="CD128" s="812"/>
      <c r="CE128" s="812"/>
      <c r="CF128" s="812"/>
      <c r="CG128" s="812"/>
      <c r="CH128" s="812"/>
      <c r="CI128" s="812"/>
      <c r="CJ128" s="812"/>
      <c r="CK128" s="812"/>
      <c r="CL128" s="812"/>
      <c r="CM128" s="812"/>
      <c r="CN128" s="812"/>
      <c r="CO128" s="812"/>
      <c r="CP128" s="812"/>
      <c r="CQ128" s="812"/>
      <c r="CR128" s="812"/>
      <c r="CS128" s="812"/>
      <c r="CT128" s="812"/>
      <c r="CU128" s="812"/>
      <c r="CV128" s="812"/>
      <c r="CW128" s="812"/>
      <c r="CX128" s="812"/>
      <c r="CY128" s="812"/>
      <c r="CZ128" s="812"/>
      <c r="DA128" s="812"/>
      <c r="DB128" s="812"/>
      <c r="DC128" s="812"/>
      <c r="DD128" s="812"/>
      <c r="DE128" s="812"/>
      <c r="DF128" s="812"/>
      <c r="DG128" s="812"/>
      <c r="DH128" s="812"/>
      <c r="DI128" s="812"/>
      <c r="DJ128" s="812"/>
      <c r="DK128" s="812"/>
      <c r="DL128" s="812"/>
      <c r="DM128" s="812"/>
      <c r="DN128" s="812"/>
      <c r="DO128" s="812"/>
      <c r="DP128" s="812"/>
      <c r="DQ128" s="812"/>
      <c r="DR128" s="812"/>
      <c r="DS128" s="812"/>
      <c r="DT128" s="812"/>
      <c r="DU128" s="812"/>
      <c r="DV128" s="812"/>
      <c r="DW128" s="812"/>
      <c r="DX128" s="812"/>
      <c r="DY128" s="812"/>
      <c r="DZ128" s="812"/>
      <c r="EA128" s="812"/>
      <c r="EB128" s="812"/>
      <c r="EC128" s="812"/>
      <c r="ED128" s="812"/>
      <c r="EE128" s="812"/>
      <c r="EF128" s="812"/>
      <c r="EG128" s="812"/>
      <c r="EH128" s="812"/>
      <c r="EI128" s="812"/>
      <c r="EJ128" s="812"/>
      <c r="EK128" s="812"/>
      <c r="EL128" s="812"/>
      <c r="EM128" s="812"/>
      <c r="EN128" s="812"/>
      <c r="EO128" s="812"/>
      <c r="EP128" s="812"/>
      <c r="EQ128" s="812"/>
      <c r="ER128" s="812"/>
      <c r="ES128" s="812"/>
      <c r="ET128" s="812"/>
      <c r="EU128" s="812"/>
      <c r="EV128" s="812"/>
      <c r="EW128" s="812"/>
      <c r="EX128" s="812"/>
      <c r="EY128" s="812"/>
      <c r="EZ128" s="812"/>
      <c r="FA128" s="812"/>
      <c r="FB128" s="812"/>
      <c r="FC128" s="812"/>
      <c r="FD128" s="812"/>
      <c r="FE128" s="812"/>
      <c r="FF128" s="812"/>
      <c r="FG128" s="812"/>
      <c r="FH128" s="812"/>
      <c r="FI128" s="812"/>
      <c r="FJ128" s="812"/>
      <c r="FK128" s="812"/>
      <c r="FL128" s="812"/>
      <c r="FM128" s="812"/>
      <c r="FN128" s="812"/>
      <c r="FO128" s="812"/>
      <c r="FP128" s="812"/>
      <c r="FQ128" s="812"/>
      <c r="FR128" s="812"/>
      <c r="FS128" s="812"/>
      <c r="FT128" s="812"/>
      <c r="FU128" s="812"/>
      <c r="FV128" s="812"/>
      <c r="FW128" s="812"/>
      <c r="FX128" s="812"/>
      <c r="FY128" s="812"/>
      <c r="FZ128" s="812"/>
      <c r="GA128" s="812"/>
      <c r="GB128" s="812"/>
      <c r="GC128" s="812"/>
      <c r="GD128" s="812"/>
      <c r="GE128" s="812"/>
      <c r="GF128" s="812"/>
      <c r="GG128" s="812"/>
      <c r="GH128" s="812"/>
      <c r="GI128" s="812"/>
      <c r="GJ128" s="812"/>
      <c r="GK128" s="812"/>
      <c r="GL128" s="812"/>
      <c r="GM128" s="812"/>
    </row>
    <row r="129" spans="2:195" ht="15" customHeight="1" x14ac:dyDescent="0.2">
      <c r="B129" s="812"/>
      <c r="C129" s="812"/>
      <c r="D129" s="812"/>
      <c r="E129" s="812"/>
      <c r="F129" s="812"/>
      <c r="G129" s="812"/>
      <c r="H129" s="812"/>
      <c r="I129" s="812"/>
      <c r="J129" s="812"/>
      <c r="K129" s="812"/>
      <c r="L129" s="812"/>
      <c r="M129" s="812"/>
      <c r="N129" s="812"/>
      <c r="O129" s="812"/>
      <c r="P129" s="812"/>
      <c r="Q129" s="812"/>
      <c r="R129" s="812"/>
      <c r="S129" s="812"/>
      <c r="T129" s="812"/>
      <c r="U129" s="812"/>
      <c r="V129" s="812"/>
      <c r="W129" s="812"/>
      <c r="X129" s="812"/>
      <c r="Y129" s="812"/>
      <c r="Z129" s="812"/>
      <c r="AA129" s="812"/>
      <c r="AB129" s="812"/>
      <c r="AC129" s="812"/>
      <c r="AD129" s="812"/>
      <c r="AE129" s="812"/>
      <c r="AF129" s="812"/>
      <c r="AG129" s="812"/>
      <c r="AH129" s="812"/>
      <c r="AI129" s="812"/>
      <c r="AJ129" s="812"/>
      <c r="AK129" s="812"/>
      <c r="AL129" s="812"/>
      <c r="AM129" s="812"/>
      <c r="AN129" s="812"/>
      <c r="AO129" s="812"/>
      <c r="AP129" s="812"/>
      <c r="AQ129" s="812"/>
      <c r="AR129" s="812"/>
      <c r="AS129" s="812"/>
      <c r="AT129" s="812"/>
      <c r="AU129" s="812"/>
      <c r="AV129" s="812"/>
      <c r="AW129" s="812"/>
      <c r="AX129" s="812"/>
      <c r="AY129" s="812"/>
      <c r="AZ129" s="812"/>
      <c r="BA129" s="812"/>
      <c r="BB129" s="812"/>
      <c r="BC129" s="812"/>
      <c r="BD129" s="812"/>
      <c r="BE129" s="812"/>
      <c r="BF129" s="812"/>
      <c r="BG129" s="812"/>
      <c r="BH129" s="812"/>
      <c r="BI129" s="812"/>
      <c r="BJ129" s="812"/>
      <c r="BK129" s="812"/>
      <c r="BL129" s="812"/>
      <c r="BM129" s="812"/>
      <c r="BN129" s="812"/>
      <c r="BO129" s="812"/>
      <c r="BP129" s="812"/>
      <c r="BQ129" s="812"/>
      <c r="BR129" s="812"/>
      <c r="BS129" s="812"/>
      <c r="BT129" s="812"/>
      <c r="BU129" s="812"/>
      <c r="BV129" s="812"/>
      <c r="BW129" s="812"/>
      <c r="BX129" s="812"/>
      <c r="BY129" s="812"/>
      <c r="BZ129" s="812"/>
      <c r="CA129" s="812"/>
      <c r="CB129" s="812"/>
      <c r="CC129" s="812"/>
      <c r="CD129" s="812"/>
      <c r="CE129" s="812"/>
      <c r="CF129" s="812"/>
      <c r="CG129" s="812"/>
      <c r="CH129" s="812"/>
      <c r="CI129" s="812"/>
      <c r="CJ129" s="812"/>
      <c r="CK129" s="812"/>
      <c r="CL129" s="812"/>
      <c r="CM129" s="812"/>
      <c r="CN129" s="812"/>
      <c r="CO129" s="812"/>
      <c r="CP129" s="812"/>
      <c r="CQ129" s="812"/>
      <c r="CR129" s="812"/>
      <c r="CS129" s="812"/>
      <c r="CT129" s="812"/>
      <c r="CU129" s="812"/>
      <c r="CV129" s="812"/>
      <c r="CW129" s="812"/>
      <c r="CX129" s="812"/>
      <c r="CY129" s="812"/>
      <c r="CZ129" s="812"/>
      <c r="DA129" s="812"/>
      <c r="DB129" s="812"/>
      <c r="DC129" s="812"/>
      <c r="DD129" s="812"/>
      <c r="DE129" s="812"/>
      <c r="DF129" s="812"/>
      <c r="DG129" s="812"/>
      <c r="DH129" s="812"/>
      <c r="DI129" s="812"/>
      <c r="DJ129" s="812"/>
      <c r="DK129" s="812"/>
      <c r="DL129" s="812"/>
      <c r="DM129" s="812"/>
      <c r="DN129" s="812"/>
      <c r="DO129" s="812"/>
      <c r="DP129" s="812"/>
      <c r="DQ129" s="812"/>
      <c r="DR129" s="812"/>
      <c r="DS129" s="812"/>
      <c r="DT129" s="812"/>
      <c r="DU129" s="812"/>
      <c r="DV129" s="812"/>
      <c r="DW129" s="812"/>
      <c r="DX129" s="812"/>
      <c r="DY129" s="812"/>
      <c r="DZ129" s="812"/>
      <c r="EA129" s="812"/>
      <c r="EB129" s="812"/>
      <c r="EC129" s="812"/>
      <c r="ED129" s="812"/>
      <c r="EE129" s="812"/>
      <c r="EF129" s="812"/>
      <c r="EG129" s="812"/>
      <c r="EH129" s="812"/>
      <c r="EI129" s="812"/>
      <c r="EJ129" s="812"/>
      <c r="EK129" s="812"/>
      <c r="EL129" s="812"/>
      <c r="EM129" s="812"/>
      <c r="EN129" s="812"/>
      <c r="EO129" s="812"/>
      <c r="EP129" s="812"/>
      <c r="EQ129" s="812"/>
      <c r="ER129" s="812"/>
      <c r="ES129" s="812"/>
      <c r="ET129" s="812"/>
      <c r="EU129" s="812"/>
      <c r="EV129" s="812"/>
      <c r="EW129" s="812"/>
      <c r="EX129" s="812"/>
      <c r="EY129" s="812"/>
      <c r="EZ129" s="812"/>
      <c r="FA129" s="812"/>
      <c r="FB129" s="812"/>
      <c r="FC129" s="812"/>
      <c r="FD129" s="812"/>
      <c r="FE129" s="812"/>
      <c r="FF129" s="812"/>
      <c r="FG129" s="812"/>
      <c r="FH129" s="812"/>
      <c r="FI129" s="812"/>
      <c r="FJ129" s="812"/>
      <c r="FK129" s="812"/>
      <c r="FL129" s="812"/>
      <c r="FM129" s="812"/>
      <c r="FN129" s="812"/>
      <c r="FO129" s="812"/>
      <c r="FP129" s="812"/>
      <c r="FQ129" s="812"/>
      <c r="FR129" s="812"/>
      <c r="FS129" s="812"/>
      <c r="FT129" s="812"/>
      <c r="FU129" s="812"/>
      <c r="FV129" s="812"/>
      <c r="FW129" s="812"/>
      <c r="FX129" s="812"/>
      <c r="FY129" s="812"/>
      <c r="FZ129" s="812"/>
      <c r="GA129" s="812"/>
      <c r="GB129" s="812"/>
      <c r="GC129" s="812"/>
      <c r="GD129" s="812"/>
      <c r="GE129" s="812"/>
      <c r="GF129" s="812"/>
      <c r="GG129" s="812"/>
      <c r="GH129" s="812"/>
      <c r="GI129" s="812"/>
      <c r="GJ129" s="812"/>
      <c r="GK129" s="812"/>
      <c r="GL129" s="812"/>
      <c r="GM129" s="812"/>
    </row>
    <row r="130" spans="2:195" ht="15" customHeight="1" x14ac:dyDescent="0.2">
      <c r="B130" s="812"/>
      <c r="C130" s="812"/>
      <c r="D130" s="812"/>
      <c r="E130" s="812"/>
      <c r="F130" s="812"/>
      <c r="G130" s="812"/>
      <c r="H130" s="812"/>
      <c r="I130" s="812"/>
      <c r="J130" s="812"/>
      <c r="K130" s="812"/>
      <c r="L130" s="812"/>
      <c r="M130" s="812"/>
      <c r="N130" s="812"/>
      <c r="O130" s="812"/>
      <c r="P130" s="812"/>
      <c r="Q130" s="812"/>
      <c r="R130" s="812"/>
      <c r="S130" s="812"/>
      <c r="T130" s="812"/>
      <c r="U130" s="812"/>
      <c r="V130" s="812"/>
      <c r="W130" s="812"/>
      <c r="X130" s="812"/>
      <c r="Y130" s="812"/>
      <c r="Z130" s="812"/>
      <c r="AA130" s="812"/>
      <c r="AB130" s="812"/>
      <c r="AC130" s="812"/>
      <c r="AD130" s="812"/>
      <c r="AE130" s="812"/>
      <c r="AF130" s="812"/>
      <c r="AG130" s="812"/>
      <c r="AH130" s="812"/>
      <c r="AI130" s="812"/>
      <c r="AJ130" s="812"/>
      <c r="AK130" s="812"/>
      <c r="AL130" s="812"/>
      <c r="AM130" s="812"/>
      <c r="AN130" s="812"/>
      <c r="AO130" s="812"/>
      <c r="AP130" s="812"/>
      <c r="AQ130" s="812"/>
      <c r="AR130" s="812"/>
      <c r="AS130" s="812"/>
      <c r="AT130" s="812"/>
      <c r="AU130" s="812"/>
      <c r="AV130" s="812"/>
      <c r="AW130" s="812"/>
      <c r="AX130" s="812"/>
      <c r="AY130" s="812"/>
      <c r="AZ130" s="812"/>
      <c r="BA130" s="812"/>
      <c r="BB130" s="812"/>
      <c r="BC130" s="812"/>
      <c r="BD130" s="812"/>
      <c r="BE130" s="812"/>
      <c r="BF130" s="812"/>
      <c r="BG130" s="812"/>
      <c r="BH130" s="812"/>
      <c r="BI130" s="812"/>
      <c r="BJ130" s="812"/>
      <c r="BK130" s="812"/>
      <c r="BL130" s="812"/>
      <c r="BM130" s="812"/>
      <c r="BN130" s="812"/>
      <c r="BO130" s="812"/>
      <c r="BP130" s="812"/>
      <c r="BQ130" s="812"/>
      <c r="BR130" s="812"/>
      <c r="BS130" s="812"/>
      <c r="BT130" s="812"/>
      <c r="BU130" s="812"/>
      <c r="BV130" s="812"/>
      <c r="BW130" s="812"/>
      <c r="BX130" s="812"/>
      <c r="BY130" s="812"/>
      <c r="BZ130" s="812"/>
      <c r="CA130" s="812"/>
      <c r="CB130" s="812"/>
      <c r="CC130" s="812"/>
      <c r="CD130" s="812"/>
      <c r="CE130" s="812"/>
      <c r="CF130" s="812"/>
      <c r="CG130" s="812"/>
      <c r="CH130" s="812"/>
      <c r="CI130" s="812"/>
      <c r="CJ130" s="812"/>
      <c r="CK130" s="812"/>
      <c r="CL130" s="812"/>
      <c r="CM130" s="812"/>
      <c r="CN130" s="812"/>
      <c r="CO130" s="812"/>
      <c r="CP130" s="812"/>
      <c r="CQ130" s="812"/>
      <c r="CR130" s="812"/>
      <c r="CS130" s="812"/>
      <c r="CT130" s="812"/>
      <c r="CU130" s="812"/>
      <c r="CV130" s="812"/>
      <c r="CW130" s="812"/>
      <c r="CX130" s="812"/>
      <c r="CY130" s="812"/>
      <c r="CZ130" s="812"/>
      <c r="DA130" s="812"/>
      <c r="DB130" s="812"/>
      <c r="DC130" s="812"/>
      <c r="DD130" s="812"/>
      <c r="DE130" s="812"/>
      <c r="DF130" s="812"/>
      <c r="DG130" s="812"/>
      <c r="DH130" s="812"/>
      <c r="DI130" s="812"/>
      <c r="DJ130" s="812"/>
      <c r="DK130" s="812"/>
      <c r="DL130" s="812"/>
      <c r="DM130" s="812"/>
      <c r="DN130" s="812"/>
      <c r="DO130" s="812"/>
      <c r="DP130" s="812"/>
      <c r="DQ130" s="812"/>
      <c r="DR130" s="812"/>
      <c r="DS130" s="812"/>
      <c r="DT130" s="812"/>
      <c r="DU130" s="812"/>
      <c r="DV130" s="812"/>
      <c r="DW130" s="812"/>
      <c r="DX130" s="812"/>
      <c r="DY130" s="812"/>
      <c r="DZ130" s="812"/>
      <c r="EA130" s="812"/>
      <c r="EB130" s="812"/>
      <c r="EC130" s="812"/>
      <c r="ED130" s="812"/>
      <c r="EE130" s="812"/>
      <c r="EF130" s="812"/>
      <c r="EG130" s="812"/>
      <c r="EH130" s="812"/>
      <c r="EI130" s="812"/>
      <c r="EJ130" s="812"/>
      <c r="EK130" s="812"/>
      <c r="EL130" s="812"/>
      <c r="EM130" s="812"/>
      <c r="EN130" s="812"/>
      <c r="EO130" s="812"/>
      <c r="EP130" s="812"/>
      <c r="EQ130" s="812"/>
      <c r="ER130" s="812"/>
      <c r="ES130" s="812"/>
      <c r="ET130" s="812"/>
      <c r="EU130" s="812"/>
      <c r="EV130" s="812"/>
      <c r="EW130" s="812"/>
      <c r="EX130" s="812"/>
      <c r="EY130" s="812"/>
      <c r="EZ130" s="812"/>
      <c r="FA130" s="812"/>
      <c r="FB130" s="812"/>
      <c r="FC130" s="812"/>
      <c r="FD130" s="812"/>
      <c r="FE130" s="812"/>
      <c r="FF130" s="812"/>
      <c r="FG130" s="812"/>
      <c r="FH130" s="812"/>
      <c r="FI130" s="812"/>
      <c r="FJ130" s="812"/>
      <c r="FK130" s="812"/>
      <c r="FL130" s="812"/>
      <c r="FM130" s="812"/>
      <c r="FN130" s="812"/>
      <c r="FO130" s="812"/>
      <c r="FP130" s="812"/>
      <c r="FQ130" s="812"/>
      <c r="FR130" s="812"/>
      <c r="FS130" s="812"/>
      <c r="FT130" s="812"/>
      <c r="FU130" s="812"/>
      <c r="FV130" s="812"/>
      <c r="FW130" s="812"/>
      <c r="FX130" s="812"/>
      <c r="FY130" s="812"/>
      <c r="FZ130" s="812"/>
      <c r="GA130" s="812"/>
      <c r="GB130" s="812"/>
      <c r="GC130" s="812"/>
      <c r="GD130" s="812"/>
      <c r="GE130" s="812"/>
      <c r="GF130" s="812"/>
      <c r="GG130" s="812"/>
      <c r="GH130" s="812"/>
      <c r="GI130" s="812"/>
      <c r="GJ130" s="812"/>
      <c r="GK130" s="812"/>
      <c r="GL130" s="812"/>
      <c r="GM130" s="812"/>
    </row>
    <row r="131" spans="2:195" ht="15" customHeight="1" x14ac:dyDescent="0.2">
      <c r="B131" s="812"/>
      <c r="C131" s="812"/>
      <c r="D131" s="812"/>
      <c r="E131" s="812"/>
      <c r="F131" s="812"/>
      <c r="G131" s="812"/>
      <c r="H131" s="812"/>
      <c r="I131" s="812"/>
      <c r="J131" s="812"/>
      <c r="K131" s="812"/>
      <c r="L131" s="812"/>
      <c r="M131" s="812"/>
      <c r="N131" s="812"/>
      <c r="O131" s="812"/>
      <c r="P131" s="812"/>
      <c r="Q131" s="812"/>
      <c r="R131" s="812"/>
      <c r="S131" s="812"/>
      <c r="T131" s="812"/>
      <c r="U131" s="812"/>
      <c r="V131" s="812"/>
      <c r="W131" s="812"/>
      <c r="X131" s="812"/>
      <c r="Y131" s="812"/>
      <c r="Z131" s="812"/>
      <c r="AA131" s="812"/>
      <c r="AB131" s="812"/>
      <c r="AC131" s="812"/>
      <c r="AD131" s="812"/>
      <c r="AE131" s="812"/>
      <c r="AF131" s="812"/>
      <c r="AG131" s="812"/>
      <c r="AH131" s="812"/>
      <c r="AI131" s="812"/>
      <c r="AJ131" s="812"/>
      <c r="AK131" s="812"/>
      <c r="AL131" s="812"/>
      <c r="AM131" s="812"/>
      <c r="AN131" s="812"/>
      <c r="AO131" s="812"/>
      <c r="AP131" s="812"/>
      <c r="AQ131" s="812"/>
      <c r="AR131" s="812"/>
      <c r="AS131" s="812"/>
      <c r="AT131" s="812"/>
      <c r="AU131" s="812"/>
      <c r="AV131" s="812"/>
      <c r="AW131" s="812"/>
      <c r="AX131" s="812"/>
      <c r="AY131" s="812"/>
      <c r="AZ131" s="812"/>
      <c r="BA131" s="812"/>
      <c r="BB131" s="812"/>
      <c r="BC131" s="812"/>
      <c r="BD131" s="812"/>
      <c r="BE131" s="812"/>
      <c r="BF131" s="812"/>
      <c r="BG131" s="812"/>
      <c r="BH131" s="812"/>
      <c r="BI131" s="812"/>
      <c r="BJ131" s="812"/>
      <c r="BK131" s="812"/>
      <c r="BL131" s="812"/>
      <c r="BM131" s="812"/>
      <c r="BN131" s="812"/>
      <c r="BO131" s="812"/>
      <c r="BP131" s="812"/>
      <c r="BQ131" s="812"/>
      <c r="BR131" s="812"/>
      <c r="BS131" s="812"/>
      <c r="BT131" s="812"/>
      <c r="BU131" s="812"/>
      <c r="BV131" s="812"/>
      <c r="BW131" s="812"/>
      <c r="BX131" s="812"/>
      <c r="BY131" s="812"/>
      <c r="BZ131" s="812"/>
      <c r="CA131" s="812"/>
      <c r="CB131" s="812"/>
      <c r="CC131" s="812"/>
      <c r="CD131" s="812"/>
      <c r="CE131" s="812"/>
      <c r="CF131" s="812"/>
      <c r="CG131" s="812"/>
      <c r="CH131" s="812"/>
      <c r="CI131" s="812"/>
      <c r="CJ131" s="812"/>
      <c r="CK131" s="812"/>
      <c r="CL131" s="812"/>
      <c r="CM131" s="812"/>
      <c r="CN131" s="812"/>
      <c r="CO131" s="812"/>
      <c r="CP131" s="812"/>
      <c r="CQ131" s="812"/>
      <c r="CR131" s="812"/>
      <c r="CS131" s="812"/>
      <c r="CT131" s="812"/>
      <c r="CU131" s="812"/>
      <c r="CV131" s="812"/>
      <c r="CW131" s="812"/>
      <c r="CX131" s="812"/>
      <c r="CY131" s="812"/>
      <c r="CZ131" s="812"/>
      <c r="DA131" s="812"/>
      <c r="DB131" s="812"/>
      <c r="DC131" s="812"/>
      <c r="DD131" s="812"/>
      <c r="DE131" s="812"/>
      <c r="DF131" s="812"/>
      <c r="DG131" s="812"/>
      <c r="DH131" s="812"/>
      <c r="DI131" s="812"/>
      <c r="DJ131" s="812"/>
      <c r="DK131" s="812"/>
      <c r="DL131" s="812"/>
      <c r="DM131" s="812"/>
      <c r="DN131" s="812"/>
      <c r="DO131" s="812"/>
      <c r="DP131" s="812"/>
      <c r="DQ131" s="812"/>
      <c r="DR131" s="812"/>
      <c r="DS131" s="812"/>
      <c r="DT131" s="812"/>
      <c r="DU131" s="812"/>
      <c r="DV131" s="812"/>
      <c r="DW131" s="812"/>
      <c r="DX131" s="812"/>
      <c r="DY131" s="812"/>
      <c r="DZ131" s="812"/>
      <c r="EA131" s="812"/>
      <c r="EB131" s="812"/>
      <c r="EC131" s="812"/>
      <c r="ED131" s="812"/>
      <c r="EE131" s="812"/>
      <c r="EF131" s="812"/>
      <c r="EG131" s="812"/>
      <c r="EH131" s="812"/>
      <c r="EI131" s="812"/>
      <c r="EJ131" s="812"/>
      <c r="EK131" s="812"/>
      <c r="EL131" s="812"/>
      <c r="EM131" s="812"/>
      <c r="EN131" s="812"/>
      <c r="EO131" s="812"/>
      <c r="EP131" s="812"/>
      <c r="EQ131" s="812"/>
      <c r="ER131" s="812"/>
      <c r="ES131" s="812"/>
      <c r="ET131" s="812"/>
      <c r="EU131" s="812"/>
      <c r="EV131" s="812"/>
      <c r="EW131" s="812"/>
      <c r="EX131" s="812"/>
      <c r="EY131" s="812"/>
      <c r="EZ131" s="812"/>
      <c r="FA131" s="812"/>
      <c r="FB131" s="812"/>
      <c r="FC131" s="812"/>
      <c r="FD131" s="812"/>
      <c r="FE131" s="812"/>
      <c r="FF131" s="812"/>
      <c r="FG131" s="812"/>
      <c r="FH131" s="812"/>
      <c r="FI131" s="812"/>
      <c r="FJ131" s="812"/>
      <c r="FK131" s="812"/>
      <c r="FL131" s="812"/>
      <c r="FM131" s="812"/>
      <c r="FN131" s="812"/>
      <c r="FO131" s="812"/>
      <c r="FP131" s="812"/>
      <c r="FQ131" s="812"/>
      <c r="FR131" s="812"/>
      <c r="FS131" s="812"/>
      <c r="FT131" s="812"/>
      <c r="FU131" s="812"/>
      <c r="FV131" s="812"/>
      <c r="FW131" s="812"/>
      <c r="FX131" s="812"/>
      <c r="FY131" s="812"/>
      <c r="FZ131" s="812"/>
      <c r="GA131" s="812"/>
      <c r="GB131" s="812"/>
      <c r="GC131" s="812"/>
      <c r="GD131" s="812"/>
      <c r="GE131" s="812"/>
      <c r="GF131" s="812"/>
      <c r="GG131" s="812"/>
      <c r="GH131" s="812"/>
      <c r="GI131" s="812"/>
      <c r="GJ131" s="812"/>
      <c r="GK131" s="812"/>
      <c r="GL131" s="812"/>
      <c r="GM131" s="812"/>
    </row>
    <row r="132" spans="2:195" ht="15" customHeight="1" x14ac:dyDescent="0.2">
      <c r="B132" s="812"/>
      <c r="C132" s="812"/>
      <c r="D132" s="812"/>
      <c r="E132" s="812"/>
      <c r="F132" s="812"/>
      <c r="G132" s="812"/>
      <c r="H132" s="812"/>
      <c r="I132" s="812"/>
      <c r="J132" s="812"/>
      <c r="K132" s="812"/>
      <c r="L132" s="812"/>
      <c r="M132" s="812"/>
      <c r="N132" s="812"/>
      <c r="O132" s="812"/>
      <c r="P132" s="812"/>
      <c r="Q132" s="812"/>
      <c r="R132" s="812"/>
      <c r="S132" s="812"/>
      <c r="T132" s="812"/>
      <c r="U132" s="812"/>
      <c r="V132" s="812"/>
      <c r="W132" s="812"/>
      <c r="X132" s="812"/>
      <c r="Y132" s="812"/>
      <c r="Z132" s="812"/>
      <c r="AA132" s="812"/>
      <c r="AB132" s="812"/>
      <c r="AC132" s="812"/>
      <c r="AD132" s="812"/>
      <c r="AE132" s="812"/>
      <c r="AF132" s="812"/>
      <c r="AG132" s="812"/>
      <c r="AH132" s="812"/>
      <c r="AI132" s="812"/>
      <c r="AJ132" s="812"/>
      <c r="AK132" s="812"/>
      <c r="AL132" s="812"/>
      <c r="AM132" s="812"/>
      <c r="AN132" s="812"/>
      <c r="AO132" s="812"/>
      <c r="AP132" s="812"/>
      <c r="AQ132" s="812"/>
      <c r="AR132" s="812"/>
      <c r="AS132" s="812"/>
      <c r="AT132" s="812"/>
      <c r="AU132" s="812"/>
      <c r="AV132" s="812"/>
      <c r="AW132" s="812"/>
      <c r="AX132" s="812"/>
      <c r="AY132" s="812"/>
      <c r="AZ132" s="812"/>
      <c r="BA132" s="812"/>
      <c r="BB132" s="812"/>
      <c r="BC132" s="812"/>
      <c r="BD132" s="812"/>
      <c r="BE132" s="812"/>
      <c r="BF132" s="812"/>
      <c r="BG132" s="812"/>
      <c r="BH132" s="812"/>
      <c r="BI132" s="812"/>
      <c r="BJ132" s="812"/>
      <c r="BK132" s="812"/>
      <c r="BL132" s="812"/>
      <c r="BM132" s="812"/>
      <c r="BN132" s="812"/>
      <c r="BO132" s="812"/>
      <c r="BP132" s="812"/>
      <c r="BQ132" s="812"/>
      <c r="BR132" s="812"/>
      <c r="BS132" s="812"/>
      <c r="BT132" s="812"/>
      <c r="BU132" s="812"/>
      <c r="BV132" s="812"/>
      <c r="BW132" s="812"/>
      <c r="BX132" s="812"/>
      <c r="BY132" s="812"/>
      <c r="BZ132" s="812"/>
      <c r="CA132" s="812"/>
      <c r="CB132" s="812"/>
      <c r="CC132" s="812"/>
      <c r="CD132" s="812"/>
      <c r="CE132" s="812"/>
      <c r="CF132" s="812"/>
      <c r="CG132" s="812"/>
      <c r="CH132" s="812"/>
      <c r="CI132" s="812"/>
      <c r="CJ132" s="812"/>
      <c r="CK132" s="812"/>
      <c r="CL132" s="812"/>
      <c r="CM132" s="812"/>
      <c r="CN132" s="812"/>
      <c r="CO132" s="812"/>
      <c r="CP132" s="812"/>
      <c r="CQ132" s="812"/>
      <c r="CR132" s="812"/>
      <c r="CS132" s="812"/>
      <c r="CT132" s="812"/>
      <c r="CU132" s="812"/>
      <c r="CV132" s="812"/>
      <c r="CW132" s="812"/>
      <c r="CX132" s="812"/>
      <c r="CY132" s="812"/>
      <c r="CZ132" s="812"/>
      <c r="DA132" s="812"/>
      <c r="DB132" s="812"/>
      <c r="DC132" s="812"/>
      <c r="DD132" s="812"/>
      <c r="DE132" s="812"/>
      <c r="DF132" s="812"/>
      <c r="DG132" s="812"/>
      <c r="DH132" s="812"/>
      <c r="DI132" s="812"/>
      <c r="DJ132" s="812"/>
      <c r="DK132" s="812"/>
      <c r="DL132" s="812"/>
      <c r="DM132" s="812"/>
      <c r="DN132" s="812"/>
      <c r="DO132" s="812"/>
      <c r="DP132" s="812"/>
      <c r="DQ132" s="812"/>
      <c r="DR132" s="812"/>
      <c r="DS132" s="812"/>
      <c r="DT132" s="812"/>
      <c r="DU132" s="812"/>
      <c r="DV132" s="812"/>
      <c r="DW132" s="812"/>
      <c r="DX132" s="812"/>
      <c r="DY132" s="812"/>
      <c r="DZ132" s="812"/>
      <c r="EA132" s="812"/>
      <c r="EB132" s="812"/>
      <c r="EC132" s="812"/>
      <c r="ED132" s="812"/>
      <c r="EE132" s="812"/>
      <c r="EF132" s="812"/>
      <c r="EG132" s="812"/>
      <c r="EH132" s="812"/>
      <c r="EI132" s="812"/>
      <c r="EJ132" s="812"/>
      <c r="EK132" s="812"/>
      <c r="EL132" s="812"/>
      <c r="EM132" s="812"/>
      <c r="EN132" s="812"/>
      <c r="EO132" s="812"/>
      <c r="EP132" s="812"/>
      <c r="EQ132" s="812"/>
      <c r="ER132" s="812"/>
      <c r="ES132" s="812"/>
      <c r="ET132" s="812"/>
      <c r="EU132" s="812"/>
      <c r="EV132" s="812"/>
      <c r="EW132" s="812"/>
      <c r="EX132" s="812"/>
      <c r="EY132" s="812"/>
      <c r="EZ132" s="812"/>
      <c r="FA132" s="812"/>
      <c r="FB132" s="812"/>
      <c r="FC132" s="812"/>
      <c r="FD132" s="812"/>
      <c r="FE132" s="812"/>
      <c r="FF132" s="812"/>
      <c r="FG132" s="812"/>
      <c r="FH132" s="812"/>
      <c r="FI132" s="812"/>
      <c r="FJ132" s="812"/>
      <c r="FK132" s="812"/>
      <c r="FL132" s="812"/>
      <c r="FM132" s="812"/>
      <c r="FN132" s="812"/>
      <c r="FO132" s="812"/>
      <c r="FP132" s="812"/>
      <c r="FQ132" s="812"/>
      <c r="FR132" s="812"/>
      <c r="FS132" s="812"/>
      <c r="FT132" s="812"/>
      <c r="FU132" s="812"/>
      <c r="FV132" s="812"/>
      <c r="FW132" s="812"/>
      <c r="FX132" s="812"/>
      <c r="FY132" s="812"/>
      <c r="FZ132" s="812"/>
      <c r="GA132" s="812"/>
      <c r="GB132" s="812"/>
      <c r="GC132" s="812"/>
      <c r="GD132" s="812"/>
      <c r="GE132" s="812"/>
      <c r="GF132" s="812"/>
      <c r="GG132" s="812"/>
      <c r="GH132" s="812"/>
      <c r="GI132" s="812"/>
      <c r="GJ132" s="812"/>
      <c r="GK132" s="812"/>
      <c r="GL132" s="812"/>
      <c r="GM132" s="812"/>
    </row>
    <row r="133" spans="2:195" ht="15" customHeight="1" x14ac:dyDescent="0.2">
      <c r="B133" s="812"/>
      <c r="C133" s="812"/>
      <c r="D133" s="812"/>
      <c r="E133" s="812"/>
      <c r="F133" s="812"/>
      <c r="G133" s="812"/>
      <c r="H133" s="812"/>
      <c r="I133" s="812"/>
      <c r="J133" s="812"/>
      <c r="K133" s="812"/>
      <c r="L133" s="812"/>
      <c r="M133" s="812"/>
      <c r="N133" s="812"/>
      <c r="O133" s="812"/>
      <c r="P133" s="812"/>
      <c r="Q133" s="812"/>
      <c r="R133" s="812"/>
      <c r="S133" s="812"/>
      <c r="T133" s="812"/>
      <c r="U133" s="812"/>
      <c r="V133" s="812"/>
      <c r="W133" s="812"/>
      <c r="X133" s="812"/>
      <c r="Y133" s="812"/>
      <c r="Z133" s="812"/>
      <c r="AA133" s="812"/>
      <c r="AB133" s="812"/>
      <c r="AC133" s="812"/>
      <c r="AD133" s="812"/>
      <c r="AE133" s="812"/>
      <c r="AF133" s="812"/>
      <c r="AG133" s="812"/>
      <c r="AH133" s="812"/>
      <c r="AI133" s="812"/>
      <c r="AJ133" s="812"/>
      <c r="AK133" s="812"/>
      <c r="AL133" s="812"/>
      <c r="AM133" s="812"/>
      <c r="AN133" s="812"/>
      <c r="AO133" s="812"/>
      <c r="AP133" s="812"/>
      <c r="AQ133" s="812"/>
      <c r="AR133" s="812"/>
      <c r="AS133" s="812"/>
      <c r="AT133" s="812"/>
      <c r="AU133" s="812"/>
      <c r="AV133" s="812"/>
      <c r="AW133" s="812"/>
      <c r="AX133" s="812"/>
      <c r="AY133" s="812"/>
      <c r="AZ133" s="812"/>
      <c r="BA133" s="812"/>
      <c r="BB133" s="812"/>
      <c r="BC133" s="812"/>
      <c r="BD133" s="812"/>
      <c r="BE133" s="812"/>
      <c r="BF133" s="812"/>
      <c r="BG133" s="812"/>
      <c r="BH133" s="812"/>
      <c r="BI133" s="812"/>
      <c r="BJ133" s="812"/>
      <c r="BK133" s="812"/>
      <c r="BL133" s="812"/>
      <c r="BM133" s="812"/>
      <c r="BN133" s="812"/>
      <c r="BO133" s="812"/>
      <c r="BP133" s="812"/>
      <c r="BQ133" s="812"/>
      <c r="BR133" s="812"/>
      <c r="BS133" s="812"/>
      <c r="BT133" s="812"/>
      <c r="BU133" s="812"/>
      <c r="BV133" s="812"/>
      <c r="BW133" s="812"/>
      <c r="BX133" s="812"/>
      <c r="BY133" s="812"/>
      <c r="BZ133" s="812"/>
      <c r="CA133" s="812"/>
      <c r="CB133" s="812"/>
      <c r="CC133" s="812"/>
      <c r="CD133" s="812"/>
      <c r="CE133" s="812"/>
      <c r="CF133" s="812"/>
      <c r="CG133" s="812"/>
      <c r="CH133" s="812"/>
      <c r="CI133" s="812"/>
      <c r="CJ133" s="812"/>
      <c r="CK133" s="812"/>
      <c r="CL133" s="812"/>
      <c r="CM133" s="812"/>
      <c r="CN133" s="812"/>
      <c r="CO133" s="812"/>
      <c r="CP133" s="812"/>
      <c r="CQ133" s="812"/>
      <c r="CR133" s="812"/>
      <c r="CS133" s="812"/>
      <c r="CT133" s="812"/>
      <c r="CU133" s="812"/>
      <c r="CV133" s="812"/>
      <c r="CW133" s="812"/>
      <c r="CX133" s="812"/>
      <c r="CY133" s="812"/>
      <c r="CZ133" s="812"/>
      <c r="DA133" s="812"/>
      <c r="DB133" s="812"/>
      <c r="DC133" s="812"/>
      <c r="DD133" s="812"/>
      <c r="DE133" s="812"/>
      <c r="DF133" s="812"/>
      <c r="DG133" s="812"/>
      <c r="DH133" s="812"/>
      <c r="DI133" s="812"/>
      <c r="DJ133" s="812"/>
      <c r="DK133" s="812"/>
      <c r="DL133" s="812"/>
      <c r="DM133" s="812"/>
      <c r="DN133" s="812"/>
      <c r="DO133" s="812"/>
      <c r="DP133" s="812"/>
      <c r="DQ133" s="812"/>
      <c r="DR133" s="812"/>
      <c r="DS133" s="812"/>
      <c r="DT133" s="812"/>
      <c r="DU133" s="812"/>
      <c r="DV133" s="812"/>
      <c r="DW133" s="812"/>
      <c r="DX133" s="812"/>
      <c r="DY133" s="812"/>
      <c r="DZ133" s="812"/>
      <c r="EA133" s="812"/>
      <c r="EB133" s="812"/>
      <c r="EC133" s="812"/>
      <c r="ED133" s="812"/>
      <c r="EE133" s="812"/>
      <c r="EF133" s="812"/>
      <c r="EG133" s="812"/>
      <c r="EH133" s="812"/>
      <c r="EI133" s="812"/>
      <c r="EJ133" s="812"/>
      <c r="EK133" s="812"/>
      <c r="EL133" s="812"/>
      <c r="EM133" s="812"/>
      <c r="EN133" s="812"/>
      <c r="EO133" s="812"/>
      <c r="EP133" s="812"/>
      <c r="EQ133" s="812"/>
      <c r="ER133" s="812"/>
      <c r="ES133" s="812"/>
      <c r="ET133" s="812"/>
      <c r="EU133" s="812"/>
      <c r="EV133" s="812"/>
      <c r="EW133" s="812"/>
      <c r="EX133" s="812"/>
      <c r="EY133" s="812"/>
      <c r="EZ133" s="812"/>
      <c r="FA133" s="812"/>
      <c r="FB133" s="812"/>
      <c r="FC133" s="812"/>
      <c r="FD133" s="812"/>
      <c r="FE133" s="812"/>
      <c r="FF133" s="812"/>
      <c r="FG133" s="812"/>
      <c r="FH133" s="812"/>
      <c r="FI133" s="812"/>
      <c r="FJ133" s="812"/>
      <c r="FK133" s="812"/>
      <c r="FL133" s="812"/>
      <c r="FM133" s="812"/>
      <c r="FN133" s="812"/>
      <c r="FO133" s="812"/>
      <c r="FP133" s="812"/>
      <c r="FQ133" s="812"/>
      <c r="FR133" s="812"/>
      <c r="FS133" s="812"/>
      <c r="FT133" s="812"/>
      <c r="FU133" s="812"/>
      <c r="FV133" s="812"/>
      <c r="FW133" s="812"/>
      <c r="FX133" s="812"/>
      <c r="FY133" s="812"/>
      <c r="FZ133" s="812"/>
      <c r="GA133" s="812"/>
      <c r="GB133" s="812"/>
      <c r="GC133" s="812"/>
      <c r="GD133" s="812"/>
      <c r="GE133" s="812"/>
      <c r="GF133" s="812"/>
      <c r="GG133" s="812"/>
      <c r="GH133" s="812"/>
      <c r="GI133" s="812"/>
      <c r="GJ133" s="812"/>
      <c r="GK133" s="812"/>
      <c r="GL133" s="812"/>
      <c r="GM133" s="812"/>
    </row>
    <row r="134" spans="2:195" ht="15" customHeight="1" x14ac:dyDescent="0.2">
      <c r="B134" s="812"/>
      <c r="C134" s="812"/>
      <c r="D134" s="812"/>
      <c r="E134" s="812"/>
      <c r="F134" s="812"/>
      <c r="G134" s="812"/>
      <c r="H134" s="812"/>
      <c r="I134" s="812"/>
      <c r="J134" s="812"/>
      <c r="K134" s="812"/>
      <c r="L134" s="812"/>
      <c r="M134" s="812"/>
      <c r="N134" s="812"/>
      <c r="O134" s="812"/>
      <c r="P134" s="812"/>
      <c r="Q134" s="812"/>
      <c r="R134" s="812"/>
      <c r="S134" s="812"/>
      <c r="T134" s="812"/>
      <c r="U134" s="812"/>
      <c r="V134" s="812"/>
      <c r="W134" s="812"/>
      <c r="X134" s="812"/>
      <c r="Y134" s="812"/>
      <c r="Z134" s="812"/>
      <c r="AA134" s="812"/>
      <c r="AB134" s="812"/>
      <c r="AC134" s="812"/>
      <c r="AD134" s="812"/>
      <c r="AE134" s="812"/>
      <c r="AF134" s="812"/>
      <c r="AG134" s="812"/>
      <c r="AH134" s="812"/>
      <c r="AI134" s="812"/>
      <c r="AJ134" s="812"/>
      <c r="AK134" s="812"/>
      <c r="AL134" s="812"/>
      <c r="AM134" s="812"/>
      <c r="AN134" s="812"/>
      <c r="AO134" s="812"/>
      <c r="AP134" s="812"/>
      <c r="AQ134" s="812"/>
      <c r="AR134" s="812"/>
      <c r="AS134" s="812"/>
      <c r="AT134" s="812"/>
      <c r="AU134" s="812"/>
      <c r="AV134" s="812"/>
      <c r="AW134" s="812"/>
      <c r="AX134" s="812"/>
      <c r="AY134" s="812"/>
      <c r="AZ134" s="812"/>
      <c r="BA134" s="812"/>
      <c r="BB134" s="812"/>
      <c r="BC134" s="812"/>
      <c r="BD134" s="812"/>
      <c r="BE134" s="812"/>
      <c r="BF134" s="812"/>
      <c r="BG134" s="812"/>
      <c r="BH134" s="812"/>
      <c r="BI134" s="812"/>
      <c r="BJ134" s="812"/>
      <c r="BK134" s="812"/>
      <c r="BL134" s="812"/>
      <c r="BM134" s="812"/>
      <c r="BN134" s="812"/>
      <c r="BO134" s="812"/>
      <c r="BP134" s="812"/>
      <c r="BQ134" s="812"/>
      <c r="BR134" s="812"/>
      <c r="BS134" s="812"/>
      <c r="BT134" s="812"/>
      <c r="BU134" s="812"/>
      <c r="BV134" s="812"/>
      <c r="BW134" s="812"/>
      <c r="BX134" s="812"/>
      <c r="BY134" s="812"/>
      <c r="BZ134" s="812"/>
      <c r="CA134" s="812"/>
      <c r="CB134" s="812"/>
      <c r="CC134" s="812"/>
      <c r="CD134" s="812"/>
      <c r="CE134" s="812"/>
      <c r="CF134" s="812"/>
      <c r="CG134" s="812"/>
      <c r="CH134" s="812"/>
      <c r="CI134" s="812"/>
      <c r="CJ134" s="812"/>
      <c r="CK134" s="812"/>
      <c r="CL134" s="812"/>
      <c r="CM134" s="812"/>
      <c r="CN134" s="812"/>
      <c r="CO134" s="812"/>
      <c r="CP134" s="812"/>
      <c r="CQ134" s="812"/>
      <c r="CR134" s="812"/>
      <c r="CS134" s="812"/>
      <c r="CT134" s="812"/>
      <c r="CU134" s="812"/>
      <c r="CV134" s="812"/>
      <c r="CW134" s="812"/>
      <c r="CX134" s="812"/>
      <c r="CY134" s="812"/>
      <c r="CZ134" s="812"/>
      <c r="DA134" s="812"/>
      <c r="DB134" s="812"/>
      <c r="DC134" s="812"/>
      <c r="DD134" s="812"/>
      <c r="DE134" s="812"/>
      <c r="DF134" s="812"/>
      <c r="DG134" s="812"/>
      <c r="DH134" s="812"/>
      <c r="DI134" s="812"/>
      <c r="DJ134" s="812"/>
      <c r="DK134" s="812"/>
      <c r="DL134" s="812"/>
      <c r="DM134" s="812"/>
      <c r="DN134" s="812"/>
      <c r="DO134" s="812"/>
      <c r="DP134" s="812"/>
      <c r="DQ134" s="812"/>
      <c r="DR134" s="812"/>
      <c r="DS134" s="812"/>
      <c r="DT134" s="812"/>
      <c r="DU134" s="812"/>
      <c r="DV134" s="812"/>
      <c r="DW134" s="812"/>
      <c r="DX134" s="812"/>
      <c r="DY134" s="812"/>
      <c r="DZ134" s="812"/>
      <c r="EA134" s="812"/>
      <c r="EB134" s="812"/>
      <c r="EC134" s="812"/>
      <c r="ED134" s="812"/>
      <c r="EE134" s="812"/>
      <c r="EF134" s="812"/>
      <c r="EG134" s="812"/>
      <c r="EH134" s="812"/>
      <c r="EI134" s="812"/>
      <c r="EJ134" s="812"/>
      <c r="EK134" s="812"/>
      <c r="EL134" s="812"/>
      <c r="EM134" s="812"/>
      <c r="EN134" s="812"/>
      <c r="EO134" s="812"/>
      <c r="EP134" s="812"/>
      <c r="EQ134" s="812"/>
      <c r="ER134" s="812"/>
      <c r="ES134" s="812"/>
      <c r="ET134" s="812"/>
      <c r="EU134" s="812"/>
      <c r="EV134" s="812"/>
      <c r="EW134" s="812"/>
      <c r="EX134" s="812"/>
      <c r="EY134" s="812"/>
      <c r="EZ134" s="812"/>
      <c r="FA134" s="812"/>
      <c r="FB134" s="812"/>
      <c r="FC134" s="812"/>
      <c r="FD134" s="812"/>
      <c r="FE134" s="812"/>
      <c r="FF134" s="812"/>
      <c r="FG134" s="812"/>
      <c r="FH134" s="812"/>
      <c r="FI134" s="812"/>
      <c r="FJ134" s="812"/>
      <c r="FK134" s="812"/>
      <c r="FL134" s="812"/>
      <c r="FM134" s="812"/>
      <c r="FN134" s="812"/>
      <c r="FO134" s="812"/>
      <c r="FP134" s="812"/>
      <c r="FQ134" s="812"/>
      <c r="FR134" s="812"/>
      <c r="FS134" s="812"/>
      <c r="FT134" s="812"/>
      <c r="FU134" s="812"/>
      <c r="FV134" s="812"/>
      <c r="FW134" s="812"/>
      <c r="FX134" s="812"/>
      <c r="FY134" s="812"/>
      <c r="FZ134" s="812"/>
      <c r="GA134" s="812"/>
      <c r="GB134" s="812"/>
      <c r="GC134" s="812"/>
      <c r="GD134" s="812"/>
      <c r="GE134" s="812"/>
      <c r="GF134" s="812"/>
      <c r="GG134" s="812"/>
      <c r="GH134" s="812"/>
      <c r="GI134" s="812"/>
      <c r="GJ134" s="812"/>
      <c r="GK134" s="812"/>
      <c r="GL134" s="812"/>
      <c r="GM134" s="812"/>
    </row>
    <row r="135" spans="2:195" ht="15" customHeight="1" x14ac:dyDescent="0.2">
      <c r="B135" s="812"/>
      <c r="C135" s="812"/>
      <c r="D135" s="812"/>
      <c r="E135" s="812"/>
      <c r="F135" s="812"/>
      <c r="G135" s="812"/>
      <c r="H135" s="812"/>
      <c r="I135" s="812"/>
      <c r="J135" s="812"/>
      <c r="K135" s="812"/>
      <c r="L135" s="812"/>
      <c r="M135" s="812"/>
      <c r="N135" s="812"/>
      <c r="O135" s="812"/>
      <c r="P135" s="812"/>
      <c r="Q135" s="812"/>
      <c r="R135" s="812"/>
      <c r="S135" s="812"/>
      <c r="T135" s="812"/>
      <c r="U135" s="812"/>
      <c r="V135" s="812"/>
      <c r="W135" s="812"/>
      <c r="X135" s="812"/>
      <c r="Y135" s="812"/>
      <c r="Z135" s="812"/>
      <c r="AA135" s="812"/>
      <c r="AB135" s="812"/>
      <c r="AC135" s="812"/>
      <c r="AD135" s="812"/>
      <c r="AE135" s="812"/>
      <c r="AF135" s="812"/>
      <c r="AG135" s="812"/>
      <c r="AH135" s="812"/>
      <c r="AI135" s="812"/>
      <c r="AJ135" s="812"/>
      <c r="AK135" s="812"/>
      <c r="AL135" s="812"/>
      <c r="AM135" s="812"/>
      <c r="AN135" s="812"/>
      <c r="AO135" s="812"/>
      <c r="AP135" s="812"/>
      <c r="AQ135" s="812"/>
      <c r="AR135" s="812"/>
      <c r="AS135" s="812"/>
      <c r="AT135" s="812"/>
      <c r="AU135" s="812"/>
      <c r="AV135" s="812"/>
      <c r="AW135" s="812"/>
      <c r="AX135" s="812"/>
      <c r="AY135" s="812"/>
      <c r="AZ135" s="812"/>
      <c r="BA135" s="812"/>
      <c r="BB135" s="812"/>
      <c r="BC135" s="812"/>
      <c r="BD135" s="812"/>
      <c r="BE135" s="812"/>
      <c r="BF135" s="812"/>
      <c r="BG135" s="812"/>
      <c r="BH135" s="812"/>
      <c r="BI135" s="812"/>
      <c r="BJ135" s="812"/>
      <c r="BK135" s="812"/>
      <c r="BL135" s="812"/>
      <c r="BM135" s="812"/>
      <c r="BN135" s="812"/>
      <c r="BO135" s="812"/>
      <c r="BP135" s="812"/>
      <c r="BQ135" s="812"/>
      <c r="BR135" s="812"/>
      <c r="BS135" s="812"/>
      <c r="BT135" s="812"/>
      <c r="BU135" s="812"/>
      <c r="BV135" s="812"/>
      <c r="BW135" s="812"/>
      <c r="BX135" s="812"/>
      <c r="BY135" s="812"/>
      <c r="BZ135" s="812"/>
      <c r="CA135" s="812"/>
      <c r="CB135" s="812"/>
      <c r="CC135" s="812"/>
      <c r="CD135" s="812"/>
      <c r="CE135" s="812"/>
      <c r="CF135" s="812"/>
      <c r="CG135" s="812"/>
      <c r="CH135" s="812"/>
      <c r="CI135" s="812"/>
      <c r="CJ135" s="812"/>
      <c r="CK135" s="812"/>
      <c r="CL135" s="812"/>
      <c r="CM135" s="812"/>
      <c r="CN135" s="812"/>
      <c r="CO135" s="812"/>
      <c r="CP135" s="812"/>
      <c r="CQ135" s="812"/>
      <c r="CR135" s="812"/>
      <c r="CS135" s="812"/>
      <c r="CT135" s="812"/>
      <c r="CU135" s="812"/>
      <c r="CV135" s="812"/>
      <c r="CW135" s="812"/>
      <c r="CX135" s="812"/>
      <c r="CY135" s="812"/>
      <c r="CZ135" s="812"/>
      <c r="DA135" s="812"/>
      <c r="DB135" s="812"/>
      <c r="DC135" s="812"/>
      <c r="DD135" s="812"/>
      <c r="DE135" s="812"/>
      <c r="DF135" s="812"/>
      <c r="DG135" s="812"/>
      <c r="DH135" s="812"/>
      <c r="DI135" s="812"/>
      <c r="DJ135" s="812"/>
      <c r="DK135" s="812"/>
      <c r="DL135" s="812"/>
      <c r="DM135" s="812"/>
      <c r="DN135" s="812"/>
      <c r="DO135" s="812"/>
      <c r="DP135" s="812"/>
      <c r="DQ135" s="812"/>
      <c r="DR135" s="812"/>
      <c r="DS135" s="812"/>
      <c r="DT135" s="812"/>
      <c r="DU135" s="812"/>
      <c r="DV135" s="812"/>
      <c r="DW135" s="812"/>
      <c r="DX135" s="812"/>
      <c r="DY135" s="812"/>
      <c r="DZ135" s="812"/>
      <c r="EA135" s="812"/>
      <c r="EB135" s="812"/>
      <c r="EC135" s="812"/>
      <c r="ED135" s="812"/>
      <c r="EE135" s="812"/>
      <c r="EF135" s="812"/>
      <c r="EG135" s="812"/>
      <c r="EH135" s="812"/>
      <c r="EI135" s="812"/>
      <c r="EJ135" s="812"/>
      <c r="EK135" s="812"/>
      <c r="EL135" s="812"/>
      <c r="EM135" s="812"/>
      <c r="EN135" s="812"/>
      <c r="EO135" s="812"/>
      <c r="EP135" s="812"/>
      <c r="EQ135" s="812"/>
      <c r="ER135" s="812"/>
      <c r="ES135" s="812"/>
      <c r="ET135" s="812"/>
      <c r="EU135" s="812"/>
      <c r="EV135" s="812"/>
      <c r="EW135" s="812"/>
      <c r="EX135" s="812"/>
      <c r="EY135" s="812"/>
      <c r="EZ135" s="812"/>
      <c r="FA135" s="812"/>
      <c r="FB135" s="812"/>
      <c r="FC135" s="812"/>
      <c r="FD135" s="812"/>
      <c r="FE135" s="812"/>
      <c r="FF135" s="812"/>
      <c r="FG135" s="812"/>
      <c r="FH135" s="812"/>
      <c r="FI135" s="812"/>
      <c r="FJ135" s="812"/>
      <c r="FK135" s="812"/>
      <c r="FL135" s="812"/>
      <c r="FM135" s="812"/>
      <c r="FN135" s="812"/>
      <c r="FO135" s="812"/>
      <c r="FP135" s="812"/>
      <c r="FQ135" s="812"/>
      <c r="FR135" s="812"/>
      <c r="FS135" s="812"/>
      <c r="FT135" s="812"/>
      <c r="FU135" s="812"/>
      <c r="FV135" s="812"/>
      <c r="FW135" s="812"/>
      <c r="FX135" s="812"/>
      <c r="FY135" s="812"/>
      <c r="FZ135" s="812"/>
      <c r="GA135" s="812"/>
      <c r="GB135" s="812"/>
      <c r="GC135" s="812"/>
      <c r="GD135" s="812"/>
      <c r="GE135" s="812"/>
      <c r="GF135" s="812"/>
      <c r="GG135" s="812"/>
      <c r="GH135" s="812"/>
      <c r="GI135" s="812"/>
      <c r="GJ135" s="812"/>
      <c r="GK135" s="812"/>
      <c r="GL135" s="812"/>
      <c r="GM135" s="812"/>
    </row>
    <row r="136" spans="2:195" ht="15" customHeight="1" x14ac:dyDescent="0.2">
      <c r="B136" s="812"/>
      <c r="C136" s="812"/>
      <c r="D136" s="812"/>
      <c r="E136" s="812"/>
      <c r="F136" s="812"/>
      <c r="G136" s="812"/>
      <c r="H136" s="812"/>
      <c r="I136" s="812"/>
      <c r="J136" s="812"/>
      <c r="K136" s="812"/>
      <c r="L136" s="812"/>
      <c r="M136" s="812"/>
      <c r="N136" s="812"/>
      <c r="O136" s="812"/>
      <c r="P136" s="812"/>
      <c r="Q136" s="812"/>
      <c r="R136" s="812"/>
      <c r="S136" s="812"/>
      <c r="T136" s="812"/>
      <c r="U136" s="812"/>
      <c r="V136" s="812"/>
      <c r="W136" s="812"/>
      <c r="X136" s="812"/>
      <c r="Y136" s="812"/>
      <c r="Z136" s="812"/>
      <c r="AA136" s="812"/>
      <c r="AB136" s="812"/>
      <c r="AC136" s="812"/>
      <c r="AD136" s="812"/>
      <c r="AE136" s="812"/>
      <c r="AF136" s="812"/>
      <c r="AG136" s="812"/>
      <c r="AH136" s="812"/>
      <c r="AI136" s="812"/>
      <c r="AJ136" s="812"/>
      <c r="AK136" s="812"/>
      <c r="AL136" s="812"/>
      <c r="AM136" s="812"/>
      <c r="AN136" s="812"/>
      <c r="AO136" s="812"/>
      <c r="AP136" s="812"/>
      <c r="AQ136" s="812"/>
      <c r="AR136" s="812"/>
      <c r="AS136" s="812"/>
      <c r="AT136" s="812"/>
      <c r="AU136" s="812"/>
      <c r="AV136" s="812"/>
      <c r="AW136" s="812"/>
      <c r="AX136" s="812"/>
      <c r="AY136" s="812"/>
      <c r="AZ136" s="812"/>
      <c r="BA136" s="812"/>
      <c r="BB136" s="812"/>
      <c r="BC136" s="812"/>
      <c r="BD136" s="812"/>
      <c r="BE136" s="812"/>
      <c r="BF136" s="812"/>
      <c r="BG136" s="812"/>
      <c r="BH136" s="812"/>
      <c r="BI136" s="812"/>
      <c r="BJ136" s="812"/>
      <c r="BK136" s="812"/>
      <c r="BL136" s="812"/>
      <c r="BM136" s="812"/>
      <c r="BN136" s="812"/>
      <c r="BO136" s="812"/>
      <c r="BP136" s="812"/>
      <c r="BQ136" s="812"/>
      <c r="BR136" s="812"/>
      <c r="BS136" s="812"/>
      <c r="BT136" s="812"/>
      <c r="BU136" s="812"/>
      <c r="BV136" s="812"/>
      <c r="BW136" s="812"/>
      <c r="BX136" s="812"/>
      <c r="BY136" s="812"/>
      <c r="BZ136" s="812"/>
      <c r="CA136" s="812"/>
      <c r="CB136" s="812"/>
      <c r="CC136" s="812"/>
      <c r="CD136" s="812"/>
      <c r="CE136" s="812"/>
      <c r="CF136" s="812"/>
      <c r="CG136" s="812"/>
      <c r="CH136" s="812"/>
      <c r="CI136" s="812"/>
      <c r="CJ136" s="812"/>
      <c r="CK136" s="812"/>
      <c r="CL136" s="812"/>
      <c r="CM136" s="812"/>
      <c r="CN136" s="812"/>
      <c r="CO136" s="812"/>
      <c r="CP136" s="812"/>
      <c r="CQ136" s="812"/>
      <c r="CR136" s="812"/>
      <c r="CS136" s="812"/>
      <c r="CT136" s="812"/>
      <c r="CU136" s="812"/>
      <c r="CV136" s="812"/>
      <c r="CW136" s="812"/>
      <c r="CX136" s="812"/>
      <c r="CY136" s="812"/>
      <c r="CZ136" s="812"/>
      <c r="DA136" s="812"/>
      <c r="DB136" s="812"/>
      <c r="DC136" s="812"/>
      <c r="DD136" s="812"/>
      <c r="DE136" s="812"/>
      <c r="DF136" s="812"/>
      <c r="DG136" s="812"/>
      <c r="DH136" s="812"/>
      <c r="DI136" s="812"/>
      <c r="DJ136" s="812"/>
      <c r="DK136" s="812"/>
      <c r="DL136" s="812"/>
      <c r="DM136" s="812"/>
      <c r="DN136" s="812"/>
      <c r="DO136" s="812"/>
      <c r="DP136" s="812"/>
      <c r="DQ136" s="812"/>
      <c r="DR136" s="812"/>
      <c r="DS136" s="812"/>
      <c r="DT136" s="812"/>
      <c r="DU136" s="812"/>
      <c r="DV136" s="812"/>
      <c r="DW136" s="812"/>
      <c r="DX136" s="812"/>
      <c r="DY136" s="812"/>
      <c r="DZ136" s="812"/>
      <c r="EA136" s="812"/>
      <c r="EB136" s="812"/>
      <c r="EC136" s="812"/>
      <c r="ED136" s="812"/>
      <c r="EE136" s="812"/>
      <c r="EF136" s="812"/>
      <c r="EG136" s="812"/>
      <c r="EH136" s="812"/>
      <c r="EI136" s="812"/>
      <c r="EJ136" s="812"/>
      <c r="EK136" s="812"/>
      <c r="EL136" s="812"/>
      <c r="EM136" s="812"/>
      <c r="EN136" s="812"/>
      <c r="EO136" s="812"/>
      <c r="EP136" s="812"/>
      <c r="EQ136" s="812"/>
      <c r="ER136" s="812"/>
      <c r="ES136" s="812"/>
      <c r="ET136" s="812"/>
      <c r="EU136" s="812"/>
      <c r="EV136" s="812"/>
      <c r="EW136" s="812"/>
      <c r="EX136" s="812"/>
      <c r="EY136" s="812"/>
      <c r="EZ136" s="812"/>
      <c r="FA136" s="812"/>
      <c r="FB136" s="812"/>
      <c r="FC136" s="812"/>
      <c r="FD136" s="812"/>
      <c r="FE136" s="812"/>
      <c r="FF136" s="812"/>
      <c r="FG136" s="812"/>
      <c r="FH136" s="812"/>
      <c r="FI136" s="812"/>
      <c r="FJ136" s="812"/>
      <c r="FK136" s="812"/>
      <c r="FL136" s="812"/>
      <c r="FM136" s="812"/>
      <c r="FN136" s="812"/>
      <c r="FO136" s="812"/>
      <c r="FP136" s="812"/>
      <c r="FQ136" s="812"/>
      <c r="FR136" s="812"/>
      <c r="FS136" s="812"/>
      <c r="FT136" s="812"/>
      <c r="FU136" s="812"/>
      <c r="FV136" s="812"/>
      <c r="FW136" s="812"/>
      <c r="FX136" s="812"/>
      <c r="FY136" s="812"/>
      <c r="FZ136" s="812"/>
      <c r="GA136" s="812"/>
      <c r="GB136" s="812"/>
      <c r="GC136" s="812"/>
      <c r="GD136" s="812"/>
      <c r="GE136" s="812"/>
      <c r="GF136" s="812"/>
      <c r="GG136" s="812"/>
      <c r="GH136" s="812"/>
      <c r="GI136" s="812"/>
      <c r="GJ136" s="812"/>
      <c r="GK136" s="812"/>
      <c r="GL136" s="812"/>
      <c r="GM136" s="812"/>
    </row>
    <row r="137" spans="2:195" ht="15" customHeight="1" x14ac:dyDescent="0.2">
      <c r="B137" s="812"/>
      <c r="C137" s="812"/>
      <c r="D137" s="812"/>
      <c r="E137" s="812"/>
      <c r="F137" s="812"/>
      <c r="G137" s="812"/>
      <c r="H137" s="812"/>
      <c r="I137" s="812"/>
      <c r="J137" s="812"/>
      <c r="K137" s="812"/>
      <c r="L137" s="812"/>
      <c r="M137" s="812"/>
      <c r="N137" s="812"/>
      <c r="O137" s="812"/>
      <c r="P137" s="812"/>
      <c r="Q137" s="812"/>
      <c r="R137" s="812"/>
      <c r="S137" s="812"/>
      <c r="T137" s="812"/>
      <c r="U137" s="812"/>
      <c r="V137" s="812"/>
      <c r="W137" s="812"/>
      <c r="X137" s="812"/>
      <c r="Y137" s="812"/>
      <c r="Z137" s="812"/>
      <c r="AA137" s="812"/>
      <c r="AB137" s="812"/>
      <c r="AC137" s="812"/>
      <c r="AD137" s="812"/>
      <c r="AE137" s="812"/>
      <c r="AF137" s="812"/>
      <c r="AG137" s="812"/>
      <c r="AH137" s="812"/>
      <c r="AI137" s="812"/>
      <c r="AJ137" s="812"/>
      <c r="AK137" s="812"/>
      <c r="AL137" s="812"/>
      <c r="AM137" s="812"/>
      <c r="AN137" s="812"/>
      <c r="AO137" s="812"/>
      <c r="AP137" s="812"/>
      <c r="AQ137" s="812"/>
      <c r="AR137" s="812"/>
      <c r="AS137" s="812"/>
      <c r="AT137" s="812"/>
      <c r="AU137" s="812"/>
      <c r="AV137" s="812"/>
      <c r="AW137" s="812"/>
      <c r="AX137" s="812"/>
      <c r="AY137" s="812"/>
      <c r="AZ137" s="812"/>
      <c r="BA137" s="812"/>
      <c r="BB137" s="812"/>
      <c r="BC137" s="812"/>
      <c r="BD137" s="812"/>
      <c r="BE137" s="812"/>
      <c r="BF137" s="812"/>
      <c r="BG137" s="812"/>
      <c r="BH137" s="812"/>
      <c r="BI137" s="812"/>
      <c r="BJ137" s="812"/>
      <c r="BK137" s="812"/>
      <c r="BL137" s="812"/>
      <c r="BM137" s="812"/>
      <c r="BN137" s="812"/>
      <c r="BO137" s="812"/>
      <c r="BP137" s="812"/>
      <c r="BQ137" s="812"/>
      <c r="BR137" s="812"/>
      <c r="BS137" s="812"/>
      <c r="BT137" s="812"/>
      <c r="BU137" s="812"/>
      <c r="BV137" s="812"/>
      <c r="BW137" s="812"/>
      <c r="BX137" s="812"/>
      <c r="BY137" s="812"/>
      <c r="BZ137" s="812"/>
      <c r="CA137" s="812"/>
      <c r="CB137" s="812"/>
      <c r="CC137" s="812"/>
      <c r="CD137" s="812"/>
      <c r="CE137" s="812"/>
      <c r="CF137" s="812"/>
      <c r="CG137" s="812"/>
      <c r="CH137" s="812"/>
      <c r="CI137" s="812"/>
      <c r="CJ137" s="812"/>
      <c r="CK137" s="812"/>
      <c r="CL137" s="812"/>
      <c r="CM137" s="812"/>
      <c r="CN137" s="812"/>
      <c r="CO137" s="812"/>
      <c r="CP137" s="812"/>
      <c r="CQ137" s="812"/>
      <c r="CR137" s="812"/>
      <c r="CS137" s="812"/>
      <c r="CT137" s="812"/>
      <c r="CU137" s="812"/>
      <c r="CV137" s="812"/>
      <c r="CW137" s="812"/>
      <c r="CX137" s="812"/>
      <c r="CY137" s="812"/>
      <c r="CZ137" s="812"/>
      <c r="DA137" s="812"/>
      <c r="DB137" s="812"/>
      <c r="DC137" s="812"/>
      <c r="DD137" s="812"/>
      <c r="DE137" s="812"/>
      <c r="DF137" s="812"/>
      <c r="DG137" s="812"/>
      <c r="DH137" s="812"/>
      <c r="DI137" s="812"/>
      <c r="DJ137" s="812"/>
      <c r="DK137" s="812"/>
      <c r="DL137" s="812"/>
      <c r="DM137" s="812"/>
      <c r="DN137" s="812"/>
      <c r="DO137" s="812"/>
      <c r="DP137" s="812"/>
      <c r="DQ137" s="812"/>
      <c r="DR137" s="812"/>
      <c r="DS137" s="812"/>
      <c r="DT137" s="812"/>
      <c r="DU137" s="812"/>
      <c r="DV137" s="812"/>
      <c r="DW137" s="812"/>
      <c r="DX137" s="812"/>
      <c r="DY137" s="812"/>
      <c r="DZ137" s="812"/>
      <c r="EA137" s="812"/>
      <c r="EB137" s="812"/>
      <c r="EC137" s="812"/>
      <c r="ED137" s="812"/>
      <c r="EE137" s="812"/>
      <c r="EF137" s="812"/>
      <c r="EG137" s="812"/>
      <c r="EH137" s="812"/>
      <c r="EI137" s="812"/>
      <c r="EJ137" s="812"/>
      <c r="EK137" s="812"/>
      <c r="EL137" s="812"/>
      <c r="EM137" s="812"/>
      <c r="EN137" s="812"/>
      <c r="EO137" s="812"/>
      <c r="EP137" s="812"/>
      <c r="EQ137" s="812"/>
      <c r="ER137" s="812"/>
      <c r="ES137" s="812"/>
      <c r="ET137" s="812"/>
      <c r="EU137" s="812"/>
      <c r="EV137" s="812"/>
      <c r="EW137" s="812"/>
      <c r="EX137" s="812"/>
      <c r="EY137" s="812"/>
      <c r="EZ137" s="812"/>
      <c r="FA137" s="812"/>
      <c r="FB137" s="812"/>
      <c r="FC137" s="812"/>
      <c r="FD137" s="812"/>
      <c r="FE137" s="812"/>
      <c r="FF137" s="812"/>
      <c r="FG137" s="812"/>
      <c r="FH137" s="812"/>
      <c r="FI137" s="812"/>
      <c r="FJ137" s="812"/>
      <c r="FK137" s="812"/>
      <c r="FL137" s="812"/>
      <c r="FM137" s="812"/>
      <c r="FN137" s="812"/>
      <c r="FO137" s="812"/>
      <c r="FP137" s="812"/>
      <c r="FQ137" s="812"/>
      <c r="FR137" s="812"/>
      <c r="FS137" s="812"/>
      <c r="FT137" s="812"/>
      <c r="FU137" s="812"/>
      <c r="FV137" s="812"/>
      <c r="FW137" s="812"/>
      <c r="FX137" s="812"/>
      <c r="FY137" s="812"/>
      <c r="FZ137" s="812"/>
      <c r="GA137" s="812"/>
      <c r="GB137" s="812"/>
      <c r="GC137" s="812"/>
      <c r="GD137" s="812"/>
      <c r="GE137" s="812"/>
      <c r="GF137" s="812"/>
      <c r="GG137" s="812"/>
      <c r="GH137" s="812"/>
      <c r="GI137" s="812"/>
      <c r="GJ137" s="812"/>
      <c r="GK137" s="812"/>
      <c r="GL137" s="812"/>
      <c r="GM137" s="812"/>
    </row>
    <row r="138" spans="2:195" ht="15" customHeight="1" x14ac:dyDescent="0.2">
      <c r="B138" s="812"/>
      <c r="C138" s="812"/>
      <c r="D138" s="812"/>
      <c r="E138" s="812"/>
      <c r="F138" s="812"/>
      <c r="G138" s="812"/>
      <c r="H138" s="812"/>
      <c r="I138" s="812"/>
      <c r="J138" s="812"/>
      <c r="K138" s="812"/>
      <c r="L138" s="812"/>
      <c r="M138" s="812"/>
      <c r="N138" s="812"/>
      <c r="O138" s="812"/>
      <c r="P138" s="812"/>
      <c r="Q138" s="812"/>
      <c r="R138" s="812"/>
      <c r="S138" s="812"/>
      <c r="T138" s="812"/>
      <c r="U138" s="812"/>
      <c r="V138" s="812"/>
      <c r="W138" s="812"/>
      <c r="X138" s="812"/>
      <c r="Y138" s="812"/>
      <c r="Z138" s="812"/>
      <c r="AA138" s="812"/>
      <c r="AB138" s="812"/>
      <c r="AC138" s="812"/>
      <c r="AD138" s="812"/>
      <c r="AE138" s="812"/>
      <c r="AF138" s="812"/>
      <c r="AG138" s="812"/>
      <c r="AH138" s="812"/>
      <c r="AI138" s="812"/>
      <c r="AJ138" s="812"/>
      <c r="AK138" s="812"/>
      <c r="AL138" s="812"/>
      <c r="AM138" s="812"/>
      <c r="AN138" s="812"/>
      <c r="AO138" s="812"/>
      <c r="AP138" s="812"/>
      <c r="AQ138" s="812"/>
      <c r="AR138" s="812"/>
      <c r="AS138" s="812"/>
      <c r="AT138" s="812"/>
      <c r="AU138" s="812"/>
      <c r="AV138" s="812"/>
      <c r="AW138" s="812"/>
      <c r="AX138" s="812"/>
      <c r="AY138" s="812"/>
      <c r="AZ138" s="812"/>
      <c r="BA138" s="812"/>
      <c r="BB138" s="812"/>
      <c r="BC138" s="812"/>
      <c r="BD138" s="812"/>
      <c r="BE138" s="812"/>
      <c r="BF138" s="812"/>
      <c r="BG138" s="812"/>
      <c r="BH138" s="812"/>
      <c r="BI138" s="812"/>
      <c r="BJ138" s="812"/>
      <c r="BK138" s="812"/>
      <c r="BL138" s="812"/>
      <c r="BM138" s="812"/>
      <c r="BN138" s="812"/>
      <c r="BO138" s="812"/>
      <c r="BP138" s="812"/>
      <c r="BQ138" s="812"/>
      <c r="BR138" s="812"/>
      <c r="BS138" s="812"/>
      <c r="BT138" s="812"/>
      <c r="BU138" s="812"/>
      <c r="BV138" s="812"/>
      <c r="BW138" s="812"/>
      <c r="BX138" s="812"/>
      <c r="BY138" s="812"/>
      <c r="BZ138" s="812"/>
      <c r="CA138" s="812"/>
      <c r="CB138" s="812"/>
      <c r="CC138" s="812"/>
      <c r="CD138" s="812"/>
      <c r="CE138" s="812"/>
      <c r="CF138" s="812"/>
      <c r="CG138" s="812"/>
      <c r="CH138" s="812"/>
      <c r="CI138" s="812"/>
      <c r="CJ138" s="812"/>
      <c r="CK138" s="812"/>
      <c r="CL138" s="812"/>
      <c r="CM138" s="812"/>
      <c r="CN138" s="812"/>
      <c r="CO138" s="812"/>
      <c r="CP138" s="812"/>
      <c r="CQ138" s="812"/>
      <c r="CR138" s="812"/>
      <c r="CS138" s="812"/>
      <c r="CT138" s="812"/>
      <c r="CU138" s="812"/>
      <c r="CV138" s="812"/>
      <c r="CW138" s="812"/>
      <c r="CX138" s="812"/>
      <c r="CY138" s="812"/>
      <c r="CZ138" s="812"/>
      <c r="DA138" s="812"/>
      <c r="DB138" s="812"/>
      <c r="DC138" s="812"/>
      <c r="DD138" s="812"/>
      <c r="DE138" s="812"/>
      <c r="DF138" s="812"/>
      <c r="DG138" s="812"/>
      <c r="DH138" s="812"/>
      <c r="DI138" s="812"/>
      <c r="DJ138" s="812"/>
      <c r="DK138" s="812"/>
      <c r="DL138" s="812"/>
      <c r="DM138" s="812"/>
      <c r="DN138" s="812"/>
      <c r="DO138" s="812"/>
      <c r="DP138" s="812"/>
      <c r="DQ138" s="812"/>
      <c r="DR138" s="812"/>
      <c r="DS138" s="812"/>
      <c r="DT138" s="812"/>
      <c r="DU138" s="812"/>
      <c r="DV138" s="812"/>
      <c r="DW138" s="812"/>
      <c r="DX138" s="812"/>
      <c r="DY138" s="812"/>
      <c r="DZ138" s="812"/>
      <c r="EA138" s="812"/>
      <c r="EB138" s="812"/>
      <c r="EC138" s="812"/>
      <c r="ED138" s="812"/>
      <c r="EE138" s="812"/>
      <c r="EF138" s="812"/>
      <c r="EG138" s="812"/>
      <c r="EH138" s="812"/>
      <c r="EI138" s="812"/>
      <c r="EJ138" s="812"/>
      <c r="EK138" s="812"/>
      <c r="EL138" s="812"/>
      <c r="EM138" s="812"/>
      <c r="EN138" s="812"/>
      <c r="EO138" s="812"/>
      <c r="EP138" s="812"/>
      <c r="EQ138" s="812"/>
      <c r="ER138" s="812"/>
      <c r="ES138" s="812"/>
      <c r="ET138" s="812"/>
      <c r="EU138" s="812"/>
      <c r="EV138" s="812"/>
      <c r="EW138" s="812"/>
      <c r="EX138" s="812"/>
      <c r="EY138" s="812"/>
      <c r="EZ138" s="812"/>
      <c r="FA138" s="812"/>
      <c r="FB138" s="812"/>
      <c r="FC138" s="812"/>
      <c r="FD138" s="812"/>
      <c r="FE138" s="812"/>
      <c r="FF138" s="812"/>
      <c r="FG138" s="812"/>
      <c r="FH138" s="812"/>
      <c r="FI138" s="812"/>
      <c r="FJ138" s="812"/>
      <c r="FK138" s="812"/>
      <c r="FL138" s="812"/>
      <c r="FM138" s="812"/>
      <c r="FN138" s="812"/>
      <c r="FO138" s="812"/>
      <c r="FP138" s="812"/>
      <c r="FQ138" s="812"/>
      <c r="FR138" s="812"/>
      <c r="FS138" s="812"/>
      <c r="FT138" s="812"/>
      <c r="FU138" s="812"/>
      <c r="FV138" s="812"/>
      <c r="FW138" s="812"/>
      <c r="FX138" s="812"/>
      <c r="FY138" s="812"/>
      <c r="FZ138" s="812"/>
      <c r="GA138" s="812"/>
      <c r="GB138" s="812"/>
      <c r="GC138" s="812"/>
      <c r="GD138" s="812"/>
      <c r="GE138" s="812"/>
      <c r="GF138" s="812"/>
      <c r="GG138" s="812"/>
      <c r="GH138" s="812"/>
      <c r="GI138" s="812"/>
      <c r="GJ138" s="812"/>
      <c r="GK138" s="812"/>
      <c r="GL138" s="812"/>
      <c r="GM138" s="812"/>
    </row>
    <row r="139" spans="2:195" ht="15" customHeight="1" x14ac:dyDescent="0.2">
      <c r="B139" s="812"/>
      <c r="C139" s="812"/>
      <c r="D139" s="812"/>
      <c r="E139" s="812"/>
      <c r="F139" s="812"/>
      <c r="G139" s="812"/>
      <c r="H139" s="812"/>
      <c r="I139" s="812"/>
      <c r="J139" s="812"/>
      <c r="K139" s="812"/>
      <c r="L139" s="812"/>
      <c r="M139" s="812"/>
      <c r="N139" s="812"/>
      <c r="O139" s="812"/>
      <c r="P139" s="812"/>
      <c r="Q139" s="812"/>
      <c r="R139" s="812"/>
      <c r="S139" s="812"/>
      <c r="T139" s="812"/>
      <c r="U139" s="812"/>
      <c r="V139" s="812"/>
      <c r="W139" s="812"/>
      <c r="X139" s="812"/>
      <c r="Y139" s="812"/>
      <c r="Z139" s="812"/>
      <c r="AA139" s="812"/>
      <c r="AB139" s="812"/>
      <c r="AC139" s="812"/>
      <c r="AD139" s="812"/>
      <c r="AE139" s="812"/>
      <c r="AF139" s="812"/>
      <c r="AG139" s="812"/>
      <c r="AH139" s="812"/>
      <c r="AI139" s="812"/>
      <c r="AJ139" s="812"/>
      <c r="AK139" s="812"/>
      <c r="AL139" s="812"/>
      <c r="AM139" s="812"/>
      <c r="AN139" s="812"/>
      <c r="AO139" s="812"/>
      <c r="AP139" s="812"/>
      <c r="AQ139" s="812"/>
      <c r="AR139" s="812"/>
      <c r="AS139" s="812"/>
      <c r="AT139" s="812"/>
      <c r="AU139" s="812"/>
      <c r="AV139" s="812"/>
      <c r="AW139" s="812"/>
      <c r="AX139" s="812"/>
      <c r="AY139" s="812"/>
      <c r="AZ139" s="812"/>
      <c r="BA139" s="812"/>
      <c r="BB139" s="812"/>
      <c r="BC139" s="812"/>
      <c r="BD139" s="812"/>
      <c r="BE139" s="812"/>
      <c r="BF139" s="812"/>
      <c r="BG139" s="812"/>
      <c r="BH139" s="812"/>
      <c r="BI139" s="812"/>
      <c r="BJ139" s="812"/>
      <c r="BK139" s="812"/>
      <c r="BL139" s="812"/>
      <c r="BM139" s="812"/>
      <c r="BN139" s="812"/>
      <c r="BO139" s="812"/>
      <c r="BP139" s="812"/>
      <c r="BQ139" s="812"/>
      <c r="BR139" s="812"/>
      <c r="BS139" s="812"/>
      <c r="BT139" s="812"/>
      <c r="BU139" s="812"/>
      <c r="BV139" s="812"/>
      <c r="BW139" s="812"/>
      <c r="BX139" s="812"/>
      <c r="BY139" s="812"/>
      <c r="BZ139" s="812"/>
      <c r="CA139" s="812"/>
      <c r="CB139" s="812"/>
      <c r="CC139" s="812"/>
      <c r="CD139" s="812"/>
      <c r="CE139" s="812"/>
      <c r="CF139" s="812"/>
      <c r="CG139" s="812"/>
      <c r="CH139" s="812"/>
      <c r="CI139" s="812"/>
      <c r="CJ139" s="812"/>
      <c r="CK139" s="812"/>
      <c r="CL139" s="812"/>
      <c r="CM139" s="812"/>
      <c r="CN139" s="812"/>
      <c r="CO139" s="812"/>
      <c r="CP139" s="812"/>
      <c r="CQ139" s="812"/>
      <c r="CR139" s="812"/>
      <c r="CS139" s="812"/>
      <c r="CT139" s="812"/>
      <c r="CU139" s="812"/>
      <c r="CV139" s="812"/>
      <c r="CW139" s="812"/>
      <c r="CX139" s="812"/>
      <c r="CY139" s="812"/>
      <c r="CZ139" s="812"/>
      <c r="DA139" s="812"/>
      <c r="DB139" s="812"/>
      <c r="DC139" s="812"/>
      <c r="DD139" s="812"/>
      <c r="DE139" s="812"/>
      <c r="DF139" s="812"/>
      <c r="DG139" s="812"/>
      <c r="DH139" s="812"/>
      <c r="DI139" s="812"/>
      <c r="DJ139" s="812"/>
      <c r="DK139" s="812"/>
      <c r="DL139" s="812"/>
      <c r="DM139" s="812"/>
      <c r="DN139" s="812"/>
      <c r="DO139" s="812"/>
      <c r="DP139" s="812"/>
      <c r="DQ139" s="812"/>
      <c r="DR139" s="812"/>
      <c r="DS139" s="812"/>
      <c r="DT139" s="812"/>
      <c r="DU139" s="812"/>
      <c r="DV139" s="812"/>
      <c r="DW139" s="812"/>
      <c r="DX139" s="812"/>
      <c r="DY139" s="812"/>
      <c r="DZ139" s="812"/>
      <c r="EA139" s="812"/>
      <c r="EB139" s="812"/>
      <c r="EC139" s="812"/>
      <c r="ED139" s="812"/>
      <c r="EE139" s="812"/>
      <c r="EF139" s="812"/>
      <c r="EG139" s="812"/>
      <c r="EH139" s="812"/>
      <c r="EI139" s="812"/>
      <c r="EJ139" s="812"/>
      <c r="EK139" s="812"/>
      <c r="EL139" s="812"/>
      <c r="EM139" s="812"/>
      <c r="EN139" s="812"/>
      <c r="EO139" s="812"/>
      <c r="EP139" s="812"/>
      <c r="EQ139" s="812"/>
      <c r="ER139" s="812"/>
      <c r="ES139" s="812"/>
      <c r="ET139" s="812"/>
      <c r="EU139" s="812"/>
      <c r="EV139" s="812"/>
      <c r="EW139" s="812"/>
      <c r="EX139" s="812"/>
      <c r="EY139" s="812"/>
      <c r="EZ139" s="812"/>
      <c r="FA139" s="812"/>
      <c r="FB139" s="812"/>
      <c r="FC139" s="812"/>
      <c r="FD139" s="812"/>
      <c r="FE139" s="812"/>
      <c r="FF139" s="812"/>
      <c r="FG139" s="812"/>
      <c r="FH139" s="812"/>
      <c r="FI139" s="812"/>
      <c r="FJ139" s="812"/>
      <c r="FK139" s="812"/>
      <c r="FL139" s="812"/>
      <c r="FM139" s="812"/>
      <c r="FN139" s="812"/>
      <c r="FO139" s="812"/>
      <c r="FP139" s="812"/>
      <c r="FQ139" s="812"/>
      <c r="FR139" s="812"/>
      <c r="FS139" s="812"/>
      <c r="FT139" s="812"/>
      <c r="FU139" s="812"/>
      <c r="FV139" s="812"/>
      <c r="FW139" s="812"/>
      <c r="FX139" s="812"/>
      <c r="FY139" s="812"/>
      <c r="FZ139" s="812"/>
      <c r="GA139" s="812"/>
      <c r="GB139" s="812"/>
      <c r="GC139" s="812"/>
      <c r="GD139" s="812"/>
      <c r="GE139" s="812"/>
      <c r="GF139" s="812"/>
      <c r="GG139" s="812"/>
      <c r="GH139" s="812"/>
      <c r="GI139" s="812"/>
      <c r="GJ139" s="812"/>
      <c r="GK139" s="812"/>
      <c r="GL139" s="812"/>
      <c r="GM139" s="812"/>
    </row>
    <row r="140" spans="2:195" ht="15" customHeight="1" x14ac:dyDescent="0.2">
      <c r="B140" s="812"/>
      <c r="C140" s="812"/>
      <c r="D140" s="812"/>
      <c r="E140" s="812"/>
      <c r="F140" s="812"/>
      <c r="G140" s="812"/>
      <c r="H140" s="812"/>
      <c r="I140" s="812"/>
      <c r="J140" s="812"/>
      <c r="K140" s="812"/>
      <c r="L140" s="812"/>
      <c r="M140" s="812"/>
      <c r="N140" s="812"/>
      <c r="O140" s="812"/>
      <c r="P140" s="812"/>
      <c r="Q140" s="812"/>
      <c r="R140" s="812"/>
      <c r="S140" s="812"/>
      <c r="T140" s="812"/>
      <c r="U140" s="812"/>
      <c r="V140" s="812"/>
      <c r="W140" s="812"/>
      <c r="X140" s="812"/>
      <c r="Y140" s="812"/>
      <c r="Z140" s="812"/>
      <c r="AA140" s="812"/>
      <c r="AB140" s="812"/>
      <c r="AC140" s="812"/>
      <c r="AD140" s="812"/>
      <c r="AE140" s="812"/>
      <c r="AF140" s="812"/>
      <c r="AG140" s="812"/>
      <c r="AH140" s="812"/>
      <c r="AI140" s="812"/>
      <c r="AJ140" s="812"/>
      <c r="AK140" s="812"/>
      <c r="AL140" s="812"/>
      <c r="AM140" s="812"/>
      <c r="AN140" s="812"/>
      <c r="AO140" s="812"/>
      <c r="AP140" s="812"/>
      <c r="AQ140" s="812"/>
      <c r="AR140" s="812"/>
      <c r="AS140" s="812"/>
      <c r="AT140" s="812"/>
      <c r="AU140" s="812"/>
      <c r="AV140" s="812"/>
      <c r="AW140" s="812"/>
      <c r="AX140" s="812"/>
      <c r="AY140" s="812"/>
      <c r="AZ140" s="812"/>
      <c r="BA140" s="812"/>
      <c r="BB140" s="812"/>
      <c r="BC140" s="812"/>
      <c r="BD140" s="812"/>
      <c r="BE140" s="812"/>
      <c r="BF140" s="812"/>
      <c r="BG140" s="812"/>
      <c r="BH140" s="812"/>
      <c r="BI140" s="812"/>
      <c r="BJ140" s="812"/>
      <c r="BK140" s="812"/>
      <c r="BL140" s="812"/>
      <c r="BM140" s="812"/>
      <c r="BN140" s="812"/>
      <c r="BO140" s="812"/>
      <c r="BP140" s="812"/>
      <c r="BQ140" s="812"/>
      <c r="BR140" s="812"/>
      <c r="BS140" s="812"/>
      <c r="BT140" s="812"/>
      <c r="BU140" s="812"/>
      <c r="BV140" s="812"/>
      <c r="BW140" s="812"/>
      <c r="BX140" s="812"/>
      <c r="BY140" s="812"/>
      <c r="BZ140" s="812"/>
      <c r="CA140" s="812"/>
      <c r="CB140" s="812"/>
      <c r="CC140" s="812"/>
      <c r="CD140" s="812"/>
      <c r="CE140" s="812"/>
      <c r="CF140" s="812"/>
      <c r="CG140" s="812"/>
      <c r="CH140" s="812"/>
      <c r="CI140" s="812"/>
      <c r="CJ140" s="812"/>
      <c r="CK140" s="812"/>
      <c r="CL140" s="812"/>
      <c r="CM140" s="812"/>
      <c r="CN140" s="812"/>
      <c r="CO140" s="812"/>
      <c r="CP140" s="812"/>
      <c r="CQ140" s="812"/>
      <c r="CR140" s="812"/>
      <c r="CS140" s="812"/>
      <c r="CT140" s="812"/>
      <c r="CU140" s="812"/>
      <c r="CV140" s="812"/>
      <c r="CW140" s="812"/>
      <c r="CX140" s="812"/>
      <c r="CY140" s="812"/>
      <c r="CZ140" s="812"/>
      <c r="DA140" s="812"/>
      <c r="DB140" s="812"/>
      <c r="DC140" s="812"/>
      <c r="DD140" s="812"/>
      <c r="DE140" s="812"/>
      <c r="DF140" s="812"/>
      <c r="DG140" s="812"/>
      <c r="DH140" s="812"/>
      <c r="DI140" s="812"/>
      <c r="DJ140" s="812"/>
      <c r="DK140" s="812"/>
      <c r="DL140" s="812"/>
      <c r="DM140" s="812"/>
      <c r="DN140" s="812"/>
      <c r="DO140" s="812"/>
      <c r="DP140" s="812"/>
      <c r="DQ140" s="812"/>
      <c r="DR140" s="812"/>
      <c r="DS140" s="812"/>
      <c r="DT140" s="812"/>
      <c r="DU140" s="812"/>
      <c r="DV140" s="812"/>
      <c r="DW140" s="812"/>
      <c r="DX140" s="812"/>
      <c r="DY140" s="812"/>
      <c r="DZ140" s="812"/>
      <c r="EA140" s="812"/>
      <c r="EB140" s="812"/>
      <c r="EC140" s="812"/>
      <c r="ED140" s="812"/>
      <c r="EE140" s="812"/>
      <c r="EF140" s="812"/>
      <c r="EG140" s="812"/>
      <c r="EH140" s="812"/>
      <c r="EI140" s="812"/>
      <c r="EJ140" s="812"/>
      <c r="EK140" s="812"/>
      <c r="EL140" s="812"/>
      <c r="EM140" s="812"/>
      <c r="EN140" s="812"/>
      <c r="EO140" s="812"/>
      <c r="EP140" s="812"/>
      <c r="EQ140" s="812"/>
      <c r="ER140" s="812"/>
      <c r="ES140" s="812"/>
      <c r="ET140" s="812"/>
      <c r="EU140" s="812"/>
      <c r="EV140" s="812"/>
      <c r="EW140" s="812"/>
      <c r="EX140" s="812"/>
      <c r="EY140" s="812"/>
      <c r="EZ140" s="812"/>
      <c r="FA140" s="812"/>
      <c r="FB140" s="812"/>
      <c r="FC140" s="812"/>
      <c r="FD140" s="812"/>
      <c r="FE140" s="812"/>
      <c r="FF140" s="812"/>
      <c r="FG140" s="812"/>
      <c r="FH140" s="812"/>
      <c r="FI140" s="812"/>
      <c r="FJ140" s="812"/>
      <c r="FK140" s="812"/>
      <c r="FL140" s="812"/>
      <c r="FM140" s="812"/>
      <c r="FN140" s="812"/>
      <c r="FO140" s="812"/>
      <c r="FP140" s="812"/>
      <c r="FQ140" s="812"/>
      <c r="FR140" s="812"/>
      <c r="FS140" s="812"/>
      <c r="FT140" s="812"/>
      <c r="FU140" s="812"/>
      <c r="FV140" s="812"/>
      <c r="FW140" s="812"/>
      <c r="FX140" s="812"/>
      <c r="FY140" s="812"/>
      <c r="FZ140" s="812"/>
      <c r="GA140" s="812"/>
      <c r="GB140" s="812"/>
      <c r="GC140" s="812"/>
      <c r="GD140" s="812"/>
      <c r="GE140" s="812"/>
      <c r="GF140" s="812"/>
      <c r="GG140" s="812"/>
      <c r="GH140" s="812"/>
      <c r="GI140" s="812"/>
      <c r="GJ140" s="812"/>
      <c r="GK140" s="812"/>
      <c r="GL140" s="812"/>
      <c r="GM140" s="812"/>
    </row>
    <row r="141" spans="2:195" ht="15" customHeight="1" x14ac:dyDescent="0.2">
      <c r="B141" s="812"/>
      <c r="C141" s="812"/>
      <c r="D141" s="812"/>
      <c r="E141" s="812"/>
      <c r="F141" s="812"/>
      <c r="G141" s="812"/>
      <c r="H141" s="812"/>
      <c r="I141" s="812"/>
      <c r="J141" s="812"/>
      <c r="K141" s="812"/>
      <c r="L141" s="812"/>
      <c r="M141" s="812"/>
      <c r="N141" s="812"/>
      <c r="O141" s="812"/>
      <c r="P141" s="812"/>
      <c r="Q141" s="812"/>
      <c r="R141" s="812"/>
      <c r="S141" s="812"/>
      <c r="T141" s="812"/>
      <c r="U141" s="812"/>
      <c r="V141" s="812"/>
      <c r="W141" s="812"/>
      <c r="X141" s="812"/>
      <c r="Y141" s="812"/>
      <c r="Z141" s="812"/>
      <c r="AA141" s="812"/>
      <c r="AB141" s="812"/>
      <c r="AC141" s="812"/>
      <c r="AD141" s="812"/>
      <c r="AE141" s="812"/>
      <c r="AF141" s="812"/>
      <c r="AG141" s="812"/>
      <c r="AH141" s="812"/>
      <c r="AI141" s="812"/>
      <c r="AJ141" s="812"/>
      <c r="AK141" s="812"/>
      <c r="AL141" s="812"/>
      <c r="AM141" s="812"/>
      <c r="AN141" s="812"/>
      <c r="AO141" s="812"/>
      <c r="AP141" s="812"/>
      <c r="AQ141" s="812"/>
      <c r="AR141" s="812"/>
      <c r="AS141" s="812"/>
      <c r="AT141" s="812"/>
      <c r="AU141" s="812"/>
      <c r="AV141" s="812"/>
      <c r="AW141" s="812"/>
      <c r="AX141" s="812"/>
      <c r="AY141" s="812"/>
      <c r="AZ141" s="812"/>
      <c r="BA141" s="812"/>
      <c r="BB141" s="812"/>
      <c r="BC141" s="812"/>
      <c r="BD141" s="812"/>
      <c r="BE141" s="812"/>
      <c r="BF141" s="812"/>
      <c r="BG141" s="812"/>
      <c r="BH141" s="812"/>
      <c r="BI141" s="812"/>
      <c r="BJ141" s="812"/>
      <c r="BK141" s="812"/>
      <c r="BL141" s="812"/>
      <c r="BM141" s="812"/>
      <c r="BN141" s="812"/>
      <c r="BO141" s="812"/>
      <c r="BP141" s="812"/>
      <c r="BQ141" s="812"/>
      <c r="BR141" s="812"/>
      <c r="BS141" s="812"/>
      <c r="BT141" s="812"/>
      <c r="BU141" s="812"/>
      <c r="BV141" s="812"/>
      <c r="BW141" s="812"/>
      <c r="BX141" s="812"/>
      <c r="BY141" s="812"/>
      <c r="BZ141" s="812"/>
      <c r="CA141" s="812"/>
      <c r="CB141" s="812"/>
      <c r="CC141" s="812"/>
      <c r="CD141" s="812"/>
      <c r="CE141" s="812"/>
      <c r="CF141" s="812"/>
      <c r="CG141" s="812"/>
      <c r="CH141" s="812"/>
      <c r="CI141" s="812"/>
      <c r="CJ141" s="812"/>
      <c r="CK141" s="812"/>
      <c r="CL141" s="812"/>
      <c r="CM141" s="812"/>
      <c r="CN141" s="812"/>
      <c r="CO141" s="812"/>
      <c r="CP141" s="812"/>
      <c r="CQ141" s="812"/>
      <c r="CR141" s="812"/>
      <c r="CS141" s="812"/>
      <c r="CT141" s="812"/>
      <c r="CU141" s="812"/>
      <c r="CV141" s="812"/>
      <c r="CW141" s="812"/>
      <c r="CX141" s="812"/>
      <c r="CY141" s="812"/>
      <c r="CZ141" s="812"/>
      <c r="DA141" s="812"/>
      <c r="DB141" s="812"/>
      <c r="DC141" s="812"/>
      <c r="DD141" s="812"/>
      <c r="DE141" s="812"/>
      <c r="DF141" s="812"/>
      <c r="DG141" s="812"/>
      <c r="DH141" s="812"/>
      <c r="DI141" s="812"/>
      <c r="DJ141" s="812"/>
      <c r="DK141" s="812"/>
      <c r="DL141" s="812"/>
      <c r="DM141" s="812"/>
      <c r="DN141" s="812"/>
      <c r="DO141" s="812"/>
      <c r="DP141" s="812"/>
      <c r="DQ141" s="812"/>
      <c r="DR141" s="812"/>
      <c r="DS141" s="812"/>
      <c r="DT141" s="812"/>
      <c r="DU141" s="812"/>
      <c r="DV141" s="812"/>
      <c r="DW141" s="812"/>
      <c r="DX141" s="812"/>
      <c r="DY141" s="812"/>
      <c r="DZ141" s="812"/>
      <c r="EA141" s="812"/>
      <c r="EB141" s="812"/>
      <c r="EC141" s="812"/>
      <c r="ED141" s="812"/>
      <c r="EE141" s="812"/>
      <c r="EF141" s="812"/>
      <c r="EG141" s="812"/>
      <c r="EH141" s="812"/>
      <c r="EI141" s="812"/>
      <c r="EJ141" s="812"/>
      <c r="EK141" s="812"/>
      <c r="EL141" s="812"/>
      <c r="EM141" s="812"/>
      <c r="EN141" s="812"/>
      <c r="EO141" s="812"/>
      <c r="EP141" s="812"/>
      <c r="EQ141" s="812"/>
      <c r="ER141" s="812"/>
      <c r="ES141" s="812"/>
      <c r="ET141" s="812"/>
      <c r="EU141" s="812"/>
      <c r="EV141" s="812"/>
      <c r="EW141" s="812"/>
      <c r="EX141" s="812"/>
      <c r="EY141" s="812"/>
      <c r="EZ141" s="812"/>
      <c r="FA141" s="812"/>
      <c r="FB141" s="812"/>
      <c r="FC141" s="812"/>
      <c r="FD141" s="812"/>
      <c r="FE141" s="812"/>
      <c r="FF141" s="812"/>
      <c r="FG141" s="812"/>
      <c r="FH141" s="812"/>
      <c r="FI141" s="812"/>
      <c r="FJ141" s="812"/>
      <c r="FK141" s="812"/>
      <c r="FL141" s="812"/>
      <c r="FM141" s="812"/>
      <c r="FN141" s="812"/>
      <c r="FO141" s="812"/>
      <c r="FP141" s="812"/>
      <c r="FQ141" s="812"/>
      <c r="FR141" s="812"/>
      <c r="FS141" s="812"/>
      <c r="FT141" s="812"/>
      <c r="FU141" s="812"/>
      <c r="FV141" s="812"/>
      <c r="FW141" s="812"/>
      <c r="FX141" s="812"/>
      <c r="FY141" s="812"/>
      <c r="FZ141" s="812"/>
      <c r="GA141" s="812"/>
      <c r="GB141" s="812"/>
      <c r="GC141" s="812"/>
      <c r="GD141" s="812"/>
      <c r="GE141" s="812"/>
      <c r="GF141" s="812"/>
      <c r="GG141" s="812"/>
      <c r="GH141" s="812"/>
      <c r="GI141" s="812"/>
      <c r="GJ141" s="812"/>
      <c r="GK141" s="812"/>
      <c r="GL141" s="812"/>
      <c r="GM141" s="812"/>
    </row>
    <row r="142" spans="2:195" ht="15" customHeight="1" x14ac:dyDescent="0.2">
      <c r="B142" s="812"/>
      <c r="C142" s="812"/>
      <c r="D142" s="812"/>
      <c r="E142" s="812"/>
      <c r="F142" s="812"/>
      <c r="G142" s="812"/>
      <c r="H142" s="812"/>
      <c r="I142" s="812"/>
      <c r="J142" s="812"/>
      <c r="K142" s="812"/>
      <c r="L142" s="812"/>
      <c r="M142" s="812"/>
      <c r="N142" s="812"/>
      <c r="O142" s="812"/>
      <c r="P142" s="812"/>
      <c r="Q142" s="812"/>
      <c r="R142" s="812"/>
      <c r="S142" s="812"/>
      <c r="T142" s="812"/>
      <c r="U142" s="812"/>
      <c r="V142" s="812"/>
      <c r="W142" s="812"/>
      <c r="X142" s="812"/>
      <c r="Y142" s="812"/>
      <c r="Z142" s="812"/>
      <c r="AA142" s="812"/>
      <c r="AB142" s="812"/>
      <c r="AC142" s="812"/>
      <c r="AD142" s="812"/>
      <c r="AE142" s="812"/>
      <c r="AF142" s="812"/>
      <c r="AG142" s="812"/>
      <c r="AH142" s="812"/>
      <c r="AI142" s="812"/>
      <c r="AJ142" s="812"/>
      <c r="AK142" s="812"/>
      <c r="AL142" s="812"/>
      <c r="AM142" s="812"/>
      <c r="AN142" s="812"/>
      <c r="AO142" s="812"/>
      <c r="AP142" s="812"/>
      <c r="AQ142" s="812"/>
      <c r="AR142" s="812"/>
      <c r="AS142" s="812"/>
      <c r="AT142" s="812"/>
      <c r="AU142" s="812"/>
      <c r="AV142" s="812"/>
      <c r="AW142" s="812"/>
      <c r="AX142" s="812"/>
      <c r="AY142" s="812"/>
      <c r="AZ142" s="812"/>
      <c r="BA142" s="812"/>
      <c r="BB142" s="812"/>
      <c r="BC142" s="812"/>
      <c r="BD142" s="812"/>
      <c r="BE142" s="812"/>
      <c r="BF142" s="812"/>
      <c r="BG142" s="812"/>
      <c r="BH142" s="812"/>
      <c r="BI142" s="812"/>
      <c r="BJ142" s="812"/>
      <c r="BK142" s="812"/>
      <c r="BL142" s="812"/>
      <c r="BM142" s="812"/>
      <c r="BN142" s="812"/>
      <c r="BO142" s="812"/>
      <c r="BP142" s="812"/>
      <c r="BQ142" s="812"/>
      <c r="BR142" s="812"/>
      <c r="BS142" s="812"/>
      <c r="BT142" s="812"/>
      <c r="BU142" s="812"/>
      <c r="BV142" s="812"/>
      <c r="BW142" s="812"/>
      <c r="BX142" s="812"/>
      <c r="BY142" s="812"/>
      <c r="BZ142" s="812"/>
      <c r="CA142" s="812"/>
      <c r="CB142" s="812"/>
      <c r="CC142" s="812"/>
      <c r="CD142" s="812"/>
      <c r="CE142" s="812"/>
      <c r="CF142" s="812"/>
      <c r="CG142" s="812"/>
      <c r="CH142" s="812"/>
      <c r="CI142" s="812"/>
      <c r="CJ142" s="812"/>
      <c r="CK142" s="812"/>
      <c r="CL142" s="812"/>
      <c r="CM142" s="812"/>
      <c r="CN142" s="812"/>
      <c r="CO142" s="812"/>
      <c r="CP142" s="812"/>
      <c r="CQ142" s="812"/>
      <c r="CR142" s="812"/>
      <c r="CS142" s="812"/>
      <c r="CT142" s="812"/>
      <c r="CU142" s="812"/>
      <c r="CV142" s="812"/>
      <c r="CW142" s="812"/>
      <c r="CX142" s="812"/>
      <c r="CY142" s="812"/>
      <c r="CZ142" s="812"/>
      <c r="DA142" s="812"/>
      <c r="DB142" s="812"/>
      <c r="DC142" s="812"/>
      <c r="DD142" s="812"/>
      <c r="DE142" s="812"/>
      <c r="DF142" s="812"/>
      <c r="DG142" s="812"/>
      <c r="DH142" s="812"/>
      <c r="DI142" s="812"/>
      <c r="DJ142" s="812"/>
      <c r="DK142" s="812"/>
      <c r="DL142" s="812"/>
      <c r="DM142" s="812"/>
      <c r="DN142" s="812"/>
      <c r="DO142" s="812"/>
      <c r="DP142" s="812"/>
      <c r="DQ142" s="812"/>
      <c r="DR142" s="812"/>
      <c r="DS142" s="812"/>
      <c r="DT142" s="812"/>
      <c r="DU142" s="812"/>
      <c r="DV142" s="812"/>
      <c r="DW142" s="812"/>
      <c r="DX142" s="812"/>
      <c r="DY142" s="812"/>
      <c r="DZ142" s="812"/>
      <c r="EA142" s="812"/>
      <c r="EB142" s="812"/>
      <c r="EC142" s="812"/>
      <c r="ED142" s="812"/>
      <c r="EE142" s="812"/>
      <c r="EF142" s="812"/>
      <c r="EG142" s="812"/>
      <c r="EH142" s="812"/>
      <c r="EI142" s="812"/>
      <c r="EJ142" s="812"/>
      <c r="EK142" s="812"/>
      <c r="EL142" s="812"/>
      <c r="EM142" s="812"/>
      <c r="EN142" s="812"/>
      <c r="EO142" s="812"/>
      <c r="EP142" s="812"/>
      <c r="EQ142" s="812"/>
      <c r="ER142" s="812"/>
      <c r="ES142" s="812"/>
      <c r="ET142" s="812"/>
      <c r="EU142" s="812"/>
      <c r="EV142" s="812"/>
      <c r="EW142" s="812"/>
      <c r="EX142" s="812"/>
      <c r="EY142" s="812"/>
      <c r="EZ142" s="812"/>
      <c r="FA142" s="812"/>
      <c r="FB142" s="812"/>
      <c r="FC142" s="812"/>
      <c r="FD142" s="812"/>
      <c r="FE142" s="812"/>
      <c r="FF142" s="812"/>
      <c r="FG142" s="812"/>
      <c r="FH142" s="812"/>
      <c r="FI142" s="812"/>
      <c r="FJ142" s="812"/>
      <c r="FK142" s="812"/>
      <c r="FL142" s="812"/>
      <c r="FM142" s="812"/>
      <c r="FN142" s="812"/>
      <c r="FO142" s="812"/>
      <c r="FP142" s="812"/>
      <c r="FQ142" s="812"/>
      <c r="FR142" s="812"/>
      <c r="FS142" s="812"/>
      <c r="FT142" s="812"/>
      <c r="FU142" s="812"/>
      <c r="FV142" s="812"/>
      <c r="FW142" s="812"/>
      <c r="FX142" s="812"/>
      <c r="FY142" s="812"/>
      <c r="FZ142" s="812"/>
      <c r="GA142" s="812"/>
      <c r="GB142" s="812"/>
      <c r="GC142" s="812"/>
      <c r="GD142" s="812"/>
      <c r="GE142" s="812"/>
      <c r="GF142" s="812"/>
      <c r="GG142" s="812"/>
      <c r="GH142" s="812"/>
      <c r="GI142" s="812"/>
      <c r="GJ142" s="812"/>
      <c r="GK142" s="812"/>
      <c r="GL142" s="812"/>
      <c r="GM142" s="812"/>
    </row>
    <row r="143" spans="2:195" ht="15" customHeight="1" x14ac:dyDescent="0.2">
      <c r="B143" s="812"/>
      <c r="C143" s="812"/>
      <c r="D143" s="812"/>
      <c r="E143" s="812"/>
      <c r="F143" s="812"/>
      <c r="G143" s="812"/>
      <c r="H143" s="812"/>
      <c r="I143" s="812"/>
      <c r="J143" s="812"/>
      <c r="K143" s="812"/>
      <c r="L143" s="812"/>
      <c r="M143" s="812"/>
      <c r="N143" s="812"/>
      <c r="O143" s="812"/>
      <c r="P143" s="812"/>
      <c r="Q143" s="812"/>
      <c r="R143" s="812"/>
      <c r="S143" s="812"/>
      <c r="T143" s="812"/>
      <c r="U143" s="812"/>
      <c r="V143" s="812"/>
      <c r="W143" s="812"/>
      <c r="X143" s="812"/>
      <c r="Y143" s="812"/>
      <c r="Z143" s="812"/>
      <c r="AA143" s="812"/>
      <c r="AB143" s="812"/>
      <c r="AC143" s="812"/>
      <c r="AD143" s="812"/>
      <c r="AE143" s="812"/>
      <c r="AF143" s="812"/>
      <c r="AG143" s="812"/>
      <c r="AH143" s="812"/>
      <c r="AI143" s="812"/>
      <c r="AJ143" s="812"/>
      <c r="AK143" s="812"/>
      <c r="AL143" s="812"/>
      <c r="AM143" s="812"/>
      <c r="AN143" s="812"/>
      <c r="AO143" s="812"/>
      <c r="AP143" s="812"/>
      <c r="AQ143" s="812"/>
      <c r="AR143" s="812"/>
      <c r="AS143" s="812"/>
      <c r="AT143" s="812"/>
      <c r="AU143" s="812"/>
      <c r="AV143" s="812"/>
      <c r="AW143" s="812"/>
      <c r="AX143" s="812"/>
      <c r="AY143" s="812"/>
      <c r="AZ143" s="812"/>
      <c r="BA143" s="812"/>
      <c r="BB143" s="812"/>
      <c r="BC143" s="812"/>
      <c r="BD143" s="812"/>
      <c r="BE143" s="812"/>
      <c r="BF143" s="812"/>
      <c r="BG143" s="812"/>
      <c r="BH143" s="812"/>
      <c r="BI143" s="812"/>
      <c r="BJ143" s="812"/>
      <c r="BK143" s="812"/>
      <c r="BL143" s="812"/>
      <c r="BM143" s="812"/>
      <c r="BN143" s="812"/>
      <c r="BO143" s="812"/>
      <c r="BP143" s="812"/>
      <c r="BQ143" s="812"/>
      <c r="BR143" s="812"/>
      <c r="BS143" s="812"/>
      <c r="BT143" s="812"/>
      <c r="BU143" s="812"/>
      <c r="BV143" s="812"/>
      <c r="BW143" s="812"/>
      <c r="BX143" s="812"/>
      <c r="BY143" s="812"/>
      <c r="BZ143" s="812"/>
      <c r="CA143" s="812"/>
      <c r="CB143" s="812"/>
      <c r="CC143" s="812"/>
      <c r="CD143" s="812"/>
      <c r="CE143" s="812"/>
      <c r="CF143" s="812"/>
      <c r="CG143" s="812"/>
      <c r="CH143" s="812"/>
      <c r="CI143" s="812"/>
      <c r="CJ143" s="812"/>
      <c r="CK143" s="812"/>
      <c r="CL143" s="812"/>
      <c r="CM143" s="812"/>
      <c r="CN143" s="812"/>
      <c r="CO143" s="812"/>
      <c r="CP143" s="812"/>
      <c r="CQ143" s="812"/>
      <c r="CR143" s="812"/>
      <c r="CS143" s="812"/>
      <c r="CT143" s="812"/>
      <c r="CU143" s="812"/>
      <c r="CV143" s="812"/>
      <c r="CW143" s="812"/>
      <c r="CX143" s="812"/>
      <c r="CY143" s="812"/>
      <c r="CZ143" s="812"/>
      <c r="DA143" s="812"/>
      <c r="DB143" s="812"/>
      <c r="DC143" s="812"/>
      <c r="DD143" s="812"/>
      <c r="DE143" s="812"/>
      <c r="DF143" s="812"/>
      <c r="DG143" s="812"/>
      <c r="DH143" s="812"/>
      <c r="DI143" s="812"/>
      <c r="DJ143" s="812"/>
      <c r="DK143" s="812"/>
      <c r="DL143" s="812"/>
      <c r="DM143" s="812"/>
      <c r="DN143" s="812"/>
      <c r="DO143" s="812"/>
      <c r="DP143" s="812"/>
      <c r="DQ143" s="812"/>
      <c r="DR143" s="812"/>
      <c r="DS143" s="812"/>
      <c r="DT143" s="812"/>
      <c r="DU143" s="812"/>
      <c r="DV143" s="812"/>
      <c r="DW143" s="812"/>
      <c r="DX143" s="812"/>
      <c r="DY143" s="812"/>
      <c r="DZ143" s="812"/>
      <c r="EA143" s="812"/>
      <c r="EB143" s="812"/>
      <c r="EC143" s="812"/>
      <c r="ED143" s="812"/>
      <c r="EE143" s="812"/>
      <c r="EF143" s="812"/>
      <c r="EG143" s="812"/>
      <c r="EH143" s="812"/>
      <c r="EI143" s="812"/>
      <c r="EJ143" s="812"/>
      <c r="EK143" s="812"/>
      <c r="EL143" s="812"/>
      <c r="EM143" s="812"/>
      <c r="EN143" s="812"/>
      <c r="EO143" s="812"/>
      <c r="EP143" s="812"/>
      <c r="EQ143" s="812"/>
      <c r="ER143" s="812"/>
      <c r="ES143" s="812"/>
      <c r="ET143" s="812"/>
      <c r="EU143" s="812"/>
      <c r="EV143" s="812"/>
      <c r="EW143" s="812"/>
      <c r="EX143" s="812"/>
      <c r="EY143" s="812"/>
      <c r="EZ143" s="812"/>
      <c r="FA143" s="812"/>
      <c r="FB143" s="812"/>
      <c r="FC143" s="812"/>
      <c r="FD143" s="812"/>
      <c r="FE143" s="812"/>
      <c r="FF143" s="812"/>
      <c r="FG143" s="812"/>
      <c r="FH143" s="812"/>
      <c r="FI143" s="812"/>
      <c r="FJ143" s="812"/>
      <c r="FK143" s="812"/>
      <c r="FL143" s="812"/>
      <c r="FM143" s="812"/>
      <c r="FN143" s="812"/>
      <c r="FO143" s="812"/>
      <c r="FP143" s="812"/>
      <c r="FQ143" s="812"/>
      <c r="FR143" s="812"/>
      <c r="FS143" s="812"/>
      <c r="FT143" s="812"/>
      <c r="FU143" s="812"/>
      <c r="FV143" s="812"/>
      <c r="FW143" s="812"/>
      <c r="FX143" s="812"/>
      <c r="FY143" s="812"/>
      <c r="FZ143" s="812"/>
      <c r="GA143" s="812"/>
      <c r="GB143" s="812"/>
      <c r="GC143" s="812"/>
      <c r="GD143" s="812"/>
      <c r="GE143" s="812"/>
      <c r="GF143" s="812"/>
      <c r="GG143" s="812"/>
      <c r="GH143" s="812"/>
      <c r="GI143" s="812"/>
      <c r="GJ143" s="812"/>
      <c r="GK143" s="812"/>
      <c r="GL143" s="812"/>
      <c r="GM143" s="812"/>
    </row>
    <row r="144" spans="2:195" ht="15" customHeight="1" x14ac:dyDescent="0.2">
      <c r="B144" s="812"/>
      <c r="C144" s="812"/>
      <c r="D144" s="812"/>
      <c r="E144" s="812"/>
      <c r="F144" s="812"/>
      <c r="G144" s="812"/>
      <c r="H144" s="812"/>
      <c r="I144" s="812"/>
      <c r="J144" s="812"/>
      <c r="K144" s="812"/>
      <c r="L144" s="812"/>
      <c r="M144" s="812"/>
      <c r="N144" s="812"/>
      <c r="O144" s="812"/>
      <c r="P144" s="812"/>
      <c r="Q144" s="812"/>
      <c r="R144" s="812"/>
      <c r="S144" s="812"/>
      <c r="T144" s="812"/>
      <c r="U144" s="812"/>
      <c r="V144" s="812"/>
      <c r="W144" s="812"/>
      <c r="X144" s="812"/>
      <c r="Y144" s="812"/>
      <c r="Z144" s="812"/>
      <c r="AA144" s="812"/>
      <c r="AB144" s="812"/>
      <c r="AC144" s="812"/>
      <c r="AD144" s="812"/>
      <c r="AE144" s="812"/>
      <c r="AF144" s="812"/>
      <c r="AG144" s="812"/>
      <c r="AH144" s="812"/>
      <c r="AI144" s="812"/>
      <c r="AJ144" s="812"/>
      <c r="AK144" s="812"/>
      <c r="AL144" s="812"/>
      <c r="AM144" s="812"/>
      <c r="AN144" s="812"/>
      <c r="AO144" s="812"/>
      <c r="AP144" s="812"/>
      <c r="AQ144" s="812"/>
      <c r="AR144" s="812"/>
      <c r="AS144" s="812"/>
      <c r="AT144" s="812"/>
      <c r="AU144" s="812"/>
      <c r="AV144" s="812"/>
      <c r="AW144" s="812"/>
      <c r="AX144" s="812"/>
      <c r="AY144" s="812"/>
      <c r="AZ144" s="812"/>
      <c r="BA144" s="812"/>
      <c r="BB144" s="812"/>
      <c r="BC144" s="812"/>
      <c r="BD144" s="812"/>
      <c r="BE144" s="812"/>
      <c r="BF144" s="812"/>
      <c r="BG144" s="812"/>
      <c r="BH144" s="812"/>
      <c r="BI144" s="812"/>
      <c r="BJ144" s="812"/>
      <c r="BK144" s="812"/>
      <c r="BL144" s="812"/>
      <c r="BM144" s="812"/>
      <c r="BN144" s="812"/>
      <c r="BO144" s="812"/>
      <c r="BP144" s="812"/>
      <c r="BQ144" s="812"/>
      <c r="BR144" s="812"/>
      <c r="BS144" s="812"/>
      <c r="BT144" s="812"/>
      <c r="BU144" s="812"/>
      <c r="BV144" s="812"/>
      <c r="BW144" s="812"/>
      <c r="BX144" s="812"/>
      <c r="BY144" s="812"/>
      <c r="BZ144" s="812"/>
      <c r="CA144" s="812"/>
      <c r="CB144" s="812"/>
      <c r="CC144" s="812"/>
      <c r="CD144" s="812"/>
      <c r="CE144" s="812"/>
      <c r="CF144" s="812"/>
      <c r="CG144" s="812"/>
      <c r="CH144" s="812"/>
      <c r="CI144" s="812"/>
      <c r="CJ144" s="812"/>
      <c r="CK144" s="812"/>
      <c r="CL144" s="812"/>
      <c r="CM144" s="812"/>
      <c r="CN144" s="812"/>
      <c r="CO144" s="812"/>
      <c r="CP144" s="812"/>
      <c r="CQ144" s="812"/>
      <c r="CR144" s="812"/>
      <c r="CS144" s="812"/>
      <c r="CT144" s="812"/>
      <c r="CU144" s="812"/>
      <c r="CV144" s="812"/>
      <c r="CW144" s="812"/>
      <c r="CX144" s="812"/>
      <c r="CY144" s="812"/>
      <c r="CZ144" s="812"/>
      <c r="DA144" s="812"/>
      <c r="DB144" s="812"/>
      <c r="DC144" s="812"/>
      <c r="DD144" s="812"/>
      <c r="DE144" s="812"/>
      <c r="DF144" s="812"/>
      <c r="DG144" s="812"/>
      <c r="DH144" s="812"/>
      <c r="DI144" s="812"/>
      <c r="DJ144" s="812"/>
      <c r="DK144" s="812"/>
      <c r="DL144" s="812"/>
      <c r="DM144" s="812"/>
      <c r="DN144" s="812"/>
      <c r="DO144" s="812"/>
      <c r="DP144" s="812"/>
      <c r="DQ144" s="812"/>
      <c r="DR144" s="812"/>
      <c r="DS144" s="812"/>
      <c r="DT144" s="812"/>
      <c r="DU144" s="812"/>
      <c r="DV144" s="812"/>
      <c r="DW144" s="812"/>
      <c r="DX144" s="812"/>
      <c r="DY144" s="812"/>
      <c r="DZ144" s="812"/>
      <c r="EA144" s="812"/>
      <c r="EB144" s="812"/>
      <c r="EC144" s="812"/>
      <c r="ED144" s="812"/>
      <c r="EE144" s="812"/>
      <c r="EF144" s="812"/>
      <c r="EG144" s="812"/>
      <c r="EH144" s="812"/>
      <c r="EI144" s="812"/>
      <c r="EJ144" s="812"/>
      <c r="EK144" s="812"/>
      <c r="EL144" s="812"/>
      <c r="EM144" s="812"/>
      <c r="EN144" s="812"/>
      <c r="EO144" s="812"/>
      <c r="EP144" s="812"/>
      <c r="EQ144" s="812"/>
      <c r="ER144" s="812"/>
      <c r="ES144" s="812"/>
      <c r="ET144" s="812"/>
      <c r="EU144" s="812"/>
      <c r="EV144" s="812"/>
      <c r="EW144" s="812"/>
      <c r="EX144" s="812"/>
      <c r="EY144" s="812"/>
      <c r="EZ144" s="812"/>
      <c r="FA144" s="812"/>
      <c r="FB144" s="812"/>
      <c r="FC144" s="812"/>
      <c r="FD144" s="812"/>
      <c r="FE144" s="812"/>
      <c r="FF144" s="812"/>
      <c r="FG144" s="812"/>
      <c r="FH144" s="812"/>
      <c r="FI144" s="812"/>
      <c r="FJ144" s="812"/>
      <c r="FK144" s="812"/>
      <c r="FL144" s="812"/>
      <c r="FM144" s="812"/>
      <c r="FN144" s="812"/>
      <c r="FO144" s="812"/>
      <c r="FP144" s="812"/>
      <c r="FQ144" s="812"/>
      <c r="FR144" s="812"/>
      <c r="FS144" s="812"/>
      <c r="FT144" s="812"/>
      <c r="FU144" s="812"/>
      <c r="FV144" s="812"/>
      <c r="FW144" s="812"/>
      <c r="FX144" s="812"/>
      <c r="FY144" s="812"/>
      <c r="FZ144" s="812"/>
      <c r="GA144" s="812"/>
      <c r="GB144" s="812"/>
      <c r="GC144" s="812"/>
      <c r="GD144" s="812"/>
      <c r="GE144" s="812"/>
      <c r="GF144" s="812"/>
      <c r="GG144" s="812"/>
      <c r="GH144" s="812"/>
      <c r="GI144" s="812"/>
      <c r="GJ144" s="812"/>
      <c r="GK144" s="812"/>
      <c r="GL144" s="812"/>
      <c r="GM144" s="812"/>
    </row>
    <row r="145" spans="2:195" ht="15" customHeight="1" x14ac:dyDescent="0.2">
      <c r="B145" s="812"/>
      <c r="C145" s="812"/>
      <c r="D145" s="812"/>
      <c r="E145" s="812"/>
      <c r="F145" s="812"/>
      <c r="G145" s="812"/>
      <c r="H145" s="812"/>
      <c r="I145" s="812"/>
      <c r="J145" s="812"/>
      <c r="K145" s="812"/>
      <c r="L145" s="812"/>
      <c r="M145" s="812"/>
      <c r="N145" s="812"/>
      <c r="O145" s="812"/>
      <c r="P145" s="812"/>
      <c r="Q145" s="812"/>
      <c r="R145" s="812"/>
      <c r="S145" s="812"/>
      <c r="T145" s="812"/>
      <c r="U145" s="812"/>
      <c r="V145" s="812"/>
      <c r="W145" s="812"/>
      <c r="X145" s="812"/>
      <c r="Y145" s="812"/>
      <c r="Z145" s="812"/>
      <c r="AA145" s="812"/>
      <c r="AB145" s="812"/>
      <c r="AC145" s="812"/>
      <c r="AD145" s="812"/>
      <c r="AE145" s="812"/>
      <c r="AF145" s="812"/>
      <c r="AG145" s="812"/>
      <c r="AH145" s="812"/>
      <c r="AI145" s="812"/>
      <c r="AJ145" s="812"/>
      <c r="AK145" s="812"/>
      <c r="AL145" s="812"/>
      <c r="AM145" s="812"/>
      <c r="AN145" s="812"/>
      <c r="AO145" s="812"/>
      <c r="AP145" s="812"/>
      <c r="AQ145" s="812"/>
      <c r="AR145" s="812"/>
      <c r="AS145" s="812"/>
      <c r="AT145" s="812"/>
      <c r="AU145" s="812"/>
      <c r="AV145" s="812"/>
      <c r="AW145" s="812"/>
      <c r="AX145" s="812"/>
      <c r="AY145" s="812"/>
      <c r="AZ145" s="812"/>
      <c r="BA145" s="812"/>
      <c r="BB145" s="812"/>
      <c r="BC145" s="812"/>
      <c r="BD145" s="812"/>
      <c r="BE145" s="812"/>
      <c r="BF145" s="812"/>
      <c r="BG145" s="812"/>
      <c r="BH145" s="812"/>
      <c r="BI145" s="812"/>
      <c r="BJ145" s="812"/>
      <c r="BK145" s="812"/>
      <c r="BL145" s="812"/>
      <c r="BM145" s="812"/>
      <c r="BN145" s="812"/>
      <c r="BO145" s="812"/>
      <c r="BP145" s="812"/>
      <c r="BQ145" s="812"/>
      <c r="BR145" s="812"/>
      <c r="BS145" s="812"/>
      <c r="BT145" s="812"/>
      <c r="BU145" s="812"/>
      <c r="BV145" s="812"/>
      <c r="BW145" s="812"/>
      <c r="BX145" s="812"/>
      <c r="BY145" s="812"/>
      <c r="BZ145" s="812"/>
      <c r="CA145" s="812"/>
      <c r="CB145" s="812"/>
      <c r="CC145" s="812"/>
      <c r="CD145" s="812"/>
      <c r="CE145" s="812"/>
      <c r="CF145" s="812"/>
      <c r="CG145" s="812"/>
      <c r="CH145" s="812"/>
      <c r="CI145" s="812"/>
      <c r="CJ145" s="812"/>
      <c r="CK145" s="812"/>
      <c r="CL145" s="812"/>
      <c r="CM145" s="812"/>
      <c r="CN145" s="812"/>
      <c r="CO145" s="812"/>
      <c r="CP145" s="812"/>
      <c r="CQ145" s="812"/>
      <c r="CR145" s="812"/>
      <c r="CS145" s="812"/>
      <c r="CT145" s="812"/>
      <c r="CU145" s="812"/>
      <c r="CV145" s="812"/>
      <c r="CW145" s="812"/>
      <c r="CX145" s="812"/>
      <c r="CY145" s="812"/>
      <c r="CZ145" s="812"/>
      <c r="DA145" s="812"/>
      <c r="DB145" s="812"/>
      <c r="DC145" s="812"/>
      <c r="DD145" s="812"/>
      <c r="DE145" s="812"/>
      <c r="DF145" s="812"/>
      <c r="DG145" s="812"/>
      <c r="DH145" s="812"/>
      <c r="DI145" s="812"/>
      <c r="DJ145" s="812"/>
      <c r="DK145" s="812"/>
      <c r="DL145" s="812"/>
      <c r="DM145" s="812"/>
      <c r="DN145" s="812"/>
      <c r="DO145" s="812"/>
      <c r="DP145" s="812"/>
      <c r="DQ145" s="812"/>
      <c r="DR145" s="812"/>
      <c r="DS145" s="812"/>
      <c r="DT145" s="812"/>
      <c r="DU145" s="812"/>
      <c r="DV145" s="812"/>
      <c r="DW145" s="812"/>
      <c r="DX145" s="812"/>
      <c r="DY145" s="812"/>
      <c r="DZ145" s="812"/>
      <c r="EA145" s="812"/>
      <c r="EB145" s="812"/>
      <c r="EC145" s="812"/>
      <c r="ED145" s="812"/>
      <c r="EE145" s="812"/>
      <c r="EF145" s="812"/>
      <c r="EG145" s="812"/>
      <c r="EH145" s="812"/>
      <c r="EI145" s="812"/>
      <c r="EJ145" s="812"/>
      <c r="EK145" s="812"/>
      <c r="EL145" s="812"/>
      <c r="EM145" s="812"/>
      <c r="EN145" s="812"/>
      <c r="EO145" s="812"/>
      <c r="EP145" s="812"/>
      <c r="EQ145" s="812"/>
      <c r="ER145" s="812"/>
      <c r="ES145" s="812"/>
      <c r="ET145" s="812"/>
      <c r="EU145" s="812"/>
      <c r="EV145" s="812"/>
      <c r="EW145" s="812"/>
      <c r="EX145" s="812"/>
      <c r="EY145" s="812"/>
      <c r="EZ145" s="812"/>
      <c r="FA145" s="812"/>
      <c r="FB145" s="812"/>
      <c r="FC145" s="812"/>
      <c r="FD145" s="812"/>
      <c r="FE145" s="812"/>
      <c r="FF145" s="812"/>
      <c r="FG145" s="812"/>
      <c r="FH145" s="812"/>
      <c r="FI145" s="812"/>
      <c r="FJ145" s="812"/>
      <c r="FK145" s="812"/>
      <c r="FL145" s="812"/>
      <c r="FM145" s="812"/>
      <c r="FN145" s="812"/>
      <c r="FO145" s="812"/>
      <c r="FP145" s="812"/>
      <c r="FQ145" s="812"/>
      <c r="FR145" s="812"/>
      <c r="FS145" s="812"/>
      <c r="FT145" s="812"/>
      <c r="FU145" s="812"/>
      <c r="FV145" s="812"/>
      <c r="FW145" s="812"/>
      <c r="FX145" s="812"/>
      <c r="FY145" s="812"/>
      <c r="FZ145" s="812"/>
      <c r="GA145" s="812"/>
      <c r="GB145" s="812"/>
      <c r="GC145" s="812"/>
      <c r="GD145" s="812"/>
      <c r="GE145" s="812"/>
      <c r="GF145" s="812"/>
      <c r="GG145" s="812"/>
      <c r="GH145" s="812"/>
      <c r="GI145" s="812"/>
      <c r="GJ145" s="812"/>
      <c r="GK145" s="812"/>
      <c r="GL145" s="812"/>
      <c r="GM145" s="812"/>
    </row>
    <row r="146" spans="2:195" ht="15" customHeight="1" x14ac:dyDescent="0.2">
      <c r="B146" s="812"/>
      <c r="C146" s="812"/>
      <c r="D146" s="812"/>
      <c r="E146" s="812"/>
      <c r="F146" s="812"/>
      <c r="G146" s="812"/>
      <c r="H146" s="812"/>
      <c r="I146" s="812"/>
      <c r="J146" s="812"/>
      <c r="K146" s="812"/>
      <c r="L146" s="812"/>
      <c r="M146" s="812"/>
      <c r="N146" s="812"/>
      <c r="O146" s="812"/>
      <c r="P146" s="812"/>
      <c r="Q146" s="812"/>
      <c r="R146" s="812"/>
      <c r="S146" s="812"/>
      <c r="T146" s="812"/>
      <c r="U146" s="812"/>
      <c r="V146" s="812"/>
      <c r="W146" s="812"/>
      <c r="X146" s="812"/>
      <c r="Y146" s="812"/>
      <c r="Z146" s="812"/>
      <c r="AA146" s="812"/>
      <c r="AB146" s="812"/>
      <c r="AC146" s="812"/>
      <c r="AD146" s="812"/>
      <c r="AE146" s="812"/>
      <c r="AF146" s="812"/>
      <c r="AG146" s="812"/>
      <c r="AH146" s="812"/>
      <c r="AI146" s="812"/>
      <c r="AJ146" s="812"/>
      <c r="AK146" s="812"/>
      <c r="AL146" s="812"/>
      <c r="AM146" s="812"/>
      <c r="AN146" s="812"/>
      <c r="AO146" s="812"/>
      <c r="AP146" s="812"/>
      <c r="AQ146" s="812"/>
      <c r="AR146" s="812"/>
      <c r="AS146" s="812"/>
      <c r="AT146" s="812"/>
      <c r="AU146" s="812"/>
      <c r="AV146" s="812"/>
      <c r="AW146" s="812"/>
      <c r="AX146" s="812"/>
      <c r="AY146" s="812"/>
      <c r="AZ146" s="812"/>
      <c r="BA146" s="812"/>
      <c r="BB146" s="812"/>
      <c r="BC146" s="812"/>
      <c r="BD146" s="812"/>
      <c r="BE146" s="812"/>
      <c r="BF146" s="812"/>
      <c r="BG146" s="812"/>
      <c r="BH146" s="812"/>
      <c r="BI146" s="812"/>
      <c r="BJ146" s="812"/>
      <c r="BK146" s="812"/>
      <c r="BL146" s="812"/>
      <c r="BM146" s="812"/>
      <c r="BN146" s="812"/>
      <c r="BO146" s="812"/>
      <c r="BP146" s="812"/>
      <c r="BQ146" s="812"/>
      <c r="BR146" s="812"/>
      <c r="BS146" s="812"/>
      <c r="BT146" s="812"/>
      <c r="BU146" s="812"/>
      <c r="BV146" s="812"/>
      <c r="BW146" s="812"/>
      <c r="BX146" s="812"/>
      <c r="BY146" s="812"/>
      <c r="BZ146" s="812"/>
      <c r="CA146" s="812"/>
      <c r="CB146" s="812"/>
      <c r="CC146" s="812"/>
      <c r="CD146" s="812"/>
      <c r="CE146" s="812"/>
      <c r="CF146" s="812"/>
      <c r="CG146" s="812"/>
      <c r="CH146" s="812"/>
      <c r="CI146" s="812"/>
      <c r="CJ146" s="812"/>
      <c r="CK146" s="812"/>
      <c r="CL146" s="812"/>
      <c r="CM146" s="812"/>
      <c r="CN146" s="812"/>
      <c r="CO146" s="812"/>
      <c r="CP146" s="812"/>
      <c r="CQ146" s="812"/>
      <c r="CR146" s="812"/>
      <c r="CS146" s="812"/>
      <c r="CT146" s="812"/>
      <c r="CU146" s="812"/>
      <c r="CV146" s="812"/>
      <c r="CW146" s="812"/>
      <c r="CX146" s="812"/>
      <c r="CY146" s="812"/>
      <c r="CZ146" s="812"/>
      <c r="DA146" s="812"/>
      <c r="DB146" s="812"/>
      <c r="DC146" s="812"/>
      <c r="DD146" s="812"/>
      <c r="DE146" s="812"/>
      <c r="DF146" s="812"/>
      <c r="DG146" s="812"/>
      <c r="DH146" s="812"/>
      <c r="DI146" s="812"/>
      <c r="DJ146" s="812"/>
      <c r="DK146" s="812"/>
      <c r="DL146" s="812"/>
      <c r="DM146" s="812"/>
      <c r="DN146" s="812"/>
      <c r="DO146" s="812"/>
      <c r="DP146" s="812"/>
      <c r="DQ146" s="812"/>
      <c r="DR146" s="812"/>
      <c r="DS146" s="812"/>
      <c r="DT146" s="812"/>
      <c r="DU146" s="812"/>
      <c r="DV146" s="812"/>
      <c r="DW146" s="812"/>
      <c r="DX146" s="812"/>
      <c r="DY146" s="812"/>
      <c r="DZ146" s="812"/>
      <c r="EA146" s="812"/>
      <c r="EB146" s="812"/>
      <c r="EC146" s="812"/>
      <c r="ED146" s="812"/>
      <c r="EE146" s="812"/>
      <c r="EF146" s="812"/>
      <c r="EG146" s="812"/>
      <c r="EH146" s="812"/>
      <c r="EI146" s="812"/>
      <c r="EJ146" s="812"/>
      <c r="EK146" s="812"/>
      <c r="EL146" s="812"/>
      <c r="EM146" s="812"/>
      <c r="EN146" s="812"/>
      <c r="EO146" s="812"/>
      <c r="EP146" s="812"/>
      <c r="EQ146" s="812"/>
      <c r="ER146" s="812"/>
      <c r="ES146" s="812"/>
      <c r="ET146" s="812"/>
      <c r="EU146" s="812"/>
      <c r="EV146" s="812"/>
      <c r="EW146" s="812"/>
      <c r="EX146" s="812"/>
      <c r="EY146" s="812"/>
      <c r="EZ146" s="812"/>
      <c r="FA146" s="812"/>
      <c r="FB146" s="812"/>
      <c r="FC146" s="812"/>
      <c r="FD146" s="812"/>
      <c r="FE146" s="812"/>
      <c r="FF146" s="812"/>
      <c r="FG146" s="812"/>
      <c r="FH146" s="812"/>
      <c r="FI146" s="812"/>
      <c r="FJ146" s="812"/>
      <c r="FK146" s="812"/>
      <c r="FL146" s="812"/>
      <c r="FM146" s="812"/>
      <c r="FN146" s="812"/>
      <c r="FO146" s="812"/>
      <c r="FP146" s="812"/>
      <c r="FQ146" s="812"/>
      <c r="FR146" s="812"/>
      <c r="FS146" s="812"/>
      <c r="FT146" s="812"/>
      <c r="FU146" s="812"/>
      <c r="FV146" s="812"/>
      <c r="FW146" s="812"/>
      <c r="FX146" s="812"/>
      <c r="FY146" s="812"/>
      <c r="FZ146" s="812"/>
      <c r="GA146" s="812"/>
      <c r="GB146" s="812"/>
      <c r="GC146" s="812"/>
      <c r="GD146" s="812"/>
      <c r="GE146" s="812"/>
      <c r="GF146" s="812"/>
      <c r="GG146" s="812"/>
      <c r="GH146" s="812"/>
      <c r="GI146" s="812"/>
      <c r="GJ146" s="812"/>
      <c r="GK146" s="812"/>
      <c r="GL146" s="812"/>
      <c r="GM146" s="812"/>
    </row>
    <row r="147" spans="2:195" ht="15" customHeight="1" x14ac:dyDescent="0.2">
      <c r="B147" s="812"/>
      <c r="C147" s="812"/>
      <c r="D147" s="812"/>
      <c r="E147" s="812"/>
      <c r="F147" s="812"/>
      <c r="G147" s="812"/>
      <c r="H147" s="812"/>
      <c r="I147" s="812"/>
      <c r="J147" s="812"/>
      <c r="K147" s="812"/>
      <c r="L147" s="812"/>
      <c r="M147" s="812"/>
      <c r="N147" s="812"/>
      <c r="O147" s="812"/>
      <c r="P147" s="812"/>
      <c r="Q147" s="812"/>
      <c r="R147" s="812"/>
      <c r="S147" s="812"/>
      <c r="T147" s="812"/>
      <c r="U147" s="812"/>
      <c r="V147" s="812"/>
      <c r="W147" s="812"/>
      <c r="X147" s="812"/>
      <c r="Y147" s="812"/>
      <c r="Z147" s="812"/>
      <c r="AA147" s="812"/>
      <c r="AB147" s="812"/>
      <c r="AC147" s="812"/>
      <c r="AD147" s="812"/>
      <c r="AE147" s="812"/>
      <c r="AF147" s="812"/>
      <c r="AG147" s="812"/>
      <c r="AH147" s="812"/>
      <c r="AI147" s="812"/>
      <c r="AJ147" s="812"/>
      <c r="AK147" s="812"/>
      <c r="AL147" s="812"/>
      <c r="AM147" s="812"/>
      <c r="AN147" s="812"/>
      <c r="AO147" s="812"/>
      <c r="AP147" s="812"/>
      <c r="AQ147" s="812"/>
      <c r="AR147" s="812"/>
      <c r="AS147" s="812"/>
      <c r="AT147" s="812"/>
      <c r="AU147" s="812"/>
      <c r="AV147" s="812"/>
      <c r="AW147" s="812"/>
      <c r="AX147" s="812"/>
      <c r="AY147" s="812"/>
      <c r="AZ147" s="812"/>
      <c r="BA147" s="812"/>
      <c r="BB147" s="812"/>
      <c r="BC147" s="812"/>
      <c r="BD147" s="812"/>
      <c r="BE147" s="812"/>
      <c r="BF147" s="812"/>
      <c r="BG147" s="812"/>
      <c r="BH147" s="812"/>
      <c r="BI147" s="812"/>
      <c r="BJ147" s="812"/>
      <c r="BK147" s="812"/>
      <c r="BL147" s="812"/>
      <c r="BM147" s="812"/>
      <c r="BN147" s="812"/>
      <c r="BO147" s="812"/>
      <c r="BP147" s="812"/>
      <c r="BQ147" s="812"/>
      <c r="BR147" s="812"/>
      <c r="BS147" s="812"/>
      <c r="BT147" s="812"/>
      <c r="BU147" s="812"/>
      <c r="BV147" s="812"/>
      <c r="BW147" s="812"/>
      <c r="BX147" s="812"/>
      <c r="BY147" s="812"/>
      <c r="BZ147" s="812"/>
      <c r="CA147" s="812"/>
      <c r="CB147" s="812"/>
      <c r="CC147" s="812"/>
      <c r="CD147" s="812"/>
      <c r="CE147" s="812"/>
      <c r="CF147" s="812"/>
      <c r="CG147" s="812"/>
      <c r="CH147" s="812"/>
      <c r="CI147" s="812"/>
      <c r="CJ147" s="812"/>
      <c r="CK147" s="812"/>
      <c r="CL147" s="812"/>
      <c r="CM147" s="812"/>
      <c r="CN147" s="812"/>
      <c r="CO147" s="812"/>
      <c r="CP147" s="812"/>
      <c r="CQ147" s="812"/>
      <c r="CR147" s="812"/>
      <c r="CS147" s="812"/>
      <c r="CT147" s="812"/>
      <c r="CU147" s="812"/>
      <c r="CV147" s="812"/>
      <c r="CW147" s="812"/>
      <c r="CX147" s="812"/>
      <c r="CY147" s="812"/>
      <c r="CZ147" s="812"/>
      <c r="DA147" s="812"/>
      <c r="DB147" s="812"/>
      <c r="DC147" s="812"/>
      <c r="DD147" s="812"/>
      <c r="DE147" s="812"/>
      <c r="DF147" s="812"/>
      <c r="DG147" s="812"/>
      <c r="DH147" s="812"/>
      <c r="DI147" s="812"/>
      <c r="DJ147" s="812"/>
      <c r="DK147" s="812"/>
      <c r="DL147" s="812"/>
      <c r="DM147" s="812"/>
      <c r="DN147" s="812"/>
      <c r="DO147" s="812"/>
      <c r="DP147" s="812"/>
      <c r="DQ147" s="812"/>
      <c r="DR147" s="812"/>
      <c r="DS147" s="812"/>
      <c r="DT147" s="812"/>
      <c r="DU147" s="812"/>
      <c r="DV147" s="812"/>
      <c r="DW147" s="812"/>
      <c r="DX147" s="812"/>
      <c r="DY147" s="812"/>
      <c r="DZ147" s="812"/>
      <c r="EA147" s="812"/>
      <c r="EB147" s="812"/>
      <c r="EC147" s="812"/>
      <c r="ED147" s="812"/>
      <c r="EE147" s="812"/>
      <c r="EF147" s="812"/>
      <c r="EG147" s="812"/>
      <c r="EH147" s="812"/>
      <c r="EI147" s="812"/>
      <c r="EJ147" s="812"/>
      <c r="EK147" s="812"/>
      <c r="EL147" s="812"/>
      <c r="EM147" s="812"/>
      <c r="EN147" s="812"/>
      <c r="EO147" s="812"/>
      <c r="EP147" s="812"/>
      <c r="EQ147" s="812"/>
      <c r="ER147" s="812"/>
      <c r="ES147" s="812"/>
      <c r="ET147" s="812"/>
      <c r="EU147" s="812"/>
      <c r="EV147" s="812"/>
      <c r="EW147" s="812"/>
      <c r="EX147" s="812"/>
      <c r="EY147" s="812"/>
      <c r="EZ147" s="812"/>
      <c r="FA147" s="812"/>
      <c r="FB147" s="812"/>
      <c r="FC147" s="812"/>
      <c r="FD147" s="812"/>
      <c r="FE147" s="812"/>
      <c r="FF147" s="812"/>
      <c r="FG147" s="812"/>
      <c r="FH147" s="812"/>
      <c r="FI147" s="812"/>
      <c r="FJ147" s="812"/>
      <c r="FK147" s="812"/>
      <c r="FL147" s="812"/>
      <c r="FM147" s="812"/>
      <c r="FN147" s="812"/>
      <c r="FO147" s="812"/>
      <c r="FP147" s="812"/>
      <c r="FQ147" s="812"/>
      <c r="FR147" s="812"/>
      <c r="FS147" s="812"/>
      <c r="FT147" s="812"/>
      <c r="FU147" s="812"/>
      <c r="FV147" s="812"/>
      <c r="FW147" s="812"/>
      <c r="FX147" s="812"/>
      <c r="FY147" s="812"/>
      <c r="FZ147" s="812"/>
      <c r="GA147" s="812"/>
      <c r="GB147" s="812"/>
      <c r="GC147" s="812"/>
      <c r="GD147" s="812"/>
      <c r="GE147" s="812"/>
      <c r="GF147" s="812"/>
      <c r="GG147" s="812"/>
      <c r="GH147" s="812"/>
      <c r="GI147" s="812"/>
      <c r="GJ147" s="812"/>
      <c r="GK147" s="812"/>
      <c r="GL147" s="812"/>
      <c r="GM147" s="812"/>
    </row>
    <row r="148" spans="2:195" ht="15" customHeight="1" x14ac:dyDescent="0.2">
      <c r="B148" s="812"/>
      <c r="C148" s="812"/>
      <c r="D148" s="812"/>
      <c r="E148" s="812"/>
      <c r="F148" s="812"/>
      <c r="G148" s="812"/>
      <c r="H148" s="812"/>
      <c r="I148" s="812"/>
      <c r="J148" s="812"/>
      <c r="K148" s="812"/>
      <c r="L148" s="812"/>
      <c r="M148" s="812"/>
      <c r="N148" s="812"/>
      <c r="O148" s="812"/>
      <c r="P148" s="812"/>
      <c r="Q148" s="812"/>
      <c r="R148" s="812"/>
      <c r="S148" s="812"/>
      <c r="T148" s="812"/>
      <c r="U148" s="812"/>
      <c r="V148" s="812"/>
      <c r="W148" s="812"/>
      <c r="X148" s="812"/>
      <c r="Y148" s="812"/>
      <c r="Z148" s="812"/>
      <c r="AA148" s="812"/>
      <c r="AB148" s="812"/>
      <c r="AC148" s="812"/>
      <c r="AD148" s="812"/>
      <c r="AE148" s="812"/>
      <c r="AF148" s="812"/>
      <c r="AG148" s="812"/>
      <c r="AH148" s="812"/>
      <c r="AI148" s="812"/>
      <c r="AJ148" s="812"/>
      <c r="AK148" s="812"/>
      <c r="AL148" s="812"/>
      <c r="AM148" s="812"/>
      <c r="AN148" s="812"/>
      <c r="AO148" s="812"/>
      <c r="AP148" s="812"/>
      <c r="AQ148" s="812"/>
      <c r="AR148" s="812"/>
      <c r="AS148" s="812"/>
      <c r="AT148" s="812"/>
      <c r="AU148" s="812"/>
      <c r="AV148" s="812"/>
      <c r="AW148" s="812"/>
      <c r="AX148" s="812"/>
      <c r="AY148" s="812"/>
      <c r="AZ148" s="812"/>
      <c r="BA148" s="812"/>
      <c r="BB148" s="812"/>
      <c r="BC148" s="812"/>
      <c r="BD148" s="812"/>
      <c r="BE148" s="812"/>
      <c r="BF148" s="812"/>
      <c r="BG148" s="812"/>
      <c r="BH148" s="812"/>
      <c r="BI148" s="812"/>
      <c r="BJ148" s="812"/>
      <c r="BK148" s="812"/>
      <c r="BL148" s="812"/>
      <c r="BM148" s="812"/>
      <c r="BN148" s="812"/>
      <c r="BO148" s="812"/>
      <c r="BP148" s="812"/>
      <c r="BQ148" s="812"/>
      <c r="BR148" s="812"/>
      <c r="BS148" s="812"/>
      <c r="BT148" s="812"/>
      <c r="BU148" s="812"/>
      <c r="BV148" s="812"/>
      <c r="BW148" s="812"/>
      <c r="BX148" s="812"/>
      <c r="BY148" s="812"/>
      <c r="BZ148" s="812"/>
      <c r="CA148" s="812"/>
      <c r="CB148" s="812"/>
      <c r="CC148" s="812"/>
      <c r="CD148" s="812"/>
      <c r="CE148" s="812"/>
      <c r="CF148" s="812"/>
      <c r="CG148" s="812"/>
      <c r="CH148" s="812"/>
      <c r="CI148" s="812"/>
      <c r="CJ148" s="812"/>
      <c r="CK148" s="812"/>
      <c r="CL148" s="812"/>
      <c r="CM148" s="812"/>
      <c r="CN148" s="812"/>
      <c r="CO148" s="812"/>
      <c r="CP148" s="812"/>
      <c r="CQ148" s="812"/>
      <c r="CR148" s="812"/>
      <c r="CS148" s="812"/>
      <c r="CT148" s="812"/>
      <c r="CU148" s="812"/>
      <c r="CV148" s="812"/>
      <c r="CW148" s="812"/>
      <c r="CX148" s="812"/>
      <c r="CY148" s="812"/>
      <c r="CZ148" s="812"/>
      <c r="DA148" s="812"/>
      <c r="DB148" s="812"/>
      <c r="DC148" s="812"/>
      <c r="DD148" s="812"/>
      <c r="DE148" s="812"/>
      <c r="DF148" s="812"/>
      <c r="DG148" s="812"/>
      <c r="DH148" s="812"/>
      <c r="DI148" s="812"/>
      <c r="DJ148" s="812"/>
      <c r="DK148" s="812"/>
      <c r="DL148" s="812"/>
      <c r="DM148" s="812"/>
      <c r="DN148" s="812"/>
      <c r="DO148" s="812"/>
      <c r="DP148" s="812"/>
      <c r="DQ148" s="812"/>
      <c r="DR148" s="812"/>
      <c r="DS148" s="812"/>
      <c r="DT148" s="812"/>
      <c r="DU148" s="812"/>
      <c r="DV148" s="812"/>
      <c r="DW148" s="812"/>
      <c r="DX148" s="812"/>
      <c r="DY148" s="812"/>
      <c r="DZ148" s="812"/>
      <c r="EA148" s="812"/>
      <c r="EB148" s="812"/>
      <c r="EC148" s="812"/>
      <c r="ED148" s="812"/>
      <c r="EE148" s="812"/>
      <c r="EF148" s="812"/>
      <c r="EG148" s="812"/>
      <c r="EH148" s="812"/>
      <c r="EI148" s="812"/>
      <c r="EJ148" s="812"/>
      <c r="EK148" s="812"/>
      <c r="EL148" s="812"/>
      <c r="EM148" s="812"/>
      <c r="EN148" s="812"/>
      <c r="EO148" s="812"/>
      <c r="EP148" s="812"/>
      <c r="EQ148" s="812"/>
      <c r="ER148" s="812"/>
      <c r="ES148" s="812"/>
      <c r="ET148" s="812"/>
      <c r="EU148" s="812"/>
      <c r="EV148" s="812"/>
      <c r="EW148" s="812"/>
      <c r="EX148" s="812"/>
      <c r="EY148" s="812"/>
      <c r="EZ148" s="812"/>
      <c r="FA148" s="812"/>
      <c r="FB148" s="812"/>
      <c r="FC148" s="812"/>
      <c r="FD148" s="812"/>
      <c r="FE148" s="812"/>
      <c r="FF148" s="812"/>
      <c r="FG148" s="812"/>
      <c r="FH148" s="812"/>
      <c r="FI148" s="812"/>
      <c r="FJ148" s="812"/>
      <c r="FK148" s="812"/>
      <c r="FL148" s="812"/>
      <c r="FM148" s="812"/>
      <c r="FN148" s="812"/>
      <c r="FO148" s="812"/>
      <c r="FP148" s="812"/>
      <c r="FQ148" s="812"/>
      <c r="FR148" s="812"/>
      <c r="FS148" s="812"/>
      <c r="FT148" s="812"/>
      <c r="FU148" s="812"/>
      <c r="FV148" s="812"/>
      <c r="FW148" s="812"/>
      <c r="FX148" s="812"/>
      <c r="FY148" s="812"/>
      <c r="FZ148" s="812"/>
      <c r="GA148" s="812"/>
      <c r="GB148" s="812"/>
      <c r="GC148" s="812"/>
      <c r="GD148" s="812"/>
      <c r="GE148" s="812"/>
      <c r="GF148" s="812"/>
      <c r="GG148" s="812"/>
      <c r="GH148" s="812"/>
      <c r="GI148" s="812"/>
      <c r="GJ148" s="812"/>
      <c r="GK148" s="812"/>
      <c r="GL148" s="812"/>
      <c r="GM148" s="812"/>
    </row>
    <row r="149" spans="2:195" ht="15" customHeight="1" x14ac:dyDescent="0.2">
      <c r="B149" s="812"/>
      <c r="C149" s="812"/>
      <c r="D149" s="812"/>
      <c r="E149" s="812"/>
      <c r="F149" s="812"/>
      <c r="G149" s="812"/>
      <c r="H149" s="812"/>
      <c r="I149" s="812"/>
      <c r="J149" s="812"/>
      <c r="K149" s="812"/>
      <c r="L149" s="812"/>
      <c r="M149" s="812"/>
      <c r="N149" s="812"/>
      <c r="O149" s="812"/>
      <c r="P149" s="812"/>
      <c r="Q149" s="812"/>
      <c r="R149" s="812"/>
      <c r="S149" s="812"/>
      <c r="T149" s="812"/>
      <c r="U149" s="812"/>
      <c r="V149" s="812"/>
      <c r="W149" s="812"/>
      <c r="X149" s="812"/>
      <c r="Y149" s="812"/>
      <c r="Z149" s="812"/>
      <c r="AA149" s="812"/>
      <c r="AB149" s="812"/>
      <c r="AC149" s="812"/>
      <c r="AD149" s="812"/>
      <c r="AE149" s="812"/>
      <c r="AF149" s="812"/>
      <c r="AG149" s="812"/>
      <c r="AH149" s="812"/>
      <c r="AI149" s="812"/>
      <c r="AJ149" s="812"/>
      <c r="AK149" s="812"/>
      <c r="AL149" s="812"/>
      <c r="AM149" s="812"/>
      <c r="AN149" s="812"/>
      <c r="AO149" s="812"/>
      <c r="AP149" s="812"/>
      <c r="AQ149" s="812"/>
      <c r="AR149" s="812"/>
      <c r="AS149" s="812"/>
      <c r="AT149" s="812"/>
      <c r="AU149" s="812"/>
      <c r="AV149" s="812"/>
      <c r="AW149" s="812"/>
      <c r="AX149" s="812"/>
      <c r="AY149" s="812"/>
      <c r="AZ149" s="812"/>
      <c r="BA149" s="812"/>
      <c r="BB149" s="812"/>
      <c r="BC149" s="812"/>
      <c r="BD149" s="812"/>
      <c r="BE149" s="812"/>
      <c r="BF149" s="812"/>
      <c r="BG149" s="812"/>
      <c r="BH149" s="812"/>
      <c r="BI149" s="812"/>
      <c r="BJ149" s="812"/>
      <c r="BK149" s="812"/>
      <c r="BL149" s="812"/>
      <c r="BM149" s="812"/>
      <c r="BN149" s="812"/>
      <c r="BO149" s="812"/>
      <c r="BP149" s="812"/>
      <c r="BQ149" s="812"/>
      <c r="BR149" s="812"/>
      <c r="BS149" s="812"/>
      <c r="BT149" s="812"/>
      <c r="BU149" s="812"/>
      <c r="BV149" s="812"/>
      <c r="BW149" s="812"/>
      <c r="BX149" s="812"/>
      <c r="BY149" s="812"/>
      <c r="BZ149" s="812"/>
      <c r="CA149" s="812"/>
      <c r="CB149" s="812"/>
      <c r="CC149" s="812"/>
      <c r="CD149" s="812"/>
      <c r="CE149" s="812"/>
      <c r="CF149" s="812"/>
      <c r="CG149" s="812"/>
      <c r="CH149" s="812"/>
      <c r="CI149" s="812"/>
      <c r="CJ149" s="812"/>
      <c r="CK149" s="812"/>
      <c r="CL149" s="812"/>
      <c r="CM149" s="812"/>
      <c r="CN149" s="812"/>
      <c r="CO149" s="812"/>
      <c r="CP149" s="812"/>
      <c r="CQ149" s="812"/>
      <c r="CR149" s="812"/>
      <c r="CS149" s="812"/>
      <c r="CT149" s="812"/>
      <c r="CU149" s="812"/>
      <c r="CV149" s="812"/>
      <c r="CW149" s="812"/>
      <c r="CX149" s="812"/>
      <c r="CY149" s="812"/>
      <c r="CZ149" s="812"/>
      <c r="DA149" s="812"/>
      <c r="DB149" s="812"/>
      <c r="DC149" s="812"/>
      <c r="DD149" s="812"/>
      <c r="DE149" s="812"/>
      <c r="DF149" s="812"/>
      <c r="DG149" s="812"/>
      <c r="DH149" s="812"/>
      <c r="DI149" s="812"/>
      <c r="DJ149" s="812"/>
      <c r="DK149" s="812"/>
      <c r="DL149" s="812"/>
      <c r="DM149" s="812"/>
      <c r="DN149" s="812"/>
      <c r="DO149" s="812"/>
      <c r="DP149" s="812"/>
      <c r="DQ149" s="812"/>
      <c r="DR149" s="812"/>
      <c r="DS149" s="812"/>
      <c r="DT149" s="812"/>
      <c r="DU149" s="812"/>
      <c r="DV149" s="812"/>
      <c r="DW149" s="812"/>
      <c r="DX149" s="812"/>
      <c r="DY149" s="812"/>
      <c r="DZ149" s="812"/>
      <c r="EA149" s="812"/>
      <c r="EB149" s="812"/>
      <c r="EC149" s="812"/>
      <c r="ED149" s="812"/>
      <c r="EE149" s="812"/>
      <c r="EF149" s="812"/>
      <c r="EG149" s="812"/>
      <c r="EH149" s="812"/>
      <c r="EI149" s="812"/>
      <c r="EJ149" s="812"/>
      <c r="EK149" s="812"/>
      <c r="EL149" s="812"/>
      <c r="EM149" s="812"/>
      <c r="EN149" s="812"/>
      <c r="EO149" s="812"/>
      <c r="EP149" s="812"/>
      <c r="EQ149" s="812"/>
      <c r="ER149" s="812"/>
      <c r="ES149" s="812"/>
      <c r="ET149" s="812"/>
      <c r="EU149" s="812"/>
      <c r="EV149" s="812"/>
      <c r="EW149" s="812"/>
      <c r="EX149" s="812"/>
      <c r="EY149" s="812"/>
      <c r="EZ149" s="812"/>
      <c r="FA149" s="812"/>
      <c r="FB149" s="812"/>
      <c r="FC149" s="812"/>
      <c r="FD149" s="812"/>
      <c r="FE149" s="812"/>
      <c r="FF149" s="812"/>
      <c r="FG149" s="812"/>
      <c r="FH149" s="812"/>
      <c r="FI149" s="812"/>
      <c r="FJ149" s="812"/>
      <c r="FK149" s="812"/>
      <c r="FL149" s="812"/>
      <c r="FM149" s="812"/>
      <c r="FN149" s="812"/>
      <c r="FO149" s="812"/>
      <c r="FP149" s="812"/>
      <c r="FQ149" s="812"/>
      <c r="FR149" s="812"/>
      <c r="FS149" s="812"/>
      <c r="FT149" s="812"/>
      <c r="FU149" s="812"/>
      <c r="FV149" s="812"/>
      <c r="FW149" s="812"/>
      <c r="FX149" s="812"/>
      <c r="FY149" s="812"/>
      <c r="FZ149" s="812"/>
      <c r="GA149" s="812"/>
      <c r="GB149" s="812"/>
      <c r="GC149" s="812"/>
      <c r="GD149" s="812"/>
      <c r="GE149" s="812"/>
      <c r="GF149" s="812"/>
      <c r="GG149" s="812"/>
      <c r="GH149" s="812"/>
      <c r="GI149" s="812"/>
      <c r="GJ149" s="812"/>
      <c r="GK149" s="812"/>
      <c r="GL149" s="812"/>
      <c r="GM149" s="812"/>
    </row>
    <row r="150" spans="2:195" ht="15" customHeight="1" x14ac:dyDescent="0.2">
      <c r="B150" s="812"/>
      <c r="C150" s="812"/>
      <c r="D150" s="812"/>
      <c r="E150" s="812"/>
      <c r="F150" s="812"/>
      <c r="G150" s="812"/>
      <c r="H150" s="812"/>
      <c r="I150" s="812"/>
      <c r="J150" s="812"/>
      <c r="K150" s="812"/>
      <c r="L150" s="812"/>
      <c r="M150" s="812"/>
      <c r="N150" s="812"/>
      <c r="O150" s="812"/>
      <c r="P150" s="812"/>
      <c r="Q150" s="812"/>
      <c r="R150" s="812"/>
      <c r="S150" s="812"/>
      <c r="T150" s="812"/>
      <c r="U150" s="812"/>
      <c r="V150" s="812"/>
      <c r="W150" s="812"/>
      <c r="X150" s="812"/>
      <c r="Y150" s="812"/>
      <c r="Z150" s="812"/>
      <c r="AA150" s="812"/>
      <c r="AB150" s="812"/>
      <c r="AC150" s="812"/>
      <c r="AD150" s="812"/>
      <c r="AE150" s="812"/>
      <c r="AF150" s="812"/>
      <c r="AG150" s="812"/>
      <c r="AH150" s="812"/>
      <c r="AI150" s="812"/>
      <c r="AJ150" s="812"/>
      <c r="AK150" s="812"/>
      <c r="AL150" s="812"/>
      <c r="AM150" s="812"/>
      <c r="AN150" s="812"/>
      <c r="AO150" s="812"/>
      <c r="AP150" s="812"/>
      <c r="AQ150" s="812"/>
      <c r="AR150" s="812"/>
      <c r="AS150" s="812"/>
      <c r="AT150" s="812"/>
      <c r="AU150" s="812"/>
      <c r="AV150" s="812"/>
      <c r="AW150" s="812"/>
      <c r="AX150" s="812"/>
      <c r="AY150" s="812"/>
      <c r="AZ150" s="812"/>
      <c r="BA150" s="812"/>
      <c r="BB150" s="812"/>
      <c r="BC150" s="812"/>
      <c r="BD150" s="812"/>
      <c r="BE150" s="812"/>
      <c r="BF150" s="812"/>
      <c r="BG150" s="812"/>
      <c r="BH150" s="812"/>
      <c r="BI150" s="812"/>
      <c r="BJ150" s="812"/>
      <c r="BK150" s="812"/>
      <c r="BL150" s="812"/>
      <c r="BM150" s="812"/>
      <c r="BN150" s="812"/>
      <c r="BO150" s="812"/>
      <c r="BP150" s="812"/>
      <c r="BQ150" s="812"/>
      <c r="BR150" s="812"/>
      <c r="BS150" s="812"/>
      <c r="BT150" s="812"/>
      <c r="BU150" s="812"/>
      <c r="BV150" s="812"/>
      <c r="BW150" s="812"/>
      <c r="BX150" s="812"/>
      <c r="BY150" s="812"/>
      <c r="BZ150" s="812"/>
      <c r="CA150" s="812"/>
      <c r="CB150" s="812"/>
      <c r="CC150" s="812"/>
      <c r="CD150" s="812"/>
      <c r="CE150" s="812"/>
      <c r="CF150" s="812"/>
      <c r="CG150" s="812"/>
      <c r="CH150" s="812"/>
      <c r="CI150" s="812"/>
      <c r="CJ150" s="812"/>
      <c r="CK150" s="812"/>
      <c r="CL150" s="812"/>
      <c r="CM150" s="812"/>
      <c r="CN150" s="812"/>
      <c r="CO150" s="812"/>
      <c r="CP150" s="812"/>
      <c r="CQ150" s="812"/>
      <c r="CR150" s="812"/>
      <c r="CS150" s="812"/>
      <c r="CT150" s="812"/>
      <c r="CU150" s="812"/>
      <c r="CV150" s="812"/>
      <c r="CW150" s="812"/>
      <c r="CX150" s="812"/>
      <c r="CY150" s="812"/>
      <c r="CZ150" s="812"/>
      <c r="DA150" s="812"/>
      <c r="DB150" s="812"/>
      <c r="DC150" s="812"/>
      <c r="DD150" s="812"/>
      <c r="DE150" s="812"/>
      <c r="DF150" s="812"/>
      <c r="DG150" s="812"/>
      <c r="DH150" s="812"/>
      <c r="DI150" s="812"/>
      <c r="DJ150" s="812"/>
      <c r="DK150" s="812"/>
      <c r="DL150" s="812"/>
      <c r="DM150" s="812"/>
      <c r="DN150" s="812"/>
      <c r="DO150" s="812"/>
      <c r="DP150" s="812"/>
      <c r="DQ150" s="812"/>
      <c r="DR150" s="812"/>
      <c r="DS150" s="812"/>
      <c r="DT150" s="812"/>
      <c r="DU150" s="812"/>
      <c r="DV150" s="812"/>
      <c r="DW150" s="812"/>
      <c r="DX150" s="812"/>
      <c r="DY150" s="812"/>
      <c r="DZ150" s="812"/>
      <c r="EA150" s="812"/>
      <c r="EB150" s="812"/>
      <c r="EC150" s="812"/>
      <c r="ED150" s="812"/>
      <c r="EE150" s="812"/>
      <c r="EF150" s="812"/>
      <c r="EG150" s="812"/>
      <c r="EH150" s="812"/>
      <c r="EI150" s="812"/>
      <c r="EJ150" s="812"/>
      <c r="EK150" s="812"/>
      <c r="EL150" s="812"/>
      <c r="EM150" s="812"/>
      <c r="EN150" s="812"/>
      <c r="EO150" s="812"/>
      <c r="EP150" s="812"/>
      <c r="EQ150" s="812"/>
      <c r="ER150" s="812"/>
      <c r="ES150" s="812"/>
      <c r="ET150" s="812"/>
      <c r="EU150" s="812"/>
      <c r="EV150" s="812"/>
      <c r="EW150" s="812"/>
      <c r="EX150" s="812"/>
      <c r="EY150" s="812"/>
      <c r="EZ150" s="812"/>
      <c r="FA150" s="812"/>
      <c r="FB150" s="812"/>
      <c r="FC150" s="812"/>
      <c r="FD150" s="812"/>
      <c r="FE150" s="812"/>
      <c r="FF150" s="812"/>
      <c r="FG150" s="812"/>
      <c r="FH150" s="812"/>
      <c r="FI150" s="812"/>
      <c r="FJ150" s="812"/>
      <c r="FK150" s="812"/>
      <c r="FL150" s="812"/>
      <c r="FM150" s="812"/>
      <c r="FN150" s="812"/>
      <c r="FO150" s="812"/>
      <c r="FP150" s="812"/>
      <c r="FQ150" s="812"/>
      <c r="FR150" s="812"/>
      <c r="FS150" s="812"/>
      <c r="FT150" s="812"/>
      <c r="FU150" s="812"/>
      <c r="FV150" s="812"/>
      <c r="FW150" s="812"/>
      <c r="FX150" s="812"/>
      <c r="FY150" s="812"/>
      <c r="FZ150" s="812"/>
      <c r="GA150" s="812"/>
      <c r="GB150" s="812"/>
      <c r="GC150" s="812"/>
      <c r="GD150" s="812"/>
      <c r="GE150" s="812"/>
      <c r="GF150" s="812"/>
      <c r="GG150" s="812"/>
      <c r="GH150" s="812"/>
      <c r="GI150" s="812"/>
      <c r="GJ150" s="812"/>
      <c r="GK150" s="812"/>
      <c r="GL150" s="812"/>
      <c r="GM150" s="812"/>
    </row>
    <row r="151" spans="2:195" ht="15" customHeight="1" x14ac:dyDescent="0.2">
      <c r="B151" s="812"/>
      <c r="C151" s="812"/>
      <c r="D151" s="812"/>
      <c r="E151" s="812"/>
      <c r="F151" s="812"/>
      <c r="G151" s="812"/>
      <c r="H151" s="812"/>
      <c r="I151" s="812"/>
      <c r="J151" s="812"/>
      <c r="K151" s="812"/>
      <c r="L151" s="812"/>
      <c r="M151" s="812"/>
      <c r="N151" s="812"/>
      <c r="O151" s="812"/>
      <c r="P151" s="812"/>
      <c r="Q151" s="812"/>
      <c r="R151" s="812"/>
      <c r="S151" s="812"/>
      <c r="T151" s="812"/>
      <c r="U151" s="812"/>
      <c r="V151" s="812"/>
      <c r="W151" s="812"/>
      <c r="X151" s="812"/>
      <c r="Y151" s="812"/>
      <c r="Z151" s="812"/>
      <c r="AA151" s="812"/>
      <c r="AB151" s="812"/>
      <c r="AC151" s="812"/>
      <c r="AD151" s="812"/>
      <c r="AE151" s="812"/>
      <c r="AF151" s="812"/>
      <c r="AG151" s="812"/>
      <c r="AH151" s="812"/>
      <c r="AI151" s="812"/>
      <c r="AJ151" s="812"/>
      <c r="AK151" s="812"/>
      <c r="AL151" s="812"/>
      <c r="AM151" s="812"/>
      <c r="AN151" s="812"/>
      <c r="AO151" s="812"/>
      <c r="AP151" s="812"/>
      <c r="AQ151" s="812"/>
      <c r="AR151" s="812"/>
      <c r="AS151" s="812"/>
      <c r="AT151" s="812"/>
      <c r="AU151" s="812"/>
      <c r="AV151" s="812"/>
      <c r="AW151" s="812"/>
      <c r="AX151" s="812"/>
      <c r="AY151" s="812"/>
      <c r="AZ151" s="812"/>
      <c r="BA151" s="812"/>
      <c r="BB151" s="812"/>
      <c r="BC151" s="812"/>
      <c r="BD151" s="812"/>
      <c r="BE151" s="812"/>
      <c r="BF151" s="812"/>
      <c r="BG151" s="812"/>
      <c r="BH151" s="812"/>
      <c r="BI151" s="812"/>
      <c r="BJ151" s="812"/>
      <c r="BK151" s="812"/>
      <c r="BL151" s="812"/>
      <c r="BM151" s="812"/>
      <c r="BN151" s="812"/>
      <c r="BO151" s="812"/>
      <c r="BP151" s="812"/>
      <c r="BQ151" s="812"/>
      <c r="BR151" s="812"/>
      <c r="BS151" s="812"/>
      <c r="BT151" s="812"/>
      <c r="BU151" s="812"/>
      <c r="BV151" s="812"/>
      <c r="BW151" s="812"/>
      <c r="BX151" s="812"/>
      <c r="BY151" s="812"/>
      <c r="BZ151" s="812"/>
      <c r="CA151" s="812"/>
      <c r="CB151" s="812"/>
      <c r="CC151" s="812"/>
      <c r="CD151" s="812"/>
      <c r="CE151" s="812"/>
      <c r="CF151" s="812"/>
      <c r="CG151" s="812"/>
      <c r="CH151" s="812"/>
      <c r="CI151" s="812"/>
      <c r="CJ151" s="812"/>
      <c r="CK151" s="812"/>
      <c r="CL151" s="812"/>
      <c r="CM151" s="812"/>
      <c r="CN151" s="812"/>
      <c r="CO151" s="812"/>
      <c r="CP151" s="812"/>
      <c r="CQ151" s="812"/>
      <c r="CR151" s="812"/>
      <c r="CS151" s="812"/>
      <c r="CT151" s="812"/>
      <c r="CU151" s="812"/>
      <c r="CV151" s="812"/>
      <c r="CW151" s="812"/>
      <c r="CX151" s="812"/>
      <c r="CY151" s="812"/>
      <c r="CZ151" s="812"/>
      <c r="DA151" s="812"/>
      <c r="DB151" s="812"/>
      <c r="DC151" s="812"/>
      <c r="DD151" s="812"/>
      <c r="DE151" s="812"/>
      <c r="DF151" s="812"/>
      <c r="DG151" s="812"/>
      <c r="DH151" s="812"/>
      <c r="DI151" s="812"/>
      <c r="DJ151" s="812"/>
      <c r="DK151" s="812"/>
      <c r="DL151" s="812"/>
      <c r="DM151" s="812"/>
      <c r="DN151" s="812"/>
      <c r="DO151" s="812"/>
      <c r="DP151" s="812"/>
      <c r="DQ151" s="812"/>
      <c r="DR151" s="812"/>
      <c r="DS151" s="812"/>
      <c r="DT151" s="812"/>
      <c r="DU151" s="812"/>
      <c r="DV151" s="812"/>
      <c r="DW151" s="812"/>
      <c r="DX151" s="812"/>
      <c r="DY151" s="812"/>
      <c r="DZ151" s="812"/>
      <c r="EA151" s="812"/>
      <c r="EB151" s="812"/>
      <c r="EC151" s="812"/>
      <c r="ED151" s="812"/>
      <c r="EE151" s="812"/>
      <c r="EF151" s="812"/>
      <c r="EG151" s="812"/>
      <c r="EH151" s="812"/>
      <c r="EI151" s="812"/>
      <c r="EJ151" s="812"/>
      <c r="EK151" s="812"/>
      <c r="EL151" s="812"/>
      <c r="EM151" s="812"/>
      <c r="EN151" s="812"/>
      <c r="EO151" s="812"/>
      <c r="EP151" s="812"/>
      <c r="EQ151" s="812"/>
      <c r="ER151" s="812"/>
      <c r="ES151" s="812"/>
      <c r="ET151" s="812"/>
      <c r="EU151" s="812"/>
      <c r="EV151" s="812"/>
      <c r="EW151" s="812"/>
      <c r="EX151" s="812"/>
      <c r="EY151" s="812"/>
      <c r="EZ151" s="812"/>
      <c r="FA151" s="812"/>
      <c r="FB151" s="812"/>
      <c r="FC151" s="812"/>
      <c r="FD151" s="812"/>
      <c r="FE151" s="812"/>
      <c r="FF151" s="812"/>
      <c r="FG151" s="812"/>
      <c r="FH151" s="812"/>
      <c r="FI151" s="812"/>
      <c r="FJ151" s="812"/>
      <c r="FK151" s="812"/>
      <c r="FL151" s="812"/>
      <c r="FM151" s="812"/>
      <c r="FN151" s="812"/>
      <c r="FO151" s="812"/>
      <c r="FP151" s="812"/>
      <c r="FQ151" s="812"/>
      <c r="FR151" s="812"/>
      <c r="FS151" s="812"/>
      <c r="FT151" s="812"/>
      <c r="FU151" s="812"/>
      <c r="FV151" s="812"/>
      <c r="FW151" s="812"/>
      <c r="FX151" s="812"/>
      <c r="FY151" s="812"/>
      <c r="FZ151" s="812"/>
      <c r="GA151" s="812"/>
      <c r="GB151" s="812"/>
      <c r="GC151" s="812"/>
      <c r="GD151" s="812"/>
      <c r="GE151" s="812"/>
      <c r="GF151" s="812"/>
      <c r="GG151" s="812"/>
      <c r="GH151" s="812"/>
      <c r="GI151" s="812"/>
      <c r="GJ151" s="812"/>
      <c r="GK151" s="812"/>
      <c r="GL151" s="812"/>
      <c r="GM151" s="812"/>
    </row>
    <row r="152" spans="2:195" ht="15" customHeight="1" x14ac:dyDescent="0.2">
      <c r="B152" s="812"/>
      <c r="C152" s="812"/>
      <c r="D152" s="812"/>
      <c r="E152" s="812"/>
      <c r="F152" s="812"/>
      <c r="G152" s="812"/>
      <c r="H152" s="812"/>
      <c r="I152" s="812"/>
      <c r="J152" s="812"/>
      <c r="K152" s="812"/>
      <c r="L152" s="812"/>
      <c r="M152" s="812"/>
      <c r="N152" s="812"/>
      <c r="O152" s="812"/>
      <c r="P152" s="812"/>
      <c r="Q152" s="812"/>
      <c r="R152" s="812"/>
      <c r="S152" s="812"/>
      <c r="T152" s="812"/>
      <c r="U152" s="812"/>
      <c r="V152" s="812"/>
      <c r="W152" s="812"/>
      <c r="X152" s="812"/>
      <c r="Y152" s="812"/>
      <c r="Z152" s="812"/>
      <c r="AA152" s="812"/>
      <c r="AB152" s="812"/>
      <c r="AC152" s="812"/>
      <c r="AD152" s="812"/>
      <c r="AE152" s="812"/>
      <c r="AF152" s="812"/>
      <c r="AG152" s="812"/>
      <c r="AH152" s="812"/>
      <c r="AI152" s="812"/>
      <c r="AJ152" s="812"/>
      <c r="AK152" s="812"/>
      <c r="AL152" s="812"/>
      <c r="AM152" s="812"/>
      <c r="AN152" s="812"/>
      <c r="AO152" s="812"/>
      <c r="AP152" s="812"/>
      <c r="AQ152" s="812"/>
      <c r="AR152" s="812"/>
      <c r="AS152" s="812"/>
      <c r="AT152" s="812"/>
      <c r="AU152" s="812"/>
      <c r="AV152" s="812"/>
      <c r="AW152" s="812"/>
      <c r="AX152" s="812"/>
      <c r="AY152" s="812"/>
      <c r="AZ152" s="812"/>
      <c r="BA152" s="812"/>
      <c r="BB152" s="812"/>
      <c r="BC152" s="812"/>
      <c r="BD152" s="812"/>
      <c r="BE152" s="812"/>
      <c r="BF152" s="812"/>
      <c r="BG152" s="812"/>
      <c r="BH152" s="812"/>
      <c r="BI152" s="812"/>
      <c r="BJ152" s="812"/>
      <c r="BK152" s="812"/>
      <c r="BL152" s="812"/>
      <c r="BM152" s="812"/>
      <c r="BN152" s="812"/>
      <c r="BO152" s="812"/>
      <c r="BP152" s="812"/>
      <c r="BQ152" s="812"/>
      <c r="BR152" s="812"/>
      <c r="BS152" s="812"/>
      <c r="BT152" s="812"/>
      <c r="BU152" s="812"/>
      <c r="BV152" s="812"/>
      <c r="BW152" s="812"/>
      <c r="BX152" s="812"/>
      <c r="BY152" s="812"/>
      <c r="BZ152" s="812"/>
      <c r="CA152" s="812"/>
      <c r="CB152" s="812"/>
      <c r="CC152" s="812"/>
      <c r="CD152" s="812"/>
      <c r="CE152" s="812"/>
      <c r="CF152" s="812"/>
      <c r="CG152" s="812"/>
      <c r="CH152" s="812"/>
      <c r="CI152" s="812"/>
      <c r="CJ152" s="812"/>
      <c r="CK152" s="812"/>
      <c r="CL152" s="812"/>
      <c r="CM152" s="812"/>
      <c r="CN152" s="812"/>
      <c r="CO152" s="812"/>
      <c r="CP152" s="812"/>
      <c r="CQ152" s="812"/>
      <c r="CR152" s="812"/>
      <c r="CS152" s="812"/>
      <c r="CT152" s="812"/>
      <c r="CU152" s="812"/>
      <c r="CV152" s="812"/>
      <c r="CW152" s="812"/>
      <c r="CX152" s="812"/>
      <c r="CY152" s="812"/>
      <c r="CZ152" s="812"/>
      <c r="DA152" s="812"/>
      <c r="DB152" s="812"/>
      <c r="DC152" s="812"/>
      <c r="DD152" s="812"/>
      <c r="DE152" s="812"/>
      <c r="DF152" s="812"/>
      <c r="DG152" s="812"/>
      <c r="DH152" s="812"/>
      <c r="DI152" s="812"/>
      <c r="DJ152" s="812"/>
      <c r="DK152" s="812"/>
      <c r="DL152" s="812"/>
      <c r="DM152" s="812"/>
      <c r="DN152" s="812"/>
      <c r="DO152" s="812"/>
      <c r="DP152" s="812"/>
      <c r="DQ152" s="812"/>
      <c r="DR152" s="812"/>
      <c r="DS152" s="812"/>
      <c r="DT152" s="812"/>
      <c r="DU152" s="812"/>
      <c r="DV152" s="812"/>
      <c r="DW152" s="812"/>
      <c r="DX152" s="812"/>
      <c r="DY152" s="812"/>
      <c r="DZ152" s="812"/>
      <c r="EA152" s="812"/>
      <c r="EB152" s="812"/>
      <c r="EC152" s="812"/>
      <c r="ED152" s="812"/>
      <c r="EE152" s="812"/>
      <c r="EF152" s="812"/>
      <c r="EG152" s="812"/>
      <c r="EH152" s="812"/>
      <c r="EI152" s="812"/>
      <c r="EJ152" s="812"/>
      <c r="EK152" s="812"/>
      <c r="EL152" s="812"/>
      <c r="EM152" s="812"/>
      <c r="EN152" s="812"/>
      <c r="EO152" s="812"/>
      <c r="EP152" s="812"/>
      <c r="EQ152" s="812"/>
      <c r="ER152" s="812"/>
      <c r="ES152" s="812"/>
      <c r="ET152" s="812"/>
      <c r="EU152" s="812"/>
      <c r="EV152" s="812"/>
      <c r="EW152" s="812"/>
      <c r="EX152" s="812"/>
      <c r="EY152" s="812"/>
      <c r="EZ152" s="812"/>
      <c r="FA152" s="812"/>
      <c r="FB152" s="812"/>
      <c r="FC152" s="812"/>
      <c r="FD152" s="812"/>
      <c r="FE152" s="812"/>
      <c r="FF152" s="812"/>
      <c r="FG152" s="812"/>
      <c r="FH152" s="812"/>
      <c r="FI152" s="812"/>
      <c r="FJ152" s="812"/>
      <c r="FK152" s="812"/>
      <c r="FL152" s="812"/>
      <c r="FM152" s="812"/>
      <c r="FN152" s="812"/>
      <c r="FO152" s="812"/>
      <c r="FP152" s="812"/>
      <c r="FQ152" s="812"/>
      <c r="FR152" s="812"/>
      <c r="FS152" s="812"/>
      <c r="FT152" s="812"/>
      <c r="FU152" s="812"/>
      <c r="FV152" s="812"/>
      <c r="FW152" s="812"/>
      <c r="FX152" s="812"/>
      <c r="FY152" s="812"/>
      <c r="FZ152" s="812"/>
      <c r="GA152" s="812"/>
      <c r="GB152" s="812"/>
      <c r="GC152" s="812"/>
      <c r="GD152" s="812"/>
      <c r="GE152" s="812"/>
      <c r="GF152" s="812"/>
      <c r="GG152" s="812"/>
      <c r="GH152" s="812"/>
      <c r="GI152" s="812"/>
      <c r="GJ152" s="812"/>
      <c r="GK152" s="812"/>
      <c r="GL152" s="812"/>
      <c r="GM152" s="812"/>
    </row>
    <row r="153" spans="2:195" ht="15" customHeight="1" x14ac:dyDescent="0.2">
      <c r="B153" s="812"/>
      <c r="C153" s="812"/>
      <c r="D153" s="812"/>
      <c r="E153" s="812"/>
      <c r="F153" s="812"/>
      <c r="G153" s="812"/>
      <c r="H153" s="812"/>
      <c r="I153" s="812"/>
      <c r="J153" s="812"/>
      <c r="K153" s="812"/>
      <c r="L153" s="812"/>
      <c r="M153" s="812"/>
      <c r="N153" s="812"/>
      <c r="O153" s="812"/>
      <c r="P153" s="812"/>
      <c r="Q153" s="812"/>
      <c r="R153" s="812"/>
      <c r="S153" s="812"/>
      <c r="T153" s="812"/>
      <c r="U153" s="812"/>
      <c r="V153" s="812"/>
      <c r="W153" s="812"/>
      <c r="X153" s="812"/>
      <c r="Y153" s="812"/>
      <c r="Z153" s="812"/>
      <c r="AA153" s="812"/>
      <c r="AB153" s="812"/>
      <c r="AC153" s="812"/>
      <c r="AD153" s="812"/>
      <c r="AE153" s="812"/>
      <c r="AF153" s="812"/>
      <c r="AG153" s="812"/>
      <c r="AH153" s="812"/>
      <c r="AI153" s="812"/>
      <c r="AJ153" s="812"/>
      <c r="AK153" s="812"/>
      <c r="AL153" s="812"/>
      <c r="AM153" s="812"/>
      <c r="AN153" s="812"/>
      <c r="AO153" s="812"/>
      <c r="AP153" s="812"/>
      <c r="AQ153" s="812"/>
      <c r="AR153" s="812"/>
      <c r="AS153" s="812"/>
      <c r="AT153" s="812"/>
      <c r="AU153" s="812"/>
      <c r="AV153" s="812"/>
      <c r="AW153" s="812"/>
      <c r="AX153" s="812"/>
      <c r="AY153" s="812"/>
      <c r="AZ153" s="812"/>
      <c r="BA153" s="812"/>
      <c r="BB153" s="812"/>
      <c r="BC153" s="812"/>
      <c r="BD153" s="812"/>
      <c r="BE153" s="812"/>
      <c r="BF153" s="812"/>
      <c r="BG153" s="812"/>
      <c r="BH153" s="812"/>
      <c r="BI153" s="812"/>
      <c r="BJ153" s="812"/>
      <c r="BK153" s="812"/>
      <c r="BL153" s="812"/>
      <c r="BM153" s="812"/>
      <c r="BN153" s="812"/>
      <c r="BO153" s="812"/>
      <c r="BP153" s="812"/>
      <c r="BQ153" s="812"/>
      <c r="BR153" s="812"/>
      <c r="BS153" s="812"/>
      <c r="BT153" s="812"/>
      <c r="BU153" s="812"/>
      <c r="BV153" s="812"/>
      <c r="BW153" s="812"/>
      <c r="BX153" s="812"/>
      <c r="BY153" s="812"/>
      <c r="BZ153" s="812"/>
      <c r="CA153" s="812"/>
      <c r="CB153" s="812"/>
      <c r="CC153" s="812"/>
      <c r="CD153" s="812"/>
      <c r="CE153" s="812"/>
      <c r="CF153" s="812"/>
      <c r="CG153" s="812"/>
      <c r="CH153" s="812"/>
      <c r="CI153" s="812"/>
      <c r="CJ153" s="812"/>
      <c r="CK153" s="812"/>
      <c r="CL153" s="812"/>
      <c r="CM153" s="812"/>
      <c r="CN153" s="812"/>
      <c r="CO153" s="812"/>
      <c r="CP153" s="812"/>
      <c r="CQ153" s="812"/>
      <c r="CR153" s="812"/>
      <c r="CS153" s="812"/>
      <c r="CT153" s="812"/>
      <c r="CU153" s="812"/>
      <c r="CV153" s="812"/>
      <c r="CW153" s="812"/>
      <c r="CX153" s="812"/>
      <c r="CY153" s="812"/>
      <c r="CZ153" s="812"/>
      <c r="DA153" s="812"/>
      <c r="DB153" s="812"/>
      <c r="DC153" s="812"/>
      <c r="DD153" s="812"/>
      <c r="DE153" s="812"/>
      <c r="DF153" s="812"/>
      <c r="DG153" s="812"/>
      <c r="DH153" s="812"/>
      <c r="DI153" s="812"/>
      <c r="DJ153" s="812"/>
      <c r="DK153" s="812"/>
      <c r="DL153" s="812"/>
      <c r="DM153" s="812"/>
      <c r="DN153" s="812"/>
      <c r="DO153" s="812"/>
      <c r="DP153" s="812"/>
      <c r="DQ153" s="812"/>
      <c r="DR153" s="812"/>
      <c r="DS153" s="812"/>
      <c r="DT153" s="812"/>
      <c r="DU153" s="812"/>
      <c r="DV153" s="812"/>
      <c r="DW153" s="812"/>
      <c r="DX153" s="812"/>
      <c r="DY153" s="812"/>
      <c r="DZ153" s="812"/>
      <c r="EA153" s="812"/>
      <c r="EB153" s="812"/>
      <c r="EC153" s="812"/>
      <c r="ED153" s="812"/>
      <c r="EE153" s="812"/>
      <c r="EF153" s="812"/>
      <c r="EG153" s="812"/>
      <c r="EH153" s="812"/>
      <c r="EI153" s="812"/>
      <c r="EJ153" s="812"/>
      <c r="EK153" s="812"/>
      <c r="EL153" s="812"/>
      <c r="EM153" s="812"/>
      <c r="EN153" s="812"/>
      <c r="EO153" s="812"/>
      <c r="EP153" s="812"/>
      <c r="EQ153" s="812"/>
      <c r="ER153" s="812"/>
      <c r="ES153" s="812"/>
      <c r="ET153" s="812"/>
      <c r="EU153" s="812"/>
      <c r="EV153" s="812"/>
      <c r="EW153" s="812"/>
      <c r="EX153" s="812"/>
      <c r="EY153" s="812"/>
      <c r="EZ153" s="812"/>
      <c r="FA153" s="812"/>
      <c r="FB153" s="812"/>
      <c r="FC153" s="812"/>
      <c r="FD153" s="812"/>
      <c r="FE153" s="812"/>
      <c r="FF153" s="812"/>
      <c r="FG153" s="812"/>
      <c r="FH153" s="812"/>
      <c r="FI153" s="812"/>
      <c r="FJ153" s="812"/>
      <c r="FK153" s="812"/>
      <c r="FL153" s="812"/>
      <c r="FM153" s="812"/>
      <c r="FN153" s="812"/>
      <c r="FO153" s="812"/>
      <c r="FP153" s="812"/>
      <c r="FQ153" s="812"/>
      <c r="FR153" s="812"/>
      <c r="FS153" s="812"/>
      <c r="FT153" s="812"/>
      <c r="FU153" s="812"/>
      <c r="FV153" s="812"/>
      <c r="FW153" s="812"/>
      <c r="FX153" s="812"/>
      <c r="FY153" s="812"/>
      <c r="FZ153" s="812"/>
      <c r="GA153" s="812"/>
      <c r="GB153" s="812"/>
      <c r="GC153" s="812"/>
      <c r="GD153" s="812"/>
      <c r="GE153" s="812"/>
      <c r="GF153" s="812"/>
      <c r="GG153" s="812"/>
      <c r="GH153" s="812"/>
      <c r="GI153" s="812"/>
      <c r="GJ153" s="812"/>
      <c r="GK153" s="812"/>
      <c r="GL153" s="812"/>
      <c r="GM153" s="812"/>
    </row>
    <row r="154" spans="2:195" ht="15" customHeight="1" x14ac:dyDescent="0.2">
      <c r="B154" s="812"/>
      <c r="C154" s="812"/>
      <c r="D154" s="812"/>
      <c r="E154" s="812"/>
      <c r="F154" s="812"/>
      <c r="G154" s="812"/>
      <c r="H154" s="812"/>
      <c r="I154" s="812"/>
      <c r="J154" s="812"/>
      <c r="K154" s="812"/>
      <c r="L154" s="812"/>
      <c r="M154" s="812"/>
      <c r="N154" s="812"/>
      <c r="O154" s="812"/>
      <c r="P154" s="812"/>
      <c r="Q154" s="812"/>
      <c r="R154" s="812"/>
      <c r="S154" s="812"/>
      <c r="T154" s="812"/>
      <c r="U154" s="812"/>
      <c r="V154" s="812"/>
      <c r="W154" s="812"/>
      <c r="X154" s="812"/>
      <c r="Y154" s="812"/>
      <c r="Z154" s="812"/>
      <c r="AA154" s="812"/>
      <c r="AB154" s="812"/>
      <c r="AC154" s="812"/>
      <c r="AD154" s="812"/>
      <c r="AE154" s="812"/>
      <c r="AF154" s="812"/>
      <c r="AG154" s="812"/>
      <c r="AH154" s="812"/>
      <c r="AI154" s="812"/>
      <c r="AJ154" s="812"/>
      <c r="AK154" s="812"/>
      <c r="AL154" s="812"/>
      <c r="AM154" s="812"/>
      <c r="AN154" s="812"/>
      <c r="AO154" s="812"/>
      <c r="AP154" s="812"/>
      <c r="AQ154" s="812"/>
      <c r="AR154" s="812"/>
      <c r="AS154" s="812"/>
      <c r="AT154" s="812"/>
      <c r="AU154" s="812"/>
      <c r="AV154" s="812"/>
      <c r="AW154" s="812"/>
      <c r="AX154" s="812"/>
      <c r="AY154" s="812"/>
      <c r="AZ154" s="812"/>
      <c r="BA154" s="812"/>
      <c r="BB154" s="812"/>
      <c r="BC154" s="812"/>
      <c r="BD154" s="812"/>
      <c r="BE154" s="812"/>
      <c r="BF154" s="812"/>
      <c r="BG154" s="812"/>
      <c r="BH154" s="812"/>
      <c r="BI154" s="812"/>
      <c r="BJ154" s="812"/>
      <c r="BK154" s="812"/>
      <c r="BL154" s="812"/>
      <c r="BM154" s="812"/>
      <c r="BN154" s="812"/>
      <c r="BO154" s="812"/>
      <c r="BP154" s="812"/>
      <c r="BQ154" s="812"/>
      <c r="BR154" s="812"/>
      <c r="BS154" s="812"/>
      <c r="BT154" s="812"/>
      <c r="BU154" s="812"/>
      <c r="BV154" s="812"/>
      <c r="BW154" s="812"/>
      <c r="BX154" s="812"/>
      <c r="BY154" s="812"/>
      <c r="BZ154" s="812"/>
      <c r="CA154" s="812"/>
      <c r="CB154" s="812"/>
      <c r="CC154" s="812"/>
      <c r="CD154" s="812"/>
      <c r="CE154" s="812"/>
      <c r="CF154" s="812"/>
      <c r="CG154" s="812"/>
      <c r="CH154" s="812"/>
      <c r="CI154" s="812"/>
      <c r="CJ154" s="812"/>
      <c r="CK154" s="812"/>
      <c r="CL154" s="812"/>
      <c r="CM154" s="812"/>
      <c r="CN154" s="812"/>
      <c r="CO154" s="812"/>
      <c r="CP154" s="812"/>
      <c r="CQ154" s="812"/>
      <c r="CR154" s="812"/>
      <c r="CS154" s="812"/>
      <c r="CT154" s="812"/>
      <c r="CU154" s="812"/>
      <c r="CV154" s="812"/>
      <c r="CW154" s="812"/>
      <c r="CX154" s="812"/>
      <c r="CY154" s="812"/>
      <c r="CZ154" s="812"/>
      <c r="DA154" s="812"/>
      <c r="DB154" s="812"/>
      <c r="DC154" s="812"/>
      <c r="DD154" s="812"/>
      <c r="DE154" s="812"/>
      <c r="DF154" s="812"/>
      <c r="DG154" s="812"/>
      <c r="DH154" s="812"/>
      <c r="DI154" s="812"/>
      <c r="DJ154" s="812"/>
      <c r="DK154" s="812"/>
      <c r="DL154" s="812"/>
      <c r="DM154" s="812"/>
      <c r="DN154" s="812"/>
      <c r="DO154" s="812"/>
      <c r="DP154" s="812"/>
      <c r="DQ154" s="812"/>
      <c r="DR154" s="812"/>
      <c r="DS154" s="812"/>
      <c r="DT154" s="812"/>
      <c r="DU154" s="812"/>
      <c r="DV154" s="812"/>
      <c r="DW154" s="812"/>
      <c r="DX154" s="812"/>
      <c r="DY154" s="812"/>
      <c r="DZ154" s="812"/>
      <c r="EA154" s="812"/>
      <c r="EB154" s="812"/>
      <c r="EC154" s="812"/>
      <c r="ED154" s="812"/>
      <c r="EE154" s="812"/>
      <c r="EF154" s="812"/>
      <c r="EG154" s="812"/>
      <c r="EH154" s="812"/>
      <c r="EI154" s="812"/>
      <c r="EJ154" s="812"/>
      <c r="EK154" s="812"/>
      <c r="EL154" s="812"/>
      <c r="EM154" s="812"/>
      <c r="EN154" s="812"/>
      <c r="EO154" s="812"/>
      <c r="EP154" s="812"/>
      <c r="EQ154" s="812"/>
      <c r="ER154" s="812"/>
      <c r="ES154" s="812"/>
      <c r="ET154" s="812"/>
      <c r="EU154" s="812"/>
      <c r="EV154" s="812"/>
      <c r="EW154" s="812"/>
      <c r="EX154" s="812"/>
      <c r="EY154" s="812"/>
      <c r="EZ154" s="812"/>
      <c r="FA154" s="812"/>
      <c r="FB154" s="812"/>
      <c r="FC154" s="812"/>
      <c r="FD154" s="812"/>
      <c r="FE154" s="812"/>
      <c r="FF154" s="812"/>
      <c r="FG154" s="812"/>
      <c r="FH154" s="812"/>
      <c r="FI154" s="812"/>
      <c r="FJ154" s="812"/>
      <c r="FK154" s="812"/>
      <c r="FL154" s="812"/>
      <c r="FM154" s="812"/>
      <c r="FN154" s="812"/>
      <c r="FO154" s="812"/>
      <c r="FP154" s="812"/>
      <c r="FQ154" s="812"/>
      <c r="FR154" s="812"/>
      <c r="FS154" s="812"/>
      <c r="FT154" s="812"/>
      <c r="FU154" s="812"/>
      <c r="FV154" s="812"/>
      <c r="FW154" s="812"/>
      <c r="FX154" s="812"/>
      <c r="FY154" s="812"/>
      <c r="FZ154" s="812"/>
      <c r="GA154" s="812"/>
      <c r="GB154" s="812"/>
      <c r="GC154" s="812"/>
      <c r="GD154" s="812"/>
      <c r="GE154" s="812"/>
      <c r="GF154" s="812"/>
      <c r="GG154" s="812"/>
      <c r="GH154" s="812"/>
      <c r="GI154" s="812"/>
      <c r="GJ154" s="812"/>
      <c r="GK154" s="812"/>
      <c r="GL154" s="812"/>
      <c r="GM154" s="812"/>
    </row>
    <row r="155" spans="2:195" ht="15" customHeight="1" x14ac:dyDescent="0.2">
      <c r="B155" s="812"/>
      <c r="C155" s="812"/>
      <c r="D155" s="812"/>
      <c r="E155" s="812"/>
      <c r="F155" s="812"/>
      <c r="G155" s="812"/>
      <c r="H155" s="812"/>
      <c r="I155" s="812"/>
      <c r="J155" s="812"/>
      <c r="K155" s="812"/>
      <c r="L155" s="812"/>
      <c r="M155" s="812"/>
      <c r="N155" s="812"/>
      <c r="O155" s="812"/>
      <c r="P155" s="812"/>
      <c r="Q155" s="812"/>
      <c r="R155" s="812"/>
      <c r="S155" s="812"/>
      <c r="T155" s="812"/>
      <c r="U155" s="812"/>
      <c r="V155" s="812"/>
      <c r="W155" s="812"/>
      <c r="X155" s="812"/>
      <c r="Y155" s="812"/>
      <c r="Z155" s="812"/>
      <c r="AA155" s="812"/>
      <c r="AB155" s="812"/>
      <c r="AC155" s="812"/>
      <c r="AD155" s="812"/>
      <c r="AE155" s="812"/>
      <c r="AF155" s="812"/>
      <c r="AG155" s="812"/>
      <c r="AH155" s="812"/>
      <c r="AI155" s="812"/>
      <c r="AJ155" s="812"/>
      <c r="AK155" s="812"/>
      <c r="AL155" s="812"/>
      <c r="AM155" s="812"/>
      <c r="AN155" s="812"/>
      <c r="AO155" s="812"/>
      <c r="AP155" s="812"/>
      <c r="AQ155" s="812"/>
      <c r="AR155" s="812"/>
      <c r="AS155" s="812"/>
      <c r="AT155" s="812"/>
      <c r="AU155" s="812"/>
      <c r="AV155" s="812"/>
      <c r="AW155" s="812"/>
      <c r="AX155" s="812"/>
      <c r="AY155" s="812"/>
      <c r="AZ155" s="812"/>
      <c r="BA155" s="812"/>
      <c r="BB155" s="812"/>
      <c r="BC155" s="812"/>
      <c r="BD155" s="812"/>
      <c r="BE155" s="812"/>
      <c r="BF155" s="812"/>
      <c r="BG155" s="812"/>
      <c r="BH155" s="812"/>
      <c r="BI155" s="812"/>
      <c r="BJ155" s="812"/>
      <c r="BK155" s="812"/>
      <c r="BL155" s="812"/>
      <c r="BM155" s="812"/>
      <c r="BN155" s="812"/>
      <c r="BO155" s="812"/>
      <c r="BP155" s="812"/>
      <c r="BQ155" s="812"/>
      <c r="BR155" s="812"/>
      <c r="BS155" s="812"/>
      <c r="BT155" s="812"/>
      <c r="BU155" s="812"/>
      <c r="BV155" s="812"/>
      <c r="BW155" s="812"/>
      <c r="BX155" s="812"/>
      <c r="BY155" s="812"/>
      <c r="BZ155" s="812"/>
      <c r="CA155" s="812"/>
      <c r="CB155" s="812"/>
      <c r="CC155" s="812"/>
      <c r="CD155" s="812"/>
      <c r="CE155" s="812"/>
      <c r="CF155" s="812"/>
      <c r="CG155" s="812"/>
      <c r="CH155" s="812"/>
      <c r="CI155" s="812"/>
      <c r="CJ155" s="812"/>
      <c r="CK155" s="812"/>
      <c r="CL155" s="812"/>
      <c r="CM155" s="812"/>
      <c r="CN155" s="812"/>
      <c r="CO155" s="812"/>
      <c r="CP155" s="812"/>
      <c r="CQ155" s="812"/>
      <c r="CR155" s="812"/>
      <c r="CS155" s="812"/>
      <c r="CT155" s="812"/>
      <c r="CU155" s="812"/>
      <c r="CV155" s="812"/>
      <c r="CW155" s="812"/>
      <c r="CX155" s="812"/>
      <c r="CY155" s="812"/>
      <c r="CZ155" s="812"/>
      <c r="DA155" s="812"/>
      <c r="DB155" s="812"/>
      <c r="DC155" s="812"/>
      <c r="DD155" s="812"/>
      <c r="DE155" s="812"/>
      <c r="DF155" s="812"/>
      <c r="DG155" s="812"/>
      <c r="DH155" s="812"/>
      <c r="DI155" s="812"/>
      <c r="DJ155" s="812"/>
      <c r="DK155" s="812"/>
      <c r="DL155" s="812"/>
      <c r="DM155" s="812"/>
      <c r="DN155" s="812"/>
      <c r="DO155" s="812"/>
      <c r="DP155" s="812"/>
      <c r="DQ155" s="812"/>
      <c r="DR155" s="812"/>
      <c r="DS155" s="812"/>
      <c r="DT155" s="812"/>
      <c r="DU155" s="812"/>
      <c r="DV155" s="812"/>
      <c r="DW155" s="812"/>
      <c r="DX155" s="812"/>
      <c r="DY155" s="812"/>
      <c r="DZ155" s="812"/>
      <c r="EA155" s="812"/>
      <c r="EB155" s="812"/>
      <c r="EC155" s="812"/>
      <c r="ED155" s="812"/>
      <c r="EE155" s="812"/>
      <c r="EF155" s="812"/>
      <c r="EG155" s="812"/>
      <c r="EH155" s="812"/>
      <c r="EI155" s="812"/>
      <c r="EJ155" s="812"/>
      <c r="EK155" s="812"/>
      <c r="EL155" s="812"/>
      <c r="EM155" s="812"/>
      <c r="EN155" s="812"/>
      <c r="EO155" s="812"/>
      <c r="EP155" s="812"/>
      <c r="EQ155" s="812"/>
      <c r="ER155" s="812"/>
      <c r="ES155" s="812"/>
      <c r="ET155" s="812"/>
      <c r="EU155" s="812"/>
      <c r="EV155" s="812"/>
      <c r="EW155" s="812"/>
      <c r="EX155" s="812"/>
      <c r="EY155" s="812"/>
      <c r="EZ155" s="812"/>
      <c r="FA155" s="812"/>
      <c r="FB155" s="812"/>
      <c r="FC155" s="812"/>
      <c r="FD155" s="812"/>
      <c r="FE155" s="812"/>
      <c r="FF155" s="812"/>
      <c r="FG155" s="812"/>
      <c r="FH155" s="812"/>
      <c r="FI155" s="812"/>
      <c r="FJ155" s="812"/>
      <c r="FK155" s="812"/>
      <c r="FL155" s="812"/>
      <c r="FM155" s="812"/>
      <c r="FN155" s="812"/>
      <c r="FO155" s="812"/>
      <c r="FP155" s="812"/>
      <c r="FQ155" s="812"/>
      <c r="FR155" s="812"/>
      <c r="FS155" s="812"/>
      <c r="FT155" s="812"/>
      <c r="FU155" s="812"/>
      <c r="FV155" s="812"/>
      <c r="FW155" s="812"/>
      <c r="FX155" s="812"/>
      <c r="FY155" s="812"/>
      <c r="FZ155" s="812"/>
      <c r="GA155" s="812"/>
      <c r="GB155" s="812"/>
      <c r="GC155" s="812"/>
      <c r="GD155" s="812"/>
      <c r="GE155" s="812"/>
      <c r="GF155" s="812"/>
      <c r="GG155" s="812"/>
      <c r="GH155" s="812"/>
      <c r="GI155" s="812"/>
      <c r="GJ155" s="812"/>
      <c r="GK155" s="812"/>
      <c r="GL155" s="812"/>
      <c r="GM155" s="812"/>
    </row>
    <row r="156" spans="2:195" ht="15" customHeight="1" x14ac:dyDescent="0.2">
      <c r="B156" s="812"/>
      <c r="C156" s="812"/>
      <c r="D156" s="812"/>
      <c r="E156" s="812"/>
      <c r="F156" s="812"/>
      <c r="G156" s="812"/>
      <c r="H156" s="812"/>
      <c r="I156" s="812"/>
      <c r="J156" s="812"/>
      <c r="K156" s="812"/>
      <c r="L156" s="812"/>
      <c r="M156" s="812"/>
      <c r="N156" s="812"/>
      <c r="O156" s="812"/>
      <c r="P156" s="812"/>
      <c r="Q156" s="812"/>
      <c r="R156" s="812"/>
      <c r="S156" s="812"/>
      <c r="T156" s="812"/>
      <c r="U156" s="812"/>
      <c r="V156" s="812"/>
      <c r="W156" s="812"/>
      <c r="X156" s="812"/>
      <c r="Y156" s="812"/>
      <c r="Z156" s="812"/>
      <c r="AA156" s="812"/>
      <c r="AB156" s="812"/>
      <c r="AC156" s="812"/>
      <c r="AD156" s="812"/>
      <c r="AE156" s="812"/>
      <c r="AF156" s="812"/>
      <c r="AG156" s="812"/>
      <c r="AH156" s="812"/>
      <c r="AI156" s="812"/>
      <c r="AJ156" s="812"/>
      <c r="AK156" s="812"/>
      <c r="AL156" s="812"/>
      <c r="AM156" s="812"/>
      <c r="AN156" s="812"/>
      <c r="AO156" s="812"/>
      <c r="AP156" s="812"/>
      <c r="AQ156" s="812"/>
      <c r="AR156" s="812"/>
      <c r="AS156" s="812"/>
      <c r="AT156" s="812"/>
      <c r="AU156" s="812"/>
      <c r="AV156" s="812"/>
      <c r="AW156" s="812"/>
      <c r="AX156" s="812"/>
      <c r="AY156" s="812"/>
      <c r="AZ156" s="812"/>
      <c r="BA156" s="812"/>
      <c r="BB156" s="812"/>
      <c r="BC156" s="812"/>
      <c r="BD156" s="812"/>
      <c r="BE156" s="812"/>
      <c r="BF156" s="812"/>
      <c r="BG156" s="812"/>
      <c r="BH156" s="812"/>
      <c r="BI156" s="812"/>
      <c r="BJ156" s="812"/>
      <c r="BK156" s="812"/>
      <c r="BL156" s="812"/>
      <c r="BM156" s="812"/>
      <c r="BN156" s="812"/>
      <c r="BO156" s="812"/>
      <c r="BP156" s="812"/>
      <c r="BQ156" s="812"/>
      <c r="BR156" s="812"/>
      <c r="BS156" s="812"/>
      <c r="BT156" s="812"/>
      <c r="BU156" s="812"/>
      <c r="BV156" s="812"/>
      <c r="BW156" s="812"/>
      <c r="BX156" s="812"/>
      <c r="BY156" s="812"/>
      <c r="BZ156" s="812"/>
      <c r="CA156" s="812"/>
      <c r="CB156" s="812"/>
      <c r="CC156" s="812"/>
      <c r="CD156" s="812"/>
      <c r="CE156" s="812"/>
      <c r="CF156" s="812"/>
      <c r="CG156" s="812"/>
      <c r="CH156" s="812"/>
      <c r="CI156" s="812"/>
      <c r="CJ156" s="812"/>
      <c r="CK156" s="812"/>
      <c r="CL156" s="812"/>
      <c r="CM156" s="812"/>
      <c r="CN156" s="812"/>
      <c r="CO156" s="812"/>
      <c r="CP156" s="812"/>
      <c r="CQ156" s="812"/>
      <c r="CR156" s="812"/>
      <c r="CS156" s="812"/>
      <c r="CT156" s="812"/>
      <c r="CU156" s="812"/>
      <c r="CV156" s="812"/>
      <c r="CW156" s="812"/>
      <c r="CX156" s="812"/>
      <c r="CY156" s="812"/>
      <c r="CZ156" s="812"/>
      <c r="DA156" s="812"/>
      <c r="DB156" s="812"/>
      <c r="DC156" s="812"/>
      <c r="DD156" s="812"/>
      <c r="DE156" s="812"/>
      <c r="DF156" s="812"/>
      <c r="DG156" s="812"/>
      <c r="DH156" s="812"/>
      <c r="DI156" s="812"/>
      <c r="DJ156" s="812"/>
      <c r="DK156" s="812"/>
      <c r="DL156" s="812"/>
      <c r="DM156" s="812"/>
      <c r="DN156" s="812"/>
      <c r="DO156" s="812"/>
      <c r="DP156" s="812"/>
      <c r="DQ156" s="812"/>
      <c r="DR156" s="812"/>
      <c r="DS156" s="812"/>
      <c r="DT156" s="812"/>
      <c r="DU156" s="812"/>
      <c r="DV156" s="812"/>
      <c r="DW156" s="812"/>
      <c r="DX156" s="812"/>
      <c r="DY156" s="812"/>
      <c r="DZ156" s="812"/>
      <c r="EA156" s="812"/>
      <c r="EB156" s="812"/>
      <c r="EC156" s="812"/>
      <c r="ED156" s="812"/>
      <c r="EE156" s="812"/>
      <c r="EF156" s="812"/>
      <c r="EG156" s="812"/>
      <c r="EH156" s="812"/>
      <c r="EI156" s="812"/>
      <c r="EJ156" s="812"/>
      <c r="EK156" s="812"/>
      <c r="EL156" s="812"/>
      <c r="EM156" s="812"/>
      <c r="EN156" s="812"/>
      <c r="EO156" s="812"/>
      <c r="EP156" s="812"/>
      <c r="EQ156" s="812"/>
      <c r="ER156" s="812"/>
      <c r="ES156" s="812"/>
      <c r="ET156" s="812"/>
      <c r="EU156" s="812"/>
      <c r="EV156" s="812"/>
      <c r="EW156" s="812"/>
      <c r="EX156" s="812"/>
      <c r="EY156" s="812"/>
      <c r="EZ156" s="812"/>
      <c r="FA156" s="812"/>
      <c r="FB156" s="812"/>
      <c r="FC156" s="812"/>
      <c r="FD156" s="812"/>
      <c r="FE156" s="812"/>
      <c r="FF156" s="812"/>
      <c r="FG156" s="812"/>
      <c r="FH156" s="812"/>
      <c r="FI156" s="812"/>
      <c r="FJ156" s="812"/>
      <c r="FK156" s="812"/>
      <c r="FL156" s="812"/>
      <c r="FM156" s="812"/>
      <c r="FN156" s="812"/>
      <c r="FO156" s="812"/>
      <c r="FP156" s="812"/>
      <c r="FQ156" s="812"/>
      <c r="FR156" s="812"/>
      <c r="FS156" s="812"/>
      <c r="FT156" s="812"/>
      <c r="FU156" s="812"/>
      <c r="FV156" s="812"/>
      <c r="FW156" s="812"/>
      <c r="FX156" s="812"/>
      <c r="FY156" s="812"/>
      <c r="FZ156" s="812"/>
      <c r="GA156" s="812"/>
      <c r="GB156" s="812"/>
      <c r="GC156" s="812"/>
      <c r="GD156" s="812"/>
      <c r="GE156" s="812"/>
      <c r="GF156" s="812"/>
      <c r="GG156" s="812"/>
      <c r="GH156" s="812"/>
      <c r="GI156" s="812"/>
      <c r="GJ156" s="812"/>
      <c r="GK156" s="812"/>
      <c r="GL156" s="812"/>
      <c r="GM156" s="812"/>
    </row>
    <row r="157" spans="2:195" ht="15" customHeight="1" x14ac:dyDescent="0.2">
      <c r="B157" s="812"/>
      <c r="C157" s="812"/>
      <c r="D157" s="812"/>
      <c r="E157" s="812"/>
      <c r="F157" s="812"/>
      <c r="G157" s="812"/>
      <c r="H157" s="812"/>
      <c r="I157" s="812"/>
      <c r="J157" s="812"/>
      <c r="K157" s="812"/>
      <c r="L157" s="812"/>
      <c r="M157" s="812"/>
      <c r="N157" s="812"/>
      <c r="O157" s="812"/>
      <c r="P157" s="812"/>
      <c r="Q157" s="812"/>
      <c r="R157" s="812"/>
      <c r="S157" s="812"/>
      <c r="T157" s="812"/>
      <c r="U157" s="812"/>
      <c r="V157" s="812"/>
      <c r="W157" s="812"/>
      <c r="X157" s="812"/>
      <c r="Y157" s="812"/>
      <c r="Z157" s="812"/>
      <c r="AA157" s="812"/>
      <c r="AB157" s="812"/>
      <c r="AC157" s="812"/>
      <c r="AD157" s="812"/>
      <c r="AE157" s="812"/>
      <c r="AF157" s="812"/>
      <c r="AG157" s="812"/>
      <c r="AH157" s="812"/>
      <c r="AI157" s="812"/>
      <c r="AJ157" s="812"/>
      <c r="AK157" s="812"/>
      <c r="AL157" s="812"/>
      <c r="AM157" s="812"/>
      <c r="AN157" s="812"/>
      <c r="AO157" s="812"/>
      <c r="AP157" s="812"/>
      <c r="AQ157" s="812"/>
      <c r="AR157" s="812"/>
      <c r="AS157" s="812"/>
      <c r="AT157" s="812"/>
      <c r="AU157" s="812"/>
      <c r="AV157" s="812"/>
      <c r="AW157" s="812"/>
      <c r="AX157" s="812"/>
      <c r="AY157" s="812"/>
      <c r="AZ157" s="812"/>
      <c r="BA157" s="812"/>
      <c r="BB157" s="812"/>
      <c r="BC157" s="812"/>
      <c r="BD157" s="812"/>
      <c r="BE157" s="812"/>
      <c r="BF157" s="812"/>
      <c r="BG157" s="812"/>
      <c r="BH157" s="812"/>
      <c r="BI157" s="812"/>
      <c r="BJ157" s="812"/>
      <c r="BK157" s="812"/>
      <c r="BL157" s="812"/>
      <c r="BM157" s="812"/>
      <c r="BN157" s="812"/>
      <c r="BO157" s="812"/>
      <c r="BP157" s="812"/>
      <c r="BQ157" s="812"/>
      <c r="BR157" s="812"/>
      <c r="BS157" s="812"/>
      <c r="BT157" s="812"/>
      <c r="BU157" s="812"/>
      <c r="BV157" s="812"/>
      <c r="BW157" s="812"/>
      <c r="BX157" s="812"/>
      <c r="BY157" s="812"/>
      <c r="BZ157" s="812"/>
      <c r="CA157" s="812"/>
      <c r="CB157" s="812"/>
      <c r="CC157" s="812"/>
      <c r="CD157" s="812"/>
      <c r="CE157" s="812"/>
      <c r="CF157" s="812"/>
      <c r="CG157" s="812"/>
      <c r="CH157" s="812"/>
      <c r="CI157" s="812"/>
      <c r="CJ157" s="812"/>
      <c r="CK157" s="812"/>
      <c r="CL157" s="812"/>
      <c r="CM157" s="812"/>
      <c r="CN157" s="812"/>
      <c r="CO157" s="812"/>
      <c r="CP157" s="812"/>
      <c r="CQ157" s="812"/>
      <c r="CR157" s="812"/>
      <c r="CS157" s="812"/>
      <c r="CT157" s="812"/>
      <c r="CU157" s="812"/>
      <c r="CV157" s="812"/>
      <c r="CW157" s="812"/>
      <c r="CX157" s="812"/>
      <c r="CY157" s="812"/>
      <c r="CZ157" s="812"/>
      <c r="DA157" s="812"/>
      <c r="DB157" s="812"/>
      <c r="DC157" s="812"/>
      <c r="DD157" s="812"/>
      <c r="DE157" s="812"/>
      <c r="DF157" s="812"/>
      <c r="DG157" s="812"/>
      <c r="DH157" s="812"/>
      <c r="DI157" s="812"/>
      <c r="DJ157" s="812"/>
      <c r="DK157" s="812"/>
      <c r="DL157" s="812"/>
      <c r="DM157" s="812"/>
      <c r="DN157" s="812"/>
      <c r="DO157" s="812"/>
      <c r="DP157" s="812"/>
      <c r="DQ157" s="812"/>
      <c r="DR157" s="812"/>
      <c r="DS157" s="812"/>
      <c r="DT157" s="812"/>
      <c r="DU157" s="812"/>
      <c r="DV157" s="812"/>
      <c r="DW157" s="812"/>
      <c r="DX157" s="812"/>
      <c r="DY157" s="812"/>
      <c r="DZ157" s="812"/>
      <c r="EA157" s="812"/>
      <c r="EB157" s="812"/>
      <c r="EC157" s="812"/>
      <c r="ED157" s="812"/>
      <c r="EE157" s="812"/>
      <c r="EF157" s="812"/>
      <c r="EG157" s="812"/>
      <c r="EH157" s="812"/>
      <c r="EI157" s="812"/>
      <c r="EJ157" s="812"/>
      <c r="EK157" s="812"/>
      <c r="EL157" s="812"/>
      <c r="EM157" s="812"/>
      <c r="EN157" s="812"/>
      <c r="EO157" s="812"/>
      <c r="EP157" s="812"/>
      <c r="EQ157" s="812"/>
      <c r="ER157" s="812"/>
      <c r="ES157" s="812"/>
      <c r="ET157" s="812"/>
      <c r="EU157" s="812"/>
      <c r="EV157" s="812"/>
      <c r="EW157" s="812"/>
      <c r="EX157" s="812"/>
      <c r="EY157" s="812"/>
      <c r="EZ157" s="812"/>
      <c r="FA157" s="812"/>
      <c r="FB157" s="812"/>
      <c r="FC157" s="812"/>
      <c r="FD157" s="812"/>
      <c r="FE157" s="812"/>
      <c r="FF157" s="812"/>
      <c r="FG157" s="812"/>
      <c r="FH157" s="812"/>
      <c r="FI157" s="812"/>
      <c r="FJ157" s="812"/>
      <c r="FK157" s="812"/>
      <c r="FL157" s="812"/>
      <c r="FM157" s="812"/>
      <c r="FN157" s="812"/>
      <c r="FO157" s="812"/>
      <c r="FP157" s="812"/>
      <c r="FQ157" s="812"/>
      <c r="FR157" s="812"/>
      <c r="FS157" s="812"/>
      <c r="FT157" s="812"/>
      <c r="FU157" s="812"/>
      <c r="FV157" s="812"/>
      <c r="FW157" s="812"/>
      <c r="FX157" s="812"/>
      <c r="FY157" s="812"/>
      <c r="FZ157" s="812"/>
      <c r="GA157" s="812"/>
      <c r="GB157" s="812"/>
      <c r="GC157" s="812"/>
      <c r="GD157" s="812"/>
      <c r="GE157" s="812"/>
      <c r="GF157" s="812"/>
      <c r="GG157" s="812"/>
      <c r="GH157" s="812"/>
      <c r="GI157" s="812"/>
      <c r="GJ157" s="812"/>
      <c r="GK157" s="812"/>
      <c r="GL157" s="812"/>
      <c r="GM157" s="812"/>
    </row>
    <row r="158" spans="2:195" ht="15" customHeight="1" x14ac:dyDescent="0.2">
      <c r="B158" s="812"/>
      <c r="C158" s="812"/>
      <c r="D158" s="812"/>
      <c r="E158" s="812"/>
      <c r="F158" s="812"/>
      <c r="G158" s="812"/>
      <c r="H158" s="812"/>
      <c r="I158" s="812"/>
      <c r="J158" s="812"/>
      <c r="K158" s="812"/>
      <c r="L158" s="812"/>
      <c r="M158" s="812"/>
      <c r="N158" s="812"/>
      <c r="O158" s="812"/>
      <c r="P158" s="812"/>
      <c r="Q158" s="812"/>
      <c r="R158" s="812"/>
      <c r="S158" s="812"/>
      <c r="T158" s="812"/>
      <c r="U158" s="812"/>
      <c r="V158" s="812"/>
      <c r="W158" s="812"/>
      <c r="X158" s="812"/>
      <c r="Y158" s="812"/>
      <c r="Z158" s="812"/>
      <c r="AA158" s="812"/>
      <c r="AB158" s="812"/>
      <c r="AC158" s="812"/>
      <c r="AD158" s="812"/>
      <c r="AE158" s="812"/>
      <c r="AF158" s="812"/>
      <c r="AG158" s="812"/>
      <c r="AH158" s="812"/>
      <c r="AI158" s="812"/>
      <c r="AJ158" s="812"/>
      <c r="AK158" s="812"/>
      <c r="AL158" s="812"/>
      <c r="AM158" s="812"/>
      <c r="AN158" s="812"/>
      <c r="AO158" s="812"/>
      <c r="AP158" s="812"/>
      <c r="AQ158" s="812"/>
      <c r="AR158" s="812"/>
      <c r="AS158" s="812"/>
      <c r="AT158" s="812"/>
      <c r="AU158" s="812"/>
      <c r="AV158" s="812"/>
      <c r="AW158" s="812"/>
      <c r="AX158" s="812"/>
      <c r="AY158" s="812"/>
      <c r="AZ158" s="812"/>
      <c r="BA158" s="812"/>
      <c r="BB158" s="812"/>
      <c r="BC158" s="812"/>
      <c r="BD158" s="812"/>
      <c r="BE158" s="812"/>
      <c r="BF158" s="812"/>
      <c r="BG158" s="812"/>
      <c r="BH158" s="812"/>
      <c r="BI158" s="812"/>
      <c r="BJ158" s="812"/>
      <c r="BK158" s="812"/>
      <c r="BL158" s="812"/>
      <c r="BM158" s="812"/>
      <c r="BN158" s="812"/>
      <c r="BO158" s="812"/>
      <c r="BP158" s="812"/>
      <c r="BQ158" s="812"/>
      <c r="BR158" s="812"/>
      <c r="BS158" s="812"/>
      <c r="BT158" s="812"/>
      <c r="BU158" s="812"/>
      <c r="BV158" s="812"/>
      <c r="BW158" s="812"/>
      <c r="BX158" s="812"/>
      <c r="BY158" s="812"/>
      <c r="BZ158" s="812"/>
      <c r="CA158" s="812"/>
      <c r="CB158" s="812"/>
      <c r="CC158" s="812"/>
      <c r="CD158" s="812"/>
      <c r="CE158" s="812"/>
      <c r="CF158" s="812"/>
      <c r="CG158" s="812"/>
      <c r="CH158" s="812"/>
      <c r="CI158" s="812"/>
      <c r="CJ158" s="812"/>
      <c r="CK158" s="812"/>
      <c r="CL158" s="812"/>
      <c r="CM158" s="812"/>
      <c r="CN158" s="812"/>
      <c r="CO158" s="812"/>
      <c r="CP158" s="812"/>
      <c r="CQ158" s="812"/>
      <c r="CR158" s="812"/>
      <c r="CS158" s="812"/>
      <c r="CT158" s="812"/>
      <c r="CU158" s="812"/>
      <c r="CV158" s="812"/>
      <c r="CW158" s="812"/>
      <c r="CX158" s="812"/>
      <c r="CY158" s="812"/>
      <c r="CZ158" s="812"/>
      <c r="DA158" s="812"/>
      <c r="DB158" s="812"/>
      <c r="DC158" s="812"/>
      <c r="DD158" s="812"/>
      <c r="DE158" s="812"/>
      <c r="DF158" s="812"/>
      <c r="DG158" s="812"/>
      <c r="DH158" s="812"/>
      <c r="DI158" s="812"/>
      <c r="DJ158" s="812"/>
      <c r="DK158" s="812"/>
      <c r="DL158" s="812"/>
      <c r="DM158" s="812"/>
      <c r="DN158" s="812"/>
      <c r="DO158" s="812"/>
      <c r="DP158" s="812"/>
      <c r="DQ158" s="812"/>
      <c r="DR158" s="812"/>
      <c r="DS158" s="812"/>
      <c r="DT158" s="812"/>
      <c r="DU158" s="812"/>
      <c r="DV158" s="812"/>
      <c r="DW158" s="812"/>
      <c r="DX158" s="812"/>
      <c r="DY158" s="812"/>
      <c r="DZ158" s="812"/>
      <c r="EA158" s="812"/>
      <c r="EB158" s="812"/>
      <c r="EC158" s="812"/>
      <c r="ED158" s="812"/>
      <c r="EE158" s="812"/>
      <c r="EF158" s="812"/>
      <c r="EG158" s="812"/>
      <c r="EH158" s="812"/>
      <c r="EI158" s="812"/>
      <c r="EJ158" s="812"/>
      <c r="EK158" s="812"/>
      <c r="EL158" s="812"/>
      <c r="EM158" s="812"/>
      <c r="EN158" s="812"/>
      <c r="EO158" s="812"/>
      <c r="EP158" s="812"/>
      <c r="EQ158" s="812"/>
      <c r="ER158" s="812"/>
      <c r="ES158" s="812"/>
      <c r="ET158" s="812"/>
      <c r="EU158" s="812"/>
      <c r="EV158" s="812"/>
      <c r="EW158" s="812"/>
      <c r="EX158" s="812"/>
      <c r="EY158" s="812"/>
      <c r="EZ158" s="812"/>
      <c r="FA158" s="812"/>
      <c r="FB158" s="812"/>
      <c r="FC158" s="812"/>
      <c r="FD158" s="812"/>
      <c r="FE158" s="812"/>
      <c r="FF158" s="812"/>
      <c r="FG158" s="812"/>
      <c r="FH158" s="812"/>
      <c r="FI158" s="812"/>
      <c r="FJ158" s="812"/>
      <c r="FK158" s="812"/>
      <c r="FL158" s="812"/>
      <c r="FM158" s="812"/>
      <c r="FN158" s="812"/>
      <c r="FO158" s="812"/>
      <c r="FP158" s="812"/>
      <c r="FQ158" s="812"/>
      <c r="FR158" s="812"/>
      <c r="FS158" s="812"/>
      <c r="FT158" s="812"/>
      <c r="FU158" s="812"/>
      <c r="FV158" s="812"/>
      <c r="FW158" s="812"/>
      <c r="FX158" s="812"/>
      <c r="FY158" s="812"/>
      <c r="FZ158" s="812"/>
      <c r="GA158" s="812"/>
      <c r="GB158" s="812"/>
      <c r="GC158" s="812"/>
      <c r="GD158" s="812"/>
      <c r="GE158" s="812"/>
      <c r="GF158" s="812"/>
      <c r="GG158" s="812"/>
      <c r="GH158" s="812"/>
      <c r="GI158" s="812"/>
      <c r="GJ158" s="812"/>
      <c r="GK158" s="812"/>
      <c r="GL158" s="812"/>
      <c r="GM158" s="812"/>
    </row>
    <row r="159" spans="2:195" ht="15" customHeight="1" x14ac:dyDescent="0.2">
      <c r="B159" s="812"/>
      <c r="C159" s="812"/>
      <c r="D159" s="812"/>
      <c r="E159" s="812"/>
      <c r="F159" s="812"/>
      <c r="G159" s="812"/>
      <c r="H159" s="812"/>
      <c r="I159" s="812"/>
      <c r="J159" s="812"/>
      <c r="K159" s="812"/>
      <c r="L159" s="812"/>
      <c r="M159" s="812"/>
      <c r="N159" s="812"/>
      <c r="O159" s="812"/>
      <c r="P159" s="812"/>
      <c r="Q159" s="812"/>
      <c r="R159" s="812"/>
      <c r="S159" s="812"/>
      <c r="T159" s="812"/>
      <c r="U159" s="812"/>
      <c r="V159" s="812"/>
      <c r="W159" s="812"/>
      <c r="X159" s="812"/>
      <c r="Y159" s="812"/>
      <c r="Z159" s="812"/>
      <c r="AA159" s="812"/>
      <c r="AB159" s="812"/>
      <c r="AC159" s="812"/>
      <c r="AD159" s="812"/>
      <c r="AE159" s="812"/>
      <c r="AF159" s="812"/>
      <c r="AG159" s="812"/>
      <c r="AH159" s="812"/>
      <c r="AI159" s="812"/>
      <c r="AJ159" s="812"/>
      <c r="AK159" s="812"/>
      <c r="AL159" s="812"/>
      <c r="AM159" s="812"/>
      <c r="AN159" s="812"/>
      <c r="AO159" s="812"/>
      <c r="AP159" s="812"/>
      <c r="AQ159" s="812"/>
      <c r="AR159" s="812"/>
      <c r="AS159" s="812"/>
      <c r="AT159" s="812"/>
      <c r="AU159" s="812"/>
      <c r="AV159" s="812"/>
      <c r="AW159" s="812"/>
      <c r="AX159" s="812"/>
      <c r="AY159" s="812"/>
      <c r="AZ159" s="812"/>
      <c r="BA159" s="812"/>
      <c r="BB159" s="812"/>
      <c r="BC159" s="812"/>
      <c r="BD159" s="812"/>
      <c r="BE159" s="812"/>
      <c r="BF159" s="812"/>
      <c r="BG159" s="812"/>
      <c r="BH159" s="812"/>
      <c r="BI159" s="812"/>
      <c r="BJ159" s="812"/>
      <c r="BK159" s="812"/>
      <c r="BL159" s="812"/>
      <c r="BM159" s="812"/>
      <c r="BN159" s="812"/>
      <c r="BO159" s="812"/>
      <c r="BP159" s="812"/>
      <c r="BQ159" s="812"/>
      <c r="BR159" s="812"/>
      <c r="BS159" s="812"/>
      <c r="BT159" s="812"/>
      <c r="BU159" s="812"/>
      <c r="BV159" s="812"/>
      <c r="BW159" s="812"/>
      <c r="BX159" s="812"/>
      <c r="BY159" s="812"/>
      <c r="BZ159" s="812"/>
      <c r="CA159" s="812"/>
      <c r="CB159" s="812"/>
      <c r="CC159" s="812"/>
      <c r="CD159" s="812"/>
      <c r="CE159" s="812"/>
      <c r="CF159" s="812"/>
      <c r="CG159" s="812"/>
      <c r="CH159" s="812"/>
      <c r="CI159" s="812"/>
      <c r="CJ159" s="812"/>
      <c r="CK159" s="812"/>
      <c r="CL159" s="812"/>
      <c r="CM159" s="812"/>
      <c r="CN159" s="812"/>
      <c r="CO159" s="812"/>
      <c r="CP159" s="812"/>
      <c r="CQ159" s="812"/>
      <c r="CR159" s="812"/>
      <c r="CS159" s="812"/>
      <c r="CT159" s="812"/>
      <c r="CU159" s="812"/>
      <c r="CV159" s="812"/>
      <c r="CW159" s="812"/>
      <c r="CX159" s="812"/>
      <c r="CY159" s="812"/>
      <c r="CZ159" s="812"/>
      <c r="DA159" s="812"/>
      <c r="DB159" s="812"/>
      <c r="DC159" s="812"/>
      <c r="DD159" s="812"/>
      <c r="DE159" s="812"/>
      <c r="DF159" s="812"/>
      <c r="DG159" s="812"/>
      <c r="DH159" s="812"/>
      <c r="DI159" s="812"/>
      <c r="DJ159" s="812"/>
      <c r="DK159" s="812"/>
      <c r="DL159" s="812"/>
      <c r="DM159" s="812"/>
      <c r="DN159" s="812"/>
      <c r="DO159" s="812"/>
      <c r="DP159" s="812"/>
      <c r="DQ159" s="812"/>
      <c r="DR159" s="812"/>
      <c r="DS159" s="812"/>
      <c r="DT159" s="812"/>
      <c r="DU159" s="812"/>
      <c r="DV159" s="812"/>
      <c r="DW159" s="812"/>
      <c r="DX159" s="812"/>
      <c r="DY159" s="812"/>
      <c r="DZ159" s="812"/>
      <c r="EA159" s="812"/>
      <c r="EB159" s="812"/>
      <c r="EC159" s="812"/>
      <c r="ED159" s="812"/>
      <c r="EE159" s="812"/>
      <c r="EF159" s="812"/>
      <c r="EG159" s="812"/>
      <c r="EH159" s="812"/>
      <c r="EI159" s="812"/>
      <c r="EJ159" s="812"/>
      <c r="EK159" s="812"/>
      <c r="EL159" s="812"/>
      <c r="EM159" s="812"/>
      <c r="EN159" s="812"/>
      <c r="EO159" s="812"/>
      <c r="EP159" s="812"/>
      <c r="EQ159" s="812"/>
      <c r="ER159" s="812"/>
      <c r="ES159" s="812"/>
      <c r="ET159" s="812"/>
      <c r="EU159" s="812"/>
      <c r="EV159" s="812"/>
      <c r="EW159" s="812"/>
      <c r="EX159" s="812"/>
      <c r="EY159" s="812"/>
      <c r="EZ159" s="812"/>
      <c r="FA159" s="812"/>
      <c r="FB159" s="812"/>
      <c r="FC159" s="812"/>
      <c r="FD159" s="812"/>
      <c r="FE159" s="812"/>
      <c r="FF159" s="812"/>
      <c r="FG159" s="812"/>
      <c r="FH159" s="812"/>
      <c r="FI159" s="812"/>
      <c r="FJ159" s="812"/>
      <c r="FK159" s="812"/>
      <c r="FL159" s="812"/>
      <c r="FM159" s="812"/>
      <c r="FN159" s="812"/>
      <c r="FO159" s="812"/>
      <c r="FP159" s="812"/>
      <c r="FQ159" s="812"/>
      <c r="FR159" s="812"/>
      <c r="FS159" s="812"/>
      <c r="FT159" s="812"/>
      <c r="FU159" s="812"/>
      <c r="FV159" s="812"/>
      <c r="FW159" s="812"/>
      <c r="FX159" s="812"/>
      <c r="FY159" s="812"/>
      <c r="FZ159" s="812"/>
      <c r="GA159" s="812"/>
      <c r="GB159" s="812"/>
      <c r="GC159" s="812"/>
      <c r="GD159" s="812"/>
      <c r="GE159" s="812"/>
      <c r="GF159" s="812"/>
      <c r="GG159" s="812"/>
      <c r="GH159" s="812"/>
      <c r="GI159" s="812"/>
      <c r="GJ159" s="812"/>
      <c r="GK159" s="812"/>
      <c r="GL159" s="812"/>
      <c r="GM159" s="812"/>
    </row>
    <row r="160" spans="2:195" ht="15" customHeight="1" x14ac:dyDescent="0.2">
      <c r="B160" s="812"/>
      <c r="C160" s="812"/>
      <c r="D160" s="812"/>
      <c r="E160" s="812"/>
      <c r="F160" s="812"/>
      <c r="G160" s="812"/>
      <c r="H160" s="812"/>
      <c r="I160" s="812"/>
      <c r="J160" s="812"/>
      <c r="K160" s="812"/>
      <c r="L160" s="812"/>
      <c r="M160" s="812"/>
      <c r="N160" s="812"/>
      <c r="O160" s="812"/>
      <c r="P160" s="812"/>
      <c r="Q160" s="812"/>
      <c r="R160" s="812"/>
      <c r="S160" s="812"/>
      <c r="T160" s="812"/>
      <c r="U160" s="812"/>
      <c r="V160" s="812"/>
      <c r="W160" s="812"/>
      <c r="X160" s="812"/>
      <c r="Y160" s="812"/>
      <c r="Z160" s="812"/>
      <c r="AA160" s="812"/>
      <c r="AB160" s="812"/>
      <c r="AC160" s="812"/>
      <c r="AD160" s="812"/>
      <c r="AE160" s="812"/>
      <c r="AF160" s="812"/>
      <c r="AG160" s="812"/>
      <c r="AH160" s="812"/>
      <c r="AI160" s="812"/>
      <c r="AJ160" s="812"/>
      <c r="AK160" s="812"/>
      <c r="AL160" s="812"/>
      <c r="AM160" s="812"/>
      <c r="AN160" s="812"/>
      <c r="AO160" s="812"/>
      <c r="AP160" s="812"/>
      <c r="AQ160" s="812"/>
      <c r="AR160" s="812"/>
      <c r="AS160" s="812"/>
      <c r="AT160" s="812"/>
      <c r="AU160" s="812"/>
      <c r="AV160" s="812"/>
      <c r="AW160" s="812"/>
      <c r="AX160" s="812"/>
      <c r="AY160" s="812"/>
      <c r="AZ160" s="812"/>
      <c r="BA160" s="812"/>
      <c r="BB160" s="812"/>
      <c r="BC160" s="812"/>
      <c r="BD160" s="812"/>
      <c r="BE160" s="812"/>
      <c r="BF160" s="812"/>
      <c r="BG160" s="812"/>
      <c r="BH160" s="812"/>
      <c r="BI160" s="812"/>
      <c r="BJ160" s="812"/>
      <c r="BK160" s="812"/>
      <c r="BL160" s="812"/>
      <c r="BM160" s="812"/>
      <c r="BN160" s="812"/>
      <c r="BO160" s="812"/>
      <c r="BP160" s="812"/>
      <c r="BQ160" s="812"/>
      <c r="BR160" s="812"/>
      <c r="BS160" s="812"/>
      <c r="BT160" s="812"/>
      <c r="BU160" s="812"/>
      <c r="BV160" s="812"/>
      <c r="BW160" s="812"/>
      <c r="BX160" s="812"/>
      <c r="BY160" s="812"/>
      <c r="BZ160" s="812"/>
      <c r="CA160" s="812"/>
      <c r="CB160" s="812"/>
      <c r="CC160" s="812"/>
      <c r="CD160" s="812"/>
      <c r="CE160" s="812"/>
      <c r="CF160" s="812"/>
      <c r="CG160" s="812"/>
      <c r="CH160" s="812"/>
      <c r="CI160" s="812"/>
      <c r="CJ160" s="812"/>
      <c r="CK160" s="812"/>
      <c r="CL160" s="812"/>
      <c r="CM160" s="812"/>
      <c r="CN160" s="812"/>
      <c r="CO160" s="812"/>
      <c r="CP160" s="812"/>
      <c r="CQ160" s="812"/>
      <c r="CR160" s="812"/>
      <c r="CS160" s="812"/>
      <c r="CT160" s="812"/>
      <c r="CU160" s="812"/>
      <c r="CV160" s="812"/>
      <c r="CW160" s="812"/>
      <c r="CX160" s="812"/>
      <c r="CY160" s="812"/>
      <c r="CZ160" s="812"/>
      <c r="DA160" s="812"/>
      <c r="DB160" s="812"/>
      <c r="DC160" s="812"/>
      <c r="DD160" s="812"/>
      <c r="DE160" s="812"/>
      <c r="DF160" s="812"/>
      <c r="DG160" s="812"/>
      <c r="DH160" s="812"/>
      <c r="DI160" s="812"/>
      <c r="DJ160" s="812"/>
      <c r="DK160" s="812"/>
      <c r="DL160" s="812"/>
      <c r="DM160" s="812"/>
      <c r="DN160" s="812"/>
      <c r="DO160" s="812"/>
      <c r="DP160" s="812"/>
      <c r="DQ160" s="812"/>
      <c r="DR160" s="812"/>
      <c r="DS160" s="812"/>
      <c r="DT160" s="812"/>
      <c r="DU160" s="812"/>
      <c r="DV160" s="812"/>
      <c r="DW160" s="812"/>
      <c r="DX160" s="812"/>
      <c r="DY160" s="812"/>
      <c r="DZ160" s="812"/>
      <c r="EA160" s="812"/>
      <c r="EB160" s="812"/>
      <c r="EC160" s="812"/>
      <c r="ED160" s="812"/>
      <c r="EE160" s="812"/>
      <c r="EF160" s="812"/>
      <c r="EG160" s="812"/>
      <c r="EH160" s="812"/>
      <c r="EI160" s="812"/>
      <c r="EJ160" s="812"/>
      <c r="EK160" s="812"/>
      <c r="EL160" s="812"/>
      <c r="EM160" s="812"/>
      <c r="EN160" s="812"/>
      <c r="EO160" s="812"/>
      <c r="EP160" s="812"/>
      <c r="EQ160" s="812"/>
      <c r="ER160" s="812"/>
      <c r="ES160" s="812"/>
      <c r="ET160" s="812"/>
      <c r="EU160" s="812"/>
      <c r="EV160" s="812"/>
      <c r="EW160" s="812"/>
      <c r="EX160" s="812"/>
      <c r="EY160" s="812"/>
      <c r="EZ160" s="812"/>
      <c r="FA160" s="812"/>
      <c r="FB160" s="812"/>
      <c r="FC160" s="812"/>
      <c r="FD160" s="812"/>
      <c r="FE160" s="812"/>
      <c r="FF160" s="812"/>
      <c r="FG160" s="812"/>
      <c r="FH160" s="812"/>
      <c r="FI160" s="812"/>
      <c r="FJ160" s="812"/>
      <c r="FK160" s="812"/>
      <c r="FL160" s="812"/>
      <c r="FM160" s="812"/>
      <c r="FN160" s="812"/>
      <c r="FO160" s="812"/>
      <c r="FP160" s="812"/>
      <c r="FQ160" s="812"/>
      <c r="FR160" s="812"/>
      <c r="FS160" s="812"/>
      <c r="FT160" s="812"/>
      <c r="FU160" s="812"/>
      <c r="FV160" s="812"/>
      <c r="FW160" s="812"/>
      <c r="FX160" s="812"/>
      <c r="FY160" s="812"/>
      <c r="FZ160" s="812"/>
      <c r="GA160" s="812"/>
      <c r="GB160" s="812"/>
      <c r="GC160" s="812"/>
      <c r="GD160" s="812"/>
      <c r="GE160" s="812"/>
      <c r="GF160" s="812"/>
      <c r="GG160" s="812"/>
      <c r="GH160" s="812"/>
      <c r="GI160" s="812"/>
      <c r="GJ160" s="812"/>
      <c r="GK160" s="812"/>
      <c r="GL160" s="812"/>
      <c r="GM160" s="812"/>
    </row>
    <row r="161" spans="2:195" ht="15" customHeight="1" x14ac:dyDescent="0.2">
      <c r="B161" s="812"/>
      <c r="C161" s="812"/>
      <c r="D161" s="812"/>
      <c r="E161" s="812"/>
      <c r="F161" s="812"/>
      <c r="G161" s="812"/>
      <c r="H161" s="812"/>
      <c r="I161" s="812"/>
      <c r="J161" s="812"/>
      <c r="K161" s="812"/>
      <c r="L161" s="812"/>
      <c r="M161" s="812"/>
      <c r="N161" s="812"/>
      <c r="O161" s="812"/>
      <c r="P161" s="812"/>
      <c r="Q161" s="812"/>
      <c r="R161" s="812"/>
      <c r="S161" s="812"/>
      <c r="T161" s="812"/>
      <c r="U161" s="812"/>
      <c r="V161" s="812"/>
      <c r="W161" s="812"/>
      <c r="X161" s="812"/>
      <c r="Y161" s="812"/>
      <c r="Z161" s="812"/>
      <c r="AA161" s="812"/>
      <c r="AB161" s="812"/>
      <c r="AC161" s="812"/>
      <c r="AD161" s="812"/>
      <c r="AE161" s="812"/>
      <c r="AF161" s="812"/>
      <c r="AG161" s="812"/>
      <c r="AH161" s="812"/>
      <c r="AI161" s="812"/>
      <c r="AJ161" s="812"/>
      <c r="AK161" s="812"/>
      <c r="AL161" s="812"/>
      <c r="AM161" s="812"/>
      <c r="AN161" s="812"/>
      <c r="AO161" s="812"/>
      <c r="AP161" s="812"/>
      <c r="AQ161" s="812"/>
      <c r="AR161" s="812"/>
      <c r="AS161" s="812"/>
      <c r="AT161" s="812"/>
      <c r="AU161" s="812"/>
      <c r="AV161" s="812"/>
      <c r="AW161" s="812"/>
      <c r="AX161" s="812"/>
      <c r="AY161" s="812"/>
      <c r="AZ161" s="812"/>
      <c r="BA161" s="812"/>
      <c r="BB161" s="812"/>
      <c r="BC161" s="812"/>
      <c r="BD161" s="812"/>
      <c r="BE161" s="812"/>
      <c r="BF161" s="812"/>
      <c r="BG161" s="812"/>
      <c r="BH161" s="812"/>
      <c r="BI161" s="812"/>
      <c r="BJ161" s="812"/>
      <c r="BK161" s="812"/>
      <c r="BL161" s="812"/>
      <c r="BM161" s="812"/>
      <c r="BN161" s="812"/>
      <c r="BO161" s="812"/>
      <c r="BP161" s="812"/>
      <c r="BQ161" s="812"/>
      <c r="BR161" s="812"/>
      <c r="BS161" s="812"/>
      <c r="BT161" s="812"/>
      <c r="BU161" s="812"/>
      <c r="BV161" s="812"/>
      <c r="BW161" s="812"/>
      <c r="BX161" s="812"/>
      <c r="BY161" s="812"/>
      <c r="BZ161" s="812"/>
      <c r="CA161" s="812"/>
      <c r="CB161" s="812"/>
      <c r="CC161" s="812"/>
      <c r="CD161" s="812"/>
      <c r="CE161" s="812"/>
      <c r="CF161" s="812"/>
      <c r="CG161" s="812"/>
      <c r="CH161" s="812"/>
      <c r="CI161" s="812"/>
      <c r="CJ161" s="812"/>
      <c r="CK161" s="812"/>
      <c r="CL161" s="812"/>
      <c r="CM161" s="812"/>
      <c r="CN161" s="812"/>
      <c r="CO161" s="812"/>
      <c r="CP161" s="812"/>
      <c r="CQ161" s="812"/>
      <c r="CR161" s="812"/>
      <c r="CS161" s="812"/>
      <c r="CT161" s="812"/>
      <c r="CU161" s="812"/>
      <c r="CV161" s="812"/>
      <c r="CW161" s="812"/>
      <c r="CX161" s="812"/>
      <c r="CY161" s="812"/>
      <c r="CZ161" s="812"/>
      <c r="DA161" s="812"/>
      <c r="DB161" s="812"/>
      <c r="DC161" s="812"/>
      <c r="DD161" s="812"/>
      <c r="DE161" s="812"/>
      <c r="DF161" s="812"/>
      <c r="DG161" s="812"/>
      <c r="DH161" s="812"/>
      <c r="DI161" s="812"/>
      <c r="DJ161" s="812"/>
      <c r="DK161" s="812"/>
      <c r="DL161" s="812"/>
      <c r="DM161" s="812"/>
      <c r="DN161" s="812"/>
      <c r="DO161" s="812"/>
      <c r="DP161" s="812"/>
      <c r="DQ161" s="812"/>
      <c r="DR161" s="812"/>
      <c r="DS161" s="812"/>
      <c r="DT161" s="812"/>
      <c r="DU161" s="812"/>
      <c r="DV161" s="812"/>
      <c r="DW161" s="812"/>
      <c r="DX161" s="812"/>
      <c r="DY161" s="812"/>
      <c r="DZ161" s="812"/>
      <c r="EA161" s="812"/>
      <c r="EB161" s="812"/>
      <c r="EC161" s="812"/>
      <c r="ED161" s="812"/>
      <c r="EE161" s="812"/>
      <c r="EF161" s="812"/>
      <c r="EG161" s="812"/>
      <c r="EH161" s="812"/>
      <c r="EI161" s="812"/>
      <c r="EJ161" s="812"/>
      <c r="EK161" s="812"/>
      <c r="EL161" s="812"/>
      <c r="EM161" s="812"/>
      <c r="EN161" s="812"/>
      <c r="EO161" s="812"/>
      <c r="EP161" s="812"/>
      <c r="EQ161" s="812"/>
      <c r="ER161" s="812"/>
      <c r="ES161" s="812"/>
      <c r="ET161" s="812"/>
      <c r="EU161" s="812"/>
      <c r="EV161" s="812"/>
      <c r="EW161" s="812"/>
      <c r="EX161" s="812"/>
      <c r="EY161" s="812"/>
      <c r="EZ161" s="812"/>
      <c r="FA161" s="812"/>
      <c r="FB161" s="812"/>
      <c r="FC161" s="812"/>
      <c r="FD161" s="812"/>
      <c r="FE161" s="812"/>
      <c r="FF161" s="812"/>
      <c r="FG161" s="812"/>
      <c r="FH161" s="812"/>
      <c r="FI161" s="812"/>
      <c r="FJ161" s="812"/>
      <c r="FK161" s="812"/>
      <c r="FL161" s="812"/>
      <c r="FM161" s="812"/>
      <c r="FN161" s="812"/>
      <c r="FO161" s="812"/>
      <c r="FP161" s="812"/>
      <c r="FQ161" s="812"/>
      <c r="FR161" s="812"/>
      <c r="FS161" s="812"/>
      <c r="FT161" s="812"/>
      <c r="FU161" s="812"/>
      <c r="FV161" s="812"/>
      <c r="FW161" s="812"/>
      <c r="FX161" s="812"/>
      <c r="FY161" s="812"/>
      <c r="FZ161" s="812"/>
      <c r="GA161" s="812"/>
      <c r="GB161" s="812"/>
      <c r="GC161" s="812"/>
      <c r="GD161" s="812"/>
      <c r="GE161" s="812"/>
      <c r="GF161" s="812"/>
      <c r="GG161" s="812"/>
      <c r="GH161" s="812"/>
      <c r="GI161" s="812"/>
      <c r="GJ161" s="812"/>
      <c r="GK161" s="812"/>
      <c r="GL161" s="812"/>
      <c r="GM161" s="812"/>
    </row>
    <row r="162" spans="2:195" ht="15" customHeight="1" x14ac:dyDescent="0.2">
      <c r="B162" s="812"/>
      <c r="C162" s="812"/>
      <c r="D162" s="812"/>
      <c r="E162" s="812"/>
      <c r="F162" s="812"/>
      <c r="G162" s="812"/>
      <c r="H162" s="812"/>
      <c r="I162" s="812"/>
      <c r="J162" s="812"/>
      <c r="K162" s="812"/>
      <c r="L162" s="812"/>
      <c r="M162" s="812"/>
      <c r="N162" s="812"/>
      <c r="O162" s="812"/>
      <c r="P162" s="812"/>
      <c r="Q162" s="812"/>
      <c r="R162" s="812"/>
      <c r="S162" s="812"/>
      <c r="T162" s="812"/>
      <c r="U162" s="812"/>
      <c r="V162" s="812"/>
      <c r="W162" s="812"/>
      <c r="X162" s="812"/>
      <c r="Y162" s="812"/>
      <c r="Z162" s="812"/>
      <c r="AA162" s="812"/>
      <c r="AB162" s="812"/>
      <c r="AC162" s="812"/>
      <c r="AD162" s="812"/>
      <c r="AE162" s="812"/>
      <c r="AF162" s="812"/>
      <c r="AG162" s="812"/>
      <c r="AH162" s="812"/>
      <c r="AI162" s="812"/>
      <c r="AJ162" s="812"/>
      <c r="AK162" s="812"/>
      <c r="AL162" s="812"/>
      <c r="AM162" s="812"/>
      <c r="AN162" s="812"/>
      <c r="AO162" s="812"/>
      <c r="AP162" s="812"/>
      <c r="AQ162" s="812"/>
      <c r="AR162" s="812"/>
      <c r="AS162" s="812"/>
      <c r="AT162" s="812"/>
      <c r="AU162" s="812"/>
      <c r="AV162" s="812"/>
      <c r="AW162" s="812"/>
      <c r="AX162" s="812"/>
      <c r="AY162" s="812"/>
      <c r="AZ162" s="812"/>
      <c r="BA162" s="812"/>
      <c r="BB162" s="812"/>
      <c r="BC162" s="812"/>
      <c r="BD162" s="812"/>
      <c r="BE162" s="812"/>
      <c r="BF162" s="812"/>
      <c r="BG162" s="812"/>
      <c r="BH162" s="812"/>
      <c r="BI162" s="812"/>
      <c r="BJ162" s="812"/>
      <c r="BK162" s="812"/>
      <c r="BL162" s="812"/>
      <c r="BM162" s="812"/>
      <c r="BN162" s="812"/>
      <c r="BO162" s="812"/>
      <c r="BP162" s="812"/>
      <c r="BQ162" s="812"/>
      <c r="BR162" s="812"/>
      <c r="BS162" s="812"/>
      <c r="BT162" s="812"/>
      <c r="BU162" s="812"/>
      <c r="BV162" s="812"/>
      <c r="BW162" s="812"/>
      <c r="BX162" s="812"/>
      <c r="BY162" s="812"/>
      <c r="BZ162" s="812"/>
      <c r="CA162" s="812"/>
      <c r="CB162" s="812"/>
      <c r="CC162" s="812"/>
      <c r="CD162" s="812"/>
      <c r="CE162" s="812"/>
      <c r="CF162" s="812"/>
      <c r="CG162" s="812"/>
      <c r="CH162" s="812"/>
      <c r="CI162" s="812"/>
      <c r="CJ162" s="812"/>
      <c r="CK162" s="812"/>
      <c r="CL162" s="812"/>
      <c r="CM162" s="812"/>
      <c r="CN162" s="812"/>
      <c r="CO162" s="812"/>
      <c r="CP162" s="812"/>
      <c r="CQ162" s="812"/>
      <c r="CR162" s="812"/>
      <c r="CS162" s="812"/>
      <c r="CT162" s="812"/>
      <c r="CU162" s="812"/>
      <c r="CV162" s="812"/>
      <c r="CW162" s="812"/>
      <c r="CX162" s="812"/>
      <c r="CY162" s="812"/>
      <c r="CZ162" s="812"/>
      <c r="DA162" s="812"/>
      <c r="DB162" s="812"/>
      <c r="DC162" s="812"/>
      <c r="DD162" s="812"/>
      <c r="DE162" s="812"/>
      <c r="DF162" s="812"/>
      <c r="DG162" s="812"/>
      <c r="DH162" s="812"/>
      <c r="DI162" s="812"/>
      <c r="DJ162" s="812"/>
      <c r="DK162" s="812"/>
      <c r="DL162" s="812"/>
      <c r="DM162" s="812"/>
      <c r="DN162" s="812"/>
      <c r="DO162" s="812"/>
      <c r="DP162" s="812"/>
      <c r="DQ162" s="812"/>
      <c r="DR162" s="812"/>
      <c r="DS162" s="812"/>
      <c r="DT162" s="812"/>
      <c r="DU162" s="812"/>
      <c r="DV162" s="812"/>
      <c r="DW162" s="812"/>
      <c r="DX162" s="812"/>
      <c r="DY162" s="812"/>
      <c r="DZ162" s="812"/>
      <c r="EA162" s="812"/>
      <c r="EB162" s="812"/>
      <c r="EC162" s="812"/>
      <c r="ED162" s="812"/>
      <c r="EE162" s="812"/>
      <c r="EF162" s="812"/>
      <c r="EG162" s="812"/>
      <c r="EH162" s="812"/>
      <c r="EI162" s="812"/>
      <c r="EJ162" s="812"/>
      <c r="EK162" s="812"/>
      <c r="EL162" s="812"/>
      <c r="EM162" s="812"/>
      <c r="EN162" s="812"/>
      <c r="EO162" s="812"/>
      <c r="EP162" s="812"/>
      <c r="EQ162" s="812"/>
      <c r="ER162" s="812"/>
      <c r="ES162" s="812"/>
      <c r="ET162" s="812"/>
      <c r="EU162" s="812"/>
      <c r="EV162" s="812"/>
      <c r="EW162" s="812"/>
      <c r="EX162" s="812"/>
      <c r="EY162" s="812"/>
      <c r="EZ162" s="812"/>
      <c r="FA162" s="812"/>
      <c r="FB162" s="812"/>
      <c r="FC162" s="812"/>
      <c r="FD162" s="812"/>
      <c r="FE162" s="812"/>
      <c r="FF162" s="812"/>
      <c r="FG162" s="812"/>
      <c r="FH162" s="812"/>
      <c r="FI162" s="812"/>
      <c r="FJ162" s="812"/>
      <c r="FK162" s="812"/>
      <c r="FL162" s="812"/>
      <c r="FM162" s="812"/>
      <c r="FN162" s="812"/>
      <c r="FO162" s="812"/>
      <c r="FP162" s="812"/>
      <c r="FQ162" s="812"/>
      <c r="FR162" s="812"/>
      <c r="FS162" s="812"/>
      <c r="FT162" s="812"/>
      <c r="FU162" s="812"/>
      <c r="FV162" s="812"/>
      <c r="FW162" s="812"/>
      <c r="FX162" s="812"/>
      <c r="FY162" s="812"/>
      <c r="FZ162" s="812"/>
      <c r="GA162" s="812"/>
      <c r="GB162" s="812"/>
      <c r="GC162" s="812"/>
      <c r="GD162" s="812"/>
      <c r="GE162" s="812"/>
      <c r="GF162" s="812"/>
      <c r="GG162" s="812"/>
      <c r="GH162" s="812"/>
      <c r="GI162" s="812"/>
      <c r="GJ162" s="812"/>
      <c r="GK162" s="812"/>
      <c r="GL162" s="812"/>
      <c r="GM162" s="812"/>
    </row>
    <row r="163" spans="2:195" ht="15" customHeight="1" x14ac:dyDescent="0.2">
      <c r="B163" s="812"/>
      <c r="C163" s="812"/>
      <c r="D163" s="812"/>
      <c r="E163" s="812"/>
      <c r="F163" s="812"/>
      <c r="G163" s="812"/>
      <c r="H163" s="812"/>
      <c r="I163" s="812"/>
      <c r="J163" s="812"/>
      <c r="K163" s="812"/>
      <c r="L163" s="812"/>
      <c r="M163" s="812"/>
      <c r="N163" s="812"/>
      <c r="O163" s="812"/>
      <c r="P163" s="812"/>
      <c r="Q163" s="812"/>
      <c r="R163" s="812"/>
      <c r="S163" s="812"/>
      <c r="T163" s="812"/>
      <c r="U163" s="812"/>
      <c r="V163" s="812"/>
      <c r="W163" s="812"/>
      <c r="X163" s="812"/>
      <c r="Y163" s="812"/>
      <c r="Z163" s="812"/>
      <c r="AA163" s="812"/>
      <c r="AB163" s="812"/>
      <c r="AC163" s="812"/>
      <c r="AD163" s="812"/>
      <c r="AE163" s="812"/>
      <c r="AF163" s="812"/>
      <c r="AG163" s="812"/>
      <c r="AH163" s="812"/>
      <c r="AI163" s="812"/>
      <c r="AJ163" s="812"/>
      <c r="AK163" s="812"/>
      <c r="AL163" s="812"/>
      <c r="AM163" s="812"/>
      <c r="AN163" s="812"/>
      <c r="AO163" s="812"/>
      <c r="AP163" s="812"/>
      <c r="AQ163" s="812"/>
      <c r="AR163" s="812"/>
      <c r="AS163" s="812"/>
      <c r="AT163" s="812"/>
      <c r="AU163" s="812"/>
      <c r="AV163" s="812"/>
      <c r="AW163" s="812"/>
      <c r="AX163" s="812"/>
      <c r="AY163" s="812"/>
      <c r="AZ163" s="812"/>
      <c r="BA163" s="812"/>
      <c r="BB163" s="812"/>
      <c r="BC163" s="812"/>
      <c r="BD163" s="812"/>
      <c r="BE163" s="812"/>
      <c r="BF163" s="812"/>
      <c r="BG163" s="812"/>
      <c r="BH163" s="812"/>
      <c r="BI163" s="812"/>
      <c r="BJ163" s="812"/>
      <c r="BK163" s="812"/>
      <c r="BL163" s="812"/>
      <c r="BM163" s="812"/>
      <c r="BN163" s="812"/>
      <c r="BO163" s="812"/>
      <c r="BP163" s="812"/>
      <c r="BQ163" s="812"/>
      <c r="BR163" s="812"/>
      <c r="BS163" s="812"/>
      <c r="BT163" s="812"/>
      <c r="BU163" s="812"/>
      <c r="BV163" s="812"/>
      <c r="BW163" s="812"/>
      <c r="BX163" s="812"/>
      <c r="BY163" s="812"/>
      <c r="BZ163" s="812"/>
      <c r="CA163" s="812"/>
      <c r="CB163" s="812"/>
      <c r="CC163" s="812"/>
      <c r="CD163" s="812"/>
      <c r="CE163" s="812"/>
      <c r="CF163" s="812"/>
      <c r="CG163" s="812"/>
      <c r="CH163" s="812"/>
      <c r="CI163" s="812"/>
      <c r="CJ163" s="812"/>
      <c r="CK163" s="812"/>
      <c r="CL163" s="812"/>
      <c r="CM163" s="812"/>
      <c r="CN163" s="812"/>
      <c r="CO163" s="812"/>
      <c r="CP163" s="812"/>
      <c r="CQ163" s="812"/>
      <c r="CR163" s="812"/>
      <c r="CS163" s="812"/>
      <c r="CT163" s="812"/>
      <c r="CU163" s="812"/>
      <c r="CV163" s="812"/>
      <c r="CW163" s="812"/>
      <c r="CX163" s="812"/>
      <c r="CY163" s="812"/>
      <c r="CZ163" s="812"/>
      <c r="DA163" s="812"/>
      <c r="DB163" s="812"/>
      <c r="DC163" s="812"/>
      <c r="DD163" s="812"/>
      <c r="DE163" s="812"/>
      <c r="DF163" s="812"/>
      <c r="DG163" s="812"/>
      <c r="DH163" s="812"/>
      <c r="DI163" s="812"/>
      <c r="DJ163" s="812"/>
      <c r="DK163" s="812"/>
      <c r="DL163" s="812"/>
      <c r="DM163" s="812"/>
      <c r="DN163" s="812"/>
      <c r="DO163" s="812"/>
      <c r="DP163" s="812"/>
      <c r="DQ163" s="812"/>
      <c r="DR163" s="812"/>
      <c r="DS163" s="812"/>
      <c r="DT163" s="812"/>
      <c r="DU163" s="812"/>
      <c r="DV163" s="812"/>
      <c r="DW163" s="812"/>
      <c r="DX163" s="812"/>
      <c r="DY163" s="812"/>
      <c r="DZ163" s="812"/>
      <c r="EA163" s="812"/>
      <c r="EB163" s="812"/>
      <c r="EC163" s="812"/>
      <c r="ED163" s="812"/>
      <c r="EE163" s="812"/>
      <c r="EF163" s="812"/>
      <c r="EG163" s="812"/>
      <c r="EH163" s="812"/>
      <c r="EI163" s="812"/>
      <c r="EJ163" s="812"/>
      <c r="EK163" s="812"/>
      <c r="EL163" s="812"/>
      <c r="EM163" s="812"/>
      <c r="EN163" s="812"/>
      <c r="EO163" s="812"/>
      <c r="EP163" s="812"/>
      <c r="EQ163" s="812"/>
      <c r="ER163" s="812"/>
      <c r="ES163" s="812"/>
      <c r="ET163" s="812"/>
      <c r="EU163" s="812"/>
      <c r="EV163" s="812"/>
      <c r="EW163" s="812"/>
      <c r="EX163" s="812"/>
      <c r="EY163" s="812"/>
      <c r="EZ163" s="812"/>
      <c r="FA163" s="812"/>
      <c r="FB163" s="812"/>
      <c r="FC163" s="812"/>
      <c r="FD163" s="812"/>
      <c r="FE163" s="812"/>
      <c r="FF163" s="812"/>
      <c r="FG163" s="812"/>
      <c r="FH163" s="812"/>
      <c r="FI163" s="812"/>
      <c r="FJ163" s="812"/>
      <c r="FK163" s="812"/>
      <c r="FL163" s="812"/>
      <c r="FM163" s="812"/>
      <c r="FN163" s="812"/>
      <c r="FO163" s="812"/>
      <c r="FP163" s="812"/>
      <c r="FQ163" s="812"/>
      <c r="FR163" s="812"/>
      <c r="FS163" s="812"/>
      <c r="FT163" s="812"/>
      <c r="FU163" s="812"/>
      <c r="FV163" s="812"/>
      <c r="FW163" s="812"/>
      <c r="FX163" s="812"/>
      <c r="FY163" s="812"/>
      <c r="FZ163" s="812"/>
      <c r="GA163" s="812"/>
      <c r="GB163" s="812"/>
      <c r="GC163" s="812"/>
      <c r="GD163" s="812"/>
      <c r="GE163" s="812"/>
      <c r="GF163" s="812"/>
      <c r="GG163" s="812"/>
      <c r="GH163" s="812"/>
      <c r="GI163" s="812"/>
      <c r="GJ163" s="812"/>
      <c r="GK163" s="812"/>
      <c r="GL163" s="812"/>
      <c r="GM163" s="812"/>
    </row>
    <row r="164" spans="2:195" ht="15" customHeight="1" x14ac:dyDescent="0.2">
      <c r="B164" s="812"/>
      <c r="C164" s="812"/>
      <c r="D164" s="812"/>
      <c r="E164" s="812"/>
      <c r="F164" s="812"/>
      <c r="G164" s="812"/>
      <c r="H164" s="812"/>
      <c r="I164" s="812"/>
      <c r="J164" s="812"/>
      <c r="K164" s="812"/>
      <c r="L164" s="812"/>
      <c r="M164" s="812"/>
      <c r="N164" s="812"/>
      <c r="O164" s="812"/>
      <c r="P164" s="812"/>
      <c r="Q164" s="812"/>
      <c r="R164" s="812"/>
      <c r="S164" s="812"/>
      <c r="T164" s="812"/>
      <c r="U164" s="812"/>
      <c r="V164" s="812"/>
      <c r="W164" s="812"/>
      <c r="X164" s="812"/>
      <c r="Y164" s="812"/>
      <c r="Z164" s="812"/>
      <c r="AA164" s="812"/>
      <c r="AB164" s="812"/>
      <c r="AC164" s="812"/>
      <c r="AD164" s="812"/>
      <c r="AE164" s="812"/>
      <c r="AF164" s="812"/>
      <c r="AG164" s="812"/>
      <c r="AH164" s="812"/>
      <c r="AI164" s="812"/>
      <c r="AJ164" s="812"/>
      <c r="AK164" s="812"/>
      <c r="AL164" s="812"/>
      <c r="AM164" s="812"/>
      <c r="AN164" s="812"/>
      <c r="AO164" s="812"/>
      <c r="AP164" s="812"/>
      <c r="AQ164" s="812"/>
      <c r="AR164" s="812"/>
      <c r="AS164" s="812"/>
      <c r="AT164" s="812"/>
      <c r="AU164" s="812"/>
      <c r="AV164" s="812"/>
      <c r="AW164" s="812"/>
      <c r="AX164" s="812"/>
      <c r="AY164" s="812"/>
      <c r="AZ164" s="812"/>
      <c r="BA164" s="812"/>
      <c r="BB164" s="812"/>
      <c r="BC164" s="812"/>
      <c r="BD164" s="812"/>
      <c r="BE164" s="812"/>
      <c r="BF164" s="812"/>
      <c r="BG164" s="812"/>
      <c r="BH164" s="812"/>
      <c r="BI164" s="812"/>
      <c r="BJ164" s="812"/>
      <c r="BK164" s="812"/>
      <c r="BL164" s="812"/>
      <c r="BM164" s="812"/>
      <c r="BN164" s="812"/>
      <c r="BO164" s="812"/>
      <c r="BP164" s="812"/>
      <c r="BQ164" s="812"/>
      <c r="BR164" s="812"/>
      <c r="BS164" s="812"/>
      <c r="BT164" s="812"/>
      <c r="BU164" s="812"/>
      <c r="BV164" s="812"/>
      <c r="BW164" s="812"/>
      <c r="BX164" s="812"/>
      <c r="BY164" s="812"/>
      <c r="BZ164" s="812"/>
      <c r="CA164" s="812"/>
      <c r="CB164" s="812"/>
      <c r="CC164" s="812"/>
      <c r="CD164" s="812"/>
      <c r="CE164" s="812"/>
      <c r="CF164" s="812"/>
      <c r="CG164" s="812"/>
      <c r="CH164" s="812"/>
      <c r="CI164" s="812"/>
      <c r="CJ164" s="812"/>
      <c r="CK164" s="812"/>
      <c r="CL164" s="812"/>
      <c r="CM164" s="812"/>
      <c r="CN164" s="812"/>
      <c r="CO164" s="812"/>
      <c r="CP164" s="812"/>
      <c r="CQ164" s="812"/>
      <c r="CR164" s="812"/>
      <c r="CS164" s="812"/>
      <c r="CT164" s="812"/>
      <c r="CU164" s="812"/>
      <c r="CV164" s="812"/>
      <c r="CW164" s="812"/>
      <c r="CX164" s="812"/>
      <c r="CY164" s="812"/>
      <c r="CZ164" s="812"/>
      <c r="DA164" s="812"/>
      <c r="DB164" s="812"/>
      <c r="DC164" s="812"/>
      <c r="DD164" s="812"/>
      <c r="DE164" s="812"/>
      <c r="DF164" s="812"/>
      <c r="DG164" s="812"/>
      <c r="DH164" s="812"/>
      <c r="DI164" s="812"/>
      <c r="DJ164" s="812"/>
      <c r="DK164" s="812"/>
      <c r="DL164" s="812"/>
      <c r="DM164" s="812"/>
      <c r="DN164" s="812"/>
      <c r="DO164" s="812"/>
      <c r="DP164" s="812"/>
      <c r="DQ164" s="812"/>
      <c r="DR164" s="812"/>
      <c r="DS164" s="812"/>
      <c r="DT164" s="812"/>
      <c r="DU164" s="812"/>
      <c r="DV164" s="812"/>
      <c r="DW164" s="812"/>
      <c r="DX164" s="812"/>
      <c r="DY164" s="812"/>
      <c r="DZ164" s="812"/>
      <c r="EA164" s="812"/>
      <c r="EB164" s="812"/>
      <c r="EC164" s="812"/>
      <c r="ED164" s="812"/>
      <c r="EE164" s="812"/>
      <c r="EF164" s="812"/>
      <c r="EG164" s="812"/>
      <c r="EH164" s="812"/>
      <c r="EI164" s="812"/>
      <c r="EJ164" s="812"/>
      <c r="EK164" s="812"/>
      <c r="EL164" s="812"/>
      <c r="EM164" s="812"/>
      <c r="EN164" s="812"/>
      <c r="EO164" s="812"/>
      <c r="EP164" s="812"/>
      <c r="EQ164" s="812"/>
      <c r="ER164" s="812"/>
      <c r="ES164" s="812"/>
      <c r="ET164" s="812"/>
      <c r="EU164" s="812"/>
      <c r="EV164" s="812"/>
      <c r="EW164" s="812"/>
      <c r="EX164" s="812"/>
      <c r="EY164" s="812"/>
      <c r="EZ164" s="812"/>
      <c r="FA164" s="812"/>
      <c r="FB164" s="812"/>
      <c r="FC164" s="812"/>
      <c r="FD164" s="812"/>
      <c r="FE164" s="812"/>
      <c r="FF164" s="812"/>
      <c r="FG164" s="812"/>
      <c r="FH164" s="812"/>
      <c r="FI164" s="812"/>
      <c r="FJ164" s="812"/>
      <c r="FK164" s="812"/>
      <c r="FL164" s="812"/>
      <c r="FM164" s="812"/>
      <c r="FN164" s="812"/>
      <c r="FO164" s="812"/>
      <c r="FP164" s="812"/>
      <c r="FQ164" s="812"/>
      <c r="FR164" s="812"/>
      <c r="FS164" s="812"/>
      <c r="FT164" s="812"/>
      <c r="FU164" s="812"/>
      <c r="FV164" s="812"/>
      <c r="FW164" s="812"/>
      <c r="FX164" s="812"/>
      <c r="FY164" s="812"/>
      <c r="FZ164" s="812"/>
      <c r="GA164" s="812"/>
      <c r="GB164" s="812"/>
      <c r="GC164" s="812"/>
      <c r="GD164" s="812"/>
      <c r="GE164" s="812"/>
      <c r="GF164" s="812"/>
      <c r="GG164" s="812"/>
      <c r="GH164" s="812"/>
      <c r="GI164" s="812"/>
      <c r="GJ164" s="812"/>
      <c r="GK164" s="812"/>
      <c r="GL164" s="812"/>
      <c r="GM164" s="812"/>
    </row>
    <row r="165" spans="2:195" ht="15" customHeight="1" x14ac:dyDescent="0.2">
      <c r="B165" s="812"/>
      <c r="C165" s="812"/>
      <c r="D165" s="812"/>
      <c r="E165" s="812"/>
      <c r="F165" s="812"/>
      <c r="G165" s="812"/>
      <c r="H165" s="812"/>
      <c r="I165" s="812"/>
      <c r="J165" s="812"/>
      <c r="K165" s="812"/>
      <c r="L165" s="812"/>
      <c r="M165" s="812"/>
      <c r="N165" s="812"/>
      <c r="O165" s="812"/>
      <c r="P165" s="812"/>
      <c r="Q165" s="812"/>
      <c r="R165" s="812"/>
      <c r="S165" s="812"/>
      <c r="T165" s="812"/>
      <c r="U165" s="812"/>
      <c r="V165" s="812"/>
      <c r="W165" s="812"/>
      <c r="X165" s="812"/>
      <c r="Y165" s="812"/>
      <c r="Z165" s="812"/>
      <c r="AA165" s="812"/>
      <c r="AB165" s="812"/>
      <c r="AC165" s="812"/>
      <c r="AD165" s="812"/>
      <c r="AE165" s="812"/>
      <c r="AF165" s="812"/>
      <c r="AG165" s="812"/>
      <c r="AH165" s="812"/>
      <c r="AI165" s="812"/>
      <c r="AJ165" s="812"/>
      <c r="AK165" s="812"/>
      <c r="AL165" s="812"/>
      <c r="AM165" s="812"/>
      <c r="AN165" s="812"/>
      <c r="AO165" s="812"/>
      <c r="AP165" s="812"/>
      <c r="AQ165" s="812"/>
      <c r="AR165" s="812"/>
      <c r="AS165" s="812"/>
      <c r="AT165" s="812"/>
      <c r="AU165" s="812"/>
      <c r="AV165" s="812"/>
      <c r="AW165" s="812"/>
      <c r="AX165" s="812"/>
      <c r="AY165" s="812"/>
      <c r="AZ165" s="812"/>
      <c r="BA165" s="812"/>
      <c r="BB165" s="812"/>
      <c r="BC165" s="812"/>
      <c r="BD165" s="812"/>
      <c r="BE165" s="812"/>
      <c r="BF165" s="812"/>
      <c r="BG165" s="812"/>
      <c r="BH165" s="812"/>
      <c r="BI165" s="812"/>
      <c r="BJ165" s="812"/>
      <c r="BK165" s="812"/>
      <c r="BL165" s="812"/>
      <c r="BM165" s="812"/>
      <c r="BN165" s="812"/>
      <c r="BO165" s="812"/>
      <c r="BP165" s="812"/>
      <c r="BQ165" s="812"/>
      <c r="BR165" s="812"/>
      <c r="BS165" s="812"/>
      <c r="BT165" s="812"/>
      <c r="BU165" s="812"/>
      <c r="BV165" s="812"/>
      <c r="BW165" s="812"/>
      <c r="BX165" s="812"/>
      <c r="BY165" s="812"/>
      <c r="BZ165" s="812"/>
      <c r="CA165" s="812"/>
      <c r="CB165" s="812"/>
      <c r="CC165" s="812"/>
      <c r="CD165" s="812"/>
      <c r="CE165" s="812"/>
      <c r="CF165" s="812"/>
      <c r="CG165" s="812"/>
      <c r="CH165" s="812"/>
      <c r="CI165" s="812"/>
      <c r="CJ165" s="812"/>
      <c r="CK165" s="812"/>
      <c r="CL165" s="812"/>
      <c r="CM165" s="812"/>
      <c r="CN165" s="812"/>
      <c r="CO165" s="812"/>
      <c r="CP165" s="812"/>
      <c r="CQ165" s="812"/>
      <c r="CR165" s="812"/>
      <c r="CS165" s="812"/>
      <c r="CT165" s="812"/>
      <c r="CU165" s="812"/>
      <c r="CV165" s="812"/>
      <c r="CW165" s="812"/>
      <c r="CX165" s="812"/>
      <c r="CY165" s="812"/>
      <c r="CZ165" s="812"/>
      <c r="DA165" s="812"/>
      <c r="DB165" s="812"/>
      <c r="DC165" s="812"/>
      <c r="DD165" s="812"/>
      <c r="DE165" s="812"/>
      <c r="DF165" s="812"/>
      <c r="DG165" s="812"/>
      <c r="DH165" s="812"/>
      <c r="DI165" s="812"/>
      <c r="DJ165" s="812"/>
      <c r="DK165" s="812"/>
      <c r="DL165" s="812"/>
      <c r="DM165" s="812"/>
      <c r="DN165" s="812"/>
      <c r="DO165" s="812"/>
      <c r="DP165" s="812"/>
      <c r="DQ165" s="812"/>
      <c r="DR165" s="812"/>
      <c r="DS165" s="812"/>
      <c r="DT165" s="812"/>
      <c r="DU165" s="812"/>
      <c r="DV165" s="812"/>
      <c r="DW165" s="812"/>
      <c r="DX165" s="812"/>
      <c r="DY165" s="812"/>
      <c r="DZ165" s="812"/>
      <c r="EA165" s="812"/>
      <c r="EB165" s="812"/>
      <c r="EC165" s="812"/>
      <c r="ED165" s="812"/>
      <c r="EE165" s="812"/>
      <c r="EF165" s="812"/>
      <c r="EG165" s="812"/>
      <c r="EH165" s="812"/>
      <c r="EI165" s="812"/>
      <c r="EJ165" s="812"/>
      <c r="EK165" s="812"/>
      <c r="EL165" s="812"/>
      <c r="EM165" s="812"/>
      <c r="EN165" s="812"/>
      <c r="EO165" s="812"/>
      <c r="EP165" s="812"/>
      <c r="EQ165" s="812"/>
      <c r="ER165" s="812"/>
      <c r="ES165" s="812"/>
      <c r="ET165" s="812"/>
      <c r="EU165" s="812"/>
      <c r="EV165" s="812"/>
      <c r="EW165" s="812"/>
      <c r="EX165" s="812"/>
      <c r="EY165" s="812"/>
      <c r="EZ165" s="812"/>
      <c r="FA165" s="812"/>
      <c r="FB165" s="812"/>
      <c r="FC165" s="812"/>
      <c r="FD165" s="812"/>
      <c r="FE165" s="812"/>
      <c r="FF165" s="812"/>
      <c r="FG165" s="812"/>
      <c r="FH165" s="812"/>
      <c r="FI165" s="812"/>
      <c r="FJ165" s="812"/>
      <c r="FK165" s="812"/>
      <c r="FL165" s="812"/>
      <c r="FM165" s="812"/>
      <c r="FN165" s="812"/>
      <c r="FO165" s="812"/>
      <c r="FP165" s="812"/>
      <c r="FQ165" s="812"/>
      <c r="FR165" s="812"/>
      <c r="FS165" s="812"/>
      <c r="FT165" s="812"/>
      <c r="FU165" s="812"/>
      <c r="FV165" s="812"/>
      <c r="FW165" s="812"/>
      <c r="FX165" s="812"/>
      <c r="FY165" s="812"/>
      <c r="FZ165" s="812"/>
      <c r="GA165" s="812"/>
      <c r="GB165" s="812"/>
      <c r="GC165" s="812"/>
      <c r="GD165" s="812"/>
      <c r="GE165" s="812"/>
      <c r="GF165" s="812"/>
      <c r="GG165" s="812"/>
      <c r="GH165" s="812"/>
      <c r="GI165" s="812"/>
      <c r="GJ165" s="812"/>
      <c r="GK165" s="812"/>
      <c r="GL165" s="812"/>
      <c r="GM165" s="812"/>
    </row>
    <row r="166" spans="2:195" ht="15" customHeight="1" x14ac:dyDescent="0.2">
      <c r="B166" s="812"/>
      <c r="C166" s="812"/>
      <c r="D166" s="812"/>
      <c r="E166" s="812"/>
      <c r="F166" s="812"/>
      <c r="G166" s="812"/>
      <c r="H166" s="812"/>
      <c r="I166" s="812"/>
      <c r="J166" s="812"/>
      <c r="K166" s="812"/>
      <c r="L166" s="812"/>
      <c r="M166" s="812"/>
      <c r="N166" s="812"/>
      <c r="O166" s="812"/>
      <c r="P166" s="812"/>
      <c r="Q166" s="812"/>
      <c r="R166" s="812"/>
      <c r="S166" s="812"/>
      <c r="T166" s="812"/>
      <c r="U166" s="812"/>
      <c r="V166" s="812"/>
      <c r="W166" s="812"/>
      <c r="X166" s="812"/>
      <c r="Y166" s="812"/>
      <c r="Z166" s="812"/>
      <c r="AA166" s="812"/>
      <c r="AB166" s="812"/>
      <c r="AC166" s="812"/>
      <c r="AD166" s="812"/>
      <c r="AE166" s="812"/>
      <c r="AF166" s="812"/>
      <c r="AG166" s="812"/>
      <c r="AH166" s="812"/>
      <c r="AI166" s="812"/>
      <c r="AJ166" s="812"/>
      <c r="AK166" s="812"/>
      <c r="AL166" s="812"/>
      <c r="AM166" s="812"/>
      <c r="AN166" s="812"/>
      <c r="AO166" s="812"/>
      <c r="AP166" s="812"/>
      <c r="AQ166" s="812"/>
      <c r="AR166" s="812"/>
      <c r="AS166" s="812"/>
      <c r="AT166" s="812"/>
      <c r="AU166" s="812"/>
      <c r="AV166" s="812"/>
      <c r="AW166" s="812"/>
      <c r="AX166" s="812"/>
      <c r="AY166" s="812"/>
      <c r="AZ166" s="812"/>
      <c r="BA166" s="812"/>
      <c r="BB166" s="812"/>
      <c r="BC166" s="812"/>
      <c r="BD166" s="812"/>
      <c r="BE166" s="812"/>
      <c r="BF166" s="812"/>
      <c r="BG166" s="812"/>
      <c r="BH166" s="812"/>
      <c r="BI166" s="812"/>
      <c r="BJ166" s="812"/>
      <c r="BK166" s="812"/>
      <c r="BL166" s="812"/>
      <c r="BM166" s="812"/>
      <c r="BN166" s="812"/>
      <c r="BO166" s="812"/>
      <c r="BP166" s="812"/>
      <c r="BQ166" s="812"/>
      <c r="BR166" s="812"/>
      <c r="BS166" s="812"/>
      <c r="BT166" s="812"/>
      <c r="BU166" s="812"/>
      <c r="BV166" s="812"/>
      <c r="BW166" s="812"/>
      <c r="BX166" s="812"/>
      <c r="BY166" s="812"/>
      <c r="BZ166" s="812"/>
      <c r="CA166" s="812"/>
      <c r="CB166" s="812"/>
      <c r="CC166" s="812"/>
      <c r="CD166" s="812"/>
      <c r="CE166" s="812"/>
      <c r="CF166" s="812"/>
      <c r="CG166" s="812"/>
      <c r="CH166" s="812"/>
      <c r="CI166" s="812"/>
      <c r="CJ166" s="812"/>
      <c r="CK166" s="812"/>
      <c r="CL166" s="812"/>
      <c r="CM166" s="812"/>
      <c r="CN166" s="812"/>
      <c r="CO166" s="812"/>
      <c r="CP166" s="812"/>
      <c r="CQ166" s="812"/>
      <c r="CR166" s="812"/>
      <c r="CS166" s="812"/>
      <c r="CT166" s="812"/>
      <c r="CU166" s="812"/>
      <c r="CV166" s="812"/>
      <c r="CW166" s="812"/>
      <c r="CX166" s="812"/>
      <c r="CY166" s="812"/>
      <c r="CZ166" s="812"/>
      <c r="DA166" s="812"/>
      <c r="DB166" s="812"/>
      <c r="DC166" s="812"/>
      <c r="DD166" s="812"/>
      <c r="DE166" s="812"/>
      <c r="DF166" s="812"/>
      <c r="DG166" s="812"/>
      <c r="DH166" s="812"/>
      <c r="DI166" s="812"/>
      <c r="DJ166" s="812"/>
      <c r="DK166" s="812"/>
      <c r="DL166" s="812"/>
      <c r="DM166" s="812"/>
      <c r="DN166" s="812"/>
      <c r="DO166" s="812"/>
      <c r="DP166" s="812"/>
      <c r="DQ166" s="812"/>
      <c r="DR166" s="812"/>
      <c r="DS166" s="812"/>
      <c r="DT166" s="812"/>
      <c r="DU166" s="812"/>
      <c r="DV166" s="812"/>
      <c r="DW166" s="812"/>
      <c r="DX166" s="812"/>
      <c r="DY166" s="812"/>
      <c r="DZ166" s="812"/>
      <c r="EA166" s="812"/>
      <c r="EB166" s="812"/>
      <c r="EC166" s="812"/>
      <c r="ED166" s="812"/>
      <c r="EE166" s="812"/>
      <c r="EF166" s="812"/>
      <c r="EG166" s="812"/>
      <c r="EH166" s="812"/>
      <c r="EI166" s="812"/>
      <c r="EJ166" s="812"/>
      <c r="EK166" s="812"/>
      <c r="EL166" s="812"/>
      <c r="EM166" s="812"/>
      <c r="EN166" s="812"/>
      <c r="EO166" s="812"/>
      <c r="EP166" s="812"/>
      <c r="EQ166" s="812"/>
      <c r="ER166" s="812"/>
      <c r="ES166" s="812"/>
      <c r="ET166" s="812"/>
      <c r="EU166" s="812"/>
      <c r="EV166" s="812"/>
      <c r="EW166" s="812"/>
      <c r="EX166" s="812"/>
      <c r="EY166" s="812"/>
      <c r="EZ166" s="812"/>
      <c r="FA166" s="812"/>
      <c r="FB166" s="812"/>
      <c r="FC166" s="812"/>
      <c r="FD166" s="812"/>
      <c r="FE166" s="812"/>
      <c r="FF166" s="812"/>
      <c r="FG166" s="812"/>
      <c r="FH166" s="812"/>
      <c r="FI166" s="812"/>
      <c r="FJ166" s="812"/>
      <c r="FK166" s="812"/>
      <c r="FL166" s="812"/>
      <c r="FM166" s="812"/>
      <c r="FN166" s="812"/>
      <c r="FO166" s="812"/>
      <c r="FP166" s="812"/>
      <c r="FQ166" s="812"/>
      <c r="FR166" s="812"/>
      <c r="FS166" s="812"/>
      <c r="FT166" s="812"/>
      <c r="FU166" s="812"/>
      <c r="FV166" s="812"/>
      <c r="FW166" s="812"/>
      <c r="FX166" s="812"/>
      <c r="FY166" s="812"/>
      <c r="FZ166" s="812"/>
      <c r="GA166" s="812"/>
      <c r="GB166" s="812"/>
      <c r="GC166" s="812"/>
      <c r="GD166" s="812"/>
      <c r="GE166" s="812"/>
      <c r="GF166" s="812"/>
      <c r="GG166" s="812"/>
      <c r="GH166" s="812"/>
      <c r="GI166" s="812"/>
      <c r="GJ166" s="812"/>
      <c r="GK166" s="812"/>
      <c r="GL166" s="812"/>
      <c r="GM166" s="812"/>
    </row>
    <row r="167" spans="2:195" ht="15" customHeight="1" x14ac:dyDescent="0.2">
      <c r="B167" s="812"/>
      <c r="C167" s="812"/>
      <c r="D167" s="812"/>
      <c r="E167" s="812"/>
      <c r="F167" s="812"/>
      <c r="G167" s="812"/>
      <c r="H167" s="812"/>
      <c r="I167" s="812"/>
      <c r="J167" s="812"/>
      <c r="K167" s="812"/>
      <c r="L167" s="812"/>
      <c r="M167" s="812"/>
      <c r="N167" s="812"/>
      <c r="O167" s="812"/>
      <c r="P167" s="812"/>
      <c r="Q167" s="812"/>
      <c r="R167" s="812"/>
      <c r="S167" s="812"/>
      <c r="T167" s="812"/>
      <c r="U167" s="812"/>
      <c r="V167" s="812"/>
      <c r="W167" s="812"/>
      <c r="X167" s="812"/>
      <c r="Y167" s="812"/>
      <c r="Z167" s="812"/>
      <c r="AA167" s="812"/>
      <c r="AB167" s="812"/>
      <c r="AC167" s="812"/>
      <c r="AD167" s="812"/>
      <c r="AE167" s="812"/>
      <c r="AF167" s="812"/>
      <c r="AG167" s="812"/>
      <c r="AH167" s="812"/>
      <c r="AI167" s="812"/>
      <c r="AJ167" s="812"/>
      <c r="AK167" s="812"/>
      <c r="AL167" s="812"/>
      <c r="AM167" s="812"/>
      <c r="AN167" s="812"/>
      <c r="AO167" s="812"/>
      <c r="AP167" s="812"/>
      <c r="AQ167" s="812"/>
      <c r="AR167" s="812"/>
      <c r="AS167" s="812"/>
      <c r="AT167" s="812"/>
      <c r="AU167" s="812"/>
      <c r="AV167" s="812"/>
      <c r="AW167" s="812"/>
      <c r="AX167" s="812"/>
      <c r="AY167" s="812"/>
      <c r="AZ167" s="812"/>
      <c r="BA167" s="812"/>
      <c r="BB167" s="812"/>
      <c r="BC167" s="812"/>
      <c r="BD167" s="812"/>
      <c r="BE167" s="812"/>
      <c r="BF167" s="812"/>
      <c r="BG167" s="812"/>
      <c r="BH167" s="812"/>
      <c r="BI167" s="812"/>
      <c r="BJ167" s="812"/>
      <c r="BK167" s="812"/>
      <c r="BL167" s="812"/>
      <c r="BM167" s="812"/>
      <c r="BN167" s="812"/>
      <c r="BO167" s="812"/>
      <c r="BP167" s="812"/>
      <c r="BQ167" s="812"/>
      <c r="BR167" s="812"/>
      <c r="BS167" s="812"/>
      <c r="BT167" s="812"/>
      <c r="BU167" s="812"/>
      <c r="BV167" s="812"/>
      <c r="BW167" s="812"/>
      <c r="BX167" s="812"/>
      <c r="BY167" s="812"/>
      <c r="BZ167" s="812"/>
      <c r="CA167" s="812"/>
      <c r="CB167" s="812"/>
      <c r="CC167" s="812"/>
      <c r="CD167" s="812"/>
      <c r="CE167" s="812"/>
      <c r="CF167" s="812"/>
      <c r="CG167" s="812"/>
      <c r="CH167" s="812"/>
      <c r="CI167" s="812"/>
      <c r="CJ167" s="812"/>
      <c r="CK167" s="812"/>
      <c r="CL167" s="812"/>
      <c r="CM167" s="812"/>
      <c r="CN167" s="812"/>
      <c r="CO167" s="812"/>
      <c r="CP167" s="812"/>
      <c r="CQ167" s="812"/>
      <c r="CR167" s="812"/>
      <c r="CS167" s="812"/>
      <c r="CT167" s="812"/>
      <c r="CU167" s="812"/>
      <c r="CV167" s="812"/>
      <c r="CW167" s="812"/>
      <c r="CX167" s="812"/>
      <c r="CY167" s="812"/>
      <c r="CZ167" s="812"/>
      <c r="DA167" s="812"/>
      <c r="DB167" s="812"/>
      <c r="DC167" s="812"/>
      <c r="DD167" s="812"/>
      <c r="DE167" s="812"/>
      <c r="DF167" s="812"/>
      <c r="DG167" s="812"/>
      <c r="DH167" s="812"/>
      <c r="DI167" s="812"/>
      <c r="DJ167" s="812"/>
      <c r="DK167" s="812"/>
      <c r="DL167" s="812"/>
      <c r="DM167" s="812"/>
      <c r="DN167" s="812"/>
      <c r="DO167" s="812"/>
      <c r="DP167" s="812"/>
      <c r="DQ167" s="812"/>
      <c r="DR167" s="812"/>
      <c r="DS167" s="812"/>
      <c r="DT167" s="812"/>
      <c r="DU167" s="812"/>
      <c r="DV167" s="812"/>
      <c r="DW167" s="812"/>
      <c r="DX167" s="812"/>
      <c r="DY167" s="812"/>
      <c r="DZ167" s="812"/>
      <c r="EA167" s="812"/>
      <c r="EB167" s="812"/>
      <c r="EC167" s="812"/>
      <c r="ED167" s="812"/>
      <c r="EE167" s="812"/>
      <c r="EF167" s="812"/>
      <c r="EG167" s="812"/>
      <c r="EH167" s="812"/>
      <c r="EI167" s="812"/>
      <c r="EJ167" s="812"/>
      <c r="EK167" s="812"/>
      <c r="EL167" s="812"/>
      <c r="EM167" s="812"/>
      <c r="EN167" s="812"/>
      <c r="EO167" s="812"/>
      <c r="EP167" s="812"/>
      <c r="EQ167" s="812"/>
      <c r="ER167" s="812"/>
      <c r="ES167" s="812"/>
      <c r="ET167" s="812"/>
      <c r="EU167" s="812"/>
      <c r="EV167" s="812"/>
      <c r="EW167" s="812"/>
      <c r="EX167" s="812"/>
      <c r="EY167" s="812"/>
      <c r="EZ167" s="812"/>
      <c r="FA167" s="812"/>
      <c r="FB167" s="812"/>
      <c r="FC167" s="812"/>
      <c r="FD167" s="812"/>
      <c r="FE167" s="812"/>
      <c r="FF167" s="812"/>
      <c r="FG167" s="812"/>
      <c r="FH167" s="812"/>
      <c r="FI167" s="812"/>
      <c r="FJ167" s="812"/>
      <c r="FK167" s="812"/>
      <c r="FL167" s="812"/>
      <c r="FM167" s="812"/>
      <c r="FN167" s="812"/>
      <c r="FO167" s="812"/>
      <c r="FP167" s="812"/>
      <c r="FQ167" s="812"/>
      <c r="FR167" s="812"/>
      <c r="FS167" s="812"/>
      <c r="FT167" s="812"/>
      <c r="FU167" s="812"/>
      <c r="FV167" s="812"/>
      <c r="FW167" s="812"/>
      <c r="FX167" s="812"/>
      <c r="FY167" s="812"/>
      <c r="FZ167" s="812"/>
      <c r="GA167" s="812"/>
      <c r="GB167" s="812"/>
      <c r="GC167" s="812"/>
      <c r="GD167" s="812"/>
      <c r="GE167" s="812"/>
      <c r="GF167" s="812"/>
      <c r="GG167" s="812"/>
      <c r="GH167" s="812"/>
      <c r="GI167" s="812"/>
      <c r="GJ167" s="812"/>
      <c r="GK167" s="812"/>
      <c r="GL167" s="812"/>
      <c r="GM167" s="812"/>
    </row>
    <row r="168" spans="2:195" ht="15" customHeight="1" x14ac:dyDescent="0.2">
      <c r="B168" s="812"/>
      <c r="C168" s="812"/>
      <c r="D168" s="812"/>
      <c r="E168" s="812"/>
      <c r="F168" s="812"/>
      <c r="G168" s="812"/>
      <c r="H168" s="812"/>
      <c r="I168" s="812"/>
      <c r="J168" s="812"/>
      <c r="K168" s="812"/>
      <c r="L168" s="812"/>
      <c r="M168" s="812"/>
      <c r="N168" s="812"/>
      <c r="O168" s="812"/>
      <c r="P168" s="812"/>
      <c r="Q168" s="812"/>
      <c r="R168" s="812"/>
      <c r="S168" s="812"/>
      <c r="T168" s="812"/>
      <c r="U168" s="812"/>
      <c r="V168" s="812"/>
      <c r="W168" s="812"/>
      <c r="X168" s="812"/>
      <c r="Y168" s="812"/>
      <c r="Z168" s="812"/>
      <c r="AA168" s="812"/>
      <c r="AB168" s="812"/>
      <c r="AC168" s="812"/>
      <c r="AD168" s="812"/>
      <c r="AE168" s="812"/>
      <c r="AF168" s="812"/>
      <c r="AG168" s="812"/>
      <c r="AH168" s="812"/>
      <c r="AI168" s="812"/>
      <c r="AJ168" s="812"/>
      <c r="AK168" s="812"/>
      <c r="AL168" s="812"/>
      <c r="AM168" s="812"/>
      <c r="AN168" s="812"/>
      <c r="AO168" s="812"/>
      <c r="AP168" s="812"/>
      <c r="AQ168" s="812"/>
      <c r="AR168" s="812"/>
      <c r="AS168" s="812"/>
      <c r="AT168" s="812"/>
      <c r="AU168" s="812"/>
      <c r="AV168" s="812"/>
      <c r="AW168" s="812"/>
      <c r="AX168" s="812"/>
      <c r="AY168" s="812"/>
      <c r="AZ168" s="812"/>
      <c r="BA168" s="812"/>
      <c r="BB168" s="812"/>
      <c r="BC168" s="812"/>
      <c r="BD168" s="812"/>
      <c r="BE168" s="812"/>
      <c r="BF168" s="812"/>
      <c r="BG168" s="812"/>
      <c r="BH168" s="812"/>
      <c r="BI168" s="812"/>
      <c r="BJ168" s="812"/>
      <c r="BK168" s="812"/>
      <c r="BL168" s="812"/>
      <c r="BM168" s="812"/>
      <c r="BN168" s="812"/>
      <c r="BO168" s="812"/>
      <c r="BP168" s="812"/>
      <c r="BQ168" s="812"/>
      <c r="BR168" s="812"/>
      <c r="BS168" s="812"/>
      <c r="BT168" s="812"/>
      <c r="BU168" s="812"/>
      <c r="BV168" s="812"/>
      <c r="BW168" s="812"/>
      <c r="BX168" s="812"/>
      <c r="BY168" s="812"/>
      <c r="BZ168" s="812"/>
      <c r="CA168" s="812"/>
      <c r="CB168" s="812"/>
      <c r="CC168" s="812"/>
      <c r="CD168" s="812"/>
      <c r="CE168" s="812"/>
      <c r="CF168" s="812"/>
      <c r="CG168" s="812"/>
      <c r="CH168" s="812"/>
      <c r="CI168" s="812"/>
      <c r="CJ168" s="812"/>
      <c r="CK168" s="812"/>
      <c r="CL168" s="812"/>
      <c r="CM168" s="812"/>
      <c r="CN168" s="812"/>
      <c r="CO168" s="812"/>
      <c r="CP168" s="812"/>
      <c r="CQ168" s="812"/>
      <c r="CR168" s="812"/>
      <c r="CS168" s="812"/>
      <c r="CT168" s="812"/>
      <c r="CU168" s="812"/>
      <c r="CV168" s="812"/>
      <c r="CW168" s="812"/>
      <c r="CX168" s="812"/>
      <c r="CY168" s="812"/>
      <c r="CZ168" s="812"/>
      <c r="DA168" s="812"/>
      <c r="DB168" s="812"/>
      <c r="DC168" s="812"/>
      <c r="DD168" s="812"/>
      <c r="DE168" s="812"/>
      <c r="DF168" s="812"/>
      <c r="DG168" s="812"/>
      <c r="DH168" s="812"/>
      <c r="DI168" s="812"/>
      <c r="DJ168" s="812"/>
      <c r="DK168" s="812"/>
      <c r="DL168" s="812"/>
      <c r="DM168" s="812"/>
      <c r="DN168" s="812"/>
      <c r="DO168" s="812"/>
      <c r="DP168" s="812"/>
      <c r="DQ168" s="812"/>
      <c r="DR168" s="812"/>
      <c r="DS168" s="812"/>
      <c r="DT168" s="812"/>
      <c r="DU168" s="812"/>
      <c r="DV168" s="812"/>
      <c r="DW168" s="812"/>
      <c r="DX168" s="812"/>
      <c r="DY168" s="812"/>
      <c r="DZ168" s="812"/>
      <c r="EA168" s="812"/>
      <c r="EB168" s="812"/>
      <c r="EC168" s="812"/>
      <c r="ED168" s="812"/>
      <c r="EE168" s="812"/>
      <c r="EF168" s="812"/>
      <c r="EG168" s="812"/>
      <c r="EH168" s="812"/>
      <c r="EI168" s="812"/>
      <c r="EJ168" s="812"/>
      <c r="EK168" s="812"/>
      <c r="EL168" s="812"/>
      <c r="EM168" s="812"/>
      <c r="EN168" s="812"/>
      <c r="EO168" s="812"/>
      <c r="EP168" s="812"/>
      <c r="EQ168" s="812"/>
      <c r="ER168" s="812"/>
      <c r="ES168" s="812"/>
      <c r="ET168" s="812"/>
      <c r="EU168" s="812"/>
      <c r="EV168" s="812"/>
      <c r="EW168" s="812"/>
      <c r="EX168" s="812"/>
      <c r="EY168" s="812"/>
      <c r="EZ168" s="812"/>
      <c r="FA168" s="812"/>
      <c r="FB168" s="812"/>
      <c r="FC168" s="812"/>
      <c r="FD168" s="812"/>
      <c r="FE168" s="812"/>
      <c r="FF168" s="812"/>
      <c r="FG168" s="812"/>
      <c r="FH168" s="812"/>
      <c r="FI168" s="812"/>
      <c r="FJ168" s="812"/>
      <c r="FK168" s="812"/>
      <c r="FL168" s="812"/>
      <c r="FM168" s="812"/>
      <c r="FN168" s="812"/>
      <c r="FO168" s="812"/>
      <c r="FP168" s="812"/>
      <c r="FQ168" s="812"/>
      <c r="FR168" s="812"/>
      <c r="FS168" s="812"/>
      <c r="FT168" s="812"/>
      <c r="FU168" s="812"/>
      <c r="FV168" s="812"/>
      <c r="FW168" s="812"/>
      <c r="FX168" s="812"/>
      <c r="FY168" s="812"/>
      <c r="FZ168" s="812"/>
      <c r="GA168" s="812"/>
      <c r="GB168" s="812"/>
      <c r="GC168" s="812"/>
      <c r="GD168" s="812"/>
      <c r="GE168" s="812"/>
      <c r="GF168" s="812"/>
      <c r="GG168" s="812"/>
      <c r="GH168" s="812"/>
      <c r="GI168" s="812"/>
      <c r="GJ168" s="812"/>
      <c r="GK168" s="812"/>
      <c r="GL168" s="812"/>
      <c r="GM168" s="812"/>
    </row>
    <row r="169" spans="2:195" ht="15" customHeight="1" x14ac:dyDescent="0.2">
      <c r="B169" s="812"/>
      <c r="C169" s="812"/>
      <c r="D169" s="812"/>
      <c r="E169" s="812"/>
      <c r="F169" s="812"/>
      <c r="G169" s="812"/>
      <c r="H169" s="812"/>
      <c r="I169" s="812"/>
      <c r="J169" s="812"/>
      <c r="K169" s="812"/>
      <c r="L169" s="812"/>
      <c r="M169" s="812"/>
      <c r="N169" s="812"/>
      <c r="O169" s="812"/>
      <c r="P169" s="812"/>
      <c r="Q169" s="812"/>
      <c r="R169" s="812"/>
      <c r="S169" s="812"/>
      <c r="T169" s="812"/>
      <c r="U169" s="812"/>
      <c r="V169" s="812"/>
      <c r="W169" s="812"/>
      <c r="X169" s="812"/>
      <c r="Y169" s="812"/>
      <c r="Z169" s="812"/>
      <c r="AA169" s="812"/>
      <c r="AB169" s="812"/>
      <c r="AC169" s="812"/>
      <c r="AD169" s="812"/>
      <c r="AE169" s="812"/>
      <c r="AF169" s="812"/>
      <c r="AG169" s="812"/>
      <c r="AH169" s="812"/>
      <c r="AI169" s="812"/>
      <c r="AJ169" s="812"/>
      <c r="AK169" s="812"/>
      <c r="AL169" s="812"/>
      <c r="AM169" s="812"/>
      <c r="AN169" s="812"/>
      <c r="AO169" s="812"/>
      <c r="AP169" s="812"/>
      <c r="AQ169" s="812"/>
      <c r="AR169" s="812"/>
      <c r="AS169" s="812"/>
      <c r="AT169" s="812"/>
      <c r="AU169" s="812"/>
      <c r="AV169" s="812"/>
      <c r="AW169" s="812"/>
      <c r="AX169" s="812"/>
      <c r="AY169" s="812"/>
      <c r="AZ169" s="812"/>
      <c r="BA169" s="812"/>
      <c r="BB169" s="812"/>
      <c r="BC169" s="812"/>
      <c r="BD169" s="812"/>
      <c r="BE169" s="812"/>
      <c r="BF169" s="812"/>
      <c r="BG169" s="812"/>
      <c r="BH169" s="812"/>
      <c r="BI169" s="812"/>
      <c r="BJ169" s="812"/>
      <c r="BK169" s="812"/>
      <c r="BL169" s="812"/>
      <c r="BM169" s="812"/>
      <c r="BN169" s="812"/>
      <c r="BO169" s="812"/>
      <c r="BP169" s="812"/>
      <c r="BQ169" s="812"/>
      <c r="BR169" s="812"/>
      <c r="BS169" s="812"/>
      <c r="BT169" s="812"/>
      <c r="BU169" s="812"/>
      <c r="BV169" s="812"/>
      <c r="BW169" s="812"/>
      <c r="BX169" s="812"/>
      <c r="BY169" s="812"/>
      <c r="BZ169" s="812"/>
      <c r="CA169" s="812"/>
      <c r="CB169" s="812"/>
      <c r="CC169" s="812"/>
      <c r="CD169" s="812"/>
      <c r="CE169" s="812"/>
      <c r="CF169" s="812"/>
      <c r="CG169" s="812"/>
      <c r="CH169" s="812"/>
      <c r="CI169" s="812"/>
      <c r="CJ169" s="812"/>
      <c r="CK169" s="812"/>
      <c r="CL169" s="812"/>
      <c r="CM169" s="812"/>
      <c r="CN169" s="812"/>
      <c r="CO169" s="812"/>
      <c r="CP169" s="812"/>
      <c r="CQ169" s="812"/>
      <c r="CR169" s="812"/>
      <c r="CS169" s="812"/>
      <c r="CT169" s="812"/>
      <c r="CU169" s="812"/>
      <c r="CV169" s="812"/>
      <c r="CW169" s="812"/>
      <c r="CX169" s="812"/>
      <c r="CY169" s="812"/>
      <c r="CZ169" s="812"/>
      <c r="DA169" s="812"/>
      <c r="DB169" s="812"/>
      <c r="DC169" s="812"/>
      <c r="DD169" s="812"/>
      <c r="DE169" s="812"/>
      <c r="DF169" s="812"/>
      <c r="DG169" s="812"/>
      <c r="DH169" s="812"/>
      <c r="DI169" s="812"/>
      <c r="DJ169" s="812"/>
      <c r="DK169" s="812"/>
      <c r="DL169" s="812"/>
      <c r="DM169" s="812"/>
      <c r="DN169" s="812"/>
      <c r="DO169" s="812"/>
      <c r="DP169" s="812"/>
      <c r="DQ169" s="812"/>
      <c r="DR169" s="812"/>
      <c r="DS169" s="812"/>
      <c r="DT169" s="812"/>
      <c r="DU169" s="812"/>
      <c r="DV169" s="812"/>
      <c r="DW169" s="812"/>
      <c r="DX169" s="812"/>
      <c r="DY169" s="812"/>
      <c r="DZ169" s="812"/>
      <c r="EA169" s="812"/>
      <c r="EB169" s="812"/>
      <c r="EC169" s="812"/>
      <c r="ED169" s="812"/>
      <c r="EE169" s="812"/>
      <c r="EF169" s="812"/>
      <c r="EG169" s="812"/>
      <c r="EH169" s="812"/>
      <c r="EI169" s="812"/>
      <c r="EJ169" s="812"/>
      <c r="EK169" s="812"/>
      <c r="EL169" s="812"/>
      <c r="EM169" s="812"/>
      <c r="EN169" s="812"/>
      <c r="EO169" s="812"/>
      <c r="EP169" s="812"/>
      <c r="EQ169" s="812"/>
      <c r="ER169" s="812"/>
      <c r="ES169" s="812"/>
      <c r="ET169" s="812"/>
      <c r="EU169" s="812"/>
      <c r="EV169" s="812"/>
      <c r="EW169" s="812"/>
      <c r="EX169" s="812"/>
      <c r="EY169" s="812"/>
      <c r="EZ169" s="812"/>
      <c r="FA169" s="812"/>
      <c r="FB169" s="812"/>
      <c r="FC169" s="812"/>
      <c r="FD169" s="812"/>
      <c r="FE169" s="812"/>
      <c r="FF169" s="812"/>
      <c r="FG169" s="812"/>
      <c r="FH169" s="812"/>
      <c r="FI169" s="812"/>
      <c r="FJ169" s="812"/>
      <c r="FK169" s="812"/>
      <c r="FL169" s="812"/>
      <c r="FM169" s="812"/>
      <c r="FN169" s="812"/>
      <c r="FO169" s="812"/>
      <c r="FP169" s="812"/>
      <c r="FQ169" s="812"/>
      <c r="FR169" s="812"/>
      <c r="FS169" s="812"/>
      <c r="FT169" s="812"/>
      <c r="FU169" s="812"/>
      <c r="FV169" s="812"/>
      <c r="FW169" s="812"/>
      <c r="FX169" s="812"/>
      <c r="FY169" s="812"/>
      <c r="FZ169" s="812"/>
      <c r="GA169" s="812"/>
      <c r="GB169" s="812"/>
      <c r="GC169" s="812"/>
      <c r="GD169" s="812"/>
      <c r="GE169" s="812"/>
      <c r="GF169" s="812"/>
      <c r="GG169" s="812"/>
      <c r="GH169" s="812"/>
      <c r="GI169" s="812"/>
      <c r="GJ169" s="812"/>
      <c r="GK169" s="812"/>
      <c r="GL169" s="812"/>
      <c r="GM169" s="812"/>
    </row>
    <row r="170" spans="2:195" ht="15" customHeight="1" x14ac:dyDescent="0.2">
      <c r="B170" s="812"/>
      <c r="C170" s="812"/>
      <c r="D170" s="812"/>
      <c r="E170" s="812"/>
      <c r="F170" s="812"/>
      <c r="G170" s="812"/>
      <c r="H170" s="812"/>
      <c r="I170" s="812"/>
      <c r="J170" s="812"/>
      <c r="K170" s="812"/>
      <c r="L170" s="812"/>
      <c r="M170" s="812"/>
      <c r="N170" s="812"/>
      <c r="O170" s="812"/>
      <c r="P170" s="812"/>
      <c r="Q170" s="812"/>
      <c r="R170" s="812"/>
      <c r="S170" s="812"/>
      <c r="T170" s="812"/>
      <c r="U170" s="812"/>
      <c r="V170" s="812"/>
      <c r="W170" s="812"/>
      <c r="X170" s="812"/>
      <c r="Y170" s="812"/>
      <c r="Z170" s="812"/>
      <c r="AA170" s="812"/>
      <c r="AB170" s="812"/>
      <c r="AC170" s="812"/>
      <c r="AD170" s="812"/>
      <c r="AE170" s="812"/>
      <c r="AF170" s="812"/>
      <c r="AG170" s="812"/>
      <c r="AH170" s="812"/>
      <c r="AI170" s="812"/>
      <c r="AJ170" s="812"/>
      <c r="AK170" s="812"/>
      <c r="AL170" s="812"/>
      <c r="AM170" s="812"/>
      <c r="AN170" s="812"/>
      <c r="AO170" s="812"/>
      <c r="AP170" s="812"/>
      <c r="AQ170" s="812"/>
      <c r="AR170" s="812"/>
      <c r="AS170" s="812"/>
      <c r="AT170" s="812"/>
      <c r="AU170" s="812"/>
      <c r="AV170" s="812"/>
      <c r="AW170" s="812"/>
      <c r="AX170" s="812"/>
      <c r="AY170" s="812"/>
      <c r="AZ170" s="812"/>
      <c r="BA170" s="812"/>
      <c r="BB170" s="812"/>
      <c r="BC170" s="812"/>
      <c r="BD170" s="812"/>
      <c r="BE170" s="812"/>
      <c r="BF170" s="812"/>
      <c r="BG170" s="812"/>
      <c r="BH170" s="812"/>
      <c r="BI170" s="812"/>
      <c r="BJ170" s="812"/>
      <c r="BK170" s="812"/>
      <c r="BL170" s="812"/>
      <c r="BM170" s="812"/>
      <c r="BN170" s="812"/>
      <c r="BO170" s="812"/>
      <c r="BP170" s="812"/>
      <c r="BQ170" s="812"/>
      <c r="BR170" s="812"/>
      <c r="BS170" s="812"/>
      <c r="BT170" s="812"/>
      <c r="BU170" s="812"/>
      <c r="BV170" s="812"/>
      <c r="BW170" s="812"/>
      <c r="BX170" s="812"/>
      <c r="BY170" s="812"/>
      <c r="BZ170" s="812"/>
      <c r="CA170" s="812"/>
      <c r="CB170" s="812"/>
      <c r="CC170" s="812"/>
      <c r="CD170" s="812"/>
      <c r="CE170" s="812"/>
      <c r="CF170" s="812"/>
      <c r="CG170" s="812"/>
      <c r="CH170" s="812"/>
      <c r="CI170" s="812"/>
      <c r="CJ170" s="812"/>
      <c r="CK170" s="812"/>
      <c r="CL170" s="812"/>
      <c r="CM170" s="812"/>
      <c r="CN170" s="812"/>
      <c r="CO170" s="812"/>
      <c r="CP170" s="812"/>
      <c r="CQ170" s="812"/>
      <c r="CR170" s="812"/>
      <c r="CS170" s="812"/>
      <c r="CT170" s="812"/>
      <c r="CU170" s="812"/>
      <c r="CV170" s="812"/>
      <c r="CW170" s="812"/>
      <c r="CX170" s="812"/>
      <c r="CY170" s="812"/>
      <c r="CZ170" s="812"/>
      <c r="DA170" s="812"/>
      <c r="DB170" s="812"/>
      <c r="DC170" s="812"/>
      <c r="DD170" s="812"/>
      <c r="DE170" s="812"/>
      <c r="DF170" s="812"/>
      <c r="DG170" s="812"/>
      <c r="DH170" s="812"/>
      <c r="DI170" s="812"/>
      <c r="DJ170" s="812"/>
      <c r="DK170" s="812"/>
      <c r="DL170" s="812"/>
      <c r="DM170" s="812"/>
      <c r="DN170" s="812"/>
      <c r="DO170" s="812"/>
      <c r="DP170" s="812"/>
      <c r="DQ170" s="812"/>
      <c r="DR170" s="812"/>
      <c r="DS170" s="812"/>
      <c r="DT170" s="812"/>
      <c r="DU170" s="812"/>
      <c r="DV170" s="812"/>
      <c r="DW170" s="812"/>
      <c r="DX170" s="812"/>
      <c r="DY170" s="812"/>
      <c r="DZ170" s="812"/>
      <c r="EA170" s="812"/>
      <c r="EB170" s="812"/>
      <c r="EC170" s="812"/>
      <c r="ED170" s="812"/>
      <c r="EE170" s="812"/>
      <c r="EF170" s="812"/>
      <c r="EG170" s="812"/>
      <c r="EH170" s="812"/>
      <c r="EI170" s="812"/>
      <c r="EJ170" s="812"/>
      <c r="EK170" s="812"/>
      <c r="EL170" s="812"/>
      <c r="EM170" s="812"/>
      <c r="EN170" s="812"/>
      <c r="EO170" s="812"/>
      <c r="EP170" s="812"/>
      <c r="EQ170" s="812"/>
      <c r="ER170" s="812"/>
      <c r="ES170" s="812"/>
      <c r="ET170" s="812"/>
      <c r="EU170" s="812"/>
      <c r="EV170" s="812"/>
      <c r="EW170" s="812"/>
      <c r="EX170" s="812"/>
      <c r="EY170" s="812"/>
      <c r="EZ170" s="812"/>
      <c r="FA170" s="812"/>
      <c r="FB170" s="812"/>
      <c r="FC170" s="812"/>
      <c r="FD170" s="812"/>
      <c r="FE170" s="812"/>
      <c r="FF170" s="812"/>
      <c r="FG170" s="812"/>
      <c r="FH170" s="812"/>
      <c r="FI170" s="812"/>
      <c r="FJ170" s="812"/>
      <c r="FK170" s="812"/>
      <c r="FL170" s="812"/>
      <c r="FM170" s="812"/>
      <c r="FN170" s="812"/>
      <c r="FO170" s="812"/>
      <c r="FP170" s="812"/>
      <c r="FQ170" s="812"/>
      <c r="FR170" s="812"/>
      <c r="FS170" s="812"/>
      <c r="FT170" s="812"/>
      <c r="FU170" s="812"/>
      <c r="FV170" s="812"/>
      <c r="FW170" s="812"/>
      <c r="FX170" s="812"/>
      <c r="FY170" s="812"/>
      <c r="FZ170" s="812"/>
      <c r="GA170" s="812"/>
      <c r="GB170" s="812"/>
      <c r="GC170" s="812"/>
      <c r="GD170" s="812"/>
      <c r="GE170" s="812"/>
      <c r="GF170" s="812"/>
      <c r="GG170" s="812"/>
      <c r="GH170" s="812"/>
      <c r="GI170" s="812"/>
      <c r="GJ170" s="812"/>
      <c r="GK170" s="812"/>
      <c r="GL170" s="812"/>
      <c r="GM170" s="812"/>
    </row>
    <row r="171" spans="2:195" ht="15" customHeight="1" x14ac:dyDescent="0.2">
      <c r="B171" s="812"/>
      <c r="C171" s="812"/>
      <c r="D171" s="812"/>
      <c r="E171" s="812"/>
      <c r="F171" s="812"/>
      <c r="G171" s="812"/>
      <c r="H171" s="812"/>
      <c r="I171" s="812"/>
      <c r="J171" s="812"/>
      <c r="K171" s="812"/>
      <c r="L171" s="812"/>
      <c r="M171" s="812"/>
      <c r="N171" s="812"/>
      <c r="O171" s="812"/>
      <c r="P171" s="812"/>
      <c r="Q171" s="812"/>
      <c r="R171" s="812"/>
      <c r="S171" s="812"/>
      <c r="T171" s="812"/>
      <c r="U171" s="812"/>
      <c r="V171" s="812"/>
      <c r="W171" s="812"/>
      <c r="X171" s="812"/>
      <c r="Y171" s="812"/>
      <c r="Z171" s="812"/>
      <c r="AA171" s="812"/>
      <c r="AB171" s="812"/>
      <c r="AC171" s="812"/>
      <c r="AD171" s="812"/>
      <c r="AE171" s="812"/>
      <c r="AF171" s="812"/>
      <c r="AG171" s="812"/>
      <c r="AH171" s="812"/>
      <c r="AI171" s="812"/>
      <c r="AJ171" s="812"/>
      <c r="AK171" s="812"/>
      <c r="AL171" s="812"/>
      <c r="AM171" s="812"/>
      <c r="AN171" s="812"/>
      <c r="AO171" s="812"/>
      <c r="AP171" s="812"/>
      <c r="AQ171" s="812"/>
      <c r="AR171" s="812"/>
      <c r="AS171" s="812"/>
      <c r="AT171" s="812"/>
      <c r="AU171" s="812"/>
      <c r="AV171" s="812"/>
      <c r="AW171" s="812"/>
      <c r="AX171" s="812"/>
      <c r="AY171" s="812"/>
      <c r="AZ171" s="812"/>
      <c r="BA171" s="812"/>
      <c r="BB171" s="812"/>
      <c r="BC171" s="812"/>
      <c r="BD171" s="812"/>
      <c r="BE171" s="812"/>
      <c r="BF171" s="812"/>
      <c r="BG171" s="812"/>
      <c r="BH171" s="812"/>
      <c r="BI171" s="812"/>
      <c r="BJ171" s="812"/>
      <c r="BK171" s="812"/>
      <c r="BL171" s="812"/>
      <c r="BM171" s="812"/>
      <c r="BN171" s="812"/>
      <c r="BO171" s="812"/>
      <c r="BP171" s="812"/>
      <c r="BQ171" s="812"/>
      <c r="BR171" s="812"/>
      <c r="BS171" s="812"/>
      <c r="BT171" s="812"/>
      <c r="BU171" s="812"/>
      <c r="BV171" s="812"/>
      <c r="BW171" s="812"/>
      <c r="BX171" s="812"/>
      <c r="BY171" s="812"/>
      <c r="BZ171" s="812"/>
      <c r="CA171" s="812"/>
      <c r="CB171" s="812"/>
      <c r="CC171" s="812"/>
      <c r="CD171" s="812"/>
      <c r="CE171" s="812"/>
      <c r="CF171" s="812"/>
      <c r="CG171" s="812"/>
      <c r="CH171" s="812"/>
      <c r="CI171" s="812"/>
      <c r="CJ171" s="812"/>
      <c r="CK171" s="812"/>
      <c r="CL171" s="812"/>
      <c r="CM171" s="812"/>
      <c r="CN171" s="812"/>
      <c r="CO171" s="812"/>
      <c r="CP171" s="812"/>
      <c r="CQ171" s="812"/>
      <c r="CR171" s="812"/>
      <c r="CS171" s="812"/>
      <c r="CT171" s="812"/>
      <c r="CU171" s="812"/>
      <c r="CV171" s="812"/>
      <c r="CW171" s="812"/>
      <c r="CX171" s="812"/>
      <c r="CY171" s="812"/>
      <c r="CZ171" s="812"/>
      <c r="DA171" s="812"/>
      <c r="DB171" s="812"/>
      <c r="DC171" s="812"/>
      <c r="DD171" s="812"/>
      <c r="DE171" s="812"/>
      <c r="DF171" s="812"/>
      <c r="DG171" s="812"/>
      <c r="DH171" s="812"/>
      <c r="DI171" s="812"/>
      <c r="DJ171" s="812"/>
      <c r="DK171" s="812"/>
      <c r="DL171" s="812"/>
      <c r="DM171" s="812"/>
      <c r="DN171" s="812"/>
      <c r="DO171" s="812"/>
      <c r="DP171" s="812"/>
      <c r="DQ171" s="812"/>
      <c r="DR171" s="812"/>
      <c r="DS171" s="812"/>
      <c r="DT171" s="812"/>
      <c r="DU171" s="812"/>
      <c r="DV171" s="812"/>
      <c r="DW171" s="812"/>
      <c r="DX171" s="812"/>
      <c r="DY171" s="812"/>
      <c r="DZ171" s="812"/>
      <c r="EA171" s="812"/>
      <c r="EB171" s="812"/>
      <c r="EC171" s="812"/>
      <c r="ED171" s="812"/>
      <c r="EE171" s="812"/>
      <c r="EF171" s="812"/>
      <c r="EG171" s="812"/>
      <c r="EH171" s="812"/>
      <c r="EI171" s="812"/>
      <c r="EJ171" s="812"/>
      <c r="EK171" s="812"/>
      <c r="EL171" s="812"/>
      <c r="EM171" s="812"/>
      <c r="EN171" s="812"/>
      <c r="EO171" s="812"/>
      <c r="EP171" s="812"/>
      <c r="EQ171" s="812"/>
      <c r="ER171" s="812"/>
      <c r="ES171" s="812"/>
      <c r="ET171" s="812"/>
      <c r="EU171" s="812"/>
      <c r="EV171" s="812"/>
      <c r="EW171" s="812"/>
      <c r="EX171" s="812"/>
      <c r="EY171" s="812"/>
      <c r="EZ171" s="812"/>
      <c r="FA171" s="812"/>
      <c r="FB171" s="812"/>
      <c r="FC171" s="812"/>
      <c r="FD171" s="812"/>
      <c r="FE171" s="812"/>
      <c r="FF171" s="812"/>
      <c r="FG171" s="812"/>
      <c r="FH171" s="812"/>
      <c r="FI171" s="812"/>
      <c r="FJ171" s="812"/>
      <c r="FK171" s="812"/>
      <c r="FL171" s="812"/>
      <c r="FM171" s="812"/>
      <c r="FN171" s="812"/>
      <c r="FO171" s="812"/>
      <c r="FP171" s="812"/>
      <c r="FQ171" s="812"/>
      <c r="FR171" s="812"/>
      <c r="FS171" s="812"/>
      <c r="FT171" s="812"/>
      <c r="FU171" s="812"/>
      <c r="FV171" s="812"/>
      <c r="FW171" s="812"/>
      <c r="FX171" s="812"/>
      <c r="FY171" s="812"/>
      <c r="FZ171" s="812"/>
      <c r="GA171" s="812"/>
      <c r="GB171" s="812"/>
      <c r="GC171" s="812"/>
      <c r="GD171" s="812"/>
      <c r="GE171" s="812"/>
      <c r="GF171" s="812"/>
      <c r="GG171" s="812"/>
      <c r="GH171" s="812"/>
      <c r="GI171" s="812"/>
      <c r="GJ171" s="812"/>
      <c r="GK171" s="812"/>
      <c r="GL171" s="812"/>
      <c r="GM171" s="812"/>
    </row>
    <row r="172" spans="2:195" ht="15" customHeight="1" x14ac:dyDescent="0.2">
      <c r="B172" s="812"/>
      <c r="C172" s="812"/>
      <c r="D172" s="812"/>
      <c r="E172" s="812"/>
      <c r="F172" s="812"/>
      <c r="G172" s="812"/>
      <c r="H172" s="812"/>
      <c r="I172" s="812"/>
      <c r="J172" s="812"/>
      <c r="K172" s="812"/>
      <c r="L172" s="812"/>
      <c r="M172" s="812"/>
      <c r="N172" s="812"/>
      <c r="O172" s="812"/>
      <c r="P172" s="812"/>
      <c r="Q172" s="812"/>
      <c r="R172" s="812"/>
      <c r="S172" s="812"/>
      <c r="T172" s="812"/>
      <c r="U172" s="812"/>
      <c r="V172" s="812"/>
      <c r="W172" s="812"/>
      <c r="X172" s="812"/>
      <c r="Y172" s="812"/>
      <c r="Z172" s="812"/>
      <c r="AA172" s="812"/>
      <c r="AB172" s="812"/>
      <c r="AC172" s="812"/>
      <c r="AD172" s="812"/>
      <c r="AE172" s="812"/>
      <c r="AF172" s="812"/>
      <c r="AG172" s="812"/>
      <c r="AH172" s="812"/>
      <c r="AI172" s="812"/>
      <c r="AJ172" s="812"/>
      <c r="AK172" s="812"/>
      <c r="AL172" s="812"/>
      <c r="AM172" s="812"/>
      <c r="AN172" s="812"/>
      <c r="AO172" s="812"/>
      <c r="AP172" s="812"/>
      <c r="AQ172" s="812"/>
      <c r="AR172" s="812"/>
      <c r="AS172" s="812"/>
      <c r="AT172" s="812"/>
      <c r="AU172" s="812"/>
      <c r="AV172" s="812"/>
      <c r="AW172" s="812"/>
      <c r="AX172" s="812"/>
      <c r="AY172" s="812"/>
      <c r="AZ172" s="812"/>
      <c r="BA172" s="812"/>
      <c r="BB172" s="812"/>
      <c r="BC172" s="812"/>
      <c r="BD172" s="812"/>
      <c r="BE172" s="812"/>
      <c r="BF172" s="812"/>
      <c r="BG172" s="812"/>
      <c r="BH172" s="812"/>
      <c r="BI172" s="812"/>
      <c r="BJ172" s="812"/>
      <c r="BK172" s="812"/>
      <c r="BL172" s="812"/>
      <c r="BM172" s="812"/>
      <c r="BN172" s="812"/>
      <c r="BO172" s="812"/>
      <c r="BP172" s="812"/>
      <c r="BQ172" s="812"/>
      <c r="BR172" s="812"/>
      <c r="BS172" s="812"/>
      <c r="BT172" s="812"/>
      <c r="BU172" s="812"/>
      <c r="BV172" s="812"/>
      <c r="BW172" s="812"/>
      <c r="BX172" s="812"/>
      <c r="BY172" s="812"/>
      <c r="BZ172" s="812"/>
      <c r="CA172" s="812"/>
      <c r="CB172" s="812"/>
      <c r="CC172" s="812"/>
      <c r="CD172" s="812"/>
      <c r="CE172" s="812"/>
      <c r="CF172" s="812"/>
      <c r="CG172" s="812"/>
      <c r="CH172" s="812"/>
      <c r="CI172" s="812"/>
      <c r="CJ172" s="812"/>
      <c r="CK172" s="812"/>
      <c r="CL172" s="812"/>
      <c r="CM172" s="812"/>
      <c r="CN172" s="812"/>
      <c r="CO172" s="812"/>
      <c r="CP172" s="812"/>
      <c r="CQ172" s="812"/>
      <c r="CR172" s="812"/>
      <c r="CS172" s="812"/>
      <c r="CT172" s="812"/>
      <c r="CU172" s="812"/>
      <c r="CV172" s="812"/>
      <c r="CW172" s="812"/>
      <c r="CX172" s="812"/>
      <c r="CY172" s="812"/>
      <c r="CZ172" s="812"/>
      <c r="DA172" s="812"/>
      <c r="DB172" s="812"/>
      <c r="DC172" s="812"/>
      <c r="DD172" s="812"/>
      <c r="DE172" s="812"/>
      <c r="DF172" s="812"/>
      <c r="DG172" s="812"/>
      <c r="DH172" s="812"/>
      <c r="DI172" s="812"/>
      <c r="DJ172" s="812"/>
      <c r="DK172" s="812"/>
      <c r="DL172" s="812"/>
      <c r="DM172" s="812"/>
      <c r="DN172" s="812"/>
      <c r="DO172" s="812"/>
      <c r="DP172" s="812"/>
      <c r="DQ172" s="812"/>
      <c r="DR172" s="812"/>
      <c r="DS172" s="812"/>
      <c r="DT172" s="812"/>
      <c r="DU172" s="812"/>
      <c r="DV172" s="812"/>
      <c r="DW172" s="812"/>
      <c r="DX172" s="812"/>
      <c r="DY172" s="812"/>
      <c r="DZ172" s="812"/>
      <c r="EA172" s="812"/>
      <c r="EB172" s="812"/>
      <c r="EC172" s="812"/>
      <c r="ED172" s="812"/>
      <c r="EE172" s="812"/>
      <c r="EF172" s="812"/>
      <c r="EG172" s="812"/>
      <c r="EH172" s="812"/>
      <c r="EI172" s="812"/>
      <c r="EJ172" s="812"/>
      <c r="EK172" s="812"/>
      <c r="EL172" s="812"/>
      <c r="EM172" s="812"/>
      <c r="EN172" s="812"/>
      <c r="EO172" s="812"/>
      <c r="EP172" s="812"/>
      <c r="EQ172" s="812"/>
      <c r="ER172" s="812"/>
      <c r="ES172" s="812"/>
      <c r="ET172" s="812"/>
      <c r="EU172" s="812"/>
      <c r="EV172" s="812"/>
      <c r="EW172" s="812"/>
      <c r="EX172" s="812"/>
      <c r="EY172" s="812"/>
      <c r="EZ172" s="812"/>
      <c r="FA172" s="812"/>
      <c r="FB172" s="812"/>
      <c r="FC172" s="812"/>
      <c r="FD172" s="812"/>
      <c r="FE172" s="812"/>
      <c r="FF172" s="812"/>
      <c r="FG172" s="812"/>
      <c r="FH172" s="812"/>
      <c r="FI172" s="812"/>
      <c r="FJ172" s="812"/>
      <c r="FK172" s="812"/>
      <c r="FL172" s="812"/>
      <c r="FM172" s="812"/>
      <c r="FN172" s="812"/>
      <c r="FO172" s="812"/>
      <c r="FP172" s="812"/>
      <c r="FQ172" s="812"/>
      <c r="FR172" s="812"/>
      <c r="FS172" s="812"/>
      <c r="FT172" s="812"/>
      <c r="FU172" s="812"/>
      <c r="FV172" s="812"/>
      <c r="FW172" s="812"/>
      <c r="FX172" s="812"/>
      <c r="FY172" s="812"/>
      <c r="FZ172" s="812"/>
      <c r="GA172" s="812"/>
      <c r="GB172" s="812"/>
      <c r="GC172" s="812"/>
      <c r="GD172" s="812"/>
      <c r="GE172" s="812"/>
      <c r="GF172" s="812"/>
      <c r="GG172" s="812"/>
      <c r="GH172" s="812"/>
      <c r="GI172" s="812"/>
      <c r="GJ172" s="812"/>
      <c r="GK172" s="812"/>
      <c r="GL172" s="812"/>
      <c r="GM172" s="812"/>
    </row>
    <row r="173" spans="2:195" ht="15" customHeight="1" x14ac:dyDescent="0.2">
      <c r="B173" s="812"/>
      <c r="C173" s="812"/>
      <c r="D173" s="812"/>
      <c r="E173" s="812"/>
      <c r="F173" s="812"/>
      <c r="G173" s="812"/>
      <c r="H173" s="812"/>
      <c r="I173" s="812"/>
      <c r="J173" s="812"/>
      <c r="K173" s="812"/>
      <c r="L173" s="812"/>
      <c r="M173" s="812"/>
      <c r="N173" s="812"/>
      <c r="O173" s="812"/>
      <c r="P173" s="812"/>
      <c r="Q173" s="812"/>
      <c r="R173" s="812"/>
      <c r="S173" s="812"/>
      <c r="T173" s="812"/>
      <c r="U173" s="812"/>
      <c r="V173" s="812"/>
      <c r="W173" s="812"/>
      <c r="X173" s="812"/>
      <c r="Y173" s="812"/>
      <c r="Z173" s="812"/>
      <c r="AA173" s="812"/>
      <c r="AB173" s="812"/>
      <c r="AC173" s="812"/>
      <c r="AD173" s="812"/>
      <c r="AE173" s="812"/>
      <c r="AF173" s="812"/>
      <c r="AG173" s="812"/>
      <c r="AH173" s="812"/>
      <c r="AI173" s="812"/>
      <c r="AJ173" s="812"/>
      <c r="AK173" s="812"/>
      <c r="AL173" s="812"/>
      <c r="AM173" s="812"/>
      <c r="AN173" s="812"/>
      <c r="AO173" s="812"/>
      <c r="AP173" s="812"/>
      <c r="AQ173" s="812"/>
      <c r="AR173" s="812"/>
      <c r="AS173" s="812"/>
      <c r="AT173" s="812"/>
      <c r="AU173" s="812"/>
      <c r="AV173" s="812"/>
      <c r="AW173" s="812"/>
      <c r="AX173" s="812"/>
      <c r="AY173" s="812"/>
      <c r="AZ173" s="812"/>
      <c r="BA173" s="812"/>
      <c r="BB173" s="812"/>
      <c r="BC173" s="812"/>
      <c r="BD173" s="812"/>
      <c r="BE173" s="812"/>
      <c r="BF173" s="812"/>
      <c r="BG173" s="812"/>
      <c r="BH173" s="812"/>
      <c r="BI173" s="812"/>
      <c r="BJ173" s="812"/>
      <c r="BK173" s="812"/>
      <c r="BL173" s="812"/>
      <c r="BM173" s="812"/>
      <c r="BN173" s="812"/>
      <c r="BO173" s="812"/>
      <c r="BP173" s="812"/>
      <c r="BQ173" s="812"/>
      <c r="BR173" s="812"/>
      <c r="BS173" s="812"/>
      <c r="BT173" s="812"/>
      <c r="BU173" s="812"/>
      <c r="BV173" s="812"/>
      <c r="BW173" s="812"/>
      <c r="BX173" s="812"/>
      <c r="BY173" s="812"/>
      <c r="BZ173" s="812"/>
      <c r="CA173" s="812"/>
      <c r="CB173" s="812"/>
      <c r="CC173" s="812"/>
      <c r="CD173" s="812"/>
      <c r="CE173" s="812"/>
      <c r="CF173" s="812"/>
      <c r="CG173" s="812"/>
      <c r="CH173" s="812"/>
      <c r="CI173" s="812"/>
      <c r="CJ173" s="812"/>
      <c r="CK173" s="812"/>
      <c r="CL173" s="812"/>
      <c r="CM173" s="812"/>
      <c r="CN173" s="812"/>
      <c r="CO173" s="812"/>
      <c r="CP173" s="812"/>
      <c r="CQ173" s="812"/>
      <c r="CR173" s="812"/>
      <c r="CS173" s="812"/>
      <c r="CT173" s="812"/>
      <c r="CU173" s="812"/>
      <c r="CV173" s="812"/>
      <c r="CW173" s="812"/>
      <c r="CX173" s="812"/>
      <c r="CY173" s="812"/>
      <c r="CZ173" s="812"/>
      <c r="DA173" s="812"/>
      <c r="DB173" s="812"/>
      <c r="DC173" s="812"/>
      <c r="DD173" s="812"/>
      <c r="DE173" s="812"/>
      <c r="DF173" s="812"/>
      <c r="DG173" s="812"/>
      <c r="DH173" s="812"/>
      <c r="DI173" s="812"/>
      <c r="DJ173" s="812"/>
      <c r="DK173" s="812"/>
      <c r="DL173" s="812"/>
      <c r="DM173" s="812"/>
      <c r="DN173" s="812"/>
      <c r="DO173" s="812"/>
      <c r="DP173" s="812"/>
      <c r="DQ173" s="812"/>
      <c r="DR173" s="812"/>
      <c r="DS173" s="812"/>
      <c r="DT173" s="812"/>
      <c r="DU173" s="812"/>
      <c r="DV173" s="812"/>
      <c r="DW173" s="812"/>
      <c r="DX173" s="812"/>
      <c r="DY173" s="812"/>
      <c r="DZ173" s="812"/>
      <c r="EA173" s="812"/>
      <c r="EB173" s="812"/>
      <c r="EC173" s="812"/>
      <c r="ED173" s="812"/>
      <c r="EE173" s="812"/>
      <c r="EF173" s="812"/>
      <c r="EG173" s="812"/>
      <c r="EH173" s="812"/>
      <c r="EI173" s="812"/>
      <c r="EJ173" s="812"/>
      <c r="EK173" s="812"/>
      <c r="EL173" s="812"/>
      <c r="EM173" s="812"/>
      <c r="EN173" s="812"/>
      <c r="EO173" s="812"/>
      <c r="EP173" s="812"/>
      <c r="EQ173" s="812"/>
      <c r="ER173" s="812"/>
      <c r="ES173" s="812"/>
      <c r="ET173" s="812"/>
      <c r="EU173" s="812"/>
      <c r="EV173" s="812"/>
      <c r="EW173" s="812"/>
      <c r="EX173" s="812"/>
      <c r="EY173" s="812"/>
      <c r="EZ173" s="812"/>
      <c r="FA173" s="812"/>
      <c r="FB173" s="812"/>
      <c r="FC173" s="812"/>
      <c r="FD173" s="812"/>
      <c r="FE173" s="812"/>
      <c r="FF173" s="812"/>
      <c r="FG173" s="812"/>
      <c r="FH173" s="812"/>
      <c r="FI173" s="812"/>
      <c r="FJ173" s="812"/>
      <c r="FK173" s="812"/>
      <c r="FL173" s="812"/>
      <c r="FM173" s="812"/>
      <c r="FN173" s="812"/>
      <c r="FO173" s="812"/>
      <c r="FP173" s="812"/>
      <c r="FQ173" s="812"/>
      <c r="FR173" s="812"/>
      <c r="FS173" s="812"/>
      <c r="FT173" s="812"/>
      <c r="FU173" s="812"/>
      <c r="FV173" s="812"/>
      <c r="FW173" s="812"/>
      <c r="FX173" s="812"/>
      <c r="FY173" s="812"/>
      <c r="FZ173" s="812"/>
      <c r="GA173" s="812"/>
      <c r="GB173" s="812"/>
      <c r="GC173" s="812"/>
      <c r="GD173" s="812"/>
      <c r="GE173" s="812"/>
      <c r="GF173" s="812"/>
      <c r="GG173" s="812"/>
      <c r="GH173" s="812"/>
      <c r="GI173" s="812"/>
      <c r="GJ173" s="812"/>
      <c r="GK173" s="812"/>
      <c r="GL173" s="812"/>
      <c r="GM173" s="812"/>
    </row>
    <row r="174" spans="2:195" ht="15" customHeight="1" x14ac:dyDescent="0.2">
      <c r="B174" s="812"/>
      <c r="C174" s="812"/>
      <c r="D174" s="812"/>
      <c r="E174" s="812"/>
      <c r="F174" s="812"/>
      <c r="G174" s="812"/>
      <c r="H174" s="812"/>
      <c r="I174" s="812"/>
      <c r="J174" s="812"/>
      <c r="K174" s="812"/>
      <c r="L174" s="812"/>
      <c r="M174" s="812"/>
      <c r="N174" s="812"/>
      <c r="O174" s="812"/>
      <c r="P174" s="812"/>
      <c r="Q174" s="812"/>
      <c r="R174" s="812"/>
      <c r="S174" s="812"/>
      <c r="T174" s="812"/>
      <c r="U174" s="812"/>
      <c r="V174" s="812"/>
      <c r="W174" s="812"/>
      <c r="X174" s="812"/>
      <c r="Y174" s="812"/>
      <c r="Z174" s="812"/>
      <c r="AA174" s="812"/>
      <c r="AB174" s="812"/>
      <c r="AC174" s="812"/>
      <c r="AD174" s="812"/>
      <c r="AE174" s="812"/>
      <c r="AF174" s="812"/>
      <c r="AG174" s="812"/>
      <c r="AH174" s="812"/>
      <c r="AI174" s="812"/>
      <c r="AJ174" s="812"/>
      <c r="AK174" s="812"/>
      <c r="AL174" s="812"/>
      <c r="AM174" s="812"/>
      <c r="AN174" s="812"/>
      <c r="AO174" s="812"/>
      <c r="AP174" s="812"/>
      <c r="AQ174" s="812"/>
      <c r="AR174" s="812"/>
      <c r="AS174" s="812"/>
      <c r="AT174" s="812"/>
      <c r="AU174" s="812"/>
      <c r="AV174" s="812"/>
      <c r="AW174" s="812"/>
      <c r="AX174" s="812"/>
      <c r="AY174" s="812"/>
      <c r="AZ174" s="812"/>
      <c r="BA174" s="812"/>
      <c r="BB174" s="812"/>
      <c r="BC174" s="812"/>
      <c r="BD174" s="812"/>
      <c r="BE174" s="812"/>
      <c r="BF174" s="812"/>
      <c r="BG174" s="812"/>
      <c r="BH174" s="812"/>
      <c r="BI174" s="812"/>
      <c r="BJ174" s="812"/>
      <c r="BK174" s="812"/>
      <c r="BL174" s="812"/>
      <c r="BM174" s="812"/>
      <c r="BN174" s="812"/>
      <c r="BO174" s="812"/>
      <c r="BP174" s="812"/>
      <c r="BQ174" s="812"/>
      <c r="BR174" s="812"/>
      <c r="BS174" s="812"/>
      <c r="BT174" s="812"/>
      <c r="BU174" s="812"/>
      <c r="BV174" s="812"/>
      <c r="BW174" s="812"/>
      <c r="BX174" s="812"/>
      <c r="BY174" s="812"/>
      <c r="BZ174" s="812"/>
      <c r="CA174" s="812"/>
      <c r="CB174" s="812"/>
      <c r="CC174" s="812"/>
      <c r="CD174" s="812"/>
      <c r="CE174" s="812"/>
      <c r="CF174" s="812"/>
      <c r="CG174" s="812"/>
      <c r="CH174" s="812"/>
      <c r="CI174" s="812"/>
      <c r="CJ174" s="812"/>
      <c r="CK174" s="812"/>
      <c r="CL174" s="812"/>
      <c r="CM174" s="812"/>
      <c r="CN174" s="812"/>
      <c r="CO174" s="812"/>
      <c r="CP174" s="812"/>
      <c r="CQ174" s="812"/>
      <c r="CR174" s="812"/>
      <c r="CS174" s="812"/>
      <c r="CT174" s="812"/>
      <c r="CU174" s="812"/>
      <c r="CV174" s="812"/>
      <c r="CW174" s="812"/>
      <c r="CX174" s="812"/>
      <c r="CY174" s="812"/>
      <c r="CZ174" s="812"/>
      <c r="DA174" s="812"/>
      <c r="DB174" s="812"/>
      <c r="DC174" s="812"/>
      <c r="DD174" s="812"/>
      <c r="DE174" s="812"/>
      <c r="DF174" s="812"/>
      <c r="DG174" s="812"/>
      <c r="DH174" s="812"/>
      <c r="DI174" s="812"/>
      <c r="DJ174" s="812"/>
      <c r="DK174" s="812"/>
      <c r="DL174" s="812"/>
      <c r="DM174" s="812"/>
      <c r="DN174" s="812"/>
      <c r="DO174" s="812"/>
      <c r="DP174" s="812"/>
      <c r="DQ174" s="812"/>
      <c r="DR174" s="812"/>
      <c r="DS174" s="812"/>
      <c r="DT174" s="812"/>
      <c r="DU174" s="812"/>
      <c r="DV174" s="812"/>
      <c r="DW174" s="812"/>
      <c r="DX174" s="812"/>
      <c r="DY174" s="812"/>
      <c r="DZ174" s="812"/>
      <c r="EA174" s="812"/>
      <c r="EB174" s="812"/>
      <c r="EC174" s="812"/>
      <c r="ED174" s="812"/>
      <c r="EE174" s="812"/>
      <c r="EF174" s="812"/>
      <c r="EG174" s="812"/>
      <c r="EH174" s="812"/>
      <c r="EI174" s="812"/>
      <c r="EJ174" s="812"/>
      <c r="EK174" s="812"/>
      <c r="EL174" s="812"/>
      <c r="EM174" s="812"/>
      <c r="EN174" s="812"/>
      <c r="EO174" s="812"/>
      <c r="EP174" s="812"/>
      <c r="EQ174" s="812"/>
      <c r="ER174" s="812"/>
      <c r="ES174" s="812"/>
      <c r="ET174" s="812"/>
      <c r="EU174" s="812"/>
      <c r="EV174" s="812"/>
      <c r="EW174" s="812"/>
      <c r="EX174" s="812"/>
      <c r="EY174" s="812"/>
      <c r="EZ174" s="812"/>
      <c r="FA174" s="812"/>
      <c r="FB174" s="812"/>
      <c r="FC174" s="812"/>
      <c r="FD174" s="812"/>
      <c r="FE174" s="812"/>
      <c r="FF174" s="812"/>
      <c r="FG174" s="812"/>
      <c r="FH174" s="812"/>
      <c r="FI174" s="812"/>
      <c r="FJ174" s="812"/>
      <c r="FK174" s="812"/>
      <c r="FL174" s="812"/>
      <c r="FM174" s="812"/>
      <c r="FN174" s="812"/>
      <c r="FO174" s="812"/>
      <c r="FP174" s="812"/>
      <c r="FQ174" s="812"/>
      <c r="FR174" s="812"/>
      <c r="FS174" s="812"/>
      <c r="FT174" s="812"/>
      <c r="FU174" s="812"/>
      <c r="FV174" s="812"/>
      <c r="FW174" s="812"/>
      <c r="FX174" s="812"/>
      <c r="FY174" s="812"/>
      <c r="FZ174" s="812"/>
      <c r="GA174" s="812"/>
      <c r="GB174" s="812"/>
      <c r="GC174" s="812"/>
      <c r="GD174" s="812"/>
      <c r="GE174" s="812"/>
      <c r="GF174" s="812"/>
      <c r="GG174" s="812"/>
      <c r="GH174" s="812"/>
      <c r="GI174" s="812"/>
      <c r="GJ174" s="812"/>
      <c r="GK174" s="812"/>
      <c r="GL174" s="812"/>
      <c r="GM174" s="812"/>
    </row>
    <row r="175" spans="2:195" ht="15" customHeight="1" x14ac:dyDescent="0.2">
      <c r="B175" s="812"/>
      <c r="C175" s="812"/>
      <c r="D175" s="812"/>
      <c r="E175" s="812"/>
      <c r="F175" s="812"/>
      <c r="G175" s="812"/>
      <c r="H175" s="812"/>
      <c r="I175" s="812"/>
      <c r="J175" s="812"/>
      <c r="K175" s="812"/>
      <c r="L175" s="812"/>
      <c r="M175" s="812"/>
      <c r="N175" s="812"/>
      <c r="O175" s="812"/>
      <c r="P175" s="812"/>
      <c r="Q175" s="812"/>
      <c r="R175" s="812"/>
      <c r="S175" s="812"/>
      <c r="T175" s="812"/>
      <c r="U175" s="812"/>
      <c r="V175" s="812"/>
      <c r="W175" s="812"/>
      <c r="X175" s="812"/>
      <c r="Y175" s="812"/>
      <c r="Z175" s="812"/>
      <c r="AA175" s="812"/>
      <c r="AB175" s="812"/>
      <c r="AC175" s="812"/>
      <c r="AD175" s="812"/>
      <c r="AE175" s="812"/>
      <c r="AF175" s="812"/>
      <c r="AG175" s="812"/>
      <c r="AH175" s="812"/>
      <c r="AI175" s="812"/>
      <c r="AJ175" s="812"/>
      <c r="AK175" s="812"/>
      <c r="AL175" s="812"/>
      <c r="AM175" s="812"/>
      <c r="AN175" s="812"/>
      <c r="AO175" s="812"/>
      <c r="AP175" s="812"/>
      <c r="AQ175" s="812"/>
      <c r="AR175" s="812"/>
      <c r="AS175" s="812"/>
      <c r="AT175" s="812"/>
      <c r="AU175" s="812"/>
      <c r="AV175" s="812"/>
      <c r="AW175" s="812"/>
      <c r="AX175" s="812"/>
      <c r="AY175" s="812"/>
      <c r="AZ175" s="812"/>
      <c r="BA175" s="812"/>
      <c r="BB175" s="812"/>
      <c r="BC175" s="812"/>
      <c r="BD175" s="812"/>
      <c r="BE175" s="812"/>
      <c r="BF175" s="812"/>
      <c r="BG175" s="812"/>
      <c r="BH175" s="812"/>
      <c r="BI175" s="812"/>
      <c r="BJ175" s="812"/>
      <c r="BK175" s="812"/>
      <c r="BL175" s="812"/>
      <c r="BM175" s="812"/>
      <c r="BN175" s="812"/>
      <c r="BO175" s="812"/>
      <c r="BP175" s="812"/>
      <c r="BQ175" s="812"/>
      <c r="BR175" s="812"/>
      <c r="BS175" s="812"/>
      <c r="BT175" s="812"/>
      <c r="BU175" s="812"/>
      <c r="BV175" s="812"/>
      <c r="BW175" s="812"/>
      <c r="BX175" s="812"/>
      <c r="BY175" s="812"/>
      <c r="BZ175" s="812"/>
      <c r="CA175" s="812"/>
      <c r="CB175" s="812"/>
      <c r="CC175" s="812"/>
      <c r="CD175" s="812"/>
      <c r="CE175" s="812"/>
      <c r="CF175" s="812"/>
      <c r="CG175" s="812"/>
      <c r="CH175" s="812"/>
      <c r="CI175" s="812"/>
      <c r="CJ175" s="812"/>
      <c r="CK175" s="812"/>
      <c r="CL175" s="812"/>
      <c r="CM175" s="812"/>
      <c r="CN175" s="812"/>
      <c r="CO175" s="812"/>
      <c r="CP175" s="812"/>
      <c r="CQ175" s="812"/>
      <c r="CR175" s="812"/>
      <c r="CS175" s="812"/>
      <c r="CT175" s="812"/>
      <c r="CU175" s="812"/>
      <c r="CV175" s="812"/>
      <c r="CW175" s="812"/>
      <c r="CX175" s="812"/>
      <c r="CY175" s="812"/>
      <c r="CZ175" s="812"/>
      <c r="DA175" s="812"/>
      <c r="DB175" s="812"/>
      <c r="DC175" s="812"/>
      <c r="DD175" s="812"/>
      <c r="DE175" s="812"/>
      <c r="DF175" s="812"/>
      <c r="DG175" s="812"/>
      <c r="DH175" s="812"/>
      <c r="DI175" s="812"/>
      <c r="DJ175" s="812"/>
      <c r="DK175" s="812"/>
      <c r="DL175" s="812"/>
      <c r="DM175" s="812"/>
      <c r="DN175" s="812"/>
      <c r="DO175" s="812"/>
      <c r="DP175" s="812"/>
      <c r="DQ175" s="812"/>
      <c r="DR175" s="812"/>
      <c r="DS175" s="812"/>
      <c r="DT175" s="812"/>
      <c r="DU175" s="812"/>
      <c r="DV175" s="812"/>
      <c r="DW175" s="812"/>
      <c r="DX175" s="812"/>
      <c r="DY175" s="812"/>
      <c r="DZ175" s="812"/>
      <c r="EA175" s="812"/>
      <c r="EB175" s="812"/>
      <c r="EC175" s="812"/>
      <c r="ED175" s="812"/>
      <c r="EE175" s="812"/>
      <c r="EF175" s="812"/>
      <c r="EG175" s="812"/>
      <c r="EH175" s="812"/>
      <c r="EI175" s="812"/>
      <c r="EJ175" s="812"/>
      <c r="EK175" s="812"/>
      <c r="EL175" s="812"/>
      <c r="EM175" s="812"/>
      <c r="EN175" s="812"/>
      <c r="EO175" s="812"/>
      <c r="EP175" s="812"/>
      <c r="EQ175" s="812"/>
      <c r="ER175" s="812"/>
      <c r="ES175" s="812"/>
      <c r="ET175" s="812"/>
      <c r="EU175" s="812"/>
      <c r="EV175" s="812"/>
      <c r="EW175" s="812"/>
      <c r="EX175" s="812"/>
      <c r="EY175" s="812"/>
      <c r="EZ175" s="812"/>
      <c r="FA175" s="812"/>
      <c r="FB175" s="812"/>
      <c r="FC175" s="812"/>
      <c r="FD175" s="812"/>
      <c r="FE175" s="812"/>
      <c r="FF175" s="812"/>
      <c r="FG175" s="812"/>
      <c r="FH175" s="812"/>
      <c r="FI175" s="812"/>
      <c r="FJ175" s="812"/>
      <c r="FK175" s="812"/>
      <c r="FL175" s="812"/>
      <c r="FM175" s="812"/>
      <c r="FN175" s="812"/>
      <c r="FO175" s="812"/>
      <c r="FP175" s="812"/>
      <c r="FQ175" s="812"/>
      <c r="FR175" s="812"/>
      <c r="FS175" s="812"/>
      <c r="FT175" s="812"/>
      <c r="FU175" s="812"/>
      <c r="FV175" s="812"/>
      <c r="FW175" s="812"/>
      <c r="FX175" s="812"/>
      <c r="FY175" s="812"/>
      <c r="FZ175" s="812"/>
      <c r="GA175" s="812"/>
      <c r="GB175" s="812"/>
      <c r="GC175" s="812"/>
      <c r="GD175" s="812"/>
      <c r="GE175" s="812"/>
      <c r="GF175" s="812"/>
      <c r="GG175" s="812"/>
      <c r="GH175" s="812"/>
      <c r="GI175" s="812"/>
      <c r="GJ175" s="812"/>
      <c r="GK175" s="812"/>
      <c r="GL175" s="812"/>
      <c r="GM175" s="812"/>
    </row>
    <row r="176" spans="2:195" ht="15" customHeight="1" x14ac:dyDescent="0.2">
      <c r="B176" s="812"/>
      <c r="C176" s="812"/>
      <c r="D176" s="812"/>
      <c r="E176" s="812"/>
      <c r="F176" s="812"/>
      <c r="G176" s="812"/>
      <c r="H176" s="812"/>
      <c r="I176" s="812"/>
      <c r="J176" s="812"/>
      <c r="K176" s="812"/>
      <c r="L176" s="812"/>
      <c r="M176" s="812"/>
      <c r="N176" s="812"/>
      <c r="O176" s="812"/>
      <c r="P176" s="812"/>
      <c r="Q176" s="812"/>
      <c r="R176" s="812"/>
      <c r="S176" s="812"/>
      <c r="T176" s="812"/>
      <c r="U176" s="812"/>
      <c r="V176" s="812"/>
      <c r="W176" s="812"/>
      <c r="X176" s="812"/>
      <c r="Y176" s="812"/>
      <c r="Z176" s="812"/>
      <c r="AA176" s="812"/>
      <c r="AB176" s="812"/>
      <c r="AC176" s="812"/>
      <c r="AD176" s="812"/>
      <c r="AE176" s="812"/>
      <c r="AF176" s="812"/>
      <c r="AG176" s="812"/>
      <c r="AH176" s="812"/>
      <c r="AI176" s="812"/>
      <c r="AJ176" s="812"/>
      <c r="AK176" s="812"/>
      <c r="AL176" s="812"/>
      <c r="AM176" s="812"/>
      <c r="AN176" s="812"/>
      <c r="AO176" s="812"/>
      <c r="AP176" s="812"/>
      <c r="AQ176" s="812"/>
      <c r="AR176" s="812"/>
      <c r="AS176" s="812"/>
      <c r="AT176" s="812"/>
      <c r="AU176" s="812"/>
      <c r="AV176" s="812"/>
      <c r="AW176" s="812"/>
      <c r="AX176" s="812"/>
      <c r="AY176" s="812"/>
      <c r="AZ176" s="812"/>
      <c r="BA176" s="812"/>
      <c r="BB176" s="812"/>
      <c r="BC176" s="812"/>
      <c r="BD176" s="812"/>
      <c r="BE176" s="812"/>
      <c r="BF176" s="812"/>
      <c r="BG176" s="812"/>
      <c r="BH176" s="812"/>
      <c r="BI176" s="812"/>
      <c r="BJ176" s="812"/>
      <c r="BK176" s="812"/>
      <c r="BL176" s="812"/>
      <c r="BM176" s="812"/>
      <c r="BN176" s="812"/>
      <c r="BO176" s="812"/>
      <c r="BP176" s="812"/>
      <c r="BQ176" s="812"/>
      <c r="BR176" s="812"/>
      <c r="BS176" s="812"/>
      <c r="BT176" s="812"/>
      <c r="BU176" s="812"/>
      <c r="BV176" s="812"/>
      <c r="BW176" s="812"/>
      <c r="BX176" s="812"/>
      <c r="BY176" s="812"/>
      <c r="BZ176" s="812"/>
      <c r="CA176" s="812"/>
      <c r="CB176" s="812"/>
      <c r="CC176" s="812"/>
      <c r="CD176" s="812"/>
      <c r="CE176" s="812"/>
      <c r="CF176" s="812"/>
      <c r="CG176" s="812"/>
      <c r="CH176" s="812"/>
      <c r="CI176" s="812"/>
      <c r="CJ176" s="812"/>
      <c r="CK176" s="812"/>
      <c r="CL176" s="812"/>
      <c r="CM176" s="812"/>
      <c r="CN176" s="812"/>
      <c r="CO176" s="812"/>
      <c r="CP176" s="812"/>
      <c r="CQ176" s="812"/>
      <c r="CR176" s="812"/>
      <c r="CS176" s="812"/>
      <c r="CT176" s="812"/>
      <c r="CU176" s="812"/>
      <c r="CV176" s="812"/>
      <c r="CW176" s="812"/>
      <c r="CX176" s="812"/>
      <c r="CY176" s="812"/>
      <c r="CZ176" s="812"/>
      <c r="DA176" s="812"/>
      <c r="DB176" s="812"/>
      <c r="DC176" s="812"/>
      <c r="DD176" s="812"/>
      <c r="DE176" s="812"/>
      <c r="DF176" s="812"/>
      <c r="DG176" s="812"/>
      <c r="DH176" s="812"/>
      <c r="DI176" s="812"/>
      <c r="DJ176" s="812"/>
      <c r="DK176" s="812"/>
      <c r="DL176" s="812"/>
      <c r="DM176" s="812"/>
      <c r="DN176" s="812"/>
      <c r="DO176" s="812"/>
      <c r="DP176" s="812"/>
      <c r="DQ176" s="812"/>
      <c r="DR176" s="812"/>
      <c r="DS176" s="812"/>
      <c r="DT176" s="812"/>
      <c r="DU176" s="812"/>
      <c r="DV176" s="812"/>
      <c r="DW176" s="812"/>
      <c r="DX176" s="812"/>
      <c r="DY176" s="812"/>
      <c r="DZ176" s="812"/>
      <c r="EA176" s="812"/>
      <c r="EB176" s="812"/>
      <c r="EC176" s="812"/>
      <c r="ED176" s="812"/>
      <c r="EE176" s="812"/>
      <c r="EF176" s="812"/>
      <c r="EG176" s="812"/>
      <c r="EH176" s="812"/>
      <c r="EI176" s="812"/>
      <c r="EJ176" s="812"/>
      <c r="EK176" s="812"/>
      <c r="EL176" s="812"/>
      <c r="EM176" s="812"/>
      <c r="EN176" s="812"/>
      <c r="EO176" s="812"/>
      <c r="EP176" s="812"/>
      <c r="EQ176" s="812"/>
      <c r="ER176" s="812"/>
      <c r="ES176" s="812"/>
      <c r="ET176" s="812"/>
      <c r="EU176" s="812"/>
      <c r="EV176" s="812"/>
      <c r="EW176" s="812"/>
      <c r="EX176" s="812"/>
      <c r="EY176" s="812"/>
      <c r="EZ176" s="812"/>
      <c r="FA176" s="812"/>
      <c r="FB176" s="812"/>
      <c r="FC176" s="812"/>
      <c r="FD176" s="812"/>
      <c r="FE176" s="812"/>
      <c r="FF176" s="812"/>
      <c r="FG176" s="812"/>
      <c r="FH176" s="812"/>
      <c r="FI176" s="812"/>
      <c r="FJ176" s="812"/>
      <c r="FK176" s="812"/>
      <c r="FL176" s="812"/>
      <c r="FM176" s="812"/>
      <c r="FN176" s="812"/>
      <c r="FO176" s="812"/>
      <c r="FP176" s="812"/>
      <c r="FQ176" s="812"/>
      <c r="FR176" s="812"/>
      <c r="FS176" s="812"/>
      <c r="FT176" s="812"/>
      <c r="FU176" s="812"/>
      <c r="FV176" s="812"/>
      <c r="FW176" s="812"/>
      <c r="FX176" s="812"/>
      <c r="FY176" s="812"/>
      <c r="FZ176" s="812"/>
      <c r="GA176" s="812"/>
      <c r="GB176" s="812"/>
      <c r="GC176" s="812"/>
      <c r="GD176" s="812"/>
      <c r="GE176" s="812"/>
      <c r="GF176" s="812"/>
      <c r="GG176" s="812"/>
      <c r="GH176" s="812"/>
      <c r="GI176" s="812"/>
      <c r="GJ176" s="812"/>
      <c r="GK176" s="812"/>
      <c r="GL176" s="812"/>
      <c r="GM176" s="812"/>
    </row>
    <row r="177" spans="2:195" ht="15" customHeight="1" x14ac:dyDescent="0.2">
      <c r="B177" s="812"/>
      <c r="C177" s="812"/>
      <c r="D177" s="812"/>
      <c r="E177" s="812"/>
      <c r="F177" s="812"/>
      <c r="G177" s="812"/>
      <c r="H177" s="812"/>
      <c r="I177" s="812"/>
      <c r="J177" s="812"/>
      <c r="K177" s="812"/>
      <c r="L177" s="812"/>
      <c r="M177" s="812"/>
      <c r="N177" s="812"/>
      <c r="O177" s="812"/>
      <c r="P177" s="812"/>
      <c r="Q177" s="812"/>
      <c r="R177" s="812"/>
      <c r="S177" s="812"/>
      <c r="T177" s="812"/>
      <c r="U177" s="812"/>
      <c r="V177" s="812"/>
      <c r="W177" s="812"/>
      <c r="X177" s="812"/>
      <c r="Y177" s="812"/>
      <c r="Z177" s="812"/>
      <c r="AA177" s="812"/>
      <c r="AB177" s="812"/>
      <c r="AC177" s="812"/>
      <c r="AD177" s="812"/>
      <c r="AE177" s="812"/>
      <c r="AF177" s="812"/>
      <c r="AG177" s="812"/>
      <c r="AH177" s="812"/>
      <c r="AI177" s="812"/>
      <c r="AJ177" s="812"/>
      <c r="AK177" s="812"/>
      <c r="AL177" s="812"/>
      <c r="AM177" s="812"/>
      <c r="AN177" s="812"/>
      <c r="AO177" s="812"/>
      <c r="AP177" s="812"/>
      <c r="AQ177" s="812"/>
      <c r="AR177" s="812"/>
      <c r="AS177" s="812"/>
      <c r="AT177" s="812"/>
      <c r="AU177" s="812"/>
      <c r="AV177" s="812"/>
      <c r="AW177" s="812"/>
      <c r="AX177" s="812"/>
      <c r="AY177" s="812"/>
      <c r="AZ177" s="812"/>
      <c r="BA177" s="812"/>
      <c r="BB177" s="812"/>
      <c r="BC177" s="812"/>
      <c r="BD177" s="812"/>
      <c r="BE177" s="812"/>
      <c r="BF177" s="812"/>
      <c r="BG177" s="812"/>
      <c r="BH177" s="812"/>
      <c r="BI177" s="812"/>
      <c r="BJ177" s="812"/>
      <c r="BK177" s="812"/>
      <c r="BL177" s="812"/>
      <c r="BM177" s="812"/>
      <c r="BN177" s="812"/>
      <c r="BO177" s="812"/>
      <c r="BP177" s="812"/>
      <c r="BQ177" s="812"/>
      <c r="BR177" s="812"/>
      <c r="BS177" s="812"/>
      <c r="BT177" s="812"/>
      <c r="BU177" s="812"/>
      <c r="BV177" s="812"/>
      <c r="BW177" s="812"/>
      <c r="BX177" s="812"/>
      <c r="BY177" s="812"/>
      <c r="BZ177" s="812"/>
      <c r="CA177" s="812"/>
      <c r="CB177" s="812"/>
      <c r="CC177" s="812"/>
      <c r="CD177" s="812"/>
      <c r="CE177" s="812"/>
      <c r="CF177" s="812"/>
      <c r="CG177" s="812"/>
      <c r="CH177" s="812"/>
      <c r="CI177" s="812"/>
      <c r="CJ177" s="812"/>
      <c r="CK177" s="812"/>
      <c r="CL177" s="812"/>
      <c r="CM177" s="812"/>
      <c r="CN177" s="812"/>
      <c r="CO177" s="812"/>
      <c r="CP177" s="812"/>
      <c r="CQ177" s="812"/>
      <c r="CR177" s="812"/>
      <c r="CS177" s="812"/>
      <c r="CT177" s="812"/>
      <c r="CU177" s="812"/>
      <c r="CV177" s="812"/>
      <c r="CW177" s="812"/>
      <c r="CX177" s="812"/>
      <c r="CY177" s="812"/>
      <c r="CZ177" s="812"/>
      <c r="DA177" s="812"/>
      <c r="DB177" s="812"/>
      <c r="DC177" s="812"/>
      <c r="DD177" s="812"/>
      <c r="DE177" s="812"/>
      <c r="DF177" s="812"/>
      <c r="DG177" s="812"/>
      <c r="DH177" s="812"/>
      <c r="DI177" s="812"/>
      <c r="DJ177" s="812"/>
      <c r="DK177" s="812"/>
      <c r="DL177" s="812"/>
      <c r="DM177" s="812"/>
      <c r="DN177" s="812"/>
      <c r="DO177" s="812"/>
      <c r="DP177" s="812"/>
      <c r="DQ177" s="812"/>
      <c r="DR177" s="812"/>
      <c r="DS177" s="812"/>
      <c r="DT177" s="812"/>
      <c r="DU177" s="812"/>
      <c r="DV177" s="812"/>
      <c r="DW177" s="812"/>
      <c r="DX177" s="812"/>
      <c r="DY177" s="812"/>
      <c r="DZ177" s="812"/>
      <c r="EA177" s="812"/>
      <c r="EB177" s="812"/>
      <c r="EC177" s="812"/>
      <c r="ED177" s="812"/>
      <c r="EE177" s="812"/>
      <c r="EF177" s="812"/>
      <c r="EG177" s="812"/>
      <c r="EH177" s="812"/>
      <c r="EI177" s="812"/>
      <c r="EJ177" s="812"/>
      <c r="EK177" s="812"/>
      <c r="EL177" s="812"/>
      <c r="EM177" s="812"/>
      <c r="EN177" s="812"/>
      <c r="EO177" s="812"/>
      <c r="EP177" s="812"/>
      <c r="EQ177" s="812"/>
      <c r="ER177" s="812"/>
      <c r="ES177" s="812"/>
      <c r="ET177" s="812"/>
      <c r="EU177" s="812"/>
      <c r="EV177" s="812"/>
      <c r="EW177" s="812"/>
      <c r="EX177" s="812"/>
      <c r="EY177" s="812"/>
      <c r="EZ177" s="812"/>
      <c r="FA177" s="812"/>
      <c r="FB177" s="812"/>
      <c r="FC177" s="812"/>
      <c r="FD177" s="812"/>
      <c r="FE177" s="812"/>
      <c r="FF177" s="812"/>
      <c r="FG177" s="812"/>
      <c r="FH177" s="812"/>
      <c r="FI177" s="812"/>
      <c r="FJ177" s="812"/>
      <c r="FK177" s="812"/>
      <c r="FL177" s="812"/>
      <c r="FM177" s="812"/>
      <c r="FN177" s="812"/>
      <c r="FO177" s="812"/>
      <c r="FP177" s="812"/>
      <c r="FQ177" s="812"/>
      <c r="FR177" s="812"/>
      <c r="FS177" s="812"/>
      <c r="FT177" s="812"/>
      <c r="FU177" s="812"/>
      <c r="FV177" s="812"/>
      <c r="FW177" s="812"/>
      <c r="FX177" s="812"/>
      <c r="FY177" s="812"/>
      <c r="FZ177" s="812"/>
      <c r="GA177" s="812"/>
      <c r="GB177" s="812"/>
      <c r="GC177" s="812"/>
      <c r="GD177" s="812"/>
      <c r="GE177" s="812"/>
      <c r="GF177" s="812"/>
      <c r="GG177" s="812"/>
      <c r="GH177" s="812"/>
      <c r="GI177" s="812"/>
      <c r="GJ177" s="812"/>
      <c r="GK177" s="812"/>
      <c r="GL177" s="812"/>
      <c r="GM177" s="812"/>
    </row>
    <row r="178" spans="2:195" ht="15" customHeight="1" x14ac:dyDescent="0.2">
      <c r="B178" s="812"/>
      <c r="C178" s="812"/>
      <c r="D178" s="812"/>
      <c r="E178" s="812"/>
      <c r="F178" s="812"/>
      <c r="G178" s="812"/>
      <c r="H178" s="812"/>
      <c r="I178" s="812"/>
      <c r="J178" s="812"/>
      <c r="K178" s="812"/>
      <c r="L178" s="812"/>
      <c r="M178" s="812"/>
      <c r="N178" s="812"/>
      <c r="O178" s="812"/>
      <c r="P178" s="812"/>
      <c r="Q178" s="812"/>
      <c r="R178" s="812"/>
      <c r="S178" s="812"/>
      <c r="T178" s="812"/>
      <c r="U178" s="812"/>
      <c r="V178" s="812"/>
      <c r="W178" s="812"/>
      <c r="X178" s="812"/>
      <c r="Y178" s="812"/>
      <c r="Z178" s="812"/>
      <c r="AA178" s="812"/>
      <c r="AB178" s="812"/>
      <c r="AC178" s="812"/>
      <c r="AD178" s="812"/>
      <c r="AE178" s="812"/>
      <c r="AF178" s="812"/>
      <c r="AG178" s="812"/>
      <c r="AH178" s="812"/>
      <c r="AI178" s="812"/>
      <c r="AJ178" s="812"/>
      <c r="AK178" s="812"/>
      <c r="AL178" s="812"/>
      <c r="AM178" s="812"/>
      <c r="AN178" s="812"/>
      <c r="AO178" s="812"/>
      <c r="AP178" s="812"/>
      <c r="AQ178" s="812"/>
      <c r="AR178" s="812"/>
      <c r="AS178" s="812"/>
      <c r="AT178" s="812"/>
      <c r="AU178" s="812"/>
      <c r="AV178" s="812"/>
      <c r="AW178" s="812"/>
      <c r="AX178" s="812"/>
      <c r="AY178" s="812"/>
      <c r="AZ178" s="812"/>
      <c r="BA178" s="812"/>
      <c r="BB178" s="812"/>
      <c r="BC178" s="812"/>
      <c r="BD178" s="812"/>
      <c r="BE178" s="812"/>
      <c r="BF178" s="812"/>
      <c r="BG178" s="812"/>
      <c r="BH178" s="812"/>
      <c r="BI178" s="812"/>
      <c r="BJ178" s="812"/>
      <c r="BK178" s="812"/>
      <c r="BL178" s="812"/>
      <c r="BM178" s="812"/>
      <c r="BN178" s="812"/>
      <c r="BO178" s="812"/>
      <c r="BP178" s="812"/>
      <c r="BQ178" s="812"/>
      <c r="BR178" s="812"/>
      <c r="BS178" s="812"/>
      <c r="BT178" s="812"/>
      <c r="BU178" s="812"/>
      <c r="BV178" s="812"/>
      <c r="BW178" s="812"/>
      <c r="BX178" s="812"/>
      <c r="BY178" s="812"/>
      <c r="BZ178" s="812"/>
      <c r="CA178" s="812"/>
      <c r="CB178" s="812"/>
      <c r="CC178" s="812"/>
      <c r="CD178" s="812"/>
      <c r="CE178" s="812"/>
      <c r="CF178" s="812"/>
      <c r="CG178" s="812"/>
      <c r="CH178" s="812"/>
      <c r="CI178" s="812"/>
      <c r="CJ178" s="812"/>
      <c r="CK178" s="812"/>
      <c r="CL178" s="812"/>
      <c r="CM178" s="812"/>
      <c r="CN178" s="812"/>
      <c r="CO178" s="812"/>
      <c r="CP178" s="812"/>
      <c r="CQ178" s="812"/>
      <c r="CR178" s="812"/>
      <c r="CS178" s="812"/>
      <c r="CT178" s="812"/>
      <c r="CU178" s="812"/>
      <c r="CV178" s="812"/>
      <c r="CW178" s="812"/>
      <c r="CX178" s="812"/>
      <c r="CY178" s="812"/>
      <c r="CZ178" s="812"/>
      <c r="DA178" s="812"/>
      <c r="DB178" s="812"/>
      <c r="DC178" s="812"/>
      <c r="DD178" s="812"/>
      <c r="DE178" s="812"/>
      <c r="DF178" s="812"/>
      <c r="DG178" s="812"/>
      <c r="DH178" s="812"/>
      <c r="DI178" s="812"/>
      <c r="DJ178" s="812"/>
      <c r="DK178" s="812"/>
      <c r="DL178" s="812"/>
      <c r="DM178" s="812"/>
      <c r="DN178" s="812"/>
      <c r="DO178" s="812"/>
      <c r="DP178" s="812"/>
      <c r="DQ178" s="812"/>
      <c r="DR178" s="812"/>
      <c r="DS178" s="812"/>
      <c r="DT178" s="812"/>
      <c r="DU178" s="812"/>
      <c r="DV178" s="812"/>
      <c r="DW178" s="812"/>
      <c r="DX178" s="812"/>
      <c r="DY178" s="812"/>
      <c r="DZ178" s="812"/>
      <c r="EA178" s="812"/>
      <c r="EB178" s="812"/>
      <c r="EC178" s="812"/>
      <c r="ED178" s="812"/>
      <c r="EE178" s="812"/>
      <c r="EF178" s="812"/>
      <c r="EG178" s="812"/>
      <c r="EH178" s="812"/>
      <c r="EI178" s="812"/>
      <c r="EJ178" s="812"/>
      <c r="EK178" s="812"/>
      <c r="EL178" s="812"/>
      <c r="EM178" s="812"/>
      <c r="EN178" s="812"/>
      <c r="EO178" s="812"/>
      <c r="EP178" s="812"/>
      <c r="EQ178" s="812"/>
      <c r="ER178" s="812"/>
      <c r="ES178" s="812"/>
      <c r="ET178" s="812"/>
      <c r="EU178" s="812"/>
      <c r="EV178" s="812"/>
      <c r="EW178" s="812"/>
      <c r="EX178" s="812"/>
      <c r="EY178" s="812"/>
      <c r="EZ178" s="812"/>
      <c r="FA178" s="812"/>
      <c r="FB178" s="812"/>
      <c r="FC178" s="812"/>
      <c r="FD178" s="812"/>
      <c r="FE178" s="812"/>
      <c r="FF178" s="812"/>
      <c r="FG178" s="812"/>
      <c r="FH178" s="812"/>
      <c r="FI178" s="812"/>
      <c r="FJ178" s="812"/>
      <c r="FK178" s="812"/>
      <c r="FL178" s="812"/>
      <c r="FM178" s="812"/>
      <c r="FN178" s="812"/>
      <c r="FO178" s="812"/>
      <c r="FP178" s="812"/>
      <c r="FQ178" s="812"/>
      <c r="FR178" s="812"/>
      <c r="FS178" s="812"/>
      <c r="FT178" s="812"/>
      <c r="FU178" s="812"/>
      <c r="FV178" s="812"/>
      <c r="FW178" s="812"/>
      <c r="FX178" s="812"/>
      <c r="FY178" s="812"/>
      <c r="FZ178" s="812"/>
      <c r="GA178" s="812"/>
      <c r="GB178" s="812"/>
      <c r="GC178" s="812"/>
      <c r="GD178" s="812"/>
      <c r="GE178" s="812"/>
      <c r="GF178" s="812"/>
      <c r="GG178" s="812"/>
      <c r="GH178" s="812"/>
      <c r="GI178" s="812"/>
      <c r="GJ178" s="812"/>
      <c r="GK178" s="812"/>
      <c r="GL178" s="812"/>
      <c r="GM178" s="812"/>
    </row>
    <row r="179" spans="2:195" ht="15" customHeight="1" x14ac:dyDescent="0.2">
      <c r="B179" s="812"/>
      <c r="C179" s="812"/>
      <c r="D179" s="812"/>
      <c r="E179" s="812"/>
      <c r="F179" s="812"/>
      <c r="G179" s="812"/>
      <c r="H179" s="812"/>
      <c r="I179" s="812"/>
      <c r="J179" s="812"/>
      <c r="K179" s="812"/>
      <c r="L179" s="812"/>
      <c r="M179" s="812"/>
      <c r="N179" s="812"/>
      <c r="O179" s="812"/>
      <c r="P179" s="812"/>
      <c r="Q179" s="812"/>
      <c r="R179" s="812"/>
      <c r="S179" s="812"/>
      <c r="T179" s="812"/>
      <c r="U179" s="812"/>
      <c r="V179" s="812"/>
      <c r="W179" s="812"/>
      <c r="X179" s="812"/>
      <c r="Y179" s="812"/>
      <c r="Z179" s="812"/>
      <c r="AA179" s="812"/>
      <c r="AB179" s="812"/>
      <c r="AC179" s="812"/>
      <c r="AD179" s="812"/>
      <c r="AE179" s="812"/>
      <c r="AF179" s="812"/>
      <c r="AG179" s="812"/>
      <c r="AH179" s="812"/>
      <c r="AI179" s="812"/>
      <c r="AJ179" s="812"/>
      <c r="AK179" s="812"/>
      <c r="AL179" s="812"/>
      <c r="AM179" s="812"/>
      <c r="AN179" s="812"/>
      <c r="AO179" s="812"/>
      <c r="AP179" s="812"/>
      <c r="AQ179" s="812"/>
      <c r="AR179" s="812"/>
      <c r="AS179" s="812"/>
      <c r="AT179" s="812"/>
      <c r="AU179" s="812"/>
      <c r="AV179" s="812"/>
      <c r="AW179" s="812"/>
      <c r="AX179" s="812"/>
      <c r="AY179" s="812"/>
      <c r="AZ179" s="812"/>
      <c r="BA179" s="812"/>
      <c r="BB179" s="812"/>
      <c r="BC179" s="812"/>
      <c r="BD179" s="812"/>
      <c r="BE179" s="812"/>
      <c r="BF179" s="812"/>
      <c r="BG179" s="812"/>
      <c r="BH179" s="812"/>
      <c r="BI179" s="812"/>
      <c r="BJ179" s="812"/>
      <c r="BK179" s="812"/>
      <c r="BL179" s="812"/>
      <c r="BM179" s="812"/>
      <c r="BN179" s="812"/>
      <c r="BO179" s="812"/>
      <c r="BP179" s="812"/>
      <c r="BQ179" s="812"/>
      <c r="BR179" s="812"/>
      <c r="BS179" s="812"/>
      <c r="BT179" s="812"/>
      <c r="BU179" s="812"/>
      <c r="BV179" s="812"/>
      <c r="BW179" s="812"/>
      <c r="BX179" s="812"/>
      <c r="BY179" s="812"/>
      <c r="BZ179" s="812"/>
      <c r="CA179" s="812"/>
      <c r="CB179" s="812"/>
      <c r="CC179" s="812"/>
      <c r="CD179" s="812"/>
      <c r="CE179" s="812"/>
      <c r="CF179" s="812"/>
      <c r="CG179" s="812"/>
      <c r="CH179" s="812"/>
      <c r="CI179" s="812"/>
      <c r="CJ179" s="812"/>
      <c r="CK179" s="812"/>
      <c r="CL179" s="812"/>
      <c r="CM179" s="812"/>
      <c r="CN179" s="812"/>
      <c r="CO179" s="812"/>
      <c r="CP179" s="812"/>
      <c r="CQ179" s="812"/>
      <c r="CR179" s="812"/>
      <c r="CS179" s="812"/>
      <c r="CT179" s="812"/>
      <c r="CU179" s="812"/>
      <c r="CV179" s="812"/>
      <c r="CW179" s="812"/>
      <c r="CX179" s="812"/>
      <c r="CY179" s="812"/>
      <c r="CZ179" s="812"/>
      <c r="DA179" s="812"/>
      <c r="DB179" s="812"/>
      <c r="DC179" s="812"/>
      <c r="DD179" s="812"/>
      <c r="DE179" s="812"/>
      <c r="DF179" s="812"/>
      <c r="DG179" s="812"/>
      <c r="DH179" s="812"/>
      <c r="DI179" s="812"/>
      <c r="DJ179" s="812"/>
      <c r="DK179" s="812"/>
      <c r="DL179" s="812"/>
      <c r="DM179" s="812"/>
      <c r="DN179" s="812"/>
      <c r="DO179" s="812"/>
      <c r="DP179" s="812"/>
      <c r="DQ179" s="812"/>
      <c r="DR179" s="812"/>
      <c r="DS179" s="812"/>
      <c r="DT179" s="812"/>
      <c r="DU179" s="812"/>
      <c r="DV179" s="812"/>
      <c r="DW179" s="812"/>
      <c r="DX179" s="812"/>
      <c r="DY179" s="812"/>
      <c r="DZ179" s="812"/>
      <c r="EA179" s="812"/>
      <c r="EB179" s="812"/>
      <c r="EC179" s="812"/>
      <c r="ED179" s="812"/>
      <c r="EE179" s="812"/>
      <c r="EF179" s="812"/>
      <c r="EG179" s="812"/>
      <c r="EH179" s="812"/>
      <c r="EI179" s="812"/>
      <c r="EJ179" s="812"/>
      <c r="EK179" s="812"/>
      <c r="EL179" s="812"/>
      <c r="EM179" s="812"/>
      <c r="EN179" s="812"/>
      <c r="EO179" s="812"/>
      <c r="EP179" s="812"/>
      <c r="EQ179" s="812"/>
      <c r="ER179" s="812"/>
      <c r="ES179" s="812"/>
      <c r="ET179" s="812"/>
      <c r="EU179" s="812"/>
      <c r="EV179" s="812"/>
      <c r="EW179" s="812"/>
      <c r="EX179" s="812"/>
      <c r="EY179" s="812"/>
      <c r="EZ179" s="812"/>
      <c r="FA179" s="812"/>
      <c r="FB179" s="812"/>
      <c r="FC179" s="812"/>
      <c r="FD179" s="812"/>
      <c r="FE179" s="812"/>
      <c r="FF179" s="812"/>
      <c r="FG179" s="812"/>
      <c r="FH179" s="812"/>
      <c r="FI179" s="812"/>
      <c r="FJ179" s="812"/>
      <c r="FK179" s="812"/>
      <c r="FL179" s="812"/>
      <c r="FM179" s="812"/>
      <c r="FN179" s="812"/>
      <c r="FO179" s="812"/>
      <c r="FP179" s="812"/>
      <c r="FQ179" s="812"/>
      <c r="FR179" s="812"/>
      <c r="FS179" s="812"/>
      <c r="FT179" s="812"/>
      <c r="FU179" s="812"/>
      <c r="FV179" s="812"/>
      <c r="FW179" s="812"/>
      <c r="FX179" s="812"/>
      <c r="FY179" s="812"/>
      <c r="FZ179" s="812"/>
      <c r="GA179" s="812"/>
      <c r="GB179" s="812"/>
      <c r="GC179" s="812"/>
      <c r="GD179" s="812"/>
      <c r="GE179" s="812"/>
      <c r="GF179" s="812"/>
      <c r="GG179" s="812"/>
      <c r="GH179" s="812"/>
      <c r="GI179" s="812"/>
      <c r="GJ179" s="812"/>
      <c r="GK179" s="812"/>
      <c r="GL179" s="812"/>
      <c r="GM179" s="812"/>
    </row>
    <row r="180" spans="2:195" ht="15" customHeight="1" x14ac:dyDescent="0.2">
      <c r="B180" s="812"/>
      <c r="C180" s="812"/>
      <c r="D180" s="812"/>
      <c r="E180" s="812"/>
      <c r="F180" s="812"/>
      <c r="G180" s="812"/>
      <c r="H180" s="812"/>
      <c r="I180" s="812"/>
      <c r="J180" s="812"/>
      <c r="K180" s="812"/>
      <c r="L180" s="812"/>
      <c r="M180" s="812"/>
      <c r="N180" s="812"/>
      <c r="O180" s="812"/>
      <c r="P180" s="812"/>
      <c r="Q180" s="812"/>
      <c r="R180" s="812"/>
      <c r="S180" s="812"/>
      <c r="T180" s="812"/>
      <c r="U180" s="812"/>
      <c r="V180" s="812"/>
      <c r="W180" s="812"/>
      <c r="X180" s="812"/>
      <c r="Y180" s="812"/>
      <c r="Z180" s="812"/>
      <c r="AA180" s="812"/>
      <c r="AB180" s="812"/>
      <c r="AC180" s="812"/>
      <c r="AD180" s="812"/>
      <c r="AE180" s="812"/>
      <c r="AF180" s="812"/>
      <c r="AG180" s="812"/>
      <c r="AH180" s="812"/>
      <c r="AI180" s="812"/>
      <c r="AJ180" s="812"/>
      <c r="AK180" s="812"/>
      <c r="AL180" s="812"/>
      <c r="AM180" s="812"/>
      <c r="AN180" s="812"/>
      <c r="AO180" s="812"/>
      <c r="AP180" s="812"/>
      <c r="AQ180" s="812"/>
      <c r="AR180" s="812"/>
      <c r="AS180" s="812"/>
      <c r="AT180" s="812"/>
      <c r="AU180" s="812"/>
      <c r="AV180" s="812"/>
      <c r="AW180" s="812"/>
      <c r="AX180" s="812"/>
      <c r="AY180" s="812"/>
      <c r="AZ180" s="812"/>
      <c r="BA180" s="812"/>
      <c r="BB180" s="812"/>
      <c r="BC180" s="812"/>
      <c r="BD180" s="812"/>
      <c r="BE180" s="812"/>
      <c r="BF180" s="812"/>
      <c r="BG180" s="812"/>
      <c r="BH180" s="812"/>
      <c r="BI180" s="812"/>
      <c r="BJ180" s="812"/>
      <c r="BK180" s="812"/>
      <c r="BL180" s="812"/>
      <c r="BM180" s="812"/>
      <c r="BN180" s="812"/>
      <c r="BO180" s="812"/>
      <c r="BP180" s="812"/>
      <c r="BQ180" s="812"/>
      <c r="BR180" s="812"/>
      <c r="BS180" s="812"/>
      <c r="BT180" s="812"/>
      <c r="BU180" s="812"/>
      <c r="BV180" s="812"/>
      <c r="BW180" s="812"/>
      <c r="BX180" s="812"/>
      <c r="BY180" s="812"/>
      <c r="BZ180" s="812"/>
      <c r="CA180" s="812"/>
      <c r="CB180" s="812"/>
      <c r="CC180" s="812"/>
      <c r="CD180" s="812"/>
      <c r="CE180" s="812"/>
      <c r="CF180" s="812"/>
      <c r="CG180" s="812"/>
      <c r="CH180" s="812"/>
      <c r="CI180" s="812"/>
      <c r="CJ180" s="812"/>
      <c r="CK180" s="812"/>
      <c r="CL180" s="812"/>
      <c r="CM180" s="812"/>
      <c r="CN180" s="812"/>
      <c r="CO180" s="812"/>
      <c r="CP180" s="812"/>
      <c r="CQ180" s="812"/>
      <c r="CR180" s="812"/>
      <c r="CS180" s="812"/>
      <c r="CT180" s="812"/>
      <c r="CU180" s="812"/>
      <c r="CV180" s="812"/>
      <c r="CW180" s="812"/>
      <c r="CX180" s="812"/>
      <c r="CY180" s="812"/>
      <c r="CZ180" s="812"/>
      <c r="DA180" s="812"/>
      <c r="DB180" s="812"/>
      <c r="DC180" s="812"/>
      <c r="DD180" s="812"/>
      <c r="DE180" s="812"/>
      <c r="DF180" s="812"/>
      <c r="DG180" s="812"/>
      <c r="DH180" s="812"/>
      <c r="DI180" s="812"/>
      <c r="DJ180" s="812"/>
      <c r="DK180" s="812"/>
      <c r="DL180" s="812"/>
      <c r="DM180" s="812"/>
      <c r="DN180" s="812"/>
      <c r="DO180" s="812"/>
      <c r="DP180" s="812"/>
      <c r="DQ180" s="812"/>
      <c r="DR180" s="812"/>
      <c r="DS180" s="812"/>
      <c r="DT180" s="812"/>
      <c r="DU180" s="812"/>
      <c r="DV180" s="812"/>
      <c r="DW180" s="812"/>
      <c r="DX180" s="812"/>
      <c r="DY180" s="812"/>
      <c r="DZ180" s="812"/>
      <c r="EA180" s="812"/>
      <c r="EB180" s="812"/>
      <c r="EC180" s="812"/>
      <c r="ED180" s="812"/>
      <c r="EE180" s="812"/>
      <c r="EF180" s="812"/>
      <c r="EG180" s="812"/>
      <c r="EH180" s="812"/>
      <c r="EI180" s="812"/>
      <c r="EJ180" s="812"/>
      <c r="EK180" s="812"/>
      <c r="EL180" s="812"/>
      <c r="EM180" s="812"/>
      <c r="EN180" s="812"/>
      <c r="EO180" s="812"/>
      <c r="EP180" s="812"/>
      <c r="EQ180" s="812"/>
      <c r="ER180" s="812"/>
      <c r="ES180" s="812"/>
      <c r="ET180" s="812"/>
      <c r="EU180" s="812"/>
      <c r="EV180" s="812"/>
      <c r="EW180" s="812"/>
      <c r="EX180" s="812"/>
      <c r="EY180" s="812"/>
      <c r="EZ180" s="812"/>
      <c r="FA180" s="812"/>
      <c r="FB180" s="812"/>
      <c r="FC180" s="812"/>
      <c r="FD180" s="812"/>
      <c r="FE180" s="812"/>
      <c r="FF180" s="812"/>
      <c r="FG180" s="812"/>
      <c r="FH180" s="812"/>
      <c r="FI180" s="812"/>
      <c r="FJ180" s="812"/>
      <c r="FK180" s="812"/>
      <c r="FL180" s="812"/>
      <c r="FM180" s="812"/>
      <c r="FN180" s="812"/>
      <c r="FO180" s="812"/>
      <c r="FP180" s="812"/>
      <c r="FQ180" s="812"/>
      <c r="FR180" s="812"/>
      <c r="FS180" s="812"/>
      <c r="FT180" s="812"/>
      <c r="FU180" s="812"/>
      <c r="FV180" s="812"/>
      <c r="FW180" s="812"/>
      <c r="FX180" s="812"/>
      <c r="FY180" s="812"/>
      <c r="FZ180" s="812"/>
      <c r="GA180" s="812"/>
      <c r="GB180" s="812"/>
      <c r="GC180" s="812"/>
      <c r="GD180" s="812"/>
      <c r="GE180" s="812"/>
      <c r="GF180" s="812"/>
      <c r="GG180" s="812"/>
      <c r="GH180" s="812"/>
      <c r="GI180" s="812"/>
      <c r="GJ180" s="812"/>
      <c r="GK180" s="812"/>
      <c r="GL180" s="812"/>
      <c r="GM180" s="812"/>
    </row>
    <row r="181" spans="2:195" ht="15" customHeight="1" x14ac:dyDescent="0.2">
      <c r="B181" s="812"/>
      <c r="C181" s="812"/>
      <c r="D181" s="812"/>
      <c r="E181" s="812"/>
      <c r="F181" s="812"/>
      <c r="G181" s="812"/>
      <c r="H181" s="812"/>
      <c r="I181" s="812"/>
      <c r="J181" s="812"/>
      <c r="K181" s="812"/>
      <c r="L181" s="812"/>
      <c r="M181" s="812"/>
      <c r="N181" s="812"/>
      <c r="O181" s="812"/>
      <c r="P181" s="812"/>
      <c r="Q181" s="812"/>
      <c r="R181" s="812"/>
      <c r="S181" s="812"/>
      <c r="T181" s="812"/>
      <c r="U181" s="812"/>
      <c r="V181" s="812"/>
      <c r="W181" s="812"/>
      <c r="X181" s="812"/>
      <c r="Y181" s="812"/>
      <c r="Z181" s="812"/>
      <c r="AA181" s="812"/>
      <c r="AB181" s="812"/>
      <c r="AC181" s="812"/>
      <c r="AD181" s="812"/>
      <c r="AE181" s="812"/>
      <c r="AF181" s="812"/>
      <c r="AG181" s="812"/>
      <c r="AH181" s="812"/>
      <c r="AI181" s="812"/>
      <c r="AJ181" s="812"/>
      <c r="AK181" s="812"/>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2"/>
      <c r="CJ181" s="812"/>
      <c r="CK181" s="812"/>
      <c r="CL181" s="812"/>
      <c r="CM181" s="812"/>
      <c r="CN181" s="812"/>
      <c r="CO181" s="812"/>
      <c r="CP181" s="812"/>
      <c r="CQ181" s="812"/>
      <c r="CR181" s="812"/>
      <c r="CS181" s="812"/>
      <c r="CT181" s="812"/>
      <c r="CU181" s="812"/>
      <c r="CV181" s="812"/>
      <c r="CW181" s="812"/>
      <c r="CX181" s="812"/>
      <c r="CY181" s="812"/>
      <c r="CZ181" s="812"/>
      <c r="DA181" s="812"/>
      <c r="DB181" s="812"/>
      <c r="DC181" s="812"/>
      <c r="DD181" s="812"/>
      <c r="DE181" s="812"/>
      <c r="DF181" s="812"/>
      <c r="DG181" s="812"/>
      <c r="DH181" s="812"/>
      <c r="DI181" s="812"/>
      <c r="DJ181" s="812"/>
      <c r="DK181" s="812"/>
      <c r="DL181" s="812"/>
      <c r="DM181" s="812"/>
      <c r="DN181" s="812"/>
      <c r="DO181" s="812"/>
      <c r="DP181" s="812"/>
      <c r="DQ181" s="812"/>
      <c r="DR181" s="812"/>
      <c r="DS181" s="812"/>
      <c r="DT181" s="812"/>
      <c r="DU181" s="812"/>
      <c r="DV181" s="812"/>
      <c r="DW181" s="812"/>
      <c r="DX181" s="812"/>
      <c r="DY181" s="812"/>
      <c r="DZ181" s="812"/>
      <c r="EA181" s="812"/>
      <c r="EB181" s="812"/>
      <c r="EC181" s="812"/>
      <c r="ED181" s="812"/>
      <c r="EE181" s="812"/>
      <c r="EF181" s="812"/>
      <c r="EG181" s="812"/>
      <c r="EH181" s="812"/>
      <c r="EI181" s="812"/>
      <c r="EJ181" s="812"/>
      <c r="EK181" s="812"/>
      <c r="EL181" s="812"/>
      <c r="EM181" s="812"/>
      <c r="EN181" s="812"/>
      <c r="EO181" s="812"/>
      <c r="EP181" s="812"/>
      <c r="EQ181" s="812"/>
      <c r="ER181" s="812"/>
      <c r="ES181" s="812"/>
      <c r="ET181" s="812"/>
      <c r="EU181" s="812"/>
      <c r="EV181" s="812"/>
      <c r="EW181" s="812"/>
      <c r="EX181" s="812"/>
      <c r="EY181" s="812"/>
      <c r="EZ181" s="812"/>
      <c r="FA181" s="812"/>
      <c r="FB181" s="812"/>
      <c r="FC181" s="812"/>
      <c r="FD181" s="812"/>
      <c r="FE181" s="812"/>
      <c r="FF181" s="812"/>
      <c r="FG181" s="812"/>
      <c r="FH181" s="812"/>
      <c r="FI181" s="812"/>
      <c r="FJ181" s="812"/>
      <c r="FK181" s="812"/>
      <c r="FL181" s="812"/>
      <c r="FM181" s="812"/>
      <c r="FN181" s="812"/>
      <c r="FO181" s="812"/>
      <c r="FP181" s="812"/>
      <c r="FQ181" s="812"/>
      <c r="FR181" s="812"/>
      <c r="FS181" s="812"/>
      <c r="FT181" s="812"/>
      <c r="FU181" s="812"/>
      <c r="FV181" s="812"/>
      <c r="FW181" s="812"/>
      <c r="FX181" s="812"/>
      <c r="FY181" s="812"/>
      <c r="FZ181" s="812"/>
      <c r="GA181" s="812"/>
      <c r="GB181" s="812"/>
      <c r="GC181" s="812"/>
      <c r="GD181" s="812"/>
      <c r="GE181" s="812"/>
      <c r="GF181" s="812"/>
      <c r="GG181" s="812"/>
      <c r="GH181" s="812"/>
      <c r="GI181" s="812"/>
      <c r="GJ181" s="812"/>
      <c r="GK181" s="812"/>
      <c r="GL181" s="812"/>
      <c r="GM181" s="812"/>
    </row>
    <row r="182" spans="2:195" ht="15" customHeight="1" x14ac:dyDescent="0.2">
      <c r="B182" s="812"/>
      <c r="C182" s="812"/>
      <c r="D182" s="812"/>
      <c r="E182" s="812"/>
      <c r="F182" s="812"/>
      <c r="G182" s="812"/>
      <c r="H182" s="812"/>
      <c r="I182" s="812"/>
      <c r="J182" s="812"/>
      <c r="K182" s="812"/>
      <c r="L182" s="812"/>
      <c r="M182" s="812"/>
      <c r="N182" s="812"/>
      <c r="O182" s="812"/>
      <c r="P182" s="812"/>
      <c r="Q182" s="812"/>
      <c r="R182" s="812"/>
      <c r="S182" s="812"/>
      <c r="T182" s="812"/>
      <c r="U182" s="812"/>
      <c r="V182" s="812"/>
      <c r="W182" s="812"/>
      <c r="X182" s="812"/>
      <c r="Y182" s="812"/>
      <c r="Z182" s="812"/>
      <c r="AA182" s="812"/>
      <c r="AB182" s="812"/>
      <c r="AC182" s="812"/>
      <c r="AD182" s="812"/>
      <c r="AE182" s="812"/>
      <c r="AF182" s="812"/>
      <c r="AG182" s="812"/>
      <c r="AH182" s="812"/>
      <c r="AI182" s="812"/>
      <c r="AJ182" s="812"/>
      <c r="AK182" s="812"/>
      <c r="AL182" s="812"/>
      <c r="AM182" s="812"/>
      <c r="AN182" s="812"/>
      <c r="AO182" s="812"/>
      <c r="AP182" s="812"/>
      <c r="AQ182" s="812"/>
      <c r="AR182" s="812"/>
      <c r="AS182" s="812"/>
      <c r="AT182" s="812"/>
      <c r="AU182" s="812"/>
      <c r="AV182" s="812"/>
      <c r="AW182" s="812"/>
      <c r="AX182" s="812"/>
      <c r="AY182" s="812"/>
      <c r="AZ182" s="812"/>
      <c r="BA182" s="812"/>
      <c r="BB182" s="812"/>
      <c r="BC182" s="812"/>
      <c r="BD182" s="812"/>
      <c r="BE182" s="812"/>
      <c r="BF182" s="812"/>
      <c r="BG182" s="812"/>
      <c r="BH182" s="812"/>
      <c r="BI182" s="812"/>
      <c r="BJ182" s="812"/>
      <c r="BK182" s="812"/>
      <c r="BL182" s="812"/>
      <c r="BM182" s="812"/>
      <c r="BN182" s="812"/>
      <c r="BO182" s="812"/>
      <c r="BP182" s="812"/>
      <c r="BQ182" s="812"/>
      <c r="BR182" s="812"/>
      <c r="BS182" s="812"/>
      <c r="BT182" s="812"/>
      <c r="BU182" s="812"/>
      <c r="BV182" s="812"/>
      <c r="BW182" s="812"/>
      <c r="BX182" s="812"/>
      <c r="BY182" s="812"/>
      <c r="BZ182" s="812"/>
      <c r="CA182" s="812"/>
      <c r="CB182" s="812"/>
      <c r="CC182" s="812"/>
      <c r="CD182" s="812"/>
      <c r="CE182" s="812"/>
      <c r="CF182" s="812"/>
      <c r="CG182" s="812"/>
      <c r="CH182" s="812"/>
      <c r="CI182" s="812"/>
      <c r="CJ182" s="812"/>
      <c r="CK182" s="812"/>
      <c r="CL182" s="812"/>
      <c r="CM182" s="812"/>
      <c r="CN182" s="812"/>
      <c r="CO182" s="812"/>
      <c r="CP182" s="812"/>
      <c r="CQ182" s="812"/>
      <c r="CR182" s="812"/>
      <c r="CS182" s="812"/>
      <c r="CT182" s="812"/>
      <c r="CU182" s="812"/>
      <c r="CV182" s="812"/>
      <c r="CW182" s="812"/>
      <c r="CX182" s="812"/>
      <c r="CY182" s="812"/>
      <c r="CZ182" s="812"/>
      <c r="DA182" s="812"/>
      <c r="DB182" s="812"/>
      <c r="DC182" s="812"/>
      <c r="DD182" s="812"/>
      <c r="DE182" s="812"/>
      <c r="DF182" s="812"/>
      <c r="DG182" s="812"/>
      <c r="DH182" s="812"/>
      <c r="DI182" s="812"/>
      <c r="DJ182" s="812"/>
      <c r="DK182" s="812"/>
      <c r="DL182" s="812"/>
      <c r="DM182" s="812"/>
      <c r="DN182" s="812"/>
      <c r="DO182" s="812"/>
      <c r="DP182" s="812"/>
      <c r="DQ182" s="812"/>
      <c r="DR182" s="812"/>
      <c r="DS182" s="812"/>
      <c r="DT182" s="812"/>
      <c r="DU182" s="812"/>
      <c r="DV182" s="812"/>
      <c r="DW182" s="812"/>
      <c r="DX182" s="812"/>
      <c r="DY182" s="812"/>
      <c r="DZ182" s="812"/>
      <c r="EA182" s="812"/>
      <c r="EB182" s="812"/>
      <c r="EC182" s="812"/>
      <c r="ED182" s="812"/>
      <c r="EE182" s="812"/>
      <c r="EF182" s="812"/>
      <c r="EG182" s="812"/>
      <c r="EH182" s="812"/>
      <c r="EI182" s="812"/>
      <c r="EJ182" s="812"/>
      <c r="EK182" s="812"/>
      <c r="EL182" s="812"/>
      <c r="EM182" s="812"/>
      <c r="EN182" s="812"/>
      <c r="EO182" s="812"/>
      <c r="EP182" s="812"/>
      <c r="EQ182" s="812"/>
      <c r="ER182" s="812"/>
      <c r="ES182" s="812"/>
      <c r="ET182" s="812"/>
      <c r="EU182" s="812"/>
      <c r="EV182" s="812"/>
      <c r="EW182" s="812"/>
      <c r="EX182" s="812"/>
      <c r="EY182" s="812"/>
      <c r="EZ182" s="812"/>
      <c r="FA182" s="812"/>
      <c r="FB182" s="812"/>
      <c r="FC182" s="812"/>
      <c r="FD182" s="812"/>
      <c r="FE182" s="812"/>
      <c r="FF182" s="812"/>
      <c r="FG182" s="812"/>
      <c r="FH182" s="812"/>
      <c r="FI182" s="812"/>
      <c r="FJ182" s="812"/>
      <c r="FK182" s="812"/>
      <c r="FL182" s="812"/>
      <c r="FM182" s="812"/>
      <c r="FN182" s="812"/>
      <c r="FO182" s="812"/>
      <c r="FP182" s="812"/>
      <c r="FQ182" s="812"/>
      <c r="FR182" s="812"/>
      <c r="FS182" s="812"/>
      <c r="FT182" s="812"/>
      <c r="FU182" s="812"/>
      <c r="FV182" s="812"/>
      <c r="FW182" s="812"/>
      <c r="FX182" s="812"/>
      <c r="FY182" s="812"/>
      <c r="FZ182" s="812"/>
      <c r="GA182" s="812"/>
      <c r="GB182" s="812"/>
      <c r="GC182" s="812"/>
      <c r="GD182" s="812"/>
      <c r="GE182" s="812"/>
      <c r="GF182" s="812"/>
      <c r="GG182" s="812"/>
      <c r="GH182" s="812"/>
      <c r="GI182" s="812"/>
      <c r="GJ182" s="812"/>
      <c r="GK182" s="812"/>
      <c r="GL182" s="812"/>
      <c r="GM182" s="812"/>
    </row>
    <row r="183" spans="2:195" ht="15" customHeight="1" x14ac:dyDescent="0.2">
      <c r="B183" s="812"/>
      <c r="C183" s="812"/>
      <c r="D183" s="812"/>
      <c r="E183" s="812"/>
      <c r="F183" s="812"/>
      <c r="G183" s="812"/>
      <c r="H183" s="812"/>
      <c r="I183" s="812"/>
      <c r="J183" s="812"/>
      <c r="K183" s="812"/>
      <c r="L183" s="812"/>
      <c r="M183" s="812"/>
      <c r="N183" s="812"/>
      <c r="O183" s="812"/>
      <c r="P183" s="812"/>
      <c r="Q183" s="812"/>
      <c r="R183" s="812"/>
      <c r="S183" s="812"/>
      <c r="T183" s="812"/>
      <c r="U183" s="812"/>
      <c r="V183" s="812"/>
      <c r="W183" s="812"/>
      <c r="X183" s="812"/>
      <c r="Y183" s="812"/>
      <c r="Z183" s="812"/>
      <c r="AA183" s="812"/>
      <c r="AB183" s="812"/>
      <c r="AC183" s="812"/>
      <c r="AD183" s="812"/>
      <c r="AE183" s="812"/>
      <c r="AF183" s="812"/>
      <c r="AG183" s="812"/>
      <c r="AH183" s="812"/>
      <c r="AI183" s="812"/>
      <c r="AJ183" s="812"/>
      <c r="AK183" s="812"/>
      <c r="AL183" s="812"/>
      <c r="AM183" s="812"/>
      <c r="AN183" s="812"/>
      <c r="AO183" s="812"/>
      <c r="AP183" s="812"/>
      <c r="AQ183" s="812"/>
      <c r="AR183" s="812"/>
      <c r="AS183" s="812"/>
      <c r="AT183" s="812"/>
      <c r="AU183" s="812"/>
      <c r="AV183" s="812"/>
      <c r="AW183" s="812"/>
      <c r="AX183" s="812"/>
      <c r="AY183" s="812"/>
      <c r="AZ183" s="812"/>
      <c r="BA183" s="812"/>
      <c r="BB183" s="812"/>
      <c r="BC183" s="812"/>
      <c r="BD183" s="812"/>
      <c r="BE183" s="812"/>
      <c r="BF183" s="812"/>
      <c r="BG183" s="812"/>
      <c r="BH183" s="812"/>
      <c r="BI183" s="812"/>
      <c r="BJ183" s="812"/>
      <c r="BK183" s="812"/>
      <c r="BL183" s="812"/>
      <c r="BM183" s="812"/>
      <c r="BN183" s="812"/>
      <c r="BO183" s="812"/>
      <c r="BP183" s="812"/>
      <c r="BQ183" s="812"/>
      <c r="BR183" s="812"/>
      <c r="BS183" s="812"/>
      <c r="BT183" s="812"/>
      <c r="BU183" s="812"/>
      <c r="BV183" s="812"/>
      <c r="BW183" s="812"/>
      <c r="BX183" s="812"/>
      <c r="BY183" s="812"/>
      <c r="BZ183" s="812"/>
      <c r="CA183" s="812"/>
      <c r="CB183" s="812"/>
      <c r="CC183" s="812"/>
      <c r="CD183" s="812"/>
      <c r="CE183" s="812"/>
      <c r="CF183" s="812"/>
      <c r="CG183" s="812"/>
      <c r="CH183" s="812"/>
      <c r="CI183" s="812"/>
      <c r="CJ183" s="812"/>
      <c r="CK183" s="812"/>
      <c r="CL183" s="812"/>
      <c r="CM183" s="812"/>
      <c r="CN183" s="812"/>
      <c r="CO183" s="812"/>
      <c r="CP183" s="812"/>
      <c r="CQ183" s="812"/>
      <c r="CR183" s="812"/>
      <c r="CS183" s="812"/>
      <c r="CT183" s="812"/>
      <c r="CU183" s="812"/>
      <c r="CV183" s="812"/>
      <c r="CW183" s="812"/>
      <c r="CX183" s="812"/>
      <c r="CY183" s="812"/>
      <c r="CZ183" s="812"/>
      <c r="DA183" s="812"/>
      <c r="DB183" s="812"/>
      <c r="DC183" s="812"/>
      <c r="DD183" s="812"/>
      <c r="DE183" s="812"/>
      <c r="DF183" s="812"/>
      <c r="DG183" s="812"/>
      <c r="DH183" s="812"/>
      <c r="DI183" s="812"/>
      <c r="DJ183" s="812"/>
      <c r="DK183" s="812"/>
      <c r="DL183" s="812"/>
      <c r="DM183" s="812"/>
      <c r="DN183" s="812"/>
      <c r="DO183" s="812"/>
      <c r="DP183" s="812"/>
      <c r="DQ183" s="812"/>
      <c r="DR183" s="812"/>
      <c r="DS183" s="812"/>
      <c r="DT183" s="812"/>
      <c r="DU183" s="812"/>
      <c r="DV183" s="812"/>
      <c r="DW183" s="812"/>
      <c r="DX183" s="812"/>
      <c r="DY183" s="812"/>
      <c r="DZ183" s="812"/>
      <c r="EA183" s="812"/>
      <c r="EB183" s="812"/>
      <c r="EC183" s="812"/>
      <c r="ED183" s="812"/>
      <c r="EE183" s="812"/>
      <c r="EF183" s="812"/>
      <c r="EG183" s="812"/>
      <c r="EH183" s="812"/>
      <c r="EI183" s="812"/>
      <c r="EJ183" s="812"/>
      <c r="EK183" s="812"/>
      <c r="EL183" s="812"/>
      <c r="EM183" s="812"/>
      <c r="EN183" s="812"/>
      <c r="EO183" s="812"/>
      <c r="EP183" s="812"/>
      <c r="EQ183" s="812"/>
      <c r="ER183" s="812"/>
      <c r="ES183" s="812"/>
      <c r="ET183" s="812"/>
      <c r="EU183" s="812"/>
      <c r="EV183" s="812"/>
      <c r="EW183" s="812"/>
      <c r="EX183" s="812"/>
      <c r="EY183" s="812"/>
      <c r="EZ183" s="812"/>
      <c r="FA183" s="812"/>
      <c r="FB183" s="812"/>
      <c r="FC183" s="812"/>
      <c r="FD183" s="812"/>
      <c r="FE183" s="812"/>
      <c r="FF183" s="812"/>
      <c r="FG183" s="812"/>
      <c r="FH183" s="812"/>
      <c r="FI183" s="812"/>
      <c r="FJ183" s="812"/>
      <c r="FK183" s="812"/>
      <c r="FL183" s="812"/>
      <c r="FM183" s="812"/>
      <c r="FN183" s="812"/>
      <c r="FO183" s="812"/>
      <c r="FP183" s="812"/>
      <c r="FQ183" s="812"/>
      <c r="FR183" s="812"/>
      <c r="FS183" s="812"/>
      <c r="FT183" s="812"/>
      <c r="FU183" s="812"/>
      <c r="FV183" s="812"/>
      <c r="FW183" s="812"/>
      <c r="FX183" s="812"/>
      <c r="FY183" s="812"/>
      <c r="FZ183" s="812"/>
      <c r="GA183" s="812"/>
      <c r="GB183" s="812"/>
      <c r="GC183" s="812"/>
      <c r="GD183" s="812"/>
      <c r="GE183" s="812"/>
      <c r="GF183" s="812"/>
      <c r="GG183" s="812"/>
      <c r="GH183" s="812"/>
      <c r="GI183" s="812"/>
      <c r="GJ183" s="812"/>
      <c r="GK183" s="812"/>
      <c r="GL183" s="812"/>
      <c r="GM183" s="812"/>
    </row>
    <row r="184" spans="2:195" ht="15" customHeight="1" x14ac:dyDescent="0.2">
      <c r="B184" s="812"/>
      <c r="C184" s="812"/>
      <c r="D184" s="812"/>
      <c r="E184" s="812"/>
      <c r="F184" s="812"/>
      <c r="G184" s="812"/>
      <c r="H184" s="812"/>
      <c r="I184" s="812"/>
      <c r="J184" s="812"/>
      <c r="K184" s="812"/>
      <c r="L184" s="812"/>
      <c r="M184" s="812"/>
      <c r="N184" s="812"/>
      <c r="O184" s="812"/>
      <c r="P184" s="812"/>
      <c r="Q184" s="812"/>
      <c r="R184" s="812"/>
      <c r="S184" s="812"/>
      <c r="T184" s="812"/>
      <c r="U184" s="812"/>
      <c r="V184" s="812"/>
      <c r="W184" s="812"/>
      <c r="X184" s="812"/>
      <c r="Y184" s="812"/>
      <c r="Z184" s="812"/>
      <c r="AA184" s="812"/>
      <c r="AB184" s="812"/>
      <c r="AC184" s="812"/>
      <c r="AD184" s="812"/>
      <c r="AE184" s="812"/>
      <c r="AF184" s="812"/>
      <c r="AG184" s="812"/>
      <c r="AH184" s="812"/>
      <c r="AI184" s="812"/>
      <c r="AJ184" s="812"/>
      <c r="AK184" s="812"/>
      <c r="AL184" s="812"/>
      <c r="AM184" s="812"/>
      <c r="AN184" s="812"/>
      <c r="AO184" s="812"/>
      <c r="AP184" s="812"/>
      <c r="AQ184" s="812"/>
      <c r="AR184" s="812"/>
      <c r="AS184" s="812"/>
      <c r="AT184" s="812"/>
      <c r="AU184" s="812"/>
      <c r="AV184" s="812"/>
      <c r="AW184" s="812"/>
      <c r="AX184" s="812"/>
      <c r="AY184" s="812"/>
      <c r="AZ184" s="812"/>
      <c r="BA184" s="812"/>
      <c r="BB184" s="812"/>
      <c r="BC184" s="812"/>
      <c r="BD184" s="812"/>
      <c r="BE184" s="812"/>
      <c r="BF184" s="812"/>
      <c r="BG184" s="812"/>
      <c r="BH184" s="812"/>
      <c r="BI184" s="812"/>
      <c r="BJ184" s="812"/>
      <c r="BK184" s="812"/>
      <c r="BL184" s="812"/>
      <c r="BM184" s="812"/>
      <c r="BN184" s="812"/>
      <c r="BO184" s="812"/>
      <c r="BP184" s="812"/>
      <c r="BQ184" s="812"/>
      <c r="BR184" s="812"/>
      <c r="BS184" s="812"/>
      <c r="BT184" s="812"/>
      <c r="BU184" s="812"/>
      <c r="BV184" s="812"/>
      <c r="BW184" s="812"/>
      <c r="BX184" s="812"/>
      <c r="BY184" s="812"/>
      <c r="BZ184" s="812"/>
      <c r="CA184" s="812"/>
      <c r="CB184" s="812"/>
      <c r="CC184" s="812"/>
      <c r="CD184" s="812"/>
      <c r="CE184" s="812"/>
      <c r="CF184" s="812"/>
      <c r="CG184" s="812"/>
      <c r="CH184" s="812"/>
      <c r="CI184" s="812"/>
      <c r="CJ184" s="812"/>
      <c r="CK184" s="812"/>
      <c r="CL184" s="812"/>
      <c r="CM184" s="812"/>
      <c r="CN184" s="812"/>
      <c r="CO184" s="812"/>
      <c r="CP184" s="812"/>
      <c r="CQ184" s="812"/>
      <c r="CR184" s="812"/>
      <c r="CS184" s="812"/>
      <c r="CT184" s="812"/>
      <c r="CU184" s="812"/>
      <c r="CV184" s="812"/>
      <c r="CW184" s="812"/>
      <c r="CX184" s="812"/>
      <c r="CY184" s="812"/>
      <c r="CZ184" s="812"/>
      <c r="DA184" s="812"/>
      <c r="DB184" s="812"/>
      <c r="DC184" s="812"/>
      <c r="DD184" s="812"/>
      <c r="DE184" s="812"/>
      <c r="DF184" s="812"/>
      <c r="DG184" s="812"/>
      <c r="DH184" s="812"/>
      <c r="DI184" s="812"/>
      <c r="DJ184" s="812"/>
      <c r="DK184" s="812"/>
      <c r="DL184" s="812"/>
      <c r="DM184" s="812"/>
      <c r="DN184" s="812"/>
      <c r="DO184" s="812"/>
      <c r="DP184" s="812"/>
      <c r="DQ184" s="812"/>
      <c r="DR184" s="812"/>
      <c r="DS184" s="812"/>
      <c r="DT184" s="812"/>
      <c r="DU184" s="812"/>
      <c r="DV184" s="812"/>
      <c r="DW184" s="812"/>
      <c r="DX184" s="812"/>
      <c r="DY184" s="812"/>
      <c r="DZ184" s="812"/>
      <c r="EA184" s="812"/>
      <c r="EB184" s="812"/>
      <c r="EC184" s="812"/>
      <c r="ED184" s="812"/>
      <c r="EE184" s="812"/>
      <c r="EF184" s="812"/>
      <c r="EG184" s="812"/>
      <c r="EH184" s="812"/>
      <c r="EI184" s="812"/>
      <c r="EJ184" s="812"/>
      <c r="EK184" s="812"/>
      <c r="EL184" s="812"/>
      <c r="EM184" s="812"/>
      <c r="EN184" s="812"/>
      <c r="EO184" s="812"/>
      <c r="EP184" s="812"/>
      <c r="EQ184" s="812"/>
      <c r="ER184" s="812"/>
      <c r="ES184" s="812"/>
      <c r="ET184" s="812"/>
      <c r="EU184" s="812"/>
      <c r="EV184" s="812"/>
      <c r="EW184" s="812"/>
      <c r="EX184" s="812"/>
      <c r="EY184" s="812"/>
      <c r="EZ184" s="812"/>
      <c r="FA184" s="812"/>
      <c r="FB184" s="812"/>
      <c r="FC184" s="812"/>
      <c r="FD184" s="812"/>
      <c r="FE184" s="812"/>
      <c r="FF184" s="812"/>
      <c r="FG184" s="812"/>
      <c r="FH184" s="812"/>
      <c r="FI184" s="812"/>
      <c r="FJ184" s="812"/>
      <c r="FK184" s="812"/>
      <c r="FL184" s="812"/>
      <c r="FM184" s="812"/>
      <c r="FN184" s="812"/>
      <c r="FO184" s="812"/>
      <c r="FP184" s="812"/>
      <c r="FQ184" s="812"/>
      <c r="FR184" s="812"/>
      <c r="FS184" s="812"/>
      <c r="FT184" s="812"/>
      <c r="FU184" s="812"/>
      <c r="FV184" s="812"/>
      <c r="FW184" s="812"/>
      <c r="FX184" s="812"/>
      <c r="FY184" s="812"/>
      <c r="FZ184" s="812"/>
      <c r="GA184" s="812"/>
      <c r="GB184" s="812"/>
      <c r="GC184" s="812"/>
      <c r="GD184" s="812"/>
      <c r="GE184" s="812"/>
      <c r="GF184" s="812"/>
      <c r="GG184" s="812"/>
      <c r="GH184" s="812"/>
      <c r="GI184" s="812"/>
      <c r="GJ184" s="812"/>
      <c r="GK184" s="812"/>
      <c r="GL184" s="812"/>
      <c r="GM184" s="812"/>
    </row>
    <row r="185" spans="2:195" ht="15" customHeight="1" x14ac:dyDescent="0.2">
      <c r="B185" s="812"/>
      <c r="C185" s="812"/>
      <c r="D185" s="812"/>
      <c r="E185" s="812"/>
      <c r="F185" s="812"/>
      <c r="G185" s="812"/>
      <c r="H185" s="812"/>
      <c r="I185" s="812"/>
      <c r="J185" s="812"/>
      <c r="K185" s="812"/>
      <c r="L185" s="812"/>
      <c r="M185" s="812"/>
      <c r="N185" s="812"/>
      <c r="O185" s="812"/>
      <c r="P185" s="812"/>
      <c r="Q185" s="812"/>
      <c r="R185" s="812"/>
      <c r="S185" s="812"/>
      <c r="T185" s="812"/>
      <c r="U185" s="812"/>
      <c r="V185" s="812"/>
      <c r="W185" s="812"/>
      <c r="X185" s="812"/>
      <c r="Y185" s="812"/>
      <c r="Z185" s="812"/>
      <c r="AA185" s="812"/>
      <c r="AB185" s="812"/>
      <c r="AC185" s="812"/>
      <c r="AD185" s="812"/>
      <c r="AE185" s="812"/>
      <c r="AF185" s="812"/>
      <c r="AG185" s="812"/>
      <c r="AH185" s="812"/>
      <c r="AI185" s="812"/>
      <c r="AJ185" s="812"/>
      <c r="AK185" s="812"/>
      <c r="AL185" s="812"/>
      <c r="AM185" s="812"/>
      <c r="AN185" s="812"/>
      <c r="AO185" s="812"/>
      <c r="AP185" s="812"/>
      <c r="AQ185" s="812"/>
      <c r="AR185" s="812"/>
      <c r="AS185" s="812"/>
      <c r="AT185" s="812"/>
      <c r="AU185" s="812"/>
      <c r="AV185" s="812"/>
      <c r="AW185" s="812"/>
      <c r="AX185" s="812"/>
      <c r="AY185" s="812"/>
      <c r="AZ185" s="812"/>
      <c r="BA185" s="812"/>
      <c r="BB185" s="812"/>
      <c r="BC185" s="812"/>
      <c r="BD185" s="812"/>
      <c r="BE185" s="812"/>
      <c r="BF185" s="812"/>
      <c r="BG185" s="812"/>
      <c r="BH185" s="812"/>
      <c r="BI185" s="812"/>
      <c r="BJ185" s="812"/>
      <c r="BK185" s="812"/>
      <c r="BL185" s="812"/>
      <c r="BM185" s="812"/>
      <c r="BN185" s="812"/>
      <c r="BO185" s="812"/>
      <c r="BP185" s="812"/>
      <c r="BQ185" s="812"/>
      <c r="BR185" s="812"/>
      <c r="BS185" s="812"/>
      <c r="BT185" s="812"/>
      <c r="BU185" s="812"/>
      <c r="BV185" s="812"/>
      <c r="BW185" s="812"/>
      <c r="BX185" s="812"/>
      <c r="BY185" s="812"/>
      <c r="BZ185" s="812"/>
      <c r="CA185" s="812"/>
      <c r="CB185" s="812"/>
      <c r="CC185" s="812"/>
      <c r="CD185" s="812"/>
      <c r="CE185" s="812"/>
      <c r="CF185" s="812"/>
      <c r="CG185" s="812"/>
      <c r="CH185" s="812"/>
      <c r="CI185" s="812"/>
      <c r="CJ185" s="812"/>
      <c r="CK185" s="812"/>
      <c r="CL185" s="812"/>
      <c r="CM185" s="812"/>
      <c r="CN185" s="812"/>
      <c r="CO185" s="812"/>
      <c r="CP185" s="812"/>
      <c r="CQ185" s="812"/>
      <c r="CR185" s="812"/>
      <c r="CS185" s="812"/>
      <c r="CT185" s="812"/>
      <c r="CU185" s="812"/>
      <c r="CV185" s="812"/>
      <c r="CW185" s="812"/>
      <c r="CX185" s="812"/>
      <c r="CY185" s="812"/>
      <c r="CZ185" s="812"/>
      <c r="DA185" s="812"/>
      <c r="DB185" s="812"/>
      <c r="DC185" s="812"/>
      <c r="DD185" s="812"/>
      <c r="DE185" s="812"/>
      <c r="DF185" s="812"/>
      <c r="DG185" s="812"/>
      <c r="DH185" s="812"/>
      <c r="DI185" s="812"/>
      <c r="DJ185" s="812"/>
      <c r="DK185" s="812"/>
      <c r="DL185" s="812"/>
      <c r="DM185" s="812"/>
      <c r="DN185" s="812"/>
      <c r="DO185" s="812"/>
      <c r="DP185" s="812"/>
      <c r="DQ185" s="812"/>
      <c r="DR185" s="812"/>
      <c r="DS185" s="812"/>
      <c r="DT185" s="812"/>
      <c r="DU185" s="812"/>
      <c r="DV185" s="812"/>
      <c r="DW185" s="812"/>
      <c r="DX185" s="812"/>
      <c r="DY185" s="812"/>
      <c r="DZ185" s="812"/>
      <c r="EA185" s="812"/>
      <c r="EB185" s="812"/>
      <c r="EC185" s="812"/>
      <c r="ED185" s="812"/>
      <c r="EE185" s="812"/>
      <c r="EF185" s="812"/>
      <c r="EG185" s="812"/>
      <c r="EH185" s="812"/>
      <c r="EI185" s="812"/>
      <c r="EJ185" s="812"/>
      <c r="EK185" s="812"/>
      <c r="EL185" s="812"/>
      <c r="EM185" s="812"/>
      <c r="EN185" s="812"/>
      <c r="EO185" s="812"/>
      <c r="EP185" s="812"/>
      <c r="EQ185" s="812"/>
      <c r="ER185" s="812"/>
      <c r="ES185" s="812"/>
      <c r="ET185" s="812"/>
      <c r="EU185" s="812"/>
      <c r="EV185" s="812"/>
      <c r="EW185" s="812"/>
      <c r="EX185" s="812"/>
      <c r="EY185" s="812"/>
      <c r="EZ185" s="812"/>
      <c r="FA185" s="812"/>
      <c r="FB185" s="812"/>
      <c r="FC185" s="812"/>
      <c r="FD185" s="812"/>
      <c r="FE185" s="812"/>
      <c r="FF185" s="812"/>
      <c r="FG185" s="812"/>
      <c r="FH185" s="812"/>
      <c r="FI185" s="812"/>
      <c r="FJ185" s="812"/>
      <c r="FK185" s="812"/>
      <c r="FL185" s="812"/>
      <c r="FM185" s="812"/>
      <c r="FN185" s="812"/>
      <c r="FO185" s="812"/>
      <c r="FP185" s="812"/>
      <c r="FQ185" s="812"/>
      <c r="FR185" s="812"/>
      <c r="FS185" s="812"/>
      <c r="FT185" s="812"/>
      <c r="FU185" s="812"/>
      <c r="FV185" s="812"/>
      <c r="FW185" s="812"/>
      <c r="FX185" s="812"/>
      <c r="FY185" s="812"/>
      <c r="FZ185" s="812"/>
      <c r="GA185" s="812"/>
      <c r="GB185" s="812"/>
      <c r="GC185" s="812"/>
      <c r="GD185" s="812"/>
      <c r="GE185" s="812"/>
      <c r="GF185" s="812"/>
      <c r="GG185" s="812"/>
      <c r="GH185" s="812"/>
      <c r="GI185" s="812"/>
      <c r="GJ185" s="812"/>
      <c r="GK185" s="812"/>
      <c r="GL185" s="812"/>
      <c r="GM185" s="812"/>
    </row>
    <row r="186" spans="2:195" ht="15" customHeight="1" x14ac:dyDescent="0.2">
      <c r="B186" s="812"/>
      <c r="C186" s="812"/>
      <c r="D186" s="812"/>
      <c r="E186" s="812"/>
      <c r="F186" s="812"/>
      <c r="G186" s="812"/>
      <c r="H186" s="812"/>
      <c r="I186" s="812"/>
      <c r="J186" s="812"/>
      <c r="K186" s="812"/>
      <c r="L186" s="812"/>
      <c r="M186" s="812"/>
      <c r="N186" s="812"/>
      <c r="O186" s="812"/>
      <c r="P186" s="812"/>
      <c r="Q186" s="812"/>
      <c r="R186" s="812"/>
      <c r="S186" s="812"/>
      <c r="T186" s="812"/>
      <c r="U186" s="812"/>
      <c r="V186" s="812"/>
      <c r="W186" s="812"/>
      <c r="X186" s="812"/>
      <c r="Y186" s="812"/>
      <c r="Z186" s="812"/>
      <c r="AA186" s="812"/>
      <c r="AB186" s="812"/>
      <c r="AC186" s="812"/>
      <c r="AD186" s="812"/>
      <c r="AE186" s="812"/>
      <c r="AF186" s="812"/>
      <c r="AG186" s="812"/>
      <c r="AH186" s="812"/>
      <c r="AI186" s="812"/>
      <c r="AJ186" s="812"/>
      <c r="AK186" s="812"/>
      <c r="AL186" s="812"/>
      <c r="AM186" s="812"/>
      <c r="AN186" s="812"/>
      <c r="AO186" s="812"/>
      <c r="AP186" s="812"/>
      <c r="AQ186" s="812"/>
      <c r="AR186" s="812"/>
      <c r="AS186" s="812"/>
      <c r="AT186" s="812"/>
      <c r="AU186" s="812"/>
      <c r="AV186" s="812"/>
      <c r="AW186" s="812"/>
      <c r="AX186" s="812"/>
      <c r="AY186" s="812"/>
      <c r="AZ186" s="812"/>
      <c r="BA186" s="812"/>
      <c r="BB186" s="812"/>
      <c r="BC186" s="812"/>
      <c r="BD186" s="812"/>
      <c r="BE186" s="812"/>
      <c r="BF186" s="812"/>
      <c r="BG186" s="812"/>
      <c r="BH186" s="812"/>
      <c r="BI186" s="812"/>
      <c r="BJ186" s="812"/>
      <c r="BK186" s="812"/>
      <c r="BL186" s="812"/>
      <c r="BM186" s="812"/>
      <c r="BN186" s="812"/>
      <c r="BO186" s="812"/>
      <c r="BP186" s="812"/>
      <c r="BQ186" s="812"/>
      <c r="BR186" s="812"/>
      <c r="BS186" s="812"/>
      <c r="BT186" s="812"/>
      <c r="BU186" s="812"/>
      <c r="BV186" s="812"/>
      <c r="BW186" s="812"/>
      <c r="BX186" s="812"/>
      <c r="BY186" s="812"/>
      <c r="BZ186" s="812"/>
      <c r="CA186" s="812"/>
      <c r="CB186" s="812"/>
      <c r="CC186" s="812"/>
      <c r="CD186" s="812"/>
      <c r="CE186" s="812"/>
      <c r="CF186" s="812"/>
      <c r="CG186" s="812"/>
      <c r="CH186" s="812"/>
      <c r="CI186" s="812"/>
      <c r="CJ186" s="812"/>
      <c r="CK186" s="812"/>
      <c r="CL186" s="812"/>
      <c r="CM186" s="812"/>
      <c r="CN186" s="812"/>
      <c r="CO186" s="812"/>
      <c r="CP186" s="812"/>
      <c r="CQ186" s="812"/>
      <c r="CR186" s="812"/>
      <c r="CS186" s="812"/>
      <c r="CT186" s="812"/>
      <c r="CU186" s="812"/>
      <c r="CV186" s="812"/>
      <c r="CW186" s="812"/>
      <c r="CX186" s="812"/>
      <c r="CY186" s="812"/>
      <c r="CZ186" s="812"/>
      <c r="DA186" s="812"/>
      <c r="DB186" s="812"/>
      <c r="DC186" s="812"/>
      <c r="DD186" s="812"/>
      <c r="DE186" s="812"/>
      <c r="DF186" s="812"/>
      <c r="DG186" s="812"/>
      <c r="DH186" s="812"/>
      <c r="DI186" s="812"/>
      <c r="DJ186" s="812"/>
      <c r="DK186" s="812"/>
      <c r="DL186" s="812"/>
      <c r="DM186" s="812"/>
      <c r="DN186" s="812"/>
      <c r="DO186" s="812"/>
      <c r="DP186" s="812"/>
      <c r="DQ186" s="812"/>
      <c r="DR186" s="812"/>
      <c r="DS186" s="812"/>
      <c r="DT186" s="812"/>
      <c r="DU186" s="812"/>
      <c r="DV186" s="812"/>
      <c r="DW186" s="812"/>
      <c r="DX186" s="812"/>
      <c r="DY186" s="812"/>
      <c r="DZ186" s="812"/>
      <c r="EA186" s="812"/>
      <c r="EB186" s="812"/>
      <c r="EC186" s="812"/>
      <c r="ED186" s="812"/>
      <c r="EE186" s="812"/>
      <c r="EF186" s="812"/>
      <c r="EG186" s="812"/>
      <c r="EH186" s="812"/>
      <c r="EI186" s="812"/>
      <c r="EJ186" s="812"/>
      <c r="EK186" s="812"/>
      <c r="EL186" s="812"/>
      <c r="EM186" s="812"/>
      <c r="EN186" s="812"/>
      <c r="EO186" s="812"/>
      <c r="EP186" s="812"/>
      <c r="EQ186" s="812"/>
      <c r="ER186" s="812"/>
      <c r="ES186" s="812"/>
      <c r="ET186" s="812"/>
      <c r="EU186" s="812"/>
      <c r="EV186" s="812"/>
      <c r="EW186" s="812"/>
      <c r="EX186" s="812"/>
      <c r="EY186" s="812"/>
      <c r="EZ186" s="812"/>
      <c r="FA186" s="812"/>
      <c r="FB186" s="812"/>
      <c r="FC186" s="812"/>
      <c r="FD186" s="812"/>
      <c r="FE186" s="812"/>
      <c r="FF186" s="812"/>
      <c r="FG186" s="812"/>
      <c r="FH186" s="812"/>
      <c r="FI186" s="812"/>
      <c r="FJ186" s="812"/>
      <c r="FK186" s="812"/>
      <c r="FL186" s="812"/>
      <c r="FM186" s="812"/>
      <c r="FN186" s="812"/>
      <c r="FO186" s="812"/>
      <c r="FP186" s="812"/>
      <c r="FQ186" s="812"/>
      <c r="FR186" s="812"/>
      <c r="FS186" s="812"/>
      <c r="FT186" s="812"/>
      <c r="FU186" s="812"/>
      <c r="FV186" s="812"/>
      <c r="FW186" s="812"/>
      <c r="FX186" s="812"/>
      <c r="FY186" s="812"/>
      <c r="FZ186" s="812"/>
      <c r="GA186" s="812"/>
      <c r="GB186" s="812"/>
      <c r="GC186" s="812"/>
      <c r="GD186" s="812"/>
      <c r="GE186" s="812"/>
      <c r="GF186" s="812"/>
      <c r="GG186" s="812"/>
      <c r="GH186" s="812"/>
      <c r="GI186" s="812"/>
      <c r="GJ186" s="812"/>
      <c r="GK186" s="812"/>
      <c r="GL186" s="812"/>
      <c r="GM186" s="812"/>
    </row>
    <row r="187" spans="2:195" ht="15" customHeight="1" x14ac:dyDescent="0.2">
      <c r="B187" s="812"/>
      <c r="C187" s="812"/>
      <c r="D187" s="812"/>
      <c r="E187" s="812"/>
      <c r="F187" s="812"/>
      <c r="G187" s="812"/>
      <c r="H187" s="812"/>
      <c r="I187" s="812"/>
      <c r="J187" s="812"/>
      <c r="K187" s="812"/>
      <c r="L187" s="812"/>
      <c r="M187" s="812"/>
      <c r="N187" s="812"/>
      <c r="O187" s="812"/>
      <c r="P187" s="812"/>
      <c r="Q187" s="812"/>
      <c r="R187" s="812"/>
      <c r="S187" s="812"/>
      <c r="T187" s="812"/>
      <c r="U187" s="812"/>
      <c r="V187" s="812"/>
      <c r="W187" s="812"/>
      <c r="X187" s="812"/>
      <c r="Y187" s="812"/>
      <c r="Z187" s="812"/>
      <c r="AA187" s="812"/>
      <c r="AB187" s="812"/>
      <c r="AC187" s="812"/>
      <c r="AD187" s="812"/>
      <c r="AE187" s="812"/>
      <c r="AF187" s="812"/>
      <c r="AG187" s="812"/>
      <c r="AH187" s="812"/>
      <c r="AI187" s="812"/>
      <c r="AJ187" s="812"/>
      <c r="AK187" s="812"/>
      <c r="AL187" s="812"/>
      <c r="AM187" s="812"/>
      <c r="AN187" s="812"/>
      <c r="AO187" s="812"/>
      <c r="AP187" s="812"/>
      <c r="AQ187" s="812"/>
      <c r="AR187" s="812"/>
      <c r="AS187" s="812"/>
      <c r="AT187" s="812"/>
      <c r="AU187" s="812"/>
      <c r="AV187" s="812"/>
      <c r="AW187" s="812"/>
      <c r="AX187" s="812"/>
      <c r="AY187" s="812"/>
      <c r="AZ187" s="812"/>
      <c r="BA187" s="812"/>
      <c r="BB187" s="812"/>
      <c r="BC187" s="812"/>
      <c r="BD187" s="812"/>
      <c r="BE187" s="812"/>
      <c r="BF187" s="812"/>
      <c r="BG187" s="812"/>
      <c r="BH187" s="812"/>
      <c r="BI187" s="812"/>
      <c r="BJ187" s="812"/>
      <c r="BK187" s="812"/>
      <c r="BL187" s="812"/>
      <c r="BM187" s="812"/>
      <c r="BN187" s="812"/>
      <c r="BO187" s="812"/>
      <c r="BP187" s="812"/>
      <c r="BQ187" s="812"/>
      <c r="BR187" s="812"/>
      <c r="BS187" s="812"/>
      <c r="BT187" s="812"/>
      <c r="BU187" s="812"/>
      <c r="BV187" s="812"/>
      <c r="BW187" s="812"/>
      <c r="BX187" s="812"/>
      <c r="BY187" s="812"/>
      <c r="BZ187" s="812"/>
      <c r="CA187" s="812"/>
      <c r="CB187" s="812"/>
      <c r="CC187" s="812"/>
      <c r="CD187" s="812"/>
      <c r="CE187" s="812"/>
      <c r="CF187" s="812"/>
      <c r="CG187" s="812"/>
      <c r="CH187" s="812"/>
      <c r="CI187" s="812"/>
      <c r="CJ187" s="812"/>
      <c r="CK187" s="812"/>
      <c r="CL187" s="812"/>
      <c r="CM187" s="812"/>
      <c r="CN187" s="812"/>
      <c r="CO187" s="812"/>
      <c r="CP187" s="812"/>
      <c r="CQ187" s="812"/>
      <c r="CR187" s="812"/>
      <c r="CS187" s="812"/>
      <c r="CT187" s="812"/>
      <c r="CU187" s="812"/>
      <c r="CV187" s="812"/>
      <c r="CW187" s="812"/>
      <c r="CX187" s="812"/>
      <c r="CY187" s="812"/>
      <c r="CZ187" s="812"/>
      <c r="DA187" s="812"/>
      <c r="DB187" s="812"/>
      <c r="DC187" s="812"/>
      <c r="DD187" s="812"/>
      <c r="DE187" s="812"/>
      <c r="DF187" s="812"/>
      <c r="DG187" s="812"/>
      <c r="DH187" s="812"/>
      <c r="DI187" s="812"/>
      <c r="DJ187" s="812"/>
      <c r="DK187" s="812"/>
      <c r="DL187" s="812"/>
      <c r="DM187" s="812"/>
      <c r="DN187" s="812"/>
      <c r="DO187" s="812"/>
      <c r="DP187" s="812"/>
      <c r="DQ187" s="812"/>
      <c r="DR187" s="812"/>
      <c r="DS187" s="812"/>
      <c r="DT187" s="812"/>
      <c r="DU187" s="812"/>
      <c r="DV187" s="812"/>
      <c r="DW187" s="812"/>
      <c r="DX187" s="812"/>
      <c r="DY187" s="812"/>
      <c r="DZ187" s="812"/>
      <c r="EA187" s="812"/>
      <c r="EB187" s="812"/>
      <c r="EC187" s="812"/>
      <c r="ED187" s="812"/>
      <c r="EE187" s="812"/>
      <c r="EF187" s="812"/>
      <c r="EG187" s="812"/>
      <c r="EH187" s="812"/>
      <c r="EI187" s="812"/>
      <c r="EJ187" s="812"/>
      <c r="EK187" s="812"/>
      <c r="EL187" s="812"/>
      <c r="EM187" s="812"/>
      <c r="EN187" s="812"/>
      <c r="EO187" s="812"/>
      <c r="EP187" s="812"/>
      <c r="EQ187" s="812"/>
      <c r="ER187" s="812"/>
      <c r="ES187" s="812"/>
      <c r="ET187" s="812"/>
      <c r="EU187" s="812"/>
      <c r="EV187" s="812"/>
      <c r="EW187" s="812"/>
      <c r="EX187" s="812"/>
      <c r="EY187" s="812"/>
      <c r="EZ187" s="812"/>
      <c r="FA187" s="812"/>
      <c r="FB187" s="812"/>
      <c r="FC187" s="812"/>
      <c r="FD187" s="812"/>
      <c r="FE187" s="812"/>
      <c r="FF187" s="812"/>
      <c r="FG187" s="812"/>
      <c r="FH187" s="812"/>
      <c r="FI187" s="812"/>
      <c r="FJ187" s="812"/>
      <c r="FK187" s="812"/>
      <c r="FL187" s="812"/>
      <c r="FM187" s="812"/>
      <c r="FN187" s="812"/>
      <c r="FO187" s="812"/>
      <c r="FP187" s="812"/>
      <c r="FQ187" s="812"/>
      <c r="FR187" s="812"/>
      <c r="FS187" s="812"/>
      <c r="FT187" s="812"/>
      <c r="FU187" s="812"/>
      <c r="FV187" s="812"/>
      <c r="FW187" s="812"/>
      <c r="FX187" s="812"/>
      <c r="FY187" s="812"/>
      <c r="FZ187" s="812"/>
      <c r="GA187" s="812"/>
      <c r="GB187" s="812"/>
      <c r="GC187" s="812"/>
      <c r="GD187" s="812"/>
      <c r="GE187" s="812"/>
      <c r="GF187" s="812"/>
      <c r="GG187" s="812"/>
      <c r="GH187" s="812"/>
      <c r="GI187" s="812"/>
      <c r="GJ187" s="812"/>
      <c r="GK187" s="812"/>
      <c r="GL187" s="812"/>
      <c r="GM187" s="812"/>
    </row>
    <row r="188" spans="2:195" ht="15" customHeight="1" x14ac:dyDescent="0.2">
      <c r="B188" s="812"/>
      <c r="C188" s="812"/>
      <c r="D188" s="812"/>
      <c r="E188" s="812"/>
      <c r="F188" s="812"/>
      <c r="G188" s="812"/>
      <c r="H188" s="812"/>
      <c r="I188" s="812"/>
      <c r="J188" s="812"/>
      <c r="K188" s="812"/>
      <c r="L188" s="812"/>
      <c r="M188" s="812"/>
      <c r="N188" s="812"/>
      <c r="O188" s="812"/>
      <c r="P188" s="812"/>
      <c r="Q188" s="812"/>
      <c r="R188" s="812"/>
      <c r="S188" s="812"/>
      <c r="T188" s="812"/>
      <c r="U188" s="812"/>
      <c r="V188" s="812"/>
      <c r="W188" s="812"/>
      <c r="X188" s="812"/>
      <c r="Y188" s="812"/>
      <c r="Z188" s="812"/>
      <c r="AA188" s="812"/>
      <c r="AB188" s="812"/>
      <c r="AC188" s="812"/>
      <c r="AD188" s="812"/>
      <c r="AE188" s="812"/>
      <c r="AF188" s="812"/>
      <c r="AG188" s="812"/>
      <c r="AH188" s="812"/>
      <c r="AI188" s="812"/>
      <c r="AJ188" s="812"/>
      <c r="AK188" s="812"/>
      <c r="AL188" s="812"/>
      <c r="AM188" s="812"/>
      <c r="AN188" s="812"/>
      <c r="AO188" s="812"/>
      <c r="AP188" s="812"/>
      <c r="AQ188" s="812"/>
      <c r="AR188" s="812"/>
      <c r="AS188" s="812"/>
      <c r="AT188" s="812"/>
      <c r="AU188" s="812"/>
      <c r="AV188" s="812"/>
      <c r="AW188" s="812"/>
      <c r="AX188" s="812"/>
      <c r="AY188" s="812"/>
      <c r="AZ188" s="812"/>
      <c r="BA188" s="812"/>
      <c r="BB188" s="812"/>
      <c r="BC188" s="812"/>
      <c r="BD188" s="812"/>
      <c r="BE188" s="812"/>
      <c r="BF188" s="812"/>
      <c r="BG188" s="812"/>
      <c r="BH188" s="812"/>
      <c r="BI188" s="812"/>
      <c r="BJ188" s="812"/>
      <c r="BK188" s="812"/>
      <c r="BL188" s="812"/>
      <c r="BM188" s="812"/>
      <c r="BN188" s="812"/>
      <c r="BO188" s="812"/>
      <c r="BP188" s="812"/>
      <c r="BQ188" s="812"/>
      <c r="BR188" s="812"/>
      <c r="BS188" s="812"/>
      <c r="BT188" s="812"/>
      <c r="BU188" s="812"/>
      <c r="BV188" s="812"/>
      <c r="BW188" s="812"/>
      <c r="BX188" s="812"/>
      <c r="BY188" s="812"/>
      <c r="BZ188" s="812"/>
      <c r="CA188" s="812"/>
      <c r="CB188" s="812"/>
      <c r="CC188" s="812"/>
      <c r="CD188" s="812"/>
      <c r="CE188" s="812"/>
      <c r="CF188" s="812"/>
      <c r="CG188" s="812"/>
      <c r="CH188" s="812"/>
      <c r="CI188" s="812"/>
      <c r="CJ188" s="812"/>
      <c r="CK188" s="812"/>
      <c r="CL188" s="812"/>
      <c r="CM188" s="812"/>
      <c r="CN188" s="812"/>
      <c r="CO188" s="812"/>
      <c r="CP188" s="812"/>
      <c r="CQ188" s="812"/>
      <c r="CR188" s="812"/>
      <c r="CS188" s="812"/>
      <c r="CT188" s="812"/>
      <c r="CU188" s="812"/>
      <c r="CV188" s="812"/>
      <c r="CW188" s="812"/>
      <c r="CX188" s="812"/>
      <c r="CY188" s="812"/>
      <c r="CZ188" s="812"/>
      <c r="DA188" s="812"/>
      <c r="DB188" s="812"/>
      <c r="DC188" s="812"/>
      <c r="DD188" s="812"/>
      <c r="DE188" s="812"/>
      <c r="DF188" s="812"/>
      <c r="DG188" s="812"/>
      <c r="DH188" s="812"/>
      <c r="DI188" s="812"/>
      <c r="DJ188" s="812"/>
      <c r="DK188" s="812"/>
      <c r="DL188" s="812"/>
      <c r="DM188" s="812"/>
      <c r="DN188" s="812"/>
      <c r="DO188" s="812"/>
      <c r="DP188" s="812"/>
      <c r="DQ188" s="812"/>
      <c r="DR188" s="812"/>
      <c r="DS188" s="812"/>
      <c r="DT188" s="812"/>
      <c r="DU188" s="812"/>
      <c r="DV188" s="812"/>
      <c r="DW188" s="812"/>
      <c r="DX188" s="812"/>
      <c r="DY188" s="812"/>
      <c r="DZ188" s="812"/>
      <c r="EA188" s="812"/>
      <c r="EB188" s="812"/>
      <c r="EC188" s="812"/>
      <c r="ED188" s="812"/>
      <c r="EE188" s="812"/>
      <c r="EF188" s="812"/>
      <c r="EG188" s="812"/>
      <c r="EH188" s="812"/>
      <c r="EI188" s="812"/>
      <c r="EJ188" s="812"/>
      <c r="EK188" s="812"/>
      <c r="EL188" s="812"/>
      <c r="EM188" s="812"/>
      <c r="EN188" s="812"/>
      <c r="EO188" s="812"/>
      <c r="EP188" s="812"/>
      <c r="EQ188" s="812"/>
      <c r="ER188" s="812"/>
      <c r="ES188" s="812"/>
      <c r="ET188" s="812"/>
      <c r="EU188" s="812"/>
      <c r="EV188" s="812"/>
      <c r="EW188" s="812"/>
      <c r="EX188" s="812"/>
      <c r="EY188" s="812"/>
      <c r="EZ188" s="812"/>
      <c r="FA188" s="812"/>
      <c r="FB188" s="812"/>
      <c r="FC188" s="812"/>
      <c r="FD188" s="812"/>
      <c r="FE188" s="812"/>
      <c r="FF188" s="812"/>
      <c r="FG188" s="812"/>
      <c r="FH188" s="812"/>
      <c r="FI188" s="812"/>
      <c r="FJ188" s="812"/>
      <c r="FK188" s="812"/>
      <c r="FL188" s="812"/>
      <c r="FM188" s="812"/>
      <c r="FN188" s="812"/>
      <c r="FO188" s="812"/>
      <c r="FP188" s="812"/>
      <c r="FQ188" s="812"/>
      <c r="FR188" s="812"/>
      <c r="FS188" s="812"/>
      <c r="FT188" s="812"/>
      <c r="FU188" s="812"/>
      <c r="FV188" s="812"/>
      <c r="FW188" s="812"/>
      <c r="FX188" s="812"/>
      <c r="FY188" s="812"/>
      <c r="FZ188" s="812"/>
      <c r="GA188" s="812"/>
      <c r="GB188" s="812"/>
      <c r="GC188" s="812"/>
      <c r="GD188" s="812"/>
      <c r="GE188" s="812"/>
      <c r="GF188" s="812"/>
      <c r="GG188" s="812"/>
      <c r="GH188" s="812"/>
      <c r="GI188" s="812"/>
      <c r="GJ188" s="812"/>
      <c r="GK188" s="812"/>
      <c r="GL188" s="812"/>
      <c r="GM188" s="812"/>
    </row>
    <row r="189" spans="2:195" ht="15" customHeight="1" x14ac:dyDescent="0.2">
      <c r="B189" s="812"/>
      <c r="C189" s="812"/>
      <c r="D189" s="812"/>
      <c r="E189" s="812"/>
      <c r="F189" s="812"/>
      <c r="G189" s="812"/>
      <c r="H189" s="812"/>
      <c r="I189" s="812"/>
      <c r="J189" s="812"/>
      <c r="K189" s="812"/>
      <c r="L189" s="812"/>
      <c r="M189" s="812"/>
      <c r="N189" s="812"/>
      <c r="O189" s="812"/>
      <c r="P189" s="812"/>
      <c r="Q189" s="812"/>
      <c r="R189" s="812"/>
      <c r="S189" s="812"/>
      <c r="T189" s="812"/>
      <c r="U189" s="812"/>
      <c r="V189" s="812"/>
      <c r="W189" s="812"/>
      <c r="X189" s="812"/>
      <c r="Y189" s="812"/>
      <c r="Z189" s="812"/>
      <c r="AA189" s="812"/>
      <c r="AB189" s="812"/>
      <c r="AC189" s="812"/>
      <c r="AD189" s="812"/>
      <c r="AE189" s="812"/>
      <c r="AF189" s="812"/>
      <c r="AG189" s="812"/>
      <c r="AH189" s="812"/>
      <c r="AI189" s="812"/>
      <c r="AJ189" s="812"/>
      <c r="AK189" s="812"/>
      <c r="AL189" s="812"/>
      <c r="AM189" s="812"/>
      <c r="AN189" s="812"/>
      <c r="AO189" s="812"/>
      <c r="AP189" s="812"/>
      <c r="AQ189" s="812"/>
      <c r="AR189" s="812"/>
      <c r="AS189" s="812"/>
      <c r="AT189" s="812"/>
      <c r="AU189" s="812"/>
      <c r="AV189" s="812"/>
      <c r="AW189" s="812"/>
      <c r="AX189" s="812"/>
      <c r="AY189" s="812"/>
      <c r="AZ189" s="812"/>
      <c r="BA189" s="812"/>
      <c r="BB189" s="812"/>
      <c r="BC189" s="812"/>
      <c r="BD189" s="812"/>
      <c r="BE189" s="812"/>
      <c r="BF189" s="812"/>
      <c r="BG189" s="812"/>
      <c r="BH189" s="812"/>
      <c r="BI189" s="812"/>
      <c r="BJ189" s="812"/>
      <c r="BK189" s="812"/>
      <c r="BL189" s="812"/>
      <c r="BM189" s="812"/>
      <c r="BN189" s="812"/>
      <c r="BO189" s="812"/>
      <c r="BP189" s="812"/>
      <c r="BQ189" s="812"/>
      <c r="BR189" s="812"/>
      <c r="BS189" s="812"/>
      <c r="BT189" s="812"/>
      <c r="BU189" s="812"/>
      <c r="BV189" s="812"/>
      <c r="BW189" s="812"/>
      <c r="BX189" s="812"/>
      <c r="BY189" s="812"/>
      <c r="BZ189" s="812"/>
      <c r="CA189" s="812"/>
      <c r="CB189" s="812"/>
      <c r="CC189" s="812"/>
      <c r="CD189" s="812"/>
      <c r="CE189" s="812"/>
      <c r="CF189" s="812"/>
      <c r="CG189" s="812"/>
      <c r="CH189" s="812"/>
      <c r="CI189" s="812"/>
      <c r="CJ189" s="812"/>
      <c r="CK189" s="812"/>
      <c r="CL189" s="812"/>
      <c r="CM189" s="812"/>
      <c r="CN189" s="812"/>
      <c r="CO189" s="812"/>
      <c r="CP189" s="812"/>
      <c r="CQ189" s="812"/>
      <c r="CR189" s="812"/>
      <c r="CS189" s="812"/>
      <c r="CT189" s="812"/>
      <c r="CU189" s="812"/>
      <c r="CV189" s="812"/>
      <c r="CW189" s="812"/>
      <c r="CX189" s="812"/>
      <c r="CY189" s="812"/>
      <c r="CZ189" s="812"/>
      <c r="DA189" s="812"/>
      <c r="DB189" s="812"/>
      <c r="DC189" s="812"/>
      <c r="DD189" s="812"/>
      <c r="DE189" s="812"/>
      <c r="DF189" s="812"/>
      <c r="DG189" s="812"/>
      <c r="DH189" s="812"/>
      <c r="DI189" s="812"/>
      <c r="DJ189" s="812"/>
      <c r="DK189" s="812"/>
      <c r="DL189" s="812"/>
      <c r="DM189" s="812"/>
      <c r="DN189" s="812"/>
      <c r="DO189" s="812"/>
      <c r="DP189" s="812"/>
      <c r="DQ189" s="812"/>
      <c r="DR189" s="812"/>
      <c r="DS189" s="812"/>
      <c r="DT189" s="812"/>
      <c r="DU189" s="812"/>
      <c r="DV189" s="812"/>
      <c r="DW189" s="812"/>
      <c r="DX189" s="812"/>
      <c r="DY189" s="812"/>
      <c r="DZ189" s="812"/>
      <c r="EA189" s="812"/>
      <c r="EB189" s="812"/>
      <c r="EC189" s="812"/>
      <c r="ED189" s="812"/>
      <c r="EE189" s="812"/>
      <c r="EF189" s="812"/>
      <c r="EG189" s="812"/>
      <c r="EH189" s="812"/>
      <c r="EI189" s="812"/>
      <c r="EJ189" s="812"/>
      <c r="EK189" s="812"/>
      <c r="EL189" s="812"/>
      <c r="EM189" s="812"/>
      <c r="EN189" s="812"/>
      <c r="EO189" s="812"/>
      <c r="EP189" s="812"/>
      <c r="EQ189" s="812"/>
      <c r="ER189" s="812"/>
      <c r="ES189" s="812"/>
      <c r="ET189" s="812"/>
      <c r="EU189" s="812"/>
      <c r="EV189" s="812"/>
      <c r="EW189" s="812"/>
      <c r="EX189" s="812"/>
      <c r="EY189" s="812"/>
      <c r="EZ189" s="812"/>
      <c r="FA189" s="812"/>
      <c r="FB189" s="812"/>
      <c r="FC189" s="812"/>
      <c r="FD189" s="812"/>
      <c r="FE189" s="812"/>
      <c r="FF189" s="812"/>
      <c r="FG189" s="812"/>
      <c r="FH189" s="812"/>
      <c r="FI189" s="812"/>
      <c r="FJ189" s="812"/>
      <c r="FK189" s="812"/>
      <c r="FL189" s="812"/>
      <c r="FM189" s="812"/>
      <c r="FN189" s="812"/>
      <c r="FO189" s="812"/>
      <c r="FP189" s="812"/>
      <c r="FQ189" s="812"/>
      <c r="FR189" s="812"/>
      <c r="FS189" s="812"/>
      <c r="FT189" s="812"/>
      <c r="FU189" s="812"/>
      <c r="FV189" s="812"/>
      <c r="FW189" s="812"/>
      <c r="FX189" s="812"/>
      <c r="FY189" s="812"/>
      <c r="FZ189" s="812"/>
      <c r="GA189" s="812"/>
      <c r="GB189" s="812"/>
      <c r="GC189" s="812"/>
      <c r="GD189" s="812"/>
      <c r="GE189" s="812"/>
      <c r="GF189" s="812"/>
      <c r="GG189" s="812"/>
      <c r="GH189" s="812"/>
      <c r="GI189" s="812"/>
      <c r="GJ189" s="812"/>
      <c r="GK189" s="812"/>
      <c r="GL189" s="812"/>
      <c r="GM189" s="812"/>
    </row>
    <row r="190" spans="2:195" ht="15" customHeight="1" x14ac:dyDescent="0.2">
      <c r="B190" s="812"/>
      <c r="C190" s="812"/>
      <c r="D190" s="812"/>
      <c r="E190" s="812"/>
      <c r="F190" s="812"/>
      <c r="G190" s="812"/>
      <c r="H190" s="812"/>
      <c r="I190" s="812"/>
      <c r="J190" s="812"/>
      <c r="K190" s="812"/>
      <c r="L190" s="812"/>
      <c r="M190" s="812"/>
      <c r="N190" s="812"/>
      <c r="O190" s="812"/>
      <c r="P190" s="812"/>
      <c r="Q190" s="812"/>
      <c r="R190" s="812"/>
      <c r="S190" s="812"/>
      <c r="T190" s="812"/>
      <c r="U190" s="812"/>
      <c r="V190" s="812"/>
      <c r="W190" s="812"/>
      <c r="X190" s="812"/>
      <c r="Y190" s="812"/>
      <c r="Z190" s="812"/>
      <c r="AA190" s="812"/>
      <c r="AB190" s="812"/>
      <c r="AC190" s="812"/>
      <c r="AD190" s="812"/>
      <c r="AE190" s="812"/>
      <c r="AF190" s="812"/>
      <c r="AG190" s="812"/>
      <c r="AH190" s="812"/>
      <c r="AI190" s="812"/>
      <c r="AJ190" s="812"/>
      <c r="AK190" s="812"/>
      <c r="AL190" s="812"/>
      <c r="AM190" s="812"/>
      <c r="AN190" s="812"/>
      <c r="AO190" s="812"/>
      <c r="AP190" s="812"/>
      <c r="AQ190" s="812"/>
      <c r="AR190" s="812"/>
      <c r="AS190" s="812"/>
      <c r="AT190" s="812"/>
      <c r="AU190" s="812"/>
      <c r="AV190" s="812"/>
      <c r="AW190" s="812"/>
      <c r="AX190" s="812"/>
      <c r="AY190" s="812"/>
      <c r="AZ190" s="812"/>
      <c r="BA190" s="812"/>
      <c r="BB190" s="812"/>
      <c r="BC190" s="812"/>
      <c r="BD190" s="812"/>
      <c r="BE190" s="812"/>
      <c r="BF190" s="812"/>
      <c r="BG190" s="812"/>
      <c r="BH190" s="812"/>
      <c r="BI190" s="812"/>
      <c r="BJ190" s="812"/>
      <c r="BK190" s="812"/>
      <c r="BL190" s="812"/>
      <c r="BM190" s="812"/>
      <c r="BN190" s="812"/>
      <c r="BO190" s="812"/>
      <c r="BP190" s="812"/>
      <c r="BQ190" s="812"/>
      <c r="BR190" s="812"/>
      <c r="BS190" s="812"/>
      <c r="BT190" s="812"/>
      <c r="BU190" s="812"/>
      <c r="BV190" s="812"/>
      <c r="BW190" s="812"/>
      <c r="BX190" s="812"/>
      <c r="BY190" s="812"/>
      <c r="BZ190" s="812"/>
      <c r="CA190" s="812"/>
      <c r="CB190" s="812"/>
      <c r="CC190" s="812"/>
      <c r="CD190" s="812"/>
      <c r="CE190" s="812"/>
      <c r="CF190" s="812"/>
      <c r="CG190" s="812"/>
      <c r="CH190" s="812"/>
      <c r="CI190" s="812"/>
      <c r="CJ190" s="812"/>
      <c r="CK190" s="812"/>
      <c r="CL190" s="812"/>
      <c r="CM190" s="812"/>
      <c r="CN190" s="812"/>
      <c r="CO190" s="812"/>
      <c r="CP190" s="812"/>
      <c r="CQ190" s="812"/>
      <c r="CR190" s="812"/>
      <c r="CS190" s="812"/>
      <c r="CT190" s="812"/>
      <c r="CU190" s="812"/>
      <c r="CV190" s="812"/>
      <c r="CW190" s="812"/>
      <c r="CX190" s="812"/>
      <c r="CY190" s="812"/>
      <c r="CZ190" s="812"/>
      <c r="DA190" s="812"/>
      <c r="DB190" s="812"/>
      <c r="DC190" s="812"/>
      <c r="DD190" s="812"/>
      <c r="DE190" s="812"/>
      <c r="DF190" s="812"/>
      <c r="DG190" s="812"/>
      <c r="DH190" s="812"/>
      <c r="DI190" s="812"/>
      <c r="DJ190" s="812"/>
      <c r="DK190" s="812"/>
      <c r="DL190" s="812"/>
      <c r="DM190" s="812"/>
      <c r="DN190" s="812"/>
      <c r="DO190" s="812"/>
      <c r="DP190" s="812"/>
      <c r="DQ190" s="812"/>
      <c r="DR190" s="812"/>
      <c r="DS190" s="812"/>
      <c r="DT190" s="812"/>
      <c r="DU190" s="812"/>
      <c r="DV190" s="812"/>
      <c r="DW190" s="812"/>
      <c r="DX190" s="812"/>
      <c r="DY190" s="812"/>
      <c r="DZ190" s="812"/>
      <c r="EA190" s="812"/>
      <c r="EB190" s="812"/>
      <c r="EC190" s="812"/>
      <c r="ED190" s="812"/>
      <c r="EE190" s="812"/>
      <c r="EF190" s="812"/>
      <c r="EG190" s="812"/>
      <c r="EH190" s="812"/>
      <c r="EI190" s="812"/>
      <c r="EJ190" s="812"/>
      <c r="EK190" s="812"/>
      <c r="EL190" s="812"/>
      <c r="EM190" s="812"/>
      <c r="EN190" s="812"/>
      <c r="EO190" s="812"/>
      <c r="EP190" s="812"/>
      <c r="EQ190" s="812"/>
      <c r="ER190" s="812"/>
      <c r="ES190" s="812"/>
      <c r="ET190" s="812"/>
      <c r="EU190" s="812"/>
      <c r="EV190" s="812"/>
      <c r="EW190" s="812"/>
      <c r="EX190" s="812"/>
      <c r="EY190" s="812"/>
      <c r="EZ190" s="812"/>
      <c r="FA190" s="812"/>
      <c r="FB190" s="812"/>
      <c r="FC190" s="812"/>
      <c r="FD190" s="812"/>
      <c r="FE190" s="812"/>
      <c r="FF190" s="812"/>
      <c r="FG190" s="812"/>
      <c r="FH190" s="812"/>
      <c r="FI190" s="812"/>
      <c r="FJ190" s="812"/>
      <c r="FK190" s="812"/>
      <c r="FL190" s="812"/>
      <c r="FM190" s="812"/>
      <c r="FN190" s="812"/>
      <c r="FO190" s="812"/>
      <c r="FP190" s="812"/>
      <c r="FQ190" s="812"/>
      <c r="FR190" s="812"/>
      <c r="FS190" s="812"/>
      <c r="FT190" s="812"/>
      <c r="FU190" s="812"/>
      <c r="FV190" s="812"/>
      <c r="FW190" s="812"/>
      <c r="FX190" s="812"/>
      <c r="FY190" s="812"/>
      <c r="FZ190" s="812"/>
      <c r="GA190" s="812"/>
      <c r="GB190" s="812"/>
      <c r="GC190" s="812"/>
      <c r="GD190" s="812"/>
      <c r="GE190" s="812"/>
      <c r="GF190" s="812"/>
      <c r="GG190" s="812"/>
      <c r="GH190" s="812"/>
      <c r="GI190" s="812"/>
      <c r="GJ190" s="812"/>
      <c r="GK190" s="812"/>
      <c r="GL190" s="812"/>
      <c r="GM190" s="812"/>
    </row>
    <row r="191" spans="2:195" ht="15" customHeight="1" x14ac:dyDescent="0.2">
      <c r="B191" s="812"/>
      <c r="C191" s="812"/>
      <c r="D191" s="812"/>
      <c r="E191" s="812"/>
      <c r="F191" s="812"/>
      <c r="G191" s="812"/>
      <c r="H191" s="812"/>
      <c r="I191" s="812"/>
      <c r="J191" s="812"/>
      <c r="K191" s="812"/>
      <c r="L191" s="812"/>
      <c r="M191" s="812"/>
      <c r="N191" s="812"/>
      <c r="O191" s="812"/>
      <c r="P191" s="812"/>
      <c r="Q191" s="812"/>
      <c r="R191" s="812"/>
      <c r="S191" s="812"/>
      <c r="T191" s="812"/>
      <c r="U191" s="812"/>
      <c r="V191" s="812"/>
      <c r="W191" s="812"/>
      <c r="X191" s="812"/>
      <c r="Y191" s="812"/>
      <c r="Z191" s="812"/>
      <c r="AA191" s="812"/>
      <c r="AB191" s="812"/>
      <c r="AC191" s="812"/>
      <c r="AD191" s="812"/>
      <c r="AE191" s="812"/>
      <c r="AF191" s="812"/>
      <c r="AG191" s="812"/>
      <c r="AH191" s="812"/>
      <c r="AI191" s="812"/>
      <c r="AJ191" s="812"/>
      <c r="AK191" s="812"/>
      <c r="AL191" s="812"/>
      <c r="AM191" s="812"/>
      <c r="AN191" s="812"/>
      <c r="AO191" s="812"/>
      <c r="AP191" s="812"/>
      <c r="AQ191" s="812"/>
      <c r="AR191" s="812"/>
      <c r="AS191" s="812"/>
      <c r="AT191" s="812"/>
      <c r="AU191" s="812"/>
      <c r="AV191" s="812"/>
      <c r="AW191" s="812"/>
      <c r="AX191" s="812"/>
      <c r="AY191" s="812"/>
      <c r="AZ191" s="812"/>
      <c r="BA191" s="812"/>
      <c r="BB191" s="812"/>
      <c r="BC191" s="812"/>
      <c r="BD191" s="812"/>
      <c r="BE191" s="812"/>
      <c r="BF191" s="812"/>
      <c r="BG191" s="812"/>
      <c r="BH191" s="812"/>
      <c r="BI191" s="812"/>
      <c r="BJ191" s="812"/>
      <c r="BK191" s="812"/>
      <c r="BL191" s="812"/>
      <c r="BM191" s="812"/>
      <c r="BN191" s="812"/>
      <c r="BO191" s="812"/>
      <c r="BP191" s="812"/>
      <c r="BQ191" s="812"/>
      <c r="BR191" s="812"/>
      <c r="BS191" s="812"/>
      <c r="BT191" s="812"/>
      <c r="BU191" s="812"/>
      <c r="BV191" s="812"/>
      <c r="BW191" s="812"/>
      <c r="BX191" s="812"/>
      <c r="BY191" s="812"/>
      <c r="BZ191" s="812"/>
      <c r="CA191" s="812"/>
      <c r="CB191" s="812"/>
      <c r="CC191" s="812"/>
      <c r="CD191" s="812"/>
      <c r="CE191" s="812"/>
      <c r="CF191" s="812"/>
      <c r="CG191" s="812"/>
      <c r="CH191" s="812"/>
      <c r="CI191" s="812"/>
      <c r="CJ191" s="812"/>
      <c r="CK191" s="812"/>
      <c r="CL191" s="812"/>
      <c r="CM191" s="812"/>
      <c r="CN191" s="812"/>
      <c r="CO191" s="812"/>
      <c r="CP191" s="812"/>
      <c r="CQ191" s="812"/>
      <c r="CR191" s="812"/>
      <c r="CS191" s="812"/>
      <c r="CT191" s="812"/>
      <c r="CU191" s="812"/>
      <c r="CV191" s="812"/>
      <c r="CW191" s="812"/>
      <c r="CX191" s="812"/>
      <c r="CY191" s="812"/>
      <c r="CZ191" s="812"/>
      <c r="DA191" s="812"/>
      <c r="DB191" s="812"/>
      <c r="DC191" s="812"/>
      <c r="DD191" s="812"/>
      <c r="DE191" s="812"/>
      <c r="DF191" s="812"/>
      <c r="DG191" s="812"/>
      <c r="DH191" s="812"/>
      <c r="DI191" s="812"/>
      <c r="DJ191" s="812"/>
      <c r="DK191" s="812"/>
      <c r="DL191" s="812"/>
      <c r="DM191" s="812"/>
      <c r="DN191" s="812"/>
      <c r="DO191" s="812"/>
      <c r="DP191" s="812"/>
      <c r="DQ191" s="812"/>
      <c r="DR191" s="812"/>
      <c r="DS191" s="812"/>
      <c r="DT191" s="812"/>
      <c r="DU191" s="812"/>
      <c r="DV191" s="812"/>
      <c r="DW191" s="812"/>
      <c r="DX191" s="812"/>
      <c r="DY191" s="812"/>
      <c r="DZ191" s="812"/>
      <c r="EA191" s="812"/>
      <c r="EB191" s="812"/>
      <c r="EC191" s="812"/>
      <c r="ED191" s="812"/>
      <c r="EE191" s="812"/>
      <c r="EF191" s="812"/>
      <c r="EG191" s="812"/>
      <c r="EH191" s="812"/>
      <c r="EI191" s="812"/>
      <c r="EJ191" s="812"/>
      <c r="EK191" s="812"/>
      <c r="EL191" s="812"/>
      <c r="EM191" s="812"/>
      <c r="EN191" s="812"/>
      <c r="EO191" s="812"/>
      <c r="EP191" s="812"/>
      <c r="EQ191" s="812"/>
      <c r="ER191" s="812"/>
      <c r="ES191" s="812"/>
      <c r="ET191" s="812"/>
      <c r="EU191" s="812"/>
      <c r="EV191" s="812"/>
      <c r="EW191" s="812"/>
      <c r="EX191" s="812"/>
      <c r="EY191" s="812"/>
      <c r="EZ191" s="812"/>
      <c r="FA191" s="812"/>
      <c r="FB191" s="812"/>
      <c r="FC191" s="812"/>
      <c r="FD191" s="812"/>
      <c r="FE191" s="812"/>
      <c r="FF191" s="812"/>
      <c r="FG191" s="812"/>
      <c r="FH191" s="812"/>
      <c r="FI191" s="812"/>
      <c r="FJ191" s="812"/>
      <c r="FK191" s="812"/>
      <c r="FL191" s="812"/>
      <c r="FM191" s="812"/>
      <c r="FN191" s="812"/>
      <c r="FO191" s="812"/>
      <c r="FP191" s="812"/>
      <c r="FQ191" s="812"/>
      <c r="FR191" s="812"/>
      <c r="FS191" s="812"/>
      <c r="FT191" s="812"/>
      <c r="FU191" s="812"/>
      <c r="FV191" s="812"/>
      <c r="FW191" s="812"/>
      <c r="FX191" s="812"/>
      <c r="FY191" s="812"/>
      <c r="FZ191" s="812"/>
      <c r="GA191" s="812"/>
      <c r="GB191" s="812"/>
      <c r="GC191" s="812"/>
      <c r="GD191" s="812"/>
      <c r="GE191" s="812"/>
      <c r="GF191" s="812"/>
      <c r="GG191" s="812"/>
      <c r="GH191" s="812"/>
      <c r="GI191" s="812"/>
      <c r="GJ191" s="812"/>
      <c r="GK191" s="812"/>
      <c r="GL191" s="812"/>
      <c r="GM191" s="812"/>
    </row>
    <row r="192" spans="2:195" ht="15" customHeight="1" x14ac:dyDescent="0.2">
      <c r="B192" s="812"/>
      <c r="C192" s="812"/>
      <c r="D192" s="812"/>
      <c r="E192" s="812"/>
      <c r="F192" s="812"/>
      <c r="G192" s="812"/>
      <c r="H192" s="812"/>
      <c r="I192" s="812"/>
      <c r="J192" s="812"/>
      <c r="K192" s="812"/>
      <c r="L192" s="812"/>
      <c r="M192" s="812"/>
      <c r="N192" s="812"/>
      <c r="O192" s="812"/>
      <c r="P192" s="812"/>
      <c r="Q192" s="812"/>
      <c r="R192" s="812"/>
      <c r="S192" s="812"/>
      <c r="T192" s="812"/>
      <c r="U192" s="812"/>
      <c r="V192" s="812"/>
      <c r="W192" s="812"/>
      <c r="X192" s="812"/>
      <c r="Y192" s="812"/>
      <c r="Z192" s="812"/>
      <c r="AA192" s="812"/>
      <c r="AB192" s="812"/>
      <c r="AC192" s="812"/>
      <c r="AD192" s="812"/>
      <c r="AE192" s="812"/>
      <c r="AF192" s="812"/>
      <c r="AG192" s="812"/>
      <c r="AH192" s="812"/>
      <c r="AI192" s="812"/>
      <c r="AJ192" s="812"/>
      <c r="AK192" s="812"/>
      <c r="AL192" s="812"/>
      <c r="AM192" s="812"/>
      <c r="AN192" s="812"/>
      <c r="AO192" s="812"/>
      <c r="AP192" s="812"/>
      <c r="AQ192" s="812"/>
      <c r="AR192" s="812"/>
      <c r="AS192" s="812"/>
      <c r="AT192" s="812"/>
      <c r="AU192" s="812"/>
      <c r="AV192" s="812"/>
      <c r="AW192" s="812"/>
      <c r="AX192" s="812"/>
      <c r="AY192" s="812"/>
      <c r="AZ192" s="812"/>
      <c r="BA192" s="812"/>
      <c r="BB192" s="812"/>
      <c r="BC192" s="812"/>
      <c r="BD192" s="812"/>
      <c r="BE192" s="812"/>
      <c r="BF192" s="812"/>
      <c r="BG192" s="812"/>
      <c r="BH192" s="812"/>
      <c r="BI192" s="812"/>
      <c r="BJ192" s="812"/>
      <c r="BK192" s="812"/>
      <c r="BL192" s="812"/>
      <c r="BM192" s="812"/>
      <c r="BN192" s="812"/>
      <c r="BO192" s="812"/>
      <c r="BP192" s="812"/>
      <c r="BQ192" s="812"/>
      <c r="BR192" s="812"/>
      <c r="BS192" s="812"/>
      <c r="BT192" s="812"/>
      <c r="BU192" s="812"/>
      <c r="BV192" s="812"/>
      <c r="BW192" s="812"/>
      <c r="BX192" s="812"/>
      <c r="BY192" s="812"/>
      <c r="BZ192" s="812"/>
      <c r="CA192" s="812"/>
      <c r="CB192" s="812"/>
      <c r="CC192" s="812"/>
      <c r="CD192" s="812"/>
      <c r="CE192" s="812"/>
      <c r="CF192" s="812"/>
      <c r="CG192" s="812"/>
      <c r="CH192" s="812"/>
      <c r="CI192" s="812"/>
      <c r="CJ192" s="812"/>
      <c r="CK192" s="812"/>
      <c r="CL192" s="812"/>
      <c r="CM192" s="812"/>
      <c r="CN192" s="812"/>
      <c r="CO192" s="812"/>
      <c r="CP192" s="812"/>
      <c r="CQ192" s="812"/>
      <c r="CR192" s="812"/>
      <c r="CS192" s="812"/>
      <c r="CT192" s="812"/>
      <c r="CU192" s="812"/>
      <c r="CV192" s="812"/>
      <c r="CW192" s="812"/>
      <c r="CX192" s="812"/>
      <c r="CY192" s="812"/>
      <c r="CZ192" s="812"/>
      <c r="DA192" s="812"/>
      <c r="DB192" s="812"/>
      <c r="DC192" s="812"/>
      <c r="DD192" s="812"/>
      <c r="DE192" s="812"/>
      <c r="DF192" s="812"/>
      <c r="DG192" s="812"/>
      <c r="DH192" s="812"/>
      <c r="DI192" s="812"/>
      <c r="DJ192" s="812"/>
      <c r="DK192" s="812"/>
      <c r="DL192" s="812"/>
      <c r="DM192" s="812"/>
      <c r="DN192" s="812"/>
      <c r="DO192" s="812"/>
      <c r="DP192" s="812"/>
      <c r="DQ192" s="812"/>
      <c r="DR192" s="812"/>
      <c r="DS192" s="812"/>
      <c r="DT192" s="812"/>
      <c r="DU192" s="812"/>
      <c r="DV192" s="812"/>
      <c r="DW192" s="812"/>
      <c r="DX192" s="812"/>
      <c r="DY192" s="812"/>
      <c r="DZ192" s="812"/>
      <c r="EA192" s="812"/>
      <c r="EB192" s="812"/>
      <c r="EC192" s="812"/>
      <c r="ED192" s="812"/>
      <c r="EE192" s="812"/>
      <c r="EF192" s="812"/>
      <c r="EG192" s="812"/>
      <c r="EH192" s="812"/>
      <c r="EI192" s="812"/>
      <c r="EJ192" s="812"/>
      <c r="EK192" s="812"/>
      <c r="EL192" s="812"/>
      <c r="EM192" s="812"/>
      <c r="EN192" s="812"/>
      <c r="EO192" s="812"/>
      <c r="EP192" s="812"/>
      <c r="EQ192" s="812"/>
      <c r="ER192" s="812"/>
      <c r="ES192" s="812"/>
      <c r="ET192" s="812"/>
      <c r="EU192" s="812"/>
      <c r="EV192" s="812"/>
      <c r="EW192" s="812"/>
      <c r="EX192" s="812"/>
      <c r="EY192" s="812"/>
      <c r="EZ192" s="812"/>
      <c r="FA192" s="812"/>
      <c r="FB192" s="812"/>
      <c r="FC192" s="812"/>
      <c r="FD192" s="812"/>
      <c r="FE192" s="812"/>
      <c r="FF192" s="812"/>
      <c r="FG192" s="812"/>
      <c r="FH192" s="812"/>
      <c r="FI192" s="812"/>
      <c r="FJ192" s="812"/>
      <c r="FK192" s="812"/>
      <c r="FL192" s="812"/>
      <c r="FM192" s="812"/>
      <c r="FN192" s="812"/>
      <c r="FO192" s="812"/>
      <c r="FP192" s="812"/>
      <c r="FQ192" s="812"/>
      <c r="FR192" s="812"/>
      <c r="FS192" s="812"/>
      <c r="FT192" s="812"/>
      <c r="FU192" s="812"/>
      <c r="FV192" s="812"/>
      <c r="FW192" s="812"/>
      <c r="FX192" s="812"/>
      <c r="FY192" s="812"/>
      <c r="FZ192" s="812"/>
      <c r="GA192" s="812"/>
      <c r="GB192" s="812"/>
      <c r="GC192" s="812"/>
      <c r="GD192" s="812"/>
      <c r="GE192" s="812"/>
      <c r="GF192" s="812"/>
      <c r="GG192" s="812"/>
      <c r="GH192" s="812"/>
      <c r="GI192" s="812"/>
      <c r="GJ192" s="812"/>
      <c r="GK192" s="812"/>
      <c r="GL192" s="812"/>
      <c r="GM192" s="812"/>
    </row>
    <row r="193" spans="2:195" ht="15" customHeight="1" x14ac:dyDescent="0.2">
      <c r="B193" s="812"/>
      <c r="C193" s="812"/>
      <c r="D193" s="812"/>
      <c r="E193" s="812"/>
      <c r="F193" s="812"/>
      <c r="G193" s="812"/>
      <c r="H193" s="812"/>
      <c r="I193" s="812"/>
      <c r="J193" s="812"/>
      <c r="K193" s="812"/>
      <c r="L193" s="812"/>
      <c r="M193" s="812"/>
      <c r="N193" s="812"/>
      <c r="O193" s="812"/>
      <c r="P193" s="812"/>
      <c r="Q193" s="812"/>
      <c r="R193" s="812"/>
      <c r="S193" s="812"/>
      <c r="T193" s="812"/>
      <c r="U193" s="812"/>
      <c r="V193" s="812"/>
      <c r="W193" s="812"/>
      <c r="X193" s="812"/>
      <c r="Y193" s="812"/>
      <c r="Z193" s="812"/>
      <c r="AA193" s="812"/>
      <c r="AB193" s="812"/>
      <c r="AC193" s="812"/>
      <c r="AD193" s="812"/>
      <c r="AE193" s="812"/>
      <c r="AF193" s="812"/>
      <c r="AG193" s="812"/>
      <c r="AH193" s="812"/>
      <c r="AI193" s="812"/>
      <c r="AJ193" s="812"/>
      <c r="AK193" s="812"/>
      <c r="AL193" s="812"/>
      <c r="AM193" s="812"/>
      <c r="AN193" s="812"/>
      <c r="AO193" s="812"/>
      <c r="AP193" s="812"/>
      <c r="AQ193" s="812"/>
      <c r="AR193" s="812"/>
      <c r="AS193" s="812"/>
      <c r="AT193" s="812"/>
      <c r="AU193" s="812"/>
      <c r="AV193" s="812"/>
      <c r="AW193" s="812"/>
      <c r="AX193" s="812"/>
      <c r="AY193" s="812"/>
      <c r="AZ193" s="812"/>
      <c r="BA193" s="812"/>
      <c r="BB193" s="812"/>
      <c r="BC193" s="812"/>
      <c r="BD193" s="812"/>
      <c r="BE193" s="812"/>
      <c r="BF193" s="812"/>
      <c r="BG193" s="812"/>
      <c r="BH193" s="812"/>
      <c r="BI193" s="812"/>
      <c r="BJ193" s="812"/>
      <c r="BK193" s="812"/>
      <c r="BL193" s="812"/>
      <c r="BM193" s="812"/>
      <c r="BN193" s="812"/>
      <c r="BO193" s="812"/>
      <c r="BP193" s="812"/>
      <c r="BQ193" s="812"/>
      <c r="BR193" s="812"/>
      <c r="BS193" s="812"/>
      <c r="BT193" s="812"/>
      <c r="BU193" s="812"/>
      <c r="BV193" s="812"/>
      <c r="BW193" s="812"/>
      <c r="BX193" s="812"/>
      <c r="BY193" s="812"/>
      <c r="BZ193" s="812"/>
      <c r="CA193" s="812"/>
      <c r="CB193" s="812"/>
      <c r="CC193" s="812"/>
      <c r="CD193" s="812"/>
      <c r="CE193" s="812"/>
      <c r="CF193" s="812"/>
      <c r="CG193" s="812"/>
      <c r="CH193" s="812"/>
      <c r="CI193" s="812"/>
      <c r="CJ193" s="812"/>
      <c r="CK193" s="812"/>
      <c r="CL193" s="812"/>
      <c r="CM193" s="812"/>
      <c r="CN193" s="812"/>
      <c r="CO193" s="812"/>
      <c r="CP193" s="812"/>
      <c r="CQ193" s="812"/>
      <c r="CR193" s="812"/>
      <c r="CS193" s="812"/>
      <c r="CT193" s="812"/>
      <c r="CU193" s="812"/>
      <c r="CV193" s="812"/>
      <c r="CW193" s="812"/>
      <c r="CX193" s="812"/>
      <c r="CY193" s="812"/>
      <c r="CZ193" s="812"/>
      <c r="DA193" s="812"/>
      <c r="DB193" s="812"/>
      <c r="DC193" s="812"/>
      <c r="DD193" s="812"/>
      <c r="DE193" s="812"/>
      <c r="DF193" s="812"/>
      <c r="DG193" s="812"/>
      <c r="DH193" s="812"/>
      <c r="DI193" s="812"/>
      <c r="DJ193" s="812"/>
      <c r="DK193" s="812"/>
      <c r="DL193" s="812"/>
      <c r="DM193" s="812"/>
      <c r="DN193" s="812"/>
      <c r="DO193" s="812"/>
      <c r="DP193" s="812"/>
      <c r="DQ193" s="812"/>
      <c r="DR193" s="812"/>
      <c r="DS193" s="812"/>
      <c r="DT193" s="812"/>
      <c r="DU193" s="812"/>
      <c r="DV193" s="812"/>
      <c r="DW193" s="812"/>
      <c r="DX193" s="812"/>
      <c r="DY193" s="812"/>
      <c r="DZ193" s="812"/>
      <c r="EA193" s="812"/>
      <c r="EB193" s="812"/>
      <c r="EC193" s="812"/>
      <c r="ED193" s="812"/>
      <c r="EE193" s="812"/>
      <c r="EF193" s="812"/>
      <c r="EG193" s="812"/>
      <c r="EH193" s="812"/>
      <c r="EI193" s="812"/>
      <c r="EJ193" s="812"/>
      <c r="EK193" s="812"/>
      <c r="EL193" s="812"/>
      <c r="EM193" s="812"/>
      <c r="EN193" s="812"/>
      <c r="EO193" s="812"/>
      <c r="EP193" s="812"/>
      <c r="EQ193" s="812"/>
      <c r="ER193" s="812"/>
      <c r="ES193" s="812"/>
      <c r="ET193" s="812"/>
      <c r="EU193" s="812"/>
      <c r="EV193" s="812"/>
      <c r="EW193" s="812"/>
      <c r="EX193" s="812"/>
      <c r="EY193" s="812"/>
      <c r="EZ193" s="812"/>
      <c r="FA193" s="812"/>
      <c r="FB193" s="812"/>
      <c r="FC193" s="812"/>
      <c r="FD193" s="812"/>
      <c r="FE193" s="812"/>
      <c r="FF193" s="812"/>
      <c r="FG193" s="812"/>
      <c r="FH193" s="812"/>
      <c r="FI193" s="812"/>
      <c r="FJ193" s="812"/>
      <c r="FK193" s="812"/>
      <c r="FL193" s="812"/>
      <c r="FM193" s="812"/>
      <c r="FN193" s="812"/>
      <c r="FO193" s="812"/>
      <c r="FP193" s="812"/>
      <c r="FQ193" s="812"/>
      <c r="FR193" s="812"/>
      <c r="FS193" s="812"/>
      <c r="FT193" s="812"/>
      <c r="FU193" s="812"/>
      <c r="FV193" s="812"/>
      <c r="FW193" s="812"/>
      <c r="FX193" s="812"/>
      <c r="FY193" s="812"/>
      <c r="FZ193" s="812"/>
      <c r="GA193" s="812"/>
      <c r="GB193" s="812"/>
      <c r="GC193" s="812"/>
      <c r="GD193" s="812"/>
      <c r="GE193" s="812"/>
      <c r="GF193" s="812"/>
      <c r="GG193" s="812"/>
      <c r="GH193" s="812"/>
      <c r="GI193" s="812"/>
      <c r="GJ193" s="812"/>
      <c r="GK193" s="812"/>
      <c r="GL193" s="812"/>
      <c r="GM193" s="812"/>
    </row>
    <row r="194" spans="2:195" ht="15" customHeight="1" x14ac:dyDescent="0.2">
      <c r="B194" s="812"/>
      <c r="C194" s="812"/>
      <c r="D194" s="812"/>
      <c r="E194" s="812"/>
      <c r="F194" s="812"/>
      <c r="G194" s="812"/>
      <c r="H194" s="812"/>
      <c r="I194" s="812"/>
      <c r="J194" s="812"/>
      <c r="K194" s="812"/>
      <c r="L194" s="812"/>
      <c r="M194" s="812"/>
      <c r="N194" s="812"/>
      <c r="O194" s="812"/>
      <c r="P194" s="812"/>
      <c r="Q194" s="812"/>
      <c r="R194" s="812"/>
      <c r="S194" s="812"/>
      <c r="T194" s="812"/>
      <c r="U194" s="812"/>
      <c r="V194" s="812"/>
      <c r="W194" s="812"/>
      <c r="X194" s="812"/>
      <c r="Y194" s="812"/>
      <c r="Z194" s="812"/>
      <c r="AA194" s="812"/>
      <c r="AB194" s="812"/>
      <c r="AC194" s="812"/>
      <c r="AD194" s="812"/>
      <c r="AE194" s="812"/>
      <c r="AF194" s="812"/>
      <c r="AG194" s="812"/>
      <c r="AH194" s="812"/>
      <c r="AI194" s="812"/>
      <c r="AJ194" s="812"/>
      <c r="AK194" s="812"/>
      <c r="AL194" s="812"/>
      <c r="AM194" s="812"/>
      <c r="AN194" s="812"/>
      <c r="AO194" s="812"/>
      <c r="AP194" s="812"/>
      <c r="AQ194" s="812"/>
      <c r="AR194" s="812"/>
      <c r="AS194" s="812"/>
      <c r="AT194" s="812"/>
      <c r="AU194" s="812"/>
      <c r="AV194" s="812"/>
      <c r="AW194" s="812"/>
      <c r="AX194" s="812"/>
      <c r="AY194" s="812"/>
      <c r="AZ194" s="812"/>
      <c r="BA194" s="812"/>
      <c r="BB194" s="812"/>
      <c r="BC194" s="812"/>
      <c r="BD194" s="812"/>
      <c r="BE194" s="812"/>
      <c r="BF194" s="812"/>
      <c r="BG194" s="812"/>
      <c r="BH194" s="812"/>
      <c r="BI194" s="812"/>
      <c r="BJ194" s="812"/>
      <c r="BK194" s="812"/>
      <c r="BL194" s="812"/>
      <c r="BM194" s="812"/>
      <c r="BN194" s="812"/>
      <c r="BO194" s="812"/>
      <c r="BP194" s="812"/>
      <c r="BQ194" s="812"/>
      <c r="BR194" s="812"/>
      <c r="BS194" s="812"/>
      <c r="BT194" s="812"/>
      <c r="BU194" s="812"/>
      <c r="BV194" s="812"/>
      <c r="BW194" s="812"/>
      <c r="BX194" s="812"/>
      <c r="BY194" s="812"/>
      <c r="BZ194" s="812"/>
      <c r="CA194" s="812"/>
      <c r="CB194" s="812"/>
      <c r="CC194" s="812"/>
      <c r="CD194" s="812"/>
      <c r="CE194" s="812"/>
      <c r="CF194" s="812"/>
      <c r="CG194" s="812"/>
      <c r="CH194" s="812"/>
      <c r="CI194" s="812"/>
      <c r="CJ194" s="812"/>
      <c r="CK194" s="812"/>
      <c r="CL194" s="812"/>
      <c r="CM194" s="812"/>
      <c r="CN194" s="812"/>
      <c r="CO194" s="812"/>
      <c r="CP194" s="812"/>
      <c r="CQ194" s="812"/>
      <c r="CR194" s="812"/>
      <c r="CS194" s="812"/>
      <c r="CT194" s="812"/>
      <c r="CU194" s="812"/>
      <c r="CV194" s="812"/>
      <c r="CW194" s="812"/>
      <c r="CX194" s="812"/>
      <c r="CY194" s="812"/>
      <c r="CZ194" s="812"/>
      <c r="DA194" s="812"/>
      <c r="DB194" s="812"/>
      <c r="DC194" s="812"/>
      <c r="DD194" s="812"/>
      <c r="DE194" s="812"/>
      <c r="DF194" s="812"/>
      <c r="DG194" s="812"/>
      <c r="DH194" s="812"/>
      <c r="DI194" s="812"/>
      <c r="DJ194" s="812"/>
      <c r="DK194" s="812"/>
      <c r="DL194" s="812"/>
      <c r="DM194" s="812"/>
      <c r="DN194" s="812"/>
      <c r="DO194" s="812"/>
      <c r="DP194" s="812"/>
      <c r="DQ194" s="812"/>
      <c r="DR194" s="812"/>
      <c r="DS194" s="812"/>
      <c r="DT194" s="812"/>
      <c r="DU194" s="812"/>
      <c r="DV194" s="812"/>
      <c r="DW194" s="812"/>
      <c r="DX194" s="812"/>
      <c r="DY194" s="812"/>
      <c r="DZ194" s="812"/>
      <c r="EA194" s="812"/>
      <c r="EB194" s="812"/>
      <c r="EC194" s="812"/>
      <c r="ED194" s="812"/>
      <c r="EE194" s="812"/>
      <c r="EF194" s="812"/>
      <c r="EG194" s="812"/>
      <c r="EH194" s="812"/>
      <c r="EI194" s="812"/>
      <c r="EJ194" s="812"/>
      <c r="EK194" s="812"/>
      <c r="EL194" s="812"/>
      <c r="EM194" s="812"/>
      <c r="EN194" s="812"/>
      <c r="EO194" s="812"/>
      <c r="EP194" s="812"/>
      <c r="EQ194" s="812"/>
      <c r="ER194" s="812"/>
      <c r="ES194" s="812"/>
      <c r="ET194" s="812"/>
      <c r="EU194" s="812"/>
      <c r="EV194" s="812"/>
      <c r="EW194" s="812"/>
      <c r="EX194" s="812"/>
      <c r="EY194" s="812"/>
      <c r="EZ194" s="812"/>
      <c r="FA194" s="812"/>
      <c r="FB194" s="812"/>
      <c r="FC194" s="812"/>
      <c r="FD194" s="812"/>
      <c r="FE194" s="812"/>
      <c r="FF194" s="812"/>
      <c r="FG194" s="812"/>
      <c r="FH194" s="812"/>
      <c r="FI194" s="812"/>
      <c r="FJ194" s="812"/>
      <c r="FK194" s="812"/>
      <c r="FL194" s="812"/>
      <c r="FM194" s="812"/>
      <c r="FN194" s="812"/>
      <c r="FO194" s="812"/>
      <c r="FP194" s="812"/>
      <c r="FQ194" s="812"/>
      <c r="FR194" s="812"/>
      <c r="FS194" s="812"/>
      <c r="FT194" s="812"/>
      <c r="FU194" s="812"/>
      <c r="FV194" s="812"/>
      <c r="FW194" s="812"/>
      <c r="FX194" s="812"/>
      <c r="FY194" s="812"/>
      <c r="FZ194" s="812"/>
      <c r="GA194" s="812"/>
      <c r="GB194" s="812"/>
      <c r="GC194" s="812"/>
      <c r="GD194" s="812"/>
      <c r="GE194" s="812"/>
      <c r="GF194" s="812"/>
      <c r="GG194" s="812"/>
      <c r="GH194" s="812"/>
      <c r="GI194" s="812"/>
      <c r="GJ194" s="812"/>
      <c r="GK194" s="812"/>
      <c r="GL194" s="812"/>
      <c r="GM194" s="812"/>
    </row>
    <row r="195" spans="2:195" ht="15" customHeight="1" x14ac:dyDescent="0.2">
      <c r="B195" s="812"/>
      <c r="C195" s="812"/>
      <c r="D195" s="812"/>
      <c r="E195" s="812"/>
      <c r="F195" s="812"/>
      <c r="G195" s="812"/>
      <c r="H195" s="812"/>
      <c r="I195" s="812"/>
      <c r="J195" s="812"/>
      <c r="K195" s="812"/>
      <c r="L195" s="812"/>
      <c r="M195" s="812"/>
      <c r="N195" s="812"/>
      <c r="O195" s="812"/>
      <c r="P195" s="812"/>
      <c r="Q195" s="812"/>
      <c r="R195" s="812"/>
      <c r="S195" s="812"/>
      <c r="T195" s="812"/>
      <c r="U195" s="812"/>
      <c r="V195" s="812"/>
      <c r="W195" s="812"/>
      <c r="X195" s="812"/>
      <c r="Y195" s="812"/>
      <c r="Z195" s="812"/>
      <c r="AA195" s="812"/>
      <c r="AB195" s="812"/>
      <c r="AC195" s="812"/>
      <c r="AD195" s="812"/>
      <c r="AE195" s="812"/>
      <c r="AF195" s="812"/>
      <c r="AG195" s="812"/>
      <c r="AH195" s="812"/>
      <c r="AI195" s="812"/>
      <c r="AJ195" s="812"/>
      <c r="AK195" s="812"/>
      <c r="AL195" s="812"/>
      <c r="AM195" s="812"/>
      <c r="AN195" s="812"/>
      <c r="AO195" s="812"/>
      <c r="AP195" s="812"/>
      <c r="AQ195" s="812"/>
      <c r="AR195" s="812"/>
      <c r="AS195" s="812"/>
      <c r="AT195" s="812"/>
      <c r="AU195" s="812"/>
      <c r="AV195" s="812"/>
      <c r="AW195" s="812"/>
      <c r="AX195" s="812"/>
      <c r="AY195" s="812"/>
      <c r="AZ195" s="812"/>
      <c r="BA195" s="812"/>
      <c r="BB195" s="812"/>
      <c r="BC195" s="812"/>
      <c r="BD195" s="812"/>
      <c r="BE195" s="812"/>
      <c r="BF195" s="812"/>
      <c r="BG195" s="812"/>
      <c r="BH195" s="812"/>
      <c r="BI195" s="812"/>
      <c r="BJ195" s="812"/>
      <c r="BK195" s="812"/>
      <c r="BL195" s="812"/>
      <c r="BM195" s="812"/>
      <c r="BN195" s="812"/>
      <c r="BO195" s="812"/>
      <c r="BP195" s="812"/>
      <c r="BQ195" s="812"/>
      <c r="BR195" s="812"/>
      <c r="BS195" s="812"/>
      <c r="BT195" s="812"/>
      <c r="BU195" s="812"/>
      <c r="BV195" s="812"/>
      <c r="BW195" s="812"/>
      <c r="BX195" s="812"/>
      <c r="BY195" s="812"/>
      <c r="BZ195" s="812"/>
      <c r="CA195" s="812"/>
      <c r="CB195" s="812"/>
      <c r="CC195" s="812"/>
      <c r="CD195" s="812"/>
      <c r="CE195" s="812"/>
      <c r="CF195" s="812"/>
      <c r="CG195" s="812"/>
      <c r="CH195" s="812"/>
      <c r="CI195" s="812"/>
      <c r="CJ195" s="812"/>
      <c r="CK195" s="812"/>
      <c r="CL195" s="812"/>
      <c r="CM195" s="812"/>
      <c r="CN195" s="812"/>
      <c r="CO195" s="812"/>
      <c r="CP195" s="812"/>
      <c r="CQ195" s="812"/>
      <c r="CR195" s="812"/>
      <c r="CS195" s="812"/>
      <c r="CT195" s="812"/>
      <c r="CU195" s="812"/>
      <c r="CV195" s="812"/>
      <c r="CW195" s="812"/>
      <c r="CX195" s="812"/>
      <c r="CY195" s="812"/>
      <c r="CZ195" s="812"/>
      <c r="DA195" s="812"/>
      <c r="DB195" s="812"/>
      <c r="DC195" s="812"/>
      <c r="DD195" s="812"/>
      <c r="DE195" s="812"/>
      <c r="DF195" s="812"/>
      <c r="DG195" s="812"/>
      <c r="DH195" s="812"/>
      <c r="DI195" s="812"/>
      <c r="DJ195" s="812"/>
      <c r="DK195" s="812"/>
      <c r="DL195" s="812"/>
      <c r="DM195" s="812"/>
      <c r="DN195" s="812"/>
      <c r="DO195" s="812"/>
      <c r="DP195" s="812"/>
      <c r="DQ195" s="812"/>
      <c r="DR195" s="812"/>
      <c r="DS195" s="812"/>
      <c r="DT195" s="812"/>
      <c r="DU195" s="812"/>
      <c r="DV195" s="812"/>
      <c r="DW195" s="812"/>
      <c r="DX195" s="812"/>
      <c r="DY195" s="812"/>
      <c r="DZ195" s="812"/>
      <c r="EA195" s="812"/>
      <c r="EB195" s="812"/>
      <c r="EC195" s="812"/>
      <c r="ED195" s="812"/>
      <c r="EE195" s="812"/>
      <c r="EF195" s="812"/>
      <c r="EG195" s="812"/>
      <c r="EH195" s="812"/>
      <c r="EI195" s="812"/>
      <c r="EJ195" s="812"/>
      <c r="EK195" s="812"/>
      <c r="EL195" s="812"/>
      <c r="EM195" s="812"/>
      <c r="EN195" s="812"/>
      <c r="EO195" s="812"/>
      <c r="EP195" s="812"/>
      <c r="EQ195" s="812"/>
      <c r="ER195" s="812"/>
      <c r="ES195" s="812"/>
      <c r="ET195" s="812"/>
      <c r="EU195" s="812"/>
      <c r="EV195" s="812"/>
      <c r="EW195" s="812"/>
      <c r="EX195" s="812"/>
      <c r="EY195" s="812"/>
      <c r="EZ195" s="812"/>
      <c r="FA195" s="812"/>
      <c r="FB195" s="812"/>
      <c r="FC195" s="812"/>
      <c r="FD195" s="812"/>
      <c r="FE195" s="812"/>
      <c r="FF195" s="812"/>
      <c r="FG195" s="812"/>
      <c r="FH195" s="812"/>
      <c r="FI195" s="812"/>
      <c r="FJ195" s="812"/>
      <c r="FK195" s="812"/>
      <c r="FL195" s="812"/>
      <c r="FM195" s="812"/>
      <c r="FN195" s="812"/>
      <c r="FO195" s="812"/>
      <c r="FP195" s="812"/>
      <c r="FQ195" s="812"/>
      <c r="FR195" s="812"/>
      <c r="FS195" s="812"/>
      <c r="FT195" s="812"/>
      <c r="FU195" s="812"/>
      <c r="FV195" s="812"/>
      <c r="FW195" s="812"/>
      <c r="FX195" s="812"/>
      <c r="FY195" s="812"/>
      <c r="FZ195" s="812"/>
      <c r="GA195" s="812"/>
      <c r="GB195" s="812"/>
      <c r="GC195" s="812"/>
      <c r="GD195" s="812"/>
      <c r="GE195" s="812"/>
      <c r="GF195" s="812"/>
      <c r="GG195" s="812"/>
      <c r="GH195" s="812"/>
      <c r="GI195" s="812"/>
      <c r="GJ195" s="812"/>
      <c r="GK195" s="812"/>
      <c r="GL195" s="812"/>
      <c r="GM195" s="812"/>
    </row>
    <row r="196" spans="2:195" ht="15" customHeight="1" x14ac:dyDescent="0.2">
      <c r="B196" s="812"/>
      <c r="C196" s="812"/>
      <c r="D196" s="812"/>
      <c r="E196" s="812"/>
      <c r="F196" s="812"/>
      <c r="G196" s="812"/>
      <c r="H196" s="812"/>
      <c r="I196" s="812"/>
      <c r="J196" s="812"/>
      <c r="K196" s="812"/>
      <c r="L196" s="812"/>
      <c r="M196" s="812"/>
      <c r="N196" s="812"/>
      <c r="O196" s="812"/>
      <c r="P196" s="812"/>
      <c r="Q196" s="812"/>
      <c r="R196" s="812"/>
      <c r="S196" s="812"/>
      <c r="T196" s="812"/>
      <c r="U196" s="812"/>
      <c r="V196" s="812"/>
      <c r="W196" s="812"/>
      <c r="X196" s="812"/>
      <c r="Y196" s="812"/>
      <c r="Z196" s="812"/>
      <c r="AA196" s="812"/>
      <c r="AB196" s="812"/>
      <c r="AC196" s="812"/>
      <c r="AD196" s="812"/>
      <c r="AE196" s="812"/>
      <c r="AF196" s="812"/>
      <c r="AG196" s="812"/>
      <c r="AH196" s="812"/>
      <c r="AI196" s="812"/>
      <c r="AJ196" s="812"/>
      <c r="AK196" s="812"/>
      <c r="AL196" s="812"/>
      <c r="AM196" s="812"/>
      <c r="AN196" s="812"/>
      <c r="AO196" s="812"/>
      <c r="AP196" s="812"/>
      <c r="AQ196" s="812"/>
      <c r="AR196" s="812"/>
      <c r="AS196" s="812"/>
      <c r="AT196" s="812"/>
      <c r="AU196" s="812"/>
      <c r="AV196" s="812"/>
      <c r="AW196" s="812"/>
      <c r="AX196" s="812"/>
      <c r="AY196" s="812"/>
      <c r="AZ196" s="812"/>
      <c r="BA196" s="812"/>
      <c r="BB196" s="812"/>
      <c r="BC196" s="812"/>
      <c r="BD196" s="812"/>
      <c r="BE196" s="812"/>
      <c r="BF196" s="812"/>
      <c r="BG196" s="812"/>
      <c r="BH196" s="812"/>
      <c r="BI196" s="812"/>
      <c r="BJ196" s="812"/>
      <c r="BK196" s="812"/>
      <c r="BL196" s="812"/>
      <c r="BM196" s="812"/>
      <c r="BN196" s="812"/>
      <c r="BO196" s="812"/>
      <c r="BP196" s="812"/>
      <c r="BQ196" s="812"/>
      <c r="BR196" s="812"/>
      <c r="BS196" s="812"/>
      <c r="BT196" s="812"/>
      <c r="BU196" s="812"/>
      <c r="BV196" s="812"/>
      <c r="BW196" s="812"/>
      <c r="BX196" s="812"/>
      <c r="BY196" s="812"/>
      <c r="BZ196" s="812"/>
      <c r="CA196" s="812"/>
      <c r="CB196" s="812"/>
      <c r="CC196" s="812"/>
      <c r="CD196" s="812"/>
      <c r="CE196" s="812"/>
      <c r="CF196" s="812"/>
      <c r="CG196" s="812"/>
      <c r="CH196" s="812"/>
      <c r="CI196" s="812"/>
      <c r="CJ196" s="812"/>
      <c r="CK196" s="812"/>
      <c r="CL196" s="812"/>
      <c r="CM196" s="812"/>
      <c r="CN196" s="812"/>
      <c r="CO196" s="812"/>
      <c r="CP196" s="812"/>
      <c r="CQ196" s="812"/>
      <c r="CR196" s="812"/>
      <c r="CS196" s="812"/>
      <c r="CT196" s="812"/>
      <c r="CU196" s="812"/>
      <c r="CV196" s="812"/>
      <c r="CW196" s="812"/>
      <c r="CX196" s="812"/>
      <c r="CY196" s="812"/>
      <c r="CZ196" s="812"/>
      <c r="DA196" s="812"/>
      <c r="DB196" s="812"/>
      <c r="DC196" s="812"/>
      <c r="DD196" s="812"/>
      <c r="DE196" s="812"/>
      <c r="DF196" s="812"/>
      <c r="DG196" s="812"/>
      <c r="DH196" s="812"/>
      <c r="DI196" s="812"/>
      <c r="DJ196" s="812"/>
      <c r="DK196" s="812"/>
      <c r="DL196" s="812"/>
      <c r="DM196" s="812"/>
      <c r="DN196" s="812"/>
      <c r="DO196" s="812"/>
      <c r="DP196" s="812"/>
      <c r="DQ196" s="812"/>
      <c r="DR196" s="812"/>
      <c r="DS196" s="812"/>
      <c r="DT196" s="812"/>
      <c r="DU196" s="812"/>
      <c r="DV196" s="812"/>
      <c r="DW196" s="812"/>
      <c r="DX196" s="812"/>
      <c r="DY196" s="812"/>
      <c r="DZ196" s="812"/>
      <c r="EA196" s="812"/>
      <c r="EB196" s="812"/>
      <c r="EC196" s="812"/>
      <c r="ED196" s="812"/>
      <c r="EE196" s="812"/>
      <c r="EF196" s="812"/>
      <c r="EG196" s="812"/>
      <c r="EH196" s="812"/>
      <c r="EI196" s="812"/>
      <c r="EJ196" s="812"/>
      <c r="EK196" s="812"/>
      <c r="EL196" s="812"/>
      <c r="EM196" s="812"/>
      <c r="EN196" s="812"/>
      <c r="EO196" s="812"/>
      <c r="EP196" s="812"/>
      <c r="EQ196" s="812"/>
      <c r="ER196" s="812"/>
      <c r="ES196" s="812"/>
      <c r="ET196" s="812"/>
      <c r="EU196" s="812"/>
      <c r="EV196" s="812"/>
      <c r="EW196" s="812"/>
      <c r="EX196" s="812"/>
      <c r="EY196" s="812"/>
      <c r="EZ196" s="812"/>
      <c r="FA196" s="812"/>
      <c r="FB196" s="812"/>
      <c r="FC196" s="812"/>
      <c r="FD196" s="812"/>
      <c r="FE196" s="812"/>
      <c r="FF196" s="812"/>
      <c r="FG196" s="812"/>
      <c r="FH196" s="812"/>
      <c r="FI196" s="812"/>
      <c r="FJ196" s="812"/>
      <c r="FK196" s="812"/>
      <c r="FL196" s="812"/>
      <c r="FM196" s="812"/>
      <c r="FN196" s="812"/>
      <c r="FO196" s="812"/>
      <c r="FP196" s="812"/>
      <c r="FQ196" s="812"/>
      <c r="FR196" s="812"/>
      <c r="FS196" s="812"/>
      <c r="FT196" s="812"/>
      <c r="FU196" s="812"/>
      <c r="FV196" s="812"/>
      <c r="FW196" s="812"/>
      <c r="FX196" s="812"/>
      <c r="FY196" s="812"/>
      <c r="FZ196" s="812"/>
      <c r="GA196" s="812"/>
      <c r="GB196" s="812"/>
      <c r="GC196" s="812"/>
      <c r="GD196" s="812"/>
      <c r="GE196" s="812"/>
      <c r="GF196" s="812"/>
      <c r="GG196" s="812"/>
      <c r="GH196" s="812"/>
      <c r="GI196" s="812"/>
      <c r="GJ196" s="812"/>
      <c r="GK196" s="812"/>
      <c r="GL196" s="812"/>
      <c r="GM196" s="812"/>
    </row>
    <row r="197" spans="2:195" ht="15" customHeight="1" x14ac:dyDescent="0.2">
      <c r="B197" s="812"/>
      <c r="C197" s="812"/>
      <c r="D197" s="812"/>
      <c r="E197" s="812"/>
      <c r="F197" s="812"/>
      <c r="G197" s="812"/>
      <c r="H197" s="812"/>
      <c r="I197" s="812"/>
      <c r="J197" s="812"/>
      <c r="K197" s="812"/>
      <c r="L197" s="812"/>
      <c r="M197" s="812"/>
      <c r="N197" s="812"/>
      <c r="O197" s="812"/>
      <c r="P197" s="812"/>
      <c r="Q197" s="812"/>
      <c r="R197" s="812"/>
      <c r="S197" s="812"/>
      <c r="T197" s="812"/>
      <c r="U197" s="812"/>
      <c r="V197" s="812"/>
      <c r="W197" s="812"/>
      <c r="X197" s="812"/>
      <c r="Y197" s="812"/>
      <c r="Z197" s="812"/>
      <c r="AA197" s="812"/>
      <c r="AB197" s="812"/>
      <c r="AC197" s="812"/>
      <c r="AD197" s="812"/>
      <c r="AE197" s="812"/>
      <c r="AF197" s="812"/>
      <c r="AG197" s="812"/>
      <c r="AH197" s="812"/>
      <c r="AI197" s="812"/>
      <c r="AJ197" s="812"/>
      <c r="AK197" s="812"/>
      <c r="AL197" s="812"/>
      <c r="AM197" s="812"/>
      <c r="AN197" s="812"/>
      <c r="AO197" s="812"/>
      <c r="AP197" s="812"/>
      <c r="AQ197" s="812"/>
      <c r="AR197" s="812"/>
      <c r="AS197" s="812"/>
      <c r="AT197" s="812"/>
      <c r="AU197" s="812"/>
      <c r="AV197" s="812"/>
      <c r="AW197" s="812"/>
      <c r="AX197" s="812"/>
      <c r="AY197" s="812"/>
      <c r="AZ197" s="812"/>
      <c r="BA197" s="812"/>
      <c r="BB197" s="812"/>
      <c r="BC197" s="812"/>
      <c r="BD197" s="812"/>
      <c r="BE197" s="812"/>
      <c r="BF197" s="812"/>
      <c r="BG197" s="812"/>
      <c r="BH197" s="812"/>
      <c r="BI197" s="812"/>
      <c r="BJ197" s="812"/>
      <c r="BK197" s="812"/>
      <c r="BL197" s="812"/>
      <c r="BM197" s="812"/>
      <c r="BN197" s="812"/>
      <c r="BO197" s="812"/>
      <c r="BP197" s="812"/>
      <c r="BQ197" s="812"/>
      <c r="BR197" s="812"/>
      <c r="BS197" s="812"/>
      <c r="BT197" s="812"/>
      <c r="BU197" s="812"/>
      <c r="BV197" s="812"/>
      <c r="BW197" s="812"/>
      <c r="BX197" s="812"/>
      <c r="BY197" s="812"/>
      <c r="BZ197" s="812"/>
      <c r="CA197" s="812"/>
      <c r="CB197" s="812"/>
      <c r="CC197" s="812"/>
      <c r="CD197" s="812"/>
      <c r="CE197" s="812"/>
      <c r="CF197" s="812"/>
      <c r="CG197" s="812"/>
      <c r="CH197" s="812"/>
      <c r="CI197" s="812"/>
      <c r="CJ197" s="812"/>
      <c r="CK197" s="812"/>
      <c r="CL197" s="812"/>
      <c r="CM197" s="812"/>
      <c r="CN197" s="812"/>
      <c r="CO197" s="812"/>
      <c r="CP197" s="812"/>
      <c r="CQ197" s="812"/>
      <c r="CR197" s="812"/>
      <c r="CS197" s="812"/>
      <c r="CT197" s="812"/>
      <c r="CU197" s="812"/>
      <c r="CV197" s="812"/>
      <c r="CW197" s="812"/>
      <c r="CX197" s="812"/>
      <c r="CY197" s="812"/>
      <c r="CZ197" s="812"/>
      <c r="DA197" s="812"/>
      <c r="DB197" s="812"/>
      <c r="DC197" s="812"/>
      <c r="DD197" s="812"/>
      <c r="DE197" s="812"/>
      <c r="DF197" s="812"/>
      <c r="DG197" s="812"/>
      <c r="DH197" s="812"/>
      <c r="DI197" s="812"/>
      <c r="DJ197" s="812"/>
      <c r="DK197" s="812"/>
      <c r="DL197" s="812"/>
      <c r="DM197" s="812"/>
      <c r="DN197" s="812"/>
      <c r="DO197" s="812"/>
      <c r="DP197" s="812"/>
      <c r="DQ197" s="812"/>
      <c r="DR197" s="812"/>
      <c r="DS197" s="812"/>
      <c r="DT197" s="812"/>
      <c r="DU197" s="812"/>
      <c r="DV197" s="812"/>
      <c r="DW197" s="812"/>
      <c r="DX197" s="812"/>
      <c r="DY197" s="812"/>
      <c r="DZ197" s="812"/>
      <c r="EA197" s="812"/>
      <c r="EB197" s="812"/>
      <c r="EC197" s="812"/>
      <c r="ED197" s="812"/>
      <c r="EE197" s="812"/>
      <c r="EF197" s="812"/>
      <c r="EG197" s="812"/>
      <c r="EH197" s="812"/>
      <c r="EI197" s="812"/>
      <c r="EJ197" s="812"/>
      <c r="EK197" s="812"/>
      <c r="EL197" s="812"/>
      <c r="EM197" s="812"/>
      <c r="EN197" s="812"/>
      <c r="EO197" s="812"/>
      <c r="EP197" s="812"/>
      <c r="EQ197" s="812"/>
      <c r="ER197" s="812"/>
      <c r="ES197" s="812"/>
      <c r="ET197" s="812"/>
      <c r="EU197" s="812"/>
      <c r="EV197" s="812"/>
      <c r="EW197" s="812"/>
      <c r="EX197" s="812"/>
      <c r="EY197" s="812"/>
      <c r="EZ197" s="812"/>
      <c r="FA197" s="812"/>
      <c r="FB197" s="812"/>
      <c r="FC197" s="812"/>
      <c r="FD197" s="812"/>
      <c r="FE197" s="812"/>
      <c r="FF197" s="812"/>
      <c r="FG197" s="812"/>
      <c r="FH197" s="812"/>
      <c r="FI197" s="812"/>
      <c r="FJ197" s="812"/>
      <c r="FK197" s="812"/>
      <c r="FL197" s="812"/>
      <c r="FM197" s="812"/>
      <c r="FN197" s="812"/>
      <c r="FO197" s="812"/>
      <c r="FP197" s="812"/>
      <c r="FQ197" s="812"/>
      <c r="FR197" s="812"/>
      <c r="FS197" s="812"/>
      <c r="FT197" s="812"/>
      <c r="FU197" s="812"/>
      <c r="FV197" s="812"/>
      <c r="FW197" s="812"/>
      <c r="FX197" s="812"/>
      <c r="FY197" s="812"/>
      <c r="FZ197" s="812"/>
      <c r="GA197" s="812"/>
      <c r="GB197" s="812"/>
      <c r="GC197" s="812"/>
      <c r="GD197" s="812"/>
      <c r="GE197" s="812"/>
      <c r="GF197" s="812"/>
      <c r="GG197" s="812"/>
      <c r="GH197" s="812"/>
      <c r="GI197" s="812"/>
      <c r="GJ197" s="812"/>
      <c r="GK197" s="812"/>
      <c r="GL197" s="812"/>
      <c r="GM197" s="812"/>
    </row>
    <row r="198" spans="2:195" ht="15" customHeight="1" x14ac:dyDescent="0.2">
      <c r="B198" s="812"/>
      <c r="C198" s="812"/>
      <c r="D198" s="812"/>
      <c r="E198" s="812"/>
      <c r="F198" s="812"/>
      <c r="G198" s="812"/>
      <c r="H198" s="812"/>
      <c r="I198" s="812"/>
      <c r="J198" s="812"/>
      <c r="K198" s="812"/>
      <c r="L198" s="812"/>
      <c r="M198" s="812"/>
      <c r="N198" s="812"/>
      <c r="O198" s="812"/>
      <c r="P198" s="812"/>
      <c r="Q198" s="812"/>
      <c r="R198" s="812"/>
      <c r="S198" s="812"/>
      <c r="T198" s="812"/>
      <c r="U198" s="812"/>
      <c r="V198" s="812"/>
      <c r="W198" s="812"/>
      <c r="X198" s="812"/>
      <c r="Y198" s="812"/>
      <c r="Z198" s="812"/>
      <c r="AA198" s="812"/>
      <c r="AB198" s="812"/>
      <c r="AC198" s="812"/>
      <c r="AD198" s="812"/>
      <c r="AE198" s="812"/>
      <c r="AF198" s="812"/>
      <c r="AG198" s="812"/>
      <c r="AH198" s="812"/>
      <c r="AI198" s="812"/>
      <c r="AJ198" s="812"/>
      <c r="AK198" s="812"/>
      <c r="AL198" s="812"/>
      <c r="AM198" s="812"/>
      <c r="AN198" s="812"/>
      <c r="AO198" s="812"/>
      <c r="AP198" s="812"/>
      <c r="AQ198" s="812"/>
      <c r="AR198" s="812"/>
      <c r="AS198" s="812"/>
      <c r="AT198" s="812"/>
      <c r="AU198" s="812"/>
      <c r="AV198" s="812"/>
      <c r="AW198" s="812"/>
      <c r="AX198" s="812"/>
      <c r="AY198" s="812"/>
      <c r="AZ198" s="812"/>
      <c r="BA198" s="812"/>
      <c r="BB198" s="812"/>
      <c r="BC198" s="812"/>
      <c r="BD198" s="812"/>
      <c r="BE198" s="812"/>
      <c r="BF198" s="812"/>
      <c r="BG198" s="812"/>
      <c r="BH198" s="812"/>
      <c r="BI198" s="812"/>
      <c r="BJ198" s="812"/>
      <c r="BK198" s="812"/>
      <c r="BL198" s="812"/>
      <c r="BM198" s="812"/>
      <c r="BN198" s="812"/>
      <c r="BO198" s="812"/>
      <c r="BP198" s="812"/>
      <c r="BQ198" s="812"/>
      <c r="BR198" s="812"/>
      <c r="BS198" s="812"/>
      <c r="BT198" s="812"/>
      <c r="BU198" s="812"/>
      <c r="BV198" s="812"/>
      <c r="BW198" s="812"/>
      <c r="BX198" s="812"/>
      <c r="BY198" s="812"/>
      <c r="BZ198" s="812"/>
      <c r="CA198" s="812"/>
      <c r="CB198" s="812"/>
      <c r="CC198" s="812"/>
      <c r="CD198" s="812"/>
      <c r="CE198" s="812"/>
      <c r="CF198" s="812"/>
      <c r="CG198" s="812"/>
      <c r="CH198" s="812"/>
      <c r="CI198" s="812"/>
      <c r="CJ198" s="812"/>
      <c r="CK198" s="812"/>
      <c r="CL198" s="812"/>
      <c r="CM198" s="812"/>
      <c r="CN198" s="812"/>
      <c r="CO198" s="812"/>
      <c r="CP198" s="812"/>
      <c r="CQ198" s="812"/>
      <c r="CR198" s="812"/>
      <c r="CS198" s="812"/>
      <c r="CT198" s="812"/>
      <c r="CU198" s="812"/>
      <c r="CV198" s="812"/>
      <c r="CW198" s="812"/>
      <c r="CX198" s="812"/>
      <c r="CY198" s="812"/>
      <c r="CZ198" s="812"/>
      <c r="DA198" s="812"/>
      <c r="DB198" s="812"/>
      <c r="DC198" s="812"/>
      <c r="DD198" s="812"/>
      <c r="DE198" s="812"/>
      <c r="DF198" s="812"/>
      <c r="DG198" s="812"/>
      <c r="DH198" s="812"/>
      <c r="DI198" s="812"/>
      <c r="DJ198" s="812"/>
      <c r="DK198" s="812"/>
      <c r="DL198" s="812"/>
      <c r="DM198" s="812"/>
      <c r="DN198" s="812"/>
      <c r="DO198" s="812"/>
      <c r="DP198" s="812"/>
      <c r="DQ198" s="812"/>
      <c r="DR198" s="812"/>
      <c r="DS198" s="812"/>
      <c r="DT198" s="812"/>
      <c r="DU198" s="812"/>
      <c r="DV198" s="812"/>
      <c r="DW198" s="812"/>
      <c r="DX198" s="812"/>
      <c r="DY198" s="812"/>
      <c r="DZ198" s="812"/>
      <c r="EA198" s="812"/>
      <c r="EB198" s="812"/>
      <c r="EC198" s="812"/>
      <c r="ED198" s="812"/>
      <c r="EE198" s="812"/>
      <c r="EF198" s="812"/>
      <c r="EG198" s="812"/>
      <c r="EH198" s="812"/>
      <c r="EI198" s="812"/>
      <c r="EJ198" s="812"/>
      <c r="EK198" s="812"/>
      <c r="EL198" s="812"/>
      <c r="EM198" s="812"/>
      <c r="EN198" s="812"/>
      <c r="EO198" s="812"/>
      <c r="EP198" s="812"/>
      <c r="EQ198" s="812"/>
      <c r="ER198" s="812"/>
      <c r="ES198" s="812"/>
      <c r="ET198" s="812"/>
      <c r="EU198" s="812"/>
      <c r="EV198" s="812"/>
      <c r="EW198" s="812"/>
      <c r="EX198" s="812"/>
      <c r="EY198" s="812"/>
      <c r="EZ198" s="812"/>
      <c r="FA198" s="812"/>
      <c r="FB198" s="812"/>
      <c r="FC198" s="812"/>
      <c r="FD198" s="812"/>
      <c r="FE198" s="812"/>
      <c r="FF198" s="812"/>
      <c r="FG198" s="812"/>
      <c r="FH198" s="812"/>
      <c r="FI198" s="812"/>
      <c r="FJ198" s="812"/>
      <c r="FK198" s="812"/>
      <c r="FL198" s="812"/>
      <c r="FM198" s="812"/>
      <c r="FN198" s="812"/>
      <c r="FO198" s="812"/>
      <c r="FP198" s="812"/>
      <c r="FQ198" s="812"/>
      <c r="FR198" s="812"/>
      <c r="FS198" s="812"/>
      <c r="FT198" s="812"/>
      <c r="FU198" s="812"/>
      <c r="FV198" s="812"/>
      <c r="FW198" s="812"/>
      <c r="FX198" s="812"/>
      <c r="FY198" s="812"/>
      <c r="FZ198" s="812"/>
      <c r="GA198" s="812"/>
      <c r="GB198" s="812"/>
      <c r="GC198" s="812"/>
      <c r="GD198" s="812"/>
      <c r="GE198" s="812"/>
      <c r="GF198" s="812"/>
      <c r="GG198" s="812"/>
      <c r="GH198" s="812"/>
      <c r="GI198" s="812"/>
      <c r="GJ198" s="812"/>
      <c r="GK198" s="812"/>
      <c r="GL198" s="812"/>
      <c r="GM198" s="812"/>
    </row>
    <row r="199" spans="2:195" ht="15" customHeight="1" x14ac:dyDescent="0.2">
      <c r="B199" s="812"/>
      <c r="C199" s="812"/>
      <c r="D199" s="812"/>
      <c r="E199" s="812"/>
      <c r="F199" s="812"/>
      <c r="G199" s="812"/>
      <c r="H199" s="812"/>
      <c r="I199" s="812"/>
      <c r="J199" s="812"/>
      <c r="K199" s="812"/>
      <c r="L199" s="812"/>
      <c r="M199" s="812"/>
      <c r="N199" s="812"/>
      <c r="O199" s="812"/>
      <c r="P199" s="812"/>
      <c r="Q199" s="812"/>
      <c r="R199" s="812"/>
      <c r="S199" s="812"/>
      <c r="T199" s="812"/>
      <c r="U199" s="812"/>
      <c r="V199" s="812"/>
      <c r="W199" s="812"/>
      <c r="X199" s="812"/>
      <c r="Y199" s="812"/>
      <c r="Z199" s="812"/>
      <c r="AA199" s="812"/>
      <c r="AB199" s="812"/>
      <c r="AC199" s="812"/>
      <c r="AD199" s="812"/>
      <c r="AE199" s="812"/>
      <c r="AF199" s="812"/>
      <c r="AG199" s="812"/>
      <c r="AH199" s="812"/>
      <c r="AI199" s="812"/>
      <c r="AJ199" s="812"/>
      <c r="AK199" s="812"/>
      <c r="AL199" s="812"/>
      <c r="AM199" s="812"/>
      <c r="AN199" s="812"/>
      <c r="AO199" s="812"/>
      <c r="AP199" s="812"/>
      <c r="AQ199" s="812"/>
      <c r="AR199" s="812"/>
      <c r="AS199" s="812"/>
      <c r="AT199" s="812"/>
      <c r="AU199" s="812"/>
      <c r="AV199" s="812"/>
      <c r="AW199" s="812"/>
      <c r="AX199" s="812"/>
      <c r="AY199" s="812"/>
      <c r="AZ199" s="812"/>
      <c r="BA199" s="812"/>
      <c r="BB199" s="812"/>
      <c r="BC199" s="812"/>
      <c r="BD199" s="812"/>
      <c r="BE199" s="812"/>
      <c r="BF199" s="812"/>
      <c r="BG199" s="812"/>
      <c r="BH199" s="812"/>
      <c r="BI199" s="812"/>
      <c r="BJ199" s="812"/>
      <c r="BK199" s="812"/>
      <c r="BL199" s="812"/>
      <c r="BM199" s="812"/>
      <c r="BN199" s="812"/>
      <c r="BO199" s="812"/>
      <c r="BP199" s="812"/>
      <c r="BQ199" s="812"/>
      <c r="BR199" s="812"/>
      <c r="BS199" s="812"/>
      <c r="BT199" s="812"/>
      <c r="BU199" s="812"/>
      <c r="BV199" s="812"/>
      <c r="BW199" s="812"/>
      <c r="BX199" s="812"/>
      <c r="BY199" s="812"/>
      <c r="BZ199" s="812"/>
      <c r="CA199" s="812"/>
      <c r="CB199" s="812"/>
      <c r="CC199" s="812"/>
      <c r="CD199" s="812"/>
      <c r="CE199" s="812"/>
      <c r="CF199" s="812"/>
      <c r="CG199" s="812"/>
      <c r="CH199" s="812"/>
      <c r="CI199" s="812"/>
      <c r="CJ199" s="812"/>
      <c r="CK199" s="812"/>
      <c r="CL199" s="812"/>
      <c r="CM199" s="812"/>
      <c r="CN199" s="812"/>
      <c r="CO199" s="812"/>
      <c r="CP199" s="812"/>
      <c r="CQ199" s="812"/>
      <c r="CR199" s="812"/>
      <c r="CS199" s="812"/>
      <c r="CT199" s="812"/>
      <c r="CU199" s="812"/>
      <c r="CV199" s="812"/>
      <c r="CW199" s="812"/>
      <c r="CX199" s="812"/>
      <c r="CY199" s="812"/>
      <c r="CZ199" s="812"/>
      <c r="DA199" s="812"/>
      <c r="DB199" s="812"/>
      <c r="DC199" s="812"/>
      <c r="DD199" s="812"/>
      <c r="DE199" s="812"/>
      <c r="DF199" s="812"/>
      <c r="DG199" s="812"/>
      <c r="DH199" s="812"/>
      <c r="DI199" s="812"/>
      <c r="DJ199" s="812"/>
      <c r="DK199" s="812"/>
      <c r="DL199" s="812"/>
      <c r="DM199" s="812"/>
      <c r="DN199" s="812"/>
      <c r="DO199" s="812"/>
      <c r="DP199" s="812"/>
      <c r="DQ199" s="812"/>
      <c r="DR199" s="812"/>
      <c r="DS199" s="812"/>
      <c r="DT199" s="812"/>
      <c r="DU199" s="812"/>
      <c r="DV199" s="812"/>
      <c r="DW199" s="812"/>
      <c r="DX199" s="812"/>
      <c r="DY199" s="812"/>
      <c r="DZ199" s="812"/>
      <c r="EA199" s="812"/>
      <c r="EB199" s="812"/>
      <c r="EC199" s="812"/>
      <c r="ED199" s="812"/>
      <c r="EE199" s="812"/>
      <c r="EF199" s="812"/>
      <c r="EG199" s="812"/>
      <c r="EH199" s="812"/>
      <c r="EI199" s="812"/>
      <c r="EJ199" s="812"/>
      <c r="EK199" s="812"/>
      <c r="EL199" s="812"/>
      <c r="EM199" s="812"/>
      <c r="EN199" s="812"/>
      <c r="EO199" s="812"/>
      <c r="EP199" s="812"/>
      <c r="EQ199" s="812"/>
      <c r="ER199" s="812"/>
      <c r="ES199" s="812"/>
      <c r="ET199" s="812"/>
      <c r="EU199" s="812"/>
      <c r="EV199" s="812"/>
      <c r="EW199" s="812"/>
      <c r="EX199" s="812"/>
      <c r="EY199" s="812"/>
      <c r="EZ199" s="812"/>
      <c r="FA199" s="812"/>
      <c r="FB199" s="812"/>
      <c r="FC199" s="812"/>
      <c r="FD199" s="812"/>
      <c r="FE199" s="812"/>
      <c r="FF199" s="812"/>
      <c r="FG199" s="812"/>
      <c r="FH199" s="812"/>
      <c r="FI199" s="812"/>
      <c r="FJ199" s="812"/>
      <c r="FK199" s="812"/>
      <c r="FL199" s="812"/>
      <c r="FM199" s="812"/>
      <c r="FN199" s="812"/>
      <c r="FO199" s="812"/>
      <c r="FP199" s="812"/>
      <c r="FQ199" s="812"/>
      <c r="FR199" s="812"/>
      <c r="FS199" s="812"/>
      <c r="FT199" s="812"/>
      <c r="FU199" s="812"/>
      <c r="FV199" s="812"/>
      <c r="FW199" s="812"/>
      <c r="FX199" s="812"/>
      <c r="FY199" s="812"/>
      <c r="FZ199" s="812"/>
      <c r="GA199" s="812"/>
      <c r="GB199" s="812"/>
      <c r="GC199" s="812"/>
      <c r="GD199" s="812"/>
      <c r="GE199" s="812"/>
      <c r="GF199" s="812"/>
      <c r="GG199" s="812"/>
      <c r="GH199" s="812"/>
      <c r="GI199" s="812"/>
      <c r="GJ199" s="812"/>
      <c r="GK199" s="812"/>
      <c r="GL199" s="812"/>
      <c r="GM199" s="812"/>
    </row>
    <row r="200" spans="2:195" ht="15" customHeight="1" x14ac:dyDescent="0.2">
      <c r="B200" s="812"/>
      <c r="C200" s="812"/>
      <c r="D200" s="812"/>
      <c r="E200" s="812"/>
      <c r="F200" s="812"/>
      <c r="G200" s="812"/>
      <c r="H200" s="812"/>
      <c r="I200" s="812"/>
      <c r="J200" s="812"/>
      <c r="K200" s="812"/>
      <c r="L200" s="812"/>
      <c r="M200" s="812"/>
      <c r="N200" s="812"/>
      <c r="O200" s="812"/>
      <c r="P200" s="812"/>
      <c r="Q200" s="812"/>
      <c r="R200" s="812"/>
      <c r="S200" s="812"/>
      <c r="T200" s="812"/>
      <c r="U200" s="812"/>
      <c r="V200" s="812"/>
      <c r="W200" s="812"/>
      <c r="X200" s="812"/>
      <c r="Y200" s="812"/>
      <c r="Z200" s="812"/>
      <c r="AA200" s="812"/>
      <c r="AB200" s="812"/>
      <c r="AC200" s="812"/>
      <c r="AD200" s="812"/>
      <c r="AE200" s="812"/>
      <c r="AF200" s="812"/>
      <c r="AG200" s="812"/>
      <c r="AH200" s="812"/>
      <c r="AI200" s="812"/>
      <c r="AJ200" s="812"/>
      <c r="AK200" s="812"/>
      <c r="AL200" s="812"/>
      <c r="AM200" s="812"/>
      <c r="AN200" s="812"/>
      <c r="AO200" s="812"/>
      <c r="AP200" s="812"/>
      <c r="AQ200" s="812"/>
      <c r="AR200" s="812"/>
      <c r="AS200" s="812"/>
      <c r="AT200" s="812"/>
      <c r="AU200" s="812"/>
      <c r="AV200" s="812"/>
      <c r="AW200" s="812"/>
      <c r="AX200" s="812"/>
      <c r="AY200" s="812"/>
      <c r="AZ200" s="812"/>
      <c r="BA200" s="812"/>
      <c r="BB200" s="812"/>
      <c r="BC200" s="812"/>
      <c r="BD200" s="812"/>
      <c r="BE200" s="812"/>
      <c r="BF200" s="812"/>
      <c r="BG200" s="812"/>
      <c r="BH200" s="812"/>
      <c r="BI200" s="812"/>
      <c r="BJ200" s="812"/>
      <c r="BK200" s="812"/>
      <c r="BL200" s="812"/>
      <c r="BM200" s="812"/>
      <c r="BN200" s="812"/>
      <c r="BO200" s="812"/>
      <c r="BP200" s="812"/>
      <c r="BQ200" s="812"/>
      <c r="BR200" s="812"/>
      <c r="BS200" s="812"/>
      <c r="BT200" s="812"/>
      <c r="BU200" s="812"/>
      <c r="BV200" s="812"/>
      <c r="BW200" s="812"/>
      <c r="BX200" s="812"/>
      <c r="BY200" s="812"/>
      <c r="BZ200" s="812"/>
      <c r="CA200" s="812"/>
      <c r="CB200" s="812"/>
      <c r="CC200" s="812"/>
      <c r="CD200" s="812"/>
      <c r="CE200" s="812"/>
      <c r="CF200" s="812"/>
      <c r="CG200" s="812"/>
      <c r="CH200" s="812"/>
      <c r="CI200" s="812"/>
      <c r="CJ200" s="812"/>
      <c r="CK200" s="812"/>
      <c r="CL200" s="812"/>
      <c r="CM200" s="812"/>
      <c r="CN200" s="812"/>
      <c r="CO200" s="812"/>
      <c r="CP200" s="812"/>
      <c r="CQ200" s="812"/>
      <c r="CR200" s="812"/>
      <c r="CS200" s="812"/>
      <c r="CT200" s="812"/>
      <c r="CU200" s="812"/>
      <c r="CV200" s="812"/>
      <c r="CW200" s="812"/>
      <c r="CX200" s="812"/>
      <c r="CY200" s="812"/>
      <c r="CZ200" s="812"/>
      <c r="DA200" s="812"/>
      <c r="DB200" s="812"/>
      <c r="DC200" s="812"/>
      <c r="DD200" s="812"/>
      <c r="DE200" s="812"/>
      <c r="DF200" s="812"/>
      <c r="DG200" s="812"/>
      <c r="DH200" s="812"/>
      <c r="DI200" s="812"/>
      <c r="DJ200" s="812"/>
      <c r="DK200" s="812"/>
      <c r="DL200" s="812"/>
      <c r="DM200" s="812"/>
      <c r="DN200" s="812"/>
      <c r="DO200" s="812"/>
      <c r="DP200" s="812"/>
      <c r="DQ200" s="812"/>
      <c r="DR200" s="812"/>
      <c r="DS200" s="812"/>
      <c r="DT200" s="812"/>
      <c r="DU200" s="812"/>
      <c r="DV200" s="812"/>
      <c r="DW200" s="812"/>
      <c r="DX200" s="812"/>
      <c r="DY200" s="812"/>
      <c r="DZ200" s="812"/>
      <c r="EA200" s="812"/>
      <c r="EB200" s="812"/>
      <c r="EC200" s="812"/>
      <c r="ED200" s="812"/>
      <c r="EE200" s="812"/>
      <c r="EF200" s="812"/>
      <c r="EG200" s="812"/>
      <c r="EH200" s="812"/>
      <c r="EI200" s="812"/>
      <c r="EJ200" s="812"/>
      <c r="EK200" s="812"/>
      <c r="EL200" s="812"/>
      <c r="EM200" s="812"/>
      <c r="EN200" s="812"/>
      <c r="EO200" s="812"/>
      <c r="EP200" s="812"/>
      <c r="EQ200" s="812"/>
      <c r="ER200" s="812"/>
      <c r="ES200" s="812"/>
      <c r="ET200" s="812"/>
      <c r="EU200" s="812"/>
      <c r="EV200" s="812"/>
      <c r="EW200" s="812"/>
      <c r="EX200" s="812"/>
      <c r="EY200" s="812"/>
      <c r="EZ200" s="812"/>
      <c r="FA200" s="812"/>
      <c r="FB200" s="812"/>
      <c r="FC200" s="812"/>
      <c r="FD200" s="812"/>
      <c r="FE200" s="812"/>
      <c r="FF200" s="812"/>
      <c r="FG200" s="812"/>
      <c r="FH200" s="812"/>
      <c r="FI200" s="812"/>
      <c r="FJ200" s="812"/>
      <c r="FK200" s="812"/>
      <c r="FL200" s="812"/>
      <c r="FM200" s="812"/>
      <c r="FN200" s="812"/>
      <c r="FO200" s="812"/>
      <c r="FP200" s="812"/>
      <c r="FQ200" s="812"/>
      <c r="FR200" s="812"/>
      <c r="FS200" s="812"/>
      <c r="FT200" s="812"/>
      <c r="FU200" s="812"/>
      <c r="FV200" s="812"/>
      <c r="FW200" s="812"/>
      <c r="FX200" s="812"/>
      <c r="FY200" s="812"/>
      <c r="FZ200" s="812"/>
      <c r="GA200" s="812"/>
      <c r="GB200" s="812"/>
      <c r="GC200" s="812"/>
      <c r="GD200" s="812"/>
      <c r="GE200" s="812"/>
      <c r="GF200" s="812"/>
      <c r="GG200" s="812"/>
      <c r="GH200" s="812"/>
      <c r="GI200" s="812"/>
      <c r="GJ200" s="812"/>
      <c r="GK200" s="812"/>
      <c r="GL200" s="812"/>
      <c r="GM200" s="812"/>
    </row>
    <row r="201" spans="2:195" ht="15" customHeight="1" x14ac:dyDescent="0.2">
      <c r="B201" s="812"/>
      <c r="C201" s="812"/>
      <c r="D201" s="812"/>
      <c r="E201" s="812"/>
      <c r="F201" s="812"/>
      <c r="G201" s="812"/>
      <c r="H201" s="812"/>
      <c r="I201" s="812"/>
      <c r="J201" s="812"/>
      <c r="K201" s="812"/>
      <c r="L201" s="812"/>
      <c r="M201" s="812"/>
      <c r="N201" s="812"/>
      <c r="O201" s="812"/>
      <c r="P201" s="812"/>
      <c r="Q201" s="812"/>
      <c r="R201" s="812"/>
      <c r="S201" s="812"/>
      <c r="T201" s="812"/>
      <c r="U201" s="812"/>
      <c r="V201" s="812"/>
      <c r="W201" s="812"/>
      <c r="X201" s="812"/>
      <c r="Y201" s="812"/>
      <c r="Z201" s="812"/>
      <c r="AA201" s="812"/>
      <c r="AB201" s="812"/>
      <c r="AC201" s="812"/>
      <c r="AD201" s="812"/>
      <c r="AE201" s="812"/>
      <c r="AF201" s="812"/>
      <c r="AG201" s="812"/>
      <c r="AH201" s="812"/>
      <c r="AI201" s="812"/>
      <c r="AJ201" s="812"/>
      <c r="AK201" s="812"/>
      <c r="AL201" s="812"/>
      <c r="AM201" s="812"/>
      <c r="AN201" s="812"/>
      <c r="AO201" s="812"/>
      <c r="AP201" s="812"/>
      <c r="AQ201" s="812"/>
      <c r="AR201" s="812"/>
      <c r="AS201" s="812"/>
      <c r="AT201" s="812"/>
      <c r="AU201" s="812"/>
      <c r="AV201" s="812"/>
      <c r="AW201" s="812"/>
      <c r="AX201" s="812"/>
      <c r="AY201" s="812"/>
      <c r="AZ201" s="812"/>
      <c r="BA201" s="812"/>
      <c r="BB201" s="812"/>
      <c r="BC201" s="812"/>
      <c r="BD201" s="812"/>
      <c r="BE201" s="812"/>
      <c r="BF201" s="812"/>
      <c r="BG201" s="812"/>
      <c r="BH201" s="812"/>
      <c r="BI201" s="812"/>
      <c r="BJ201" s="812"/>
      <c r="BK201" s="812"/>
      <c r="BL201" s="812"/>
      <c r="BM201" s="812"/>
      <c r="BN201" s="812"/>
      <c r="BO201" s="812"/>
      <c r="BP201" s="812"/>
      <c r="BQ201" s="812"/>
      <c r="BR201" s="812"/>
      <c r="BS201" s="812"/>
      <c r="BT201" s="812"/>
      <c r="BU201" s="812"/>
      <c r="BV201" s="812"/>
      <c r="BW201" s="812"/>
      <c r="BX201" s="812"/>
      <c r="BY201" s="812"/>
      <c r="BZ201" s="812"/>
      <c r="CA201" s="812"/>
      <c r="CB201" s="812"/>
      <c r="CC201" s="812"/>
      <c r="CD201" s="812"/>
      <c r="CE201" s="812"/>
      <c r="CF201" s="812"/>
      <c r="CG201" s="812"/>
      <c r="CH201" s="812"/>
      <c r="CI201" s="812"/>
      <c r="CJ201" s="812"/>
      <c r="CK201" s="812"/>
      <c r="CL201" s="812"/>
      <c r="CM201" s="812"/>
      <c r="CN201" s="812"/>
      <c r="CO201" s="812"/>
      <c r="CP201" s="812"/>
      <c r="CQ201" s="812"/>
      <c r="CR201" s="812"/>
      <c r="CS201" s="812"/>
      <c r="CT201" s="812"/>
      <c r="CU201" s="812"/>
      <c r="CV201" s="812"/>
      <c r="CW201" s="812"/>
      <c r="CX201" s="812"/>
      <c r="CY201" s="812"/>
      <c r="CZ201" s="812"/>
      <c r="DA201" s="812"/>
      <c r="DB201" s="812"/>
      <c r="DC201" s="812"/>
      <c r="DD201" s="812"/>
      <c r="DE201" s="812"/>
      <c r="DF201" s="812"/>
      <c r="DG201" s="812"/>
      <c r="DH201" s="812"/>
      <c r="DI201" s="812"/>
      <c r="DJ201" s="812"/>
      <c r="DK201" s="812"/>
      <c r="DL201" s="812"/>
      <c r="DM201" s="812"/>
      <c r="DN201" s="812"/>
      <c r="DO201" s="812"/>
      <c r="DP201" s="812"/>
      <c r="DQ201" s="812"/>
      <c r="DR201" s="812"/>
      <c r="DS201" s="812"/>
      <c r="DT201" s="812"/>
      <c r="DU201" s="812"/>
      <c r="DV201" s="812"/>
      <c r="DW201" s="812"/>
      <c r="DX201" s="812"/>
      <c r="DY201" s="812"/>
      <c r="DZ201" s="812"/>
      <c r="EA201" s="812"/>
      <c r="EB201" s="812"/>
      <c r="EC201" s="812"/>
      <c r="ED201" s="812"/>
      <c r="EE201" s="812"/>
      <c r="EF201" s="812"/>
      <c r="EG201" s="812"/>
      <c r="EH201" s="812"/>
      <c r="EI201" s="812"/>
      <c r="EJ201" s="812"/>
      <c r="EK201" s="812"/>
      <c r="EL201" s="812"/>
      <c r="EM201" s="812"/>
      <c r="EN201" s="812"/>
      <c r="EO201" s="812"/>
      <c r="EP201" s="812"/>
      <c r="EQ201" s="812"/>
      <c r="ER201" s="812"/>
      <c r="ES201" s="812"/>
      <c r="ET201" s="812"/>
      <c r="EU201" s="812"/>
      <c r="EV201" s="812"/>
      <c r="EW201" s="812"/>
      <c r="EX201" s="812"/>
      <c r="EY201" s="812"/>
      <c r="EZ201" s="812"/>
      <c r="FA201" s="812"/>
      <c r="FB201" s="812"/>
      <c r="FC201" s="812"/>
      <c r="FD201" s="812"/>
      <c r="FE201" s="812"/>
      <c r="FF201" s="812"/>
      <c r="FG201" s="812"/>
      <c r="FH201" s="812"/>
      <c r="FI201" s="812"/>
      <c r="FJ201" s="812"/>
      <c r="FK201" s="812"/>
      <c r="FL201" s="812"/>
      <c r="FM201" s="812"/>
      <c r="FN201" s="812"/>
      <c r="FO201" s="812"/>
      <c r="FP201" s="812"/>
      <c r="FQ201" s="812"/>
      <c r="FR201" s="812"/>
      <c r="FS201" s="812"/>
      <c r="FT201" s="812"/>
      <c r="FU201" s="812"/>
      <c r="FV201" s="812"/>
      <c r="FW201" s="812"/>
      <c r="FX201" s="812"/>
      <c r="FY201" s="812"/>
      <c r="FZ201" s="812"/>
      <c r="GA201" s="812"/>
      <c r="GB201" s="812"/>
      <c r="GC201" s="812"/>
      <c r="GD201" s="812"/>
      <c r="GE201" s="812"/>
      <c r="GF201" s="812"/>
      <c r="GG201" s="812"/>
      <c r="GH201" s="812"/>
      <c r="GI201" s="812"/>
      <c r="GJ201" s="812"/>
      <c r="GK201" s="812"/>
      <c r="GL201" s="812"/>
      <c r="GM201" s="812"/>
    </row>
    <row r="202" spans="2:195" ht="15" customHeight="1" x14ac:dyDescent="0.2">
      <c r="B202" s="812"/>
      <c r="C202" s="812"/>
      <c r="D202" s="812"/>
      <c r="E202" s="812"/>
      <c r="F202" s="812"/>
      <c r="G202" s="812"/>
      <c r="H202" s="812"/>
      <c r="I202" s="812"/>
      <c r="J202" s="812"/>
      <c r="K202" s="812"/>
      <c r="L202" s="812"/>
      <c r="M202" s="812"/>
      <c r="N202" s="812"/>
      <c r="O202" s="812"/>
      <c r="P202" s="812"/>
      <c r="Q202" s="812"/>
      <c r="R202" s="812"/>
      <c r="S202" s="812"/>
      <c r="T202" s="812"/>
      <c r="U202" s="812"/>
      <c r="V202" s="812"/>
      <c r="W202" s="812"/>
      <c r="X202" s="812"/>
      <c r="Y202" s="812"/>
      <c r="Z202" s="812"/>
      <c r="AA202" s="812"/>
      <c r="AB202" s="812"/>
      <c r="AC202" s="812"/>
      <c r="AD202" s="812"/>
      <c r="AE202" s="812"/>
      <c r="AF202" s="812"/>
      <c r="AG202" s="812"/>
      <c r="AH202" s="812"/>
      <c r="AI202" s="812"/>
      <c r="AJ202" s="812"/>
      <c r="AK202" s="812"/>
      <c r="AL202" s="812"/>
      <c r="AM202" s="812"/>
      <c r="AN202" s="812"/>
      <c r="AO202" s="812"/>
      <c r="AP202" s="812"/>
      <c r="AQ202" s="812"/>
      <c r="AR202" s="812"/>
      <c r="AS202" s="812"/>
      <c r="AT202" s="812"/>
      <c r="AU202" s="812"/>
      <c r="AV202" s="812"/>
      <c r="AW202" s="812"/>
      <c r="AX202" s="812"/>
      <c r="AY202" s="812"/>
      <c r="AZ202" s="812"/>
      <c r="BA202" s="812"/>
      <c r="BB202" s="812"/>
      <c r="BC202" s="812"/>
      <c r="BD202" s="812"/>
      <c r="BE202" s="812"/>
      <c r="BF202" s="812"/>
      <c r="BG202" s="812"/>
      <c r="BH202" s="812"/>
      <c r="BI202" s="812"/>
      <c r="BJ202" s="812"/>
      <c r="BK202" s="812"/>
      <c r="BL202" s="812"/>
      <c r="BM202" s="812"/>
      <c r="BN202" s="812"/>
      <c r="BO202" s="812"/>
      <c r="BP202" s="812"/>
      <c r="BQ202" s="812"/>
      <c r="BR202" s="812"/>
      <c r="BS202" s="812"/>
      <c r="BT202" s="812"/>
      <c r="BU202" s="812"/>
      <c r="BV202" s="812"/>
      <c r="BW202" s="812"/>
      <c r="BX202" s="812"/>
      <c r="BY202" s="812"/>
      <c r="BZ202" s="812"/>
      <c r="CA202" s="812"/>
      <c r="CB202" s="812"/>
      <c r="CC202" s="812"/>
      <c r="CD202" s="812"/>
      <c r="CE202" s="812"/>
      <c r="CF202" s="812"/>
      <c r="CG202" s="812"/>
      <c r="CH202" s="812"/>
      <c r="CI202" s="812"/>
      <c r="CJ202" s="812"/>
      <c r="CK202" s="812"/>
      <c r="CL202" s="812"/>
      <c r="CM202" s="812"/>
      <c r="CN202" s="812"/>
      <c r="CO202" s="812"/>
      <c r="CP202" s="812"/>
      <c r="CQ202" s="812"/>
      <c r="CR202" s="812"/>
      <c r="CS202" s="812"/>
      <c r="CT202" s="812"/>
      <c r="CU202" s="812"/>
      <c r="CV202" s="812"/>
      <c r="CW202" s="812"/>
      <c r="CX202" s="812"/>
      <c r="CY202" s="812"/>
      <c r="CZ202" s="812"/>
      <c r="DA202" s="812"/>
      <c r="DB202" s="812"/>
      <c r="DC202" s="812"/>
      <c r="DD202" s="812"/>
      <c r="DE202" s="812"/>
      <c r="DF202" s="812"/>
      <c r="DG202" s="812"/>
      <c r="DH202" s="812"/>
      <c r="DI202" s="812"/>
      <c r="DJ202" s="812"/>
      <c r="DK202" s="812"/>
      <c r="DL202" s="812"/>
      <c r="DM202" s="812"/>
      <c r="DN202" s="812"/>
      <c r="DO202" s="812"/>
      <c r="DP202" s="812"/>
      <c r="DQ202" s="812"/>
      <c r="DR202" s="812"/>
      <c r="DS202" s="812"/>
      <c r="DT202" s="812"/>
      <c r="DU202" s="812"/>
      <c r="DV202" s="812"/>
      <c r="DW202" s="812"/>
      <c r="DX202" s="812"/>
      <c r="DY202" s="812"/>
      <c r="DZ202" s="812"/>
      <c r="EA202" s="812"/>
      <c r="EB202" s="812"/>
      <c r="EC202" s="812"/>
      <c r="ED202" s="812"/>
      <c r="EE202" s="812"/>
      <c r="EF202" s="812"/>
      <c r="EG202" s="812"/>
      <c r="EH202" s="812"/>
      <c r="EI202" s="812"/>
      <c r="EJ202" s="812"/>
      <c r="EK202" s="812"/>
      <c r="EL202" s="812"/>
      <c r="EM202" s="812"/>
      <c r="EN202" s="812"/>
      <c r="EO202" s="812"/>
      <c r="EP202" s="812"/>
      <c r="EQ202" s="812"/>
      <c r="ER202" s="812"/>
      <c r="ES202" s="812"/>
      <c r="ET202" s="812"/>
      <c r="EU202" s="812"/>
      <c r="EV202" s="812"/>
      <c r="EW202" s="812"/>
      <c r="EX202" s="812"/>
      <c r="EY202" s="812"/>
      <c r="EZ202" s="812"/>
      <c r="FA202" s="812"/>
      <c r="FB202" s="812"/>
      <c r="FC202" s="812"/>
      <c r="FD202" s="812"/>
      <c r="FE202" s="812"/>
      <c r="FF202" s="812"/>
      <c r="FG202" s="812"/>
      <c r="FH202" s="812"/>
      <c r="FI202" s="812"/>
      <c r="FJ202" s="812"/>
      <c r="FK202" s="812"/>
      <c r="FL202" s="812"/>
      <c r="FM202" s="812"/>
      <c r="FN202" s="812"/>
      <c r="FO202" s="812"/>
      <c r="FP202" s="812"/>
      <c r="FQ202" s="812"/>
      <c r="FR202" s="812"/>
      <c r="FS202" s="812"/>
      <c r="FT202" s="812"/>
      <c r="FU202" s="812"/>
      <c r="FV202" s="812"/>
      <c r="FW202" s="812"/>
      <c r="FX202" s="812"/>
      <c r="FY202" s="812"/>
      <c r="FZ202" s="812"/>
      <c r="GA202" s="812"/>
      <c r="GB202" s="812"/>
      <c r="GC202" s="812"/>
      <c r="GD202" s="812"/>
      <c r="GE202" s="812"/>
      <c r="GF202" s="812"/>
      <c r="GG202" s="812"/>
      <c r="GH202" s="812"/>
      <c r="GI202" s="812"/>
      <c r="GJ202" s="812"/>
      <c r="GK202" s="812"/>
      <c r="GL202" s="812"/>
      <c r="GM202" s="812"/>
    </row>
    <row r="203" spans="2:195" ht="15" customHeight="1" x14ac:dyDescent="0.2">
      <c r="B203" s="812"/>
      <c r="C203" s="812"/>
      <c r="D203" s="812"/>
      <c r="E203" s="812"/>
      <c r="F203" s="812"/>
      <c r="G203" s="812"/>
      <c r="H203" s="812"/>
      <c r="I203" s="812"/>
      <c r="J203" s="812"/>
      <c r="K203" s="812"/>
      <c r="L203" s="812"/>
      <c r="M203" s="812"/>
      <c r="N203" s="812"/>
      <c r="O203" s="812"/>
      <c r="P203" s="812"/>
      <c r="Q203" s="812"/>
      <c r="R203" s="812"/>
      <c r="S203" s="812"/>
      <c r="T203" s="812"/>
      <c r="U203" s="812"/>
      <c r="V203" s="812"/>
      <c r="W203" s="812"/>
      <c r="X203" s="812"/>
      <c r="Y203" s="812"/>
      <c r="Z203" s="812"/>
      <c r="AA203" s="812"/>
      <c r="AB203" s="812"/>
      <c r="AC203" s="812"/>
      <c r="AD203" s="812"/>
      <c r="AE203" s="812"/>
      <c r="AF203" s="812"/>
      <c r="AG203" s="812"/>
      <c r="AH203" s="812"/>
      <c r="AI203" s="812"/>
      <c r="AJ203" s="812"/>
      <c r="AK203" s="812"/>
      <c r="AL203" s="812"/>
      <c r="AM203" s="812"/>
      <c r="AN203" s="812"/>
      <c r="AO203" s="812"/>
      <c r="AP203" s="812"/>
      <c r="AQ203" s="812"/>
      <c r="AR203" s="812"/>
      <c r="AS203" s="812"/>
      <c r="AT203" s="812"/>
      <c r="AU203" s="812"/>
      <c r="AV203" s="812"/>
      <c r="AW203" s="812"/>
      <c r="AX203" s="812"/>
      <c r="AY203" s="812"/>
      <c r="AZ203" s="812"/>
      <c r="BA203" s="812"/>
      <c r="BB203" s="812"/>
      <c r="BC203" s="812"/>
      <c r="BD203" s="812"/>
      <c r="BE203" s="812"/>
      <c r="BF203" s="812"/>
      <c r="BG203" s="812"/>
      <c r="BH203" s="812"/>
      <c r="BI203" s="812"/>
      <c r="BJ203" s="812"/>
      <c r="BK203" s="812"/>
      <c r="BL203" s="812"/>
      <c r="BM203" s="812"/>
      <c r="BN203" s="812"/>
      <c r="BO203" s="812"/>
      <c r="BP203" s="812"/>
      <c r="BQ203" s="812"/>
      <c r="BR203" s="812"/>
      <c r="BS203" s="812"/>
      <c r="BT203" s="812"/>
      <c r="BU203" s="812"/>
      <c r="BV203" s="812"/>
      <c r="BW203" s="812"/>
      <c r="BX203" s="812"/>
      <c r="BY203" s="812"/>
      <c r="BZ203" s="812"/>
      <c r="CA203" s="812"/>
      <c r="CB203" s="812"/>
      <c r="CC203" s="812"/>
      <c r="CD203" s="812"/>
      <c r="CE203" s="812"/>
      <c r="CF203" s="812"/>
      <c r="CG203" s="812"/>
      <c r="CH203" s="812"/>
      <c r="CI203" s="812"/>
      <c r="CJ203" s="812"/>
      <c r="CK203" s="812"/>
      <c r="CL203" s="812"/>
      <c r="CM203" s="812"/>
      <c r="CN203" s="812"/>
      <c r="CO203" s="812"/>
      <c r="CP203" s="812"/>
      <c r="CQ203" s="812"/>
      <c r="CR203" s="812"/>
      <c r="CS203" s="812"/>
      <c r="CT203" s="812"/>
      <c r="CU203" s="812"/>
      <c r="CV203" s="812"/>
      <c r="CW203" s="812"/>
      <c r="CX203" s="812"/>
      <c r="CY203" s="812"/>
      <c r="CZ203" s="812"/>
      <c r="DA203" s="812"/>
      <c r="DB203" s="812"/>
      <c r="DC203" s="812"/>
      <c r="DD203" s="812"/>
      <c r="DE203" s="812"/>
      <c r="DF203" s="812"/>
      <c r="DG203" s="812"/>
      <c r="DH203" s="812"/>
      <c r="DI203" s="812"/>
      <c r="DJ203" s="812"/>
      <c r="DK203" s="812"/>
      <c r="DL203" s="812"/>
      <c r="DM203" s="812"/>
      <c r="DN203" s="812"/>
      <c r="DO203" s="812"/>
      <c r="DP203" s="812"/>
      <c r="DQ203" s="812"/>
      <c r="DR203" s="812"/>
      <c r="DS203" s="812"/>
      <c r="DT203" s="812"/>
      <c r="DU203" s="812"/>
      <c r="DV203" s="812"/>
      <c r="DW203" s="812"/>
      <c r="DX203" s="812"/>
      <c r="DY203" s="812"/>
      <c r="DZ203" s="812"/>
      <c r="EA203" s="812"/>
      <c r="EB203" s="812"/>
      <c r="EC203" s="812"/>
      <c r="ED203" s="812"/>
      <c r="EE203" s="812"/>
      <c r="EF203" s="812"/>
      <c r="EG203" s="812"/>
      <c r="EH203" s="812"/>
      <c r="EI203" s="812"/>
      <c r="EJ203" s="812"/>
      <c r="EK203" s="812"/>
      <c r="EL203" s="812"/>
      <c r="EM203" s="812"/>
      <c r="EN203" s="812"/>
      <c r="EO203" s="812"/>
      <c r="EP203" s="812"/>
      <c r="EQ203" s="812"/>
      <c r="ER203" s="812"/>
      <c r="ES203" s="812"/>
      <c r="ET203" s="812"/>
      <c r="EU203" s="812"/>
      <c r="EV203" s="812"/>
      <c r="EW203" s="812"/>
      <c r="EX203" s="812"/>
      <c r="EY203" s="812"/>
      <c r="EZ203" s="812"/>
      <c r="FA203" s="812"/>
      <c r="FB203" s="812"/>
      <c r="FC203" s="812"/>
      <c r="FD203" s="812"/>
      <c r="FE203" s="812"/>
      <c r="FF203" s="812"/>
      <c r="FG203" s="812"/>
      <c r="FH203" s="812"/>
      <c r="FI203" s="812"/>
      <c r="FJ203" s="812"/>
      <c r="FK203" s="812"/>
      <c r="FL203" s="812"/>
      <c r="FM203" s="812"/>
      <c r="FN203" s="812"/>
      <c r="FO203" s="812"/>
      <c r="FP203" s="812"/>
      <c r="FQ203" s="812"/>
      <c r="FR203" s="812"/>
      <c r="FS203" s="812"/>
      <c r="FT203" s="812"/>
      <c r="FU203" s="812"/>
      <c r="FV203" s="812"/>
      <c r="FW203" s="812"/>
      <c r="FX203" s="812"/>
      <c r="FY203" s="812"/>
      <c r="FZ203" s="812"/>
      <c r="GA203" s="812"/>
      <c r="GB203" s="812"/>
      <c r="GC203" s="812"/>
      <c r="GD203" s="812"/>
      <c r="GE203" s="812"/>
      <c r="GF203" s="812"/>
      <c r="GG203" s="812"/>
      <c r="GH203" s="812"/>
      <c r="GI203" s="812"/>
      <c r="GJ203" s="812"/>
      <c r="GK203" s="812"/>
      <c r="GL203" s="812"/>
      <c r="GM203" s="812"/>
    </row>
    <row r="204" spans="2:195" ht="15" customHeight="1" x14ac:dyDescent="0.2">
      <c r="B204" s="812"/>
      <c r="C204" s="812"/>
      <c r="D204" s="812"/>
      <c r="E204" s="812"/>
      <c r="F204" s="812"/>
      <c r="G204" s="812"/>
      <c r="H204" s="812"/>
      <c r="I204" s="812"/>
      <c r="J204" s="812"/>
      <c r="K204" s="812"/>
      <c r="L204" s="812"/>
      <c r="M204" s="812"/>
      <c r="N204" s="812"/>
      <c r="O204" s="812"/>
      <c r="P204" s="812"/>
      <c r="Q204" s="812"/>
      <c r="R204" s="812"/>
      <c r="S204" s="812"/>
      <c r="T204" s="812"/>
      <c r="U204" s="812"/>
      <c r="V204" s="812"/>
      <c r="W204" s="812"/>
      <c r="X204" s="812"/>
      <c r="Y204" s="812"/>
      <c r="Z204" s="812"/>
      <c r="AA204" s="812"/>
      <c r="AB204" s="812"/>
      <c r="AC204" s="812"/>
      <c r="AD204" s="812"/>
      <c r="AE204" s="812"/>
      <c r="AF204" s="812"/>
      <c r="AG204" s="812"/>
      <c r="AH204" s="812"/>
      <c r="AI204" s="812"/>
      <c r="AJ204" s="812"/>
      <c r="AK204" s="812"/>
      <c r="AL204" s="812"/>
      <c r="AM204" s="812"/>
      <c r="AN204" s="812"/>
      <c r="AO204" s="812"/>
      <c r="AP204" s="812"/>
      <c r="AQ204" s="812"/>
      <c r="AR204" s="812"/>
      <c r="AS204" s="812"/>
      <c r="AT204" s="812"/>
      <c r="AU204" s="812"/>
      <c r="AV204" s="812"/>
      <c r="AW204" s="812"/>
      <c r="AX204" s="812"/>
      <c r="AY204" s="812"/>
      <c r="AZ204" s="812"/>
      <c r="BA204" s="812"/>
      <c r="BB204" s="812"/>
      <c r="BC204" s="812"/>
      <c r="BD204" s="812"/>
      <c r="BE204" s="812"/>
      <c r="BF204" s="812"/>
      <c r="BG204" s="812"/>
      <c r="BH204" s="812"/>
      <c r="BI204" s="812"/>
      <c r="BJ204" s="812"/>
      <c r="BK204" s="812"/>
      <c r="BL204" s="812"/>
      <c r="BM204" s="812"/>
      <c r="BN204" s="812"/>
      <c r="BO204" s="812"/>
      <c r="BP204" s="812"/>
      <c r="BQ204" s="812"/>
      <c r="BR204" s="812"/>
      <c r="BS204" s="812"/>
      <c r="BT204" s="812"/>
      <c r="BU204" s="812"/>
      <c r="BV204" s="812"/>
      <c r="BW204" s="812"/>
      <c r="BX204" s="812"/>
      <c r="BY204" s="812"/>
      <c r="BZ204" s="812"/>
      <c r="CA204" s="812"/>
      <c r="CB204" s="812"/>
      <c r="CC204" s="812"/>
      <c r="CD204" s="812"/>
      <c r="CE204" s="812"/>
      <c r="CF204" s="812"/>
      <c r="CG204" s="812"/>
      <c r="CH204" s="812"/>
      <c r="CI204" s="812"/>
      <c r="CJ204" s="812"/>
      <c r="CK204" s="812"/>
      <c r="CL204" s="812"/>
      <c r="CM204" s="812"/>
      <c r="CN204" s="812"/>
      <c r="CO204" s="812"/>
      <c r="CP204" s="812"/>
      <c r="CQ204" s="812"/>
      <c r="CR204" s="812"/>
      <c r="CS204" s="812"/>
      <c r="CT204" s="812"/>
      <c r="CU204" s="812"/>
      <c r="CV204" s="812"/>
      <c r="CW204" s="812"/>
      <c r="CX204" s="812"/>
      <c r="CY204" s="812"/>
      <c r="CZ204" s="812"/>
      <c r="DA204" s="812"/>
      <c r="DB204" s="812"/>
      <c r="DC204" s="812"/>
      <c r="DD204" s="812"/>
      <c r="DE204" s="812"/>
      <c r="DF204" s="812"/>
      <c r="DG204" s="812"/>
      <c r="DH204" s="812"/>
      <c r="DI204" s="812"/>
      <c r="DJ204" s="812"/>
      <c r="DK204" s="812"/>
      <c r="DL204" s="812"/>
      <c r="DM204" s="812"/>
      <c r="DN204" s="812"/>
      <c r="DO204" s="812"/>
      <c r="DP204" s="812"/>
      <c r="DQ204" s="812"/>
      <c r="DR204" s="812"/>
      <c r="DS204" s="812"/>
      <c r="DT204" s="812"/>
      <c r="DU204" s="812"/>
      <c r="DV204" s="812"/>
      <c r="DW204" s="812"/>
      <c r="DX204" s="812"/>
      <c r="DY204" s="812"/>
      <c r="DZ204" s="812"/>
      <c r="EA204" s="812"/>
      <c r="EB204" s="812"/>
      <c r="EC204" s="812"/>
      <c r="ED204" s="812"/>
      <c r="EE204" s="812"/>
      <c r="EF204" s="812"/>
      <c r="EG204" s="812"/>
      <c r="EH204" s="812"/>
      <c r="EI204" s="812"/>
      <c r="EJ204" s="812"/>
      <c r="EK204" s="812"/>
      <c r="EL204" s="812"/>
      <c r="EM204" s="812"/>
      <c r="EN204" s="812"/>
      <c r="EO204" s="812"/>
      <c r="EP204" s="812"/>
      <c r="EQ204" s="812"/>
      <c r="ER204" s="812"/>
      <c r="ES204" s="812"/>
      <c r="ET204" s="812"/>
      <c r="EU204" s="812"/>
      <c r="EV204" s="812"/>
      <c r="EW204" s="812"/>
      <c r="EX204" s="812"/>
      <c r="EY204" s="812"/>
      <c r="EZ204" s="812"/>
      <c r="FA204" s="812"/>
      <c r="FB204" s="812"/>
      <c r="FC204" s="812"/>
      <c r="FD204" s="812"/>
      <c r="FE204" s="812"/>
      <c r="FF204" s="812"/>
      <c r="FG204" s="812"/>
      <c r="FH204" s="812"/>
      <c r="FI204" s="812"/>
      <c r="FJ204" s="812"/>
      <c r="FK204" s="812"/>
      <c r="FL204" s="812"/>
      <c r="FM204" s="812"/>
      <c r="FN204" s="812"/>
      <c r="FO204" s="812"/>
      <c r="FP204" s="812"/>
      <c r="FQ204" s="812"/>
      <c r="FR204" s="812"/>
      <c r="FS204" s="812"/>
      <c r="FT204" s="812"/>
      <c r="FU204" s="812"/>
      <c r="FV204" s="812"/>
      <c r="FW204" s="812"/>
      <c r="FX204" s="812"/>
      <c r="FY204" s="812"/>
      <c r="FZ204" s="812"/>
      <c r="GA204" s="812"/>
      <c r="GB204" s="812"/>
      <c r="GC204" s="812"/>
      <c r="GD204" s="812"/>
      <c r="GE204" s="812"/>
      <c r="GF204" s="812"/>
      <c r="GG204" s="812"/>
      <c r="GH204" s="812"/>
      <c r="GI204" s="812"/>
      <c r="GJ204" s="812"/>
      <c r="GK204" s="812"/>
      <c r="GL204" s="812"/>
      <c r="GM204" s="812"/>
    </row>
    <row r="205" spans="2:195" ht="15" customHeight="1" x14ac:dyDescent="0.2">
      <c r="B205" s="812"/>
      <c r="C205" s="812"/>
      <c r="D205" s="812"/>
      <c r="E205" s="812"/>
      <c r="F205" s="812"/>
      <c r="G205" s="812"/>
      <c r="H205" s="812"/>
      <c r="I205" s="812"/>
      <c r="J205" s="812"/>
      <c r="K205" s="812"/>
      <c r="L205" s="812"/>
      <c r="M205" s="812"/>
      <c r="N205" s="812"/>
      <c r="O205" s="812"/>
      <c r="P205" s="812"/>
      <c r="Q205" s="812"/>
      <c r="R205" s="812"/>
      <c r="S205" s="812"/>
      <c r="T205" s="812"/>
      <c r="U205" s="812"/>
      <c r="V205" s="812"/>
      <c r="W205" s="812"/>
      <c r="X205" s="812"/>
      <c r="Y205" s="812"/>
      <c r="Z205" s="812"/>
      <c r="AA205" s="812"/>
      <c r="AB205" s="812"/>
      <c r="AC205" s="812"/>
      <c r="AD205" s="812"/>
      <c r="AE205" s="812"/>
      <c r="AF205" s="812"/>
      <c r="AG205" s="812"/>
      <c r="AH205" s="812"/>
      <c r="AI205" s="812"/>
      <c r="AJ205" s="812"/>
      <c r="AK205" s="812"/>
      <c r="AL205" s="812"/>
      <c r="AM205" s="812"/>
      <c r="AN205" s="812"/>
      <c r="AO205" s="812"/>
      <c r="AP205" s="812"/>
      <c r="AQ205" s="812"/>
      <c r="AR205" s="812"/>
      <c r="AS205" s="812"/>
      <c r="AT205" s="812"/>
      <c r="AU205" s="812"/>
      <c r="AV205" s="812"/>
      <c r="AW205" s="812"/>
      <c r="AX205" s="812"/>
      <c r="AY205" s="812"/>
      <c r="AZ205" s="812"/>
      <c r="BA205" s="812"/>
      <c r="BB205" s="812"/>
      <c r="BC205" s="812"/>
      <c r="BD205" s="812"/>
      <c r="BE205" s="812"/>
      <c r="BF205" s="812"/>
      <c r="BG205" s="812"/>
      <c r="BH205" s="812"/>
      <c r="BI205" s="812"/>
      <c r="BJ205" s="812"/>
      <c r="BK205" s="812"/>
      <c r="BL205" s="812"/>
      <c r="BM205" s="812"/>
      <c r="BN205" s="812"/>
      <c r="BO205" s="812"/>
      <c r="BP205" s="812"/>
      <c r="BQ205" s="812"/>
      <c r="BR205" s="812"/>
      <c r="BS205" s="812"/>
      <c r="BT205" s="812"/>
      <c r="BU205" s="812"/>
      <c r="BV205" s="812"/>
      <c r="BW205" s="812"/>
      <c r="BX205" s="812"/>
      <c r="BY205" s="812"/>
      <c r="BZ205" s="812"/>
      <c r="CA205" s="812"/>
      <c r="CB205" s="812"/>
      <c r="CC205" s="812"/>
      <c r="CD205" s="812"/>
      <c r="CE205" s="812"/>
      <c r="CF205" s="812"/>
      <c r="CG205" s="812"/>
      <c r="CH205" s="812"/>
      <c r="CI205" s="812"/>
      <c r="CJ205" s="812"/>
      <c r="CK205" s="812"/>
      <c r="CL205" s="812"/>
      <c r="CM205" s="812"/>
      <c r="CN205" s="812"/>
      <c r="CO205" s="812"/>
      <c r="CP205" s="812"/>
      <c r="CQ205" s="812"/>
      <c r="CR205" s="812"/>
      <c r="CS205" s="812"/>
      <c r="CT205" s="812"/>
      <c r="CU205" s="812"/>
      <c r="CV205" s="812"/>
      <c r="CW205" s="812"/>
      <c r="CX205" s="812"/>
      <c r="CY205" s="812"/>
      <c r="CZ205" s="812"/>
      <c r="DA205" s="812"/>
      <c r="DB205" s="812"/>
      <c r="DC205" s="812"/>
      <c r="DD205" s="812"/>
      <c r="DE205" s="812"/>
      <c r="DF205" s="812"/>
      <c r="DG205" s="812"/>
      <c r="DH205" s="812"/>
      <c r="DI205" s="812"/>
      <c r="DJ205" s="812"/>
      <c r="DK205" s="812"/>
      <c r="DL205" s="812"/>
      <c r="DM205" s="812"/>
      <c r="DN205" s="812"/>
      <c r="DO205" s="812"/>
      <c r="DP205" s="812"/>
      <c r="DQ205" s="812"/>
      <c r="DR205" s="812"/>
      <c r="DS205" s="812"/>
      <c r="DT205" s="812"/>
      <c r="DU205" s="812"/>
      <c r="DV205" s="812"/>
      <c r="DW205" s="812"/>
      <c r="DX205" s="812"/>
      <c r="DY205" s="812"/>
      <c r="DZ205" s="812"/>
      <c r="EA205" s="812"/>
      <c r="EB205" s="812"/>
      <c r="EC205" s="812"/>
      <c r="ED205" s="812"/>
      <c r="EE205" s="812"/>
      <c r="EF205" s="812"/>
      <c r="EG205" s="812"/>
      <c r="EH205" s="812"/>
      <c r="EI205" s="812"/>
      <c r="EJ205" s="812"/>
      <c r="EK205" s="812"/>
      <c r="EL205" s="812"/>
      <c r="EM205" s="812"/>
      <c r="EN205" s="812"/>
      <c r="EO205" s="812"/>
      <c r="EP205" s="812"/>
      <c r="EQ205" s="812"/>
      <c r="ER205" s="812"/>
      <c r="ES205" s="812"/>
      <c r="ET205" s="812"/>
      <c r="EU205" s="812"/>
      <c r="EV205" s="812"/>
      <c r="EW205" s="812"/>
      <c r="EX205" s="812"/>
      <c r="EY205" s="812"/>
      <c r="EZ205" s="812"/>
      <c r="FA205" s="812"/>
      <c r="FB205" s="812"/>
      <c r="FC205" s="812"/>
      <c r="FD205" s="812"/>
      <c r="FE205" s="812"/>
      <c r="FF205" s="812"/>
      <c r="FG205" s="812"/>
      <c r="FH205" s="812"/>
      <c r="FI205" s="812"/>
      <c r="FJ205" s="812"/>
      <c r="FK205" s="812"/>
      <c r="FL205" s="812"/>
      <c r="FM205" s="812"/>
      <c r="FN205" s="812"/>
      <c r="FO205" s="812"/>
      <c r="FP205" s="812"/>
      <c r="FQ205" s="812"/>
      <c r="FR205" s="812"/>
      <c r="FS205" s="812"/>
      <c r="FT205" s="812"/>
      <c r="FU205" s="812"/>
      <c r="FV205" s="812"/>
      <c r="FW205" s="812"/>
      <c r="FX205" s="812"/>
      <c r="FY205" s="812"/>
      <c r="FZ205" s="812"/>
      <c r="GA205" s="812"/>
      <c r="GB205" s="812"/>
      <c r="GC205" s="812"/>
      <c r="GD205" s="812"/>
      <c r="GE205" s="812"/>
      <c r="GF205" s="812"/>
      <c r="GG205" s="812"/>
      <c r="GH205" s="812"/>
      <c r="GI205" s="812"/>
      <c r="GJ205" s="812"/>
      <c r="GK205" s="812"/>
      <c r="GL205" s="812"/>
      <c r="GM205" s="812"/>
    </row>
    <row r="206" spans="2:195" ht="15" customHeight="1" x14ac:dyDescent="0.2">
      <c r="B206" s="812"/>
      <c r="C206" s="812"/>
      <c r="D206" s="812"/>
      <c r="E206" s="812"/>
      <c r="F206" s="812"/>
      <c r="G206" s="812"/>
      <c r="H206" s="812"/>
      <c r="I206" s="812"/>
      <c r="J206" s="812"/>
      <c r="K206" s="812"/>
      <c r="L206" s="812"/>
      <c r="M206" s="812"/>
      <c r="N206" s="812"/>
      <c r="O206" s="812"/>
      <c r="P206" s="812"/>
      <c r="Q206" s="812"/>
      <c r="R206" s="812"/>
      <c r="S206" s="812"/>
      <c r="T206" s="812"/>
      <c r="U206" s="812"/>
      <c r="V206" s="812"/>
      <c r="W206" s="812"/>
      <c r="X206" s="812"/>
      <c r="Y206" s="812"/>
      <c r="Z206" s="812"/>
      <c r="AA206" s="812"/>
      <c r="AB206" s="812"/>
      <c r="AC206" s="812"/>
      <c r="AD206" s="812"/>
      <c r="AE206" s="812"/>
      <c r="AF206" s="812"/>
      <c r="AG206" s="812"/>
      <c r="AH206" s="812"/>
      <c r="AI206" s="812"/>
      <c r="AJ206" s="812"/>
      <c r="AK206" s="812"/>
      <c r="AL206" s="812"/>
      <c r="AM206" s="812"/>
      <c r="AN206" s="812"/>
      <c r="AO206" s="812"/>
      <c r="AP206" s="812"/>
      <c r="AQ206" s="812"/>
      <c r="AR206" s="812"/>
      <c r="AS206" s="812"/>
      <c r="AT206" s="812"/>
      <c r="AU206" s="812"/>
      <c r="AV206" s="812"/>
      <c r="AW206" s="812"/>
      <c r="AX206" s="812"/>
      <c r="AY206" s="812"/>
      <c r="AZ206" s="812"/>
      <c r="BA206" s="812"/>
      <c r="BB206" s="812"/>
      <c r="BC206" s="812"/>
      <c r="BD206" s="812"/>
      <c r="BE206" s="812"/>
      <c r="BF206" s="812"/>
      <c r="BG206" s="812"/>
      <c r="BH206" s="812"/>
      <c r="BI206" s="812"/>
      <c r="BJ206" s="812"/>
      <c r="BK206" s="812"/>
      <c r="BL206" s="812"/>
      <c r="BM206" s="812"/>
      <c r="BN206" s="812"/>
      <c r="BO206" s="812"/>
      <c r="BP206" s="812"/>
      <c r="BQ206" s="812"/>
      <c r="BR206" s="812"/>
      <c r="BS206" s="812"/>
      <c r="BT206" s="812"/>
      <c r="BU206" s="812"/>
      <c r="BV206" s="812"/>
      <c r="BW206" s="812"/>
      <c r="BX206" s="812"/>
      <c r="BY206" s="812"/>
      <c r="BZ206" s="812"/>
      <c r="CA206" s="812"/>
      <c r="CB206" s="812"/>
      <c r="CC206" s="812"/>
      <c r="CD206" s="812"/>
      <c r="CE206" s="812"/>
      <c r="CF206" s="812"/>
      <c r="CG206" s="812"/>
      <c r="CH206" s="812"/>
      <c r="CI206" s="812"/>
      <c r="CJ206" s="812"/>
      <c r="CK206" s="812"/>
      <c r="CL206" s="812"/>
      <c r="CM206" s="812"/>
      <c r="CN206" s="812"/>
      <c r="CO206" s="812"/>
      <c r="CP206" s="812"/>
      <c r="CQ206" s="812"/>
      <c r="CR206" s="812"/>
      <c r="CS206" s="812"/>
      <c r="CT206" s="812"/>
      <c r="CU206" s="812"/>
      <c r="CV206" s="812"/>
      <c r="CW206" s="812"/>
      <c r="CX206" s="812"/>
      <c r="CY206" s="812"/>
      <c r="CZ206" s="812"/>
      <c r="DA206" s="812"/>
      <c r="DB206" s="812"/>
      <c r="DC206" s="812"/>
      <c r="DD206" s="812"/>
      <c r="DE206" s="812"/>
      <c r="DF206" s="812"/>
      <c r="DG206" s="812"/>
      <c r="DH206" s="812"/>
      <c r="DI206" s="812"/>
      <c r="DJ206" s="812"/>
      <c r="DK206" s="812"/>
      <c r="DL206" s="812"/>
      <c r="DM206" s="812"/>
      <c r="DN206" s="812"/>
      <c r="DO206" s="812"/>
      <c r="DP206" s="812"/>
      <c r="DQ206" s="812"/>
      <c r="DR206" s="812"/>
      <c r="DS206" s="812"/>
      <c r="DT206" s="812"/>
      <c r="DU206" s="812"/>
      <c r="DV206" s="812"/>
      <c r="DW206" s="812"/>
      <c r="DX206" s="812"/>
      <c r="DY206" s="812"/>
      <c r="DZ206" s="812"/>
      <c r="EA206" s="812"/>
      <c r="EB206" s="812"/>
      <c r="EC206" s="812"/>
      <c r="ED206" s="812"/>
      <c r="EE206" s="812"/>
      <c r="EF206" s="812"/>
      <c r="EG206" s="812"/>
      <c r="EH206" s="812"/>
      <c r="EI206" s="812"/>
      <c r="EJ206" s="812"/>
      <c r="EK206" s="812"/>
      <c r="EL206" s="812"/>
      <c r="EM206" s="812"/>
      <c r="EN206" s="812"/>
      <c r="EO206" s="812"/>
      <c r="EP206" s="812"/>
      <c r="EQ206" s="812"/>
      <c r="ER206" s="812"/>
      <c r="ES206" s="812"/>
      <c r="ET206" s="812"/>
      <c r="EU206" s="812"/>
      <c r="EV206" s="812"/>
      <c r="EW206" s="812"/>
      <c r="EX206" s="812"/>
      <c r="EY206" s="812"/>
      <c r="EZ206" s="812"/>
      <c r="FA206" s="812"/>
      <c r="FB206" s="812"/>
      <c r="FC206" s="812"/>
      <c r="FD206" s="812"/>
      <c r="FE206" s="812"/>
      <c r="FF206" s="812"/>
      <c r="FG206" s="812"/>
      <c r="FH206" s="812"/>
      <c r="FI206" s="812"/>
      <c r="FJ206" s="812"/>
      <c r="FK206" s="812"/>
      <c r="FL206" s="812"/>
      <c r="FM206" s="812"/>
      <c r="FN206" s="812"/>
      <c r="FO206" s="812"/>
      <c r="FP206" s="812"/>
      <c r="FQ206" s="812"/>
      <c r="FR206" s="812"/>
      <c r="FS206" s="812"/>
      <c r="FT206" s="812"/>
      <c r="FU206" s="812"/>
      <c r="FV206" s="812"/>
      <c r="FW206" s="812"/>
      <c r="FX206" s="812"/>
      <c r="FY206" s="812"/>
      <c r="FZ206" s="812"/>
      <c r="GA206" s="812"/>
      <c r="GB206" s="812"/>
      <c r="GC206" s="812"/>
      <c r="GD206" s="812"/>
      <c r="GE206" s="812"/>
      <c r="GF206" s="812"/>
      <c r="GG206" s="812"/>
      <c r="GH206" s="812"/>
      <c r="GI206" s="812"/>
      <c r="GJ206" s="812"/>
      <c r="GK206" s="812"/>
      <c r="GL206" s="812"/>
      <c r="GM206" s="812"/>
    </row>
    <row r="207" spans="2:195" ht="15" customHeight="1" x14ac:dyDescent="0.2">
      <c r="B207" s="812"/>
      <c r="C207" s="812"/>
      <c r="D207" s="812"/>
      <c r="E207" s="812"/>
      <c r="F207" s="812"/>
      <c r="G207" s="812"/>
      <c r="H207" s="812"/>
      <c r="I207" s="812"/>
      <c r="J207" s="812"/>
      <c r="K207" s="812"/>
      <c r="L207" s="812"/>
      <c r="M207" s="812"/>
      <c r="N207" s="812"/>
      <c r="O207" s="812"/>
      <c r="P207" s="812"/>
      <c r="Q207" s="812"/>
      <c r="R207" s="812"/>
      <c r="S207" s="812"/>
      <c r="T207" s="812"/>
      <c r="U207" s="812"/>
      <c r="V207" s="812"/>
      <c r="W207" s="812"/>
      <c r="X207" s="812"/>
      <c r="Y207" s="812"/>
      <c r="Z207" s="812"/>
      <c r="AA207" s="812"/>
      <c r="AB207" s="812"/>
      <c r="AC207" s="812"/>
      <c r="AD207" s="812"/>
      <c r="AE207" s="812"/>
      <c r="AF207" s="812"/>
      <c r="AG207" s="812"/>
      <c r="AH207" s="812"/>
      <c r="AI207" s="812"/>
      <c r="AJ207" s="812"/>
      <c r="AK207" s="812"/>
      <c r="AL207" s="812"/>
      <c r="AM207" s="812"/>
      <c r="AN207" s="812"/>
      <c r="AO207" s="812"/>
      <c r="AP207" s="812"/>
      <c r="AQ207" s="812"/>
      <c r="AR207" s="812"/>
      <c r="AS207" s="812"/>
      <c r="AT207" s="812"/>
      <c r="AU207" s="812"/>
      <c r="AV207" s="812"/>
      <c r="AW207" s="812"/>
      <c r="AX207" s="812"/>
      <c r="AY207" s="812"/>
      <c r="AZ207" s="812"/>
      <c r="BA207" s="812"/>
      <c r="BB207" s="812"/>
      <c r="BC207" s="812"/>
      <c r="BD207" s="812"/>
      <c r="BE207" s="812"/>
      <c r="BF207" s="812"/>
      <c r="BG207" s="812"/>
      <c r="BH207" s="812"/>
      <c r="BI207" s="812"/>
      <c r="BJ207" s="812"/>
      <c r="BK207" s="812"/>
      <c r="BL207" s="812"/>
      <c r="BM207" s="812"/>
      <c r="BN207" s="812"/>
      <c r="BO207" s="812"/>
      <c r="BP207" s="812"/>
      <c r="BQ207" s="812"/>
      <c r="BR207" s="812"/>
      <c r="BS207" s="812"/>
      <c r="BT207" s="812"/>
      <c r="BU207" s="812"/>
      <c r="BV207" s="812"/>
      <c r="BW207" s="812"/>
      <c r="BX207" s="812"/>
      <c r="BY207" s="812"/>
      <c r="BZ207" s="812"/>
      <c r="CA207" s="812"/>
      <c r="CB207" s="812"/>
      <c r="CC207" s="812"/>
      <c r="CD207" s="812"/>
      <c r="CE207" s="812"/>
      <c r="CF207" s="812"/>
      <c r="CG207" s="812"/>
      <c r="CH207" s="812"/>
      <c r="CI207" s="812"/>
      <c r="CJ207" s="812"/>
      <c r="CK207" s="812"/>
      <c r="CL207" s="812"/>
      <c r="CM207" s="812"/>
      <c r="CN207" s="812"/>
      <c r="CO207" s="812"/>
      <c r="CP207" s="812"/>
      <c r="CQ207" s="812"/>
      <c r="CR207" s="812"/>
      <c r="CS207" s="812"/>
      <c r="CT207" s="812"/>
      <c r="CU207" s="812"/>
      <c r="CV207" s="812"/>
      <c r="CW207" s="812"/>
      <c r="CX207" s="812"/>
      <c r="CY207" s="812"/>
      <c r="CZ207" s="812"/>
      <c r="DA207" s="812"/>
      <c r="DB207" s="812"/>
      <c r="DC207" s="812"/>
      <c r="DD207" s="812"/>
      <c r="DE207" s="812"/>
      <c r="DF207" s="812"/>
      <c r="DG207" s="812"/>
      <c r="DH207" s="812"/>
      <c r="DI207" s="812"/>
      <c r="DJ207" s="812"/>
      <c r="DK207" s="812"/>
      <c r="DL207" s="812"/>
      <c r="DM207" s="812"/>
      <c r="DN207" s="812"/>
      <c r="DO207" s="812"/>
      <c r="DP207" s="812"/>
      <c r="DQ207" s="812"/>
      <c r="DR207" s="812"/>
      <c r="DS207" s="812"/>
      <c r="DT207" s="812"/>
      <c r="DU207" s="812"/>
      <c r="DV207" s="812"/>
      <c r="DW207" s="812"/>
      <c r="DX207" s="812"/>
      <c r="DY207" s="812"/>
      <c r="DZ207" s="812"/>
      <c r="EA207" s="812"/>
      <c r="EB207" s="812"/>
      <c r="EC207" s="812"/>
      <c r="ED207" s="812"/>
      <c r="EE207" s="812"/>
      <c r="EF207" s="812"/>
      <c r="EG207" s="812"/>
      <c r="EH207" s="812"/>
      <c r="EI207" s="812"/>
      <c r="EJ207" s="812"/>
      <c r="EK207" s="812"/>
      <c r="EL207" s="812"/>
      <c r="EM207" s="812"/>
      <c r="EN207" s="812"/>
      <c r="EO207" s="812"/>
      <c r="EP207" s="812"/>
      <c r="EQ207" s="812"/>
      <c r="ER207" s="812"/>
      <c r="ES207" s="812"/>
      <c r="ET207" s="812"/>
      <c r="EU207" s="812"/>
      <c r="EV207" s="812"/>
      <c r="EW207" s="812"/>
      <c r="EX207" s="812"/>
      <c r="EY207" s="812"/>
      <c r="EZ207" s="812"/>
      <c r="FA207" s="812"/>
      <c r="FB207" s="812"/>
      <c r="FC207" s="812"/>
      <c r="FD207" s="812"/>
      <c r="FE207" s="812"/>
      <c r="FF207" s="812"/>
      <c r="FG207" s="812"/>
      <c r="FH207" s="812"/>
      <c r="FI207" s="812"/>
      <c r="FJ207" s="812"/>
      <c r="FK207" s="812"/>
      <c r="FL207" s="812"/>
      <c r="FM207" s="812"/>
      <c r="FN207" s="812"/>
      <c r="FO207" s="812"/>
      <c r="FP207" s="812"/>
      <c r="FQ207" s="812"/>
      <c r="FR207" s="812"/>
      <c r="FS207" s="812"/>
      <c r="FT207" s="812"/>
      <c r="FU207" s="812"/>
      <c r="FV207" s="812"/>
      <c r="FW207" s="812"/>
      <c r="FX207" s="812"/>
      <c r="FY207" s="812"/>
      <c r="FZ207" s="812"/>
      <c r="GA207" s="812"/>
      <c r="GB207" s="812"/>
      <c r="GC207" s="812"/>
      <c r="GD207" s="812"/>
      <c r="GE207" s="812"/>
      <c r="GF207" s="812"/>
      <c r="GG207" s="812"/>
      <c r="GH207" s="812"/>
      <c r="GI207" s="812"/>
      <c r="GJ207" s="812"/>
      <c r="GK207" s="812"/>
      <c r="GL207" s="812"/>
      <c r="GM207" s="812"/>
    </row>
    <row r="208" spans="2:195" ht="15" customHeight="1" x14ac:dyDescent="0.2">
      <c r="B208" s="812"/>
      <c r="C208" s="812"/>
      <c r="D208" s="812"/>
      <c r="E208" s="812"/>
      <c r="F208" s="812"/>
      <c r="G208" s="812"/>
      <c r="H208" s="812"/>
      <c r="I208" s="812"/>
      <c r="J208" s="812"/>
      <c r="K208" s="812"/>
      <c r="L208" s="812"/>
      <c r="M208" s="812"/>
      <c r="N208" s="812"/>
      <c r="O208" s="812"/>
      <c r="P208" s="812"/>
      <c r="Q208" s="812"/>
      <c r="R208" s="812"/>
      <c r="S208" s="812"/>
      <c r="T208" s="812"/>
      <c r="U208" s="812"/>
      <c r="V208" s="812"/>
      <c r="W208" s="812"/>
      <c r="X208" s="812"/>
      <c r="Y208" s="812"/>
      <c r="Z208" s="812"/>
      <c r="AA208" s="812"/>
      <c r="AB208" s="812"/>
      <c r="AC208" s="812"/>
      <c r="AD208" s="812"/>
      <c r="AE208" s="812"/>
      <c r="AF208" s="812"/>
      <c r="AG208" s="812"/>
      <c r="AH208" s="812"/>
      <c r="AI208" s="812"/>
      <c r="AJ208" s="812"/>
      <c r="AK208" s="812"/>
      <c r="AL208" s="812"/>
      <c r="AM208" s="812"/>
      <c r="AN208" s="812"/>
      <c r="AO208" s="812"/>
      <c r="AP208" s="812"/>
      <c r="AQ208" s="812"/>
      <c r="AR208" s="812"/>
      <c r="AS208" s="812"/>
      <c r="AT208" s="812"/>
      <c r="AU208" s="812"/>
      <c r="AV208" s="812"/>
      <c r="AW208" s="812"/>
      <c r="AX208" s="812"/>
      <c r="AY208" s="812"/>
      <c r="AZ208" s="812"/>
      <c r="BA208" s="812"/>
      <c r="BB208" s="812"/>
      <c r="BC208" s="812"/>
      <c r="BD208" s="812"/>
      <c r="BE208" s="812"/>
      <c r="BF208" s="812"/>
      <c r="BG208" s="812"/>
      <c r="BH208" s="812"/>
      <c r="BI208" s="812"/>
      <c r="BJ208" s="812"/>
      <c r="BK208" s="812"/>
      <c r="BL208" s="812"/>
      <c r="BM208" s="812"/>
      <c r="BN208" s="812"/>
      <c r="BO208" s="812"/>
      <c r="BP208" s="812"/>
      <c r="BQ208" s="812"/>
      <c r="BR208" s="812"/>
      <c r="BS208" s="812"/>
      <c r="BT208" s="812"/>
      <c r="BU208" s="812"/>
      <c r="BV208" s="812"/>
      <c r="BW208" s="812"/>
      <c r="BX208" s="812"/>
      <c r="BY208" s="812"/>
      <c r="BZ208" s="812"/>
      <c r="CA208" s="812"/>
      <c r="CB208" s="812"/>
      <c r="CC208" s="812"/>
      <c r="CD208" s="812"/>
      <c r="CE208" s="812"/>
      <c r="CF208" s="812"/>
      <c r="CG208" s="812"/>
      <c r="CH208" s="812"/>
      <c r="CI208" s="812"/>
      <c r="CJ208" s="812"/>
      <c r="CK208" s="812"/>
      <c r="CL208" s="812"/>
      <c r="CM208" s="812"/>
      <c r="CN208" s="812"/>
      <c r="CO208" s="812"/>
      <c r="CP208" s="812"/>
      <c r="CQ208" s="812"/>
      <c r="CR208" s="812"/>
      <c r="CS208" s="812"/>
      <c r="CT208" s="812"/>
      <c r="CU208" s="812"/>
      <c r="CV208" s="812"/>
      <c r="CW208" s="812"/>
      <c r="CX208" s="812"/>
      <c r="CY208" s="812"/>
      <c r="CZ208" s="812"/>
      <c r="DA208" s="812"/>
      <c r="DB208" s="812"/>
      <c r="DC208" s="812"/>
      <c r="DD208" s="812"/>
      <c r="DE208" s="812"/>
      <c r="DF208" s="812"/>
      <c r="DG208" s="812"/>
      <c r="DH208" s="812"/>
      <c r="DI208" s="812"/>
      <c r="DJ208" s="812"/>
      <c r="DK208" s="812"/>
      <c r="DL208" s="812"/>
      <c r="DM208" s="812"/>
      <c r="DN208" s="812"/>
      <c r="DO208" s="812"/>
      <c r="DP208" s="812"/>
      <c r="DQ208" s="812"/>
      <c r="DR208" s="812"/>
      <c r="DS208" s="812"/>
      <c r="DT208" s="812"/>
      <c r="DU208" s="812"/>
      <c r="DV208" s="812"/>
      <c r="DW208" s="812"/>
      <c r="DX208" s="812"/>
      <c r="DY208" s="812"/>
      <c r="DZ208" s="812"/>
      <c r="EA208" s="812"/>
      <c r="EB208" s="812"/>
      <c r="EC208" s="812"/>
      <c r="ED208" s="812"/>
      <c r="EE208" s="812"/>
      <c r="EF208" s="812"/>
      <c r="EG208" s="812"/>
      <c r="EH208" s="812"/>
      <c r="EI208" s="812"/>
      <c r="EJ208" s="812"/>
      <c r="EK208" s="812"/>
      <c r="EL208" s="812"/>
      <c r="EM208" s="812"/>
      <c r="EN208" s="812"/>
      <c r="EO208" s="812"/>
      <c r="EP208" s="812"/>
      <c r="EQ208" s="812"/>
      <c r="ER208" s="812"/>
      <c r="ES208" s="812"/>
      <c r="ET208" s="812"/>
      <c r="EU208" s="812"/>
      <c r="EV208" s="812"/>
      <c r="EW208" s="812"/>
      <c r="EX208" s="812"/>
      <c r="EY208" s="812"/>
      <c r="EZ208" s="812"/>
      <c r="FA208" s="812"/>
      <c r="FB208" s="812"/>
      <c r="FC208" s="812"/>
      <c r="FD208" s="812"/>
      <c r="FE208" s="812"/>
      <c r="FF208" s="812"/>
      <c r="FG208" s="812"/>
      <c r="FH208" s="812"/>
      <c r="FI208" s="812"/>
      <c r="FJ208" s="812"/>
      <c r="FK208" s="812"/>
      <c r="FL208" s="812"/>
      <c r="FM208" s="812"/>
      <c r="FN208" s="812"/>
      <c r="FO208" s="812"/>
      <c r="FP208" s="812"/>
      <c r="FQ208" s="812"/>
      <c r="FR208" s="812"/>
      <c r="FS208" s="812"/>
      <c r="FT208" s="812"/>
      <c r="FU208" s="812"/>
      <c r="FV208" s="812"/>
      <c r="FW208" s="812"/>
      <c r="FX208" s="812"/>
      <c r="FY208" s="812"/>
      <c r="FZ208" s="812"/>
      <c r="GA208" s="812"/>
      <c r="GB208" s="812"/>
      <c r="GC208" s="812"/>
      <c r="GD208" s="812"/>
      <c r="GE208" s="812"/>
      <c r="GF208" s="812"/>
      <c r="GG208" s="812"/>
      <c r="GH208" s="812"/>
      <c r="GI208" s="812"/>
      <c r="GJ208" s="812"/>
      <c r="GK208" s="812"/>
      <c r="GL208" s="812"/>
      <c r="GM208" s="812"/>
    </row>
    <row r="209" spans="2:195" ht="15" customHeight="1" x14ac:dyDescent="0.2">
      <c r="B209" s="812"/>
      <c r="C209" s="812"/>
      <c r="D209" s="812"/>
      <c r="E209" s="812"/>
      <c r="F209" s="812"/>
      <c r="G209" s="812"/>
      <c r="H209" s="812"/>
      <c r="I209" s="812"/>
      <c r="J209" s="812"/>
      <c r="K209" s="812"/>
      <c r="L209" s="812"/>
      <c r="M209" s="812"/>
      <c r="N209" s="812"/>
      <c r="O209" s="812"/>
      <c r="P209" s="812"/>
      <c r="Q209" s="812"/>
      <c r="R209" s="812"/>
      <c r="S209" s="812"/>
      <c r="T209" s="812"/>
      <c r="U209" s="812"/>
      <c r="V209" s="812"/>
      <c r="W209" s="812"/>
      <c r="X209" s="812"/>
      <c r="Y209" s="812"/>
      <c r="Z209" s="812"/>
      <c r="AA209" s="812"/>
      <c r="AB209" s="812"/>
      <c r="AC209" s="812"/>
      <c r="AD209" s="812"/>
      <c r="AE209" s="812"/>
      <c r="AF209" s="812"/>
      <c r="AG209" s="812"/>
      <c r="AH209" s="812"/>
      <c r="AI209" s="812"/>
      <c r="AJ209" s="812"/>
      <c r="AK209" s="812"/>
      <c r="AL209" s="812"/>
      <c r="AM209" s="812"/>
      <c r="AN209" s="812"/>
      <c r="AO209" s="812"/>
      <c r="AP209" s="812"/>
      <c r="AQ209" s="812"/>
      <c r="AR209" s="812"/>
      <c r="AS209" s="812"/>
      <c r="AT209" s="812"/>
      <c r="AU209" s="812"/>
      <c r="AV209" s="812"/>
      <c r="AW209" s="812"/>
      <c r="AX209" s="812"/>
      <c r="AY209" s="812"/>
      <c r="AZ209" s="812"/>
      <c r="BA209" s="812"/>
      <c r="BB209" s="812"/>
      <c r="BC209" s="812"/>
      <c r="BD209" s="812"/>
      <c r="BE209" s="812"/>
      <c r="BF209" s="812"/>
      <c r="BG209" s="812"/>
      <c r="BH209" s="812"/>
      <c r="BI209" s="812"/>
      <c r="BJ209" s="812"/>
      <c r="BK209" s="812"/>
      <c r="BL209" s="812"/>
      <c r="BM209" s="812"/>
      <c r="BN209" s="812"/>
      <c r="BO209" s="812"/>
      <c r="BP209" s="812"/>
      <c r="BQ209" s="812"/>
      <c r="BR209" s="812"/>
      <c r="BS209" s="812"/>
      <c r="BT209" s="812"/>
      <c r="BU209" s="812"/>
      <c r="BV209" s="812"/>
      <c r="BW209" s="812"/>
      <c r="BX209" s="812"/>
      <c r="BY209" s="812"/>
      <c r="BZ209" s="812"/>
      <c r="CA209" s="812"/>
      <c r="CB209" s="812"/>
      <c r="CC209" s="812"/>
      <c r="CD209" s="812"/>
      <c r="CE209" s="812"/>
      <c r="CF209" s="812"/>
      <c r="CG209" s="812"/>
      <c r="CH209" s="812"/>
      <c r="CI209" s="812"/>
      <c r="CJ209" s="812"/>
      <c r="CK209" s="812"/>
      <c r="CL209" s="812"/>
      <c r="CM209" s="812"/>
      <c r="CN209" s="812"/>
      <c r="CO209" s="812"/>
      <c r="CP209" s="812"/>
      <c r="CQ209" s="812"/>
      <c r="CR209" s="812"/>
      <c r="CS209" s="812"/>
      <c r="CT209" s="812"/>
      <c r="CU209" s="812"/>
      <c r="CV209" s="812"/>
      <c r="CW209" s="812"/>
      <c r="CX209" s="812"/>
      <c r="CY209" s="812"/>
      <c r="CZ209" s="812"/>
      <c r="DA209" s="812"/>
      <c r="DB209" s="812"/>
      <c r="DC209" s="812"/>
      <c r="DD209" s="812"/>
      <c r="DE209" s="812"/>
      <c r="DF209" s="812"/>
      <c r="DG209" s="812"/>
      <c r="DH209" s="812"/>
      <c r="DI209" s="812"/>
      <c r="DJ209" s="812"/>
      <c r="DK209" s="812"/>
      <c r="DL209" s="812"/>
      <c r="DM209" s="812"/>
      <c r="DN209" s="812"/>
      <c r="DO209" s="812"/>
      <c r="DP209" s="812"/>
      <c r="DQ209" s="812"/>
      <c r="DR209" s="812"/>
      <c r="DS209" s="812"/>
      <c r="DT209" s="812"/>
      <c r="DU209" s="812"/>
      <c r="DV209" s="812"/>
      <c r="DW209" s="812"/>
      <c r="DX209" s="812"/>
      <c r="DY209" s="812"/>
      <c r="DZ209" s="812"/>
      <c r="EA209" s="812"/>
      <c r="EB209" s="812"/>
      <c r="EC209" s="812"/>
      <c r="ED209" s="812"/>
      <c r="EE209" s="812"/>
      <c r="EF209" s="812"/>
      <c r="EG209" s="812"/>
      <c r="EH209" s="812"/>
      <c r="EI209" s="812"/>
      <c r="EJ209" s="812"/>
      <c r="EK209" s="812"/>
      <c r="EL209" s="812"/>
      <c r="EM209" s="812"/>
      <c r="EN209" s="812"/>
      <c r="EO209" s="812"/>
      <c r="EP209" s="812"/>
      <c r="EQ209" s="812"/>
      <c r="ER209" s="812"/>
      <c r="ES209" s="812"/>
      <c r="ET209" s="812"/>
      <c r="EU209" s="812"/>
      <c r="EV209" s="812"/>
      <c r="EW209" s="812"/>
      <c r="EX209" s="812"/>
      <c r="EY209" s="812"/>
      <c r="EZ209" s="812"/>
      <c r="FA209" s="812"/>
      <c r="FB209" s="812"/>
      <c r="FC209" s="812"/>
      <c r="FD209" s="812"/>
      <c r="FE209" s="812"/>
      <c r="FF209" s="812"/>
      <c r="FG209" s="812"/>
      <c r="FH209" s="812"/>
      <c r="FI209" s="812"/>
      <c r="FJ209" s="812"/>
      <c r="FK209" s="812"/>
      <c r="FL209" s="812"/>
      <c r="FM209" s="812"/>
      <c r="FN209" s="812"/>
      <c r="FO209" s="812"/>
      <c r="FP209" s="812"/>
      <c r="FQ209" s="812"/>
      <c r="FR209" s="812"/>
      <c r="FS209" s="812"/>
      <c r="FT209" s="812"/>
      <c r="FU209" s="812"/>
      <c r="FV209" s="812"/>
      <c r="FW209" s="812"/>
      <c r="FX209" s="812"/>
      <c r="FY209" s="812"/>
      <c r="FZ209" s="812"/>
      <c r="GA209" s="812"/>
      <c r="GB209" s="812"/>
      <c r="GC209" s="812"/>
      <c r="GD209" s="812"/>
      <c r="GE209" s="812"/>
      <c r="GF209" s="812"/>
      <c r="GG209" s="812"/>
      <c r="GH209" s="812"/>
      <c r="GI209" s="812"/>
      <c r="GJ209" s="812"/>
      <c r="GK209" s="812"/>
      <c r="GL209" s="812"/>
      <c r="GM209" s="812"/>
    </row>
    <row r="210" spans="2:195" ht="15" customHeight="1" x14ac:dyDescent="0.2">
      <c r="B210" s="812"/>
      <c r="C210" s="812"/>
      <c r="D210" s="812"/>
      <c r="E210" s="812"/>
      <c r="F210" s="812"/>
      <c r="G210" s="812"/>
      <c r="H210" s="812"/>
      <c r="I210" s="812"/>
      <c r="J210" s="812"/>
      <c r="K210" s="812"/>
      <c r="L210" s="812"/>
      <c r="M210" s="812"/>
      <c r="N210" s="812"/>
      <c r="O210" s="812"/>
      <c r="P210" s="812"/>
      <c r="Q210" s="812"/>
      <c r="R210" s="812"/>
      <c r="S210" s="812"/>
      <c r="T210" s="812"/>
      <c r="U210" s="812"/>
      <c r="V210" s="812"/>
      <c r="W210" s="812"/>
      <c r="X210" s="812"/>
      <c r="Y210" s="812"/>
      <c r="Z210" s="812"/>
      <c r="AA210" s="812"/>
      <c r="AB210" s="812"/>
      <c r="AC210" s="812"/>
      <c r="AD210" s="812"/>
      <c r="AE210" s="812"/>
      <c r="AF210" s="812"/>
      <c r="AG210" s="812"/>
      <c r="AH210" s="812"/>
      <c r="AI210" s="812"/>
      <c r="AJ210" s="812"/>
      <c r="AK210" s="812"/>
      <c r="AL210" s="812"/>
      <c r="AM210" s="812"/>
      <c r="AN210" s="812"/>
      <c r="AO210" s="812"/>
      <c r="AP210" s="812"/>
      <c r="AQ210" s="812"/>
      <c r="AR210" s="812"/>
      <c r="AS210" s="812"/>
      <c r="AT210" s="812"/>
      <c r="AU210" s="812"/>
      <c r="AV210" s="812"/>
      <c r="AW210" s="812"/>
      <c r="AX210" s="812"/>
      <c r="AY210" s="812"/>
      <c r="AZ210" s="812"/>
      <c r="BA210" s="812"/>
      <c r="BB210" s="812"/>
      <c r="BC210" s="812"/>
      <c r="BD210" s="812"/>
      <c r="BE210" s="812"/>
      <c r="BF210" s="812"/>
      <c r="BG210" s="812"/>
      <c r="BH210" s="812"/>
      <c r="BI210" s="812"/>
      <c r="BJ210" s="812"/>
      <c r="BK210" s="812"/>
      <c r="BL210" s="812"/>
      <c r="BM210" s="812"/>
      <c r="BN210" s="812"/>
      <c r="BO210" s="812"/>
      <c r="BP210" s="812"/>
      <c r="BQ210" s="812"/>
      <c r="BR210" s="812"/>
      <c r="BS210" s="812"/>
      <c r="BT210" s="812"/>
      <c r="BU210" s="812"/>
      <c r="BV210" s="812"/>
      <c r="BW210" s="812"/>
      <c r="BX210" s="812"/>
      <c r="BY210" s="812"/>
      <c r="BZ210" s="812"/>
      <c r="CA210" s="812"/>
      <c r="CB210" s="812"/>
      <c r="CC210" s="812"/>
      <c r="CD210" s="812"/>
      <c r="CE210" s="812"/>
      <c r="CF210" s="812"/>
      <c r="CG210" s="812"/>
      <c r="CH210" s="812"/>
      <c r="CI210" s="812"/>
      <c r="CJ210" s="812"/>
      <c r="CK210" s="812"/>
      <c r="CL210" s="812"/>
      <c r="CM210" s="812"/>
      <c r="CN210" s="812"/>
      <c r="CO210" s="812"/>
      <c r="CP210" s="812"/>
      <c r="CQ210" s="812"/>
      <c r="CR210" s="812"/>
      <c r="CS210" s="812"/>
      <c r="CT210" s="812"/>
      <c r="CU210" s="812"/>
      <c r="CV210" s="812"/>
      <c r="CW210" s="812"/>
      <c r="CX210" s="812"/>
      <c r="CY210" s="812"/>
      <c r="CZ210" s="812"/>
      <c r="DA210" s="812"/>
      <c r="DB210" s="812"/>
      <c r="DC210" s="812"/>
      <c r="DD210" s="812"/>
      <c r="DE210" s="812"/>
      <c r="DF210" s="812"/>
      <c r="DG210" s="812"/>
      <c r="DH210" s="812"/>
      <c r="DI210" s="812"/>
      <c r="DJ210" s="812"/>
      <c r="DK210" s="812"/>
      <c r="DL210" s="812"/>
      <c r="DM210" s="812"/>
      <c r="DN210" s="812"/>
      <c r="DO210" s="812"/>
      <c r="DP210" s="812"/>
      <c r="DQ210" s="812"/>
      <c r="DR210" s="812"/>
      <c r="DS210" s="812"/>
      <c r="DT210" s="812"/>
      <c r="DU210" s="812"/>
      <c r="DV210" s="812"/>
      <c r="DW210" s="812"/>
      <c r="DX210" s="812"/>
      <c r="DY210" s="812"/>
      <c r="DZ210" s="812"/>
      <c r="EA210" s="812"/>
      <c r="EB210" s="812"/>
      <c r="EC210" s="812"/>
      <c r="ED210" s="812"/>
      <c r="EE210" s="812"/>
      <c r="EF210" s="812"/>
      <c r="EG210" s="812"/>
      <c r="EH210" s="812"/>
      <c r="EI210" s="812"/>
      <c r="EJ210" s="812"/>
      <c r="EK210" s="812"/>
      <c r="EL210" s="812"/>
      <c r="EM210" s="812"/>
      <c r="EN210" s="812"/>
      <c r="EO210" s="812"/>
      <c r="EP210" s="812"/>
      <c r="EQ210" s="812"/>
      <c r="ER210" s="812"/>
      <c r="ES210" s="812"/>
      <c r="ET210" s="812"/>
      <c r="EU210" s="812"/>
      <c r="EV210" s="812"/>
      <c r="EW210" s="812"/>
      <c r="EX210" s="812"/>
      <c r="EY210" s="812"/>
      <c r="EZ210" s="812"/>
      <c r="FA210" s="812"/>
      <c r="FB210" s="812"/>
      <c r="FC210" s="812"/>
      <c r="FD210" s="812"/>
      <c r="FE210" s="812"/>
      <c r="FF210" s="812"/>
      <c r="FG210" s="812"/>
      <c r="FH210" s="812"/>
      <c r="FI210" s="812"/>
      <c r="FJ210" s="812"/>
      <c r="FK210" s="812"/>
      <c r="FL210" s="812"/>
      <c r="FM210" s="812"/>
      <c r="FN210" s="812"/>
      <c r="FO210" s="812"/>
      <c r="FP210" s="812"/>
      <c r="FQ210" s="812"/>
      <c r="FR210" s="812"/>
      <c r="FS210" s="812"/>
      <c r="FT210" s="812"/>
      <c r="FU210" s="812"/>
      <c r="FV210" s="812"/>
      <c r="FW210" s="812"/>
      <c r="FX210" s="812"/>
      <c r="FY210" s="812"/>
      <c r="FZ210" s="812"/>
      <c r="GA210" s="812"/>
      <c r="GB210" s="812"/>
      <c r="GC210" s="812"/>
      <c r="GD210" s="812"/>
      <c r="GE210" s="812"/>
      <c r="GF210" s="812"/>
      <c r="GG210" s="812"/>
      <c r="GH210" s="812"/>
      <c r="GI210" s="812"/>
      <c r="GJ210" s="812"/>
      <c r="GK210" s="812"/>
      <c r="GL210" s="812"/>
      <c r="GM210" s="812"/>
    </row>
    <row r="211" spans="2:195" ht="15" customHeight="1" x14ac:dyDescent="0.2">
      <c r="B211" s="812"/>
      <c r="C211" s="812"/>
      <c r="D211" s="812"/>
      <c r="E211" s="812"/>
      <c r="F211" s="812"/>
      <c r="G211" s="812"/>
      <c r="H211" s="812"/>
      <c r="I211" s="812"/>
      <c r="J211" s="812"/>
      <c r="K211" s="812"/>
      <c r="L211" s="812"/>
      <c r="M211" s="812"/>
      <c r="N211" s="812"/>
      <c r="O211" s="812"/>
      <c r="P211" s="812"/>
      <c r="Q211" s="812"/>
      <c r="R211" s="812"/>
      <c r="S211" s="812"/>
      <c r="T211" s="812"/>
      <c r="U211" s="812"/>
      <c r="V211" s="812"/>
      <c r="W211" s="812"/>
      <c r="X211" s="812"/>
      <c r="Y211" s="812"/>
      <c r="Z211" s="812"/>
      <c r="AA211" s="812"/>
      <c r="AB211" s="812"/>
      <c r="AC211" s="812"/>
      <c r="AD211" s="812"/>
      <c r="AE211" s="812"/>
      <c r="AF211" s="812"/>
      <c r="AG211" s="812"/>
      <c r="AH211" s="812"/>
      <c r="AI211" s="812"/>
      <c r="AJ211" s="812"/>
      <c r="AK211" s="812"/>
      <c r="AL211" s="812"/>
      <c r="AM211" s="812"/>
      <c r="AN211" s="812"/>
      <c r="AO211" s="812"/>
      <c r="AP211" s="812"/>
      <c r="AQ211" s="812"/>
      <c r="AR211" s="812"/>
      <c r="AS211" s="812"/>
      <c r="AT211" s="812"/>
      <c r="AU211" s="812"/>
      <c r="AV211" s="812"/>
      <c r="AW211" s="812"/>
      <c r="AX211" s="812"/>
      <c r="AY211" s="812"/>
      <c r="AZ211" s="812"/>
      <c r="BA211" s="812"/>
      <c r="BB211" s="812"/>
      <c r="BC211" s="812"/>
      <c r="BD211" s="812"/>
      <c r="BE211" s="812"/>
      <c r="BF211" s="812"/>
      <c r="BG211" s="812"/>
      <c r="BH211" s="812"/>
      <c r="BI211" s="812"/>
      <c r="BJ211" s="812"/>
      <c r="BK211" s="812"/>
      <c r="BL211" s="812"/>
      <c r="BM211" s="812"/>
      <c r="BN211" s="812"/>
      <c r="BO211" s="812"/>
      <c r="BP211" s="812"/>
      <c r="BQ211" s="812"/>
      <c r="BR211" s="812"/>
      <c r="BS211" s="812"/>
      <c r="BT211" s="812"/>
      <c r="BU211" s="812"/>
      <c r="BV211" s="812"/>
      <c r="BW211" s="812"/>
      <c r="BX211" s="812"/>
      <c r="BY211" s="812"/>
      <c r="BZ211" s="812"/>
      <c r="CA211" s="812"/>
      <c r="CB211" s="812"/>
      <c r="CC211" s="812"/>
      <c r="CD211" s="812"/>
      <c r="CE211" s="812"/>
      <c r="CF211" s="812"/>
      <c r="CG211" s="812"/>
      <c r="CH211" s="812"/>
      <c r="CI211" s="812"/>
      <c r="CJ211" s="812"/>
      <c r="CK211" s="812"/>
      <c r="CL211" s="812"/>
      <c r="CM211" s="812"/>
      <c r="CN211" s="812"/>
      <c r="CO211" s="812"/>
      <c r="CP211" s="812"/>
      <c r="CQ211" s="812"/>
      <c r="CR211" s="812"/>
      <c r="CS211" s="812"/>
      <c r="CT211" s="812"/>
      <c r="CU211" s="812"/>
      <c r="CV211" s="812"/>
      <c r="CW211" s="812"/>
      <c r="CX211" s="812"/>
      <c r="CY211" s="812"/>
      <c r="CZ211" s="812"/>
      <c r="DA211" s="812"/>
      <c r="DB211" s="812"/>
      <c r="DC211" s="812"/>
      <c r="DD211" s="812"/>
      <c r="DE211" s="812"/>
      <c r="DF211" s="812"/>
      <c r="DG211" s="812"/>
      <c r="DH211" s="812"/>
      <c r="DI211" s="812"/>
      <c r="DJ211" s="812"/>
      <c r="DK211" s="812"/>
      <c r="DL211" s="812"/>
      <c r="DM211" s="812"/>
      <c r="DN211" s="812"/>
      <c r="DO211" s="812"/>
      <c r="DP211" s="812"/>
      <c r="DQ211" s="812"/>
      <c r="DR211" s="812"/>
      <c r="DS211" s="812"/>
      <c r="DT211" s="812"/>
      <c r="DU211" s="812"/>
      <c r="DV211" s="812"/>
      <c r="DW211" s="812"/>
      <c r="DX211" s="812"/>
      <c r="DY211" s="812"/>
      <c r="DZ211" s="812"/>
      <c r="EA211" s="812"/>
      <c r="EB211" s="812"/>
      <c r="EC211" s="812"/>
      <c r="ED211" s="812"/>
      <c r="EE211" s="812"/>
      <c r="EF211" s="812"/>
      <c r="EG211" s="812"/>
      <c r="EH211" s="812"/>
      <c r="EI211" s="812"/>
      <c r="EJ211" s="812"/>
      <c r="EK211" s="812"/>
      <c r="EL211" s="812"/>
      <c r="EM211" s="812"/>
      <c r="EN211" s="812"/>
      <c r="EO211" s="812"/>
      <c r="EP211" s="812"/>
      <c r="EQ211" s="812"/>
      <c r="ER211" s="812"/>
      <c r="ES211" s="812"/>
      <c r="ET211" s="812"/>
      <c r="EU211" s="812"/>
      <c r="EV211" s="812"/>
      <c r="EW211" s="812"/>
      <c r="EX211" s="812"/>
      <c r="EY211" s="812"/>
      <c r="EZ211" s="812"/>
      <c r="FA211" s="812"/>
      <c r="FB211" s="812"/>
      <c r="FC211" s="812"/>
      <c r="FD211" s="812"/>
      <c r="FE211" s="812"/>
      <c r="FF211" s="812"/>
      <c r="FG211" s="812"/>
      <c r="FH211" s="812"/>
      <c r="FI211" s="812"/>
      <c r="FJ211" s="812"/>
      <c r="FK211" s="812"/>
      <c r="FL211" s="812"/>
      <c r="FM211" s="812"/>
      <c r="FN211" s="812"/>
      <c r="FO211" s="812"/>
      <c r="FP211" s="812"/>
      <c r="FQ211" s="812"/>
      <c r="FR211" s="812"/>
      <c r="FS211" s="812"/>
      <c r="FT211" s="812"/>
      <c r="FU211" s="812"/>
      <c r="FV211" s="812"/>
      <c r="FW211" s="812"/>
      <c r="FX211" s="812"/>
      <c r="FY211" s="812"/>
      <c r="FZ211" s="812"/>
      <c r="GA211" s="812"/>
      <c r="GB211" s="812"/>
      <c r="GC211" s="812"/>
      <c r="GD211" s="812"/>
      <c r="GE211" s="812"/>
      <c r="GF211" s="812"/>
      <c r="GG211" s="812"/>
      <c r="GH211" s="812"/>
      <c r="GI211" s="812"/>
      <c r="GJ211" s="812"/>
      <c r="GK211" s="812"/>
      <c r="GL211" s="812"/>
      <c r="GM211" s="812"/>
    </row>
    <row r="212" spans="2:195" ht="15" customHeight="1" x14ac:dyDescent="0.2">
      <c r="B212" s="812"/>
      <c r="C212" s="812"/>
      <c r="D212" s="812"/>
      <c r="E212" s="812"/>
      <c r="F212" s="812"/>
      <c r="G212" s="812"/>
      <c r="H212" s="812"/>
      <c r="I212" s="812"/>
      <c r="J212" s="812"/>
      <c r="K212" s="812"/>
      <c r="L212" s="812"/>
      <c r="M212" s="812"/>
      <c r="N212" s="812"/>
      <c r="O212" s="812"/>
      <c r="P212" s="812"/>
      <c r="Q212" s="812"/>
      <c r="R212" s="812"/>
      <c r="S212" s="812"/>
      <c r="T212" s="812"/>
      <c r="U212" s="812"/>
      <c r="V212" s="812"/>
      <c r="W212" s="812"/>
      <c r="X212" s="812"/>
      <c r="Y212" s="812"/>
      <c r="Z212" s="812"/>
      <c r="AA212" s="812"/>
      <c r="AB212" s="812"/>
      <c r="AC212" s="812"/>
      <c r="AD212" s="812"/>
      <c r="AE212" s="812"/>
      <c r="AF212" s="812"/>
      <c r="AG212" s="812"/>
      <c r="AH212" s="812"/>
      <c r="AI212" s="812"/>
      <c r="AJ212" s="812"/>
      <c r="AK212" s="812"/>
      <c r="AL212" s="812"/>
      <c r="AM212" s="812"/>
      <c r="AN212" s="812"/>
      <c r="AO212" s="812"/>
      <c r="AP212" s="812"/>
      <c r="AQ212" s="812"/>
      <c r="AR212" s="812"/>
      <c r="AS212" s="812"/>
      <c r="AT212" s="812"/>
      <c r="AU212" s="812"/>
      <c r="AV212" s="812"/>
      <c r="AW212" s="812"/>
      <c r="AX212" s="812"/>
      <c r="AY212" s="812"/>
      <c r="AZ212" s="812"/>
      <c r="BA212" s="812"/>
      <c r="BB212" s="812"/>
      <c r="BC212" s="812"/>
      <c r="BD212" s="812"/>
      <c r="BE212" s="812"/>
      <c r="BF212" s="812"/>
      <c r="BG212" s="812"/>
      <c r="BH212" s="812"/>
      <c r="BI212" s="812"/>
      <c r="BJ212" s="812"/>
      <c r="BK212" s="812"/>
      <c r="BL212" s="812"/>
      <c r="BM212" s="812"/>
      <c r="BN212" s="812"/>
      <c r="BO212" s="812"/>
      <c r="BP212" s="812"/>
      <c r="BQ212" s="812"/>
      <c r="BR212" s="812"/>
      <c r="BS212" s="812"/>
      <c r="BT212" s="812"/>
      <c r="BU212" s="812"/>
      <c r="BV212" s="812"/>
      <c r="BW212" s="812"/>
      <c r="BX212" s="812"/>
      <c r="BY212" s="812"/>
      <c r="BZ212" s="812"/>
      <c r="CA212" s="812"/>
      <c r="CB212" s="812"/>
      <c r="CC212" s="812"/>
      <c r="CD212" s="812"/>
      <c r="CE212" s="812"/>
      <c r="CF212" s="812"/>
      <c r="CG212" s="812"/>
      <c r="CH212" s="812"/>
      <c r="CI212" s="812"/>
      <c r="CJ212" s="812"/>
      <c r="CK212" s="812"/>
      <c r="CL212" s="812"/>
      <c r="CM212" s="812"/>
      <c r="CN212" s="812"/>
      <c r="CO212" s="812"/>
      <c r="CP212" s="812"/>
      <c r="CQ212" s="812"/>
      <c r="CR212" s="812"/>
      <c r="CS212" s="812"/>
      <c r="CT212" s="812"/>
      <c r="CU212" s="812"/>
      <c r="CV212" s="812"/>
      <c r="CW212" s="812"/>
      <c r="CX212" s="812"/>
      <c r="CY212" s="812"/>
      <c r="CZ212" s="812"/>
      <c r="DA212" s="812"/>
      <c r="DB212" s="812"/>
      <c r="DC212" s="812"/>
      <c r="DD212" s="812"/>
      <c r="DE212" s="812"/>
      <c r="DF212" s="812"/>
      <c r="DG212" s="812"/>
      <c r="DH212" s="812"/>
      <c r="DI212" s="812"/>
      <c r="DJ212" s="812"/>
      <c r="DK212" s="812"/>
      <c r="DL212" s="812"/>
      <c r="DM212" s="812"/>
      <c r="DN212" s="812"/>
      <c r="DO212" s="812"/>
      <c r="DP212" s="812"/>
      <c r="DQ212" s="812"/>
      <c r="DR212" s="812"/>
      <c r="DS212" s="812"/>
      <c r="DT212" s="812"/>
      <c r="DU212" s="812"/>
      <c r="DV212" s="812"/>
      <c r="DW212" s="812"/>
      <c r="DX212" s="812"/>
      <c r="DY212" s="812"/>
      <c r="DZ212" s="812"/>
      <c r="EA212" s="812"/>
      <c r="EB212" s="812"/>
      <c r="EC212" s="812"/>
      <c r="ED212" s="812"/>
      <c r="EE212" s="812"/>
      <c r="EF212" s="812"/>
      <c r="EG212" s="812"/>
      <c r="EH212" s="812"/>
      <c r="EI212" s="812"/>
      <c r="EJ212" s="812"/>
      <c r="EK212" s="812"/>
      <c r="EL212" s="812"/>
      <c r="EM212" s="812"/>
      <c r="EN212" s="812"/>
      <c r="EO212" s="812"/>
      <c r="EP212" s="812"/>
      <c r="EQ212" s="812"/>
      <c r="ER212" s="812"/>
      <c r="ES212" s="812"/>
      <c r="ET212" s="812"/>
      <c r="EU212" s="812"/>
      <c r="EV212" s="812"/>
      <c r="EW212" s="812"/>
      <c r="EX212" s="812"/>
      <c r="EY212" s="812"/>
      <c r="EZ212" s="812"/>
      <c r="FA212" s="812"/>
      <c r="FB212" s="812"/>
      <c r="FC212" s="812"/>
      <c r="FD212" s="812"/>
      <c r="FE212" s="812"/>
      <c r="FF212" s="812"/>
      <c r="FG212" s="812"/>
      <c r="FH212" s="812"/>
      <c r="FI212" s="812"/>
      <c r="FJ212" s="812"/>
      <c r="FK212" s="812"/>
      <c r="FL212" s="812"/>
      <c r="FM212" s="812"/>
      <c r="FN212" s="812"/>
      <c r="FO212" s="812"/>
      <c r="FP212" s="812"/>
      <c r="FQ212" s="812"/>
      <c r="FR212" s="812"/>
      <c r="FS212" s="812"/>
      <c r="FT212" s="812"/>
      <c r="FU212" s="812"/>
      <c r="FV212" s="812"/>
      <c r="FW212" s="812"/>
      <c r="FX212" s="812"/>
      <c r="FY212" s="812"/>
      <c r="FZ212" s="812"/>
      <c r="GA212" s="812"/>
      <c r="GB212" s="812"/>
      <c r="GC212" s="812"/>
      <c r="GD212" s="812"/>
      <c r="GE212" s="812"/>
      <c r="GF212" s="812"/>
      <c r="GG212" s="812"/>
      <c r="GH212" s="812"/>
      <c r="GI212" s="812"/>
      <c r="GJ212" s="812"/>
      <c r="GK212" s="812"/>
      <c r="GL212" s="812"/>
      <c r="GM212" s="812"/>
    </row>
    <row r="213" spans="2:195" ht="15" customHeight="1" x14ac:dyDescent="0.2">
      <c r="B213" s="812"/>
      <c r="C213" s="812"/>
      <c r="D213" s="812"/>
      <c r="E213" s="812"/>
      <c r="F213" s="812"/>
      <c r="G213" s="812"/>
      <c r="H213" s="812"/>
      <c r="I213" s="812"/>
      <c r="J213" s="812"/>
      <c r="K213" s="812"/>
      <c r="L213" s="812"/>
      <c r="M213" s="812"/>
      <c r="N213" s="812"/>
      <c r="O213" s="812"/>
      <c r="P213" s="812"/>
      <c r="Q213" s="812"/>
      <c r="R213" s="812"/>
      <c r="S213" s="812"/>
      <c r="T213" s="812"/>
      <c r="U213" s="812"/>
      <c r="V213" s="812"/>
      <c r="W213" s="812"/>
      <c r="X213" s="812"/>
      <c r="Y213" s="812"/>
      <c r="Z213" s="812"/>
      <c r="AA213" s="812"/>
      <c r="AB213" s="812"/>
      <c r="AC213" s="812"/>
      <c r="AD213" s="812"/>
      <c r="AE213" s="812"/>
      <c r="AF213" s="812"/>
      <c r="AG213" s="812"/>
      <c r="AH213" s="812"/>
      <c r="AI213" s="812"/>
      <c r="AJ213" s="812"/>
      <c r="AK213" s="812"/>
      <c r="AL213" s="812"/>
      <c r="AM213" s="812"/>
      <c r="AN213" s="812"/>
      <c r="AO213" s="812"/>
      <c r="AP213" s="812"/>
      <c r="AQ213" s="812"/>
      <c r="AR213" s="812"/>
      <c r="AS213" s="812"/>
      <c r="AT213" s="812"/>
      <c r="AU213" s="812"/>
      <c r="AV213" s="812"/>
      <c r="AW213" s="812"/>
      <c r="AX213" s="812"/>
      <c r="AY213" s="812"/>
      <c r="AZ213" s="812"/>
      <c r="BA213" s="812"/>
      <c r="BB213" s="812"/>
      <c r="BC213" s="812"/>
      <c r="BD213" s="812"/>
      <c r="BE213" s="812"/>
      <c r="BF213" s="812"/>
      <c r="BG213" s="812"/>
      <c r="BH213" s="812"/>
      <c r="BI213" s="812"/>
      <c r="BJ213" s="812"/>
      <c r="BK213" s="812"/>
      <c r="BL213" s="812"/>
      <c r="BM213" s="812"/>
      <c r="BN213" s="812"/>
      <c r="BO213" s="812"/>
      <c r="BP213" s="812"/>
      <c r="BQ213" s="812"/>
      <c r="BR213" s="812"/>
      <c r="BS213" s="812"/>
      <c r="BT213" s="812"/>
      <c r="BU213" s="812"/>
      <c r="BV213" s="812"/>
      <c r="BW213" s="812"/>
      <c r="BX213" s="812"/>
      <c r="BY213" s="812"/>
      <c r="BZ213" s="812"/>
      <c r="CA213" s="812"/>
      <c r="CB213" s="812"/>
      <c r="CC213" s="812"/>
      <c r="CD213" s="812"/>
      <c r="CE213" s="812"/>
      <c r="CF213" s="812"/>
      <c r="CG213" s="812"/>
      <c r="CH213" s="812"/>
      <c r="CI213" s="812"/>
      <c r="CJ213" s="812"/>
      <c r="CK213" s="812"/>
      <c r="CL213" s="812"/>
      <c r="CM213" s="812"/>
      <c r="CN213" s="812"/>
      <c r="CO213" s="812"/>
      <c r="CP213" s="812"/>
      <c r="CQ213" s="812"/>
      <c r="CR213" s="812"/>
      <c r="CS213" s="812"/>
      <c r="CT213" s="812"/>
      <c r="CU213" s="812"/>
      <c r="CV213" s="812"/>
      <c r="CW213" s="812"/>
      <c r="CX213" s="812"/>
      <c r="CY213" s="812"/>
      <c r="CZ213" s="812"/>
      <c r="DA213" s="812"/>
      <c r="DB213" s="812"/>
      <c r="DC213" s="812"/>
      <c r="DD213" s="812"/>
      <c r="DE213" s="812"/>
      <c r="DF213" s="812"/>
      <c r="DG213" s="812"/>
      <c r="DH213" s="812"/>
      <c r="DI213" s="812"/>
      <c r="DJ213" s="812"/>
      <c r="DK213" s="812"/>
      <c r="DL213" s="812"/>
      <c r="DM213" s="812"/>
      <c r="DN213" s="812"/>
      <c r="DO213" s="812"/>
      <c r="DP213" s="812"/>
      <c r="DQ213" s="812"/>
      <c r="DR213" s="812"/>
      <c r="DS213" s="812"/>
      <c r="DT213" s="812"/>
      <c r="DU213" s="812"/>
      <c r="DV213" s="812"/>
      <c r="DW213" s="812"/>
      <c r="DX213" s="812"/>
      <c r="DY213" s="812"/>
      <c r="DZ213" s="812"/>
      <c r="EA213" s="812"/>
      <c r="EB213" s="812"/>
      <c r="EC213" s="812"/>
      <c r="ED213" s="812"/>
      <c r="EE213" s="812"/>
      <c r="EF213" s="812"/>
      <c r="EG213" s="812"/>
      <c r="EH213" s="812"/>
      <c r="EI213" s="812"/>
      <c r="EJ213" s="812"/>
      <c r="EK213" s="812"/>
      <c r="EL213" s="812"/>
      <c r="EM213" s="812"/>
      <c r="EN213" s="812"/>
      <c r="EO213" s="812"/>
      <c r="EP213" s="812"/>
      <c r="EQ213" s="812"/>
      <c r="ER213" s="812"/>
      <c r="ES213" s="812"/>
      <c r="ET213" s="812"/>
      <c r="EU213" s="812"/>
      <c r="EV213" s="812"/>
      <c r="EW213" s="812"/>
      <c r="EX213" s="812"/>
      <c r="EY213" s="812"/>
      <c r="EZ213" s="812"/>
      <c r="FA213" s="812"/>
      <c r="FB213" s="812"/>
      <c r="FC213" s="812"/>
      <c r="FD213" s="812"/>
      <c r="FE213" s="812"/>
      <c r="FF213" s="812"/>
      <c r="FG213" s="812"/>
      <c r="FH213" s="812"/>
      <c r="FI213" s="812"/>
      <c r="FJ213" s="812"/>
      <c r="FK213" s="812"/>
      <c r="FL213" s="812"/>
      <c r="FM213" s="812"/>
      <c r="FN213" s="812"/>
      <c r="FO213" s="812"/>
      <c r="FP213" s="812"/>
      <c r="FQ213" s="812"/>
      <c r="FR213" s="812"/>
      <c r="FS213" s="812"/>
      <c r="FT213" s="812"/>
      <c r="FU213" s="812"/>
      <c r="FV213" s="812"/>
      <c r="FW213" s="812"/>
      <c r="FX213" s="812"/>
      <c r="FY213" s="812"/>
      <c r="FZ213" s="812"/>
      <c r="GA213" s="812"/>
      <c r="GB213" s="812"/>
      <c r="GC213" s="812"/>
      <c r="GD213" s="812"/>
      <c r="GE213" s="812"/>
      <c r="GF213" s="812"/>
      <c r="GG213" s="812"/>
      <c r="GH213" s="812"/>
      <c r="GI213" s="812"/>
      <c r="GJ213" s="812"/>
      <c r="GK213" s="812"/>
      <c r="GL213" s="812"/>
      <c r="GM213" s="812"/>
    </row>
    <row r="214" spans="2:195" ht="15" customHeight="1" x14ac:dyDescent="0.2">
      <c r="B214" s="812"/>
      <c r="C214" s="812"/>
      <c r="D214" s="812"/>
      <c r="E214" s="812"/>
      <c r="F214" s="812"/>
      <c r="G214" s="812"/>
      <c r="H214" s="812"/>
      <c r="I214" s="812"/>
      <c r="J214" s="812"/>
      <c r="K214" s="812"/>
      <c r="L214" s="812"/>
      <c r="M214" s="812"/>
      <c r="N214" s="812"/>
      <c r="O214" s="812"/>
      <c r="P214" s="812"/>
      <c r="Q214" s="812"/>
      <c r="R214" s="812"/>
      <c r="S214" s="812"/>
      <c r="T214" s="812"/>
      <c r="U214" s="812"/>
      <c r="V214" s="812"/>
      <c r="W214" s="812"/>
      <c r="X214" s="812"/>
      <c r="Y214" s="812"/>
      <c r="Z214" s="812"/>
      <c r="AA214" s="812"/>
      <c r="AB214" s="812"/>
      <c r="AC214" s="812"/>
      <c r="AD214" s="812"/>
      <c r="AE214" s="812"/>
      <c r="AF214" s="812"/>
      <c r="AG214" s="812"/>
      <c r="AH214" s="812"/>
      <c r="AI214" s="812"/>
      <c r="AJ214" s="812"/>
      <c r="AK214" s="812"/>
      <c r="AL214" s="812"/>
      <c r="AM214" s="812"/>
      <c r="AN214" s="812"/>
      <c r="AO214" s="812"/>
      <c r="AP214" s="812"/>
      <c r="AQ214" s="812"/>
      <c r="AR214" s="812"/>
      <c r="AS214" s="812"/>
      <c r="AT214" s="812"/>
      <c r="AU214" s="812"/>
      <c r="AV214" s="812"/>
      <c r="AW214" s="812"/>
      <c r="AX214" s="812"/>
      <c r="AY214" s="812"/>
      <c r="AZ214" s="812"/>
      <c r="BA214" s="812"/>
      <c r="BB214" s="812"/>
      <c r="BC214" s="812"/>
      <c r="BD214" s="812"/>
      <c r="BE214" s="812"/>
      <c r="BF214" s="812"/>
      <c r="BG214" s="812"/>
      <c r="BH214" s="812"/>
      <c r="BI214" s="812"/>
      <c r="BJ214" s="812"/>
      <c r="BK214" s="812"/>
      <c r="BL214" s="812"/>
      <c r="BM214" s="812"/>
      <c r="BN214" s="812"/>
      <c r="BO214" s="812"/>
      <c r="BP214" s="812"/>
      <c r="BQ214" s="812"/>
      <c r="BR214" s="812"/>
      <c r="BS214" s="812"/>
      <c r="BT214" s="812"/>
      <c r="BU214" s="812"/>
      <c r="BV214" s="812"/>
      <c r="BW214" s="812"/>
      <c r="BX214" s="812"/>
      <c r="BY214" s="812"/>
      <c r="BZ214" s="812"/>
      <c r="CA214" s="812"/>
      <c r="CB214" s="812"/>
      <c r="CC214" s="812"/>
      <c r="CD214" s="812"/>
      <c r="CE214" s="812"/>
      <c r="CF214" s="812"/>
      <c r="CG214" s="812"/>
      <c r="CH214" s="812"/>
      <c r="CI214" s="812"/>
      <c r="CJ214" s="812"/>
      <c r="CK214" s="812"/>
      <c r="CL214" s="812"/>
      <c r="CM214" s="812"/>
      <c r="CN214" s="812"/>
      <c r="CO214" s="812"/>
      <c r="CP214" s="812"/>
      <c r="CQ214" s="812"/>
      <c r="CR214" s="812"/>
      <c r="CS214" s="812"/>
      <c r="CT214" s="812"/>
      <c r="CU214" s="812"/>
      <c r="CV214" s="812"/>
      <c r="CW214" s="812"/>
      <c r="CX214" s="812"/>
      <c r="CY214" s="812"/>
      <c r="CZ214" s="812"/>
      <c r="DA214" s="812"/>
      <c r="DB214" s="812"/>
      <c r="DC214" s="812"/>
      <c r="DD214" s="812"/>
      <c r="DE214" s="812"/>
      <c r="DF214" s="812"/>
      <c r="DG214" s="812"/>
      <c r="DH214" s="812"/>
      <c r="DI214" s="812"/>
      <c r="DJ214" s="812"/>
      <c r="DK214" s="812"/>
      <c r="DL214" s="812"/>
      <c r="DM214" s="812"/>
      <c r="DN214" s="812"/>
      <c r="DO214" s="812"/>
      <c r="DP214" s="812"/>
      <c r="DQ214" s="812"/>
      <c r="DR214" s="812"/>
      <c r="DS214" s="812"/>
      <c r="DT214" s="812"/>
      <c r="DU214" s="812"/>
      <c r="DV214" s="812"/>
      <c r="DW214" s="812"/>
      <c r="DX214" s="812"/>
      <c r="DY214" s="812"/>
      <c r="DZ214" s="812"/>
      <c r="EA214" s="812"/>
      <c r="EB214" s="812"/>
      <c r="EC214" s="812"/>
      <c r="ED214" s="812"/>
      <c r="EE214" s="812"/>
      <c r="EF214" s="812"/>
      <c r="EG214" s="812"/>
      <c r="EH214" s="812"/>
      <c r="EI214" s="812"/>
      <c r="EJ214" s="812"/>
      <c r="EK214" s="812"/>
      <c r="EL214" s="812"/>
      <c r="EM214" s="812"/>
      <c r="EN214" s="812"/>
      <c r="EO214" s="812"/>
      <c r="EP214" s="812"/>
      <c r="EQ214" s="812"/>
      <c r="ER214" s="812"/>
      <c r="ES214" s="812"/>
      <c r="ET214" s="812"/>
      <c r="EU214" s="812"/>
      <c r="EV214" s="812"/>
      <c r="EW214" s="812"/>
      <c r="EX214" s="812"/>
      <c r="EY214" s="812"/>
      <c r="EZ214" s="812"/>
      <c r="FA214" s="812"/>
      <c r="FB214" s="812"/>
      <c r="FC214" s="812"/>
      <c r="FD214" s="812"/>
      <c r="FE214" s="812"/>
      <c r="FF214" s="812"/>
      <c r="FG214" s="812"/>
      <c r="FH214" s="812"/>
      <c r="FI214" s="812"/>
      <c r="FJ214" s="812"/>
      <c r="FK214" s="812"/>
      <c r="FL214" s="812"/>
      <c r="FM214" s="812"/>
      <c r="FN214" s="812"/>
      <c r="FO214" s="812"/>
      <c r="FP214" s="812"/>
      <c r="FQ214" s="812"/>
      <c r="FR214" s="812"/>
      <c r="FS214" s="812"/>
      <c r="FT214" s="812"/>
      <c r="FU214" s="812"/>
      <c r="FV214" s="812"/>
      <c r="FW214" s="812"/>
      <c r="FX214" s="812"/>
      <c r="FY214" s="812"/>
      <c r="FZ214" s="812"/>
      <c r="GA214" s="812"/>
      <c r="GB214" s="812"/>
      <c r="GC214" s="812"/>
      <c r="GD214" s="812"/>
      <c r="GE214" s="812"/>
      <c r="GF214" s="812"/>
      <c r="GG214" s="812"/>
      <c r="GH214" s="812"/>
      <c r="GI214" s="812"/>
      <c r="GJ214" s="812"/>
      <c r="GK214" s="812"/>
      <c r="GL214" s="812"/>
      <c r="GM214" s="812"/>
    </row>
    <row r="215" spans="2:195" ht="15" customHeight="1" x14ac:dyDescent="0.2">
      <c r="B215" s="812"/>
      <c r="C215" s="812"/>
      <c r="D215" s="812"/>
      <c r="E215" s="812"/>
      <c r="F215" s="812"/>
      <c r="G215" s="812"/>
      <c r="H215" s="812"/>
      <c r="I215" s="812"/>
      <c r="J215" s="812"/>
      <c r="K215" s="812"/>
      <c r="L215" s="812"/>
      <c r="M215" s="812"/>
      <c r="N215" s="812"/>
      <c r="O215" s="812"/>
      <c r="P215" s="812"/>
      <c r="Q215" s="812"/>
      <c r="R215" s="812"/>
      <c r="S215" s="812"/>
      <c r="T215" s="812"/>
      <c r="U215" s="812"/>
      <c r="V215" s="812"/>
      <c r="W215" s="812"/>
      <c r="X215" s="812"/>
      <c r="Y215" s="812"/>
      <c r="Z215" s="812"/>
      <c r="AA215" s="812"/>
      <c r="AB215" s="812"/>
      <c r="AC215" s="812"/>
      <c r="AD215" s="812"/>
      <c r="AE215" s="812"/>
      <c r="AF215" s="812"/>
      <c r="AG215" s="812"/>
      <c r="AH215" s="812"/>
      <c r="AI215" s="812"/>
      <c r="AJ215" s="812"/>
      <c r="AK215" s="812"/>
      <c r="AL215" s="812"/>
      <c r="AM215" s="812"/>
      <c r="AN215" s="812"/>
      <c r="AO215" s="812"/>
      <c r="AP215" s="812"/>
      <c r="AQ215" s="812"/>
      <c r="AR215" s="812"/>
      <c r="AS215" s="812"/>
      <c r="AT215" s="812"/>
      <c r="AU215" s="812"/>
      <c r="AV215" s="812"/>
      <c r="AW215" s="812"/>
      <c r="AX215" s="812"/>
      <c r="AY215" s="812"/>
      <c r="AZ215" s="812"/>
      <c r="BA215" s="812"/>
      <c r="BB215" s="812"/>
      <c r="BC215" s="812"/>
      <c r="BD215" s="812"/>
      <c r="BE215" s="812"/>
      <c r="BF215" s="812"/>
      <c r="BG215" s="812"/>
      <c r="BH215" s="812"/>
      <c r="BI215" s="812"/>
      <c r="BJ215" s="812"/>
      <c r="BK215" s="812"/>
      <c r="BL215" s="812"/>
      <c r="BM215" s="812"/>
      <c r="BN215" s="812"/>
      <c r="BO215" s="812"/>
      <c r="BP215" s="812"/>
      <c r="BQ215" s="812"/>
      <c r="BR215" s="812"/>
      <c r="BS215" s="812"/>
      <c r="BT215" s="812"/>
      <c r="BU215" s="812"/>
      <c r="BV215" s="812"/>
      <c r="BW215" s="812"/>
      <c r="BX215" s="812"/>
      <c r="BY215" s="812"/>
      <c r="BZ215" s="812"/>
      <c r="CA215" s="812"/>
      <c r="CB215" s="812"/>
      <c r="CC215" s="812"/>
      <c r="CD215" s="812"/>
      <c r="CE215" s="812"/>
      <c r="CF215" s="812"/>
      <c r="CG215" s="812"/>
      <c r="CH215" s="812"/>
      <c r="CI215" s="812"/>
      <c r="CJ215" s="812"/>
      <c r="CK215" s="812"/>
      <c r="CL215" s="812"/>
      <c r="CM215" s="812"/>
      <c r="CN215" s="812"/>
      <c r="CO215" s="812"/>
      <c r="CP215" s="812"/>
      <c r="CQ215" s="812"/>
      <c r="CR215" s="812"/>
      <c r="CS215" s="812"/>
      <c r="CT215" s="812"/>
      <c r="CU215" s="812"/>
      <c r="CV215" s="812"/>
      <c r="CW215" s="812"/>
      <c r="CX215" s="812"/>
      <c r="CY215" s="812"/>
      <c r="CZ215" s="812"/>
      <c r="DA215" s="812"/>
      <c r="DB215" s="812"/>
      <c r="DC215" s="812"/>
      <c r="DD215" s="812"/>
      <c r="DE215" s="812"/>
      <c r="DF215" s="812"/>
      <c r="DG215" s="812"/>
      <c r="DH215" s="812"/>
      <c r="DI215" s="812"/>
      <c r="DJ215" s="812"/>
      <c r="DK215" s="812"/>
      <c r="DL215" s="812"/>
      <c r="DM215" s="812"/>
      <c r="DN215" s="812"/>
      <c r="DO215" s="812"/>
      <c r="DP215" s="812"/>
      <c r="DQ215" s="812"/>
      <c r="DR215" s="812"/>
      <c r="DS215" s="812"/>
      <c r="DT215" s="812"/>
      <c r="DU215" s="812"/>
      <c r="DV215" s="812"/>
      <c r="DW215" s="812"/>
      <c r="DX215" s="812"/>
      <c r="DY215" s="812"/>
      <c r="DZ215" s="812"/>
      <c r="EA215" s="812"/>
      <c r="EB215" s="812"/>
      <c r="EC215" s="812"/>
      <c r="ED215" s="812"/>
      <c r="EE215" s="812"/>
      <c r="EF215" s="812"/>
      <c r="EG215" s="812"/>
      <c r="EH215" s="812"/>
      <c r="EI215" s="812"/>
      <c r="EJ215" s="812"/>
      <c r="EK215" s="812"/>
      <c r="EL215" s="812"/>
      <c r="EM215" s="812"/>
      <c r="EN215" s="812"/>
      <c r="EO215" s="812"/>
      <c r="EP215" s="812"/>
      <c r="EQ215" s="812"/>
      <c r="ER215" s="812"/>
      <c r="ES215" s="812"/>
      <c r="ET215" s="812"/>
      <c r="EU215" s="812"/>
      <c r="EV215" s="812"/>
      <c r="EW215" s="812"/>
      <c r="EX215" s="812"/>
      <c r="EY215" s="812"/>
      <c r="EZ215" s="812"/>
      <c r="FA215" s="812"/>
      <c r="FB215" s="812"/>
      <c r="FC215" s="812"/>
      <c r="FD215" s="812"/>
      <c r="FE215" s="812"/>
      <c r="FF215" s="812"/>
      <c r="FG215" s="812"/>
      <c r="FH215" s="812"/>
      <c r="FI215" s="812"/>
      <c r="FJ215" s="812"/>
      <c r="FK215" s="812"/>
      <c r="FL215" s="812"/>
      <c r="FM215" s="812"/>
      <c r="FN215" s="812"/>
      <c r="FO215" s="812"/>
      <c r="FP215" s="812"/>
      <c r="FQ215" s="812"/>
      <c r="FR215" s="812"/>
      <c r="FS215" s="812"/>
      <c r="FT215" s="812"/>
      <c r="FU215" s="812"/>
      <c r="FV215" s="812"/>
      <c r="FW215" s="812"/>
      <c r="FX215" s="812"/>
      <c r="FY215" s="812"/>
      <c r="FZ215" s="812"/>
      <c r="GA215" s="812"/>
      <c r="GB215" s="812"/>
      <c r="GC215" s="812"/>
      <c r="GD215" s="812"/>
      <c r="GE215" s="812"/>
      <c r="GF215" s="812"/>
      <c r="GG215" s="812"/>
      <c r="GH215" s="812"/>
      <c r="GI215" s="812"/>
      <c r="GJ215" s="812"/>
      <c r="GK215" s="812"/>
      <c r="GL215" s="812"/>
      <c r="GM215" s="812"/>
    </row>
    <row r="216" spans="2:195" ht="15" customHeight="1" x14ac:dyDescent="0.2">
      <c r="B216" s="812"/>
      <c r="C216" s="812"/>
      <c r="D216" s="812"/>
      <c r="E216" s="812"/>
      <c r="F216" s="812"/>
      <c r="G216" s="812"/>
      <c r="H216" s="812"/>
      <c r="I216" s="812"/>
      <c r="J216" s="812"/>
      <c r="K216" s="812"/>
      <c r="L216" s="812"/>
      <c r="M216" s="812"/>
      <c r="N216" s="812"/>
      <c r="O216" s="812"/>
      <c r="P216" s="812"/>
      <c r="Q216" s="812"/>
      <c r="R216" s="812"/>
      <c r="S216" s="812"/>
      <c r="T216" s="812"/>
      <c r="U216" s="812"/>
      <c r="V216" s="812"/>
      <c r="W216" s="812"/>
      <c r="X216" s="812"/>
      <c r="Y216" s="812"/>
      <c r="Z216" s="812"/>
      <c r="AA216" s="812"/>
      <c r="AB216" s="812"/>
      <c r="AC216" s="812"/>
      <c r="AD216" s="812"/>
      <c r="AE216" s="812"/>
      <c r="AF216" s="812"/>
      <c r="AG216" s="812"/>
      <c r="AH216" s="812"/>
      <c r="AI216" s="812"/>
      <c r="AJ216" s="812"/>
      <c r="AK216" s="812"/>
      <c r="AL216" s="812"/>
      <c r="AM216" s="812"/>
      <c r="AN216" s="812"/>
      <c r="AO216" s="812"/>
      <c r="AP216" s="812"/>
      <c r="AQ216" s="812"/>
      <c r="AR216" s="812"/>
      <c r="AS216" s="812"/>
      <c r="AT216" s="812"/>
      <c r="AU216" s="812"/>
      <c r="AV216" s="812"/>
      <c r="AW216" s="812"/>
      <c r="AX216" s="812"/>
      <c r="AY216" s="812"/>
      <c r="AZ216" s="812"/>
      <c r="BA216" s="812"/>
      <c r="BB216" s="812"/>
      <c r="BC216" s="812"/>
      <c r="BD216" s="812"/>
      <c r="BE216" s="812"/>
      <c r="BF216" s="812"/>
      <c r="BG216" s="812"/>
      <c r="BH216" s="812"/>
      <c r="BI216" s="812"/>
      <c r="BJ216" s="812"/>
      <c r="BK216" s="812"/>
      <c r="BL216" s="812"/>
      <c r="BM216" s="812"/>
      <c r="BN216" s="812"/>
      <c r="BO216" s="812"/>
      <c r="BP216" s="812"/>
      <c r="BQ216" s="812"/>
      <c r="BR216" s="812"/>
      <c r="BS216" s="812"/>
      <c r="BT216" s="812"/>
      <c r="BU216" s="812"/>
      <c r="BV216" s="812"/>
      <c r="BW216" s="812"/>
      <c r="BX216" s="812"/>
      <c r="BY216" s="812"/>
      <c r="BZ216" s="812"/>
      <c r="CA216" s="812"/>
      <c r="CB216" s="812"/>
      <c r="CC216" s="812"/>
      <c r="CD216" s="812"/>
      <c r="CE216" s="812"/>
      <c r="CF216" s="812"/>
      <c r="CG216" s="812"/>
      <c r="CH216" s="812"/>
      <c r="CI216" s="812"/>
      <c r="CJ216" s="812"/>
      <c r="CK216" s="812"/>
      <c r="CL216" s="812"/>
      <c r="CM216" s="812"/>
      <c r="CN216" s="812"/>
      <c r="CO216" s="812"/>
      <c r="CP216" s="812"/>
      <c r="CQ216" s="812"/>
      <c r="CR216" s="812"/>
      <c r="CS216" s="812"/>
      <c r="CT216" s="812"/>
      <c r="CU216" s="812"/>
      <c r="CV216" s="812"/>
      <c r="CW216" s="812"/>
      <c r="CX216" s="812"/>
      <c r="CY216" s="812"/>
      <c r="CZ216" s="812"/>
      <c r="DA216" s="812"/>
      <c r="DB216" s="812"/>
      <c r="DC216" s="812"/>
      <c r="DD216" s="812"/>
      <c r="DE216" s="812"/>
      <c r="DF216" s="812"/>
      <c r="DG216" s="812"/>
      <c r="DH216" s="812"/>
      <c r="DI216" s="812"/>
      <c r="DJ216" s="812"/>
      <c r="DK216" s="812"/>
      <c r="DL216" s="812"/>
      <c r="DM216" s="812"/>
      <c r="DN216" s="812"/>
      <c r="DO216" s="812"/>
      <c r="DP216" s="812"/>
      <c r="DQ216" s="812"/>
      <c r="DR216" s="812"/>
      <c r="DS216" s="812"/>
      <c r="DT216" s="812"/>
      <c r="DU216" s="812"/>
      <c r="DV216" s="812"/>
      <c r="DW216" s="812"/>
      <c r="DX216" s="812"/>
      <c r="DY216" s="812"/>
      <c r="DZ216" s="812"/>
      <c r="EA216" s="812"/>
      <c r="EB216" s="812"/>
      <c r="EC216" s="812"/>
      <c r="ED216" s="812"/>
      <c r="EE216" s="812"/>
      <c r="EF216" s="812"/>
      <c r="EG216" s="812"/>
      <c r="EH216" s="812"/>
      <c r="EI216" s="812"/>
      <c r="EJ216" s="812"/>
      <c r="EK216" s="812"/>
      <c r="EL216" s="812"/>
      <c r="EM216" s="812"/>
      <c r="EN216" s="812"/>
      <c r="EO216" s="812"/>
      <c r="EP216" s="812"/>
      <c r="EQ216" s="812"/>
      <c r="ER216" s="812"/>
      <c r="ES216" s="812"/>
      <c r="ET216" s="812"/>
      <c r="EU216" s="812"/>
      <c r="EV216" s="812"/>
      <c r="EW216" s="812"/>
      <c r="EX216" s="812"/>
      <c r="EY216" s="812"/>
      <c r="EZ216" s="812"/>
      <c r="FA216" s="812"/>
      <c r="FB216" s="812"/>
      <c r="FC216" s="812"/>
      <c r="FD216" s="812"/>
      <c r="FE216" s="812"/>
      <c r="FF216" s="812"/>
      <c r="FG216" s="812"/>
      <c r="FH216" s="812"/>
      <c r="FI216" s="812"/>
      <c r="FJ216" s="812"/>
      <c r="FK216" s="812"/>
      <c r="FL216" s="812"/>
      <c r="FM216" s="812"/>
      <c r="FN216" s="812"/>
      <c r="FO216" s="812"/>
      <c r="FP216" s="812"/>
      <c r="FQ216" s="812"/>
      <c r="FR216" s="812"/>
      <c r="FS216" s="812"/>
      <c r="FT216" s="812"/>
      <c r="FU216" s="812"/>
      <c r="FV216" s="812"/>
      <c r="FW216" s="812"/>
      <c r="FX216" s="812"/>
      <c r="FY216" s="812"/>
      <c r="FZ216" s="812"/>
      <c r="GA216" s="812"/>
      <c r="GB216" s="812"/>
      <c r="GC216" s="812"/>
      <c r="GD216" s="812"/>
      <c r="GE216" s="812"/>
      <c r="GF216" s="812"/>
      <c r="GG216" s="812"/>
      <c r="GH216" s="812"/>
      <c r="GI216" s="812"/>
      <c r="GJ216" s="812"/>
      <c r="GK216" s="812"/>
      <c r="GL216" s="812"/>
      <c r="GM216" s="812"/>
    </row>
    <row r="217" spans="2:195" ht="15" customHeight="1" x14ac:dyDescent="0.2">
      <c r="B217" s="812"/>
      <c r="C217" s="812"/>
      <c r="D217" s="812"/>
      <c r="E217" s="812"/>
      <c r="F217" s="812"/>
      <c r="G217" s="812"/>
      <c r="H217" s="812"/>
      <c r="I217" s="812"/>
      <c r="J217" s="812"/>
      <c r="K217" s="812"/>
      <c r="L217" s="812"/>
      <c r="M217" s="812"/>
      <c r="N217" s="812"/>
      <c r="O217" s="812"/>
      <c r="P217" s="812"/>
      <c r="Q217" s="812"/>
      <c r="R217" s="812"/>
      <c r="S217" s="812"/>
      <c r="T217" s="812"/>
      <c r="U217" s="812"/>
      <c r="V217" s="812"/>
      <c r="W217" s="812"/>
      <c r="X217" s="812"/>
      <c r="Y217" s="812"/>
      <c r="Z217" s="812"/>
      <c r="AA217" s="812"/>
      <c r="AB217" s="812"/>
      <c r="AC217" s="812"/>
      <c r="AD217" s="812"/>
      <c r="AE217" s="812"/>
      <c r="AF217" s="812"/>
      <c r="AG217" s="812"/>
      <c r="AH217" s="812"/>
      <c r="AI217" s="812"/>
      <c r="AJ217" s="812"/>
      <c r="AK217" s="812"/>
      <c r="AL217" s="812"/>
      <c r="AM217" s="812"/>
      <c r="AN217" s="812"/>
      <c r="AO217" s="812"/>
      <c r="AP217" s="812"/>
      <c r="AQ217" s="812"/>
      <c r="AR217" s="812"/>
      <c r="AS217" s="812"/>
      <c r="AT217" s="812"/>
      <c r="AU217" s="812"/>
      <c r="AV217" s="812"/>
      <c r="AW217" s="812"/>
      <c r="AX217" s="812"/>
      <c r="AY217" s="812"/>
      <c r="AZ217" s="812"/>
      <c r="BA217" s="812"/>
      <c r="BB217" s="812"/>
      <c r="BC217" s="812"/>
      <c r="BD217" s="812"/>
      <c r="BE217" s="812"/>
      <c r="BF217" s="812"/>
      <c r="BG217" s="812"/>
      <c r="BH217" s="812"/>
      <c r="BI217" s="812"/>
      <c r="BJ217" s="812"/>
      <c r="BK217" s="812"/>
      <c r="BL217" s="812"/>
      <c r="BM217" s="812"/>
      <c r="BN217" s="812"/>
      <c r="BO217" s="812"/>
      <c r="BP217" s="812"/>
      <c r="BQ217" s="812"/>
      <c r="BR217" s="812"/>
      <c r="BS217" s="812"/>
      <c r="BT217" s="812"/>
      <c r="BU217" s="812"/>
      <c r="BV217" s="812"/>
      <c r="BW217" s="812"/>
      <c r="BX217" s="812"/>
      <c r="BY217" s="812"/>
      <c r="BZ217" s="812"/>
      <c r="CA217" s="812"/>
      <c r="CB217" s="812"/>
      <c r="CC217" s="812"/>
      <c r="CD217" s="812"/>
      <c r="CE217" s="812"/>
      <c r="CF217" s="812"/>
      <c r="CG217" s="812"/>
      <c r="CH217" s="812"/>
      <c r="CI217" s="812"/>
      <c r="CJ217" s="812"/>
      <c r="CK217" s="812"/>
      <c r="CL217" s="812"/>
      <c r="CM217" s="812"/>
      <c r="CN217" s="812"/>
      <c r="CO217" s="812"/>
      <c r="CP217" s="812"/>
      <c r="CQ217" s="812"/>
      <c r="CR217" s="812"/>
      <c r="CS217" s="812"/>
      <c r="CT217" s="812"/>
      <c r="CU217" s="812"/>
      <c r="CV217" s="812"/>
      <c r="CW217" s="812"/>
      <c r="CX217" s="812"/>
      <c r="CY217" s="812"/>
      <c r="CZ217" s="812"/>
      <c r="DA217" s="812"/>
      <c r="DB217" s="812"/>
      <c r="DC217" s="812"/>
      <c r="DD217" s="812"/>
      <c r="DE217" s="812"/>
      <c r="DF217" s="812"/>
      <c r="DG217" s="812"/>
      <c r="DH217" s="812"/>
      <c r="DI217" s="812"/>
      <c r="DJ217" s="812"/>
      <c r="DK217" s="812"/>
      <c r="DL217" s="812"/>
      <c r="DM217" s="812"/>
      <c r="DN217" s="812"/>
      <c r="DO217" s="812"/>
      <c r="DP217" s="812"/>
      <c r="DQ217" s="812"/>
      <c r="DR217" s="812"/>
      <c r="DS217" s="812"/>
      <c r="DT217" s="812"/>
      <c r="DU217" s="812"/>
      <c r="DV217" s="812"/>
      <c r="DW217" s="812"/>
      <c r="DX217" s="812"/>
      <c r="DY217" s="812"/>
      <c r="DZ217" s="812"/>
      <c r="EA217" s="812"/>
      <c r="EB217" s="812"/>
      <c r="EC217" s="812"/>
      <c r="ED217" s="812"/>
      <c r="EE217" s="812"/>
      <c r="EF217" s="812"/>
      <c r="EG217" s="812"/>
      <c r="EH217" s="812"/>
      <c r="EI217" s="812"/>
      <c r="EJ217" s="812"/>
      <c r="EK217" s="812"/>
      <c r="EL217" s="812"/>
      <c r="EM217" s="812"/>
      <c r="EN217" s="812"/>
      <c r="EO217" s="812"/>
      <c r="EP217" s="812"/>
      <c r="EQ217" s="812"/>
      <c r="ER217" s="812"/>
      <c r="ES217" s="812"/>
      <c r="ET217" s="812"/>
      <c r="EU217" s="812"/>
      <c r="EV217" s="812"/>
      <c r="EW217" s="812"/>
      <c r="EX217" s="812"/>
      <c r="EY217" s="812"/>
      <c r="EZ217" s="812"/>
      <c r="FA217" s="812"/>
      <c r="FB217" s="812"/>
      <c r="FC217" s="812"/>
      <c r="FD217" s="812"/>
      <c r="FE217" s="812"/>
      <c r="FF217" s="812"/>
      <c r="FG217" s="812"/>
      <c r="FH217" s="812"/>
      <c r="FI217" s="812"/>
      <c r="FJ217" s="812"/>
      <c r="FK217" s="812"/>
      <c r="FL217" s="812"/>
      <c r="FM217" s="812"/>
      <c r="FN217" s="812"/>
      <c r="FO217" s="812"/>
      <c r="FP217" s="812"/>
      <c r="FQ217" s="812"/>
      <c r="FR217" s="812"/>
      <c r="FS217" s="812"/>
      <c r="FT217" s="812"/>
      <c r="FU217" s="812"/>
      <c r="FV217" s="812"/>
      <c r="FW217" s="812"/>
      <c r="FX217" s="812"/>
      <c r="FY217" s="812"/>
      <c r="FZ217" s="812"/>
      <c r="GA217" s="812"/>
      <c r="GB217" s="812"/>
      <c r="GC217" s="812"/>
      <c r="GD217" s="812"/>
      <c r="GE217" s="812"/>
      <c r="GF217" s="812"/>
      <c r="GG217" s="812"/>
      <c r="GH217" s="812"/>
      <c r="GI217" s="812"/>
      <c r="GJ217" s="812"/>
      <c r="GK217" s="812"/>
      <c r="GL217" s="812"/>
      <c r="GM217" s="812"/>
    </row>
    <row r="218" spans="2:195" ht="15" customHeight="1" x14ac:dyDescent="0.2">
      <c r="B218" s="812"/>
      <c r="C218" s="812"/>
      <c r="D218" s="812"/>
      <c r="E218" s="812"/>
      <c r="F218" s="812"/>
      <c r="G218" s="812"/>
      <c r="H218" s="812"/>
      <c r="I218" s="812"/>
      <c r="J218" s="812"/>
      <c r="K218" s="812"/>
      <c r="L218" s="812"/>
      <c r="M218" s="812"/>
      <c r="N218" s="812"/>
      <c r="O218" s="812"/>
      <c r="P218" s="812"/>
      <c r="Q218" s="812"/>
      <c r="R218" s="812"/>
      <c r="S218" s="812"/>
      <c r="T218" s="812"/>
      <c r="U218" s="812"/>
      <c r="V218" s="812"/>
      <c r="W218" s="812"/>
      <c r="X218" s="812"/>
      <c r="Y218" s="812"/>
      <c r="Z218" s="812"/>
      <c r="AA218" s="812"/>
      <c r="AB218" s="812"/>
      <c r="AC218" s="812"/>
      <c r="AD218" s="812"/>
      <c r="AE218" s="812"/>
      <c r="AF218" s="812"/>
      <c r="AG218" s="812"/>
      <c r="AH218" s="812"/>
      <c r="AI218" s="812"/>
      <c r="AJ218" s="812"/>
      <c r="AK218" s="812"/>
      <c r="AL218" s="812"/>
      <c r="AM218" s="812"/>
      <c r="AN218" s="812"/>
      <c r="AO218" s="812"/>
      <c r="AP218" s="812"/>
      <c r="AQ218" s="812"/>
      <c r="AR218" s="812"/>
      <c r="AS218" s="812"/>
      <c r="AT218" s="812"/>
      <c r="AU218" s="812"/>
      <c r="AV218" s="812"/>
      <c r="AW218" s="812"/>
      <c r="AX218" s="812"/>
      <c r="AY218" s="812"/>
      <c r="AZ218" s="812"/>
      <c r="BA218" s="812"/>
      <c r="BB218" s="812"/>
      <c r="BC218" s="812"/>
      <c r="BD218" s="812"/>
      <c r="BE218" s="812"/>
      <c r="BF218" s="812"/>
      <c r="BG218" s="812"/>
      <c r="BH218" s="812"/>
      <c r="BI218" s="812"/>
      <c r="BJ218" s="812"/>
      <c r="BK218" s="812"/>
      <c r="BL218" s="812"/>
      <c r="BM218" s="812"/>
      <c r="BN218" s="812"/>
      <c r="BO218" s="812"/>
      <c r="BP218" s="812"/>
      <c r="BQ218" s="812"/>
      <c r="BR218" s="812"/>
      <c r="BS218" s="812"/>
      <c r="BT218" s="812"/>
      <c r="BU218" s="812"/>
      <c r="BV218" s="812"/>
      <c r="BW218" s="812"/>
      <c r="BX218" s="812"/>
      <c r="BY218" s="812"/>
      <c r="BZ218" s="812"/>
      <c r="CA218" s="812"/>
      <c r="CB218" s="812"/>
      <c r="CC218" s="812"/>
      <c r="CD218" s="812"/>
      <c r="CE218" s="812"/>
      <c r="CF218" s="812"/>
      <c r="CG218" s="812"/>
      <c r="CH218" s="812"/>
      <c r="CI218" s="812"/>
      <c r="CJ218" s="812"/>
      <c r="CK218" s="812"/>
      <c r="CL218" s="812"/>
      <c r="CM218" s="812"/>
      <c r="CN218" s="812"/>
      <c r="CO218" s="812"/>
      <c r="CP218" s="812"/>
      <c r="CQ218" s="812"/>
      <c r="CR218" s="812"/>
      <c r="CS218" s="812"/>
      <c r="CT218" s="812"/>
      <c r="CU218" s="812"/>
      <c r="CV218" s="812"/>
      <c r="CW218" s="812"/>
      <c r="CX218" s="812"/>
      <c r="CY218" s="812"/>
      <c r="CZ218" s="812"/>
      <c r="DA218" s="812"/>
      <c r="DB218" s="812"/>
      <c r="DC218" s="812"/>
      <c r="DD218" s="812"/>
      <c r="DE218" s="812"/>
      <c r="DF218" s="812"/>
      <c r="DG218" s="812"/>
      <c r="DH218" s="812"/>
      <c r="DI218" s="812"/>
      <c r="DJ218" s="812"/>
      <c r="DK218" s="812"/>
      <c r="DL218" s="812"/>
      <c r="DM218" s="812"/>
      <c r="DN218" s="812"/>
      <c r="DO218" s="812"/>
      <c r="DP218" s="812"/>
      <c r="DQ218" s="812"/>
      <c r="DR218" s="812"/>
      <c r="DS218" s="812"/>
      <c r="DT218" s="812"/>
      <c r="DU218" s="812"/>
      <c r="DV218" s="812"/>
      <c r="DW218" s="812"/>
      <c r="DX218" s="812"/>
      <c r="DY218" s="812"/>
      <c r="DZ218" s="812"/>
      <c r="EA218" s="812"/>
      <c r="EB218" s="812"/>
      <c r="EC218" s="812"/>
      <c r="ED218" s="812"/>
      <c r="EE218" s="812"/>
      <c r="EF218" s="812"/>
      <c r="EG218" s="812"/>
      <c r="EH218" s="812"/>
      <c r="EI218" s="812"/>
      <c r="EJ218" s="812"/>
      <c r="EK218" s="812"/>
      <c r="EL218" s="812"/>
      <c r="EM218" s="812"/>
      <c r="EN218" s="812"/>
      <c r="EO218" s="812"/>
      <c r="EP218" s="812"/>
      <c r="EQ218" s="812"/>
      <c r="ER218" s="812"/>
      <c r="ES218" s="812"/>
      <c r="ET218" s="812"/>
      <c r="EU218" s="812"/>
      <c r="EV218" s="812"/>
      <c r="EW218" s="812"/>
      <c r="EX218" s="812"/>
      <c r="EY218" s="812"/>
      <c r="EZ218" s="812"/>
      <c r="FA218" s="812"/>
      <c r="FB218" s="812"/>
      <c r="FC218" s="812"/>
      <c r="FD218" s="812"/>
      <c r="FE218" s="812"/>
      <c r="FF218" s="812"/>
      <c r="FG218" s="812"/>
      <c r="FH218" s="812"/>
      <c r="FI218" s="812"/>
      <c r="FJ218" s="812"/>
      <c r="FK218" s="812"/>
      <c r="FL218" s="812"/>
      <c r="FM218" s="812"/>
      <c r="FN218" s="812"/>
      <c r="FO218" s="812"/>
      <c r="FP218" s="812"/>
      <c r="FQ218" s="812"/>
      <c r="FR218" s="812"/>
      <c r="FS218" s="812"/>
      <c r="FT218" s="812"/>
      <c r="FU218" s="812"/>
      <c r="FV218" s="812"/>
      <c r="FW218" s="812"/>
      <c r="FX218" s="812"/>
      <c r="FY218" s="812"/>
      <c r="FZ218" s="812"/>
      <c r="GA218" s="812"/>
      <c r="GB218" s="812"/>
      <c r="GC218" s="812"/>
      <c r="GD218" s="812"/>
      <c r="GE218" s="812"/>
      <c r="GF218" s="812"/>
      <c r="GG218" s="812"/>
      <c r="GH218" s="812"/>
      <c r="GI218" s="812"/>
      <c r="GJ218" s="812"/>
      <c r="GK218" s="812"/>
      <c r="GL218" s="812"/>
      <c r="GM218" s="812"/>
    </row>
    <row r="219" spans="2:195" ht="15" customHeight="1" x14ac:dyDescent="0.2">
      <c r="B219" s="812"/>
      <c r="C219" s="812"/>
      <c r="D219" s="812"/>
      <c r="E219" s="812"/>
      <c r="F219" s="812"/>
      <c r="G219" s="812"/>
      <c r="H219" s="812"/>
      <c r="I219" s="812"/>
      <c r="J219" s="812"/>
      <c r="K219" s="812"/>
      <c r="L219" s="812"/>
      <c r="M219" s="812"/>
      <c r="N219" s="812"/>
      <c r="O219" s="812"/>
      <c r="P219" s="812"/>
      <c r="Q219" s="812"/>
      <c r="R219" s="812"/>
      <c r="S219" s="812"/>
      <c r="T219" s="812"/>
      <c r="U219" s="812"/>
      <c r="V219" s="812"/>
      <c r="W219" s="812"/>
      <c r="X219" s="812"/>
      <c r="Y219" s="812"/>
      <c r="Z219" s="812"/>
      <c r="AA219" s="812"/>
      <c r="AB219" s="812"/>
      <c r="AC219" s="812"/>
      <c r="AD219" s="812"/>
      <c r="AE219" s="812"/>
      <c r="AF219" s="812"/>
      <c r="AG219" s="812"/>
      <c r="AH219" s="812"/>
      <c r="AI219" s="812"/>
      <c r="AJ219" s="812"/>
      <c r="AK219" s="812"/>
      <c r="AL219" s="812"/>
      <c r="AM219" s="812"/>
      <c r="AN219" s="812"/>
      <c r="AO219" s="812"/>
      <c r="AP219" s="812"/>
      <c r="AQ219" s="812"/>
      <c r="AR219" s="812"/>
      <c r="AS219" s="812"/>
      <c r="AT219" s="812"/>
      <c r="AU219" s="812"/>
      <c r="AV219" s="812"/>
      <c r="AW219" s="812"/>
      <c r="AX219" s="812"/>
      <c r="AY219" s="812"/>
      <c r="AZ219" s="812"/>
      <c r="BA219" s="812"/>
      <c r="BB219" s="812"/>
      <c r="BC219" s="812"/>
      <c r="BD219" s="812"/>
      <c r="BE219" s="812"/>
      <c r="BF219" s="812"/>
      <c r="BG219" s="812"/>
      <c r="BH219" s="812"/>
      <c r="BI219" s="812"/>
      <c r="BJ219" s="812"/>
      <c r="BK219" s="812"/>
      <c r="BL219" s="812"/>
      <c r="BM219" s="812"/>
      <c r="BN219" s="812"/>
      <c r="BO219" s="812"/>
      <c r="BP219" s="812"/>
      <c r="BQ219" s="812"/>
      <c r="BR219" s="812"/>
      <c r="BS219" s="812"/>
      <c r="BT219" s="812"/>
      <c r="BU219" s="812"/>
      <c r="BV219" s="812"/>
      <c r="BW219" s="812"/>
      <c r="BX219" s="812"/>
      <c r="BY219" s="812"/>
      <c r="BZ219" s="812"/>
      <c r="CA219" s="812"/>
      <c r="CB219" s="812"/>
      <c r="CC219" s="812"/>
      <c r="CD219" s="812"/>
      <c r="CE219" s="812"/>
      <c r="CF219" s="812"/>
      <c r="CG219" s="812"/>
      <c r="CH219" s="812"/>
      <c r="CI219" s="812"/>
      <c r="CJ219" s="812"/>
      <c r="CK219" s="812"/>
      <c r="CL219" s="812"/>
      <c r="CM219" s="812"/>
      <c r="CN219" s="812"/>
      <c r="CO219" s="812"/>
      <c r="CP219" s="812"/>
      <c r="CQ219" s="812"/>
      <c r="CR219" s="812"/>
      <c r="CS219" s="812"/>
      <c r="CT219" s="812"/>
      <c r="CU219" s="812"/>
      <c r="CV219" s="812"/>
      <c r="CW219" s="812"/>
      <c r="CX219" s="812"/>
      <c r="CY219" s="812"/>
      <c r="CZ219" s="812"/>
      <c r="DA219" s="812"/>
      <c r="DB219" s="812"/>
      <c r="DC219" s="812"/>
      <c r="DD219" s="812"/>
      <c r="DE219" s="812"/>
      <c r="DF219" s="812"/>
      <c r="DG219" s="812"/>
      <c r="DH219" s="812"/>
      <c r="DI219" s="812"/>
      <c r="DJ219" s="812"/>
      <c r="DK219" s="812"/>
      <c r="DL219" s="812"/>
      <c r="DM219" s="812"/>
      <c r="DN219" s="812"/>
      <c r="DO219" s="812"/>
      <c r="DP219" s="812"/>
      <c r="DQ219" s="812"/>
      <c r="DR219" s="812"/>
      <c r="DS219" s="812"/>
      <c r="DT219" s="812"/>
      <c r="DU219" s="812"/>
      <c r="DV219" s="812"/>
      <c r="DW219" s="812"/>
      <c r="DX219" s="812"/>
      <c r="DY219" s="812"/>
      <c r="DZ219" s="812"/>
      <c r="EA219" s="812"/>
      <c r="EB219" s="812"/>
      <c r="EC219" s="812"/>
      <c r="ED219" s="812"/>
      <c r="EE219" s="812"/>
      <c r="EF219" s="812"/>
      <c r="EG219" s="812"/>
      <c r="EH219" s="812"/>
      <c r="EI219" s="812"/>
      <c r="EJ219" s="812"/>
      <c r="EK219" s="812"/>
      <c r="EL219" s="812"/>
      <c r="EM219" s="812"/>
      <c r="EN219" s="812"/>
      <c r="EO219" s="812"/>
      <c r="EP219" s="812"/>
      <c r="EQ219" s="812"/>
      <c r="ER219" s="812"/>
      <c r="ES219" s="812"/>
      <c r="ET219" s="812"/>
      <c r="EU219" s="812"/>
      <c r="EV219" s="812"/>
      <c r="EW219" s="812"/>
      <c r="EX219" s="812"/>
      <c r="EY219" s="812"/>
      <c r="EZ219" s="812"/>
      <c r="FA219" s="812"/>
      <c r="FB219" s="812"/>
      <c r="FC219" s="812"/>
      <c r="FD219" s="812"/>
      <c r="FE219" s="812"/>
      <c r="FF219" s="812"/>
      <c r="FG219" s="812"/>
      <c r="FH219" s="812"/>
      <c r="FI219" s="812"/>
      <c r="FJ219" s="812"/>
      <c r="FK219" s="812"/>
      <c r="FL219" s="812"/>
      <c r="FM219" s="812"/>
      <c r="FN219" s="812"/>
      <c r="FO219" s="812"/>
      <c r="FP219" s="812"/>
      <c r="FQ219" s="812"/>
      <c r="FR219" s="812"/>
      <c r="FS219" s="812"/>
      <c r="FT219" s="812"/>
      <c r="FU219" s="812"/>
      <c r="FV219" s="812"/>
      <c r="FW219" s="812"/>
      <c r="FX219" s="812"/>
      <c r="FY219" s="812"/>
      <c r="FZ219" s="812"/>
      <c r="GA219" s="812"/>
      <c r="GB219" s="812"/>
      <c r="GC219" s="812"/>
      <c r="GD219" s="812"/>
      <c r="GE219" s="812"/>
      <c r="GF219" s="812"/>
      <c r="GG219" s="812"/>
      <c r="GH219" s="812"/>
      <c r="GI219" s="812"/>
      <c r="GJ219" s="812"/>
      <c r="GK219" s="812"/>
      <c r="GL219" s="812"/>
      <c r="GM219" s="812"/>
    </row>
    <row r="220" spans="2:195" ht="15" customHeight="1" x14ac:dyDescent="0.2">
      <c r="B220" s="812"/>
      <c r="C220" s="812"/>
      <c r="D220" s="812"/>
      <c r="E220" s="812"/>
      <c r="F220" s="812"/>
      <c r="G220" s="812"/>
      <c r="H220" s="812"/>
      <c r="I220" s="812"/>
      <c r="J220" s="812"/>
      <c r="K220" s="812"/>
      <c r="L220" s="812"/>
      <c r="M220" s="812"/>
      <c r="N220" s="812"/>
      <c r="O220" s="812"/>
      <c r="P220" s="812"/>
      <c r="Q220" s="812"/>
      <c r="R220" s="812"/>
      <c r="S220" s="812"/>
      <c r="T220" s="812"/>
      <c r="U220" s="812"/>
      <c r="V220" s="812"/>
      <c r="W220" s="812"/>
      <c r="X220" s="812"/>
      <c r="Y220" s="812"/>
      <c r="Z220" s="812"/>
      <c r="AA220" s="812"/>
      <c r="AB220" s="812"/>
      <c r="AC220" s="812"/>
      <c r="AD220" s="812"/>
      <c r="AE220" s="812"/>
      <c r="AF220" s="812"/>
      <c r="AG220" s="812"/>
      <c r="AH220" s="812"/>
      <c r="AI220" s="812"/>
      <c r="AJ220" s="812"/>
      <c r="AK220" s="812"/>
      <c r="AL220" s="812"/>
      <c r="AM220" s="812"/>
      <c r="AN220" s="812"/>
      <c r="AO220" s="812"/>
      <c r="AP220" s="812"/>
      <c r="AQ220" s="812"/>
      <c r="AR220" s="812"/>
      <c r="AS220" s="812"/>
      <c r="AT220" s="812"/>
      <c r="AU220" s="812"/>
      <c r="AV220" s="812"/>
      <c r="AW220" s="812"/>
      <c r="AX220" s="812"/>
      <c r="AY220" s="812"/>
      <c r="AZ220" s="812"/>
      <c r="BA220" s="812"/>
      <c r="BB220" s="812"/>
      <c r="BC220" s="812"/>
      <c r="BD220" s="812"/>
      <c r="BE220" s="812"/>
      <c r="BF220" s="812"/>
      <c r="BG220" s="812"/>
      <c r="BH220" s="812"/>
      <c r="BI220" s="812"/>
      <c r="BJ220" s="812"/>
      <c r="BK220" s="812"/>
      <c r="BL220" s="812"/>
      <c r="BM220" s="812"/>
      <c r="BN220" s="812"/>
      <c r="BO220" s="812"/>
      <c r="BP220" s="812"/>
      <c r="BQ220" s="812"/>
      <c r="BR220" s="812"/>
      <c r="BS220" s="812"/>
      <c r="BT220" s="812"/>
      <c r="BU220" s="812"/>
      <c r="BV220" s="812"/>
      <c r="BW220" s="812"/>
      <c r="BX220" s="812"/>
      <c r="BY220" s="812"/>
      <c r="BZ220" s="812"/>
      <c r="CA220" s="812"/>
      <c r="CB220" s="812"/>
      <c r="CC220" s="812"/>
      <c r="CD220" s="812"/>
      <c r="CE220" s="812"/>
      <c r="CF220" s="812"/>
      <c r="CG220" s="812"/>
      <c r="CH220" s="812"/>
      <c r="CI220" s="812"/>
      <c r="CJ220" s="812"/>
      <c r="CK220" s="812"/>
      <c r="CL220" s="812"/>
      <c r="CM220" s="812"/>
      <c r="CN220" s="812"/>
      <c r="CO220" s="812"/>
      <c r="CP220" s="812"/>
      <c r="CQ220" s="812"/>
      <c r="CR220" s="812"/>
      <c r="CS220" s="812"/>
      <c r="CT220" s="812"/>
      <c r="CU220" s="812"/>
      <c r="CV220" s="812"/>
      <c r="CW220" s="812"/>
      <c r="CX220" s="812"/>
      <c r="CY220" s="812"/>
      <c r="CZ220" s="812"/>
      <c r="DA220" s="812"/>
      <c r="DB220" s="812"/>
      <c r="DC220" s="812"/>
      <c r="DD220" s="812"/>
      <c r="DE220" s="812"/>
      <c r="DF220" s="812"/>
      <c r="DG220" s="812"/>
      <c r="DH220" s="812"/>
      <c r="DI220" s="812"/>
      <c r="DJ220" s="812"/>
      <c r="DK220" s="812"/>
      <c r="DL220" s="812"/>
      <c r="DM220" s="812"/>
      <c r="DN220" s="812"/>
      <c r="DO220" s="812"/>
      <c r="DP220" s="812"/>
      <c r="DQ220" s="812"/>
      <c r="DR220" s="812"/>
      <c r="DS220" s="812"/>
      <c r="DT220" s="812"/>
      <c r="DU220" s="812"/>
      <c r="DV220" s="812"/>
      <c r="DW220" s="812"/>
      <c r="DX220" s="812"/>
      <c r="DY220" s="812"/>
      <c r="DZ220" s="812"/>
      <c r="EA220" s="812"/>
      <c r="EB220" s="812"/>
      <c r="EC220" s="812"/>
      <c r="ED220" s="812"/>
      <c r="EE220" s="812"/>
      <c r="EF220" s="812"/>
      <c r="EG220" s="812"/>
      <c r="EH220" s="812"/>
      <c r="EI220" s="812"/>
      <c r="EJ220" s="812"/>
      <c r="EK220" s="812"/>
      <c r="EL220" s="812"/>
      <c r="EM220" s="812"/>
      <c r="EN220" s="812"/>
      <c r="EO220" s="812"/>
      <c r="EP220" s="812"/>
      <c r="EQ220" s="812"/>
      <c r="ER220" s="812"/>
      <c r="ES220" s="812"/>
      <c r="ET220" s="812"/>
      <c r="EU220" s="812"/>
      <c r="EV220" s="812"/>
      <c r="EW220" s="812"/>
      <c r="EX220" s="812"/>
      <c r="EY220" s="812"/>
      <c r="EZ220" s="812"/>
      <c r="FA220" s="812"/>
      <c r="FB220" s="812"/>
      <c r="FC220" s="812"/>
      <c r="FD220" s="812"/>
      <c r="FE220" s="812"/>
      <c r="FF220" s="812"/>
      <c r="FG220" s="812"/>
      <c r="FH220" s="812"/>
      <c r="FI220" s="812"/>
      <c r="FJ220" s="812"/>
      <c r="FK220" s="812"/>
      <c r="FL220" s="812"/>
      <c r="FM220" s="812"/>
      <c r="FN220" s="812"/>
      <c r="FO220" s="812"/>
      <c r="FP220" s="812"/>
      <c r="FQ220" s="812"/>
      <c r="FR220" s="812"/>
      <c r="FS220" s="812"/>
      <c r="FT220" s="812"/>
      <c r="FU220" s="812"/>
      <c r="FV220" s="812"/>
      <c r="FW220" s="812"/>
      <c r="FX220" s="812"/>
      <c r="FY220" s="812"/>
      <c r="FZ220" s="812"/>
      <c r="GA220" s="812"/>
      <c r="GB220" s="812"/>
      <c r="GC220" s="812"/>
      <c r="GD220" s="812"/>
      <c r="GE220" s="812"/>
      <c r="GF220" s="812"/>
      <c r="GG220" s="812"/>
      <c r="GH220" s="812"/>
      <c r="GI220" s="812"/>
      <c r="GJ220" s="812"/>
      <c r="GK220" s="812"/>
      <c r="GL220" s="812"/>
      <c r="GM220" s="812"/>
    </row>
    <row r="221" spans="2:195" ht="15" customHeight="1" x14ac:dyDescent="0.2">
      <c r="B221" s="812"/>
      <c r="C221" s="812"/>
      <c r="D221" s="812"/>
      <c r="E221" s="812"/>
      <c r="F221" s="812"/>
      <c r="G221" s="812"/>
      <c r="H221" s="812"/>
      <c r="I221" s="812"/>
      <c r="J221" s="812"/>
      <c r="K221" s="812"/>
      <c r="L221" s="812"/>
      <c r="M221" s="812"/>
      <c r="N221" s="812"/>
      <c r="O221" s="812"/>
      <c r="P221" s="812"/>
      <c r="Q221" s="812"/>
      <c r="R221" s="812"/>
      <c r="S221" s="812"/>
      <c r="T221" s="812"/>
      <c r="U221" s="812"/>
      <c r="V221" s="812"/>
      <c r="W221" s="812"/>
      <c r="X221" s="812"/>
      <c r="Y221" s="812"/>
      <c r="Z221" s="812"/>
      <c r="AA221" s="812"/>
      <c r="AB221" s="812"/>
      <c r="AC221" s="812"/>
      <c r="AD221" s="812"/>
      <c r="AE221" s="812"/>
      <c r="AF221" s="812"/>
      <c r="AG221" s="812"/>
      <c r="AH221" s="812"/>
      <c r="AI221" s="812"/>
      <c r="AJ221" s="812"/>
      <c r="AK221" s="812"/>
      <c r="AL221" s="812"/>
      <c r="AM221" s="812"/>
      <c r="AN221" s="812"/>
      <c r="AO221" s="812"/>
      <c r="AP221" s="812"/>
      <c r="AQ221" s="812"/>
      <c r="AR221" s="812"/>
      <c r="AS221" s="812"/>
      <c r="AT221" s="812"/>
      <c r="AU221" s="812"/>
      <c r="AV221" s="812"/>
      <c r="AW221" s="812"/>
      <c r="AX221" s="812"/>
      <c r="AY221" s="812"/>
      <c r="AZ221" s="812"/>
      <c r="BA221" s="812"/>
      <c r="BB221" s="812"/>
      <c r="BC221" s="812"/>
      <c r="BD221" s="812"/>
      <c r="BE221" s="812"/>
      <c r="BF221" s="812"/>
      <c r="BG221" s="812"/>
      <c r="BH221" s="812"/>
      <c r="BI221" s="812"/>
      <c r="BJ221" s="812"/>
      <c r="BK221" s="812"/>
      <c r="BL221" s="812"/>
      <c r="BM221" s="812"/>
      <c r="BN221" s="812"/>
      <c r="BO221" s="812"/>
      <c r="BP221" s="812"/>
      <c r="BQ221" s="812"/>
      <c r="BR221" s="812"/>
      <c r="BS221" s="812"/>
      <c r="BT221" s="812"/>
      <c r="BU221" s="812"/>
      <c r="BV221" s="812"/>
      <c r="BW221" s="812"/>
      <c r="BX221" s="812"/>
      <c r="BY221" s="812"/>
      <c r="BZ221" s="812"/>
      <c r="CA221" s="812"/>
      <c r="CB221" s="812"/>
      <c r="CC221" s="812"/>
      <c r="CD221" s="812"/>
      <c r="CE221" s="812"/>
      <c r="CF221" s="812"/>
      <c r="CG221" s="812"/>
      <c r="CH221" s="812"/>
      <c r="CI221" s="812"/>
      <c r="CJ221" s="812"/>
      <c r="CK221" s="812"/>
      <c r="CL221" s="812"/>
      <c r="CM221" s="812"/>
      <c r="CN221" s="812"/>
      <c r="CO221" s="812"/>
      <c r="CP221" s="812"/>
      <c r="CQ221" s="812"/>
      <c r="CR221" s="812"/>
      <c r="CS221" s="812"/>
      <c r="CT221" s="812"/>
      <c r="CU221" s="812"/>
      <c r="CV221" s="812"/>
      <c r="CW221" s="812"/>
      <c r="CX221" s="812"/>
      <c r="CY221" s="812"/>
      <c r="CZ221" s="812"/>
      <c r="DA221" s="812"/>
      <c r="DB221" s="812"/>
      <c r="DC221" s="812"/>
      <c r="DD221" s="812"/>
      <c r="DE221" s="812"/>
      <c r="DF221" s="812"/>
      <c r="DG221" s="812"/>
      <c r="DH221" s="812"/>
      <c r="DI221" s="812"/>
      <c r="DJ221" s="812"/>
      <c r="DK221" s="812"/>
      <c r="DL221" s="812"/>
      <c r="DM221" s="812"/>
      <c r="DN221" s="812"/>
      <c r="DO221" s="812"/>
      <c r="DP221" s="812"/>
      <c r="DQ221" s="812"/>
      <c r="DR221" s="812"/>
      <c r="DS221" s="812"/>
      <c r="DT221" s="812"/>
      <c r="DU221" s="812"/>
      <c r="DV221" s="812"/>
      <c r="DW221" s="812"/>
      <c r="DX221" s="812"/>
      <c r="DY221" s="812"/>
      <c r="DZ221" s="812"/>
      <c r="EA221" s="812"/>
      <c r="EB221" s="812"/>
      <c r="EC221" s="812"/>
      <c r="ED221" s="812"/>
      <c r="EE221" s="812"/>
      <c r="EF221" s="812"/>
      <c r="EG221" s="812"/>
      <c r="EH221" s="812"/>
      <c r="EI221" s="812"/>
      <c r="EJ221" s="812"/>
      <c r="EK221" s="812"/>
      <c r="EL221" s="812"/>
      <c r="EM221" s="812"/>
      <c r="EN221" s="812"/>
      <c r="EO221" s="812"/>
      <c r="EP221" s="812"/>
      <c r="EQ221" s="812"/>
      <c r="ER221" s="812"/>
      <c r="ES221" s="812"/>
      <c r="ET221" s="812"/>
      <c r="EU221" s="812"/>
      <c r="EV221" s="812"/>
      <c r="EW221" s="812"/>
      <c r="EX221" s="812"/>
      <c r="EY221" s="812"/>
      <c r="EZ221" s="812"/>
      <c r="FA221" s="812"/>
      <c r="FB221" s="812"/>
      <c r="FC221" s="812"/>
      <c r="FD221" s="812"/>
      <c r="FE221" s="812"/>
      <c r="FF221" s="812"/>
      <c r="FG221" s="812"/>
      <c r="FH221" s="812"/>
      <c r="FI221" s="812"/>
      <c r="FJ221" s="812"/>
      <c r="FK221" s="812"/>
      <c r="FL221" s="812"/>
      <c r="FM221" s="812"/>
      <c r="FN221" s="812"/>
      <c r="FO221" s="812"/>
      <c r="FP221" s="812"/>
      <c r="FQ221" s="812"/>
      <c r="FR221" s="812"/>
      <c r="FS221" s="812"/>
      <c r="FT221" s="812"/>
      <c r="FU221" s="812"/>
      <c r="FV221" s="812"/>
      <c r="FW221" s="812"/>
      <c r="FX221" s="812"/>
      <c r="FY221" s="812"/>
      <c r="FZ221" s="812"/>
      <c r="GA221" s="812"/>
      <c r="GB221" s="812"/>
      <c r="GC221" s="812"/>
      <c r="GD221" s="812"/>
      <c r="GE221" s="812"/>
      <c r="GF221" s="812"/>
      <c r="GG221" s="812"/>
      <c r="GH221" s="812"/>
      <c r="GI221" s="812"/>
      <c r="GJ221" s="812"/>
      <c r="GK221" s="812"/>
      <c r="GL221" s="812"/>
      <c r="GM221" s="812"/>
    </row>
    <row r="222" spans="2:195" ht="15" customHeight="1" x14ac:dyDescent="0.2">
      <c r="B222" s="812"/>
      <c r="C222" s="812"/>
      <c r="D222" s="812"/>
      <c r="E222" s="812"/>
      <c r="F222" s="812"/>
      <c r="G222" s="812"/>
      <c r="H222" s="812"/>
      <c r="I222" s="812"/>
      <c r="J222" s="812"/>
      <c r="K222" s="812"/>
      <c r="L222" s="812"/>
      <c r="M222" s="812"/>
      <c r="N222" s="812"/>
      <c r="O222" s="812"/>
      <c r="P222" s="812"/>
      <c r="Q222" s="812"/>
      <c r="R222" s="812"/>
      <c r="S222" s="812"/>
      <c r="T222" s="812"/>
      <c r="U222" s="812"/>
      <c r="V222" s="812"/>
      <c r="W222" s="812"/>
      <c r="X222" s="812"/>
      <c r="Y222" s="812"/>
      <c r="Z222" s="812"/>
      <c r="AA222" s="812"/>
      <c r="AB222" s="812"/>
      <c r="AC222" s="812"/>
      <c r="AD222" s="812"/>
      <c r="AE222" s="812"/>
      <c r="AF222" s="812"/>
      <c r="AG222" s="812"/>
      <c r="AH222" s="812"/>
      <c r="AI222" s="812"/>
      <c r="AJ222" s="812"/>
      <c r="AK222" s="812"/>
      <c r="AL222" s="812"/>
      <c r="AM222" s="812"/>
      <c r="AN222" s="812"/>
      <c r="AO222" s="812"/>
      <c r="AP222" s="812"/>
      <c r="AQ222" s="812"/>
      <c r="AR222" s="812"/>
      <c r="AS222" s="812"/>
      <c r="AT222" s="812"/>
      <c r="AU222" s="812"/>
      <c r="AV222" s="812"/>
      <c r="AW222" s="812"/>
      <c r="AX222" s="812"/>
      <c r="AY222" s="812"/>
      <c r="AZ222" s="812"/>
      <c r="BA222" s="812"/>
      <c r="BB222" s="812"/>
      <c r="BC222" s="812"/>
      <c r="BD222" s="812"/>
      <c r="BE222" s="812"/>
      <c r="BF222" s="812"/>
      <c r="BG222" s="812"/>
      <c r="BH222" s="812"/>
      <c r="BI222" s="812"/>
      <c r="BJ222" s="812"/>
      <c r="BK222" s="812"/>
      <c r="BL222" s="812"/>
      <c r="BM222" s="812"/>
      <c r="BN222" s="812"/>
      <c r="BO222" s="812"/>
      <c r="BP222" s="812"/>
      <c r="BQ222" s="812"/>
      <c r="BR222" s="812"/>
      <c r="BS222" s="812"/>
      <c r="BT222" s="812"/>
      <c r="BU222" s="812"/>
      <c r="BV222" s="812"/>
      <c r="BW222" s="812"/>
      <c r="BX222" s="812"/>
      <c r="BY222" s="812"/>
      <c r="BZ222" s="812"/>
      <c r="CA222" s="812"/>
      <c r="CB222" s="812"/>
      <c r="CC222" s="812"/>
      <c r="CD222" s="812"/>
      <c r="CE222" s="812"/>
      <c r="CF222" s="812"/>
      <c r="CG222" s="812"/>
      <c r="CH222" s="812"/>
      <c r="CI222" s="812"/>
      <c r="CJ222" s="812"/>
      <c r="CK222" s="812"/>
      <c r="CL222" s="812"/>
      <c r="CM222" s="812"/>
      <c r="CN222" s="812"/>
      <c r="CO222" s="812"/>
      <c r="CP222" s="812"/>
      <c r="CQ222" s="812"/>
      <c r="CR222" s="812"/>
      <c r="CS222" s="812"/>
      <c r="CT222" s="812"/>
      <c r="CU222" s="812"/>
      <c r="CV222" s="812"/>
      <c r="CW222" s="812"/>
      <c r="CX222" s="812"/>
      <c r="CY222" s="812"/>
      <c r="CZ222" s="812"/>
      <c r="DA222" s="812"/>
      <c r="DB222" s="812"/>
      <c r="DC222" s="812"/>
      <c r="DD222" s="812"/>
      <c r="DE222" s="812"/>
      <c r="DF222" s="812"/>
      <c r="DG222" s="812"/>
      <c r="DH222" s="812"/>
      <c r="DI222" s="812"/>
      <c r="DJ222" s="812"/>
      <c r="DK222" s="812"/>
      <c r="DL222" s="812"/>
      <c r="DM222" s="812"/>
      <c r="DN222" s="812"/>
      <c r="DO222" s="812"/>
      <c r="DP222" s="812"/>
      <c r="DQ222" s="812"/>
      <c r="DR222" s="812"/>
      <c r="DS222" s="812"/>
      <c r="DT222" s="812"/>
      <c r="DU222" s="812"/>
      <c r="DV222" s="812"/>
      <c r="DW222" s="812"/>
      <c r="DX222" s="812"/>
      <c r="DY222" s="812"/>
      <c r="DZ222" s="812"/>
      <c r="EA222" s="812"/>
      <c r="EB222" s="812"/>
      <c r="EC222" s="812"/>
      <c r="ED222" s="812"/>
      <c r="EE222" s="812"/>
      <c r="EF222" s="812"/>
      <c r="EG222" s="812"/>
      <c r="EH222" s="812"/>
      <c r="EI222" s="812"/>
      <c r="EJ222" s="812"/>
      <c r="EK222" s="812"/>
      <c r="EL222" s="812"/>
      <c r="EM222" s="812"/>
      <c r="EN222" s="812"/>
      <c r="EO222" s="812"/>
      <c r="EP222" s="812"/>
      <c r="EQ222" s="812"/>
      <c r="ER222" s="812"/>
      <c r="ES222" s="812"/>
      <c r="ET222" s="812"/>
      <c r="EU222" s="812"/>
      <c r="EV222" s="812"/>
      <c r="EW222" s="812"/>
      <c r="EX222" s="812"/>
      <c r="EY222" s="812"/>
      <c r="EZ222" s="812"/>
      <c r="FA222" s="812"/>
      <c r="FB222" s="812"/>
      <c r="FC222" s="812"/>
      <c r="FD222" s="812"/>
      <c r="FE222" s="812"/>
      <c r="FF222" s="812"/>
      <c r="FG222" s="812"/>
      <c r="FH222" s="812"/>
      <c r="FI222" s="812"/>
      <c r="FJ222" s="812"/>
      <c r="FK222" s="812"/>
      <c r="FL222" s="812"/>
      <c r="FM222" s="812"/>
      <c r="FN222" s="812"/>
      <c r="FO222" s="812"/>
      <c r="FP222" s="812"/>
      <c r="FQ222" s="812"/>
      <c r="FR222" s="812"/>
      <c r="FS222" s="812"/>
      <c r="FT222" s="812"/>
      <c r="FU222" s="812"/>
      <c r="FV222" s="812"/>
      <c r="FW222" s="812"/>
      <c r="FX222" s="812"/>
      <c r="FY222" s="812"/>
      <c r="FZ222" s="812"/>
      <c r="GA222" s="812"/>
      <c r="GB222" s="812"/>
      <c r="GC222" s="812"/>
      <c r="GD222" s="812"/>
      <c r="GE222" s="812"/>
      <c r="GF222" s="812"/>
      <c r="GG222" s="812"/>
      <c r="GH222" s="812"/>
      <c r="GI222" s="812"/>
      <c r="GJ222" s="812"/>
      <c r="GK222" s="812"/>
      <c r="GL222" s="812"/>
      <c r="GM222" s="812"/>
    </row>
    <row r="223" spans="2:195" ht="15" customHeight="1" x14ac:dyDescent="0.2">
      <c r="B223" s="812"/>
      <c r="C223" s="812"/>
      <c r="D223" s="812"/>
      <c r="E223" s="812"/>
      <c r="F223" s="812"/>
      <c r="G223" s="812"/>
      <c r="H223" s="812"/>
      <c r="I223" s="812"/>
      <c r="J223" s="812"/>
      <c r="K223" s="812"/>
      <c r="L223" s="812"/>
      <c r="M223" s="812"/>
      <c r="N223" s="812"/>
      <c r="O223" s="812"/>
      <c r="P223" s="812"/>
      <c r="Q223" s="812"/>
      <c r="R223" s="812"/>
      <c r="S223" s="812"/>
      <c r="T223" s="812"/>
      <c r="U223" s="812"/>
      <c r="V223" s="812"/>
      <c r="W223" s="812"/>
      <c r="X223" s="812"/>
      <c r="Y223" s="812"/>
      <c r="Z223" s="812"/>
      <c r="AA223" s="812"/>
      <c r="AB223" s="812"/>
      <c r="AC223" s="812"/>
      <c r="AD223" s="812"/>
      <c r="AE223" s="812"/>
      <c r="AF223" s="812"/>
      <c r="AG223" s="812"/>
      <c r="AH223" s="812"/>
      <c r="AI223" s="812"/>
      <c r="AJ223" s="812"/>
      <c r="AK223" s="812"/>
      <c r="AL223" s="812"/>
      <c r="AM223" s="812"/>
      <c r="AN223" s="812"/>
      <c r="AO223" s="812"/>
      <c r="AP223" s="812"/>
      <c r="AQ223" s="812"/>
      <c r="AR223" s="812"/>
      <c r="AS223" s="812"/>
      <c r="AT223" s="812"/>
      <c r="AU223" s="812"/>
      <c r="AV223" s="812"/>
      <c r="AW223" s="812"/>
      <c r="AX223" s="812"/>
      <c r="AY223" s="812"/>
      <c r="AZ223" s="812"/>
      <c r="BA223" s="812"/>
      <c r="BB223" s="812"/>
      <c r="BC223" s="812"/>
      <c r="BD223" s="812"/>
      <c r="BE223" s="812"/>
      <c r="BF223" s="812"/>
      <c r="BG223" s="812"/>
      <c r="BH223" s="812"/>
      <c r="BI223" s="812"/>
      <c r="BJ223" s="812"/>
      <c r="BK223" s="812"/>
      <c r="BL223" s="812"/>
      <c r="BM223" s="812"/>
      <c r="BN223" s="812"/>
      <c r="BO223" s="812"/>
      <c r="BP223" s="812"/>
      <c r="BQ223" s="812"/>
      <c r="BR223" s="812"/>
      <c r="BS223" s="812"/>
      <c r="BT223" s="812"/>
      <c r="BU223" s="812"/>
      <c r="BV223" s="812"/>
      <c r="BW223" s="812"/>
      <c r="BX223" s="812"/>
      <c r="BY223" s="812"/>
      <c r="BZ223" s="812"/>
      <c r="CA223" s="812"/>
      <c r="CB223" s="812"/>
      <c r="CC223" s="812"/>
      <c r="CD223" s="812"/>
      <c r="CE223" s="812"/>
      <c r="CF223" s="812"/>
      <c r="CG223" s="812"/>
      <c r="CH223" s="812"/>
      <c r="CI223" s="812"/>
      <c r="CJ223" s="812"/>
      <c r="CK223" s="812"/>
      <c r="CL223" s="812"/>
      <c r="CM223" s="812"/>
      <c r="CN223" s="812"/>
      <c r="CO223" s="812"/>
      <c r="CP223" s="812"/>
      <c r="CQ223" s="812"/>
      <c r="CR223" s="812"/>
      <c r="CS223" s="812"/>
      <c r="CT223" s="812"/>
      <c r="CU223" s="812"/>
      <c r="CV223" s="812"/>
      <c r="CW223" s="812"/>
      <c r="CX223" s="812"/>
      <c r="CY223" s="812"/>
      <c r="CZ223" s="812"/>
      <c r="DA223" s="812"/>
      <c r="DB223" s="812"/>
      <c r="DC223" s="812"/>
      <c r="DD223" s="812"/>
      <c r="DE223" s="812"/>
      <c r="DF223" s="812"/>
      <c r="DG223" s="812"/>
      <c r="DH223" s="812"/>
      <c r="DI223" s="812"/>
      <c r="DJ223" s="812"/>
      <c r="DK223" s="812"/>
      <c r="DL223" s="812"/>
      <c r="DM223" s="812"/>
      <c r="DN223" s="812"/>
      <c r="DO223" s="812"/>
      <c r="DP223" s="812"/>
      <c r="DQ223" s="812"/>
      <c r="DR223" s="812"/>
      <c r="DS223" s="812"/>
      <c r="DT223" s="812"/>
      <c r="DU223" s="812"/>
      <c r="DV223" s="812"/>
      <c r="DW223" s="812"/>
      <c r="DX223" s="812"/>
      <c r="DY223" s="812"/>
      <c r="DZ223" s="812"/>
      <c r="EA223" s="812"/>
      <c r="EB223" s="812"/>
      <c r="EC223" s="812"/>
      <c r="ED223" s="812"/>
      <c r="EE223" s="812"/>
      <c r="EF223" s="812"/>
      <c r="EG223" s="812"/>
      <c r="EH223" s="812"/>
      <c r="EI223" s="812"/>
      <c r="EJ223" s="812"/>
      <c r="EK223" s="812"/>
      <c r="EL223" s="812"/>
      <c r="EM223" s="812"/>
      <c r="EN223" s="812"/>
      <c r="EO223" s="812"/>
      <c r="EP223" s="812"/>
      <c r="EQ223" s="812"/>
      <c r="ER223" s="812"/>
      <c r="ES223" s="812"/>
      <c r="ET223" s="812"/>
      <c r="EU223" s="812"/>
      <c r="EV223" s="812"/>
      <c r="EW223" s="812"/>
      <c r="EX223" s="812"/>
      <c r="EY223" s="812"/>
      <c r="EZ223" s="812"/>
      <c r="FA223" s="812"/>
      <c r="FB223" s="812"/>
      <c r="FC223" s="812"/>
      <c r="FD223" s="812"/>
      <c r="FE223" s="812"/>
      <c r="FF223" s="812"/>
      <c r="FG223" s="812"/>
      <c r="FH223" s="812"/>
      <c r="FI223" s="812"/>
      <c r="FJ223" s="812"/>
      <c r="FK223" s="812"/>
      <c r="FL223" s="812"/>
      <c r="FM223" s="812"/>
      <c r="FN223" s="812"/>
      <c r="FO223" s="812"/>
      <c r="FP223" s="812"/>
      <c r="FQ223" s="812"/>
      <c r="FR223" s="812"/>
      <c r="FS223" s="812"/>
      <c r="FT223" s="812"/>
      <c r="FU223" s="812"/>
      <c r="FV223" s="812"/>
      <c r="FW223" s="812"/>
      <c r="FX223" s="812"/>
      <c r="FY223" s="812"/>
      <c r="FZ223" s="812"/>
      <c r="GA223" s="812"/>
      <c r="GB223" s="812"/>
      <c r="GC223" s="812"/>
      <c r="GD223" s="812"/>
      <c r="GE223" s="812"/>
      <c r="GF223" s="812"/>
      <c r="GG223" s="812"/>
      <c r="GH223" s="812"/>
      <c r="GI223" s="812"/>
      <c r="GJ223" s="812"/>
      <c r="GK223" s="812"/>
      <c r="GL223" s="812"/>
      <c r="GM223" s="812"/>
    </row>
    <row r="224" spans="2:195" ht="15" customHeight="1" x14ac:dyDescent="0.2">
      <c r="B224" s="812"/>
      <c r="C224" s="812"/>
      <c r="D224" s="812"/>
      <c r="E224" s="812"/>
      <c r="F224" s="812"/>
      <c r="G224" s="812"/>
      <c r="H224" s="812"/>
      <c r="I224" s="812"/>
      <c r="J224" s="812"/>
      <c r="K224" s="812"/>
      <c r="L224" s="812"/>
      <c r="M224" s="812"/>
      <c r="N224" s="812"/>
      <c r="O224" s="812"/>
      <c r="P224" s="812"/>
      <c r="Q224" s="812"/>
      <c r="R224" s="812"/>
      <c r="S224" s="812"/>
      <c r="T224" s="812"/>
      <c r="U224" s="812"/>
      <c r="V224" s="812"/>
      <c r="W224" s="812"/>
      <c r="X224" s="812"/>
      <c r="Y224" s="812"/>
      <c r="Z224" s="812"/>
      <c r="AA224" s="812"/>
      <c r="AB224" s="812"/>
      <c r="AC224" s="812"/>
      <c r="AD224" s="812"/>
      <c r="AE224" s="812"/>
      <c r="AF224" s="812"/>
      <c r="AG224" s="812"/>
      <c r="AH224" s="812"/>
      <c r="AI224" s="812"/>
      <c r="AJ224" s="812"/>
      <c r="AK224" s="812"/>
      <c r="AL224" s="812"/>
      <c r="AM224" s="812"/>
      <c r="AN224" s="812"/>
      <c r="AO224" s="812"/>
      <c r="AP224" s="812"/>
      <c r="AQ224" s="812"/>
      <c r="AR224" s="812"/>
      <c r="AS224" s="812"/>
      <c r="AT224" s="812"/>
      <c r="AU224" s="812"/>
      <c r="AV224" s="812"/>
      <c r="AW224" s="812"/>
      <c r="AX224" s="812"/>
      <c r="AY224" s="812"/>
      <c r="AZ224" s="812"/>
      <c r="BA224" s="812"/>
      <c r="BB224" s="812"/>
      <c r="BC224" s="812"/>
      <c r="BD224" s="812"/>
      <c r="BE224" s="812"/>
      <c r="BF224" s="812"/>
      <c r="BG224" s="812"/>
      <c r="BH224" s="812"/>
      <c r="BI224" s="812"/>
      <c r="BJ224" s="812"/>
      <c r="BK224" s="812"/>
      <c r="BL224" s="812"/>
      <c r="BM224" s="812"/>
      <c r="BN224" s="812"/>
      <c r="BO224" s="812"/>
      <c r="BP224" s="812"/>
      <c r="BQ224" s="812"/>
      <c r="BR224" s="812"/>
      <c r="BS224" s="812"/>
      <c r="BT224" s="812"/>
      <c r="BU224" s="812"/>
      <c r="BV224" s="812"/>
      <c r="BW224" s="812"/>
      <c r="BX224" s="812"/>
      <c r="BY224" s="812"/>
      <c r="BZ224" s="812"/>
      <c r="CA224" s="812"/>
      <c r="CB224" s="812"/>
      <c r="CC224" s="812"/>
      <c r="CD224" s="812"/>
      <c r="CE224" s="812"/>
      <c r="CF224" s="812"/>
      <c r="CG224" s="812"/>
      <c r="CH224" s="812"/>
      <c r="CI224" s="812"/>
      <c r="CJ224" s="812"/>
      <c r="CK224" s="812"/>
      <c r="CL224" s="812"/>
      <c r="CM224" s="812"/>
      <c r="CN224" s="812"/>
      <c r="CO224" s="812"/>
      <c r="CP224" s="812"/>
      <c r="CQ224" s="812"/>
      <c r="CR224" s="812"/>
      <c r="CS224" s="812"/>
      <c r="CT224" s="812"/>
      <c r="CU224" s="812"/>
      <c r="CV224" s="812"/>
      <c r="CW224" s="812"/>
      <c r="CX224" s="812"/>
      <c r="CY224" s="812"/>
      <c r="CZ224" s="812"/>
      <c r="DA224" s="812"/>
      <c r="DB224" s="812"/>
      <c r="DC224" s="812"/>
      <c r="DD224" s="812"/>
      <c r="DE224" s="812"/>
      <c r="DF224" s="812"/>
      <c r="DG224" s="812"/>
      <c r="DH224" s="812"/>
      <c r="DI224" s="812"/>
      <c r="DJ224" s="812"/>
      <c r="DK224" s="812"/>
      <c r="DL224" s="812"/>
      <c r="DM224" s="812"/>
      <c r="DN224" s="812"/>
      <c r="DO224" s="812"/>
      <c r="DP224" s="812"/>
      <c r="DQ224" s="812"/>
      <c r="DR224" s="812"/>
      <c r="DS224" s="812"/>
      <c r="DT224" s="812"/>
      <c r="DU224" s="812"/>
      <c r="DV224" s="812"/>
      <c r="DW224" s="812"/>
      <c r="DX224" s="812"/>
      <c r="DY224" s="812"/>
      <c r="DZ224" s="812"/>
      <c r="EA224" s="812"/>
      <c r="EB224" s="812"/>
      <c r="EC224" s="812"/>
      <c r="ED224" s="812"/>
      <c r="EE224" s="812"/>
      <c r="EF224" s="812"/>
      <c r="EG224" s="812"/>
      <c r="EH224" s="812"/>
      <c r="EI224" s="812"/>
      <c r="EJ224" s="812"/>
      <c r="EK224" s="812"/>
      <c r="EL224" s="812"/>
      <c r="EM224" s="812"/>
      <c r="EN224" s="812"/>
      <c r="EO224" s="812"/>
      <c r="EP224" s="812"/>
      <c r="EQ224" s="812"/>
      <c r="ER224" s="812"/>
      <c r="ES224" s="812"/>
      <c r="ET224" s="812"/>
      <c r="EU224" s="812"/>
      <c r="EV224" s="812"/>
      <c r="EW224" s="812"/>
      <c r="EX224" s="812"/>
      <c r="EY224" s="812"/>
      <c r="EZ224" s="812"/>
      <c r="FA224" s="812"/>
      <c r="FB224" s="812"/>
      <c r="FC224" s="812"/>
      <c r="FD224" s="812"/>
      <c r="FE224" s="812"/>
      <c r="FF224" s="812"/>
      <c r="FG224" s="812"/>
      <c r="FH224" s="812"/>
      <c r="FI224" s="812"/>
      <c r="FJ224" s="812"/>
      <c r="FK224" s="812"/>
      <c r="FL224" s="812"/>
      <c r="FM224" s="812"/>
      <c r="FN224" s="812"/>
      <c r="FO224" s="812"/>
      <c r="FP224" s="812"/>
      <c r="FQ224" s="812"/>
      <c r="FR224" s="812"/>
      <c r="FS224" s="812"/>
      <c r="FT224" s="812"/>
      <c r="FU224" s="812"/>
      <c r="FV224" s="812"/>
      <c r="FW224" s="812"/>
      <c r="FX224" s="812"/>
      <c r="FY224" s="812"/>
      <c r="FZ224" s="812"/>
      <c r="GA224" s="812"/>
      <c r="GB224" s="812"/>
      <c r="GC224" s="812"/>
      <c r="GD224" s="812"/>
      <c r="GE224" s="812"/>
      <c r="GF224" s="812"/>
      <c r="GG224" s="812"/>
      <c r="GH224" s="812"/>
      <c r="GI224" s="812"/>
      <c r="GJ224" s="812"/>
      <c r="GK224" s="812"/>
      <c r="GL224" s="812"/>
      <c r="GM224" s="812"/>
    </row>
    <row r="225" spans="2:195" ht="15" customHeight="1" x14ac:dyDescent="0.2">
      <c r="B225" s="812"/>
      <c r="C225" s="812"/>
      <c r="D225" s="812"/>
      <c r="E225" s="812"/>
      <c r="F225" s="812"/>
      <c r="G225" s="812"/>
      <c r="H225" s="812"/>
      <c r="I225" s="812"/>
      <c r="J225" s="812"/>
      <c r="K225" s="812"/>
      <c r="L225" s="812"/>
      <c r="M225" s="812"/>
      <c r="N225" s="812"/>
      <c r="O225" s="812"/>
      <c r="P225" s="812"/>
      <c r="Q225" s="812"/>
      <c r="R225" s="812"/>
      <c r="S225" s="812"/>
      <c r="T225" s="812"/>
      <c r="U225" s="812"/>
      <c r="V225" s="812"/>
      <c r="W225" s="812"/>
      <c r="X225" s="812"/>
      <c r="Y225" s="812"/>
      <c r="Z225" s="812"/>
      <c r="AA225" s="812"/>
      <c r="AB225" s="812"/>
      <c r="AC225" s="812"/>
      <c r="AD225" s="812"/>
      <c r="AE225" s="812"/>
      <c r="AF225" s="812"/>
      <c r="AG225" s="812"/>
      <c r="AH225" s="812"/>
      <c r="AI225" s="812"/>
      <c r="AJ225" s="812"/>
      <c r="AK225" s="812"/>
      <c r="AL225" s="812"/>
      <c r="AM225" s="812"/>
      <c r="AN225" s="812"/>
      <c r="AO225" s="812"/>
      <c r="AP225" s="812"/>
      <c r="AQ225" s="812"/>
      <c r="AR225" s="812"/>
      <c r="AS225" s="812"/>
      <c r="AT225" s="812"/>
      <c r="AU225" s="812"/>
      <c r="AV225" s="812"/>
      <c r="AW225" s="812"/>
      <c r="AX225" s="812"/>
      <c r="AY225" s="812"/>
      <c r="AZ225" s="812"/>
      <c r="BA225" s="812"/>
      <c r="BB225" s="812"/>
      <c r="BC225" s="812"/>
      <c r="BD225" s="812"/>
      <c r="BE225" s="812"/>
      <c r="BF225" s="812"/>
      <c r="BG225" s="812"/>
      <c r="BH225" s="812"/>
      <c r="BI225" s="812"/>
      <c r="BJ225" s="812"/>
      <c r="BK225" s="812"/>
      <c r="BL225" s="812"/>
      <c r="BM225" s="812"/>
      <c r="BN225" s="812"/>
      <c r="BO225" s="812"/>
      <c r="BP225" s="812"/>
      <c r="BQ225" s="812"/>
      <c r="BR225" s="812"/>
      <c r="BS225" s="812"/>
      <c r="BT225" s="812"/>
      <c r="BU225" s="812"/>
      <c r="BV225" s="812"/>
      <c r="BW225" s="812"/>
      <c r="BX225" s="812"/>
      <c r="BY225" s="812"/>
      <c r="BZ225" s="812"/>
      <c r="CA225" s="812"/>
      <c r="CB225" s="812"/>
      <c r="CC225" s="812"/>
      <c r="CD225" s="812"/>
      <c r="CE225" s="812"/>
      <c r="CF225" s="812"/>
      <c r="CG225" s="812"/>
      <c r="CH225" s="812"/>
      <c r="CI225" s="812"/>
      <c r="CJ225" s="812"/>
      <c r="CK225" s="812"/>
      <c r="CL225" s="812"/>
      <c r="CM225" s="812"/>
      <c r="CN225" s="812"/>
      <c r="CO225" s="812"/>
      <c r="CP225" s="812"/>
      <c r="CQ225" s="812"/>
      <c r="CR225" s="812"/>
      <c r="CS225" s="812"/>
      <c r="CT225" s="812"/>
      <c r="CU225" s="812"/>
      <c r="CV225" s="812"/>
      <c r="CW225" s="812"/>
      <c r="CX225" s="812"/>
      <c r="CY225" s="812"/>
      <c r="CZ225" s="812"/>
      <c r="DA225" s="812"/>
      <c r="DB225" s="812"/>
      <c r="DC225" s="812"/>
      <c r="DD225" s="812"/>
      <c r="DE225" s="812"/>
      <c r="DF225" s="812"/>
      <c r="DG225" s="812"/>
      <c r="DH225" s="812"/>
      <c r="DI225" s="812"/>
      <c r="DJ225" s="812"/>
      <c r="DK225" s="812"/>
      <c r="DL225" s="812"/>
      <c r="DM225" s="812"/>
      <c r="DN225" s="812"/>
      <c r="DO225" s="812"/>
      <c r="DP225" s="812"/>
      <c r="DQ225" s="812"/>
      <c r="DR225" s="812"/>
      <c r="DS225" s="812"/>
      <c r="DT225" s="812"/>
      <c r="DU225" s="812"/>
      <c r="DV225" s="812"/>
      <c r="DW225" s="812"/>
      <c r="DX225" s="812"/>
      <c r="DY225" s="812"/>
      <c r="DZ225" s="812"/>
      <c r="EA225" s="812"/>
      <c r="EB225" s="812"/>
      <c r="EC225" s="812"/>
      <c r="ED225" s="812"/>
      <c r="EE225" s="812"/>
      <c r="EF225" s="812"/>
      <c r="EG225" s="812"/>
      <c r="EH225" s="812"/>
      <c r="EI225" s="812"/>
      <c r="EJ225" s="812"/>
      <c r="EK225" s="812"/>
      <c r="EL225" s="812"/>
      <c r="EM225" s="812"/>
      <c r="EN225" s="812"/>
      <c r="EO225" s="812"/>
      <c r="EP225" s="812"/>
      <c r="EQ225" s="812"/>
      <c r="ER225" s="812"/>
      <c r="ES225" s="812"/>
      <c r="ET225" s="812"/>
      <c r="EU225" s="812"/>
      <c r="EV225" s="812"/>
      <c r="EW225" s="812"/>
      <c r="EX225" s="812"/>
      <c r="EY225" s="812"/>
      <c r="EZ225" s="812"/>
      <c r="FA225" s="812"/>
      <c r="FB225" s="812"/>
      <c r="FC225" s="812"/>
      <c r="FD225" s="812"/>
      <c r="FE225" s="812"/>
      <c r="FF225" s="812"/>
      <c r="FG225" s="812"/>
      <c r="FH225" s="812"/>
      <c r="FI225" s="812"/>
      <c r="FJ225" s="812"/>
      <c r="FK225" s="812"/>
      <c r="FL225" s="812"/>
      <c r="FM225" s="812"/>
      <c r="FN225" s="812"/>
      <c r="FO225" s="812"/>
      <c r="FP225" s="812"/>
      <c r="FQ225" s="812"/>
      <c r="FR225" s="812"/>
      <c r="FS225" s="812"/>
      <c r="FT225" s="812"/>
      <c r="FU225" s="812"/>
      <c r="FV225" s="812"/>
      <c r="FW225" s="812"/>
      <c r="FX225" s="812"/>
      <c r="FY225" s="812"/>
      <c r="FZ225" s="812"/>
      <c r="GA225" s="812"/>
      <c r="GB225" s="812"/>
      <c r="GC225" s="812"/>
      <c r="GD225" s="812"/>
      <c r="GE225" s="812"/>
      <c r="GF225" s="812"/>
      <c r="GG225" s="812"/>
      <c r="GH225" s="812"/>
      <c r="GI225" s="812"/>
      <c r="GJ225" s="812"/>
      <c r="GK225" s="812"/>
      <c r="GL225" s="812"/>
      <c r="GM225" s="812"/>
    </row>
    <row r="226" spans="2:195" ht="15" customHeight="1" x14ac:dyDescent="0.2">
      <c r="B226" s="812"/>
      <c r="C226" s="812"/>
      <c r="D226" s="812"/>
      <c r="E226" s="812"/>
      <c r="F226" s="812"/>
      <c r="G226" s="812"/>
      <c r="H226" s="812"/>
      <c r="I226" s="812"/>
      <c r="J226" s="812"/>
      <c r="K226" s="812"/>
      <c r="L226" s="812"/>
      <c r="M226" s="812"/>
      <c r="N226" s="812"/>
      <c r="O226" s="812"/>
      <c r="P226" s="812"/>
      <c r="Q226" s="812"/>
      <c r="R226" s="812"/>
      <c r="S226" s="812"/>
      <c r="T226" s="812"/>
      <c r="U226" s="812"/>
      <c r="V226" s="812"/>
      <c r="W226" s="812"/>
      <c r="X226" s="812"/>
      <c r="Y226" s="812"/>
      <c r="Z226" s="812"/>
      <c r="AA226" s="812"/>
      <c r="AB226" s="812"/>
      <c r="AC226" s="812"/>
      <c r="AD226" s="812"/>
      <c r="AE226" s="812"/>
      <c r="AF226" s="812"/>
      <c r="AG226" s="812"/>
      <c r="AH226" s="812"/>
      <c r="AI226" s="812"/>
      <c r="AJ226" s="812"/>
      <c r="AK226" s="812"/>
      <c r="AL226" s="812"/>
      <c r="AM226" s="812"/>
      <c r="AN226" s="812"/>
      <c r="AO226" s="812"/>
      <c r="AP226" s="812"/>
      <c r="AQ226" s="812"/>
      <c r="AR226" s="812"/>
      <c r="AS226" s="812"/>
      <c r="AT226" s="812"/>
      <c r="AU226" s="812"/>
      <c r="AV226" s="812"/>
      <c r="AW226" s="812"/>
      <c r="AX226" s="812"/>
      <c r="AY226" s="812"/>
      <c r="AZ226" s="812"/>
      <c r="BA226" s="812"/>
      <c r="BB226" s="812"/>
      <c r="BC226" s="812"/>
      <c r="BD226" s="812"/>
      <c r="BE226" s="812"/>
      <c r="BF226" s="812"/>
      <c r="BG226" s="812"/>
      <c r="BH226" s="812"/>
      <c r="BI226" s="812"/>
      <c r="BJ226" s="812"/>
      <c r="BK226" s="812"/>
      <c r="BL226" s="812"/>
      <c r="BM226" s="812"/>
      <c r="BN226" s="812"/>
      <c r="BO226" s="812"/>
      <c r="BP226" s="812"/>
      <c r="BQ226" s="812"/>
      <c r="BR226" s="812"/>
      <c r="BS226" s="812"/>
      <c r="BT226" s="812"/>
      <c r="BU226" s="812"/>
      <c r="BV226" s="812"/>
      <c r="BW226" s="812"/>
      <c r="BX226" s="812"/>
      <c r="BY226" s="812"/>
      <c r="BZ226" s="812"/>
      <c r="CA226" s="812"/>
      <c r="CB226" s="812"/>
      <c r="CC226" s="812"/>
      <c r="CD226" s="812"/>
      <c r="CE226" s="812"/>
      <c r="CF226" s="812"/>
      <c r="CG226" s="812"/>
      <c r="CH226" s="812"/>
      <c r="CI226" s="812"/>
      <c r="CJ226" s="812"/>
      <c r="CK226" s="812"/>
      <c r="CL226" s="812"/>
      <c r="CM226" s="812"/>
      <c r="CN226" s="812"/>
      <c r="CO226" s="812"/>
      <c r="CP226" s="812"/>
      <c r="CQ226" s="812"/>
      <c r="CR226" s="812"/>
      <c r="CS226" s="812"/>
      <c r="CT226" s="812"/>
      <c r="CU226" s="812"/>
      <c r="CV226" s="812"/>
      <c r="CW226" s="812"/>
      <c r="CX226" s="812"/>
      <c r="CY226" s="812"/>
      <c r="CZ226" s="812"/>
      <c r="DA226" s="812"/>
      <c r="DB226" s="812"/>
      <c r="DC226" s="812"/>
      <c r="DD226" s="812"/>
      <c r="DE226" s="812"/>
      <c r="DF226" s="812"/>
      <c r="DG226" s="812"/>
      <c r="DH226" s="812"/>
      <c r="DI226" s="812"/>
      <c r="DJ226" s="812"/>
      <c r="DK226" s="812"/>
      <c r="DL226" s="812"/>
      <c r="DM226" s="812"/>
      <c r="DN226" s="812"/>
      <c r="DO226" s="812"/>
      <c r="DP226" s="812"/>
      <c r="DQ226" s="812"/>
      <c r="DR226" s="812"/>
      <c r="DS226" s="812"/>
      <c r="DT226" s="812"/>
      <c r="DU226" s="812"/>
      <c r="DV226" s="812"/>
      <c r="DW226" s="812"/>
      <c r="DX226" s="812"/>
      <c r="DY226" s="812"/>
      <c r="DZ226" s="812"/>
      <c r="EA226" s="812"/>
      <c r="EB226" s="812"/>
      <c r="EC226" s="812"/>
      <c r="ED226" s="812"/>
      <c r="EE226" s="812"/>
      <c r="EF226" s="812"/>
      <c r="EG226" s="812"/>
      <c r="EH226" s="812"/>
      <c r="EI226" s="812"/>
      <c r="EJ226" s="812"/>
      <c r="EK226" s="812"/>
      <c r="EL226" s="812"/>
      <c r="EM226" s="812"/>
      <c r="EN226" s="812"/>
      <c r="EO226" s="812"/>
      <c r="EP226" s="812"/>
      <c r="EQ226" s="812"/>
      <c r="ER226" s="812"/>
      <c r="ES226" s="812"/>
      <c r="ET226" s="812"/>
      <c r="EU226" s="812"/>
      <c r="EV226" s="812"/>
      <c r="EW226" s="812"/>
      <c r="EX226" s="812"/>
      <c r="EY226" s="812"/>
      <c r="EZ226" s="812"/>
      <c r="FA226" s="812"/>
      <c r="FB226" s="812"/>
      <c r="FC226" s="812"/>
      <c r="FD226" s="812"/>
      <c r="FE226" s="812"/>
      <c r="FF226" s="812"/>
      <c r="FG226" s="812"/>
      <c r="FH226" s="812"/>
      <c r="FI226" s="812"/>
      <c r="FJ226" s="812"/>
      <c r="FK226" s="812"/>
      <c r="FL226" s="812"/>
      <c r="FM226" s="812"/>
      <c r="FN226" s="812"/>
      <c r="FO226" s="812"/>
      <c r="FP226" s="812"/>
      <c r="FQ226" s="812"/>
      <c r="FR226" s="812"/>
      <c r="FS226" s="812"/>
      <c r="FT226" s="812"/>
      <c r="FU226" s="812"/>
      <c r="FV226" s="812"/>
      <c r="FW226" s="812"/>
      <c r="FX226" s="812"/>
      <c r="FY226" s="812"/>
      <c r="FZ226" s="812"/>
      <c r="GA226" s="812"/>
      <c r="GB226" s="812"/>
      <c r="GC226" s="812"/>
      <c r="GD226" s="812"/>
      <c r="GE226" s="812"/>
      <c r="GF226" s="812"/>
      <c r="GG226" s="812"/>
      <c r="GH226" s="812"/>
      <c r="GI226" s="812"/>
      <c r="GJ226" s="812"/>
      <c r="GK226" s="812"/>
      <c r="GL226" s="812"/>
      <c r="GM226" s="812"/>
    </row>
    <row r="227" spans="2:195" ht="15" customHeight="1" x14ac:dyDescent="0.2">
      <c r="B227" s="812"/>
      <c r="C227" s="812"/>
      <c r="D227" s="812"/>
      <c r="E227" s="812"/>
      <c r="F227" s="812"/>
      <c r="G227" s="812"/>
      <c r="H227" s="812"/>
      <c r="I227" s="812"/>
      <c r="J227" s="812"/>
      <c r="K227" s="812"/>
      <c r="L227" s="812"/>
      <c r="M227" s="812"/>
      <c r="N227" s="812"/>
      <c r="O227" s="812"/>
      <c r="P227" s="812"/>
      <c r="Q227" s="812"/>
      <c r="R227" s="812"/>
      <c r="S227" s="812"/>
      <c r="T227" s="812"/>
      <c r="U227" s="812"/>
      <c r="V227" s="812"/>
      <c r="W227" s="812"/>
      <c r="X227" s="812"/>
      <c r="Y227" s="812"/>
      <c r="Z227" s="812"/>
      <c r="AA227" s="812"/>
      <c r="AB227" s="812"/>
      <c r="AC227" s="812"/>
      <c r="AD227" s="812"/>
      <c r="AE227" s="812"/>
      <c r="AF227" s="812"/>
      <c r="AG227" s="812"/>
      <c r="AH227" s="812"/>
      <c r="AI227" s="812"/>
      <c r="AJ227" s="812"/>
      <c r="AK227" s="812"/>
      <c r="AL227" s="812"/>
      <c r="AM227" s="812"/>
      <c r="AN227" s="812"/>
      <c r="AO227" s="812"/>
      <c r="AP227" s="812"/>
      <c r="AQ227" s="812"/>
      <c r="AR227" s="812"/>
      <c r="AS227" s="812"/>
      <c r="AT227" s="812"/>
      <c r="AU227" s="812"/>
      <c r="AV227" s="812"/>
      <c r="AW227" s="812"/>
      <c r="AX227" s="812"/>
      <c r="AY227" s="812"/>
      <c r="AZ227" s="812"/>
      <c r="BA227" s="812"/>
      <c r="BB227" s="812"/>
      <c r="BC227" s="812"/>
      <c r="BD227" s="812"/>
      <c r="BE227" s="812"/>
      <c r="BF227" s="812"/>
      <c r="BG227" s="812"/>
      <c r="BH227" s="812"/>
      <c r="BI227" s="812"/>
      <c r="BJ227" s="812"/>
      <c r="BK227" s="812"/>
      <c r="BL227" s="812"/>
      <c r="BM227" s="812"/>
      <c r="BN227" s="812"/>
      <c r="BO227" s="812"/>
      <c r="BP227" s="812"/>
      <c r="BQ227" s="812"/>
      <c r="BR227" s="812"/>
      <c r="BS227" s="812"/>
      <c r="BT227" s="812"/>
      <c r="BU227" s="812"/>
      <c r="BV227" s="812"/>
      <c r="BW227" s="812"/>
      <c r="BX227" s="812"/>
      <c r="BY227" s="812"/>
      <c r="BZ227" s="812"/>
      <c r="CA227" s="812"/>
      <c r="CB227" s="812"/>
      <c r="CC227" s="812"/>
      <c r="CD227" s="812"/>
      <c r="CE227" s="812"/>
      <c r="CF227" s="812"/>
      <c r="CG227" s="812"/>
      <c r="CH227" s="812"/>
      <c r="CI227" s="812"/>
      <c r="CJ227" s="812"/>
      <c r="CK227" s="812"/>
      <c r="CL227" s="812"/>
      <c r="CM227" s="812"/>
      <c r="CN227" s="812"/>
      <c r="CO227" s="812"/>
      <c r="CP227" s="812"/>
      <c r="CQ227" s="812"/>
      <c r="CR227" s="812"/>
      <c r="CS227" s="812"/>
      <c r="CT227" s="812"/>
      <c r="CU227" s="812"/>
      <c r="CV227" s="812"/>
      <c r="CW227" s="812"/>
      <c r="CX227" s="812"/>
      <c r="CY227" s="812"/>
      <c r="CZ227" s="812"/>
      <c r="DA227" s="812"/>
      <c r="DB227" s="812"/>
      <c r="DC227" s="812"/>
      <c r="DD227" s="812"/>
      <c r="DE227" s="812"/>
      <c r="DF227" s="812"/>
      <c r="DG227" s="812"/>
      <c r="DH227" s="812"/>
      <c r="DI227" s="812"/>
      <c r="DJ227" s="812"/>
      <c r="DK227" s="812"/>
      <c r="DL227" s="812"/>
      <c r="DM227" s="812"/>
      <c r="DN227" s="812"/>
      <c r="DO227" s="812"/>
      <c r="DP227" s="812"/>
      <c r="DQ227" s="812"/>
      <c r="DR227" s="812"/>
      <c r="DS227" s="812"/>
      <c r="DT227" s="812"/>
      <c r="DU227" s="812"/>
      <c r="DV227" s="812"/>
      <c r="DW227" s="812"/>
      <c r="DX227" s="812"/>
      <c r="DY227" s="812"/>
      <c r="DZ227" s="812"/>
      <c r="EA227" s="812"/>
      <c r="EB227" s="812"/>
      <c r="EC227" s="812"/>
      <c r="ED227" s="812"/>
      <c r="EE227" s="812"/>
      <c r="EF227" s="812"/>
      <c r="EG227" s="812"/>
      <c r="EH227" s="812"/>
      <c r="EI227" s="812"/>
      <c r="EJ227" s="812"/>
      <c r="EK227" s="812"/>
      <c r="EL227" s="812"/>
      <c r="EM227" s="812"/>
      <c r="EN227" s="812"/>
      <c r="EO227" s="812"/>
      <c r="EP227" s="812"/>
      <c r="EQ227" s="812"/>
      <c r="ER227" s="812"/>
      <c r="ES227" s="812"/>
      <c r="ET227" s="812"/>
      <c r="EU227" s="812"/>
      <c r="EV227" s="812"/>
      <c r="EW227" s="812"/>
      <c r="EX227" s="812"/>
      <c r="EY227" s="812"/>
      <c r="EZ227" s="812"/>
      <c r="FA227" s="812"/>
      <c r="FB227" s="812"/>
      <c r="FC227" s="812"/>
      <c r="FD227" s="812"/>
      <c r="FE227" s="812"/>
      <c r="FF227" s="812"/>
      <c r="FG227" s="812"/>
      <c r="FH227" s="812"/>
      <c r="FI227" s="812"/>
      <c r="FJ227" s="812"/>
      <c r="FK227" s="812"/>
      <c r="FL227" s="812"/>
      <c r="FM227" s="812"/>
      <c r="FN227" s="812"/>
      <c r="FO227" s="812"/>
      <c r="FP227" s="812"/>
      <c r="FQ227" s="812"/>
      <c r="FR227" s="812"/>
      <c r="FS227" s="812"/>
      <c r="FT227" s="812"/>
      <c r="FU227" s="812"/>
      <c r="FV227" s="812"/>
      <c r="FW227" s="812"/>
      <c r="FX227" s="812"/>
      <c r="FY227" s="812"/>
      <c r="FZ227" s="812"/>
      <c r="GA227" s="812"/>
      <c r="GB227" s="812"/>
      <c r="GC227" s="812"/>
      <c r="GD227" s="812"/>
      <c r="GE227" s="812"/>
      <c r="GF227" s="812"/>
      <c r="GG227" s="812"/>
      <c r="GH227" s="812"/>
      <c r="GI227" s="812"/>
      <c r="GJ227" s="812"/>
      <c r="GK227" s="812"/>
      <c r="GL227" s="812"/>
      <c r="GM227" s="812"/>
    </row>
    <row r="228" spans="2:195" ht="15" customHeight="1" x14ac:dyDescent="0.2">
      <c r="B228" s="812"/>
      <c r="C228" s="812"/>
      <c r="D228" s="812"/>
      <c r="E228" s="812"/>
      <c r="F228" s="812"/>
      <c r="G228" s="812"/>
      <c r="H228" s="812"/>
      <c r="I228" s="812"/>
      <c r="J228" s="812"/>
      <c r="K228" s="812"/>
      <c r="L228" s="812"/>
      <c r="M228" s="812"/>
      <c r="N228" s="812"/>
      <c r="O228" s="812"/>
      <c r="P228" s="812"/>
      <c r="Q228" s="812"/>
      <c r="R228" s="812"/>
      <c r="S228" s="812"/>
      <c r="T228" s="812"/>
      <c r="U228" s="812"/>
      <c r="V228" s="812"/>
      <c r="W228" s="812"/>
      <c r="X228" s="812"/>
      <c r="Y228" s="812"/>
      <c r="Z228" s="812"/>
      <c r="AA228" s="812"/>
      <c r="AB228" s="812"/>
      <c r="AC228" s="812"/>
      <c r="AD228" s="812"/>
      <c r="AE228" s="812"/>
      <c r="AF228" s="812"/>
      <c r="AG228" s="812"/>
      <c r="AH228" s="812"/>
      <c r="AI228" s="812"/>
      <c r="AJ228" s="812"/>
      <c r="AK228" s="812"/>
      <c r="AL228" s="812"/>
      <c r="AM228" s="812"/>
      <c r="AN228" s="812"/>
      <c r="AO228" s="812"/>
      <c r="AP228" s="812"/>
      <c r="AQ228" s="812"/>
      <c r="AR228" s="812"/>
      <c r="AS228" s="812"/>
      <c r="AT228" s="812"/>
      <c r="AU228" s="812"/>
      <c r="AV228" s="812"/>
      <c r="AW228" s="812"/>
      <c r="AX228" s="812"/>
      <c r="AY228" s="812"/>
      <c r="AZ228" s="812"/>
      <c r="BA228" s="812"/>
      <c r="BB228" s="812"/>
      <c r="BC228" s="812"/>
      <c r="BD228" s="812"/>
      <c r="BE228" s="812"/>
      <c r="BF228" s="812"/>
      <c r="BG228" s="812"/>
      <c r="BH228" s="812"/>
      <c r="BI228" s="812"/>
      <c r="BJ228" s="812"/>
      <c r="BK228" s="812"/>
      <c r="BL228" s="812"/>
      <c r="BM228" s="812"/>
      <c r="BN228" s="812"/>
      <c r="BO228" s="812"/>
      <c r="BP228" s="812"/>
      <c r="BQ228" s="812"/>
      <c r="BR228" s="812"/>
      <c r="BS228" s="812"/>
      <c r="BT228" s="812"/>
      <c r="BU228" s="812"/>
      <c r="BV228" s="812"/>
      <c r="BW228" s="812"/>
      <c r="BX228" s="812"/>
      <c r="BY228" s="812"/>
      <c r="BZ228" s="812"/>
      <c r="CA228" s="812"/>
      <c r="CB228" s="812"/>
      <c r="CC228" s="812"/>
      <c r="CD228" s="812"/>
      <c r="CE228" s="812"/>
      <c r="CF228" s="812"/>
      <c r="CG228" s="812"/>
      <c r="CH228" s="812"/>
      <c r="CI228" s="812"/>
      <c r="CJ228" s="812"/>
      <c r="CK228" s="812"/>
      <c r="CL228" s="812"/>
      <c r="CM228" s="812"/>
      <c r="CN228" s="812"/>
      <c r="CO228" s="812"/>
      <c r="CP228" s="812"/>
      <c r="CQ228" s="812"/>
      <c r="CR228" s="812"/>
      <c r="CS228" s="812"/>
      <c r="CT228" s="812"/>
      <c r="CU228" s="812"/>
      <c r="CV228" s="812"/>
      <c r="CW228" s="812"/>
      <c r="CX228" s="812"/>
      <c r="CY228" s="812"/>
      <c r="CZ228" s="812"/>
      <c r="DA228" s="812"/>
      <c r="DB228" s="812"/>
      <c r="DC228" s="812"/>
      <c r="DD228" s="812"/>
      <c r="DE228" s="812"/>
      <c r="DF228" s="812"/>
      <c r="DG228" s="812"/>
      <c r="DH228" s="812"/>
      <c r="DI228" s="812"/>
      <c r="DJ228" s="812"/>
      <c r="DK228" s="812"/>
      <c r="DL228" s="812"/>
      <c r="DM228" s="812"/>
      <c r="DN228" s="812"/>
      <c r="DO228" s="812"/>
      <c r="DP228" s="812"/>
      <c r="DQ228" s="812"/>
      <c r="DR228" s="812"/>
      <c r="DS228" s="812"/>
      <c r="DT228" s="812"/>
      <c r="DU228" s="812"/>
      <c r="DV228" s="812"/>
      <c r="DW228" s="812"/>
      <c r="DX228" s="812"/>
      <c r="DY228" s="812"/>
      <c r="DZ228" s="812"/>
      <c r="EA228" s="812"/>
      <c r="EB228" s="812"/>
      <c r="EC228" s="812"/>
      <c r="ED228" s="812"/>
      <c r="EE228" s="812"/>
      <c r="EF228" s="812"/>
      <c r="EG228" s="812"/>
      <c r="EH228" s="812"/>
      <c r="EI228" s="812"/>
      <c r="EJ228" s="812"/>
      <c r="EK228" s="812"/>
      <c r="EL228" s="812"/>
      <c r="EM228" s="812"/>
      <c r="EN228" s="812"/>
      <c r="EO228" s="812"/>
      <c r="EP228" s="812"/>
      <c r="EQ228" s="812"/>
      <c r="ER228" s="812"/>
      <c r="ES228" s="812"/>
      <c r="ET228" s="812"/>
      <c r="EU228" s="812"/>
      <c r="EV228" s="812"/>
      <c r="EW228" s="812"/>
      <c r="EX228" s="812"/>
      <c r="EY228" s="812"/>
      <c r="EZ228" s="812"/>
      <c r="FA228" s="812"/>
      <c r="FB228" s="812"/>
      <c r="FC228" s="812"/>
      <c r="FD228" s="812"/>
      <c r="FE228" s="812"/>
      <c r="FF228" s="812"/>
      <c r="FG228" s="812"/>
      <c r="FH228" s="812"/>
      <c r="FI228" s="812"/>
      <c r="FJ228" s="812"/>
      <c r="FK228" s="812"/>
      <c r="FL228" s="812"/>
      <c r="FM228" s="812"/>
      <c r="FN228" s="812"/>
      <c r="FO228" s="812"/>
      <c r="FP228" s="812"/>
      <c r="FQ228" s="812"/>
      <c r="FR228" s="812"/>
      <c r="FS228" s="812"/>
      <c r="FT228" s="812"/>
      <c r="FU228" s="812"/>
      <c r="FV228" s="812"/>
      <c r="FW228" s="812"/>
      <c r="FX228" s="812"/>
      <c r="FY228" s="812"/>
      <c r="FZ228" s="812"/>
      <c r="GA228" s="812"/>
      <c r="GB228" s="812"/>
      <c r="GC228" s="812"/>
      <c r="GD228" s="812"/>
      <c r="GE228" s="812"/>
      <c r="GF228" s="812"/>
      <c r="GG228" s="812"/>
      <c r="GH228" s="812"/>
      <c r="GI228" s="812"/>
      <c r="GJ228" s="812"/>
      <c r="GK228" s="812"/>
      <c r="GL228" s="812"/>
      <c r="GM228" s="812"/>
    </row>
    <row r="229" spans="2:195" ht="15" customHeight="1" x14ac:dyDescent="0.2">
      <c r="B229" s="812"/>
      <c r="C229" s="812"/>
      <c r="D229" s="812"/>
      <c r="E229" s="812"/>
      <c r="F229" s="812"/>
      <c r="G229" s="812"/>
      <c r="H229" s="812"/>
      <c r="I229" s="812"/>
      <c r="J229" s="812"/>
      <c r="K229" s="812"/>
      <c r="L229" s="812"/>
      <c r="M229" s="812"/>
      <c r="N229" s="812"/>
      <c r="O229" s="812"/>
      <c r="P229" s="812"/>
      <c r="Q229" s="812"/>
      <c r="R229" s="812"/>
      <c r="S229" s="812"/>
      <c r="T229" s="812"/>
      <c r="U229" s="812"/>
      <c r="V229" s="812"/>
      <c r="W229" s="812"/>
      <c r="X229" s="812"/>
      <c r="Y229" s="812"/>
      <c r="Z229" s="812"/>
      <c r="AA229" s="812"/>
      <c r="AB229" s="812"/>
      <c r="AC229" s="812"/>
      <c r="AD229" s="812"/>
      <c r="AE229" s="812"/>
      <c r="AF229" s="812"/>
      <c r="AG229" s="812"/>
      <c r="AH229" s="812"/>
      <c r="AI229" s="812"/>
      <c r="AJ229" s="812"/>
      <c r="AK229" s="812"/>
      <c r="AL229" s="812"/>
      <c r="AM229" s="812"/>
      <c r="AN229" s="812"/>
      <c r="AO229" s="812"/>
      <c r="AP229" s="812"/>
      <c r="AQ229" s="812"/>
      <c r="AR229" s="812"/>
      <c r="AS229" s="812"/>
      <c r="AT229" s="812"/>
      <c r="AU229" s="812"/>
      <c r="AV229" s="812"/>
      <c r="AW229" s="812"/>
      <c r="AX229" s="812"/>
      <c r="AY229" s="812"/>
      <c r="AZ229" s="812"/>
      <c r="BA229" s="812"/>
      <c r="BB229" s="812"/>
      <c r="BC229" s="812"/>
      <c r="BD229" s="812"/>
      <c r="BE229" s="812"/>
      <c r="BF229" s="812"/>
      <c r="BG229" s="812"/>
      <c r="BH229" s="812"/>
      <c r="BI229" s="812"/>
      <c r="BJ229" s="812"/>
      <c r="BK229" s="812"/>
      <c r="BL229" s="812"/>
      <c r="BM229" s="812"/>
      <c r="BN229" s="812"/>
      <c r="BO229" s="812"/>
      <c r="BP229" s="812"/>
      <c r="BQ229" s="812"/>
      <c r="BR229" s="812"/>
      <c r="BS229" s="812"/>
      <c r="BT229" s="812"/>
      <c r="BU229" s="812"/>
      <c r="BV229" s="812"/>
      <c r="BW229" s="812"/>
      <c r="BX229" s="812"/>
      <c r="BY229" s="812"/>
      <c r="BZ229" s="812"/>
      <c r="CA229" s="812"/>
      <c r="CB229" s="812"/>
      <c r="CC229" s="812"/>
      <c r="CD229" s="812"/>
      <c r="CE229" s="812"/>
      <c r="CF229" s="812"/>
      <c r="CG229" s="812"/>
      <c r="CH229" s="812"/>
      <c r="CI229" s="812"/>
      <c r="CJ229" s="812"/>
      <c r="CK229" s="812"/>
      <c r="CL229" s="812"/>
      <c r="CM229" s="812"/>
      <c r="CN229" s="812"/>
      <c r="CO229" s="812"/>
      <c r="CP229" s="812"/>
      <c r="CQ229" s="812"/>
      <c r="CR229" s="812"/>
      <c r="CS229" s="812"/>
      <c r="CT229" s="812"/>
      <c r="CU229" s="812"/>
      <c r="CV229" s="812"/>
      <c r="CW229" s="812"/>
      <c r="CX229" s="812"/>
      <c r="CY229" s="812"/>
      <c r="CZ229" s="812"/>
      <c r="DA229" s="812"/>
      <c r="DB229" s="812"/>
      <c r="DC229" s="812"/>
      <c r="DD229" s="812"/>
      <c r="DE229" s="812"/>
      <c r="DF229" s="812"/>
      <c r="DG229" s="812"/>
      <c r="DH229" s="812"/>
      <c r="DI229" s="812"/>
      <c r="DJ229" s="812"/>
      <c r="DK229" s="812"/>
      <c r="DL229" s="812"/>
      <c r="DM229" s="812"/>
      <c r="DN229" s="812"/>
      <c r="DO229" s="812"/>
      <c r="DP229" s="812"/>
      <c r="DQ229" s="812"/>
      <c r="DR229" s="812"/>
      <c r="DS229" s="812"/>
      <c r="DT229" s="812"/>
      <c r="DU229" s="812"/>
      <c r="DV229" s="812"/>
      <c r="DW229" s="812"/>
      <c r="DX229" s="812"/>
      <c r="DY229" s="812"/>
      <c r="DZ229" s="812"/>
      <c r="EA229" s="812"/>
      <c r="EB229" s="812"/>
      <c r="EC229" s="812"/>
      <c r="ED229" s="812"/>
      <c r="EE229" s="812"/>
      <c r="EF229" s="812"/>
      <c r="EG229" s="812"/>
      <c r="EH229" s="812"/>
      <c r="EI229" s="812"/>
      <c r="EJ229" s="812"/>
      <c r="EK229" s="812"/>
      <c r="EL229" s="812"/>
      <c r="EM229" s="812"/>
      <c r="EN229" s="812"/>
      <c r="EO229" s="812"/>
      <c r="EP229" s="812"/>
      <c r="EQ229" s="812"/>
      <c r="ER229" s="812"/>
      <c r="ES229" s="812"/>
      <c r="ET229" s="812"/>
      <c r="EU229" s="812"/>
      <c r="EV229" s="812"/>
      <c r="EW229" s="812"/>
      <c r="EX229" s="812"/>
      <c r="EY229" s="812"/>
      <c r="EZ229" s="812"/>
      <c r="FA229" s="812"/>
      <c r="FB229" s="812"/>
      <c r="FC229" s="812"/>
      <c r="FD229" s="812"/>
      <c r="FE229" s="812"/>
      <c r="FF229" s="812"/>
      <c r="FG229" s="812"/>
      <c r="FH229" s="812"/>
      <c r="FI229" s="812"/>
      <c r="FJ229" s="812"/>
      <c r="FK229" s="812"/>
      <c r="FL229" s="812"/>
      <c r="FM229" s="812"/>
      <c r="FN229" s="812"/>
      <c r="FO229" s="812"/>
      <c r="FP229" s="812"/>
      <c r="FQ229" s="812"/>
      <c r="FR229" s="812"/>
      <c r="FS229" s="812"/>
      <c r="FT229" s="812"/>
      <c r="FU229" s="812"/>
      <c r="FV229" s="812"/>
      <c r="FW229" s="812"/>
      <c r="FX229" s="812"/>
      <c r="FY229" s="812"/>
      <c r="FZ229" s="812"/>
      <c r="GA229" s="812"/>
      <c r="GB229" s="812"/>
      <c r="GC229" s="812"/>
      <c r="GD229" s="812"/>
      <c r="GE229" s="812"/>
      <c r="GF229" s="812"/>
      <c r="GG229" s="812"/>
      <c r="GH229" s="812"/>
      <c r="GI229" s="812"/>
      <c r="GJ229" s="812"/>
      <c r="GK229" s="812"/>
      <c r="GL229" s="812"/>
      <c r="GM229" s="812"/>
    </row>
    <row r="230" spans="2:195" ht="15" customHeight="1" x14ac:dyDescent="0.2">
      <c r="B230" s="812"/>
      <c r="C230" s="812"/>
      <c r="D230" s="812"/>
      <c r="E230" s="812"/>
      <c r="F230" s="812"/>
      <c r="G230" s="812"/>
      <c r="H230" s="812"/>
      <c r="I230" s="812"/>
      <c r="J230" s="812"/>
      <c r="K230" s="812"/>
      <c r="L230" s="812"/>
      <c r="M230" s="812"/>
      <c r="N230" s="812"/>
      <c r="O230" s="812"/>
      <c r="P230" s="812"/>
      <c r="Q230" s="812"/>
      <c r="R230" s="812"/>
      <c r="S230" s="812"/>
      <c r="T230" s="812"/>
      <c r="U230" s="812"/>
      <c r="V230" s="812"/>
      <c r="W230" s="812"/>
      <c r="X230" s="812"/>
      <c r="Y230" s="812"/>
      <c r="Z230" s="812"/>
      <c r="AA230" s="812"/>
      <c r="AB230" s="812"/>
      <c r="AC230" s="812"/>
      <c r="AD230" s="812"/>
      <c r="AE230" s="812"/>
      <c r="AF230" s="812"/>
      <c r="AG230" s="812"/>
      <c r="AH230" s="812"/>
      <c r="AI230" s="812"/>
      <c r="AJ230" s="812"/>
      <c r="AK230" s="812"/>
      <c r="AL230" s="812"/>
      <c r="AM230" s="812"/>
      <c r="AN230" s="812"/>
      <c r="AO230" s="812"/>
      <c r="AP230" s="812"/>
      <c r="AQ230" s="812"/>
      <c r="AR230" s="812"/>
      <c r="AS230" s="812"/>
      <c r="AT230" s="812"/>
      <c r="AU230" s="812"/>
      <c r="AV230" s="812"/>
      <c r="AW230" s="812"/>
      <c r="AX230" s="812"/>
      <c r="AY230" s="812"/>
      <c r="AZ230" s="812"/>
      <c r="BA230" s="812"/>
      <c r="BB230" s="812"/>
      <c r="BC230" s="812"/>
      <c r="BD230" s="812"/>
      <c r="BE230" s="812"/>
      <c r="BF230" s="812"/>
      <c r="BG230" s="812"/>
      <c r="BH230" s="812"/>
      <c r="BI230" s="812"/>
      <c r="BJ230" s="812"/>
      <c r="BK230" s="812"/>
      <c r="BL230" s="812"/>
      <c r="BM230" s="812"/>
      <c r="BN230" s="812"/>
      <c r="BO230" s="812"/>
      <c r="BP230" s="812"/>
      <c r="BQ230" s="812"/>
      <c r="BR230" s="812"/>
      <c r="BS230" s="812"/>
      <c r="BT230" s="812"/>
      <c r="BU230" s="812"/>
      <c r="BV230" s="812"/>
      <c r="BW230" s="812"/>
      <c r="BX230" s="812"/>
      <c r="BY230" s="812"/>
      <c r="BZ230" s="812"/>
      <c r="CA230" s="812"/>
      <c r="CB230" s="812"/>
      <c r="CC230" s="812"/>
      <c r="CD230" s="812"/>
      <c r="CE230" s="812"/>
      <c r="CF230" s="812"/>
      <c r="CG230" s="812"/>
      <c r="CH230" s="812"/>
      <c r="CI230" s="812"/>
      <c r="CJ230" s="812"/>
      <c r="CK230" s="812"/>
      <c r="CL230" s="812"/>
      <c r="CM230" s="812"/>
      <c r="CN230" s="812"/>
      <c r="CO230" s="812"/>
      <c r="CP230" s="812"/>
      <c r="CQ230" s="812"/>
      <c r="CR230" s="812"/>
      <c r="CS230" s="812"/>
      <c r="CT230" s="812"/>
      <c r="CU230" s="812"/>
      <c r="CV230" s="812"/>
      <c r="CW230" s="812"/>
      <c r="CX230" s="812"/>
      <c r="CY230" s="812"/>
      <c r="CZ230" s="812"/>
      <c r="DA230" s="812"/>
      <c r="DB230" s="812"/>
      <c r="DC230" s="812"/>
      <c r="DD230" s="812"/>
      <c r="DE230" s="812"/>
      <c r="DF230" s="812"/>
      <c r="DG230" s="812"/>
      <c r="DH230" s="812"/>
      <c r="DI230" s="812"/>
      <c r="DJ230" s="812"/>
      <c r="DK230" s="812"/>
      <c r="DL230" s="812"/>
      <c r="DM230" s="812"/>
      <c r="DN230" s="812"/>
      <c r="DO230" s="812"/>
      <c r="DP230" s="812"/>
      <c r="DQ230" s="812"/>
      <c r="DR230" s="812"/>
      <c r="DS230" s="812"/>
      <c r="DT230" s="812"/>
      <c r="DU230" s="812"/>
      <c r="DV230" s="812"/>
      <c r="DW230" s="812"/>
      <c r="DX230" s="812"/>
      <c r="DY230" s="812"/>
      <c r="DZ230" s="812"/>
      <c r="EA230" s="812"/>
      <c r="EB230" s="812"/>
      <c r="EC230" s="812"/>
      <c r="ED230" s="812"/>
      <c r="EE230" s="812"/>
      <c r="EF230" s="812"/>
      <c r="EG230" s="812"/>
      <c r="EH230" s="812"/>
      <c r="EI230" s="812"/>
      <c r="EJ230" s="812"/>
      <c r="EK230" s="812"/>
      <c r="EL230" s="812"/>
      <c r="EM230" s="812"/>
      <c r="EN230" s="812"/>
      <c r="EO230" s="812"/>
      <c r="EP230" s="812"/>
      <c r="EQ230" s="812"/>
      <c r="ER230" s="812"/>
      <c r="ES230" s="812"/>
      <c r="ET230" s="812"/>
      <c r="EU230" s="812"/>
      <c r="EV230" s="812"/>
      <c r="EW230" s="812"/>
      <c r="EX230" s="812"/>
      <c r="EY230" s="812"/>
      <c r="EZ230" s="812"/>
      <c r="FA230" s="812"/>
      <c r="FB230" s="812"/>
      <c r="FC230" s="812"/>
      <c r="FD230" s="812"/>
      <c r="FE230" s="812"/>
      <c r="FF230" s="812"/>
      <c r="FG230" s="812"/>
      <c r="FH230" s="812"/>
      <c r="FI230" s="812"/>
      <c r="FJ230" s="812"/>
      <c r="FK230" s="812"/>
      <c r="FL230" s="812"/>
      <c r="FM230" s="812"/>
      <c r="FN230" s="812"/>
      <c r="FO230" s="812"/>
      <c r="FP230" s="812"/>
      <c r="FQ230" s="812"/>
      <c r="FR230" s="812"/>
      <c r="FS230" s="812"/>
      <c r="FT230" s="812"/>
      <c r="FU230" s="812"/>
      <c r="FV230" s="812"/>
      <c r="FW230" s="812"/>
      <c r="FX230" s="812"/>
      <c r="FY230" s="812"/>
      <c r="FZ230" s="812"/>
      <c r="GA230" s="812"/>
      <c r="GB230" s="812"/>
      <c r="GC230" s="812"/>
      <c r="GD230" s="812"/>
      <c r="GE230" s="812"/>
      <c r="GF230" s="812"/>
      <c r="GG230" s="812"/>
      <c r="GH230" s="812"/>
      <c r="GI230" s="812"/>
      <c r="GJ230" s="812"/>
      <c r="GK230" s="812"/>
      <c r="GL230" s="812"/>
      <c r="GM230" s="812"/>
    </row>
    <row r="231" spans="2:195" ht="15" customHeight="1" x14ac:dyDescent="0.2">
      <c r="B231" s="812"/>
      <c r="C231" s="812"/>
      <c r="D231" s="812"/>
      <c r="E231" s="812"/>
      <c r="F231" s="812"/>
      <c r="G231" s="812"/>
      <c r="H231" s="812"/>
      <c r="I231" s="812"/>
      <c r="J231" s="812"/>
      <c r="K231" s="812"/>
      <c r="L231" s="812"/>
      <c r="M231" s="812"/>
      <c r="N231" s="812"/>
      <c r="O231" s="812"/>
      <c r="P231" s="812"/>
      <c r="Q231" s="812"/>
      <c r="R231" s="812"/>
      <c r="S231" s="812"/>
      <c r="T231" s="812"/>
      <c r="U231" s="812"/>
      <c r="V231" s="812"/>
      <c r="W231" s="812"/>
      <c r="X231" s="812"/>
      <c r="Y231" s="812"/>
      <c r="Z231" s="812"/>
      <c r="AA231" s="812"/>
      <c r="AB231" s="812"/>
      <c r="AC231" s="812"/>
      <c r="AD231" s="812"/>
      <c r="AE231" s="812"/>
      <c r="AF231" s="812"/>
      <c r="AG231" s="812"/>
      <c r="AH231" s="812"/>
      <c r="AI231" s="812"/>
      <c r="AJ231" s="812"/>
      <c r="AK231" s="812"/>
      <c r="AL231" s="812"/>
      <c r="AM231" s="812"/>
      <c r="AN231" s="812"/>
      <c r="AO231" s="812"/>
      <c r="AP231" s="812"/>
      <c r="AQ231" s="812"/>
      <c r="AR231" s="812"/>
      <c r="AS231" s="812"/>
      <c r="AT231" s="812"/>
      <c r="AU231" s="812"/>
      <c r="AV231" s="812"/>
      <c r="AW231" s="812"/>
      <c r="AX231" s="812"/>
      <c r="AY231" s="812"/>
      <c r="AZ231" s="812"/>
      <c r="BA231" s="812"/>
      <c r="BB231" s="812"/>
      <c r="BC231" s="812"/>
      <c r="BD231" s="812"/>
      <c r="BE231" s="812"/>
      <c r="BF231" s="812"/>
      <c r="BG231" s="812"/>
      <c r="BH231" s="812"/>
      <c r="BI231" s="812"/>
      <c r="BJ231" s="812"/>
      <c r="BK231" s="812"/>
      <c r="BL231" s="812"/>
      <c r="BM231" s="812"/>
      <c r="BN231" s="812"/>
      <c r="BO231" s="812"/>
      <c r="BP231" s="812"/>
      <c r="BQ231" s="812"/>
      <c r="BR231" s="812"/>
      <c r="BS231" s="812"/>
      <c r="BT231" s="812"/>
      <c r="BU231" s="812"/>
      <c r="BV231" s="812"/>
      <c r="BW231" s="812"/>
      <c r="BX231" s="812"/>
      <c r="BY231" s="812"/>
      <c r="BZ231" s="812"/>
      <c r="CA231" s="812"/>
      <c r="CB231" s="812"/>
      <c r="CC231" s="812"/>
      <c r="CD231" s="812"/>
      <c r="CE231" s="812"/>
      <c r="CF231" s="812"/>
      <c r="CG231" s="812"/>
      <c r="CH231" s="812"/>
      <c r="CI231" s="812"/>
      <c r="CJ231" s="812"/>
      <c r="CK231" s="812"/>
      <c r="CL231" s="812"/>
      <c r="CM231" s="812"/>
      <c r="CN231" s="812"/>
      <c r="CO231" s="812"/>
      <c r="CP231" s="812"/>
      <c r="CQ231" s="812"/>
      <c r="CR231" s="812"/>
      <c r="CS231" s="812"/>
      <c r="CT231" s="812"/>
      <c r="CU231" s="812"/>
      <c r="CV231" s="812"/>
      <c r="CW231" s="812"/>
      <c r="CX231" s="812"/>
      <c r="CY231" s="812"/>
      <c r="CZ231" s="812"/>
      <c r="DA231" s="812"/>
      <c r="DB231" s="812"/>
      <c r="DC231" s="812"/>
      <c r="DD231" s="812"/>
      <c r="DE231" s="812"/>
      <c r="DF231" s="812"/>
      <c r="DG231" s="812"/>
      <c r="DH231" s="812"/>
      <c r="DI231" s="812"/>
      <c r="DJ231" s="812"/>
      <c r="DK231" s="812"/>
      <c r="DL231" s="812"/>
      <c r="DM231" s="812"/>
      <c r="DN231" s="812"/>
      <c r="DO231" s="812"/>
      <c r="DP231" s="812"/>
      <c r="DQ231" s="812"/>
      <c r="DR231" s="812"/>
      <c r="DS231" s="812"/>
      <c r="DT231" s="812"/>
      <c r="DU231" s="812"/>
      <c r="DV231" s="812"/>
      <c r="DW231" s="812"/>
      <c r="DX231" s="812"/>
      <c r="DY231" s="812"/>
      <c r="DZ231" s="812"/>
      <c r="EA231" s="812"/>
      <c r="EB231" s="812"/>
      <c r="EC231" s="812"/>
      <c r="ED231" s="812"/>
      <c r="EE231" s="812"/>
      <c r="EF231" s="812"/>
      <c r="EG231" s="812"/>
      <c r="EH231" s="812"/>
      <c r="EI231" s="812"/>
      <c r="EJ231" s="812"/>
      <c r="EK231" s="812"/>
      <c r="EL231" s="812"/>
      <c r="EM231" s="812"/>
      <c r="EN231" s="812"/>
      <c r="EO231" s="812"/>
      <c r="EP231" s="812"/>
      <c r="EQ231" s="812"/>
      <c r="ER231" s="812"/>
      <c r="ES231" s="812"/>
      <c r="ET231" s="812"/>
      <c r="EU231" s="812"/>
      <c r="EV231" s="812"/>
      <c r="EW231" s="812"/>
      <c r="EX231" s="812"/>
      <c r="EY231" s="812"/>
      <c r="EZ231" s="812"/>
      <c r="FA231" s="812"/>
      <c r="FB231" s="812"/>
      <c r="FC231" s="812"/>
      <c r="FD231" s="812"/>
      <c r="FE231" s="812"/>
      <c r="FF231" s="812"/>
      <c r="FG231" s="812"/>
      <c r="FH231" s="812"/>
      <c r="FI231" s="812"/>
      <c r="FJ231" s="812"/>
      <c r="FK231" s="812"/>
      <c r="FL231" s="812"/>
      <c r="FM231" s="812"/>
      <c r="FN231" s="812"/>
      <c r="FO231" s="812"/>
      <c r="FP231" s="812"/>
      <c r="FQ231" s="812"/>
      <c r="FR231" s="812"/>
      <c r="FS231" s="812"/>
      <c r="FT231" s="812"/>
      <c r="FU231" s="812"/>
      <c r="FV231" s="812"/>
      <c r="FW231" s="812"/>
      <c r="FX231" s="812"/>
      <c r="FY231" s="812"/>
      <c r="FZ231" s="812"/>
      <c r="GA231" s="812"/>
      <c r="GB231" s="812"/>
      <c r="GC231" s="812"/>
      <c r="GD231" s="812"/>
      <c r="GE231" s="812"/>
      <c r="GF231" s="812"/>
      <c r="GG231" s="812"/>
      <c r="GH231" s="812"/>
      <c r="GI231" s="812"/>
      <c r="GJ231" s="812"/>
      <c r="GK231" s="812"/>
      <c r="GL231" s="812"/>
      <c r="GM231" s="812"/>
    </row>
    <row r="232" spans="2:195" ht="15" customHeight="1" x14ac:dyDescent="0.2">
      <c r="B232" s="812"/>
      <c r="C232" s="812"/>
      <c r="D232" s="812"/>
      <c r="E232" s="812"/>
      <c r="F232" s="812"/>
      <c r="G232" s="812"/>
      <c r="H232" s="812"/>
      <c r="I232" s="812"/>
      <c r="J232" s="812"/>
      <c r="K232" s="812"/>
      <c r="L232" s="812"/>
      <c r="M232" s="812"/>
      <c r="N232" s="812"/>
      <c r="O232" s="812"/>
      <c r="P232" s="812"/>
      <c r="Q232" s="812"/>
      <c r="R232" s="812"/>
      <c r="S232" s="812"/>
      <c r="T232" s="812"/>
      <c r="U232" s="812"/>
      <c r="V232" s="812"/>
      <c r="W232" s="812"/>
      <c r="X232" s="812"/>
      <c r="Y232" s="812"/>
      <c r="Z232" s="812"/>
      <c r="AA232" s="812"/>
      <c r="AB232" s="812"/>
      <c r="AC232" s="812"/>
      <c r="AD232" s="812"/>
      <c r="AE232" s="812"/>
      <c r="AF232" s="812"/>
      <c r="AG232" s="812"/>
      <c r="AH232" s="812"/>
      <c r="AI232" s="812"/>
      <c r="AJ232" s="812"/>
      <c r="AK232" s="812"/>
      <c r="AL232" s="812"/>
      <c r="AM232" s="812"/>
      <c r="AN232" s="812"/>
      <c r="AO232" s="812"/>
      <c r="AP232" s="812"/>
      <c r="AQ232" s="812"/>
      <c r="AR232" s="812"/>
      <c r="AS232" s="812"/>
      <c r="AT232" s="812"/>
      <c r="AU232" s="812"/>
      <c r="AV232" s="812"/>
      <c r="AW232" s="812"/>
      <c r="AX232" s="812"/>
      <c r="AY232" s="812"/>
      <c r="AZ232" s="812"/>
      <c r="BA232" s="812"/>
      <c r="BB232" s="812"/>
      <c r="BC232" s="812"/>
      <c r="BD232" s="812"/>
      <c r="BE232" s="812"/>
      <c r="BF232" s="812"/>
      <c r="BG232" s="812"/>
      <c r="BH232" s="812"/>
      <c r="BI232" s="812"/>
      <c r="BJ232" s="812"/>
      <c r="BK232" s="812"/>
      <c r="BL232" s="812"/>
      <c r="BM232" s="812"/>
      <c r="BN232" s="812"/>
      <c r="BO232" s="812"/>
      <c r="BP232" s="812"/>
      <c r="BQ232" s="812"/>
      <c r="BR232" s="812"/>
      <c r="BS232" s="812"/>
      <c r="BT232" s="812"/>
      <c r="BU232" s="812"/>
      <c r="BV232" s="812"/>
      <c r="BW232" s="812"/>
      <c r="BX232" s="812"/>
      <c r="BY232" s="812"/>
      <c r="BZ232" s="812"/>
      <c r="CA232" s="812"/>
      <c r="CB232" s="812"/>
      <c r="CC232" s="812"/>
      <c r="CD232" s="812"/>
      <c r="CE232" s="812"/>
      <c r="CF232" s="812"/>
      <c r="CG232" s="812"/>
      <c r="CH232" s="812"/>
      <c r="CI232" s="812"/>
      <c r="CJ232" s="812"/>
      <c r="CK232" s="812"/>
      <c r="CL232" s="812"/>
      <c r="CM232" s="812"/>
      <c r="CN232" s="812"/>
      <c r="CO232" s="812"/>
      <c r="CP232" s="812"/>
      <c r="CQ232" s="812"/>
      <c r="CR232" s="812"/>
      <c r="CS232" s="812"/>
      <c r="CT232" s="812"/>
      <c r="CU232" s="812"/>
      <c r="CV232" s="812"/>
      <c r="CW232" s="812"/>
      <c r="CX232" s="812"/>
      <c r="CY232" s="812"/>
      <c r="CZ232" s="812"/>
      <c r="DA232" s="812"/>
      <c r="DB232" s="812"/>
      <c r="DC232" s="812"/>
      <c r="DD232" s="812"/>
      <c r="DE232" s="812"/>
      <c r="DF232" s="812"/>
      <c r="DG232" s="812"/>
      <c r="DH232" s="812"/>
      <c r="DI232" s="812"/>
      <c r="DJ232" s="812"/>
      <c r="DK232" s="812"/>
      <c r="DL232" s="812"/>
      <c r="DM232" s="812"/>
      <c r="DN232" s="812"/>
      <c r="DO232" s="812"/>
      <c r="DP232" s="812"/>
      <c r="DQ232" s="812"/>
      <c r="DR232" s="812"/>
      <c r="DS232" s="812"/>
      <c r="DT232" s="812"/>
      <c r="DU232" s="812"/>
      <c r="DV232" s="812"/>
      <c r="DW232" s="812"/>
      <c r="DX232" s="812"/>
      <c r="DY232" s="812"/>
      <c r="DZ232" s="812"/>
      <c r="EA232" s="812"/>
      <c r="EB232" s="812"/>
      <c r="EC232" s="812"/>
      <c r="ED232" s="812"/>
      <c r="EE232" s="812"/>
      <c r="EF232" s="812"/>
      <c r="EG232" s="812"/>
      <c r="EH232" s="812"/>
      <c r="EI232" s="812"/>
      <c r="EJ232" s="812"/>
      <c r="EK232" s="812"/>
      <c r="EL232" s="812"/>
      <c r="EM232" s="812"/>
      <c r="EN232" s="812"/>
      <c r="EO232" s="812"/>
      <c r="EP232" s="812"/>
      <c r="EQ232" s="812"/>
      <c r="ER232" s="812"/>
      <c r="ES232" s="812"/>
      <c r="ET232" s="812"/>
      <c r="EU232" s="812"/>
      <c r="EV232" s="812"/>
      <c r="EW232" s="812"/>
      <c r="EX232" s="812"/>
      <c r="EY232" s="812"/>
      <c r="EZ232" s="812"/>
      <c r="FA232" s="812"/>
      <c r="FB232" s="812"/>
      <c r="FC232" s="812"/>
      <c r="FD232" s="812"/>
      <c r="FE232" s="812"/>
      <c r="FF232" s="812"/>
      <c r="FG232" s="812"/>
      <c r="FH232" s="812"/>
      <c r="FI232" s="812"/>
      <c r="FJ232" s="812"/>
      <c r="FK232" s="812"/>
      <c r="FL232" s="812"/>
      <c r="FM232" s="812"/>
      <c r="FN232" s="812"/>
      <c r="FO232" s="812"/>
      <c r="FP232" s="812"/>
      <c r="FQ232" s="812"/>
      <c r="FR232" s="812"/>
      <c r="FS232" s="812"/>
      <c r="FT232" s="812"/>
      <c r="FU232" s="812"/>
      <c r="FV232" s="812"/>
      <c r="FW232" s="812"/>
      <c r="FX232" s="812"/>
      <c r="FY232" s="812"/>
      <c r="FZ232" s="812"/>
      <c r="GA232" s="812"/>
      <c r="GB232" s="812"/>
      <c r="GC232" s="812"/>
      <c r="GD232" s="812"/>
      <c r="GE232" s="812"/>
      <c r="GF232" s="812"/>
      <c r="GG232" s="812"/>
      <c r="GH232" s="812"/>
      <c r="GI232" s="812"/>
      <c r="GJ232" s="812"/>
      <c r="GK232" s="812"/>
      <c r="GL232" s="812"/>
      <c r="GM232" s="812"/>
    </row>
    <row r="233" spans="2:195" ht="15" customHeight="1" x14ac:dyDescent="0.2">
      <c r="B233" s="812"/>
      <c r="C233" s="812"/>
      <c r="D233" s="812"/>
      <c r="E233" s="812"/>
      <c r="F233" s="812"/>
      <c r="G233" s="812"/>
      <c r="H233" s="812"/>
      <c r="I233" s="812"/>
      <c r="J233" s="812"/>
      <c r="K233" s="812"/>
      <c r="L233" s="812"/>
      <c r="M233" s="812"/>
      <c r="N233" s="812"/>
      <c r="O233" s="812"/>
      <c r="P233" s="812"/>
      <c r="Q233" s="812"/>
      <c r="R233" s="812"/>
      <c r="S233" s="812"/>
      <c r="T233" s="812"/>
      <c r="U233" s="812"/>
      <c r="V233" s="812"/>
      <c r="W233" s="812"/>
      <c r="X233" s="812"/>
      <c r="Y233" s="812"/>
      <c r="Z233" s="812"/>
      <c r="AA233" s="812"/>
      <c r="AB233" s="812"/>
      <c r="AC233" s="812"/>
      <c r="AD233" s="812"/>
      <c r="AE233" s="812"/>
      <c r="AF233" s="812"/>
      <c r="AG233" s="812"/>
      <c r="AH233" s="812"/>
      <c r="AI233" s="812"/>
      <c r="AJ233" s="812"/>
      <c r="AK233" s="812"/>
      <c r="AL233" s="812"/>
      <c r="AM233" s="812"/>
      <c r="AN233" s="812"/>
      <c r="AO233" s="812"/>
      <c r="AP233" s="812"/>
      <c r="AQ233" s="812"/>
      <c r="AR233" s="812"/>
      <c r="AS233" s="812"/>
      <c r="AT233" s="812"/>
      <c r="AU233" s="812"/>
      <c r="AV233" s="812"/>
      <c r="AW233" s="812"/>
      <c r="AX233" s="812"/>
      <c r="AY233" s="812"/>
      <c r="AZ233" s="812"/>
      <c r="BA233" s="812"/>
      <c r="BB233" s="812"/>
      <c r="BC233" s="812"/>
      <c r="BD233" s="812"/>
      <c r="BE233" s="812"/>
      <c r="BF233" s="812"/>
      <c r="BG233" s="812"/>
      <c r="BH233" s="812"/>
      <c r="BI233" s="812"/>
      <c r="BJ233" s="812"/>
      <c r="BK233" s="812"/>
      <c r="BL233" s="812"/>
      <c r="BM233" s="812"/>
      <c r="BN233" s="812"/>
      <c r="BO233" s="812"/>
      <c r="BP233" s="812"/>
      <c r="BQ233" s="812"/>
      <c r="BR233" s="812"/>
      <c r="BS233" s="812"/>
      <c r="BT233" s="812"/>
      <c r="BU233" s="812"/>
      <c r="BV233" s="812"/>
      <c r="BW233" s="812"/>
      <c r="BX233" s="812"/>
      <c r="BY233" s="812"/>
      <c r="BZ233" s="812"/>
      <c r="CA233" s="812"/>
      <c r="CB233" s="812"/>
      <c r="CC233" s="812"/>
      <c r="CD233" s="812"/>
      <c r="CE233" s="812"/>
      <c r="CF233" s="812"/>
      <c r="CG233" s="812"/>
      <c r="CH233" s="812"/>
      <c r="CI233" s="812"/>
      <c r="CJ233" s="812"/>
      <c r="CK233" s="812"/>
      <c r="CL233" s="812"/>
      <c r="CM233" s="812"/>
      <c r="CN233" s="812"/>
      <c r="CO233" s="812"/>
      <c r="CP233" s="812"/>
      <c r="CQ233" s="812"/>
      <c r="CR233" s="812"/>
      <c r="CS233" s="812"/>
      <c r="CT233" s="812"/>
      <c r="CU233" s="812"/>
      <c r="CV233" s="812"/>
      <c r="CW233" s="812"/>
      <c r="CX233" s="812"/>
      <c r="CY233" s="812"/>
      <c r="CZ233" s="812"/>
      <c r="DA233" s="812"/>
      <c r="DB233" s="812"/>
      <c r="DC233" s="812"/>
      <c r="DD233" s="812"/>
      <c r="DE233" s="812"/>
      <c r="DF233" s="812"/>
      <c r="DG233" s="812"/>
      <c r="DH233" s="812"/>
      <c r="DI233" s="812"/>
      <c r="DJ233" s="812"/>
      <c r="DK233" s="812"/>
      <c r="DL233" s="812"/>
      <c r="DM233" s="812"/>
      <c r="DN233" s="812"/>
      <c r="DO233" s="812"/>
      <c r="DP233" s="812"/>
      <c r="DQ233" s="812"/>
      <c r="DR233" s="812"/>
      <c r="DS233" s="812"/>
      <c r="DT233" s="812"/>
      <c r="DU233" s="812"/>
      <c r="DV233" s="812"/>
      <c r="DW233" s="812"/>
      <c r="DX233" s="812"/>
      <c r="DY233" s="812"/>
      <c r="DZ233" s="812"/>
      <c r="EA233" s="812"/>
      <c r="EB233" s="812"/>
      <c r="EC233" s="812"/>
      <c r="ED233" s="812"/>
      <c r="EE233" s="812"/>
      <c r="EF233" s="812"/>
      <c r="EG233" s="812"/>
      <c r="EH233" s="812"/>
      <c r="EI233" s="812"/>
      <c r="EJ233" s="812"/>
      <c r="EK233" s="812"/>
      <c r="EL233" s="812"/>
      <c r="EM233" s="812"/>
      <c r="EN233" s="812"/>
      <c r="EO233" s="812"/>
      <c r="EP233" s="812"/>
      <c r="EQ233" s="812"/>
      <c r="ER233" s="812"/>
      <c r="ES233" s="812"/>
      <c r="ET233" s="812"/>
      <c r="EU233" s="812"/>
      <c r="EV233" s="812"/>
      <c r="EW233" s="812"/>
      <c r="EX233" s="812"/>
      <c r="EY233" s="812"/>
      <c r="EZ233" s="812"/>
      <c r="FA233" s="812"/>
      <c r="FB233" s="812"/>
      <c r="FC233" s="812"/>
      <c r="FD233" s="812"/>
      <c r="FE233" s="812"/>
      <c r="FF233" s="812"/>
      <c r="FG233" s="812"/>
      <c r="FH233" s="812"/>
      <c r="FI233" s="812"/>
      <c r="FJ233" s="812"/>
      <c r="FK233" s="812"/>
      <c r="FL233" s="812"/>
      <c r="FM233" s="812"/>
      <c r="FN233" s="812"/>
      <c r="FO233" s="812"/>
      <c r="FP233" s="812"/>
      <c r="FQ233" s="812"/>
      <c r="FR233" s="812"/>
      <c r="FS233" s="812"/>
      <c r="FT233" s="812"/>
      <c r="FU233" s="812"/>
      <c r="FV233" s="812"/>
      <c r="FW233" s="812"/>
      <c r="FX233" s="812"/>
      <c r="FY233" s="812"/>
      <c r="FZ233" s="812"/>
      <c r="GA233" s="812"/>
      <c r="GB233" s="812"/>
      <c r="GC233" s="812"/>
      <c r="GD233" s="812"/>
      <c r="GE233" s="812"/>
      <c r="GF233" s="812"/>
      <c r="GG233" s="812"/>
      <c r="GH233" s="812"/>
      <c r="GI233" s="812"/>
      <c r="GJ233" s="812"/>
      <c r="GK233" s="812"/>
      <c r="GL233" s="812"/>
      <c r="GM233" s="812"/>
    </row>
    <row r="234" spans="2:195" ht="15" customHeight="1" x14ac:dyDescent="0.2">
      <c r="B234" s="812"/>
      <c r="C234" s="812"/>
      <c r="D234" s="812"/>
      <c r="E234" s="812"/>
      <c r="F234" s="812"/>
      <c r="G234" s="812"/>
      <c r="H234" s="812"/>
      <c r="I234" s="812"/>
      <c r="J234" s="812"/>
      <c r="K234" s="812"/>
      <c r="L234" s="812"/>
      <c r="M234" s="812"/>
      <c r="N234" s="812"/>
      <c r="O234" s="812"/>
      <c r="P234" s="812"/>
      <c r="Q234" s="812"/>
      <c r="R234" s="812"/>
      <c r="S234" s="812"/>
      <c r="T234" s="812"/>
      <c r="U234" s="812"/>
      <c r="V234" s="812"/>
      <c r="W234" s="812"/>
      <c r="X234" s="812"/>
      <c r="Y234" s="812"/>
      <c r="Z234" s="812"/>
      <c r="AA234" s="812"/>
      <c r="AB234" s="812"/>
      <c r="AC234" s="812"/>
      <c r="AD234" s="812"/>
      <c r="AE234" s="812"/>
      <c r="AF234" s="812"/>
      <c r="AG234" s="812"/>
      <c r="AH234" s="812"/>
      <c r="AI234" s="812"/>
      <c r="AJ234" s="812"/>
      <c r="AK234" s="812"/>
      <c r="AL234" s="812"/>
      <c r="AM234" s="812"/>
      <c r="AN234" s="812"/>
      <c r="AO234" s="812"/>
      <c r="AP234" s="812"/>
      <c r="AQ234" s="812"/>
      <c r="AR234" s="812"/>
      <c r="AS234" s="812"/>
      <c r="AT234" s="812"/>
      <c r="AU234" s="812"/>
      <c r="AV234" s="812"/>
      <c r="AW234" s="812"/>
      <c r="AX234" s="812"/>
      <c r="AY234" s="812"/>
      <c r="AZ234" s="812"/>
      <c r="BA234" s="812"/>
      <c r="BB234" s="812"/>
      <c r="BC234" s="812"/>
      <c r="BD234" s="812"/>
      <c r="BE234" s="812"/>
      <c r="BF234" s="812"/>
      <c r="BG234" s="812"/>
      <c r="BH234" s="812"/>
      <c r="BI234" s="812"/>
      <c r="BJ234" s="812"/>
      <c r="BK234" s="812"/>
      <c r="BL234" s="812"/>
      <c r="BM234" s="812"/>
      <c r="BN234" s="812"/>
      <c r="BO234" s="812"/>
      <c r="BP234" s="812"/>
      <c r="BQ234" s="812"/>
      <c r="BR234" s="812"/>
      <c r="BS234" s="812"/>
      <c r="BT234" s="812"/>
      <c r="BU234" s="812"/>
      <c r="BV234" s="812"/>
      <c r="BW234" s="812"/>
      <c r="BX234" s="812"/>
      <c r="BY234" s="812"/>
      <c r="BZ234" s="812"/>
      <c r="CA234" s="812"/>
      <c r="CB234" s="812"/>
      <c r="CC234" s="812"/>
      <c r="CD234" s="812"/>
      <c r="CE234" s="812"/>
      <c r="CF234" s="812"/>
      <c r="CG234" s="812"/>
      <c r="CH234" s="812"/>
      <c r="CI234" s="812"/>
      <c r="CJ234" s="812"/>
      <c r="CK234" s="812"/>
      <c r="CL234" s="812"/>
      <c r="CM234" s="812"/>
      <c r="CN234" s="812"/>
      <c r="CO234" s="812"/>
      <c r="CP234" s="812"/>
      <c r="CQ234" s="812"/>
      <c r="CR234" s="812"/>
      <c r="CS234" s="812"/>
      <c r="CT234" s="812"/>
      <c r="CU234" s="812"/>
      <c r="CV234" s="812"/>
      <c r="CW234" s="812"/>
      <c r="CX234" s="812"/>
      <c r="CY234" s="812"/>
      <c r="CZ234" s="812"/>
      <c r="DA234" s="812"/>
      <c r="DB234" s="812"/>
      <c r="DC234" s="812"/>
      <c r="DD234" s="812"/>
      <c r="DE234" s="812"/>
      <c r="DF234" s="812"/>
      <c r="DG234" s="812"/>
      <c r="DH234" s="812"/>
      <c r="DI234" s="812"/>
      <c r="DJ234" s="812"/>
      <c r="DK234" s="812"/>
      <c r="DL234" s="812"/>
      <c r="DM234" s="812"/>
      <c r="DN234" s="812"/>
      <c r="DO234" s="812"/>
      <c r="DP234" s="812"/>
      <c r="DQ234" s="812"/>
      <c r="DR234" s="812"/>
      <c r="DS234" s="812"/>
      <c r="DT234" s="812"/>
      <c r="DU234" s="812"/>
      <c r="DV234" s="812"/>
      <c r="DW234" s="812"/>
      <c r="DX234" s="812"/>
      <c r="DY234" s="812"/>
      <c r="DZ234" s="812"/>
      <c r="EA234" s="812"/>
      <c r="EB234" s="812"/>
      <c r="EC234" s="812"/>
      <c r="ED234" s="812"/>
      <c r="EE234" s="812"/>
      <c r="EF234" s="812"/>
      <c r="EG234" s="812"/>
      <c r="EH234" s="812"/>
      <c r="EI234" s="812"/>
      <c r="EJ234" s="812"/>
      <c r="EK234" s="812"/>
      <c r="EL234" s="812"/>
      <c r="EM234" s="812"/>
      <c r="EN234" s="812"/>
      <c r="EO234" s="812"/>
      <c r="EP234" s="812"/>
      <c r="EQ234" s="812"/>
      <c r="ER234" s="812"/>
      <c r="ES234" s="812"/>
      <c r="ET234" s="812"/>
      <c r="EU234" s="812"/>
      <c r="EV234" s="812"/>
      <c r="EW234" s="812"/>
      <c r="EX234" s="812"/>
      <c r="EY234" s="812"/>
      <c r="EZ234" s="812"/>
      <c r="FA234" s="812"/>
      <c r="FB234" s="812"/>
      <c r="FC234" s="812"/>
      <c r="FD234" s="812"/>
      <c r="FE234" s="812"/>
      <c r="FF234" s="812"/>
      <c r="FG234" s="812"/>
      <c r="FH234" s="812"/>
      <c r="FI234" s="812"/>
      <c r="FJ234" s="812"/>
      <c r="FK234" s="812"/>
      <c r="FL234" s="812"/>
      <c r="FM234" s="812"/>
      <c r="FN234" s="812"/>
      <c r="FO234" s="812"/>
      <c r="FP234" s="812"/>
      <c r="FQ234" s="812"/>
      <c r="FR234" s="812"/>
      <c r="FS234" s="812"/>
      <c r="FT234" s="812"/>
      <c r="FU234" s="812"/>
      <c r="FV234" s="812"/>
      <c r="FW234" s="812"/>
      <c r="FX234" s="812"/>
      <c r="FY234" s="812"/>
      <c r="FZ234" s="812"/>
      <c r="GA234" s="812"/>
      <c r="GB234" s="812"/>
      <c r="GC234" s="812"/>
      <c r="GD234" s="812"/>
      <c r="GE234" s="812"/>
      <c r="GF234" s="812"/>
      <c r="GG234" s="812"/>
      <c r="GH234" s="812"/>
      <c r="GI234" s="812"/>
      <c r="GJ234" s="812"/>
      <c r="GK234" s="812"/>
      <c r="GL234" s="812"/>
      <c r="GM234" s="812"/>
    </row>
    <row r="235" spans="2:195" ht="15" customHeight="1" x14ac:dyDescent="0.2">
      <c r="B235" s="812"/>
      <c r="C235" s="812"/>
      <c r="D235" s="812"/>
      <c r="E235" s="812"/>
      <c r="F235" s="812"/>
      <c r="G235" s="812"/>
      <c r="H235" s="812"/>
      <c r="I235" s="812"/>
      <c r="J235" s="812"/>
      <c r="K235" s="812"/>
      <c r="L235" s="812"/>
      <c r="M235" s="812"/>
      <c r="N235" s="812"/>
      <c r="O235" s="812"/>
      <c r="P235" s="812"/>
      <c r="Q235" s="812"/>
      <c r="R235" s="812"/>
      <c r="S235" s="812"/>
      <c r="T235" s="812"/>
      <c r="U235" s="812"/>
      <c r="V235" s="812"/>
      <c r="W235" s="812"/>
      <c r="X235" s="812"/>
      <c r="Y235" s="812"/>
      <c r="Z235" s="812"/>
      <c r="AA235" s="812"/>
      <c r="AB235" s="812"/>
      <c r="AC235" s="812"/>
      <c r="AD235" s="812"/>
      <c r="AE235" s="812"/>
      <c r="AF235" s="812"/>
      <c r="AG235" s="812"/>
      <c r="AH235" s="812"/>
      <c r="AI235" s="812"/>
      <c r="AJ235" s="812"/>
      <c r="AK235" s="812"/>
      <c r="AL235" s="812"/>
      <c r="AM235" s="812"/>
      <c r="AN235" s="812"/>
      <c r="AO235" s="812"/>
      <c r="AP235" s="812"/>
      <c r="AQ235" s="812"/>
      <c r="AR235" s="812"/>
      <c r="AS235" s="812"/>
      <c r="AT235" s="812"/>
      <c r="AU235" s="812"/>
      <c r="AV235" s="812"/>
      <c r="AW235" s="812"/>
      <c r="AX235" s="812"/>
      <c r="AY235" s="812"/>
      <c r="AZ235" s="812"/>
      <c r="BA235" s="812"/>
      <c r="BB235" s="812"/>
      <c r="BC235" s="812"/>
      <c r="BD235" s="812"/>
      <c r="BE235" s="812"/>
      <c r="BF235" s="812"/>
      <c r="BG235" s="812"/>
      <c r="BH235" s="812"/>
      <c r="BI235" s="812"/>
      <c r="BJ235" s="812"/>
      <c r="BK235" s="812"/>
      <c r="BL235" s="812"/>
      <c r="BM235" s="812"/>
      <c r="BN235" s="812"/>
      <c r="BO235" s="812"/>
      <c r="BP235" s="812"/>
      <c r="BQ235" s="812"/>
      <c r="BR235" s="812"/>
      <c r="BS235" s="812"/>
      <c r="BT235" s="812"/>
      <c r="BU235" s="812"/>
      <c r="BV235" s="812"/>
      <c r="BW235" s="812"/>
      <c r="BX235" s="812"/>
      <c r="BY235" s="812"/>
      <c r="BZ235" s="812"/>
      <c r="CA235" s="812"/>
      <c r="CB235" s="812"/>
      <c r="CC235" s="812"/>
      <c r="CD235" s="812"/>
      <c r="CE235" s="812"/>
      <c r="CF235" s="812"/>
      <c r="CG235" s="812"/>
      <c r="CH235" s="812"/>
      <c r="CI235" s="812"/>
      <c r="CJ235" s="812"/>
      <c r="CK235" s="812"/>
      <c r="CL235" s="812"/>
      <c r="CM235" s="812"/>
      <c r="CN235" s="812"/>
      <c r="CO235" s="812"/>
      <c r="CP235" s="812"/>
      <c r="CQ235" s="812"/>
      <c r="CR235" s="812"/>
      <c r="CS235" s="812"/>
      <c r="CT235" s="812"/>
      <c r="CU235" s="812"/>
      <c r="CV235" s="812"/>
      <c r="CW235" s="812"/>
      <c r="CX235" s="812"/>
      <c r="CY235" s="812"/>
      <c r="CZ235" s="812"/>
      <c r="DA235" s="812"/>
      <c r="DB235" s="812"/>
      <c r="DC235" s="812"/>
      <c r="DD235" s="812"/>
      <c r="DE235" s="812"/>
      <c r="DF235" s="812"/>
      <c r="DG235" s="812"/>
      <c r="DH235" s="812"/>
      <c r="DI235" s="812"/>
      <c r="DJ235" s="812"/>
      <c r="DK235" s="812"/>
      <c r="DL235" s="812"/>
      <c r="DM235" s="812"/>
      <c r="DN235" s="812"/>
      <c r="DO235" s="812"/>
      <c r="DP235" s="812"/>
      <c r="DQ235" s="812"/>
      <c r="DR235" s="812"/>
      <c r="DS235" s="812"/>
      <c r="DT235" s="812"/>
      <c r="DU235" s="812"/>
      <c r="DV235" s="812"/>
      <c r="DW235" s="812"/>
      <c r="DX235" s="812"/>
      <c r="DY235" s="812"/>
      <c r="DZ235" s="812"/>
      <c r="EA235" s="812"/>
      <c r="EB235" s="812"/>
      <c r="EC235" s="812"/>
      <c r="ED235" s="812"/>
      <c r="EE235" s="812"/>
      <c r="EF235" s="812"/>
      <c r="EG235" s="812"/>
      <c r="EH235" s="812"/>
      <c r="EI235" s="812"/>
      <c r="EJ235" s="812"/>
      <c r="EK235" s="812"/>
      <c r="EL235" s="812"/>
      <c r="EM235" s="812"/>
      <c r="EN235" s="812"/>
      <c r="EO235" s="812"/>
      <c r="EP235" s="812"/>
      <c r="EQ235" s="812"/>
      <c r="ER235" s="812"/>
      <c r="ES235" s="812"/>
      <c r="ET235" s="812"/>
      <c r="EU235" s="812"/>
      <c r="EV235" s="812"/>
      <c r="EW235" s="812"/>
      <c r="EX235" s="812"/>
      <c r="EY235" s="812"/>
      <c r="EZ235" s="812"/>
      <c r="FA235" s="812"/>
      <c r="FB235" s="812"/>
      <c r="FC235" s="812"/>
      <c r="FD235" s="812"/>
      <c r="FE235" s="812"/>
      <c r="FF235" s="812"/>
      <c r="FG235" s="812"/>
      <c r="FH235" s="812"/>
      <c r="FI235" s="812"/>
      <c r="FJ235" s="812"/>
      <c r="FK235" s="812"/>
      <c r="FL235" s="812"/>
      <c r="FM235" s="812"/>
      <c r="FN235" s="812"/>
      <c r="FO235" s="812"/>
      <c r="FP235" s="812"/>
      <c r="FQ235" s="812"/>
      <c r="FR235" s="812"/>
      <c r="FS235" s="812"/>
      <c r="FT235" s="812"/>
      <c r="FU235" s="812"/>
      <c r="FV235" s="812"/>
      <c r="FW235" s="812"/>
      <c r="FX235" s="812"/>
      <c r="FY235" s="812"/>
      <c r="FZ235" s="812"/>
      <c r="GA235" s="812"/>
      <c r="GB235" s="812"/>
      <c r="GC235" s="812"/>
      <c r="GD235" s="812"/>
      <c r="GE235" s="812"/>
      <c r="GF235" s="812"/>
      <c r="GG235" s="812"/>
      <c r="GH235" s="812"/>
      <c r="GI235" s="812"/>
      <c r="GJ235" s="812"/>
      <c r="GK235" s="812"/>
      <c r="GL235" s="812"/>
      <c r="GM235" s="812"/>
    </row>
    <row r="236" spans="2:195" ht="15" customHeight="1" x14ac:dyDescent="0.2">
      <c r="B236" s="812"/>
      <c r="C236" s="812"/>
      <c r="D236" s="812"/>
      <c r="E236" s="812"/>
      <c r="F236" s="812"/>
      <c r="G236" s="812"/>
      <c r="H236" s="812"/>
      <c r="I236" s="812"/>
      <c r="J236" s="812"/>
      <c r="K236" s="812"/>
      <c r="L236" s="812"/>
      <c r="M236" s="812"/>
      <c r="N236" s="812"/>
      <c r="O236" s="812"/>
      <c r="P236" s="812"/>
      <c r="Q236" s="812"/>
      <c r="R236" s="812"/>
      <c r="S236" s="812"/>
      <c r="T236" s="812"/>
      <c r="U236" s="812"/>
      <c r="V236" s="812"/>
      <c r="W236" s="812"/>
      <c r="X236" s="812"/>
      <c r="Y236" s="812"/>
      <c r="Z236" s="812"/>
      <c r="AA236" s="812"/>
      <c r="AB236" s="812"/>
      <c r="AC236" s="812"/>
      <c r="AD236" s="812"/>
      <c r="AE236" s="812"/>
      <c r="AF236" s="812"/>
      <c r="AG236" s="812"/>
      <c r="AH236" s="812"/>
      <c r="AI236" s="812"/>
      <c r="AJ236" s="812"/>
      <c r="AK236" s="812"/>
      <c r="AL236" s="812"/>
      <c r="AM236" s="812"/>
      <c r="AN236" s="812"/>
      <c r="AO236" s="812"/>
      <c r="AP236" s="812"/>
      <c r="AQ236" s="812"/>
      <c r="AR236" s="812"/>
      <c r="AS236" s="812"/>
      <c r="AT236" s="812"/>
      <c r="AU236" s="812"/>
      <c r="AV236" s="812"/>
      <c r="AW236" s="812"/>
      <c r="AX236" s="812"/>
      <c r="AY236" s="812"/>
      <c r="AZ236" s="812"/>
      <c r="BA236" s="812"/>
      <c r="BB236" s="812"/>
      <c r="BC236" s="812"/>
      <c r="BD236" s="812"/>
      <c r="BE236" s="812"/>
      <c r="BF236" s="812"/>
      <c r="BG236" s="812"/>
      <c r="BH236" s="812"/>
      <c r="BI236" s="812"/>
      <c r="BJ236" s="812"/>
      <c r="BK236" s="812"/>
      <c r="BL236" s="812"/>
      <c r="BM236" s="812"/>
      <c r="BN236" s="812"/>
      <c r="BO236" s="812"/>
      <c r="BP236" s="812"/>
      <c r="BQ236" s="812"/>
      <c r="BR236" s="812"/>
      <c r="BS236" s="812"/>
      <c r="BT236" s="812"/>
      <c r="BU236" s="812"/>
      <c r="BV236" s="812"/>
      <c r="BW236" s="812"/>
      <c r="BX236" s="812"/>
      <c r="BY236" s="812"/>
      <c r="BZ236" s="812"/>
      <c r="CA236" s="812"/>
      <c r="CB236" s="812"/>
      <c r="CC236" s="812"/>
      <c r="CD236" s="812"/>
      <c r="CE236" s="812"/>
      <c r="CF236" s="812"/>
      <c r="CG236" s="812"/>
      <c r="CH236" s="812"/>
      <c r="CI236" s="812"/>
      <c r="CJ236" s="812"/>
      <c r="CK236" s="812"/>
      <c r="CL236" s="812"/>
      <c r="CM236" s="812"/>
      <c r="CN236" s="812"/>
      <c r="CO236" s="812"/>
      <c r="CP236" s="812"/>
      <c r="CQ236" s="812"/>
      <c r="CR236" s="812"/>
      <c r="CS236" s="812"/>
      <c r="CT236" s="812"/>
      <c r="CU236" s="812"/>
      <c r="CV236" s="812"/>
      <c r="CW236" s="812"/>
      <c r="CX236" s="812"/>
      <c r="CY236" s="812"/>
      <c r="CZ236" s="812"/>
      <c r="DA236" s="812"/>
      <c r="DB236" s="812"/>
      <c r="DC236" s="812"/>
      <c r="DD236" s="812"/>
      <c r="DE236" s="812"/>
      <c r="DF236" s="812"/>
      <c r="DG236" s="812"/>
      <c r="DH236" s="812"/>
      <c r="DI236" s="812"/>
      <c r="DJ236" s="812"/>
      <c r="DK236" s="812"/>
      <c r="DL236" s="812"/>
      <c r="DM236" s="812"/>
      <c r="DN236" s="812"/>
      <c r="DO236" s="812"/>
      <c r="DP236" s="812"/>
      <c r="DQ236" s="812"/>
      <c r="DR236" s="812"/>
      <c r="DS236" s="812"/>
      <c r="DT236" s="812"/>
      <c r="DU236" s="812"/>
      <c r="DV236" s="812"/>
      <c r="DW236" s="812"/>
      <c r="DX236" s="812"/>
      <c r="DY236" s="812"/>
      <c r="DZ236" s="812"/>
      <c r="EA236" s="812"/>
      <c r="EB236" s="812"/>
      <c r="EC236" s="812"/>
      <c r="ED236" s="812"/>
      <c r="EE236" s="812"/>
      <c r="EF236" s="812"/>
      <c r="EG236" s="812"/>
      <c r="EH236" s="812"/>
      <c r="EI236" s="812"/>
      <c r="EJ236" s="812"/>
      <c r="EK236" s="812"/>
      <c r="EL236" s="812"/>
      <c r="EM236" s="812"/>
      <c r="EN236" s="812"/>
      <c r="EO236" s="812"/>
      <c r="EP236" s="812"/>
      <c r="EQ236" s="812"/>
      <c r="ER236" s="812"/>
      <c r="ES236" s="812"/>
      <c r="ET236" s="812"/>
      <c r="EU236" s="812"/>
      <c r="EV236" s="812"/>
      <c r="EW236" s="812"/>
      <c r="EX236" s="812"/>
      <c r="EY236" s="812"/>
      <c r="EZ236" s="812"/>
      <c r="FA236" s="812"/>
      <c r="FB236" s="812"/>
      <c r="FC236" s="812"/>
      <c r="FD236" s="812"/>
      <c r="FE236" s="812"/>
      <c r="FF236" s="812"/>
      <c r="FG236" s="812"/>
      <c r="FH236" s="812"/>
      <c r="FI236" s="812"/>
      <c r="FJ236" s="812"/>
      <c r="FK236" s="812"/>
      <c r="FL236" s="812"/>
      <c r="FM236" s="812"/>
      <c r="FN236" s="812"/>
      <c r="FO236" s="812"/>
      <c r="FP236" s="812"/>
      <c r="FQ236" s="812"/>
      <c r="FR236" s="812"/>
      <c r="FS236" s="812"/>
      <c r="FT236" s="812"/>
      <c r="FU236" s="812"/>
      <c r="FV236" s="812"/>
      <c r="FW236" s="812"/>
      <c r="FX236" s="812"/>
      <c r="FY236" s="812"/>
      <c r="FZ236" s="812"/>
      <c r="GA236" s="812"/>
      <c r="GB236" s="812"/>
      <c r="GC236" s="812"/>
      <c r="GD236" s="812"/>
      <c r="GE236" s="812"/>
      <c r="GF236" s="812"/>
      <c r="GG236" s="812"/>
      <c r="GH236" s="812"/>
      <c r="GI236" s="812"/>
      <c r="GJ236" s="812"/>
      <c r="GK236" s="812"/>
      <c r="GL236" s="812"/>
      <c r="GM236" s="812"/>
    </row>
    <row r="237" spans="2:195" ht="15" customHeight="1" x14ac:dyDescent="0.2">
      <c r="B237" s="812"/>
      <c r="C237" s="812"/>
      <c r="D237" s="812"/>
      <c r="E237" s="812"/>
      <c r="F237" s="812"/>
      <c r="G237" s="812"/>
      <c r="H237" s="812"/>
      <c r="I237" s="812"/>
      <c r="J237" s="812"/>
      <c r="K237" s="812"/>
      <c r="L237" s="812"/>
      <c r="M237" s="812"/>
      <c r="N237" s="812"/>
      <c r="O237" s="812"/>
      <c r="P237" s="812"/>
      <c r="Q237" s="812"/>
      <c r="R237" s="812"/>
      <c r="S237" s="812"/>
      <c r="T237" s="812"/>
      <c r="U237" s="812"/>
      <c r="V237" s="812"/>
      <c r="W237" s="812"/>
      <c r="X237" s="812"/>
      <c r="Y237" s="812"/>
      <c r="Z237" s="812"/>
      <c r="AA237" s="812"/>
      <c r="AB237" s="812"/>
      <c r="AC237" s="812"/>
      <c r="AD237" s="812"/>
      <c r="AE237" s="812"/>
      <c r="AF237" s="812"/>
      <c r="AG237" s="812"/>
      <c r="AH237" s="812"/>
      <c r="AI237" s="812"/>
      <c r="AJ237" s="812"/>
      <c r="AK237" s="812"/>
      <c r="AL237" s="812"/>
      <c r="AM237" s="812"/>
      <c r="AN237" s="812"/>
      <c r="AO237" s="812"/>
      <c r="AP237" s="812"/>
      <c r="AQ237" s="812"/>
      <c r="AR237" s="812"/>
      <c r="AS237" s="812"/>
      <c r="AT237" s="812"/>
      <c r="AU237" s="812"/>
      <c r="AV237" s="812"/>
      <c r="AW237" s="812"/>
      <c r="AX237" s="812"/>
      <c r="AY237" s="812"/>
      <c r="AZ237" s="812"/>
      <c r="BA237" s="812"/>
      <c r="BB237" s="812"/>
      <c r="BC237" s="812"/>
      <c r="BD237" s="812"/>
      <c r="BE237" s="812"/>
      <c r="BF237" s="812"/>
      <c r="BG237" s="812"/>
      <c r="BH237" s="812"/>
      <c r="BI237" s="812"/>
      <c r="BJ237" s="812"/>
      <c r="BK237" s="812"/>
      <c r="BL237" s="812"/>
      <c r="BM237" s="812"/>
      <c r="BN237" s="812"/>
      <c r="BO237" s="812"/>
      <c r="BP237" s="812"/>
      <c r="BQ237" s="812"/>
      <c r="BR237" s="812"/>
      <c r="BS237" s="812"/>
      <c r="BT237" s="812"/>
      <c r="BU237" s="812"/>
      <c r="BV237" s="812"/>
      <c r="BW237" s="812"/>
      <c r="BX237" s="812"/>
      <c r="BY237" s="812"/>
      <c r="BZ237" s="812"/>
      <c r="CA237" s="812"/>
      <c r="CB237" s="812"/>
      <c r="CC237" s="812"/>
      <c r="CD237" s="812"/>
      <c r="CE237" s="812"/>
      <c r="CF237" s="812"/>
      <c r="CG237" s="812"/>
      <c r="CH237" s="812"/>
      <c r="CI237" s="812"/>
      <c r="CJ237" s="812"/>
      <c r="CK237" s="812"/>
      <c r="CL237" s="812"/>
      <c r="CM237" s="812"/>
      <c r="CN237" s="812"/>
      <c r="CO237" s="812"/>
      <c r="CP237" s="812"/>
      <c r="CQ237" s="812"/>
      <c r="CR237" s="812"/>
      <c r="CS237" s="812"/>
      <c r="CT237" s="812"/>
      <c r="CU237" s="812"/>
      <c r="CV237" s="812"/>
      <c r="CW237" s="812"/>
      <c r="CX237" s="812"/>
      <c r="CY237" s="812"/>
      <c r="CZ237" s="812"/>
      <c r="DA237" s="812"/>
      <c r="DB237" s="812"/>
      <c r="DC237" s="812"/>
      <c r="DD237" s="812"/>
      <c r="DE237" s="812"/>
      <c r="DF237" s="812"/>
      <c r="DG237" s="812"/>
      <c r="DH237" s="812"/>
      <c r="DI237" s="812"/>
      <c r="DJ237" s="812"/>
      <c r="DK237" s="812"/>
      <c r="DL237" s="812"/>
      <c r="DM237" s="812"/>
      <c r="DN237" s="812"/>
      <c r="DO237" s="812"/>
      <c r="DP237" s="812"/>
      <c r="DQ237" s="812"/>
      <c r="DR237" s="812"/>
      <c r="DS237" s="812"/>
      <c r="DT237" s="812"/>
      <c r="DU237" s="812"/>
      <c r="DV237" s="812"/>
      <c r="DW237" s="812"/>
      <c r="DX237" s="812"/>
      <c r="DY237" s="812"/>
      <c r="DZ237" s="812"/>
      <c r="EA237" s="812"/>
      <c r="EB237" s="812"/>
      <c r="EC237" s="812"/>
      <c r="ED237" s="812"/>
      <c r="EE237" s="812"/>
      <c r="EF237" s="812"/>
      <c r="EG237" s="812"/>
      <c r="EH237" s="812"/>
      <c r="EI237" s="812"/>
      <c r="EJ237" s="812"/>
      <c r="EK237" s="812"/>
      <c r="EL237" s="812"/>
      <c r="EM237" s="812"/>
      <c r="EN237" s="812"/>
      <c r="EO237" s="812"/>
      <c r="EP237" s="812"/>
      <c r="EQ237" s="812"/>
      <c r="ER237" s="812"/>
      <c r="ES237" s="812"/>
      <c r="ET237" s="812"/>
      <c r="EU237" s="812"/>
      <c r="EV237" s="812"/>
      <c r="EW237" s="812"/>
      <c r="EX237" s="812"/>
      <c r="EY237" s="812"/>
      <c r="EZ237" s="812"/>
      <c r="FA237" s="812"/>
      <c r="FB237" s="812"/>
      <c r="FC237" s="812"/>
      <c r="FD237" s="812"/>
      <c r="FE237" s="812"/>
      <c r="FF237" s="812"/>
      <c r="FG237" s="812"/>
      <c r="FH237" s="812"/>
      <c r="FI237" s="812"/>
      <c r="FJ237" s="812"/>
      <c r="FK237" s="812"/>
      <c r="FL237" s="812"/>
      <c r="FM237" s="812"/>
      <c r="FN237" s="812"/>
      <c r="FO237" s="812"/>
      <c r="FP237" s="812"/>
      <c r="FQ237" s="812"/>
      <c r="FR237" s="812"/>
      <c r="FS237" s="812"/>
      <c r="FT237" s="812"/>
      <c r="FU237" s="812"/>
      <c r="FV237" s="812"/>
      <c r="FW237" s="812"/>
      <c r="FX237" s="812"/>
      <c r="FY237" s="812"/>
      <c r="FZ237" s="812"/>
      <c r="GA237" s="812"/>
      <c r="GB237" s="812"/>
      <c r="GC237" s="812"/>
      <c r="GD237" s="812"/>
      <c r="GE237" s="812"/>
      <c r="GF237" s="812"/>
      <c r="GG237" s="812"/>
      <c r="GH237" s="812"/>
      <c r="GI237" s="812"/>
      <c r="GJ237" s="812"/>
      <c r="GK237" s="812"/>
      <c r="GL237" s="812"/>
      <c r="GM237" s="812"/>
    </row>
    <row r="238" spans="2:195" ht="15" customHeight="1" x14ac:dyDescent="0.2">
      <c r="B238" s="812"/>
      <c r="C238" s="812"/>
      <c r="D238" s="812"/>
      <c r="E238" s="812"/>
      <c r="F238" s="812"/>
      <c r="G238" s="812"/>
      <c r="H238" s="812"/>
      <c r="I238" s="812"/>
      <c r="J238" s="812"/>
      <c r="K238" s="812"/>
      <c r="L238" s="812"/>
      <c r="M238" s="812"/>
      <c r="N238" s="812"/>
      <c r="O238" s="812"/>
      <c r="P238" s="812"/>
      <c r="Q238" s="812"/>
      <c r="R238" s="812"/>
      <c r="S238" s="812"/>
      <c r="T238" s="812"/>
      <c r="U238" s="812"/>
      <c r="V238" s="812"/>
      <c r="W238" s="812"/>
      <c r="X238" s="812"/>
      <c r="Y238" s="812"/>
      <c r="Z238" s="812"/>
      <c r="AA238" s="812"/>
      <c r="AB238" s="812"/>
      <c r="AC238" s="812"/>
      <c r="AD238" s="812"/>
      <c r="AE238" s="812"/>
      <c r="AF238" s="812"/>
      <c r="AG238" s="812"/>
      <c r="AH238" s="812"/>
      <c r="AI238" s="812"/>
      <c r="AJ238" s="812"/>
      <c r="AK238" s="812"/>
      <c r="AL238" s="812"/>
      <c r="AM238" s="812"/>
      <c r="AN238" s="812"/>
      <c r="AO238" s="812"/>
      <c r="AP238" s="812"/>
      <c r="AQ238" s="812"/>
      <c r="AR238" s="812"/>
      <c r="AS238" s="812"/>
      <c r="AT238" s="812"/>
      <c r="AU238" s="812"/>
      <c r="AV238" s="812"/>
      <c r="AW238" s="812"/>
      <c r="AX238" s="812"/>
      <c r="AY238" s="812"/>
      <c r="AZ238" s="812"/>
      <c r="BA238" s="812"/>
      <c r="BB238" s="812"/>
      <c r="BC238" s="812"/>
      <c r="BD238" s="812"/>
      <c r="BE238" s="812"/>
      <c r="BF238" s="812"/>
      <c r="BG238" s="812"/>
      <c r="BH238" s="812"/>
      <c r="BI238" s="812"/>
      <c r="BJ238" s="812"/>
      <c r="BK238" s="812"/>
      <c r="BL238" s="812"/>
      <c r="BM238" s="812"/>
      <c r="BN238" s="812"/>
      <c r="BO238" s="812"/>
      <c r="BP238" s="812"/>
      <c r="BQ238" s="812"/>
      <c r="BR238" s="812"/>
      <c r="BS238" s="812"/>
      <c r="BT238" s="812"/>
      <c r="BU238" s="812"/>
      <c r="BV238" s="812"/>
      <c r="BW238" s="812"/>
      <c r="BX238" s="812"/>
      <c r="BY238" s="812"/>
      <c r="BZ238" s="812"/>
      <c r="CA238" s="812"/>
      <c r="CB238" s="812"/>
      <c r="CC238" s="812"/>
      <c r="CD238" s="812"/>
      <c r="CE238" s="812"/>
      <c r="CF238" s="812"/>
      <c r="CG238" s="812"/>
      <c r="CH238" s="812"/>
      <c r="CI238" s="812"/>
      <c r="CJ238" s="812"/>
      <c r="CK238" s="812"/>
      <c r="CL238" s="812"/>
      <c r="CM238" s="812"/>
      <c r="CN238" s="812"/>
      <c r="CO238" s="812"/>
      <c r="CP238" s="812"/>
      <c r="CQ238" s="812"/>
      <c r="CR238" s="812"/>
      <c r="CS238" s="812"/>
      <c r="CT238" s="812"/>
      <c r="CU238" s="812"/>
      <c r="CV238" s="812"/>
      <c r="CW238" s="812"/>
      <c r="CX238" s="812"/>
      <c r="CY238" s="812"/>
      <c r="CZ238" s="812"/>
      <c r="DA238" s="812"/>
      <c r="DB238" s="812"/>
      <c r="DC238" s="812"/>
      <c r="DD238" s="812"/>
      <c r="DE238" s="812"/>
      <c r="DF238" s="812"/>
      <c r="DG238" s="812"/>
      <c r="DH238" s="812"/>
      <c r="DI238" s="812"/>
      <c r="DJ238" s="812"/>
      <c r="DK238" s="812"/>
      <c r="DL238" s="812"/>
      <c r="DM238" s="812"/>
      <c r="DN238" s="812"/>
      <c r="DO238" s="812"/>
      <c r="DP238" s="812"/>
      <c r="DQ238" s="812"/>
      <c r="DR238" s="812"/>
      <c r="DS238" s="812"/>
      <c r="DT238" s="812"/>
      <c r="DU238" s="812"/>
      <c r="DV238" s="812"/>
      <c r="DW238" s="812"/>
      <c r="DX238" s="812"/>
      <c r="DY238" s="812"/>
      <c r="DZ238" s="812"/>
      <c r="EA238" s="812"/>
      <c r="EB238" s="812"/>
      <c r="EC238" s="812"/>
      <c r="ED238" s="812"/>
      <c r="EE238" s="812"/>
      <c r="EF238" s="812"/>
      <c r="EG238" s="812"/>
      <c r="EH238" s="812"/>
      <c r="EI238" s="812"/>
      <c r="EJ238" s="812"/>
      <c r="EK238" s="812"/>
      <c r="EL238" s="812"/>
      <c r="EM238" s="812"/>
      <c r="EN238" s="812"/>
      <c r="EO238" s="812"/>
      <c r="EP238" s="812"/>
      <c r="EQ238" s="812"/>
      <c r="ER238" s="812"/>
      <c r="ES238" s="812"/>
      <c r="ET238" s="812"/>
      <c r="EU238" s="812"/>
      <c r="EV238" s="812"/>
      <c r="EW238" s="812"/>
      <c r="EX238" s="812"/>
      <c r="EY238" s="812"/>
      <c r="EZ238" s="812"/>
      <c r="FA238" s="812"/>
      <c r="FB238" s="812"/>
      <c r="FC238" s="812"/>
      <c r="FD238" s="812"/>
      <c r="FE238" s="812"/>
      <c r="FF238" s="812"/>
      <c r="FG238" s="812"/>
      <c r="FH238" s="812"/>
      <c r="FI238" s="812"/>
      <c r="FJ238" s="812"/>
      <c r="FK238" s="812"/>
      <c r="FL238" s="812"/>
      <c r="FM238" s="812"/>
      <c r="FN238" s="812"/>
      <c r="FO238" s="812"/>
      <c r="FP238" s="812"/>
      <c r="FQ238" s="812"/>
      <c r="FR238" s="812"/>
      <c r="FS238" s="812"/>
      <c r="FT238" s="812"/>
      <c r="FU238" s="812"/>
      <c r="FV238" s="812"/>
      <c r="FW238" s="812"/>
      <c r="FX238" s="812"/>
      <c r="FY238" s="812"/>
      <c r="FZ238" s="812"/>
      <c r="GA238" s="812"/>
      <c r="GB238" s="812"/>
      <c r="GC238" s="812"/>
      <c r="GD238" s="812"/>
      <c r="GE238" s="812"/>
      <c r="GF238" s="812"/>
      <c r="GG238" s="812"/>
      <c r="GH238" s="812"/>
      <c r="GI238" s="812"/>
      <c r="GJ238" s="812"/>
      <c r="GK238" s="812"/>
      <c r="GL238" s="812"/>
      <c r="GM238" s="812"/>
    </row>
    <row r="239" spans="2:195" ht="15" customHeight="1" x14ac:dyDescent="0.2">
      <c r="B239" s="812"/>
      <c r="C239" s="812"/>
      <c r="D239" s="812"/>
      <c r="E239" s="812"/>
      <c r="F239" s="812"/>
      <c r="G239" s="812"/>
      <c r="H239" s="812"/>
      <c r="I239" s="812"/>
      <c r="J239" s="812"/>
      <c r="K239" s="812"/>
      <c r="L239" s="812"/>
      <c r="M239" s="812"/>
      <c r="N239" s="812"/>
      <c r="O239" s="812"/>
      <c r="P239" s="812"/>
      <c r="Q239" s="812"/>
      <c r="R239" s="812"/>
      <c r="S239" s="812"/>
      <c r="T239" s="812"/>
      <c r="U239" s="812"/>
      <c r="V239" s="812"/>
      <c r="W239" s="812"/>
      <c r="X239" s="812"/>
      <c r="Y239" s="812"/>
      <c r="Z239" s="812"/>
      <c r="AA239" s="812"/>
      <c r="AB239" s="812"/>
      <c r="AC239" s="812"/>
      <c r="AD239" s="812"/>
      <c r="AE239" s="812"/>
      <c r="AF239" s="812"/>
      <c r="AG239" s="812"/>
      <c r="AH239" s="812"/>
      <c r="AI239" s="812"/>
      <c r="AJ239" s="812"/>
      <c r="AK239" s="812"/>
      <c r="AL239" s="812"/>
      <c r="AM239" s="812"/>
      <c r="AN239" s="812"/>
      <c r="AO239" s="812"/>
      <c r="AP239" s="812"/>
      <c r="AQ239" s="812"/>
      <c r="AR239" s="812"/>
      <c r="AS239" s="812"/>
      <c r="AT239" s="812"/>
      <c r="AU239" s="812"/>
      <c r="AV239" s="812"/>
      <c r="AW239" s="812"/>
      <c r="AX239" s="812"/>
      <c r="AY239" s="812"/>
      <c r="AZ239" s="812"/>
      <c r="BA239" s="812"/>
      <c r="BB239" s="812"/>
      <c r="BC239" s="812"/>
      <c r="BD239" s="812"/>
      <c r="BE239" s="812"/>
      <c r="BF239" s="812"/>
      <c r="BG239" s="812"/>
      <c r="BH239" s="812"/>
      <c r="BI239" s="812"/>
      <c r="BJ239" s="812"/>
      <c r="BK239" s="812"/>
      <c r="BL239" s="812"/>
      <c r="BM239" s="812"/>
      <c r="BN239" s="812"/>
      <c r="BO239" s="812"/>
      <c r="BP239" s="812"/>
      <c r="BQ239" s="812"/>
      <c r="BR239" s="812"/>
      <c r="BS239" s="812"/>
      <c r="BT239" s="812"/>
      <c r="BU239" s="812"/>
      <c r="BV239" s="812"/>
      <c r="BW239" s="812"/>
      <c r="BX239" s="812"/>
      <c r="BY239" s="812"/>
      <c r="BZ239" s="812"/>
      <c r="CA239" s="812"/>
      <c r="CB239" s="812"/>
      <c r="CC239" s="812"/>
      <c r="CD239" s="812"/>
      <c r="CE239" s="812"/>
      <c r="CF239" s="812"/>
      <c r="CG239" s="812"/>
      <c r="CH239" s="812"/>
      <c r="CI239" s="812"/>
      <c r="CJ239" s="812"/>
      <c r="CK239" s="812"/>
      <c r="CL239" s="812"/>
      <c r="CM239" s="812"/>
      <c r="CN239" s="812"/>
      <c r="CO239" s="812"/>
      <c r="CP239" s="812"/>
      <c r="CQ239" s="812"/>
      <c r="CR239" s="812"/>
      <c r="CS239" s="812"/>
      <c r="CT239" s="812"/>
      <c r="CU239" s="812"/>
      <c r="CV239" s="812"/>
      <c r="CW239" s="812"/>
      <c r="CX239" s="812"/>
      <c r="CY239" s="812"/>
      <c r="CZ239" s="812"/>
      <c r="DA239" s="812"/>
      <c r="DB239" s="812"/>
      <c r="DC239" s="812"/>
      <c r="DD239" s="812"/>
      <c r="DE239" s="812"/>
      <c r="DF239" s="812"/>
      <c r="DG239" s="812"/>
      <c r="DH239" s="812"/>
      <c r="DI239" s="812"/>
      <c r="DJ239" s="812"/>
      <c r="DK239" s="812"/>
      <c r="DL239" s="812"/>
      <c r="DM239" s="812"/>
      <c r="DN239" s="812"/>
      <c r="DO239" s="812"/>
      <c r="DP239" s="812"/>
      <c r="DQ239" s="812"/>
      <c r="DR239" s="812"/>
      <c r="DS239" s="812"/>
      <c r="DT239" s="812"/>
      <c r="DU239" s="812"/>
      <c r="DV239" s="812"/>
      <c r="DW239" s="812"/>
      <c r="DX239" s="812"/>
      <c r="DY239" s="812"/>
      <c r="DZ239" s="812"/>
      <c r="EA239" s="812"/>
      <c r="EB239" s="812"/>
      <c r="EC239" s="812"/>
      <c r="ED239" s="812"/>
      <c r="EE239" s="812"/>
      <c r="EF239" s="812"/>
      <c r="EG239" s="812"/>
      <c r="EH239" s="812"/>
      <c r="EI239" s="812"/>
      <c r="EJ239" s="812"/>
      <c r="EK239" s="812"/>
      <c r="EL239" s="812"/>
      <c r="EM239" s="812"/>
      <c r="EN239" s="812"/>
      <c r="EO239" s="812"/>
      <c r="EP239" s="812"/>
      <c r="EQ239" s="812"/>
      <c r="ER239" s="812"/>
      <c r="ES239" s="812"/>
      <c r="ET239" s="812"/>
      <c r="EU239" s="812"/>
      <c r="EV239" s="812"/>
      <c r="EW239" s="812"/>
      <c r="EX239" s="812"/>
      <c r="EY239" s="812"/>
      <c r="EZ239" s="812"/>
      <c r="FA239" s="812"/>
      <c r="FB239" s="812"/>
      <c r="FC239" s="812"/>
      <c r="FD239" s="812"/>
      <c r="FE239" s="812"/>
      <c r="FF239" s="812"/>
      <c r="FG239" s="812"/>
      <c r="FH239" s="812"/>
      <c r="FI239" s="812"/>
      <c r="FJ239" s="812"/>
      <c r="FK239" s="812"/>
      <c r="FL239" s="812"/>
      <c r="FM239" s="812"/>
      <c r="FN239" s="812"/>
      <c r="FO239" s="812"/>
      <c r="FP239" s="812"/>
      <c r="FQ239" s="812"/>
      <c r="FR239" s="812"/>
      <c r="FS239" s="812"/>
      <c r="FT239" s="812"/>
      <c r="FU239" s="812"/>
      <c r="FV239" s="812"/>
      <c r="FW239" s="812"/>
      <c r="FX239" s="812"/>
      <c r="FY239" s="812"/>
      <c r="FZ239" s="812"/>
      <c r="GA239" s="812"/>
      <c r="GB239" s="812"/>
      <c r="GC239" s="812"/>
      <c r="GD239" s="812"/>
      <c r="GE239" s="812"/>
      <c r="GF239" s="812"/>
      <c r="GG239" s="812"/>
      <c r="GH239" s="812"/>
      <c r="GI239" s="812"/>
      <c r="GJ239" s="812"/>
      <c r="GK239" s="812"/>
      <c r="GL239" s="812"/>
      <c r="GM239" s="812"/>
    </row>
    <row r="240" spans="2:195" ht="15" customHeight="1" x14ac:dyDescent="0.2">
      <c r="B240" s="812"/>
      <c r="C240" s="812"/>
      <c r="D240" s="812"/>
      <c r="E240" s="812"/>
      <c r="F240" s="812"/>
      <c r="G240" s="812"/>
      <c r="H240" s="812"/>
      <c r="I240" s="812"/>
      <c r="J240" s="812"/>
      <c r="K240" s="812"/>
      <c r="L240" s="812"/>
      <c r="M240" s="812"/>
      <c r="N240" s="812"/>
      <c r="O240" s="812"/>
      <c r="P240" s="812"/>
      <c r="Q240" s="812"/>
      <c r="R240" s="812"/>
      <c r="S240" s="812"/>
      <c r="T240" s="812"/>
      <c r="U240" s="812"/>
      <c r="V240" s="812"/>
      <c r="W240" s="812"/>
      <c r="X240" s="812"/>
      <c r="Y240" s="812"/>
      <c r="Z240" s="812"/>
      <c r="AA240" s="812"/>
      <c r="AB240" s="812"/>
      <c r="AC240" s="812"/>
      <c r="AD240" s="812"/>
      <c r="AE240" s="812"/>
      <c r="AF240" s="812"/>
      <c r="AG240" s="812"/>
      <c r="AH240" s="812"/>
      <c r="AI240" s="812"/>
      <c r="AJ240" s="812"/>
      <c r="AK240" s="812"/>
      <c r="AL240" s="812"/>
      <c r="AM240" s="812"/>
      <c r="AN240" s="812"/>
      <c r="AO240" s="812"/>
      <c r="AP240" s="812"/>
      <c r="AQ240" s="812"/>
      <c r="AR240" s="812"/>
      <c r="AS240" s="812"/>
      <c r="AT240" s="812"/>
      <c r="AU240" s="812"/>
      <c r="AV240" s="812"/>
      <c r="AW240" s="812"/>
      <c r="AX240" s="812"/>
      <c r="AY240" s="812"/>
      <c r="AZ240" s="812"/>
      <c r="BA240" s="812"/>
      <c r="BB240" s="812"/>
      <c r="BC240" s="812"/>
      <c r="BD240" s="812"/>
      <c r="BE240" s="812"/>
      <c r="BF240" s="812"/>
      <c r="BG240" s="812"/>
      <c r="BH240" s="812"/>
      <c r="BI240" s="812"/>
      <c r="BJ240" s="812"/>
      <c r="BK240" s="812"/>
      <c r="BL240" s="812"/>
      <c r="BM240" s="812"/>
      <c r="BN240" s="812"/>
      <c r="BO240" s="812"/>
      <c r="BP240" s="812"/>
      <c r="BQ240" s="812"/>
      <c r="BR240" s="812"/>
      <c r="BS240" s="812"/>
      <c r="BT240" s="812"/>
      <c r="BU240" s="812"/>
      <c r="BV240" s="812"/>
      <c r="BW240" s="812"/>
      <c r="BX240" s="812"/>
      <c r="BY240" s="812"/>
      <c r="BZ240" s="812"/>
      <c r="CA240" s="812"/>
      <c r="CB240" s="812"/>
      <c r="CC240" s="812"/>
      <c r="CD240" s="812"/>
      <c r="CE240" s="812"/>
      <c r="CF240" s="812"/>
      <c r="CG240" s="812"/>
      <c r="CH240" s="812"/>
      <c r="CI240" s="812"/>
      <c r="CJ240" s="812"/>
      <c r="CK240" s="812"/>
      <c r="CL240" s="812"/>
      <c r="CM240" s="812"/>
      <c r="CN240" s="812"/>
      <c r="CO240" s="812"/>
      <c r="CP240" s="812"/>
      <c r="CQ240" s="812"/>
      <c r="CR240" s="812"/>
      <c r="CS240" s="812"/>
      <c r="CT240" s="812"/>
      <c r="CU240" s="812"/>
      <c r="CV240" s="812"/>
      <c r="CW240" s="812"/>
      <c r="CX240" s="812"/>
      <c r="CY240" s="812"/>
      <c r="CZ240" s="812"/>
      <c r="DA240" s="812"/>
      <c r="DB240" s="812"/>
      <c r="DC240" s="812"/>
      <c r="DD240" s="812"/>
      <c r="DE240" s="812"/>
      <c r="DF240" s="812"/>
      <c r="DG240" s="812"/>
      <c r="DH240" s="812"/>
      <c r="DI240" s="812"/>
      <c r="DJ240" s="812"/>
      <c r="DK240" s="812"/>
      <c r="DL240" s="812"/>
      <c r="DM240" s="812"/>
      <c r="DN240" s="812"/>
      <c r="DO240" s="812"/>
      <c r="DP240" s="812"/>
      <c r="DQ240" s="812"/>
      <c r="DR240" s="812"/>
      <c r="DS240" s="812"/>
      <c r="DT240" s="812"/>
      <c r="DU240" s="812"/>
      <c r="DV240" s="812"/>
      <c r="DW240" s="812"/>
      <c r="DX240" s="812"/>
      <c r="DY240" s="812"/>
      <c r="DZ240" s="812"/>
      <c r="EA240" s="812"/>
      <c r="EB240" s="812"/>
      <c r="EC240" s="812"/>
      <c r="ED240" s="812"/>
      <c r="EE240" s="812"/>
      <c r="EF240" s="812"/>
      <c r="EG240" s="812"/>
      <c r="EH240" s="812"/>
      <c r="EI240" s="812"/>
      <c r="EJ240" s="812"/>
      <c r="EK240" s="812"/>
      <c r="EL240" s="812"/>
      <c r="EM240" s="812"/>
      <c r="EN240" s="812"/>
      <c r="EO240" s="812"/>
      <c r="EP240" s="812"/>
      <c r="EQ240" s="812"/>
      <c r="ER240" s="812"/>
      <c r="ES240" s="812"/>
      <c r="ET240" s="812"/>
      <c r="EU240" s="812"/>
      <c r="EV240" s="812"/>
      <c r="EW240" s="812"/>
      <c r="EX240" s="812"/>
      <c r="EY240" s="812"/>
      <c r="EZ240" s="812"/>
      <c r="FA240" s="812"/>
      <c r="FB240" s="812"/>
      <c r="FC240" s="812"/>
      <c r="FD240" s="812"/>
      <c r="FE240" s="812"/>
      <c r="FF240" s="812"/>
      <c r="FG240" s="812"/>
      <c r="FH240" s="812"/>
      <c r="FI240" s="812"/>
      <c r="FJ240" s="812"/>
      <c r="FK240" s="812"/>
      <c r="FL240" s="812"/>
      <c r="FM240" s="812"/>
      <c r="FN240" s="812"/>
      <c r="FO240" s="812"/>
      <c r="FP240" s="812"/>
      <c r="FQ240" s="812"/>
      <c r="FR240" s="812"/>
      <c r="FS240" s="812"/>
      <c r="FT240" s="812"/>
      <c r="FU240" s="812"/>
      <c r="FV240" s="812"/>
      <c r="FW240" s="812"/>
      <c r="FX240" s="812"/>
      <c r="FY240" s="812"/>
      <c r="FZ240" s="812"/>
      <c r="GA240" s="812"/>
      <c r="GB240" s="812"/>
      <c r="GC240" s="812"/>
      <c r="GD240" s="812"/>
      <c r="GE240" s="812"/>
      <c r="GF240" s="812"/>
      <c r="GG240" s="812"/>
      <c r="GH240" s="812"/>
      <c r="GI240" s="812"/>
      <c r="GJ240" s="812"/>
      <c r="GK240" s="812"/>
      <c r="GL240" s="812"/>
      <c r="GM240" s="812"/>
    </row>
    <row r="241" spans="2:195" ht="15" customHeight="1" x14ac:dyDescent="0.2">
      <c r="B241" s="812"/>
      <c r="C241" s="812"/>
      <c r="D241" s="812"/>
      <c r="E241" s="812"/>
      <c r="F241" s="812"/>
      <c r="G241" s="812"/>
      <c r="H241" s="812"/>
      <c r="I241" s="812"/>
      <c r="J241" s="812"/>
      <c r="K241" s="812"/>
      <c r="L241" s="812"/>
      <c r="M241" s="812"/>
      <c r="N241" s="812"/>
      <c r="O241" s="812"/>
      <c r="P241" s="812"/>
      <c r="Q241" s="812"/>
      <c r="R241" s="812"/>
      <c r="S241" s="812"/>
      <c r="T241" s="812"/>
      <c r="U241" s="812"/>
      <c r="V241" s="812"/>
      <c r="W241" s="812"/>
      <c r="X241" s="812"/>
      <c r="Y241" s="812"/>
      <c r="Z241" s="812"/>
      <c r="AA241" s="812"/>
      <c r="AB241" s="812"/>
      <c r="AC241" s="812"/>
      <c r="AD241" s="812"/>
      <c r="AE241" s="812"/>
      <c r="AF241" s="812"/>
      <c r="AG241" s="812"/>
      <c r="AH241" s="812"/>
      <c r="AI241" s="812"/>
      <c r="AJ241" s="812"/>
      <c r="AK241" s="812"/>
      <c r="AL241" s="812"/>
      <c r="AM241" s="812"/>
      <c r="AN241" s="812"/>
      <c r="AO241" s="812"/>
      <c r="AP241" s="812"/>
      <c r="AQ241" s="812"/>
      <c r="AR241" s="812"/>
      <c r="AS241" s="812"/>
      <c r="AT241" s="812"/>
      <c r="AU241" s="812"/>
      <c r="AV241" s="812"/>
      <c r="AW241" s="812"/>
      <c r="AX241" s="812"/>
      <c r="AY241" s="812"/>
      <c r="AZ241" s="812"/>
      <c r="BA241" s="812"/>
      <c r="BB241" s="812"/>
      <c r="BC241" s="812"/>
      <c r="BD241" s="812"/>
      <c r="BE241" s="812"/>
      <c r="BF241" s="812"/>
      <c r="BG241" s="812"/>
      <c r="BH241" s="812"/>
      <c r="BI241" s="812"/>
      <c r="BJ241" s="812"/>
      <c r="BK241" s="812"/>
      <c r="BL241" s="812"/>
      <c r="BM241" s="812"/>
      <c r="BN241" s="812"/>
      <c r="BO241" s="812"/>
      <c r="BP241" s="812"/>
      <c r="BQ241" s="812"/>
      <c r="BR241" s="812"/>
      <c r="BS241" s="812"/>
      <c r="BT241" s="812"/>
      <c r="BU241" s="812"/>
      <c r="BV241" s="812"/>
      <c r="BW241" s="812"/>
      <c r="BX241" s="812"/>
      <c r="BY241" s="812"/>
      <c r="BZ241" s="812"/>
      <c r="CA241" s="812"/>
      <c r="CB241" s="812"/>
      <c r="CC241" s="812"/>
      <c r="CD241" s="812"/>
      <c r="CE241" s="812"/>
      <c r="CF241" s="812"/>
      <c r="CG241" s="812"/>
      <c r="CH241" s="812"/>
      <c r="CI241" s="812"/>
      <c r="CJ241" s="812"/>
      <c r="CK241" s="812"/>
      <c r="CL241" s="812"/>
      <c r="CM241" s="812"/>
      <c r="CN241" s="812"/>
      <c r="CO241" s="812"/>
      <c r="CP241" s="812"/>
      <c r="CQ241" s="812"/>
      <c r="CR241" s="812"/>
      <c r="CS241" s="812"/>
      <c r="CT241" s="812"/>
      <c r="CU241" s="812"/>
      <c r="CV241" s="812"/>
      <c r="CW241" s="812"/>
      <c r="CX241" s="812"/>
      <c r="CY241" s="812"/>
      <c r="CZ241" s="812"/>
      <c r="DA241" s="812"/>
      <c r="DB241" s="812"/>
      <c r="DC241" s="812"/>
      <c r="DD241" s="812"/>
      <c r="DE241" s="812"/>
      <c r="DF241" s="812"/>
      <c r="DG241" s="812"/>
      <c r="DH241" s="812"/>
      <c r="DI241" s="812"/>
      <c r="DJ241" s="812"/>
      <c r="DK241" s="812"/>
      <c r="DL241" s="812"/>
      <c r="DM241" s="812"/>
      <c r="DN241" s="812"/>
      <c r="DO241" s="812"/>
      <c r="DP241" s="812"/>
      <c r="DQ241" s="812"/>
      <c r="DR241" s="812"/>
      <c r="DS241" s="812"/>
      <c r="DT241" s="812"/>
      <c r="DU241" s="812"/>
      <c r="DV241" s="812"/>
      <c r="DW241" s="812"/>
      <c r="DX241" s="812"/>
      <c r="DY241" s="812"/>
      <c r="DZ241" s="812"/>
      <c r="EA241" s="812"/>
      <c r="EB241" s="812"/>
      <c r="EC241" s="812"/>
      <c r="ED241" s="812"/>
      <c r="EE241" s="812"/>
      <c r="EF241" s="812"/>
      <c r="EG241" s="812"/>
      <c r="EH241" s="812"/>
      <c r="EI241" s="812"/>
      <c r="EJ241" s="812"/>
      <c r="EK241" s="812"/>
      <c r="EL241" s="812"/>
      <c r="EM241" s="812"/>
      <c r="EN241" s="812"/>
      <c r="EO241" s="812"/>
      <c r="EP241" s="812"/>
      <c r="EQ241" s="812"/>
      <c r="ER241" s="812"/>
      <c r="ES241" s="812"/>
      <c r="ET241" s="812"/>
      <c r="EU241" s="812"/>
      <c r="EV241" s="812"/>
      <c r="EW241" s="812"/>
      <c r="EX241" s="812"/>
      <c r="EY241" s="812"/>
      <c r="EZ241" s="812"/>
      <c r="FA241" s="812"/>
      <c r="FB241" s="812"/>
      <c r="FC241" s="812"/>
      <c r="FD241" s="812"/>
      <c r="FE241" s="812"/>
      <c r="FF241" s="812"/>
      <c r="FG241" s="812"/>
      <c r="FH241" s="812"/>
      <c r="FI241" s="812"/>
      <c r="FJ241" s="812"/>
      <c r="FK241" s="812"/>
      <c r="FL241" s="812"/>
      <c r="FM241" s="812"/>
      <c r="FN241" s="812"/>
      <c r="FO241" s="812"/>
      <c r="FP241" s="812"/>
      <c r="FQ241" s="812"/>
      <c r="FR241" s="812"/>
      <c r="FS241" s="812"/>
      <c r="FT241" s="812"/>
      <c r="FU241" s="812"/>
      <c r="FV241" s="812"/>
      <c r="FW241" s="812"/>
      <c r="FX241" s="812"/>
      <c r="FY241" s="812"/>
      <c r="FZ241" s="812"/>
      <c r="GA241" s="812"/>
      <c r="GB241" s="812"/>
      <c r="GC241" s="812"/>
      <c r="GD241" s="812"/>
      <c r="GE241" s="812"/>
      <c r="GF241" s="812"/>
      <c r="GG241" s="812"/>
      <c r="GH241" s="812"/>
      <c r="GI241" s="812"/>
      <c r="GJ241" s="812"/>
      <c r="GK241" s="812"/>
      <c r="GL241" s="812"/>
      <c r="GM241" s="812"/>
    </row>
    <row r="242" spans="2:195" ht="15" customHeight="1" x14ac:dyDescent="0.2">
      <c r="B242" s="812"/>
      <c r="C242" s="812"/>
      <c r="D242" s="812"/>
      <c r="E242" s="812"/>
      <c r="F242" s="812"/>
      <c r="G242" s="812"/>
      <c r="H242" s="812"/>
      <c r="I242" s="812"/>
      <c r="J242" s="812"/>
      <c r="K242" s="812"/>
      <c r="L242" s="812"/>
      <c r="M242" s="812"/>
      <c r="N242" s="812"/>
      <c r="O242" s="812"/>
      <c r="P242" s="812"/>
      <c r="Q242" s="812"/>
      <c r="R242" s="812"/>
      <c r="S242" s="812"/>
      <c r="T242" s="812"/>
      <c r="U242" s="812"/>
      <c r="V242" s="812"/>
      <c r="W242" s="812"/>
      <c r="X242" s="812"/>
      <c r="Y242" s="812"/>
      <c r="Z242" s="812"/>
      <c r="AA242" s="812"/>
      <c r="AB242" s="812"/>
      <c r="AC242" s="812"/>
      <c r="AD242" s="812"/>
      <c r="AE242" s="812"/>
      <c r="AF242" s="812"/>
      <c r="AG242" s="812"/>
      <c r="AH242" s="812"/>
      <c r="AI242" s="812"/>
      <c r="AJ242" s="812"/>
      <c r="AK242" s="812"/>
      <c r="AL242" s="812"/>
      <c r="AM242" s="812"/>
      <c r="AN242" s="812"/>
      <c r="AO242" s="812"/>
      <c r="AP242" s="812"/>
      <c r="AQ242" s="812"/>
      <c r="AR242" s="812"/>
      <c r="AS242" s="812"/>
      <c r="AT242" s="812"/>
      <c r="AU242" s="812"/>
      <c r="AV242" s="812"/>
      <c r="AW242" s="812"/>
      <c r="AX242" s="812"/>
      <c r="AY242" s="812"/>
      <c r="AZ242" s="812"/>
      <c r="BA242" s="812"/>
      <c r="BB242" s="812"/>
      <c r="BC242" s="812"/>
      <c r="BD242" s="812"/>
      <c r="BE242" s="812"/>
      <c r="BF242" s="812"/>
      <c r="BG242" s="812"/>
      <c r="BH242" s="812"/>
      <c r="BI242" s="812"/>
      <c r="BJ242" s="812"/>
      <c r="BK242" s="812"/>
      <c r="BL242" s="812"/>
      <c r="BM242" s="812"/>
      <c r="BN242" s="812"/>
      <c r="BO242" s="812"/>
      <c r="BP242" s="812"/>
      <c r="BQ242" s="812"/>
      <c r="BR242" s="812"/>
      <c r="BS242" s="812"/>
      <c r="BT242" s="812"/>
      <c r="BU242" s="812"/>
      <c r="BV242" s="812"/>
      <c r="BW242" s="812"/>
      <c r="BX242" s="812"/>
      <c r="BY242" s="812"/>
      <c r="BZ242" s="812"/>
      <c r="CA242" s="812"/>
      <c r="CB242" s="812"/>
      <c r="CC242" s="812"/>
      <c r="CD242" s="812"/>
      <c r="CE242" s="812"/>
      <c r="CF242" s="812"/>
      <c r="CG242" s="812"/>
      <c r="CH242" s="812"/>
      <c r="CI242" s="812"/>
      <c r="CJ242" s="812"/>
      <c r="CK242" s="812"/>
      <c r="CL242" s="812"/>
      <c r="CM242" s="812"/>
      <c r="CN242" s="812"/>
      <c r="CO242" s="812"/>
      <c r="CP242" s="812"/>
      <c r="CQ242" s="812"/>
      <c r="CR242" s="812"/>
      <c r="CS242" s="812"/>
      <c r="CT242" s="812"/>
      <c r="CU242" s="812"/>
      <c r="CV242" s="812"/>
      <c r="CW242" s="812"/>
      <c r="CX242" s="812"/>
      <c r="CY242" s="812"/>
      <c r="CZ242" s="812"/>
      <c r="DA242" s="812"/>
      <c r="DB242" s="812"/>
      <c r="DC242" s="812"/>
      <c r="DD242" s="812"/>
      <c r="DE242" s="812"/>
      <c r="DF242" s="812"/>
      <c r="DG242" s="812"/>
      <c r="DH242" s="812"/>
      <c r="DI242" s="812"/>
      <c r="DJ242" s="812"/>
      <c r="DK242" s="812"/>
      <c r="DL242" s="812"/>
      <c r="DM242" s="812"/>
      <c r="DN242" s="812"/>
      <c r="DO242" s="812"/>
      <c r="DP242" s="812"/>
      <c r="DQ242" s="812"/>
      <c r="DR242" s="812"/>
      <c r="DS242" s="812"/>
      <c r="DT242" s="812"/>
      <c r="DU242" s="812"/>
      <c r="DV242" s="812"/>
      <c r="DW242" s="812"/>
      <c r="DX242" s="812"/>
      <c r="DY242" s="812"/>
      <c r="DZ242" s="812"/>
      <c r="EA242" s="812"/>
      <c r="EB242" s="812"/>
      <c r="EC242" s="812"/>
      <c r="ED242" s="812"/>
      <c r="EE242" s="812"/>
      <c r="EF242" s="812"/>
      <c r="EG242" s="812"/>
      <c r="EH242" s="812"/>
      <c r="EI242" s="812"/>
      <c r="EJ242" s="812"/>
      <c r="EK242" s="812"/>
      <c r="EL242" s="812"/>
      <c r="EM242" s="812"/>
      <c r="EN242" s="812"/>
      <c r="EO242" s="812"/>
      <c r="EP242" s="812"/>
      <c r="EQ242" s="812"/>
      <c r="ER242" s="812"/>
      <c r="ES242" s="812"/>
      <c r="ET242" s="812"/>
      <c r="EU242" s="812"/>
      <c r="EV242" s="812"/>
      <c r="EW242" s="812"/>
      <c r="EX242" s="812"/>
      <c r="EY242" s="812"/>
      <c r="EZ242" s="812"/>
      <c r="FA242" s="812"/>
      <c r="FB242" s="812"/>
      <c r="FC242" s="812"/>
      <c r="FD242" s="812"/>
      <c r="FE242" s="812"/>
      <c r="FF242" s="812"/>
      <c r="FG242" s="812"/>
      <c r="FH242" s="812"/>
      <c r="FI242" s="812"/>
      <c r="FJ242" s="812"/>
      <c r="FK242" s="812"/>
      <c r="FL242" s="812"/>
      <c r="FM242" s="812"/>
      <c r="FN242" s="812"/>
      <c r="FO242" s="812"/>
      <c r="FP242" s="812"/>
      <c r="FQ242" s="812"/>
      <c r="FR242" s="812"/>
      <c r="FS242" s="812"/>
      <c r="FT242" s="812"/>
      <c r="FU242" s="812"/>
      <c r="FV242" s="812"/>
      <c r="FW242" s="812"/>
      <c r="FX242" s="812"/>
      <c r="FY242" s="812"/>
      <c r="FZ242" s="812"/>
      <c r="GA242" s="812"/>
      <c r="GB242" s="812"/>
      <c r="GC242" s="812"/>
      <c r="GD242" s="812"/>
      <c r="GE242" s="812"/>
      <c r="GF242" s="812"/>
      <c r="GG242" s="812"/>
      <c r="GH242" s="812"/>
      <c r="GI242" s="812"/>
      <c r="GJ242" s="812"/>
      <c r="GK242" s="812"/>
      <c r="GL242" s="812"/>
      <c r="GM242" s="812"/>
    </row>
    <row r="243" spans="2:195" ht="15" customHeight="1" x14ac:dyDescent="0.2">
      <c r="B243" s="812"/>
      <c r="C243" s="812"/>
      <c r="D243" s="812"/>
      <c r="E243" s="812"/>
      <c r="F243" s="812"/>
      <c r="G243" s="812"/>
      <c r="H243" s="812"/>
      <c r="I243" s="812"/>
      <c r="J243" s="812"/>
      <c r="K243" s="812"/>
      <c r="L243" s="812"/>
      <c r="M243" s="812"/>
      <c r="N243" s="812"/>
      <c r="O243" s="812"/>
      <c r="P243" s="812"/>
      <c r="Q243" s="812"/>
      <c r="R243" s="812"/>
      <c r="S243" s="812"/>
      <c r="T243" s="812"/>
      <c r="U243" s="812"/>
      <c r="V243" s="812"/>
      <c r="W243" s="812"/>
      <c r="X243" s="812"/>
      <c r="Y243" s="812"/>
      <c r="Z243" s="812"/>
      <c r="AA243" s="812"/>
      <c r="AB243" s="812"/>
      <c r="AC243" s="812"/>
      <c r="AD243" s="812"/>
      <c r="AE243" s="812"/>
      <c r="AF243" s="812"/>
      <c r="AG243" s="812"/>
      <c r="AH243" s="812"/>
      <c r="AI243" s="812"/>
      <c r="AJ243" s="812"/>
      <c r="AK243" s="812"/>
      <c r="AL243" s="812"/>
      <c r="AM243" s="812"/>
      <c r="AN243" s="812"/>
      <c r="AO243" s="812"/>
      <c r="AP243" s="812"/>
      <c r="AQ243" s="812"/>
      <c r="AR243" s="812"/>
      <c r="AS243" s="812"/>
      <c r="AT243" s="812"/>
      <c r="AU243" s="812"/>
      <c r="AV243" s="812"/>
      <c r="AW243" s="812"/>
      <c r="AX243" s="812"/>
      <c r="AY243" s="812"/>
      <c r="AZ243" s="812"/>
      <c r="BA243" s="812"/>
      <c r="BB243" s="812"/>
      <c r="BC243" s="812"/>
      <c r="BD243" s="812"/>
      <c r="BE243" s="812"/>
      <c r="BF243" s="812"/>
      <c r="BG243" s="812"/>
      <c r="BH243" s="812"/>
      <c r="BI243" s="812"/>
      <c r="BJ243" s="812"/>
      <c r="BK243" s="812"/>
      <c r="BL243" s="812"/>
      <c r="BM243" s="812"/>
      <c r="BN243" s="812"/>
      <c r="BO243" s="812"/>
      <c r="BP243" s="812"/>
      <c r="BQ243" s="812"/>
      <c r="BR243" s="812"/>
      <c r="BS243" s="812"/>
      <c r="BT243" s="812"/>
      <c r="BU243" s="812"/>
      <c r="BV243" s="812"/>
      <c r="BW243" s="812"/>
      <c r="BX243" s="812"/>
      <c r="BY243" s="812"/>
      <c r="BZ243" s="812"/>
      <c r="CA243" s="812"/>
      <c r="CB243" s="812"/>
      <c r="CC243" s="812"/>
      <c r="CD243" s="812"/>
      <c r="CE243" s="812"/>
      <c r="CF243" s="812"/>
      <c r="CG243" s="812"/>
      <c r="CH243" s="812"/>
      <c r="CI243" s="812"/>
      <c r="CJ243" s="812"/>
      <c r="CK243" s="812"/>
      <c r="CL243" s="812"/>
      <c r="CM243" s="812"/>
      <c r="CN243" s="812"/>
      <c r="CO243" s="812"/>
      <c r="CP243" s="812"/>
      <c r="CQ243" s="812"/>
      <c r="CR243" s="812"/>
      <c r="CS243" s="812"/>
      <c r="CT243" s="812"/>
      <c r="CU243" s="812"/>
      <c r="CV243" s="812"/>
      <c r="CW243" s="812"/>
      <c r="CX243" s="812"/>
      <c r="CY243" s="812"/>
      <c r="CZ243" s="812"/>
      <c r="DA243" s="812"/>
      <c r="DB243" s="812"/>
      <c r="DC243" s="812"/>
      <c r="DD243" s="812"/>
      <c r="DE243" s="812"/>
      <c r="DF243" s="812"/>
      <c r="DG243" s="812"/>
      <c r="DH243" s="812"/>
      <c r="DI243" s="812"/>
      <c r="DJ243" s="812"/>
      <c r="DK243" s="812"/>
      <c r="DL243" s="812"/>
      <c r="DM243" s="812"/>
      <c r="DN243" s="812"/>
      <c r="DO243" s="812"/>
      <c r="DP243" s="812"/>
      <c r="DQ243" s="812"/>
      <c r="DR243" s="812"/>
      <c r="DS243" s="812"/>
      <c r="DT243" s="812"/>
      <c r="DU243" s="812"/>
      <c r="DV243" s="812"/>
      <c r="DW243" s="812"/>
      <c r="DX243" s="812"/>
      <c r="DY243" s="812"/>
      <c r="DZ243" s="812"/>
      <c r="EA243" s="812"/>
      <c r="EB243" s="812"/>
      <c r="EC243" s="812"/>
      <c r="ED243" s="812"/>
      <c r="EE243" s="812"/>
      <c r="EF243" s="812"/>
      <c r="EG243" s="812"/>
      <c r="EH243" s="812"/>
      <c r="EI243" s="812"/>
      <c r="EJ243" s="812"/>
      <c r="EK243" s="812"/>
      <c r="EL243" s="812"/>
      <c r="EM243" s="812"/>
      <c r="EN243" s="812"/>
      <c r="EO243" s="812"/>
      <c r="EP243" s="812"/>
      <c r="EQ243" s="812"/>
      <c r="ER243" s="812"/>
      <c r="ES243" s="812"/>
      <c r="ET243" s="812"/>
      <c r="EU243" s="812"/>
      <c r="EV243" s="812"/>
      <c r="EW243" s="812"/>
      <c r="EX243" s="812"/>
      <c r="EY243" s="812"/>
      <c r="EZ243" s="812"/>
      <c r="FA243" s="812"/>
      <c r="FB243" s="812"/>
      <c r="FC243" s="812"/>
      <c r="FD243" s="812"/>
      <c r="FE243" s="812"/>
      <c r="FF243" s="812"/>
      <c r="FG243" s="812"/>
      <c r="FH243" s="812"/>
      <c r="FI243" s="812"/>
      <c r="FJ243" s="812"/>
      <c r="FK243" s="812"/>
      <c r="FL243" s="812"/>
      <c r="FM243" s="812"/>
      <c r="FN243" s="812"/>
      <c r="FO243" s="812"/>
      <c r="FP243" s="812"/>
      <c r="FQ243" s="812"/>
      <c r="FR243" s="812"/>
      <c r="FS243" s="812"/>
      <c r="FT243" s="812"/>
      <c r="FU243" s="812"/>
      <c r="FV243" s="812"/>
      <c r="FW243" s="812"/>
      <c r="FX243" s="812"/>
      <c r="FY243" s="812"/>
      <c r="FZ243" s="812"/>
      <c r="GA243" s="812"/>
      <c r="GB243" s="812"/>
      <c r="GC243" s="812"/>
      <c r="GD243" s="812"/>
      <c r="GE243" s="812"/>
      <c r="GF243" s="812"/>
      <c r="GG243" s="812"/>
      <c r="GH243" s="812"/>
      <c r="GI243" s="812"/>
      <c r="GJ243" s="812"/>
      <c r="GK243" s="812"/>
      <c r="GL243" s="812"/>
      <c r="GM243" s="812"/>
    </row>
    <row r="244" spans="2:195" ht="15" customHeight="1" x14ac:dyDescent="0.2">
      <c r="B244" s="812"/>
      <c r="C244" s="812"/>
      <c r="D244" s="812"/>
      <c r="E244" s="812"/>
      <c r="F244" s="812"/>
      <c r="G244" s="812"/>
      <c r="H244" s="812"/>
      <c r="I244" s="812"/>
      <c r="J244" s="812"/>
      <c r="K244" s="812"/>
      <c r="L244" s="812"/>
      <c r="M244" s="812"/>
      <c r="N244" s="812"/>
      <c r="O244" s="812"/>
      <c r="P244" s="812"/>
      <c r="Q244" s="812"/>
      <c r="R244" s="812"/>
      <c r="S244" s="812"/>
      <c r="T244" s="812"/>
      <c r="U244" s="812"/>
      <c r="V244" s="812"/>
      <c r="W244" s="812"/>
      <c r="X244" s="812"/>
      <c r="Y244" s="812"/>
      <c r="Z244" s="812"/>
      <c r="AA244" s="812"/>
      <c r="AB244" s="812"/>
      <c r="AC244" s="812"/>
      <c r="AD244" s="812"/>
      <c r="AE244" s="812"/>
      <c r="AF244" s="812"/>
      <c r="AG244" s="812"/>
      <c r="AH244" s="812"/>
      <c r="AI244" s="812"/>
      <c r="AJ244" s="812"/>
      <c r="AK244" s="812"/>
      <c r="AL244" s="812"/>
      <c r="AM244" s="812"/>
      <c r="AN244" s="812"/>
      <c r="AO244" s="812"/>
      <c r="AP244" s="812"/>
      <c r="AQ244" s="812"/>
      <c r="AR244" s="812"/>
      <c r="AS244" s="812"/>
      <c r="AT244" s="812"/>
      <c r="AU244" s="812"/>
      <c r="AV244" s="812"/>
      <c r="AW244" s="812"/>
      <c r="AX244" s="812"/>
      <c r="AY244" s="812"/>
      <c r="AZ244" s="812"/>
      <c r="BA244" s="812"/>
      <c r="BB244" s="812"/>
      <c r="BC244" s="812"/>
      <c r="BD244" s="812"/>
      <c r="BE244" s="812"/>
      <c r="BF244" s="812"/>
      <c r="BG244" s="812"/>
      <c r="BH244" s="812"/>
      <c r="BI244" s="812"/>
      <c r="BJ244" s="812"/>
      <c r="BK244" s="812"/>
      <c r="BL244" s="812"/>
      <c r="BM244" s="812"/>
      <c r="BN244" s="812"/>
      <c r="BO244" s="812"/>
      <c r="BP244" s="812"/>
      <c r="BQ244" s="812"/>
      <c r="BR244" s="812"/>
      <c r="BS244" s="812"/>
      <c r="BT244" s="812"/>
      <c r="BU244" s="812"/>
      <c r="BV244" s="812"/>
      <c r="BW244" s="812"/>
      <c r="BX244" s="812"/>
      <c r="BY244" s="812"/>
      <c r="BZ244" s="812"/>
      <c r="CA244" s="812"/>
      <c r="CB244" s="812"/>
      <c r="CC244" s="812"/>
      <c r="CD244" s="812"/>
      <c r="CE244" s="812"/>
      <c r="CF244" s="812"/>
      <c r="CG244" s="812"/>
      <c r="CH244" s="812"/>
      <c r="CI244" s="812"/>
      <c r="CJ244" s="812"/>
      <c r="CK244" s="812"/>
      <c r="CL244" s="812"/>
      <c r="CM244" s="812"/>
      <c r="CN244" s="812"/>
      <c r="CO244" s="812"/>
      <c r="CP244" s="812"/>
      <c r="CQ244" s="812"/>
      <c r="CR244" s="812"/>
      <c r="CS244" s="812"/>
      <c r="CT244" s="812"/>
      <c r="CU244" s="812"/>
      <c r="CV244" s="812"/>
      <c r="CW244" s="812"/>
      <c r="CX244" s="812"/>
      <c r="CY244" s="812"/>
      <c r="CZ244" s="812"/>
      <c r="DA244" s="812"/>
      <c r="DB244" s="812"/>
      <c r="DC244" s="812"/>
      <c r="DD244" s="812"/>
      <c r="DE244" s="812"/>
      <c r="DF244" s="812"/>
      <c r="DG244" s="812"/>
      <c r="DH244" s="812"/>
      <c r="DI244" s="812"/>
      <c r="DJ244" s="812"/>
      <c r="DK244" s="812"/>
      <c r="DL244" s="812"/>
      <c r="DM244" s="812"/>
      <c r="DN244" s="812"/>
      <c r="DO244" s="812"/>
      <c r="DP244" s="812"/>
      <c r="DQ244" s="812"/>
      <c r="DR244" s="812"/>
      <c r="DS244" s="812"/>
      <c r="DT244" s="812"/>
      <c r="DU244" s="812"/>
      <c r="DV244" s="812"/>
      <c r="DW244" s="812"/>
      <c r="DX244" s="812"/>
      <c r="DY244" s="812"/>
      <c r="DZ244" s="812"/>
      <c r="EA244" s="812"/>
      <c r="EB244" s="812"/>
      <c r="EC244" s="812"/>
      <c r="ED244" s="812"/>
      <c r="EE244" s="812"/>
      <c r="EF244" s="812"/>
      <c r="EG244" s="812"/>
      <c r="EH244" s="812"/>
      <c r="EI244" s="812"/>
      <c r="EJ244" s="812"/>
      <c r="EK244" s="812"/>
      <c r="EL244" s="812"/>
      <c r="EM244" s="812"/>
      <c r="EN244" s="812"/>
      <c r="EO244" s="812"/>
      <c r="EP244" s="812"/>
      <c r="EQ244" s="812"/>
      <c r="ER244" s="812"/>
      <c r="ES244" s="812"/>
      <c r="ET244" s="812"/>
      <c r="EU244" s="812"/>
      <c r="EV244" s="812"/>
      <c r="EW244" s="812"/>
      <c r="EX244" s="812"/>
      <c r="EY244" s="812"/>
      <c r="EZ244" s="812"/>
      <c r="FA244" s="812"/>
      <c r="FB244" s="812"/>
      <c r="FC244" s="812"/>
      <c r="FD244" s="812"/>
      <c r="FE244" s="812"/>
      <c r="FF244" s="812"/>
      <c r="FG244" s="812"/>
      <c r="FH244" s="812"/>
      <c r="FI244" s="812"/>
      <c r="FJ244" s="812"/>
      <c r="FK244" s="812"/>
      <c r="FL244" s="812"/>
      <c r="FM244" s="812"/>
      <c r="FN244" s="812"/>
      <c r="FO244" s="812"/>
      <c r="FP244" s="812"/>
      <c r="FQ244" s="812"/>
      <c r="FR244" s="812"/>
      <c r="FS244" s="812"/>
      <c r="FT244" s="812"/>
      <c r="FU244" s="812"/>
      <c r="FV244" s="812"/>
      <c r="FW244" s="812"/>
      <c r="FX244" s="812"/>
      <c r="FY244" s="812"/>
      <c r="FZ244" s="812"/>
      <c r="GA244" s="812"/>
      <c r="GB244" s="812"/>
      <c r="GC244" s="812"/>
      <c r="GD244" s="812"/>
      <c r="GE244" s="812"/>
      <c r="GF244" s="812"/>
      <c r="GG244" s="812"/>
      <c r="GH244" s="812"/>
      <c r="GI244" s="812"/>
      <c r="GJ244" s="812"/>
      <c r="GK244" s="812"/>
      <c r="GL244" s="812"/>
      <c r="GM244" s="812"/>
    </row>
    <row r="245" spans="2:195" ht="15" customHeight="1" x14ac:dyDescent="0.2">
      <c r="B245" s="812"/>
      <c r="C245" s="812"/>
      <c r="D245" s="812"/>
      <c r="E245" s="812"/>
      <c r="F245" s="812"/>
      <c r="G245" s="812"/>
      <c r="H245" s="812"/>
      <c r="I245" s="812"/>
      <c r="J245" s="812"/>
      <c r="K245" s="812"/>
      <c r="L245" s="812"/>
      <c r="M245" s="812"/>
      <c r="N245" s="812"/>
      <c r="O245" s="812"/>
      <c r="P245" s="812"/>
      <c r="Q245" s="812"/>
      <c r="R245" s="812"/>
      <c r="S245" s="812"/>
      <c r="T245" s="812"/>
      <c r="U245" s="812"/>
      <c r="V245" s="812"/>
      <c r="W245" s="812"/>
      <c r="X245" s="812"/>
      <c r="Y245" s="812"/>
      <c r="Z245" s="812"/>
      <c r="AA245" s="812"/>
      <c r="AB245" s="812"/>
      <c r="AC245" s="812"/>
      <c r="AD245" s="812"/>
      <c r="AE245" s="812"/>
      <c r="AF245" s="812"/>
      <c r="AG245" s="812"/>
      <c r="AH245" s="812"/>
      <c r="AI245" s="812"/>
      <c r="AJ245" s="812"/>
      <c r="AK245" s="812"/>
      <c r="AL245" s="812"/>
      <c r="AM245" s="812"/>
      <c r="AN245" s="812"/>
      <c r="AO245" s="812"/>
      <c r="AP245" s="812"/>
      <c r="AQ245" s="812"/>
      <c r="AR245" s="812"/>
      <c r="AS245" s="812"/>
      <c r="AT245" s="812"/>
      <c r="AU245" s="812"/>
      <c r="AV245" s="812"/>
      <c r="AW245" s="812"/>
      <c r="AX245" s="812"/>
      <c r="AY245" s="812"/>
      <c r="AZ245" s="812"/>
      <c r="BA245" s="812"/>
      <c r="BB245" s="812"/>
      <c r="BC245" s="812"/>
      <c r="BD245" s="812"/>
      <c r="BE245" s="812"/>
      <c r="BF245" s="812"/>
      <c r="BG245" s="812"/>
      <c r="BH245" s="812"/>
      <c r="BI245" s="812"/>
      <c r="BJ245" s="812"/>
      <c r="BK245" s="812"/>
      <c r="BL245" s="812"/>
      <c r="BM245" s="812"/>
      <c r="BN245" s="812"/>
      <c r="BO245" s="812"/>
      <c r="BP245" s="812"/>
      <c r="BQ245" s="812"/>
      <c r="BR245" s="812"/>
      <c r="BS245" s="812"/>
      <c r="BT245" s="812"/>
      <c r="BU245" s="812"/>
      <c r="BV245" s="812"/>
      <c r="BW245" s="812"/>
      <c r="BX245" s="812"/>
      <c r="BY245" s="812"/>
      <c r="BZ245" s="812"/>
      <c r="CA245" s="812"/>
      <c r="CB245" s="812"/>
      <c r="CC245" s="812"/>
      <c r="CD245" s="812"/>
      <c r="CE245" s="812"/>
      <c r="CF245" s="812"/>
      <c r="CG245" s="812"/>
      <c r="CH245" s="812"/>
      <c r="CI245" s="812"/>
      <c r="CJ245" s="812"/>
      <c r="CK245" s="812"/>
      <c r="CL245" s="812"/>
      <c r="CM245" s="812"/>
      <c r="CN245" s="812"/>
      <c r="CO245" s="812"/>
      <c r="CP245" s="812"/>
      <c r="CQ245" s="812"/>
      <c r="CR245" s="812"/>
      <c r="CS245" s="812"/>
      <c r="CT245" s="812"/>
      <c r="CU245" s="812"/>
      <c r="CV245" s="812"/>
      <c r="CW245" s="812"/>
      <c r="CX245" s="812"/>
      <c r="CY245" s="812"/>
      <c r="CZ245" s="812"/>
      <c r="DA245" s="812"/>
      <c r="DB245" s="812"/>
      <c r="DC245" s="812"/>
      <c r="DD245" s="812"/>
      <c r="DE245" s="812"/>
      <c r="DF245" s="812"/>
      <c r="DG245" s="812"/>
      <c r="DH245" s="812"/>
      <c r="DI245" s="812"/>
      <c r="DJ245" s="812"/>
      <c r="DK245" s="812"/>
      <c r="DL245" s="812"/>
      <c r="DM245" s="812"/>
      <c r="DN245" s="812"/>
      <c r="DO245" s="812"/>
      <c r="DP245" s="812"/>
      <c r="DQ245" s="812"/>
      <c r="DR245" s="812"/>
      <c r="DS245" s="812"/>
      <c r="DT245" s="812"/>
      <c r="DU245" s="812"/>
      <c r="DV245" s="812"/>
      <c r="DW245" s="812"/>
      <c r="DX245" s="812"/>
      <c r="DY245" s="812"/>
      <c r="DZ245" s="812"/>
      <c r="EA245" s="812"/>
      <c r="EB245" s="812"/>
      <c r="EC245" s="812"/>
      <c r="ED245" s="812"/>
      <c r="EE245" s="812"/>
      <c r="EF245" s="812"/>
      <c r="EG245" s="812"/>
      <c r="EH245" s="812"/>
      <c r="EI245" s="812"/>
      <c r="EJ245" s="812"/>
      <c r="EK245" s="812"/>
      <c r="EL245" s="812"/>
      <c r="EM245" s="812"/>
      <c r="EN245" s="812"/>
      <c r="EO245" s="812"/>
      <c r="EP245" s="812"/>
      <c r="EQ245" s="812"/>
      <c r="ER245" s="812"/>
      <c r="ES245" s="812"/>
      <c r="ET245" s="812"/>
      <c r="EU245" s="812"/>
      <c r="EV245" s="812"/>
      <c r="EW245" s="812"/>
      <c r="EX245" s="812"/>
      <c r="EY245" s="812"/>
      <c r="EZ245" s="812"/>
      <c r="FA245" s="812"/>
      <c r="FB245" s="812"/>
      <c r="FC245" s="812"/>
      <c r="FD245" s="812"/>
      <c r="FE245" s="812"/>
      <c r="FF245" s="812"/>
      <c r="FG245" s="812"/>
      <c r="FH245" s="812"/>
      <c r="FI245" s="812"/>
      <c r="FJ245" s="812"/>
      <c r="FK245" s="812"/>
      <c r="FL245" s="812"/>
      <c r="FM245" s="812"/>
      <c r="FN245" s="812"/>
      <c r="FO245" s="812"/>
      <c r="FP245" s="812"/>
      <c r="FQ245" s="812"/>
      <c r="FR245" s="812"/>
      <c r="FS245" s="812"/>
      <c r="FT245" s="812"/>
      <c r="FU245" s="812"/>
      <c r="FV245" s="812"/>
      <c r="FW245" s="812"/>
      <c r="FX245" s="812"/>
      <c r="FY245" s="812"/>
      <c r="FZ245" s="812"/>
      <c r="GA245" s="812"/>
      <c r="GB245" s="812"/>
      <c r="GC245" s="812"/>
      <c r="GD245" s="812"/>
      <c r="GE245" s="812"/>
      <c r="GF245" s="812"/>
      <c r="GG245" s="812"/>
      <c r="GH245" s="812"/>
      <c r="GI245" s="812"/>
      <c r="GJ245" s="812"/>
      <c r="GK245" s="812"/>
      <c r="GL245" s="812"/>
      <c r="GM245" s="812"/>
    </row>
    <row r="246" spans="2:195" ht="15" customHeight="1" x14ac:dyDescent="0.2">
      <c r="B246" s="812"/>
      <c r="C246" s="812"/>
      <c r="D246" s="812"/>
      <c r="E246" s="812"/>
      <c r="F246" s="812"/>
      <c r="G246" s="812"/>
      <c r="H246" s="812"/>
      <c r="I246" s="812"/>
      <c r="J246" s="812"/>
      <c r="K246" s="812"/>
      <c r="L246" s="812"/>
      <c r="M246" s="812"/>
      <c r="N246" s="812"/>
      <c r="O246" s="812"/>
      <c r="P246" s="812"/>
      <c r="Q246" s="812"/>
      <c r="R246" s="812"/>
      <c r="S246" s="812"/>
      <c r="T246" s="812"/>
      <c r="U246" s="812"/>
      <c r="V246" s="812"/>
      <c r="W246" s="812"/>
      <c r="X246" s="812"/>
      <c r="Y246" s="812"/>
      <c r="Z246" s="812"/>
      <c r="AA246" s="812"/>
      <c r="AB246" s="812"/>
      <c r="AC246" s="812"/>
      <c r="AD246" s="812"/>
      <c r="AE246" s="812"/>
      <c r="AF246" s="812"/>
      <c r="AG246" s="812"/>
      <c r="AH246" s="812"/>
      <c r="AI246" s="812"/>
      <c r="AJ246" s="812"/>
      <c r="AK246" s="812"/>
      <c r="AL246" s="812"/>
      <c r="AM246" s="812"/>
      <c r="AN246" s="812"/>
      <c r="AO246" s="812"/>
      <c r="AP246" s="812"/>
      <c r="AQ246" s="812"/>
      <c r="AR246" s="812"/>
      <c r="AS246" s="812"/>
      <c r="AT246" s="812"/>
      <c r="AU246" s="812"/>
      <c r="AV246" s="812"/>
      <c r="AW246" s="812"/>
      <c r="AX246" s="812"/>
      <c r="AY246" s="812"/>
      <c r="AZ246" s="812"/>
      <c r="BA246" s="812"/>
      <c r="BB246" s="812"/>
      <c r="BC246" s="812"/>
      <c r="BD246" s="812"/>
      <c r="BE246" s="812"/>
      <c r="BF246" s="812"/>
      <c r="BG246" s="812"/>
      <c r="BH246" s="812"/>
      <c r="BI246" s="812"/>
      <c r="BJ246" s="812"/>
      <c r="BK246" s="812"/>
      <c r="BL246" s="812"/>
      <c r="BM246" s="812"/>
      <c r="BN246" s="812"/>
      <c r="BO246" s="812"/>
      <c r="BP246" s="812"/>
      <c r="BQ246" s="812"/>
      <c r="BR246" s="812"/>
      <c r="BS246" s="812"/>
      <c r="BT246" s="812"/>
      <c r="BU246" s="812"/>
      <c r="BV246" s="812"/>
      <c r="BW246" s="812"/>
      <c r="BX246" s="812"/>
      <c r="BY246" s="812"/>
      <c r="BZ246" s="812"/>
      <c r="CA246" s="812"/>
      <c r="CB246" s="812"/>
      <c r="CC246" s="812"/>
      <c r="CD246" s="812"/>
      <c r="CE246" s="812"/>
      <c r="CF246" s="812"/>
      <c r="CG246" s="812"/>
      <c r="CH246" s="812"/>
      <c r="CI246" s="812"/>
      <c r="CJ246" s="812"/>
      <c r="CK246" s="812"/>
      <c r="CL246" s="812"/>
      <c r="CM246" s="812"/>
      <c r="CN246" s="812"/>
      <c r="CO246" s="812"/>
      <c r="CP246" s="812"/>
      <c r="CQ246" s="812"/>
      <c r="CR246" s="812"/>
      <c r="CS246" s="812"/>
      <c r="CT246" s="812"/>
      <c r="CU246" s="812"/>
      <c r="CV246" s="812"/>
      <c r="CW246" s="812"/>
      <c r="CX246" s="812"/>
      <c r="CY246" s="812"/>
      <c r="CZ246" s="812"/>
      <c r="DA246" s="812"/>
      <c r="DB246" s="812"/>
      <c r="DC246" s="812"/>
      <c r="DD246" s="812"/>
      <c r="DE246" s="812"/>
      <c r="DF246" s="812"/>
      <c r="DG246" s="812"/>
      <c r="DH246" s="812"/>
      <c r="DI246" s="812"/>
      <c r="DJ246" s="812"/>
      <c r="DK246" s="812"/>
      <c r="DL246" s="812"/>
      <c r="DM246" s="812"/>
      <c r="DN246" s="812"/>
      <c r="DO246" s="812"/>
      <c r="DP246" s="812"/>
      <c r="DQ246" s="812"/>
      <c r="DR246" s="812"/>
      <c r="DS246" s="812"/>
      <c r="DT246" s="812"/>
      <c r="DU246" s="812"/>
      <c r="DV246" s="812"/>
      <c r="DW246" s="812"/>
      <c r="DX246" s="812"/>
      <c r="DY246" s="812"/>
      <c r="DZ246" s="812"/>
      <c r="EA246" s="812"/>
      <c r="EB246" s="812"/>
      <c r="EC246" s="812"/>
      <c r="ED246" s="812"/>
      <c r="EE246" s="812"/>
      <c r="EF246" s="812"/>
      <c r="EG246" s="812"/>
      <c r="EH246" s="812"/>
      <c r="EI246" s="812"/>
      <c r="EJ246" s="812"/>
      <c r="EK246" s="812"/>
      <c r="EL246" s="812"/>
      <c r="EM246" s="812"/>
      <c r="EN246" s="812"/>
      <c r="EO246" s="812"/>
      <c r="EP246" s="812"/>
      <c r="EQ246" s="812"/>
      <c r="ER246" s="812"/>
      <c r="ES246" s="812"/>
      <c r="ET246" s="812"/>
      <c r="EU246" s="812"/>
      <c r="EV246" s="812"/>
      <c r="EW246" s="812"/>
      <c r="EX246" s="812"/>
      <c r="EY246" s="812"/>
      <c r="EZ246" s="812"/>
      <c r="FA246" s="812"/>
      <c r="FB246" s="812"/>
      <c r="FC246" s="812"/>
      <c r="FD246" s="812"/>
      <c r="FE246" s="812"/>
      <c r="FF246" s="812"/>
      <c r="FG246" s="812"/>
      <c r="FH246" s="812"/>
      <c r="FI246" s="812"/>
      <c r="FJ246" s="812"/>
      <c r="FK246" s="812"/>
      <c r="FL246" s="812"/>
      <c r="FM246" s="812"/>
      <c r="FN246" s="812"/>
      <c r="FO246" s="812"/>
      <c r="FP246" s="812"/>
      <c r="FQ246" s="812"/>
      <c r="FR246" s="812"/>
      <c r="FS246" s="812"/>
      <c r="FT246" s="812"/>
      <c r="FU246" s="812"/>
      <c r="FV246" s="812"/>
      <c r="FW246" s="812"/>
      <c r="FX246" s="812"/>
      <c r="FY246" s="812"/>
      <c r="FZ246" s="812"/>
      <c r="GA246" s="812"/>
      <c r="GB246" s="812"/>
      <c r="GC246" s="812"/>
      <c r="GD246" s="812"/>
      <c r="GE246" s="812"/>
      <c r="GF246" s="812"/>
      <c r="GG246" s="812"/>
      <c r="GH246" s="812"/>
      <c r="GI246" s="812"/>
      <c r="GJ246" s="812"/>
      <c r="GK246" s="812"/>
      <c r="GL246" s="812"/>
      <c r="GM246" s="812"/>
    </row>
    <row r="247" spans="2:195" ht="15" customHeight="1" x14ac:dyDescent="0.2">
      <c r="B247" s="812"/>
      <c r="C247" s="812"/>
      <c r="D247" s="812"/>
      <c r="E247" s="812"/>
      <c r="F247" s="812"/>
      <c r="G247" s="812"/>
      <c r="H247" s="812"/>
      <c r="I247" s="812"/>
      <c r="J247" s="812"/>
      <c r="K247" s="812"/>
      <c r="L247" s="812"/>
      <c r="M247" s="812"/>
      <c r="N247" s="812"/>
      <c r="O247" s="812"/>
      <c r="P247" s="812"/>
      <c r="Q247" s="812"/>
      <c r="R247" s="812"/>
      <c r="S247" s="812"/>
      <c r="T247" s="812"/>
      <c r="U247" s="812"/>
      <c r="V247" s="812"/>
      <c r="W247" s="812"/>
      <c r="X247" s="812"/>
      <c r="Y247" s="812"/>
      <c r="Z247" s="812"/>
      <c r="AA247" s="812"/>
      <c r="AB247" s="812"/>
      <c r="AC247" s="812"/>
      <c r="AD247" s="812"/>
      <c r="AE247" s="812"/>
      <c r="AF247" s="812"/>
      <c r="AG247" s="812"/>
      <c r="AH247" s="812"/>
      <c r="AI247" s="812"/>
      <c r="AJ247" s="812"/>
      <c r="AK247" s="812"/>
      <c r="AL247" s="812"/>
      <c r="AM247" s="812"/>
      <c r="AN247" s="812"/>
      <c r="AO247" s="812"/>
      <c r="AP247" s="812"/>
      <c r="AQ247" s="812"/>
      <c r="AR247" s="812"/>
      <c r="AS247" s="812"/>
      <c r="AT247" s="812"/>
      <c r="AU247" s="812"/>
      <c r="AV247" s="812"/>
      <c r="AW247" s="812"/>
      <c r="AX247" s="812"/>
      <c r="AY247" s="812"/>
      <c r="AZ247" s="812"/>
      <c r="BA247" s="812"/>
      <c r="BB247" s="812"/>
      <c r="BC247" s="812"/>
      <c r="BD247" s="812"/>
      <c r="BE247" s="812"/>
      <c r="BF247" s="812"/>
      <c r="BG247" s="812"/>
      <c r="BH247" s="812"/>
      <c r="BI247" s="812"/>
      <c r="BJ247" s="812"/>
      <c r="BK247" s="812"/>
      <c r="BL247" s="812"/>
      <c r="BM247" s="812"/>
      <c r="BN247" s="812"/>
      <c r="BO247" s="812"/>
      <c r="BP247" s="812"/>
      <c r="BQ247" s="812"/>
      <c r="BR247" s="812"/>
      <c r="BS247" s="812"/>
      <c r="BT247" s="812"/>
      <c r="BU247" s="812"/>
      <c r="BV247" s="812"/>
      <c r="BW247" s="812"/>
      <c r="BX247" s="812"/>
      <c r="BY247" s="812"/>
      <c r="BZ247" s="812"/>
      <c r="CA247" s="812"/>
      <c r="CB247" s="812"/>
      <c r="CC247" s="812"/>
      <c r="CD247" s="812"/>
      <c r="CE247" s="812"/>
      <c r="CF247" s="812"/>
      <c r="CG247" s="812"/>
      <c r="CH247" s="812"/>
      <c r="CI247" s="812"/>
      <c r="CJ247" s="812"/>
      <c r="CK247" s="812"/>
      <c r="CL247" s="812"/>
      <c r="CM247" s="812"/>
      <c r="CN247" s="812"/>
      <c r="CO247" s="812"/>
      <c r="CP247" s="812"/>
      <c r="CQ247" s="812"/>
      <c r="CR247" s="812"/>
      <c r="CS247" s="812"/>
      <c r="CT247" s="812"/>
      <c r="CU247" s="812"/>
      <c r="CV247" s="812"/>
      <c r="CW247" s="812"/>
      <c r="CX247" s="812"/>
      <c r="CY247" s="812"/>
      <c r="CZ247" s="812"/>
      <c r="DA247" s="812"/>
      <c r="DB247" s="812"/>
      <c r="DC247" s="812"/>
      <c r="DD247" s="812"/>
      <c r="DE247" s="812"/>
      <c r="DF247" s="812"/>
      <c r="DG247" s="812"/>
      <c r="DH247" s="812"/>
      <c r="DI247" s="812"/>
      <c r="DJ247" s="812"/>
      <c r="DK247" s="812"/>
      <c r="DL247" s="812"/>
      <c r="DM247" s="812"/>
      <c r="DN247" s="812"/>
      <c r="DO247" s="812"/>
      <c r="DP247" s="812"/>
      <c r="DQ247" s="812"/>
      <c r="DR247" s="812"/>
      <c r="DS247" s="812"/>
      <c r="DT247" s="812"/>
      <c r="DU247" s="812"/>
      <c r="DV247" s="812"/>
      <c r="DW247" s="812"/>
      <c r="DX247" s="812"/>
      <c r="DY247" s="812"/>
      <c r="DZ247" s="812"/>
      <c r="EA247" s="812"/>
      <c r="EB247" s="812"/>
      <c r="EC247" s="812"/>
      <c r="ED247" s="812"/>
      <c r="EE247" s="812"/>
      <c r="EF247" s="812"/>
      <c r="EG247" s="812"/>
      <c r="EH247" s="812"/>
      <c r="EI247" s="812"/>
      <c r="EJ247" s="812"/>
      <c r="EK247" s="812"/>
      <c r="EL247" s="812"/>
      <c r="EM247" s="812"/>
      <c r="EN247" s="812"/>
      <c r="EO247" s="812"/>
      <c r="EP247" s="812"/>
      <c r="EQ247" s="812"/>
      <c r="ER247" s="812"/>
      <c r="ES247" s="812"/>
      <c r="ET247" s="812"/>
      <c r="EU247" s="812"/>
      <c r="EV247" s="812"/>
      <c r="EW247" s="812"/>
      <c r="EX247" s="812"/>
      <c r="EY247" s="812"/>
      <c r="EZ247" s="812"/>
      <c r="FA247" s="812"/>
      <c r="FB247" s="812"/>
      <c r="FC247" s="812"/>
      <c r="FD247" s="812"/>
      <c r="FE247" s="812"/>
      <c r="FF247" s="812"/>
      <c r="FG247" s="812"/>
      <c r="FH247" s="812"/>
      <c r="FI247" s="812"/>
      <c r="FJ247" s="812"/>
      <c r="FK247" s="812"/>
      <c r="FL247" s="812"/>
      <c r="FM247" s="812"/>
      <c r="FN247" s="812"/>
      <c r="FO247" s="812"/>
      <c r="FP247" s="812"/>
      <c r="FQ247" s="812"/>
      <c r="FR247" s="812"/>
      <c r="FS247" s="812"/>
      <c r="FT247" s="812"/>
      <c r="FU247" s="812"/>
      <c r="FV247" s="812"/>
      <c r="FW247" s="812"/>
      <c r="FX247" s="812"/>
      <c r="FY247" s="812"/>
      <c r="FZ247" s="812"/>
      <c r="GA247" s="812"/>
      <c r="GB247" s="812"/>
      <c r="GC247" s="812"/>
      <c r="GD247" s="812"/>
      <c r="GE247" s="812"/>
      <c r="GF247" s="812"/>
      <c r="GG247" s="812"/>
      <c r="GH247" s="812"/>
      <c r="GI247" s="812"/>
      <c r="GJ247" s="812"/>
      <c r="GK247" s="812"/>
      <c r="GL247" s="812"/>
      <c r="GM247" s="812"/>
    </row>
    <row r="248" spans="2:195" ht="15" customHeight="1" x14ac:dyDescent="0.2">
      <c r="B248" s="812"/>
      <c r="C248" s="812"/>
      <c r="D248" s="812"/>
      <c r="E248" s="812"/>
      <c r="F248" s="812"/>
      <c r="G248" s="812"/>
      <c r="H248" s="812"/>
      <c r="I248" s="812"/>
      <c r="J248" s="812"/>
      <c r="K248" s="812"/>
      <c r="L248" s="812"/>
      <c r="M248" s="812"/>
      <c r="N248" s="812"/>
      <c r="O248" s="812"/>
      <c r="P248" s="812"/>
      <c r="Q248" s="812"/>
      <c r="R248" s="812"/>
      <c r="S248" s="812"/>
      <c r="T248" s="812"/>
      <c r="U248" s="812"/>
      <c r="V248" s="812"/>
      <c r="W248" s="812"/>
      <c r="X248" s="812"/>
      <c r="Y248" s="812"/>
      <c r="Z248" s="812"/>
      <c r="AA248" s="812"/>
      <c r="AB248" s="812"/>
      <c r="AC248" s="812"/>
      <c r="AD248" s="812"/>
      <c r="AE248" s="812"/>
      <c r="AF248" s="812"/>
      <c r="AG248" s="812"/>
      <c r="AH248" s="812"/>
      <c r="AI248" s="812"/>
      <c r="AJ248" s="812"/>
      <c r="AK248" s="812"/>
      <c r="AL248" s="812"/>
      <c r="AM248" s="812"/>
      <c r="AN248" s="812"/>
      <c r="AO248" s="812"/>
      <c r="AP248" s="812"/>
      <c r="AQ248" s="812"/>
      <c r="AR248" s="812"/>
      <c r="AS248" s="812"/>
      <c r="AT248" s="812"/>
      <c r="AU248" s="812"/>
      <c r="AV248" s="812"/>
      <c r="AW248" s="812"/>
      <c r="AX248" s="812"/>
      <c r="AY248" s="812"/>
      <c r="AZ248" s="812"/>
      <c r="BA248" s="812"/>
      <c r="BB248" s="812"/>
      <c r="BC248" s="812"/>
      <c r="BD248" s="812"/>
      <c r="BE248" s="812"/>
      <c r="BF248" s="812"/>
      <c r="BG248" s="812"/>
      <c r="BH248" s="812"/>
      <c r="BI248" s="812"/>
      <c r="BJ248" s="812"/>
      <c r="BK248" s="812"/>
      <c r="BL248" s="812"/>
      <c r="BM248" s="812"/>
      <c r="BN248" s="812"/>
      <c r="BO248" s="812"/>
      <c r="BP248" s="812"/>
      <c r="BQ248" s="812"/>
      <c r="BR248" s="812"/>
      <c r="BS248" s="812"/>
      <c r="BT248" s="812"/>
      <c r="BU248" s="812"/>
      <c r="BV248" s="812"/>
      <c r="BW248" s="812"/>
      <c r="BX248" s="812"/>
      <c r="BY248" s="812"/>
      <c r="BZ248" s="812"/>
      <c r="CA248" s="812"/>
      <c r="CB248" s="812"/>
      <c r="CC248" s="812"/>
      <c r="CD248" s="812"/>
      <c r="CE248" s="812"/>
      <c r="CF248" s="812"/>
      <c r="CG248" s="812"/>
      <c r="CH248" s="812"/>
      <c r="CI248" s="812"/>
      <c r="CJ248" s="812"/>
      <c r="CK248" s="812"/>
      <c r="CL248" s="812"/>
      <c r="CM248" s="812"/>
      <c r="CN248" s="812"/>
      <c r="CO248" s="812"/>
      <c r="CP248" s="812"/>
      <c r="CQ248" s="812"/>
      <c r="CR248" s="812"/>
      <c r="CS248" s="812"/>
      <c r="CT248" s="812"/>
      <c r="CU248" s="812"/>
      <c r="CV248" s="812"/>
      <c r="CW248" s="812"/>
      <c r="CX248" s="812"/>
      <c r="CY248" s="812"/>
      <c r="CZ248" s="812"/>
      <c r="DA248" s="812"/>
      <c r="DB248" s="812"/>
      <c r="DC248" s="812"/>
      <c r="DD248" s="812"/>
      <c r="DE248" s="812"/>
      <c r="DF248" s="812"/>
      <c r="DG248" s="812"/>
      <c r="DH248" s="812"/>
      <c r="DI248" s="812"/>
      <c r="DJ248" s="812"/>
      <c r="DK248" s="812"/>
      <c r="DL248" s="812"/>
      <c r="DM248" s="812"/>
      <c r="DN248" s="812"/>
      <c r="DO248" s="812"/>
      <c r="DP248" s="812"/>
      <c r="DQ248" s="812"/>
      <c r="DR248" s="812"/>
      <c r="DS248" s="812"/>
      <c r="DT248" s="812"/>
      <c r="DU248" s="812"/>
      <c r="DV248" s="812"/>
      <c r="DW248" s="812"/>
      <c r="DX248" s="812"/>
      <c r="DY248" s="812"/>
      <c r="DZ248" s="812"/>
      <c r="EA248" s="812"/>
      <c r="EB248" s="812"/>
      <c r="EC248" s="812"/>
      <c r="ED248" s="812"/>
      <c r="EE248" s="812"/>
      <c r="EF248" s="812"/>
      <c r="EG248" s="812"/>
      <c r="EH248" s="812"/>
      <c r="EI248" s="812"/>
      <c r="EJ248" s="812"/>
      <c r="EK248" s="812"/>
      <c r="EL248" s="812"/>
      <c r="EM248" s="812"/>
      <c r="EN248" s="812"/>
      <c r="EO248" s="812"/>
      <c r="EP248" s="812"/>
      <c r="EQ248" s="812"/>
      <c r="ER248" s="812"/>
      <c r="ES248" s="812"/>
      <c r="ET248" s="812"/>
      <c r="EU248" s="812"/>
      <c r="EV248" s="812"/>
      <c r="EW248" s="812"/>
      <c r="EX248" s="812"/>
      <c r="EY248" s="812"/>
      <c r="EZ248" s="812"/>
      <c r="FA248" s="812"/>
      <c r="FB248" s="812"/>
      <c r="FC248" s="812"/>
      <c r="FD248" s="812"/>
      <c r="FE248" s="812"/>
      <c r="FF248" s="812"/>
      <c r="FG248" s="812"/>
      <c r="FH248" s="812"/>
      <c r="FI248" s="812"/>
      <c r="FJ248" s="812"/>
      <c r="FK248" s="812"/>
      <c r="FL248" s="812"/>
      <c r="FM248" s="812"/>
      <c r="FN248" s="812"/>
      <c r="FO248" s="812"/>
      <c r="FP248" s="812"/>
      <c r="FQ248" s="812"/>
      <c r="FR248" s="812"/>
      <c r="FS248" s="812"/>
      <c r="FT248" s="812"/>
      <c r="FU248" s="812"/>
      <c r="FV248" s="812"/>
      <c r="FW248" s="812"/>
      <c r="FX248" s="812"/>
      <c r="FY248" s="812"/>
      <c r="FZ248" s="812"/>
      <c r="GA248" s="812"/>
      <c r="GB248" s="812"/>
      <c r="GC248" s="812"/>
      <c r="GD248" s="812"/>
      <c r="GE248" s="812"/>
      <c r="GF248" s="812"/>
      <c r="GG248" s="812"/>
      <c r="GH248" s="812"/>
      <c r="GI248" s="812"/>
      <c r="GJ248" s="812"/>
      <c r="GK248" s="812"/>
      <c r="GL248" s="812"/>
      <c r="GM248" s="812"/>
    </row>
    <row r="249" spans="2:195" ht="15" customHeight="1" x14ac:dyDescent="0.2">
      <c r="B249" s="812"/>
      <c r="C249" s="812"/>
      <c r="D249" s="812"/>
      <c r="E249" s="812"/>
      <c r="F249" s="812"/>
      <c r="G249" s="812"/>
      <c r="H249" s="812"/>
      <c r="I249" s="812"/>
      <c r="J249" s="812"/>
      <c r="K249" s="812"/>
      <c r="L249" s="812"/>
      <c r="M249" s="812"/>
      <c r="N249" s="812"/>
      <c r="O249" s="812"/>
      <c r="P249" s="812"/>
      <c r="Q249" s="812"/>
      <c r="R249" s="812"/>
      <c r="S249" s="812"/>
      <c r="T249" s="812"/>
      <c r="U249" s="812"/>
      <c r="V249" s="812"/>
      <c r="W249" s="812"/>
      <c r="X249" s="812"/>
      <c r="Y249" s="812"/>
      <c r="Z249" s="812"/>
      <c r="AA249" s="812"/>
      <c r="AB249" s="812"/>
      <c r="AC249" s="812"/>
      <c r="AD249" s="812"/>
      <c r="AE249" s="812"/>
      <c r="AF249" s="812"/>
      <c r="AG249" s="812"/>
      <c r="AH249" s="812"/>
      <c r="AI249" s="812"/>
      <c r="AJ249" s="812"/>
      <c r="AK249" s="812"/>
      <c r="AL249" s="812"/>
      <c r="AM249" s="812"/>
      <c r="AN249" s="812"/>
      <c r="AO249" s="812"/>
      <c r="AP249" s="812"/>
      <c r="AQ249" s="812"/>
      <c r="AR249" s="812"/>
      <c r="AS249" s="812"/>
      <c r="AT249" s="812"/>
      <c r="AU249" s="812"/>
      <c r="AV249" s="812"/>
      <c r="AW249" s="812"/>
      <c r="AX249" s="812"/>
      <c r="AY249" s="812"/>
      <c r="AZ249" s="812"/>
      <c r="BA249" s="812"/>
      <c r="BB249" s="812"/>
      <c r="BC249" s="812"/>
      <c r="BD249" s="812"/>
      <c r="BE249" s="812"/>
      <c r="BF249" s="812"/>
      <c r="BG249" s="812"/>
      <c r="BH249" s="812"/>
      <c r="BI249" s="812"/>
      <c r="BJ249" s="812"/>
      <c r="BK249" s="812"/>
      <c r="BL249" s="812"/>
      <c r="BM249" s="812"/>
      <c r="BN249" s="812"/>
      <c r="BO249" s="812"/>
      <c r="BP249" s="812"/>
      <c r="BQ249" s="812"/>
      <c r="BR249" s="812"/>
      <c r="BS249" s="812"/>
      <c r="BT249" s="812"/>
      <c r="BU249" s="812"/>
      <c r="BV249" s="812"/>
      <c r="BW249" s="812"/>
      <c r="BX249" s="812"/>
      <c r="BY249" s="812"/>
      <c r="BZ249" s="812"/>
      <c r="CA249" s="812"/>
      <c r="CB249" s="812"/>
      <c r="CC249" s="812"/>
      <c r="CD249" s="812"/>
      <c r="CE249" s="812"/>
      <c r="CF249" s="812"/>
      <c r="CG249" s="812"/>
      <c r="CH249" s="812"/>
      <c r="CI249" s="812"/>
      <c r="CJ249" s="812"/>
      <c r="CK249" s="812"/>
      <c r="CL249" s="812"/>
      <c r="CM249" s="812"/>
      <c r="CN249" s="812"/>
      <c r="CO249" s="812"/>
      <c r="CP249" s="812"/>
      <c r="CQ249" s="812"/>
      <c r="CR249" s="812"/>
      <c r="CS249" s="812"/>
      <c r="CT249" s="812"/>
      <c r="CU249" s="812"/>
      <c r="CV249" s="812"/>
      <c r="CW249" s="812"/>
      <c r="CX249" s="812"/>
      <c r="CY249" s="812"/>
      <c r="CZ249" s="812"/>
      <c r="DA249" s="812"/>
      <c r="DB249" s="812"/>
      <c r="DC249" s="812"/>
      <c r="DD249" s="812"/>
      <c r="DE249" s="812"/>
      <c r="DF249" s="812"/>
      <c r="DG249" s="812"/>
      <c r="DH249" s="812"/>
      <c r="DI249" s="812"/>
      <c r="DJ249" s="812"/>
      <c r="DK249" s="812"/>
      <c r="DL249" s="812"/>
      <c r="DM249" s="812"/>
      <c r="DN249" s="812"/>
      <c r="DO249" s="812"/>
      <c r="DP249" s="812"/>
      <c r="DQ249" s="812"/>
      <c r="DR249" s="812"/>
      <c r="DS249" s="812"/>
      <c r="DT249" s="812"/>
      <c r="DU249" s="812"/>
      <c r="DV249" s="812"/>
      <c r="DW249" s="812"/>
      <c r="DX249" s="812"/>
      <c r="DY249" s="812"/>
      <c r="DZ249" s="812"/>
      <c r="EA249" s="812"/>
      <c r="EB249" s="812"/>
      <c r="EC249" s="812"/>
      <c r="ED249" s="812"/>
      <c r="EE249" s="812"/>
      <c r="EF249" s="812"/>
      <c r="EG249" s="812"/>
      <c r="EH249" s="812"/>
      <c r="EI249" s="812"/>
      <c r="EJ249" s="812"/>
      <c r="EK249" s="812"/>
      <c r="EL249" s="812"/>
      <c r="EM249" s="812"/>
      <c r="EN249" s="812"/>
      <c r="EO249" s="812"/>
      <c r="EP249" s="812"/>
      <c r="EQ249" s="812"/>
      <c r="ER249" s="812"/>
      <c r="ES249" s="812"/>
      <c r="ET249" s="812"/>
      <c r="EU249" s="812"/>
      <c r="EV249" s="812"/>
      <c r="EW249" s="812"/>
      <c r="EX249" s="812"/>
      <c r="EY249" s="812"/>
      <c r="EZ249" s="812"/>
      <c r="FA249" s="812"/>
      <c r="FB249" s="812"/>
      <c r="FC249" s="812"/>
      <c r="FD249" s="812"/>
      <c r="FE249" s="812"/>
      <c r="FF249" s="812"/>
      <c r="FG249" s="812"/>
      <c r="FH249" s="812"/>
      <c r="FI249" s="812"/>
      <c r="FJ249" s="812"/>
      <c r="FK249" s="812"/>
      <c r="FL249" s="812"/>
      <c r="FM249" s="812"/>
      <c r="FN249" s="812"/>
      <c r="FO249" s="812"/>
      <c r="FP249" s="812"/>
      <c r="FQ249" s="812"/>
      <c r="FR249" s="812"/>
      <c r="FS249" s="812"/>
      <c r="FT249" s="812"/>
      <c r="FU249" s="812"/>
      <c r="FV249" s="812"/>
      <c r="FW249" s="812"/>
      <c r="FX249" s="812"/>
      <c r="FY249" s="812"/>
      <c r="FZ249" s="812"/>
      <c r="GA249" s="812"/>
      <c r="GB249" s="812"/>
      <c r="GC249" s="812"/>
      <c r="GD249" s="812"/>
      <c r="GE249" s="812"/>
      <c r="GF249" s="812"/>
      <c r="GG249" s="812"/>
      <c r="GH249" s="812"/>
      <c r="GI249" s="812"/>
      <c r="GJ249" s="812"/>
      <c r="GK249" s="812"/>
      <c r="GL249" s="812"/>
      <c r="GM249" s="812"/>
    </row>
    <row r="250" spans="2:195" ht="15" customHeight="1" x14ac:dyDescent="0.2">
      <c r="B250" s="812"/>
      <c r="C250" s="812"/>
      <c r="D250" s="812"/>
      <c r="E250" s="812"/>
      <c r="F250" s="812"/>
      <c r="G250" s="812"/>
      <c r="H250" s="812"/>
      <c r="I250" s="812"/>
      <c r="J250" s="812"/>
      <c r="K250" s="812"/>
      <c r="L250" s="812"/>
      <c r="M250" s="812"/>
      <c r="N250" s="812"/>
      <c r="O250" s="812"/>
      <c r="P250" s="812"/>
      <c r="Q250" s="812"/>
      <c r="R250" s="812"/>
      <c r="S250" s="812"/>
      <c r="T250" s="812"/>
      <c r="U250" s="812"/>
      <c r="V250" s="812"/>
      <c r="W250" s="812"/>
      <c r="X250" s="812"/>
      <c r="Y250" s="812"/>
      <c r="Z250" s="812"/>
      <c r="AA250" s="812"/>
      <c r="AB250" s="812"/>
      <c r="AC250" s="812"/>
      <c r="AD250" s="812"/>
      <c r="AE250" s="812"/>
      <c r="AF250" s="812"/>
      <c r="AG250" s="812"/>
      <c r="AH250" s="812"/>
      <c r="AI250" s="812"/>
      <c r="AJ250" s="812"/>
      <c r="AK250" s="812"/>
      <c r="AL250" s="812"/>
      <c r="AM250" s="812"/>
      <c r="AN250" s="812"/>
      <c r="AO250" s="812"/>
      <c r="AP250" s="812"/>
      <c r="AQ250" s="812"/>
      <c r="AR250" s="812"/>
      <c r="AS250" s="812"/>
      <c r="AT250" s="812"/>
      <c r="AU250" s="812"/>
      <c r="AV250" s="812"/>
      <c r="AW250" s="812"/>
      <c r="AX250" s="812"/>
      <c r="AY250" s="812"/>
      <c r="AZ250" s="812"/>
      <c r="BA250" s="812"/>
      <c r="BB250" s="812"/>
      <c r="BC250" s="812"/>
      <c r="BD250" s="812"/>
      <c r="BE250" s="812"/>
      <c r="BF250" s="812"/>
      <c r="BG250" s="812"/>
      <c r="BH250" s="812"/>
      <c r="BI250" s="812"/>
      <c r="BJ250" s="812"/>
      <c r="BK250" s="812"/>
      <c r="BL250" s="812"/>
      <c r="BM250" s="812"/>
      <c r="BN250" s="812"/>
      <c r="BO250" s="812"/>
      <c r="BP250" s="812"/>
      <c r="BQ250" s="812"/>
      <c r="BR250" s="812"/>
      <c r="BS250" s="812"/>
      <c r="BT250" s="812"/>
      <c r="BU250" s="812"/>
      <c r="BV250" s="812"/>
      <c r="BW250" s="812"/>
      <c r="BX250" s="812"/>
      <c r="BY250" s="812"/>
      <c r="BZ250" s="812"/>
      <c r="CA250" s="812"/>
      <c r="CB250" s="812"/>
      <c r="CC250" s="812"/>
      <c r="CD250" s="812"/>
      <c r="CE250" s="812"/>
      <c r="CF250" s="812"/>
      <c r="CG250" s="812"/>
      <c r="CH250" s="812"/>
      <c r="CI250" s="812"/>
      <c r="CJ250" s="812"/>
      <c r="CK250" s="812"/>
      <c r="CL250" s="812"/>
      <c r="CM250" s="812"/>
      <c r="CN250" s="812"/>
      <c r="CO250" s="812"/>
      <c r="CP250" s="812"/>
      <c r="CQ250" s="812"/>
      <c r="CR250" s="812"/>
      <c r="CS250" s="812"/>
      <c r="CT250" s="812"/>
      <c r="CU250" s="812"/>
      <c r="CV250" s="812"/>
      <c r="CW250" s="812"/>
      <c r="CX250" s="812"/>
      <c r="CY250" s="812"/>
      <c r="CZ250" s="812"/>
      <c r="DA250" s="812"/>
      <c r="DB250" s="812"/>
      <c r="DC250" s="812"/>
      <c r="DD250" s="812"/>
      <c r="DE250" s="812"/>
      <c r="DF250" s="812"/>
      <c r="DG250" s="812"/>
      <c r="DH250" s="812"/>
      <c r="DI250" s="812"/>
      <c r="DJ250" s="812"/>
      <c r="DK250" s="812"/>
      <c r="DL250" s="812"/>
      <c r="DM250" s="812"/>
      <c r="DN250" s="812"/>
      <c r="DO250" s="812"/>
      <c r="DP250" s="812"/>
      <c r="DQ250" s="812"/>
      <c r="DR250" s="812"/>
      <c r="DS250" s="812"/>
      <c r="DT250" s="812"/>
      <c r="DU250" s="812"/>
      <c r="DV250" s="812"/>
      <c r="DW250" s="812"/>
      <c r="DX250" s="812"/>
      <c r="DY250" s="812"/>
      <c r="DZ250" s="812"/>
      <c r="EA250" s="812"/>
      <c r="EB250" s="812"/>
      <c r="EC250" s="812"/>
      <c r="ED250" s="812"/>
      <c r="EE250" s="812"/>
      <c r="EF250" s="812"/>
      <c r="EG250" s="812"/>
      <c r="EH250" s="812"/>
      <c r="EI250" s="812"/>
      <c r="EJ250" s="812"/>
      <c r="EK250" s="812"/>
      <c r="EL250" s="812"/>
      <c r="EM250" s="812"/>
      <c r="EN250" s="812"/>
      <c r="EO250" s="812"/>
      <c r="EP250" s="812"/>
      <c r="EQ250" s="812"/>
      <c r="ER250" s="812"/>
      <c r="ES250" s="812"/>
      <c r="ET250" s="812"/>
      <c r="EU250" s="812"/>
      <c r="EV250" s="812"/>
      <c r="EW250" s="812"/>
      <c r="EX250" s="812"/>
      <c r="EY250" s="812"/>
      <c r="EZ250" s="812"/>
      <c r="FA250" s="812"/>
      <c r="FB250" s="812"/>
      <c r="FC250" s="812"/>
      <c r="FD250" s="812"/>
      <c r="FE250" s="812"/>
      <c r="FF250" s="812"/>
      <c r="FG250" s="812"/>
      <c r="FH250" s="812"/>
      <c r="FI250" s="812"/>
      <c r="FJ250" s="812"/>
      <c r="FK250" s="812"/>
      <c r="FL250" s="812"/>
      <c r="FM250" s="812"/>
      <c r="FN250" s="812"/>
      <c r="FO250" s="812"/>
      <c r="FP250" s="812"/>
      <c r="FQ250" s="812"/>
      <c r="FR250" s="812"/>
      <c r="FS250" s="812"/>
      <c r="FT250" s="812"/>
      <c r="FU250" s="812"/>
      <c r="FV250" s="812"/>
      <c r="FW250" s="812"/>
      <c r="FX250" s="812"/>
      <c r="FY250" s="812"/>
      <c r="FZ250" s="812"/>
      <c r="GA250" s="812"/>
      <c r="GB250" s="812"/>
      <c r="GC250" s="812"/>
      <c r="GD250" s="812"/>
      <c r="GE250" s="812"/>
      <c r="GF250" s="812"/>
      <c r="GG250" s="812"/>
      <c r="GH250" s="812"/>
      <c r="GI250" s="812"/>
      <c r="GJ250" s="812"/>
      <c r="GK250" s="812"/>
      <c r="GL250" s="812"/>
      <c r="GM250" s="812"/>
    </row>
    <row r="251" spans="2:195" ht="15" customHeight="1" x14ac:dyDescent="0.2">
      <c r="B251" s="812"/>
      <c r="C251" s="812"/>
      <c r="D251" s="812"/>
      <c r="E251" s="812"/>
      <c r="F251" s="812"/>
      <c r="G251" s="812"/>
      <c r="H251" s="812"/>
      <c r="I251" s="812"/>
      <c r="J251" s="812"/>
      <c r="K251" s="812"/>
      <c r="L251" s="812"/>
      <c r="M251" s="812"/>
      <c r="N251" s="812"/>
      <c r="O251" s="812"/>
      <c r="P251" s="812"/>
      <c r="Q251" s="812"/>
      <c r="R251" s="812"/>
      <c r="S251" s="812"/>
      <c r="T251" s="812"/>
      <c r="U251" s="812"/>
      <c r="V251" s="812"/>
      <c r="W251" s="812"/>
      <c r="X251" s="812"/>
      <c r="Y251" s="812"/>
      <c r="Z251" s="812"/>
      <c r="AA251" s="812"/>
      <c r="AB251" s="812"/>
      <c r="AC251" s="812"/>
      <c r="AD251" s="812"/>
      <c r="AE251" s="812"/>
      <c r="AF251" s="812"/>
      <c r="AG251" s="812"/>
      <c r="AH251" s="812"/>
      <c r="AI251" s="812"/>
      <c r="AJ251" s="812"/>
      <c r="AK251" s="812"/>
      <c r="AL251" s="812"/>
      <c r="AM251" s="812"/>
      <c r="AN251" s="812"/>
      <c r="AO251" s="812"/>
      <c r="AP251" s="812"/>
      <c r="AQ251" s="812"/>
      <c r="AR251" s="812"/>
      <c r="AS251" s="812"/>
      <c r="AT251" s="812"/>
      <c r="AU251" s="812"/>
      <c r="AV251" s="812"/>
      <c r="AW251" s="812"/>
      <c r="AX251" s="812"/>
      <c r="AY251" s="812"/>
      <c r="AZ251" s="812"/>
      <c r="BA251" s="812"/>
      <c r="BB251" s="812"/>
      <c r="BC251" s="812"/>
      <c r="BD251" s="812"/>
      <c r="BE251" s="812"/>
      <c r="BF251" s="812"/>
      <c r="BG251" s="812"/>
      <c r="BH251" s="812"/>
      <c r="BI251" s="812"/>
      <c r="BJ251" s="812"/>
      <c r="BK251" s="812"/>
      <c r="BL251" s="812"/>
      <c r="BM251" s="812"/>
      <c r="BN251" s="812"/>
      <c r="BO251" s="812"/>
      <c r="BP251" s="812"/>
      <c r="BQ251" s="812"/>
      <c r="BR251" s="812"/>
      <c r="BS251" s="812"/>
      <c r="BT251" s="812"/>
      <c r="BU251" s="812"/>
      <c r="BV251" s="812"/>
      <c r="BW251" s="812"/>
      <c r="BX251" s="812"/>
      <c r="BY251" s="812"/>
      <c r="BZ251" s="812"/>
      <c r="CA251" s="812"/>
      <c r="CB251" s="812"/>
      <c r="CC251" s="812"/>
      <c r="CD251" s="812"/>
      <c r="CE251" s="812"/>
      <c r="CF251" s="812"/>
      <c r="CG251" s="812"/>
      <c r="CH251" s="812"/>
      <c r="CI251" s="812"/>
      <c r="CJ251" s="812"/>
      <c r="CK251" s="812"/>
      <c r="CL251" s="812"/>
      <c r="CM251" s="812"/>
      <c r="CN251" s="812"/>
      <c r="CO251" s="812"/>
      <c r="CP251" s="812"/>
      <c r="CQ251" s="812"/>
      <c r="CR251" s="812"/>
      <c r="CS251" s="812"/>
      <c r="CT251" s="812"/>
      <c r="CU251" s="812"/>
      <c r="CV251" s="812"/>
      <c r="CW251" s="812"/>
      <c r="CX251" s="812"/>
      <c r="CY251" s="812"/>
      <c r="CZ251" s="812"/>
      <c r="DA251" s="812"/>
      <c r="DB251" s="812"/>
      <c r="DC251" s="812"/>
      <c r="DD251" s="812"/>
      <c r="DE251" s="812"/>
      <c r="DF251" s="812"/>
      <c r="DG251" s="812"/>
      <c r="DH251" s="812"/>
      <c r="DI251" s="812"/>
      <c r="DJ251" s="812"/>
      <c r="DK251" s="812"/>
      <c r="DL251" s="812"/>
      <c r="DM251" s="812"/>
      <c r="DN251" s="812"/>
      <c r="DO251" s="812"/>
      <c r="DP251" s="812"/>
      <c r="DQ251" s="812"/>
      <c r="DR251" s="812"/>
      <c r="DS251" s="812"/>
      <c r="DT251" s="812"/>
      <c r="DU251" s="812"/>
      <c r="DV251" s="812"/>
      <c r="DW251" s="812"/>
      <c r="DX251" s="812"/>
      <c r="DY251" s="812"/>
      <c r="DZ251" s="812"/>
      <c r="EA251" s="812"/>
      <c r="EB251" s="812"/>
      <c r="EC251" s="812"/>
      <c r="ED251" s="812"/>
      <c r="EE251" s="812"/>
      <c r="EF251" s="812"/>
      <c r="EG251" s="812"/>
      <c r="EH251" s="812"/>
      <c r="EI251" s="812"/>
      <c r="EJ251" s="812"/>
      <c r="EK251" s="812"/>
      <c r="EL251" s="812"/>
      <c r="EM251" s="812"/>
      <c r="EN251" s="812"/>
      <c r="EO251" s="812"/>
      <c r="EP251" s="812"/>
      <c r="EQ251" s="812"/>
      <c r="ER251" s="812"/>
      <c r="ES251" s="812"/>
      <c r="ET251" s="812"/>
      <c r="EU251" s="812"/>
      <c r="EV251" s="812"/>
      <c r="EW251" s="812"/>
      <c r="EX251" s="812"/>
      <c r="EY251" s="812"/>
      <c r="EZ251" s="812"/>
      <c r="FA251" s="812"/>
      <c r="FB251" s="812"/>
      <c r="FC251" s="812"/>
      <c r="FD251" s="812"/>
      <c r="FE251" s="812"/>
      <c r="FF251" s="812"/>
      <c r="FG251" s="812"/>
      <c r="FH251" s="812"/>
      <c r="FI251" s="812"/>
      <c r="FJ251" s="812"/>
      <c r="FK251" s="812"/>
      <c r="FL251" s="812"/>
      <c r="FM251" s="812"/>
      <c r="FN251" s="812"/>
      <c r="FO251" s="812"/>
      <c r="FP251" s="812"/>
      <c r="FQ251" s="812"/>
      <c r="FR251" s="812"/>
      <c r="FS251" s="812"/>
      <c r="FT251" s="812"/>
      <c r="FU251" s="812"/>
      <c r="FV251" s="812"/>
      <c r="FW251" s="812"/>
      <c r="FX251" s="812"/>
      <c r="FY251" s="812"/>
      <c r="FZ251" s="812"/>
      <c r="GA251" s="812"/>
      <c r="GB251" s="812"/>
      <c r="GC251" s="812"/>
      <c r="GD251" s="812"/>
      <c r="GE251" s="812"/>
      <c r="GF251" s="812"/>
      <c r="GG251" s="812"/>
      <c r="GH251" s="812"/>
      <c r="GI251" s="812"/>
      <c r="GJ251" s="812"/>
      <c r="GK251" s="812"/>
      <c r="GL251" s="812"/>
      <c r="GM251" s="812"/>
    </row>
    <row r="252" spans="2:195" ht="15" customHeight="1" x14ac:dyDescent="0.2">
      <c r="B252" s="812"/>
      <c r="C252" s="812"/>
      <c r="D252" s="812"/>
      <c r="E252" s="812"/>
      <c r="F252" s="812"/>
      <c r="G252" s="812"/>
      <c r="H252" s="812"/>
      <c r="I252" s="812"/>
      <c r="J252" s="812"/>
      <c r="K252" s="812"/>
      <c r="L252" s="812"/>
      <c r="M252" s="812"/>
      <c r="N252" s="812"/>
      <c r="O252" s="812"/>
      <c r="P252" s="812"/>
      <c r="Q252" s="812"/>
      <c r="R252" s="812"/>
      <c r="S252" s="812"/>
      <c r="T252" s="812"/>
      <c r="U252" s="812"/>
      <c r="V252" s="812"/>
      <c r="W252" s="812"/>
      <c r="X252" s="812"/>
      <c r="Y252" s="812"/>
      <c r="Z252" s="812"/>
      <c r="AA252" s="812"/>
      <c r="AB252" s="812"/>
      <c r="AC252" s="812"/>
      <c r="AD252" s="812"/>
      <c r="AE252" s="812"/>
      <c r="AF252" s="812"/>
      <c r="AG252" s="812"/>
      <c r="AH252" s="812"/>
      <c r="AI252" s="812"/>
      <c r="AJ252" s="812"/>
      <c r="AK252" s="812"/>
      <c r="AL252" s="812"/>
      <c r="AM252" s="812"/>
      <c r="AN252" s="812"/>
      <c r="AO252" s="812"/>
      <c r="AP252" s="812"/>
      <c r="AQ252" s="812"/>
      <c r="AR252" s="812"/>
      <c r="AS252" s="812"/>
      <c r="AT252" s="812"/>
      <c r="AU252" s="812"/>
      <c r="AV252" s="812"/>
      <c r="AW252" s="812"/>
      <c r="AX252" s="812"/>
      <c r="AY252" s="812"/>
      <c r="AZ252" s="812"/>
      <c r="BA252" s="812"/>
      <c r="BB252" s="812"/>
      <c r="BC252" s="812"/>
      <c r="BD252" s="812"/>
      <c r="BE252" s="812"/>
      <c r="BF252" s="812"/>
      <c r="BG252" s="812"/>
      <c r="BH252" s="812"/>
      <c r="BI252" s="812"/>
      <c r="BJ252" s="812"/>
      <c r="BK252" s="812"/>
      <c r="BL252" s="812"/>
      <c r="BM252" s="812"/>
      <c r="BN252" s="812"/>
      <c r="BO252" s="812"/>
      <c r="BP252" s="812"/>
      <c r="BQ252" s="812"/>
      <c r="BR252" s="812"/>
      <c r="BS252" s="812"/>
      <c r="BT252" s="812"/>
      <c r="BU252" s="812"/>
      <c r="BV252" s="812"/>
      <c r="BW252" s="812"/>
      <c r="BX252" s="812"/>
      <c r="BY252" s="812"/>
      <c r="BZ252" s="812"/>
      <c r="CA252" s="812"/>
      <c r="CB252" s="812"/>
      <c r="CC252" s="812"/>
      <c r="CD252" s="812"/>
      <c r="CE252" s="812"/>
      <c r="CF252" s="812"/>
      <c r="CG252" s="812"/>
      <c r="CH252" s="812"/>
      <c r="CI252" s="812"/>
      <c r="CJ252" s="812"/>
      <c r="CK252" s="812"/>
      <c r="CL252" s="812"/>
      <c r="CM252" s="812"/>
      <c r="CN252" s="812"/>
      <c r="CO252" s="812"/>
      <c r="CP252" s="812"/>
      <c r="CQ252" s="812"/>
      <c r="CR252" s="812"/>
      <c r="CS252" s="812"/>
      <c r="CT252" s="812"/>
      <c r="CU252" s="812"/>
      <c r="CV252" s="812"/>
      <c r="CW252" s="812"/>
      <c r="CX252" s="812"/>
      <c r="CY252" s="812"/>
      <c r="CZ252" s="812"/>
      <c r="DA252" s="812"/>
      <c r="DB252" s="812"/>
      <c r="DC252" s="812"/>
      <c r="DD252" s="812"/>
      <c r="DE252" s="812"/>
      <c r="DF252" s="812"/>
      <c r="DG252" s="812"/>
      <c r="DH252" s="812"/>
      <c r="DI252" s="812"/>
      <c r="DJ252" s="812"/>
      <c r="DK252" s="812"/>
      <c r="DL252" s="812"/>
      <c r="DM252" s="812"/>
      <c r="DN252" s="812"/>
      <c r="DO252" s="812"/>
      <c r="DP252" s="812"/>
      <c r="DQ252" s="812"/>
      <c r="DR252" s="812"/>
      <c r="DS252" s="812"/>
      <c r="DT252" s="812"/>
      <c r="DU252" s="812"/>
      <c r="DV252" s="812"/>
      <c r="DW252" s="812"/>
      <c r="DX252" s="812"/>
      <c r="DY252" s="812"/>
      <c r="DZ252" s="812"/>
      <c r="EA252" s="812"/>
      <c r="EB252" s="812"/>
      <c r="EC252" s="812"/>
      <c r="ED252" s="812"/>
      <c r="EE252" s="812"/>
      <c r="EF252" s="812"/>
      <c r="EG252" s="812"/>
      <c r="EH252" s="812"/>
      <c r="EI252" s="812"/>
      <c r="EJ252" s="812"/>
      <c r="EK252" s="812"/>
      <c r="EL252" s="812"/>
      <c r="EM252" s="812"/>
      <c r="EN252" s="812"/>
      <c r="EO252" s="812"/>
      <c r="EP252" s="812"/>
      <c r="EQ252" s="812"/>
      <c r="ER252" s="812"/>
      <c r="ES252" s="812"/>
      <c r="ET252" s="812"/>
      <c r="EU252" s="812"/>
      <c r="EV252" s="812"/>
      <c r="EW252" s="812"/>
      <c r="EX252" s="812"/>
      <c r="EY252" s="812"/>
      <c r="EZ252" s="812"/>
      <c r="FA252" s="812"/>
      <c r="FB252" s="812"/>
      <c r="FC252" s="812"/>
      <c r="FD252" s="812"/>
      <c r="FE252" s="812"/>
      <c r="FF252" s="812"/>
      <c r="FG252" s="812"/>
      <c r="FH252" s="812"/>
      <c r="FI252" s="812"/>
      <c r="FJ252" s="812"/>
      <c r="FK252" s="812"/>
      <c r="FL252" s="812"/>
      <c r="FM252" s="812"/>
      <c r="FN252" s="812"/>
      <c r="FO252" s="812"/>
      <c r="FP252" s="812"/>
      <c r="FQ252" s="812"/>
      <c r="FR252" s="812"/>
      <c r="FS252" s="812"/>
      <c r="FT252" s="812"/>
      <c r="FU252" s="812"/>
      <c r="FV252" s="812"/>
      <c r="FW252" s="812"/>
      <c r="FX252" s="812"/>
      <c r="FY252" s="812"/>
      <c r="FZ252" s="812"/>
      <c r="GA252" s="812"/>
      <c r="GB252" s="812"/>
      <c r="GC252" s="812"/>
      <c r="GD252" s="812"/>
      <c r="GE252" s="812"/>
      <c r="GF252" s="812"/>
      <c r="GG252" s="812"/>
      <c r="GH252" s="812"/>
      <c r="GI252" s="812"/>
      <c r="GJ252" s="812"/>
      <c r="GK252" s="812"/>
      <c r="GL252" s="812"/>
      <c r="GM252" s="812"/>
    </row>
    <row r="253" spans="2:195" ht="15" customHeight="1" x14ac:dyDescent="0.2">
      <c r="B253" s="812"/>
      <c r="C253" s="812"/>
      <c r="D253" s="812"/>
      <c r="E253" s="812"/>
      <c r="F253" s="812"/>
      <c r="G253" s="812"/>
      <c r="H253" s="812"/>
      <c r="I253" s="812"/>
      <c r="J253" s="812"/>
      <c r="K253" s="812"/>
      <c r="L253" s="812"/>
      <c r="M253" s="812"/>
      <c r="N253" s="812"/>
      <c r="O253" s="812"/>
      <c r="P253" s="812"/>
      <c r="Q253" s="812"/>
      <c r="R253" s="812"/>
      <c r="S253" s="812"/>
      <c r="T253" s="812"/>
      <c r="U253" s="812"/>
      <c r="V253" s="812"/>
      <c r="W253" s="812"/>
      <c r="X253" s="812"/>
      <c r="Y253" s="812"/>
      <c r="Z253" s="812"/>
      <c r="AA253" s="812"/>
      <c r="AB253" s="812"/>
      <c r="AC253" s="812"/>
      <c r="AD253" s="812"/>
      <c r="AE253" s="812"/>
      <c r="AF253" s="812"/>
      <c r="AG253" s="812"/>
      <c r="AH253" s="812"/>
      <c r="AI253" s="812"/>
      <c r="AJ253" s="812"/>
      <c r="AK253" s="812"/>
      <c r="AL253" s="812"/>
      <c r="AM253" s="812"/>
      <c r="AN253" s="812"/>
      <c r="AO253" s="812"/>
      <c r="AP253" s="812"/>
      <c r="AQ253" s="812"/>
      <c r="AR253" s="812"/>
      <c r="AS253" s="812"/>
      <c r="AT253" s="812"/>
      <c r="AU253" s="812"/>
      <c r="AV253" s="812"/>
      <c r="AW253" s="812"/>
      <c r="AX253" s="812"/>
      <c r="AY253" s="812"/>
      <c r="AZ253" s="812"/>
      <c r="BA253" s="812"/>
      <c r="BB253" s="812"/>
      <c r="BC253" s="812"/>
      <c r="BD253" s="812"/>
      <c r="BE253" s="812"/>
      <c r="BF253" s="812"/>
      <c r="BG253" s="812"/>
      <c r="BH253" s="812"/>
      <c r="BI253" s="812"/>
      <c r="BJ253" s="812"/>
      <c r="BK253" s="812"/>
      <c r="BL253" s="812"/>
      <c r="BM253" s="812"/>
      <c r="BN253" s="812"/>
      <c r="BO253" s="812"/>
      <c r="BP253" s="812"/>
      <c r="BQ253" s="812"/>
      <c r="BR253" s="812"/>
      <c r="BS253" s="812"/>
      <c r="BT253" s="812"/>
      <c r="BU253" s="812"/>
      <c r="BV253" s="812"/>
      <c r="BW253" s="812"/>
      <c r="BX253" s="812"/>
      <c r="BY253" s="812"/>
      <c r="BZ253" s="812"/>
      <c r="CA253" s="812"/>
      <c r="CB253" s="812"/>
      <c r="CC253" s="812"/>
      <c r="CD253" s="812"/>
      <c r="CE253" s="812"/>
      <c r="CF253" s="812"/>
      <c r="CG253" s="812"/>
      <c r="CH253" s="812"/>
      <c r="CI253" s="812"/>
      <c r="CJ253" s="812"/>
      <c r="CK253" s="812"/>
      <c r="CL253" s="812"/>
      <c r="CM253" s="812"/>
      <c r="CN253" s="812"/>
      <c r="CO253" s="812"/>
      <c r="CP253" s="812"/>
      <c r="CQ253" s="812"/>
      <c r="CR253" s="812"/>
      <c r="CS253" s="812"/>
      <c r="CT253" s="812"/>
      <c r="CU253" s="812"/>
      <c r="CV253" s="812"/>
      <c r="CW253" s="812"/>
      <c r="CX253" s="812"/>
      <c r="CY253" s="812"/>
      <c r="CZ253" s="812"/>
      <c r="DA253" s="812"/>
      <c r="DB253" s="812"/>
      <c r="DC253" s="812"/>
      <c r="DD253" s="812"/>
      <c r="DE253" s="812"/>
      <c r="DF253" s="812"/>
      <c r="DG253" s="812"/>
      <c r="DH253" s="812"/>
      <c r="DI253" s="812"/>
      <c r="DJ253" s="812"/>
      <c r="DK253" s="812"/>
      <c r="DL253" s="812"/>
      <c r="DM253" s="812"/>
      <c r="DN253" s="812"/>
      <c r="DO253" s="812"/>
      <c r="DP253" s="812"/>
      <c r="DQ253" s="812"/>
      <c r="DR253" s="812"/>
      <c r="DS253" s="812"/>
      <c r="DT253" s="812"/>
      <c r="DU253" s="812"/>
      <c r="DV253" s="812"/>
      <c r="DW253" s="812"/>
      <c r="DX253" s="812"/>
      <c r="DY253" s="812"/>
      <c r="DZ253" s="812"/>
      <c r="EA253" s="812"/>
      <c r="EB253" s="812"/>
      <c r="EC253" s="812"/>
      <c r="ED253" s="812"/>
      <c r="EE253" s="812"/>
      <c r="EF253" s="812"/>
      <c r="EG253" s="812"/>
      <c r="EH253" s="812"/>
      <c r="EI253" s="812"/>
      <c r="EJ253" s="812"/>
      <c r="EK253" s="812"/>
      <c r="EL253" s="812"/>
      <c r="EM253" s="812"/>
      <c r="EN253" s="812"/>
      <c r="EO253" s="812"/>
      <c r="EP253" s="812"/>
      <c r="EQ253" s="812"/>
      <c r="ER253" s="812"/>
      <c r="ES253" s="812"/>
      <c r="ET253" s="812"/>
      <c r="EU253" s="812"/>
      <c r="EV253" s="812"/>
      <c r="EW253" s="812"/>
      <c r="EX253" s="812"/>
      <c r="EY253" s="812"/>
      <c r="EZ253" s="812"/>
      <c r="FA253" s="812"/>
      <c r="FB253" s="812"/>
      <c r="FC253" s="812"/>
      <c r="FD253" s="812"/>
      <c r="FE253" s="812"/>
      <c r="FF253" s="812"/>
      <c r="FG253" s="812"/>
      <c r="FH253" s="812"/>
      <c r="FI253" s="812"/>
      <c r="FJ253" s="812"/>
      <c r="FK253" s="812"/>
      <c r="FL253" s="812"/>
      <c r="FM253" s="812"/>
      <c r="FN253" s="812"/>
      <c r="FO253" s="812"/>
      <c r="FP253" s="812"/>
      <c r="FQ253" s="812"/>
      <c r="FR253" s="812"/>
      <c r="FS253" s="812"/>
      <c r="FT253" s="812"/>
      <c r="FU253" s="812"/>
      <c r="FV253" s="812"/>
      <c r="FW253" s="812"/>
      <c r="FX253" s="812"/>
      <c r="FY253" s="812"/>
      <c r="FZ253" s="812"/>
      <c r="GA253" s="812"/>
      <c r="GB253" s="812"/>
      <c r="GC253" s="812"/>
      <c r="GD253" s="812"/>
      <c r="GE253" s="812"/>
      <c r="GF253" s="812"/>
      <c r="GG253" s="812"/>
      <c r="GH253" s="812"/>
      <c r="GI253" s="812"/>
      <c r="GJ253" s="812"/>
      <c r="GK253" s="812"/>
      <c r="GL253" s="812"/>
      <c r="GM253" s="812"/>
    </row>
    <row r="254" spans="2:195" ht="15" customHeight="1" x14ac:dyDescent="0.2">
      <c r="B254" s="812"/>
      <c r="C254" s="812"/>
      <c r="D254" s="812"/>
      <c r="E254" s="812"/>
      <c r="F254" s="812"/>
      <c r="G254" s="812"/>
      <c r="H254" s="812"/>
      <c r="I254" s="812"/>
      <c r="J254" s="812"/>
      <c r="K254" s="812"/>
      <c r="L254" s="812"/>
      <c r="M254" s="812"/>
      <c r="N254" s="812"/>
      <c r="O254" s="812"/>
      <c r="P254" s="812"/>
      <c r="Q254" s="812"/>
      <c r="R254" s="812"/>
      <c r="S254" s="812"/>
      <c r="T254" s="812"/>
      <c r="U254" s="812"/>
      <c r="V254" s="812"/>
      <c r="W254" s="812"/>
      <c r="X254" s="812"/>
      <c r="Y254" s="812"/>
      <c r="Z254" s="812"/>
      <c r="AA254" s="812"/>
      <c r="AB254" s="812"/>
      <c r="AC254" s="812"/>
      <c r="AD254" s="812"/>
      <c r="AE254" s="812"/>
      <c r="AF254" s="812"/>
      <c r="AG254" s="812"/>
      <c r="AH254" s="812"/>
      <c r="AI254" s="812"/>
      <c r="AJ254" s="812"/>
      <c r="AK254" s="812"/>
      <c r="AL254" s="812"/>
      <c r="AM254" s="812"/>
      <c r="AN254" s="812"/>
      <c r="AO254" s="812"/>
      <c r="AP254" s="812"/>
      <c r="AQ254" s="812"/>
      <c r="AR254" s="812"/>
      <c r="AS254" s="812"/>
      <c r="AT254" s="812"/>
      <c r="AU254" s="812"/>
      <c r="AV254" s="812"/>
      <c r="AW254" s="812"/>
      <c r="AX254" s="812"/>
      <c r="AY254" s="812"/>
      <c r="AZ254" s="812"/>
      <c r="BA254" s="812"/>
      <c r="BB254" s="812"/>
      <c r="BC254" s="812"/>
      <c r="BD254" s="812"/>
      <c r="BE254" s="812"/>
      <c r="BF254" s="812"/>
      <c r="BG254" s="812"/>
      <c r="BH254" s="812"/>
      <c r="BI254" s="812"/>
      <c r="BJ254" s="812"/>
      <c r="BK254" s="812"/>
      <c r="BL254" s="812"/>
      <c r="BM254" s="812"/>
      <c r="BN254" s="812"/>
      <c r="BO254" s="812"/>
      <c r="BP254" s="812"/>
      <c r="BQ254" s="812"/>
      <c r="BR254" s="812"/>
      <c r="BS254" s="812"/>
      <c r="BT254" s="812"/>
      <c r="BU254" s="812"/>
      <c r="BV254" s="812"/>
      <c r="BW254" s="812"/>
      <c r="BX254" s="812"/>
      <c r="BY254" s="812"/>
      <c r="BZ254" s="812"/>
      <c r="CA254" s="812"/>
      <c r="CB254" s="812"/>
      <c r="CC254" s="812"/>
      <c r="CD254" s="812"/>
      <c r="CE254" s="812"/>
      <c r="CF254" s="812"/>
      <c r="CG254" s="812"/>
      <c r="CH254" s="812"/>
      <c r="CI254" s="812"/>
      <c r="CJ254" s="812"/>
      <c r="CK254" s="812"/>
      <c r="CL254" s="812"/>
      <c r="CM254" s="812"/>
      <c r="CN254" s="812"/>
      <c r="CO254" s="812"/>
      <c r="CP254" s="812"/>
      <c r="CQ254" s="812"/>
      <c r="CR254" s="812"/>
      <c r="CS254" s="812"/>
      <c r="CT254" s="812"/>
      <c r="CU254" s="812"/>
      <c r="CV254" s="812"/>
      <c r="CW254" s="812"/>
      <c r="CX254" s="812"/>
      <c r="CY254" s="812"/>
      <c r="CZ254" s="812"/>
      <c r="DA254" s="812"/>
      <c r="DB254" s="812"/>
      <c r="DC254" s="812"/>
      <c r="DD254" s="812"/>
      <c r="DE254" s="812"/>
      <c r="DF254" s="812"/>
      <c r="DG254" s="812"/>
      <c r="DH254" s="812"/>
      <c r="DI254" s="812"/>
      <c r="DJ254" s="812"/>
      <c r="DK254" s="812"/>
      <c r="DL254" s="812"/>
      <c r="DM254" s="812"/>
      <c r="DN254" s="812"/>
      <c r="DO254" s="812"/>
      <c r="DP254" s="812"/>
      <c r="DQ254" s="812"/>
      <c r="DR254" s="812"/>
      <c r="DS254" s="812"/>
      <c r="DT254" s="812"/>
      <c r="DU254" s="812"/>
      <c r="DV254" s="812"/>
      <c r="DW254" s="812"/>
      <c r="DX254" s="812"/>
      <c r="DY254" s="812"/>
      <c r="DZ254" s="812"/>
      <c r="EA254" s="812"/>
      <c r="EB254" s="812"/>
      <c r="EC254" s="812"/>
      <c r="ED254" s="812"/>
      <c r="EE254" s="812"/>
      <c r="EF254" s="812"/>
      <c r="EG254" s="812"/>
      <c r="EH254" s="812"/>
      <c r="EI254" s="812"/>
      <c r="EJ254" s="812"/>
      <c r="EK254" s="812"/>
      <c r="EL254" s="812"/>
      <c r="EM254" s="812"/>
      <c r="EN254" s="812"/>
      <c r="EO254" s="812"/>
      <c r="EP254" s="812"/>
      <c r="EQ254" s="812"/>
      <c r="ER254" s="812"/>
      <c r="ES254" s="812"/>
      <c r="ET254" s="812"/>
      <c r="EU254" s="812"/>
      <c r="EV254" s="812"/>
      <c r="EW254" s="812"/>
      <c r="EX254" s="812"/>
      <c r="EY254" s="812"/>
      <c r="EZ254" s="812"/>
      <c r="FA254" s="812"/>
      <c r="FB254" s="812"/>
      <c r="FC254" s="812"/>
      <c r="FD254" s="812"/>
      <c r="FE254" s="812"/>
      <c r="FF254" s="812"/>
      <c r="FG254" s="812"/>
      <c r="FH254" s="812"/>
      <c r="FI254" s="812"/>
      <c r="FJ254" s="812"/>
      <c r="FK254" s="812"/>
      <c r="FL254" s="812"/>
      <c r="FM254" s="812"/>
      <c r="FN254" s="812"/>
      <c r="FO254" s="812"/>
      <c r="FP254" s="812"/>
      <c r="FQ254" s="812"/>
      <c r="FR254" s="812"/>
      <c r="FS254" s="812"/>
      <c r="FT254" s="812"/>
      <c r="FU254" s="812"/>
      <c r="FV254" s="812"/>
      <c r="FW254" s="812"/>
      <c r="FX254" s="812"/>
      <c r="FY254" s="812"/>
      <c r="FZ254" s="812"/>
      <c r="GA254" s="812"/>
      <c r="GB254" s="812"/>
      <c r="GC254" s="812"/>
      <c r="GD254" s="812"/>
      <c r="GE254" s="812"/>
      <c r="GF254" s="812"/>
      <c r="GG254" s="812"/>
      <c r="GH254" s="812"/>
      <c r="GI254" s="812"/>
      <c r="GJ254" s="812"/>
      <c r="GK254" s="812"/>
      <c r="GL254" s="812"/>
      <c r="GM254" s="812"/>
    </row>
    <row r="255" spans="2:195" ht="15" customHeight="1" x14ac:dyDescent="0.2">
      <c r="B255" s="812"/>
      <c r="C255" s="812"/>
      <c r="D255" s="812"/>
      <c r="E255" s="812"/>
      <c r="F255" s="812"/>
      <c r="G255" s="812"/>
      <c r="H255" s="812"/>
      <c r="I255" s="812"/>
      <c r="J255" s="812"/>
      <c r="K255" s="812"/>
      <c r="L255" s="812"/>
      <c r="M255" s="812"/>
      <c r="N255" s="812"/>
      <c r="O255" s="812"/>
      <c r="P255" s="812"/>
      <c r="Q255" s="812"/>
      <c r="R255" s="812"/>
      <c r="S255" s="812"/>
      <c r="T255" s="812"/>
      <c r="U255" s="812"/>
      <c r="V255" s="812"/>
      <c r="W255" s="812"/>
      <c r="X255" s="812"/>
      <c r="Y255" s="812"/>
      <c r="Z255" s="812"/>
      <c r="AA255" s="812"/>
      <c r="AB255" s="812"/>
      <c r="AC255" s="812"/>
      <c r="AD255" s="812"/>
      <c r="AE255" s="812"/>
      <c r="AF255" s="812"/>
      <c r="AG255" s="812"/>
      <c r="AH255" s="812"/>
      <c r="AI255" s="812"/>
      <c r="AJ255" s="812"/>
      <c r="AK255" s="812"/>
      <c r="AL255" s="812"/>
      <c r="AM255" s="812"/>
      <c r="AN255" s="812"/>
      <c r="AO255" s="812"/>
      <c r="AP255" s="812"/>
      <c r="AQ255" s="812"/>
      <c r="AR255" s="812"/>
      <c r="AS255" s="812"/>
      <c r="AT255" s="812"/>
      <c r="AU255" s="812"/>
      <c r="AV255" s="812"/>
      <c r="AW255" s="812"/>
      <c r="AX255" s="812"/>
      <c r="AY255" s="812"/>
      <c r="AZ255" s="812"/>
      <c r="BA255" s="812"/>
      <c r="BB255" s="812"/>
      <c r="BC255" s="812"/>
      <c r="BD255" s="812"/>
      <c r="BE255" s="812"/>
      <c r="BF255" s="812"/>
      <c r="BG255" s="812"/>
      <c r="BH255" s="812"/>
      <c r="BI255" s="812"/>
      <c r="BJ255" s="812"/>
      <c r="BK255" s="812"/>
      <c r="BL255" s="812"/>
      <c r="BM255" s="812"/>
      <c r="BN255" s="812"/>
      <c r="BO255" s="812"/>
      <c r="BP255" s="812"/>
      <c r="BQ255" s="812"/>
      <c r="BR255" s="812"/>
      <c r="BS255" s="812"/>
      <c r="BT255" s="812"/>
      <c r="BU255" s="812"/>
      <c r="BV255" s="812"/>
      <c r="BW255" s="812"/>
      <c r="BX255" s="812"/>
      <c r="BY255" s="812"/>
      <c r="BZ255" s="812"/>
      <c r="CA255" s="812"/>
      <c r="CB255" s="812"/>
      <c r="CC255" s="812"/>
      <c r="CD255" s="812"/>
      <c r="CE255" s="812"/>
      <c r="CF255" s="812"/>
      <c r="CG255" s="812"/>
      <c r="CH255" s="812"/>
      <c r="CI255" s="812"/>
      <c r="CJ255" s="812"/>
      <c r="CK255" s="812"/>
      <c r="CL255" s="812"/>
      <c r="CM255" s="812"/>
      <c r="CN255" s="812"/>
      <c r="CO255" s="812"/>
      <c r="CP255" s="812"/>
      <c r="CQ255" s="812"/>
      <c r="CR255" s="812"/>
      <c r="CS255" s="812"/>
      <c r="CT255" s="812"/>
      <c r="CU255" s="812"/>
      <c r="CV255" s="812"/>
      <c r="CW255" s="812"/>
      <c r="CX255" s="812"/>
      <c r="CY255" s="812"/>
      <c r="CZ255" s="812"/>
      <c r="DA255" s="812"/>
      <c r="DB255" s="812"/>
      <c r="DC255" s="812"/>
      <c r="DD255" s="812"/>
      <c r="DE255" s="812"/>
      <c r="DF255" s="812"/>
      <c r="DG255" s="812"/>
      <c r="DH255" s="812"/>
      <c r="DI255" s="812"/>
      <c r="DJ255" s="812"/>
      <c r="DK255" s="812"/>
      <c r="DL255" s="812"/>
      <c r="DM255" s="812"/>
      <c r="DN255" s="812"/>
      <c r="DO255" s="812"/>
      <c r="DP255" s="812"/>
      <c r="DQ255" s="812"/>
      <c r="DR255" s="812"/>
      <c r="DS255" s="812"/>
      <c r="DT255" s="812"/>
      <c r="DU255" s="812"/>
      <c r="DV255" s="812"/>
      <c r="DW255" s="812"/>
      <c r="DX255" s="812"/>
      <c r="DY255" s="812"/>
      <c r="DZ255" s="812"/>
      <c r="EA255" s="812"/>
      <c r="EB255" s="812"/>
      <c r="EC255" s="812"/>
      <c r="ED255" s="812"/>
      <c r="EE255" s="812"/>
      <c r="EF255" s="812"/>
      <c r="EG255" s="812"/>
      <c r="EH255" s="812"/>
      <c r="EI255" s="812"/>
      <c r="EJ255" s="812"/>
      <c r="EK255" s="812"/>
      <c r="EL255" s="812"/>
      <c r="EM255" s="812"/>
      <c r="EN255" s="812"/>
      <c r="EO255" s="812"/>
      <c r="EP255" s="812"/>
      <c r="EQ255" s="812"/>
      <c r="ER255" s="812"/>
      <c r="ES255" s="812"/>
      <c r="ET255" s="812"/>
      <c r="EU255" s="812"/>
      <c r="EV255" s="812"/>
      <c r="EW255" s="812"/>
      <c r="EX255" s="812"/>
      <c r="EY255" s="812"/>
      <c r="EZ255" s="812"/>
      <c r="FA255" s="812"/>
      <c r="FB255" s="812"/>
      <c r="FC255" s="812"/>
      <c r="FD255" s="812"/>
      <c r="FE255" s="812"/>
      <c r="FF255" s="812"/>
      <c r="FG255" s="812"/>
      <c r="FH255" s="812"/>
      <c r="FI255" s="812"/>
      <c r="FJ255" s="812"/>
      <c r="FK255" s="812"/>
      <c r="FL255" s="812"/>
      <c r="FM255" s="812"/>
      <c r="FN255" s="812"/>
      <c r="FO255" s="812"/>
      <c r="FP255" s="812"/>
      <c r="FQ255" s="812"/>
      <c r="FR255" s="812"/>
      <c r="FS255" s="812"/>
      <c r="FT255" s="812"/>
      <c r="FU255" s="812"/>
      <c r="FV255" s="812"/>
      <c r="FW255" s="812"/>
      <c r="FX255" s="812"/>
      <c r="FY255" s="812"/>
      <c r="FZ255" s="812"/>
      <c r="GA255" s="812"/>
      <c r="GB255" s="812"/>
      <c r="GC255" s="812"/>
      <c r="GD255" s="812"/>
      <c r="GE255" s="812"/>
      <c r="GF255" s="812"/>
      <c r="GG255" s="812"/>
      <c r="GH255" s="812"/>
      <c r="GI255" s="812"/>
      <c r="GJ255" s="812"/>
      <c r="GK255" s="812"/>
      <c r="GL255" s="812"/>
      <c r="GM255" s="812"/>
    </row>
    <row r="256" spans="2:195" ht="15" customHeight="1" x14ac:dyDescent="0.2">
      <c r="B256" s="812"/>
      <c r="C256" s="812"/>
      <c r="D256" s="812"/>
      <c r="E256" s="812"/>
      <c r="F256" s="812"/>
      <c r="G256" s="812"/>
      <c r="H256" s="812"/>
      <c r="I256" s="812"/>
      <c r="J256" s="812"/>
      <c r="K256" s="812"/>
      <c r="L256" s="812"/>
      <c r="M256" s="812"/>
      <c r="N256" s="812"/>
      <c r="O256" s="812"/>
      <c r="P256" s="812"/>
      <c r="Q256" s="812"/>
      <c r="R256" s="812"/>
      <c r="S256" s="812"/>
      <c r="T256" s="812"/>
      <c r="U256" s="812"/>
      <c r="V256" s="812"/>
      <c r="W256" s="812"/>
      <c r="X256" s="812"/>
      <c r="Y256" s="812"/>
      <c r="Z256" s="812"/>
      <c r="AA256" s="812"/>
      <c r="AB256" s="812"/>
      <c r="AC256" s="812"/>
      <c r="AD256" s="812"/>
      <c r="AE256" s="812"/>
      <c r="AF256" s="812"/>
      <c r="AG256" s="812"/>
      <c r="AH256" s="812"/>
      <c r="AI256" s="812"/>
      <c r="AJ256" s="812"/>
      <c r="AK256" s="812"/>
      <c r="AL256" s="812"/>
      <c r="AM256" s="812"/>
      <c r="AN256" s="812"/>
      <c r="AO256" s="812"/>
      <c r="AP256" s="812"/>
      <c r="AQ256" s="812"/>
      <c r="AR256" s="812"/>
      <c r="AS256" s="812"/>
      <c r="AT256" s="812"/>
      <c r="AU256" s="812"/>
      <c r="AV256" s="812"/>
      <c r="AW256" s="812"/>
      <c r="AX256" s="812"/>
      <c r="AY256" s="812"/>
      <c r="AZ256" s="812"/>
      <c r="BA256" s="812"/>
      <c r="BB256" s="812"/>
      <c r="BC256" s="812"/>
      <c r="BD256" s="812"/>
      <c r="BE256" s="812"/>
      <c r="BF256" s="812"/>
      <c r="BG256" s="812"/>
      <c r="BH256" s="812"/>
      <c r="BI256" s="812"/>
      <c r="BJ256" s="812"/>
      <c r="BK256" s="812"/>
      <c r="BL256" s="812"/>
      <c r="BM256" s="812"/>
      <c r="BN256" s="812"/>
      <c r="BO256" s="812"/>
      <c r="BP256" s="812"/>
      <c r="BQ256" s="812"/>
      <c r="BR256" s="812"/>
      <c r="BS256" s="812"/>
      <c r="BT256" s="812"/>
      <c r="BU256" s="812"/>
      <c r="BV256" s="812"/>
      <c r="BW256" s="812"/>
      <c r="BX256" s="812"/>
      <c r="BY256" s="812"/>
      <c r="BZ256" s="812"/>
      <c r="CA256" s="812"/>
      <c r="CB256" s="812"/>
      <c r="CC256" s="812"/>
      <c r="CD256" s="812"/>
      <c r="CE256" s="812"/>
      <c r="CF256" s="812"/>
      <c r="CG256" s="812"/>
      <c r="CH256" s="812"/>
      <c r="CI256" s="812"/>
      <c r="CJ256" s="812"/>
      <c r="CK256" s="812"/>
      <c r="CL256" s="812"/>
      <c r="CM256" s="812"/>
      <c r="CN256" s="812"/>
      <c r="CO256" s="812"/>
      <c r="CP256" s="812"/>
      <c r="CQ256" s="812"/>
      <c r="CR256" s="812"/>
      <c r="CS256" s="812"/>
      <c r="CT256" s="812"/>
      <c r="CU256" s="812"/>
      <c r="CV256" s="812"/>
      <c r="CW256" s="812"/>
      <c r="CX256" s="812"/>
      <c r="CY256" s="812"/>
      <c r="CZ256" s="812"/>
      <c r="DA256" s="812"/>
      <c r="DB256" s="812"/>
      <c r="DC256" s="812"/>
      <c r="DD256" s="812"/>
      <c r="DE256" s="812"/>
      <c r="DF256" s="812"/>
      <c r="DG256" s="812"/>
      <c r="DH256" s="812"/>
      <c r="DI256" s="812"/>
      <c r="DJ256" s="812"/>
      <c r="DK256" s="812"/>
      <c r="DL256" s="812"/>
      <c r="DM256" s="812"/>
      <c r="DN256" s="812"/>
      <c r="DO256" s="812"/>
      <c r="DP256" s="812"/>
      <c r="DQ256" s="812"/>
      <c r="DR256" s="812"/>
      <c r="DS256" s="812"/>
      <c r="DT256" s="812"/>
      <c r="DU256" s="812"/>
      <c r="DV256" s="812"/>
      <c r="DW256" s="812"/>
      <c r="DX256" s="812"/>
      <c r="DY256" s="812"/>
      <c r="DZ256" s="812"/>
      <c r="EA256" s="812"/>
      <c r="EB256" s="812"/>
      <c r="EC256" s="812"/>
      <c r="ED256" s="812"/>
      <c r="EE256" s="812"/>
      <c r="EF256" s="812"/>
      <c r="EG256" s="812"/>
      <c r="EH256" s="812"/>
      <c r="EI256" s="812"/>
      <c r="EJ256" s="812"/>
      <c r="EK256" s="812"/>
      <c r="EL256" s="812"/>
      <c r="EM256" s="812"/>
      <c r="EN256" s="812"/>
      <c r="EO256" s="812"/>
      <c r="EP256" s="812"/>
      <c r="EQ256" s="812"/>
      <c r="ER256" s="812"/>
      <c r="ES256" s="812"/>
      <c r="ET256" s="812"/>
      <c r="EU256" s="812"/>
      <c r="EV256" s="812"/>
      <c r="EW256" s="812"/>
      <c r="EX256" s="812"/>
      <c r="EY256" s="812"/>
      <c r="EZ256" s="812"/>
      <c r="FA256" s="812"/>
      <c r="FB256" s="812"/>
      <c r="FC256" s="812"/>
      <c r="FD256" s="812"/>
      <c r="FE256" s="812"/>
      <c r="FF256" s="812"/>
      <c r="FG256" s="812"/>
      <c r="FH256" s="812"/>
      <c r="FI256" s="812"/>
      <c r="FJ256" s="812"/>
      <c r="FK256" s="812"/>
      <c r="FL256" s="812"/>
      <c r="FM256" s="812"/>
      <c r="FN256" s="812"/>
      <c r="FO256" s="812"/>
      <c r="FP256" s="812"/>
      <c r="FQ256" s="812"/>
      <c r="FR256" s="812"/>
      <c r="FS256" s="812"/>
      <c r="FT256" s="812"/>
      <c r="FU256" s="812"/>
      <c r="FV256" s="812"/>
      <c r="FW256" s="812"/>
      <c r="FX256" s="812"/>
      <c r="FY256" s="812"/>
      <c r="FZ256" s="812"/>
      <c r="GA256" s="812"/>
      <c r="GB256" s="812"/>
      <c r="GC256" s="812"/>
      <c r="GD256" s="812"/>
      <c r="GE256" s="812"/>
      <c r="GF256" s="812"/>
      <c r="GG256" s="812"/>
      <c r="GH256" s="812"/>
      <c r="GI256" s="812"/>
      <c r="GJ256" s="812"/>
      <c r="GK256" s="812"/>
      <c r="GL256" s="812"/>
      <c r="GM256" s="812"/>
    </row>
    <row r="257" spans="2:195" ht="15" customHeight="1" x14ac:dyDescent="0.2">
      <c r="B257" s="812"/>
      <c r="C257" s="812"/>
      <c r="D257" s="812"/>
      <c r="E257" s="812"/>
      <c r="F257" s="812"/>
      <c r="G257" s="812"/>
      <c r="H257" s="812"/>
      <c r="I257" s="812"/>
      <c r="J257" s="812"/>
      <c r="K257" s="812"/>
      <c r="L257" s="812"/>
      <c r="M257" s="812"/>
      <c r="N257" s="812"/>
      <c r="O257" s="812"/>
      <c r="P257" s="812"/>
      <c r="Q257" s="812"/>
      <c r="R257" s="812"/>
      <c r="S257" s="812"/>
      <c r="T257" s="812"/>
      <c r="U257" s="812"/>
      <c r="V257" s="812"/>
      <c r="W257" s="812"/>
      <c r="X257" s="812"/>
      <c r="Y257" s="812"/>
      <c r="Z257" s="812"/>
      <c r="AA257" s="812"/>
      <c r="AB257" s="812"/>
      <c r="AC257" s="812"/>
      <c r="AD257" s="812"/>
      <c r="AE257" s="812"/>
      <c r="AF257" s="812"/>
      <c r="AG257" s="812"/>
      <c r="AH257" s="812"/>
      <c r="AI257" s="812"/>
      <c r="AJ257" s="812"/>
      <c r="AK257" s="812"/>
      <c r="AL257" s="812"/>
      <c r="AM257" s="812"/>
      <c r="AN257" s="812"/>
      <c r="AO257" s="812"/>
      <c r="AP257" s="812"/>
      <c r="AQ257" s="812"/>
      <c r="AR257" s="812"/>
      <c r="AS257" s="812"/>
      <c r="AT257" s="812"/>
      <c r="AU257" s="812"/>
      <c r="AV257" s="812"/>
      <c r="AW257" s="812"/>
      <c r="AX257" s="812"/>
      <c r="AY257" s="812"/>
      <c r="AZ257" s="812"/>
      <c r="BA257" s="812"/>
      <c r="BB257" s="812"/>
      <c r="BC257" s="812"/>
      <c r="BD257" s="812"/>
      <c r="BE257" s="812"/>
      <c r="BF257" s="812"/>
      <c r="BG257" s="812"/>
      <c r="BH257" s="812"/>
      <c r="BI257" s="812"/>
      <c r="BJ257" s="812"/>
      <c r="BK257" s="812"/>
      <c r="BL257" s="812"/>
      <c r="BM257" s="812"/>
      <c r="BN257" s="812"/>
      <c r="BO257" s="812"/>
      <c r="BP257" s="812"/>
      <c r="BQ257" s="812"/>
      <c r="BR257" s="812"/>
      <c r="BS257" s="812"/>
      <c r="BT257" s="812"/>
      <c r="BU257" s="812"/>
      <c r="BV257" s="812"/>
      <c r="BW257" s="812"/>
      <c r="BX257" s="812"/>
      <c r="BY257" s="812"/>
      <c r="BZ257" s="812"/>
      <c r="CA257" s="812"/>
      <c r="CB257" s="812"/>
      <c r="CC257" s="812"/>
      <c r="CD257" s="812"/>
      <c r="CE257" s="812"/>
      <c r="CF257" s="812"/>
      <c r="CG257" s="812"/>
      <c r="CH257" s="812"/>
      <c r="CI257" s="812"/>
      <c r="CJ257" s="812"/>
      <c r="CK257" s="812"/>
      <c r="CL257" s="812"/>
      <c r="CM257" s="812"/>
      <c r="CN257" s="812"/>
      <c r="CO257" s="812"/>
      <c r="CP257" s="812"/>
      <c r="CQ257" s="812"/>
      <c r="CR257" s="812"/>
      <c r="CS257" s="812"/>
      <c r="CT257" s="812"/>
      <c r="CU257" s="812"/>
      <c r="CV257" s="812"/>
      <c r="CW257" s="812"/>
      <c r="CX257" s="812"/>
      <c r="CY257" s="812"/>
      <c r="CZ257" s="812"/>
      <c r="DA257" s="812"/>
      <c r="DB257" s="812"/>
      <c r="DC257" s="812"/>
      <c r="DD257" s="812"/>
      <c r="DE257" s="812"/>
      <c r="DF257" s="812"/>
      <c r="DG257" s="812"/>
      <c r="DH257" s="812"/>
      <c r="DI257" s="812"/>
      <c r="DJ257" s="812"/>
      <c r="DK257" s="812"/>
      <c r="DL257" s="812"/>
      <c r="DM257" s="812"/>
      <c r="DN257" s="812"/>
      <c r="DO257" s="812"/>
      <c r="DP257" s="812"/>
      <c r="DQ257" s="812"/>
      <c r="DR257" s="812"/>
      <c r="DS257" s="812"/>
      <c r="DT257" s="812"/>
      <c r="DU257" s="812"/>
      <c r="DV257" s="812"/>
      <c r="DW257" s="812"/>
      <c r="DX257" s="812"/>
      <c r="DY257" s="812"/>
      <c r="DZ257" s="812"/>
      <c r="EA257" s="812"/>
      <c r="EB257" s="812"/>
      <c r="EC257" s="812"/>
      <c r="ED257" s="812"/>
      <c r="EE257" s="812"/>
      <c r="EF257" s="812"/>
      <c r="EG257" s="812"/>
      <c r="EH257" s="812"/>
      <c r="EI257" s="812"/>
      <c r="EJ257" s="812"/>
      <c r="EK257" s="812"/>
      <c r="EL257" s="812"/>
      <c r="EM257" s="812"/>
      <c r="EN257" s="812"/>
      <c r="EO257" s="812"/>
      <c r="EP257" s="812"/>
      <c r="EQ257" s="812"/>
      <c r="ER257" s="812"/>
      <c r="ES257" s="812"/>
      <c r="ET257" s="812"/>
      <c r="EU257" s="812"/>
      <c r="EV257" s="812"/>
      <c r="EW257" s="812"/>
      <c r="EX257" s="812"/>
      <c r="EY257" s="812"/>
      <c r="EZ257" s="812"/>
      <c r="FA257" s="812"/>
      <c r="FB257" s="812"/>
      <c r="FC257" s="812"/>
      <c r="FD257" s="812"/>
      <c r="FE257" s="812"/>
      <c r="FF257" s="812"/>
      <c r="FG257" s="812"/>
      <c r="FH257" s="812"/>
      <c r="FI257" s="812"/>
      <c r="FJ257" s="812"/>
      <c r="FK257" s="812"/>
      <c r="FL257" s="812"/>
      <c r="FM257" s="812"/>
      <c r="FN257" s="812"/>
      <c r="FO257" s="812"/>
      <c r="FP257" s="812"/>
      <c r="FQ257" s="812"/>
      <c r="FR257" s="812"/>
      <c r="FS257" s="812"/>
      <c r="FT257" s="812"/>
      <c r="FU257" s="812"/>
      <c r="FV257" s="812"/>
      <c r="FW257" s="812"/>
      <c r="FX257" s="812"/>
      <c r="FY257" s="812"/>
      <c r="FZ257" s="812"/>
      <c r="GA257" s="812"/>
      <c r="GB257" s="812"/>
      <c r="GC257" s="812"/>
      <c r="GD257" s="812"/>
      <c r="GE257" s="812"/>
      <c r="GF257" s="812"/>
      <c r="GG257" s="812"/>
      <c r="GH257" s="812"/>
      <c r="GI257" s="812"/>
      <c r="GJ257" s="812"/>
      <c r="GK257" s="812"/>
      <c r="GL257" s="812"/>
      <c r="GM257" s="812"/>
    </row>
    <row r="258" spans="2:195" ht="15" customHeight="1" x14ac:dyDescent="0.2">
      <c r="B258" s="812"/>
      <c r="C258" s="812"/>
      <c r="D258" s="812"/>
      <c r="E258" s="812"/>
      <c r="F258" s="812"/>
      <c r="G258" s="812"/>
      <c r="H258" s="812"/>
      <c r="I258" s="812"/>
      <c r="J258" s="812"/>
      <c r="K258" s="812"/>
      <c r="L258" s="812"/>
      <c r="M258" s="812"/>
      <c r="N258" s="812"/>
      <c r="O258" s="812"/>
      <c r="P258" s="812"/>
      <c r="Q258" s="812"/>
      <c r="R258" s="812"/>
      <c r="S258" s="812"/>
      <c r="T258" s="812"/>
      <c r="U258" s="812"/>
      <c r="V258" s="812"/>
      <c r="W258" s="812"/>
      <c r="X258" s="812"/>
      <c r="Y258" s="812"/>
      <c r="Z258" s="812"/>
      <c r="AA258" s="812"/>
      <c r="AB258" s="812"/>
      <c r="AC258" s="812"/>
      <c r="AD258" s="812"/>
      <c r="AE258" s="812"/>
      <c r="AF258" s="812"/>
      <c r="AG258" s="812"/>
      <c r="AH258" s="812"/>
      <c r="AI258" s="812"/>
      <c r="AJ258" s="812"/>
      <c r="AK258" s="812"/>
      <c r="AL258" s="812"/>
      <c r="AM258" s="812"/>
      <c r="AN258" s="812"/>
      <c r="AO258" s="812"/>
      <c r="AP258" s="812"/>
      <c r="AQ258" s="812"/>
      <c r="AR258" s="812"/>
      <c r="AS258" s="812"/>
      <c r="AT258" s="812"/>
      <c r="AU258" s="812"/>
      <c r="AV258" s="812"/>
      <c r="AW258" s="812"/>
      <c r="AX258" s="812"/>
      <c r="AY258" s="812"/>
      <c r="AZ258" s="812"/>
      <c r="BA258" s="812"/>
      <c r="BB258" s="812"/>
      <c r="BC258" s="812"/>
      <c r="BD258" s="812"/>
      <c r="BE258" s="812"/>
      <c r="BF258" s="812"/>
      <c r="BG258" s="812"/>
      <c r="BH258" s="812"/>
      <c r="BI258" s="812"/>
      <c r="BJ258" s="812"/>
      <c r="BK258" s="812"/>
      <c r="BL258" s="812"/>
      <c r="BM258" s="812"/>
      <c r="BN258" s="812"/>
      <c r="BO258" s="812"/>
      <c r="BP258" s="812"/>
      <c r="BQ258" s="812"/>
      <c r="BR258" s="812"/>
      <c r="BS258" s="812"/>
      <c r="BT258" s="812"/>
      <c r="BU258" s="812"/>
      <c r="BV258" s="812"/>
      <c r="BW258" s="812"/>
      <c r="BX258" s="812"/>
      <c r="BY258" s="812"/>
      <c r="BZ258" s="812"/>
      <c r="CA258" s="812"/>
      <c r="CB258" s="812"/>
      <c r="CC258" s="812"/>
      <c r="CD258" s="812"/>
      <c r="CE258" s="812"/>
      <c r="CF258" s="812"/>
      <c r="CG258" s="812"/>
      <c r="CH258" s="812"/>
      <c r="CI258" s="812"/>
      <c r="CJ258" s="812"/>
      <c r="CK258" s="812"/>
      <c r="CL258" s="812"/>
      <c r="CM258" s="812"/>
      <c r="CN258" s="812"/>
      <c r="CO258" s="812"/>
      <c r="CP258" s="812"/>
      <c r="CQ258" s="812"/>
      <c r="CR258" s="812"/>
      <c r="CS258" s="812"/>
      <c r="CT258" s="812"/>
      <c r="CU258" s="812"/>
      <c r="CV258" s="812"/>
      <c r="CW258" s="812"/>
      <c r="CX258" s="812"/>
      <c r="CY258" s="812"/>
      <c r="CZ258" s="812"/>
      <c r="DA258" s="812"/>
      <c r="DB258" s="812"/>
      <c r="DC258" s="812"/>
      <c r="DD258" s="812"/>
      <c r="DE258" s="812"/>
      <c r="DF258" s="812"/>
      <c r="DG258" s="812"/>
      <c r="DH258" s="812"/>
      <c r="DI258" s="812"/>
      <c r="DJ258" s="812"/>
      <c r="DK258" s="812"/>
      <c r="DL258" s="812"/>
      <c r="DM258" s="812"/>
      <c r="DN258" s="812"/>
      <c r="DO258" s="812"/>
      <c r="DP258" s="812"/>
      <c r="DQ258" s="812"/>
      <c r="DR258" s="812"/>
      <c r="DS258" s="812"/>
      <c r="DT258" s="812"/>
      <c r="DU258" s="812"/>
      <c r="DV258" s="812"/>
      <c r="DW258" s="812"/>
      <c r="DX258" s="812"/>
      <c r="DY258" s="812"/>
      <c r="DZ258" s="812"/>
      <c r="EA258" s="812"/>
      <c r="EB258" s="812"/>
      <c r="EC258" s="812"/>
      <c r="ED258" s="812"/>
      <c r="EE258" s="812"/>
      <c r="EF258" s="812"/>
      <c r="EG258" s="812"/>
      <c r="EH258" s="812"/>
      <c r="EI258" s="812"/>
      <c r="EJ258" s="812"/>
      <c r="EK258" s="812"/>
      <c r="EL258" s="812"/>
      <c r="EM258" s="812"/>
      <c r="EN258" s="812"/>
      <c r="EO258" s="812"/>
      <c r="EP258" s="812"/>
      <c r="EQ258" s="812"/>
      <c r="ER258" s="812"/>
      <c r="ES258" s="812"/>
      <c r="ET258" s="812"/>
      <c r="EU258" s="812"/>
      <c r="EV258" s="812"/>
      <c r="EW258" s="812"/>
      <c r="EX258" s="812"/>
      <c r="EY258" s="812"/>
      <c r="EZ258" s="812"/>
      <c r="FA258" s="812"/>
      <c r="FB258" s="812"/>
      <c r="FC258" s="812"/>
      <c r="FD258" s="812"/>
      <c r="FE258" s="812"/>
      <c r="FF258" s="812"/>
      <c r="FG258" s="812"/>
      <c r="FH258" s="812"/>
      <c r="FI258" s="812"/>
      <c r="FJ258" s="812"/>
      <c r="FK258" s="812"/>
      <c r="FL258" s="812"/>
      <c r="FM258" s="812"/>
      <c r="FN258" s="812"/>
      <c r="FO258" s="812"/>
      <c r="FP258" s="812"/>
      <c r="FQ258" s="812"/>
      <c r="FR258" s="812"/>
      <c r="FS258" s="812"/>
      <c r="FT258" s="812"/>
      <c r="FU258" s="812"/>
      <c r="FV258" s="812"/>
      <c r="FW258" s="812"/>
      <c r="FX258" s="812"/>
      <c r="FY258" s="812"/>
      <c r="FZ258" s="812"/>
      <c r="GA258" s="812"/>
      <c r="GB258" s="812"/>
      <c r="GC258" s="812"/>
      <c r="GD258" s="812"/>
      <c r="GE258" s="812"/>
      <c r="GF258" s="812"/>
      <c r="GG258" s="812"/>
      <c r="GH258" s="812"/>
      <c r="GI258" s="812"/>
      <c r="GJ258" s="812"/>
      <c r="GK258" s="812"/>
      <c r="GL258" s="812"/>
      <c r="GM258" s="812"/>
    </row>
    <row r="259" spans="2:195" ht="15" customHeight="1" x14ac:dyDescent="0.2">
      <c r="B259" s="812"/>
      <c r="C259" s="812"/>
      <c r="D259" s="812"/>
      <c r="E259" s="812"/>
      <c r="F259" s="812"/>
      <c r="G259" s="812"/>
      <c r="H259" s="812"/>
      <c r="I259" s="812"/>
      <c r="J259" s="812"/>
      <c r="K259" s="812"/>
      <c r="L259" s="812"/>
      <c r="M259" s="812"/>
      <c r="N259" s="812"/>
      <c r="O259" s="812"/>
      <c r="P259" s="812"/>
      <c r="Q259" s="812"/>
      <c r="R259" s="812"/>
      <c r="S259" s="812"/>
      <c r="T259" s="812"/>
      <c r="U259" s="812"/>
      <c r="V259" s="812"/>
      <c r="W259" s="812"/>
      <c r="X259" s="812"/>
      <c r="Y259" s="812"/>
      <c r="Z259" s="812"/>
      <c r="AA259" s="812"/>
      <c r="AB259" s="812"/>
      <c r="AC259" s="812"/>
      <c r="AD259" s="812"/>
      <c r="AE259" s="812"/>
      <c r="AF259" s="812"/>
      <c r="AG259" s="812"/>
      <c r="AH259" s="812"/>
      <c r="AI259" s="812"/>
      <c r="AJ259" s="812"/>
      <c r="AK259" s="812"/>
      <c r="AL259" s="812"/>
      <c r="AM259" s="812"/>
      <c r="AN259" s="812"/>
      <c r="AO259" s="812"/>
      <c r="AP259" s="812"/>
      <c r="AQ259" s="812"/>
      <c r="AR259" s="812"/>
      <c r="AS259" s="812"/>
      <c r="AT259" s="812"/>
      <c r="AU259" s="812"/>
      <c r="AV259" s="812"/>
      <c r="AW259" s="812"/>
      <c r="AX259" s="812"/>
      <c r="AY259" s="812"/>
      <c r="AZ259" s="812"/>
      <c r="BA259" s="812"/>
      <c r="BB259" s="812"/>
      <c r="BC259" s="812"/>
      <c r="BD259" s="812"/>
      <c r="BE259" s="812"/>
      <c r="BF259" s="812"/>
      <c r="BG259" s="812"/>
      <c r="BH259" s="812"/>
      <c r="BI259" s="812"/>
      <c r="BJ259" s="812"/>
      <c r="BK259" s="812"/>
      <c r="BL259" s="812"/>
      <c r="BM259" s="812"/>
      <c r="BN259" s="812"/>
      <c r="BO259" s="812"/>
      <c r="BP259" s="812"/>
      <c r="BQ259" s="812"/>
      <c r="BR259" s="812"/>
      <c r="BS259" s="812"/>
      <c r="BT259" s="812"/>
      <c r="BU259" s="812"/>
      <c r="BV259" s="812"/>
      <c r="BW259" s="812"/>
      <c r="BX259" s="812"/>
      <c r="BY259" s="812"/>
      <c r="BZ259" s="812"/>
      <c r="CA259" s="812"/>
      <c r="CB259" s="812"/>
      <c r="CC259" s="812"/>
      <c r="CD259" s="812"/>
      <c r="CE259" s="812"/>
      <c r="CF259" s="812"/>
      <c r="CG259" s="812"/>
      <c r="CH259" s="812"/>
      <c r="CI259" s="812"/>
      <c r="CJ259" s="812"/>
      <c r="CK259" s="812"/>
      <c r="CL259" s="812"/>
      <c r="CM259" s="812"/>
      <c r="CN259" s="812"/>
      <c r="CO259" s="812"/>
      <c r="CP259" s="812"/>
      <c r="CQ259" s="812"/>
      <c r="CR259" s="812"/>
      <c r="CS259" s="812"/>
      <c r="CT259" s="812"/>
      <c r="CU259" s="812"/>
      <c r="CV259" s="812"/>
      <c r="CW259" s="812"/>
      <c r="CX259" s="812"/>
      <c r="CY259" s="812"/>
      <c r="CZ259" s="812"/>
      <c r="DA259" s="812"/>
      <c r="DB259" s="812"/>
      <c r="DC259" s="812"/>
      <c r="DD259" s="812"/>
      <c r="DE259" s="812"/>
      <c r="DF259" s="812"/>
      <c r="DG259" s="812"/>
      <c r="DH259" s="812"/>
      <c r="DI259" s="812"/>
      <c r="DJ259" s="812"/>
      <c r="DK259" s="812"/>
      <c r="DL259" s="812"/>
      <c r="DM259" s="812"/>
      <c r="DN259" s="812"/>
      <c r="DO259" s="812"/>
      <c r="DP259" s="812"/>
      <c r="DQ259" s="812"/>
      <c r="DR259" s="812"/>
      <c r="DS259" s="812"/>
      <c r="DT259" s="812"/>
      <c r="DU259" s="812"/>
      <c r="DV259" s="812"/>
      <c r="DW259" s="812"/>
      <c r="DX259" s="812"/>
      <c r="DY259" s="812"/>
      <c r="DZ259" s="812"/>
      <c r="EA259" s="812"/>
      <c r="EB259" s="812"/>
      <c r="EC259" s="812"/>
      <c r="ED259" s="812"/>
      <c r="EE259" s="812"/>
      <c r="EF259" s="812"/>
      <c r="EG259" s="812"/>
      <c r="EH259" s="812"/>
      <c r="EI259" s="812"/>
      <c r="EJ259" s="812"/>
      <c r="EK259" s="812"/>
      <c r="EL259" s="812"/>
      <c r="EM259" s="812"/>
      <c r="EN259" s="812"/>
      <c r="EO259" s="812"/>
      <c r="EP259" s="812"/>
      <c r="EQ259" s="812"/>
      <c r="ER259" s="812"/>
      <c r="ES259" s="812"/>
      <c r="ET259" s="812"/>
      <c r="EU259" s="812"/>
      <c r="EV259" s="812"/>
      <c r="EW259" s="812"/>
      <c r="EX259" s="812"/>
      <c r="EY259" s="812"/>
      <c r="EZ259" s="812"/>
      <c r="FA259" s="812"/>
      <c r="FB259" s="812"/>
      <c r="FC259" s="812"/>
      <c r="FD259" s="812"/>
      <c r="FE259" s="812"/>
      <c r="FF259" s="812"/>
      <c r="FG259" s="812"/>
      <c r="FH259" s="812"/>
      <c r="FI259" s="812"/>
      <c r="FJ259" s="812"/>
      <c r="FK259" s="812"/>
      <c r="FL259" s="812"/>
      <c r="FM259" s="812"/>
      <c r="FN259" s="812"/>
      <c r="FO259" s="812"/>
      <c r="FP259" s="812"/>
      <c r="FQ259" s="812"/>
      <c r="FR259" s="812"/>
      <c r="FS259" s="812"/>
      <c r="FT259" s="812"/>
      <c r="FU259" s="812"/>
      <c r="FV259" s="812"/>
      <c r="FW259" s="812"/>
      <c r="FX259" s="812"/>
      <c r="FY259" s="812"/>
      <c r="FZ259" s="812"/>
      <c r="GA259" s="812"/>
      <c r="GB259" s="812"/>
      <c r="GC259" s="812"/>
      <c r="GD259" s="812"/>
      <c r="GE259" s="812"/>
      <c r="GF259" s="812"/>
      <c r="GG259" s="812"/>
      <c r="GH259" s="812"/>
      <c r="GI259" s="812"/>
      <c r="GJ259" s="812"/>
      <c r="GK259" s="812"/>
      <c r="GL259" s="812"/>
      <c r="GM259" s="812"/>
    </row>
    <row r="260" spans="2:195" ht="15" customHeight="1" x14ac:dyDescent="0.2">
      <c r="B260" s="812"/>
      <c r="C260" s="812"/>
      <c r="D260" s="812"/>
      <c r="E260" s="812"/>
      <c r="F260" s="812"/>
      <c r="G260" s="812"/>
      <c r="H260" s="812"/>
      <c r="I260" s="812"/>
      <c r="J260" s="812"/>
      <c r="K260" s="812"/>
      <c r="L260" s="812"/>
      <c r="M260" s="812"/>
      <c r="N260" s="812"/>
      <c r="O260" s="812"/>
      <c r="P260" s="812"/>
      <c r="Q260" s="812"/>
      <c r="R260" s="812"/>
      <c r="S260" s="812"/>
      <c r="T260" s="812"/>
      <c r="U260" s="812"/>
      <c r="V260" s="812"/>
      <c r="W260" s="812"/>
      <c r="X260" s="812"/>
      <c r="Y260" s="812"/>
      <c r="Z260" s="812"/>
      <c r="AA260" s="812"/>
      <c r="AB260" s="812"/>
      <c r="AC260" s="812"/>
      <c r="AD260" s="812"/>
      <c r="AE260" s="812"/>
      <c r="AF260" s="812"/>
      <c r="AG260" s="812"/>
      <c r="AH260" s="812"/>
      <c r="AI260" s="812"/>
      <c r="AJ260" s="812"/>
      <c r="AK260" s="812"/>
      <c r="AL260" s="812"/>
      <c r="AM260" s="812"/>
      <c r="AN260" s="812"/>
      <c r="AO260" s="812"/>
      <c r="AP260" s="812"/>
      <c r="AQ260" s="812"/>
      <c r="AR260" s="812"/>
      <c r="AS260" s="812"/>
      <c r="AT260" s="812"/>
      <c r="AU260" s="812"/>
      <c r="AV260" s="812"/>
      <c r="AW260" s="812"/>
      <c r="AX260" s="812"/>
      <c r="AY260" s="812"/>
      <c r="AZ260" s="812"/>
      <c r="BA260" s="812"/>
      <c r="BB260" s="812"/>
      <c r="BC260" s="812"/>
      <c r="BD260" s="812"/>
      <c r="BE260" s="812"/>
      <c r="BF260" s="812"/>
      <c r="BG260" s="812"/>
      <c r="BH260" s="812"/>
      <c r="BI260" s="812"/>
      <c r="BJ260" s="812"/>
      <c r="BK260" s="812"/>
      <c r="BL260" s="812"/>
      <c r="BM260" s="812"/>
      <c r="BN260" s="812"/>
      <c r="BO260" s="812"/>
      <c r="BP260" s="812"/>
      <c r="BQ260" s="812"/>
      <c r="BR260" s="812"/>
      <c r="BS260" s="812"/>
      <c r="BT260" s="812"/>
      <c r="BU260" s="812"/>
      <c r="BV260" s="812"/>
      <c r="BW260" s="812"/>
      <c r="BX260" s="812"/>
      <c r="BY260" s="812"/>
      <c r="BZ260" s="812"/>
      <c r="CA260" s="812"/>
      <c r="CB260" s="812"/>
      <c r="CC260" s="812"/>
      <c r="CD260" s="812"/>
      <c r="CE260" s="812"/>
      <c r="CF260" s="812"/>
      <c r="CG260" s="812"/>
      <c r="CH260" s="812"/>
      <c r="CI260" s="812"/>
      <c r="CJ260" s="812"/>
      <c r="CK260" s="812"/>
      <c r="CL260" s="812"/>
      <c r="CM260" s="812"/>
      <c r="CN260" s="812"/>
      <c r="CO260" s="812"/>
      <c r="CP260" s="812"/>
      <c r="CQ260" s="812"/>
      <c r="CR260" s="812"/>
      <c r="CS260" s="812"/>
      <c r="CT260" s="812"/>
      <c r="CU260" s="812"/>
      <c r="CV260" s="812"/>
      <c r="CW260" s="812"/>
      <c r="CX260" s="812"/>
      <c r="CY260" s="812"/>
      <c r="CZ260" s="812"/>
      <c r="DA260" s="812"/>
      <c r="DB260" s="812"/>
      <c r="DC260" s="812"/>
      <c r="DD260" s="812"/>
      <c r="DE260" s="812"/>
      <c r="DF260" s="812"/>
      <c r="DG260" s="812"/>
      <c r="DH260" s="812"/>
      <c r="DI260" s="812"/>
      <c r="DJ260" s="812"/>
      <c r="DK260" s="812"/>
      <c r="DL260" s="812"/>
      <c r="DM260" s="812"/>
      <c r="DN260" s="812"/>
      <c r="DO260" s="812"/>
      <c r="DP260" s="812"/>
      <c r="DQ260" s="812"/>
      <c r="DR260" s="812"/>
      <c r="DS260" s="812"/>
      <c r="DT260" s="812"/>
      <c r="DU260" s="812"/>
      <c r="DV260" s="812"/>
      <c r="DW260" s="812"/>
      <c r="DX260" s="812"/>
      <c r="DY260" s="812"/>
      <c r="DZ260" s="812"/>
      <c r="EA260" s="812"/>
      <c r="EB260" s="812"/>
      <c r="EC260" s="812"/>
      <c r="ED260" s="812"/>
      <c r="EE260" s="812"/>
      <c r="EF260" s="812"/>
      <c r="EG260" s="812"/>
      <c r="EH260" s="812"/>
      <c r="EI260" s="812"/>
      <c r="EJ260" s="812"/>
      <c r="EK260" s="812"/>
      <c r="EL260" s="812"/>
      <c r="EM260" s="812"/>
      <c r="EN260" s="812"/>
      <c r="EO260" s="812"/>
      <c r="EP260" s="812"/>
      <c r="EQ260" s="812"/>
      <c r="ER260" s="812"/>
      <c r="ES260" s="812"/>
      <c r="ET260" s="812"/>
      <c r="EU260" s="812"/>
      <c r="EV260" s="812"/>
      <c r="EW260" s="812"/>
      <c r="EX260" s="812"/>
      <c r="EY260" s="812"/>
      <c r="EZ260" s="812"/>
      <c r="FA260" s="812"/>
      <c r="FB260" s="812"/>
      <c r="FC260" s="812"/>
      <c r="FD260" s="812"/>
      <c r="FE260" s="812"/>
      <c r="FF260" s="812"/>
      <c r="FG260" s="812"/>
      <c r="FH260" s="812"/>
      <c r="FI260" s="812"/>
      <c r="FJ260" s="812"/>
      <c r="FK260" s="812"/>
      <c r="FL260" s="812"/>
      <c r="FM260" s="812"/>
      <c r="FN260" s="812"/>
      <c r="FO260" s="812"/>
      <c r="FP260" s="812"/>
      <c r="FQ260" s="812"/>
      <c r="FR260" s="812"/>
      <c r="FS260" s="812"/>
      <c r="FT260" s="812"/>
      <c r="FU260" s="812"/>
      <c r="FV260" s="812"/>
      <c r="FW260" s="812"/>
      <c r="FX260" s="812"/>
      <c r="FY260" s="812"/>
      <c r="FZ260" s="812"/>
      <c r="GA260" s="812"/>
      <c r="GB260" s="812"/>
      <c r="GC260" s="812"/>
      <c r="GD260" s="812"/>
      <c r="GE260" s="812"/>
      <c r="GF260" s="812"/>
      <c r="GG260" s="812"/>
      <c r="GH260" s="812"/>
      <c r="GI260" s="812"/>
      <c r="GJ260" s="812"/>
      <c r="GK260" s="812"/>
      <c r="GL260" s="812"/>
      <c r="GM260" s="812"/>
    </row>
    <row r="261" spans="2:195" ht="15" customHeight="1" x14ac:dyDescent="0.2">
      <c r="B261" s="812"/>
      <c r="C261" s="812"/>
      <c r="D261" s="812"/>
      <c r="E261" s="812"/>
      <c r="F261" s="812"/>
      <c r="G261" s="812"/>
      <c r="H261" s="812"/>
      <c r="I261" s="812"/>
      <c r="J261" s="812"/>
      <c r="K261" s="812"/>
      <c r="L261" s="812"/>
      <c r="M261" s="812"/>
      <c r="N261" s="812"/>
      <c r="O261" s="812"/>
      <c r="P261" s="812"/>
      <c r="Q261" s="812"/>
      <c r="R261" s="812"/>
      <c r="S261" s="812"/>
      <c r="T261" s="812"/>
      <c r="U261" s="812"/>
      <c r="V261" s="812"/>
      <c r="W261" s="812"/>
      <c r="X261" s="812"/>
      <c r="Y261" s="812"/>
      <c r="Z261" s="812"/>
      <c r="AA261" s="812"/>
      <c r="AB261" s="812"/>
      <c r="AC261" s="812"/>
      <c r="AD261" s="812"/>
      <c r="AE261" s="812"/>
      <c r="AF261" s="812"/>
      <c r="AG261" s="812"/>
      <c r="AH261" s="812"/>
      <c r="AI261" s="812"/>
      <c r="AJ261" s="812"/>
      <c r="AK261" s="812"/>
      <c r="AL261" s="812"/>
      <c r="AM261" s="812"/>
      <c r="AN261" s="812"/>
      <c r="AO261" s="812"/>
      <c r="AP261" s="812"/>
      <c r="AQ261" s="812"/>
      <c r="AR261" s="812"/>
      <c r="AS261" s="812"/>
      <c r="AT261" s="812"/>
      <c r="AU261" s="812"/>
      <c r="AV261" s="812"/>
      <c r="AW261" s="812"/>
      <c r="AX261" s="812"/>
      <c r="AY261" s="812"/>
      <c r="AZ261" s="812"/>
      <c r="BA261" s="812"/>
      <c r="BB261" s="812"/>
      <c r="BC261" s="812"/>
      <c r="BD261" s="812"/>
      <c r="BE261" s="812"/>
      <c r="BF261" s="812"/>
      <c r="BG261" s="812"/>
      <c r="BH261" s="812"/>
      <c r="BI261" s="812"/>
      <c r="BJ261" s="812"/>
      <c r="BK261" s="812"/>
      <c r="BL261" s="812"/>
      <c r="BM261" s="812"/>
      <c r="BN261" s="812"/>
      <c r="BO261" s="812"/>
      <c r="BP261" s="812"/>
      <c r="BQ261" s="812"/>
      <c r="BR261" s="812"/>
      <c r="BS261" s="812"/>
      <c r="BT261" s="812"/>
      <c r="BU261" s="812"/>
      <c r="BV261" s="812"/>
      <c r="BW261" s="812"/>
      <c r="BX261" s="812"/>
      <c r="BY261" s="812"/>
      <c r="BZ261" s="812"/>
      <c r="CA261" s="812"/>
      <c r="CB261" s="812"/>
      <c r="CC261" s="812"/>
      <c r="CD261" s="812"/>
      <c r="CE261" s="812"/>
      <c r="CF261" s="812"/>
      <c r="CG261" s="812"/>
      <c r="CH261" s="812"/>
      <c r="CI261" s="812"/>
      <c r="CJ261" s="812"/>
      <c r="CK261" s="812"/>
      <c r="CL261" s="812"/>
      <c r="CM261" s="812"/>
      <c r="CN261" s="812"/>
      <c r="CO261" s="812"/>
      <c r="CP261" s="812"/>
      <c r="CQ261" s="812"/>
      <c r="CR261" s="812"/>
      <c r="CS261" s="812"/>
      <c r="CT261" s="812"/>
      <c r="CU261" s="812"/>
      <c r="CV261" s="812"/>
      <c r="CW261" s="812"/>
      <c r="CX261" s="812"/>
      <c r="CY261" s="812"/>
      <c r="CZ261" s="812"/>
      <c r="DA261" s="812"/>
      <c r="DB261" s="812"/>
      <c r="DC261" s="812"/>
      <c r="DD261" s="812"/>
      <c r="DE261" s="812"/>
      <c r="DF261" s="812"/>
      <c r="DG261" s="812"/>
      <c r="DH261" s="812"/>
      <c r="DI261" s="812"/>
      <c r="DJ261" s="812"/>
      <c r="DK261" s="812"/>
      <c r="DL261" s="812"/>
      <c r="DM261" s="812"/>
      <c r="DN261" s="812"/>
      <c r="DO261" s="812"/>
      <c r="DP261" s="812"/>
      <c r="DQ261" s="812"/>
      <c r="DR261" s="812"/>
      <c r="DS261" s="812"/>
      <c r="DT261" s="812"/>
      <c r="DU261" s="812"/>
      <c r="DV261" s="812"/>
      <c r="DW261" s="812"/>
      <c r="DX261" s="812"/>
      <c r="DY261" s="812"/>
      <c r="DZ261" s="812"/>
      <c r="EA261" s="812"/>
      <c r="EB261" s="812"/>
      <c r="EC261" s="812"/>
      <c r="ED261" s="812"/>
      <c r="EE261" s="812"/>
      <c r="EF261" s="812"/>
      <c r="EG261" s="812"/>
      <c r="EH261" s="812"/>
      <c r="EI261" s="812"/>
      <c r="EJ261" s="812"/>
      <c r="EK261" s="812"/>
      <c r="EL261" s="812"/>
      <c r="EM261" s="812"/>
      <c r="EN261" s="812"/>
      <c r="EO261" s="812"/>
      <c r="EP261" s="812"/>
      <c r="EQ261" s="812"/>
      <c r="ER261" s="812"/>
      <c r="ES261" s="812"/>
      <c r="ET261" s="812"/>
      <c r="EU261" s="812"/>
      <c r="EV261" s="812"/>
      <c r="EW261" s="812"/>
      <c r="EX261" s="812"/>
      <c r="EY261" s="812"/>
      <c r="EZ261" s="812"/>
      <c r="FA261" s="812"/>
      <c r="FB261" s="812"/>
      <c r="FC261" s="812"/>
      <c r="FD261" s="812"/>
      <c r="FE261" s="812"/>
      <c r="FF261" s="812"/>
      <c r="FG261" s="812"/>
      <c r="FH261" s="812"/>
      <c r="FI261" s="812"/>
      <c r="FJ261" s="812"/>
      <c r="FK261" s="812"/>
      <c r="FL261" s="812"/>
      <c r="FM261" s="812"/>
      <c r="FN261" s="812"/>
      <c r="FO261" s="812"/>
      <c r="FP261" s="812"/>
      <c r="FQ261" s="812"/>
      <c r="FR261" s="812"/>
      <c r="FS261" s="812"/>
      <c r="FT261" s="812"/>
      <c r="FU261" s="812"/>
      <c r="FV261" s="812"/>
      <c r="FW261" s="812"/>
      <c r="FX261" s="812"/>
      <c r="FY261" s="812"/>
      <c r="FZ261" s="812"/>
      <c r="GA261" s="812"/>
      <c r="GB261" s="812"/>
      <c r="GC261" s="812"/>
      <c r="GD261" s="812"/>
      <c r="GE261" s="812"/>
      <c r="GF261" s="812"/>
      <c r="GG261" s="812"/>
      <c r="GH261" s="812"/>
      <c r="GI261" s="812"/>
      <c r="GJ261" s="812"/>
      <c r="GK261" s="812"/>
      <c r="GL261" s="812"/>
      <c r="GM261" s="812"/>
    </row>
    <row r="262" spans="2:195" ht="15" customHeight="1" x14ac:dyDescent="0.2">
      <c r="B262" s="812"/>
      <c r="C262" s="812"/>
      <c r="D262" s="812"/>
      <c r="E262" s="812"/>
      <c r="F262" s="812"/>
      <c r="G262" s="812"/>
      <c r="H262" s="812"/>
      <c r="I262" s="812"/>
      <c r="J262" s="812"/>
      <c r="K262" s="812"/>
      <c r="L262" s="812"/>
      <c r="M262" s="812"/>
      <c r="N262" s="812"/>
      <c r="O262" s="812"/>
      <c r="P262" s="812"/>
      <c r="Q262" s="812"/>
      <c r="R262" s="812"/>
      <c r="S262" s="812"/>
      <c r="T262" s="812"/>
      <c r="U262" s="812"/>
      <c r="V262" s="812"/>
      <c r="W262" s="812"/>
      <c r="X262" s="812"/>
      <c r="Y262" s="812"/>
      <c r="Z262" s="812"/>
      <c r="AA262" s="812"/>
      <c r="AB262" s="812"/>
      <c r="AC262" s="812"/>
      <c r="AD262" s="812"/>
      <c r="AE262" s="812"/>
      <c r="AF262" s="812"/>
      <c r="AG262" s="812"/>
      <c r="AH262" s="812"/>
      <c r="AI262" s="812"/>
      <c r="AJ262" s="812"/>
      <c r="AK262" s="812"/>
      <c r="AL262" s="812"/>
      <c r="AM262" s="812"/>
      <c r="AN262" s="812"/>
      <c r="AO262" s="812"/>
      <c r="AP262" s="812"/>
      <c r="AQ262" s="812"/>
      <c r="AR262" s="812"/>
      <c r="AS262" s="812"/>
      <c r="AT262" s="812"/>
      <c r="AU262" s="812"/>
      <c r="AV262" s="812"/>
      <c r="AW262" s="812"/>
      <c r="AX262" s="812"/>
      <c r="AY262" s="812"/>
      <c r="AZ262" s="812"/>
      <c r="BA262" s="812"/>
      <c r="BB262" s="812"/>
      <c r="BC262" s="812"/>
      <c r="BD262" s="812"/>
      <c r="BE262" s="812"/>
      <c r="BF262" s="812"/>
      <c r="BG262" s="812"/>
      <c r="BH262" s="812"/>
      <c r="BI262" s="812"/>
      <c r="BJ262" s="812"/>
      <c r="BK262" s="812"/>
      <c r="BL262" s="812"/>
      <c r="BM262" s="812"/>
      <c r="BN262" s="812"/>
      <c r="BO262" s="812"/>
      <c r="BP262" s="812"/>
      <c r="BQ262" s="812"/>
      <c r="BR262" s="812"/>
      <c r="BS262" s="812"/>
      <c r="BT262" s="812"/>
      <c r="BU262" s="812"/>
      <c r="BV262" s="812"/>
      <c r="BW262" s="812"/>
      <c r="BX262" s="812"/>
      <c r="BY262" s="812"/>
      <c r="BZ262" s="812"/>
      <c r="CA262" s="812"/>
      <c r="CB262" s="812"/>
      <c r="CC262" s="812"/>
      <c r="CD262" s="812"/>
      <c r="CE262" s="812"/>
      <c r="CF262" s="812"/>
      <c r="CG262" s="812"/>
      <c r="CH262" s="812"/>
      <c r="CI262" s="812"/>
      <c r="CJ262" s="812"/>
      <c r="CK262" s="812"/>
      <c r="CL262" s="812"/>
      <c r="CM262" s="812"/>
      <c r="CN262" s="812"/>
      <c r="CO262" s="812"/>
      <c r="CP262" s="812"/>
      <c r="CQ262" s="812"/>
      <c r="CR262" s="812"/>
      <c r="CS262" s="812"/>
      <c r="CT262" s="812"/>
      <c r="CU262" s="812"/>
      <c r="CV262" s="812"/>
      <c r="CW262" s="812"/>
      <c r="CX262" s="812"/>
      <c r="CY262" s="812"/>
      <c r="CZ262" s="812"/>
      <c r="DA262" s="812"/>
      <c r="DB262" s="812"/>
      <c r="DC262" s="812"/>
      <c r="DD262" s="812"/>
      <c r="DE262" s="812"/>
      <c r="DF262" s="812"/>
      <c r="DG262" s="812"/>
      <c r="DH262" s="812"/>
      <c r="DI262" s="812"/>
      <c r="DJ262" s="812"/>
      <c r="DK262" s="812"/>
      <c r="DL262" s="812"/>
      <c r="DM262" s="812"/>
      <c r="DN262" s="812"/>
      <c r="DO262" s="812"/>
      <c r="DP262" s="812"/>
      <c r="DQ262" s="812"/>
      <c r="DR262" s="812"/>
      <c r="DS262" s="812"/>
      <c r="DT262" s="812"/>
      <c r="DU262" s="812"/>
      <c r="DV262" s="812"/>
      <c r="DW262" s="812"/>
      <c r="DX262" s="812"/>
      <c r="DY262" s="812"/>
      <c r="DZ262" s="812"/>
      <c r="EA262" s="812"/>
      <c r="EB262" s="812"/>
      <c r="EC262" s="812"/>
      <c r="ED262" s="812"/>
      <c r="EE262" s="812"/>
      <c r="EF262" s="812"/>
      <c r="EG262" s="812"/>
      <c r="EH262" s="812"/>
      <c r="EI262" s="812"/>
      <c r="EJ262" s="812"/>
      <c r="EK262" s="812"/>
      <c r="EL262" s="812"/>
      <c r="EM262" s="812"/>
      <c r="EN262" s="812"/>
      <c r="EO262" s="812"/>
      <c r="EP262" s="812"/>
      <c r="EQ262" s="812"/>
      <c r="ER262" s="812"/>
      <c r="ES262" s="812"/>
      <c r="ET262" s="812"/>
      <c r="EU262" s="812"/>
      <c r="EV262" s="812"/>
      <c r="EW262" s="812"/>
      <c r="EX262" s="812"/>
      <c r="EY262" s="812"/>
      <c r="EZ262" s="812"/>
      <c r="FA262" s="812"/>
      <c r="FB262" s="812"/>
      <c r="FC262" s="812"/>
      <c r="FD262" s="812"/>
      <c r="FE262" s="812"/>
      <c r="FF262" s="812"/>
      <c r="FG262" s="812"/>
      <c r="FH262" s="812"/>
      <c r="FI262" s="812"/>
      <c r="FJ262" s="812"/>
      <c r="FK262" s="812"/>
      <c r="FL262" s="812"/>
      <c r="FM262" s="812"/>
      <c r="FN262" s="812"/>
      <c r="FO262" s="812"/>
      <c r="FP262" s="812"/>
      <c r="FQ262" s="812"/>
      <c r="FR262" s="812"/>
      <c r="FS262" s="812"/>
      <c r="FT262" s="812"/>
      <c r="FU262" s="812"/>
      <c r="FV262" s="812"/>
      <c r="FW262" s="812"/>
      <c r="FX262" s="812"/>
      <c r="FY262" s="812"/>
      <c r="FZ262" s="812"/>
      <c r="GA262" s="812"/>
      <c r="GB262" s="812"/>
      <c r="GC262" s="812"/>
      <c r="GD262" s="812"/>
      <c r="GE262" s="812"/>
      <c r="GF262" s="812"/>
      <c r="GG262" s="812"/>
      <c r="GH262" s="812"/>
      <c r="GI262" s="812"/>
      <c r="GJ262" s="812"/>
      <c r="GK262" s="812"/>
      <c r="GL262" s="812"/>
      <c r="GM262" s="812"/>
    </row>
    <row r="263" spans="2:195" ht="15" customHeight="1" x14ac:dyDescent="0.2">
      <c r="B263" s="812"/>
      <c r="C263" s="812"/>
      <c r="D263" s="812"/>
      <c r="E263" s="812"/>
      <c r="F263" s="812"/>
      <c r="G263" s="812"/>
      <c r="H263" s="812"/>
      <c r="I263" s="812"/>
      <c r="J263" s="812"/>
      <c r="K263" s="812"/>
      <c r="L263" s="812"/>
      <c r="M263" s="812"/>
      <c r="N263" s="812"/>
      <c r="O263" s="812"/>
      <c r="P263" s="812"/>
      <c r="Q263" s="812"/>
      <c r="R263" s="812"/>
      <c r="S263" s="812"/>
      <c r="T263" s="812"/>
      <c r="U263" s="812"/>
      <c r="V263" s="812"/>
      <c r="W263" s="812"/>
      <c r="X263" s="812"/>
      <c r="Y263" s="812"/>
      <c r="Z263" s="812"/>
      <c r="AA263" s="812"/>
      <c r="AB263" s="812"/>
      <c r="AC263" s="812"/>
      <c r="AD263" s="812"/>
      <c r="AE263" s="812"/>
      <c r="AF263" s="812"/>
      <c r="AG263" s="812"/>
      <c r="AH263" s="812"/>
      <c r="AI263" s="812"/>
      <c r="AJ263" s="812"/>
      <c r="AK263" s="812"/>
      <c r="AL263" s="812"/>
      <c r="AM263" s="812"/>
      <c r="AN263" s="812"/>
      <c r="AO263" s="812"/>
      <c r="AP263" s="812"/>
      <c r="AQ263" s="812"/>
      <c r="AR263" s="812"/>
      <c r="AS263" s="812"/>
      <c r="AT263" s="812"/>
      <c r="AU263" s="812"/>
      <c r="AV263" s="812"/>
      <c r="AW263" s="812"/>
      <c r="AX263" s="812"/>
      <c r="AY263" s="812"/>
      <c r="AZ263" s="812"/>
      <c r="BA263" s="812"/>
      <c r="BB263" s="812"/>
      <c r="BC263" s="812"/>
      <c r="BD263" s="812"/>
      <c r="BE263" s="812"/>
      <c r="BF263" s="812"/>
      <c r="BG263" s="812"/>
      <c r="BH263" s="812"/>
      <c r="BI263" s="812"/>
      <c r="BJ263" s="812"/>
      <c r="BK263" s="812"/>
      <c r="BL263" s="812"/>
      <c r="BM263" s="812"/>
      <c r="BN263" s="812"/>
      <c r="BO263" s="812"/>
      <c r="BP263" s="812"/>
      <c r="BQ263" s="812"/>
      <c r="BR263" s="812"/>
      <c r="BS263" s="812"/>
      <c r="BT263" s="812"/>
      <c r="BU263" s="812"/>
      <c r="BV263" s="812"/>
      <c r="BW263" s="812"/>
      <c r="BX263" s="812"/>
      <c r="BY263" s="812"/>
      <c r="BZ263" s="812"/>
      <c r="CA263" s="812"/>
      <c r="CB263" s="812"/>
      <c r="CC263" s="812"/>
      <c r="CD263" s="812"/>
      <c r="CE263" s="812"/>
      <c r="CF263" s="812"/>
      <c r="CG263" s="812"/>
      <c r="CH263" s="812"/>
      <c r="CI263" s="812"/>
      <c r="CJ263" s="812"/>
      <c r="CK263" s="812"/>
      <c r="CL263" s="812"/>
      <c r="CM263" s="812"/>
      <c r="CN263" s="812"/>
      <c r="CO263" s="812"/>
      <c r="CP263" s="812"/>
      <c r="CQ263" s="812"/>
      <c r="CR263" s="812"/>
      <c r="CS263" s="812"/>
      <c r="CT263" s="812"/>
      <c r="CU263" s="812"/>
      <c r="CV263" s="812"/>
      <c r="CW263" s="812"/>
      <c r="CX263" s="812"/>
      <c r="CY263" s="812"/>
      <c r="CZ263" s="812"/>
      <c r="DA263" s="812"/>
      <c r="DB263" s="812"/>
      <c r="DC263" s="812"/>
      <c r="DD263" s="812"/>
      <c r="DE263" s="812"/>
      <c r="DF263" s="812"/>
      <c r="DG263" s="812"/>
      <c r="DH263" s="812"/>
      <c r="DI263" s="812"/>
      <c r="DJ263" s="812"/>
      <c r="DK263" s="812"/>
      <c r="DL263" s="812"/>
      <c r="DM263" s="812"/>
      <c r="DN263" s="812"/>
      <c r="DO263" s="812"/>
      <c r="DP263" s="812"/>
      <c r="DQ263" s="812"/>
      <c r="DR263" s="812"/>
      <c r="DS263" s="812"/>
      <c r="DT263" s="812"/>
      <c r="DU263" s="812"/>
      <c r="DV263" s="812"/>
      <c r="DW263" s="812"/>
      <c r="DX263" s="812"/>
      <c r="DY263" s="812"/>
      <c r="DZ263" s="812"/>
      <c r="EA263" s="812"/>
      <c r="EB263" s="812"/>
      <c r="EC263" s="812"/>
      <c r="ED263" s="812"/>
      <c r="EE263" s="812"/>
      <c r="EF263" s="812"/>
      <c r="EG263" s="812"/>
      <c r="EH263" s="812"/>
      <c r="EI263" s="812"/>
      <c r="EJ263" s="812"/>
      <c r="EK263" s="812"/>
      <c r="EL263" s="812"/>
      <c r="EM263" s="812"/>
      <c r="EN263" s="812"/>
      <c r="EO263" s="812"/>
      <c r="EP263" s="812"/>
      <c r="EQ263" s="812"/>
      <c r="ER263" s="812"/>
      <c r="ES263" s="812"/>
      <c r="ET263" s="812"/>
      <c r="EU263" s="812"/>
      <c r="EV263" s="812"/>
      <c r="EW263" s="812"/>
      <c r="EX263" s="812"/>
      <c r="EY263" s="812"/>
      <c r="EZ263" s="812"/>
      <c r="FA263" s="812"/>
      <c r="FB263" s="812"/>
      <c r="FC263" s="812"/>
      <c r="FD263" s="812"/>
      <c r="FE263" s="812"/>
      <c r="FF263" s="812"/>
      <c r="FG263" s="812"/>
      <c r="FH263" s="812"/>
      <c r="FI263" s="812"/>
      <c r="FJ263" s="812"/>
      <c r="FK263" s="812"/>
      <c r="FL263" s="812"/>
      <c r="FM263" s="812"/>
      <c r="FN263" s="812"/>
      <c r="FO263" s="812"/>
      <c r="FP263" s="812"/>
      <c r="FQ263" s="812"/>
      <c r="FR263" s="812"/>
      <c r="FS263" s="812"/>
      <c r="FT263" s="812"/>
      <c r="FU263" s="812"/>
      <c r="FV263" s="812"/>
      <c r="FW263" s="812"/>
      <c r="FX263" s="812"/>
      <c r="FY263" s="812"/>
      <c r="FZ263" s="812"/>
      <c r="GA263" s="812"/>
      <c r="GB263" s="812"/>
      <c r="GC263" s="812"/>
      <c r="GD263" s="812"/>
      <c r="GE263" s="812"/>
      <c r="GF263" s="812"/>
      <c r="GG263" s="812"/>
      <c r="GH263" s="812"/>
      <c r="GI263" s="812"/>
      <c r="GJ263" s="812"/>
      <c r="GK263" s="812"/>
      <c r="GL263" s="812"/>
      <c r="GM263" s="812"/>
    </row>
    <row r="264" spans="2:195" ht="15" customHeight="1" x14ac:dyDescent="0.2">
      <c r="B264" s="812"/>
      <c r="C264" s="812"/>
      <c r="D264" s="812"/>
      <c r="E264" s="812"/>
      <c r="F264" s="812"/>
      <c r="G264" s="812"/>
      <c r="H264" s="812"/>
      <c r="I264" s="812"/>
      <c r="J264" s="812"/>
      <c r="K264" s="812"/>
      <c r="L264" s="812"/>
      <c r="M264" s="812"/>
      <c r="N264" s="812"/>
      <c r="O264" s="812"/>
      <c r="P264" s="812"/>
      <c r="Q264" s="812"/>
      <c r="R264" s="812"/>
      <c r="S264" s="812"/>
      <c r="T264" s="812"/>
      <c r="U264" s="812"/>
      <c r="V264" s="812"/>
      <c r="W264" s="812"/>
      <c r="X264" s="812"/>
      <c r="Y264" s="812"/>
      <c r="Z264" s="812"/>
      <c r="AA264" s="812"/>
      <c r="AB264" s="812"/>
      <c r="AC264" s="812"/>
      <c r="AD264" s="812"/>
      <c r="AE264" s="812"/>
      <c r="AF264" s="812"/>
      <c r="AG264" s="812"/>
      <c r="AH264" s="812"/>
      <c r="AI264" s="812"/>
      <c r="AJ264" s="812"/>
      <c r="AK264" s="812"/>
      <c r="AL264" s="812"/>
      <c r="AM264" s="812"/>
      <c r="AN264" s="812"/>
      <c r="AO264" s="812"/>
      <c r="AP264" s="812"/>
      <c r="AQ264" s="812"/>
      <c r="AR264" s="812"/>
      <c r="AS264" s="812"/>
      <c r="AT264" s="812"/>
      <c r="AU264" s="812"/>
      <c r="AV264" s="812"/>
      <c r="AW264" s="812"/>
      <c r="AX264" s="812"/>
      <c r="AY264" s="812"/>
      <c r="AZ264" s="812"/>
      <c r="BA264" s="812"/>
      <c r="BB264" s="812"/>
      <c r="BC264" s="812"/>
      <c r="BD264" s="812"/>
      <c r="BE264" s="812"/>
      <c r="BF264" s="812"/>
      <c r="BG264" s="812"/>
      <c r="BH264" s="812"/>
      <c r="BI264" s="812"/>
      <c r="BJ264" s="812"/>
      <c r="BK264" s="812"/>
      <c r="BL264" s="812"/>
      <c r="BM264" s="812"/>
      <c r="BN264" s="812"/>
      <c r="BO264" s="812"/>
      <c r="BP264" s="812"/>
      <c r="BQ264" s="812"/>
      <c r="BR264" s="812"/>
      <c r="BS264" s="812"/>
      <c r="BT264" s="812"/>
      <c r="BU264" s="812"/>
      <c r="BV264" s="812"/>
      <c r="BW264" s="812"/>
      <c r="BX264" s="812"/>
      <c r="BY264" s="812"/>
      <c r="BZ264" s="812"/>
      <c r="CA264" s="812"/>
      <c r="CB264" s="812"/>
      <c r="CC264" s="812"/>
      <c r="CD264" s="812"/>
      <c r="CE264" s="812"/>
      <c r="CF264" s="812"/>
      <c r="CG264" s="812"/>
      <c r="CH264" s="812"/>
      <c r="CI264" s="812"/>
      <c r="CJ264" s="812"/>
      <c r="CK264" s="812"/>
      <c r="CL264" s="812"/>
      <c r="CM264" s="812"/>
      <c r="CN264" s="812"/>
      <c r="CO264" s="812"/>
      <c r="CP264" s="812"/>
      <c r="CQ264" s="812"/>
      <c r="CR264" s="812"/>
      <c r="CS264" s="812"/>
      <c r="CT264" s="812"/>
      <c r="CU264" s="812"/>
      <c r="CV264" s="812"/>
      <c r="CW264" s="812"/>
      <c r="CX264" s="812"/>
      <c r="CY264" s="812"/>
      <c r="CZ264" s="812"/>
      <c r="DA264" s="812"/>
      <c r="DB264" s="812"/>
      <c r="DC264" s="812"/>
      <c r="DD264" s="812"/>
      <c r="DE264" s="812"/>
      <c r="DF264" s="812"/>
      <c r="DG264" s="812"/>
      <c r="DH264" s="812"/>
      <c r="DI264" s="812"/>
      <c r="DJ264" s="812"/>
      <c r="DK264" s="812"/>
      <c r="DL264" s="812"/>
      <c r="DM264" s="812"/>
      <c r="DN264" s="812"/>
      <c r="DO264" s="812"/>
      <c r="DP264" s="812"/>
      <c r="DQ264" s="812"/>
      <c r="DR264" s="812"/>
      <c r="DS264" s="812"/>
      <c r="DT264" s="812"/>
      <c r="DU264" s="812"/>
      <c r="DV264" s="812"/>
      <c r="DW264" s="812"/>
      <c r="DX264" s="812"/>
      <c r="DY264" s="812"/>
      <c r="DZ264" s="812"/>
      <c r="EA264" s="812"/>
      <c r="EB264" s="812"/>
      <c r="EC264" s="812"/>
      <c r="ED264" s="812"/>
      <c r="EE264" s="812"/>
      <c r="EF264" s="812"/>
      <c r="EG264" s="812"/>
      <c r="EH264" s="812"/>
      <c r="EI264" s="812"/>
      <c r="EJ264" s="812"/>
      <c r="EK264" s="812"/>
      <c r="EL264" s="812"/>
      <c r="EM264" s="812"/>
      <c r="EN264" s="812"/>
      <c r="EO264" s="812"/>
      <c r="EP264" s="812"/>
      <c r="EQ264" s="812"/>
      <c r="ER264" s="812"/>
      <c r="ES264" s="812"/>
      <c r="ET264" s="812"/>
      <c r="EU264" s="812"/>
      <c r="EV264" s="812"/>
      <c r="EW264" s="812"/>
      <c r="EX264" s="812"/>
      <c r="EY264" s="812"/>
      <c r="EZ264" s="812"/>
      <c r="FA264" s="812"/>
      <c r="FB264" s="812"/>
      <c r="FC264" s="812"/>
      <c r="FD264" s="812"/>
      <c r="FE264" s="812"/>
      <c r="FF264" s="812"/>
      <c r="FG264" s="812"/>
      <c r="FH264" s="812"/>
      <c r="FI264" s="812"/>
      <c r="FJ264" s="812"/>
      <c r="FK264" s="812"/>
      <c r="FL264" s="812"/>
      <c r="FM264" s="812"/>
      <c r="FN264" s="812"/>
      <c r="FO264" s="812"/>
      <c r="FP264" s="812"/>
      <c r="FQ264" s="812"/>
      <c r="FR264" s="812"/>
      <c r="FS264" s="812"/>
      <c r="FT264" s="812"/>
      <c r="FU264" s="812"/>
      <c r="FV264" s="812"/>
      <c r="FW264" s="812"/>
      <c r="FX264" s="812"/>
      <c r="FY264" s="812"/>
      <c r="FZ264" s="812"/>
      <c r="GA264" s="812"/>
      <c r="GB264" s="812"/>
      <c r="GC264" s="812"/>
      <c r="GD264" s="812"/>
      <c r="GE264" s="812"/>
      <c r="GF264" s="812"/>
      <c r="GG264" s="812"/>
      <c r="GH264" s="812"/>
      <c r="GI264" s="812"/>
      <c r="GJ264" s="812"/>
      <c r="GK264" s="812"/>
      <c r="GL264" s="812"/>
      <c r="GM264" s="812"/>
    </row>
    <row r="265" spans="2:195" ht="15" customHeight="1" x14ac:dyDescent="0.2">
      <c r="B265" s="812"/>
      <c r="C265" s="812"/>
      <c r="D265" s="812"/>
      <c r="E265" s="812"/>
      <c r="F265" s="812"/>
      <c r="G265" s="812"/>
      <c r="H265" s="812"/>
      <c r="I265" s="812"/>
      <c r="J265" s="812"/>
      <c r="K265" s="812"/>
      <c r="L265" s="812"/>
      <c r="M265" s="812"/>
      <c r="N265" s="812"/>
      <c r="O265" s="812"/>
      <c r="P265" s="812"/>
      <c r="Q265" s="812"/>
      <c r="R265" s="812"/>
      <c r="S265" s="812"/>
      <c r="T265" s="812"/>
      <c r="U265" s="812"/>
      <c r="V265" s="812"/>
      <c r="W265" s="812"/>
      <c r="X265" s="812"/>
      <c r="Y265" s="812"/>
      <c r="Z265" s="812"/>
      <c r="AA265" s="812"/>
      <c r="AB265" s="812"/>
      <c r="AC265" s="812"/>
      <c r="AD265" s="812"/>
      <c r="AE265" s="812"/>
      <c r="AF265" s="812"/>
      <c r="AG265" s="812"/>
      <c r="AH265" s="812"/>
      <c r="AI265" s="812"/>
      <c r="AJ265" s="812"/>
      <c r="AK265" s="812"/>
      <c r="AL265" s="812"/>
      <c r="AM265" s="812"/>
      <c r="AN265" s="812"/>
      <c r="AO265" s="812"/>
      <c r="AP265" s="812"/>
      <c r="AQ265" s="812"/>
      <c r="AR265" s="812"/>
      <c r="AS265" s="812"/>
      <c r="AT265" s="812"/>
      <c r="AU265" s="812"/>
      <c r="AV265" s="812"/>
      <c r="AW265" s="812"/>
      <c r="AX265" s="812"/>
      <c r="AY265" s="812"/>
      <c r="AZ265" s="812"/>
      <c r="BA265" s="812"/>
      <c r="BB265" s="812"/>
      <c r="BC265" s="812"/>
      <c r="BD265" s="812"/>
      <c r="BE265" s="812"/>
      <c r="BF265" s="812"/>
      <c r="BG265" s="812"/>
      <c r="BH265" s="812"/>
      <c r="BI265" s="812"/>
      <c r="BJ265" s="812"/>
      <c r="BK265" s="812"/>
      <c r="BL265" s="812"/>
      <c r="BM265" s="812"/>
      <c r="BN265" s="812"/>
      <c r="BO265" s="812"/>
      <c r="BP265" s="812"/>
      <c r="BQ265" s="812"/>
      <c r="BR265" s="812"/>
      <c r="BS265" s="812"/>
      <c r="BT265" s="812"/>
      <c r="BU265" s="812"/>
      <c r="BV265" s="812"/>
      <c r="BW265" s="812"/>
      <c r="BX265" s="812"/>
      <c r="BY265" s="812"/>
      <c r="BZ265" s="812"/>
      <c r="CA265" s="812"/>
      <c r="CB265" s="812"/>
      <c r="CC265" s="812"/>
      <c r="CD265" s="812"/>
      <c r="CE265" s="812"/>
      <c r="CF265" s="812"/>
      <c r="CG265" s="812"/>
      <c r="CH265" s="812"/>
      <c r="CI265" s="812"/>
      <c r="CJ265" s="812"/>
      <c r="CK265" s="812"/>
      <c r="CL265" s="812"/>
      <c r="CM265" s="812"/>
      <c r="CN265" s="812"/>
      <c r="CO265" s="812"/>
      <c r="CP265" s="812"/>
      <c r="CQ265" s="812"/>
      <c r="CR265" s="812"/>
      <c r="CS265" s="812"/>
      <c r="CT265" s="812"/>
      <c r="CU265" s="812"/>
      <c r="CV265" s="812"/>
      <c r="CW265" s="812"/>
      <c r="CX265" s="812"/>
      <c r="CY265" s="812"/>
      <c r="CZ265" s="812"/>
      <c r="DA265" s="812"/>
      <c r="DB265" s="812"/>
      <c r="DC265" s="812"/>
      <c r="DD265" s="812"/>
      <c r="DE265" s="812"/>
      <c r="DF265" s="812"/>
      <c r="DG265" s="812"/>
      <c r="DH265" s="812"/>
      <c r="DI265" s="812"/>
      <c r="DJ265" s="812"/>
      <c r="DK265" s="812"/>
      <c r="DL265" s="812"/>
      <c r="DM265" s="812"/>
      <c r="DN265" s="812"/>
      <c r="DO265" s="812"/>
      <c r="DP265" s="812"/>
      <c r="DQ265" s="812"/>
      <c r="DR265" s="812"/>
      <c r="DS265" s="812"/>
      <c r="DT265" s="812"/>
      <c r="DU265" s="812"/>
      <c r="DV265" s="812"/>
      <c r="DW265" s="812"/>
      <c r="DX265" s="812"/>
      <c r="DY265" s="812"/>
      <c r="DZ265" s="812"/>
      <c r="EA265" s="812"/>
      <c r="EB265" s="812"/>
      <c r="EC265" s="812"/>
      <c r="ED265" s="812"/>
      <c r="EE265" s="812"/>
      <c r="EF265" s="812"/>
      <c r="EG265" s="812"/>
      <c r="EH265" s="812"/>
      <c r="EI265" s="812"/>
      <c r="EJ265" s="812"/>
      <c r="EK265" s="812"/>
      <c r="EL265" s="812"/>
      <c r="EM265" s="812"/>
      <c r="EN265" s="812"/>
      <c r="EO265" s="812"/>
      <c r="EP265" s="812"/>
      <c r="EQ265" s="812"/>
      <c r="ER265" s="812"/>
      <c r="ES265" s="812"/>
      <c r="ET265" s="812"/>
      <c r="EU265" s="812"/>
      <c r="EV265" s="812"/>
      <c r="EW265" s="812"/>
      <c r="EX265" s="812"/>
      <c r="EY265" s="812"/>
      <c r="EZ265" s="812"/>
      <c r="FA265" s="812"/>
      <c r="FB265" s="812"/>
      <c r="FC265" s="812"/>
      <c r="FD265" s="812"/>
      <c r="FE265" s="812"/>
      <c r="FF265" s="812"/>
      <c r="FG265" s="812"/>
      <c r="FH265" s="812"/>
      <c r="FI265" s="812"/>
      <c r="FJ265" s="812"/>
      <c r="FK265" s="812"/>
      <c r="FL265" s="812"/>
      <c r="FM265" s="812"/>
      <c r="FN265" s="812"/>
      <c r="FO265" s="812"/>
      <c r="FP265" s="812"/>
      <c r="FQ265" s="812"/>
      <c r="FR265" s="812"/>
      <c r="FS265" s="812"/>
      <c r="FT265" s="812"/>
      <c r="FU265" s="812"/>
      <c r="FV265" s="812"/>
      <c r="FW265" s="812"/>
      <c r="FX265" s="812"/>
      <c r="FY265" s="812"/>
      <c r="FZ265" s="812"/>
      <c r="GA265" s="812"/>
      <c r="GB265" s="812"/>
      <c r="GC265" s="812"/>
      <c r="GD265" s="812"/>
      <c r="GE265" s="812"/>
      <c r="GF265" s="812"/>
      <c r="GG265" s="812"/>
      <c r="GH265" s="812"/>
      <c r="GI265" s="812"/>
      <c r="GJ265" s="812"/>
      <c r="GK265" s="812"/>
      <c r="GL265" s="812"/>
      <c r="GM265" s="812"/>
    </row>
    <row r="266" spans="2:195" ht="15" customHeight="1" x14ac:dyDescent="0.2">
      <c r="B266" s="812"/>
      <c r="C266" s="812"/>
      <c r="D266" s="812"/>
      <c r="E266" s="812"/>
      <c r="F266" s="812"/>
      <c r="G266" s="812"/>
      <c r="H266" s="812"/>
      <c r="I266" s="812"/>
      <c r="J266" s="812"/>
      <c r="K266" s="812"/>
      <c r="L266" s="812"/>
      <c r="M266" s="812"/>
      <c r="N266" s="812"/>
      <c r="O266" s="812"/>
      <c r="P266" s="812"/>
      <c r="Q266" s="812"/>
      <c r="R266" s="812"/>
      <c r="S266" s="812"/>
      <c r="T266" s="812"/>
      <c r="U266" s="812"/>
      <c r="V266" s="812"/>
      <c r="W266" s="812"/>
      <c r="X266" s="812"/>
      <c r="Y266" s="812"/>
      <c r="Z266" s="812"/>
      <c r="AA266" s="812"/>
      <c r="AB266" s="812"/>
      <c r="AC266" s="812"/>
      <c r="AD266" s="812"/>
      <c r="AE266" s="812"/>
      <c r="AF266" s="812"/>
      <c r="AG266" s="812"/>
      <c r="AH266" s="812"/>
      <c r="AI266" s="812"/>
      <c r="AJ266" s="812"/>
      <c r="AK266" s="812"/>
      <c r="AL266" s="812"/>
      <c r="AM266" s="812"/>
      <c r="AN266" s="812"/>
      <c r="AO266" s="812"/>
      <c r="AP266" s="812"/>
      <c r="AQ266" s="812"/>
      <c r="AR266" s="812"/>
      <c r="AS266" s="812"/>
      <c r="AT266" s="812"/>
      <c r="AU266" s="812"/>
      <c r="AV266" s="812"/>
      <c r="AW266" s="812"/>
      <c r="AX266" s="812"/>
      <c r="AY266" s="812"/>
      <c r="AZ266" s="812"/>
      <c r="BA266" s="812"/>
      <c r="BB266" s="812"/>
      <c r="BC266" s="812"/>
      <c r="BD266" s="812"/>
      <c r="BE266" s="812"/>
      <c r="BF266" s="812"/>
      <c r="BG266" s="812"/>
      <c r="BH266" s="812"/>
      <c r="BI266" s="812"/>
      <c r="BJ266" s="812"/>
      <c r="BK266" s="812"/>
      <c r="BL266" s="812"/>
      <c r="BM266" s="812"/>
      <c r="BN266" s="812"/>
      <c r="BO266" s="812"/>
      <c r="BP266" s="812"/>
      <c r="BQ266" s="812"/>
      <c r="BR266" s="812"/>
      <c r="BS266" s="812"/>
      <c r="BT266" s="812"/>
      <c r="BU266" s="812"/>
      <c r="BV266" s="812"/>
      <c r="BW266" s="812"/>
      <c r="BX266" s="812"/>
      <c r="BY266" s="812"/>
      <c r="BZ266" s="812"/>
      <c r="CA266" s="812"/>
      <c r="CB266" s="812"/>
      <c r="CC266" s="812"/>
      <c r="CD266" s="812"/>
      <c r="CE266" s="812"/>
      <c r="CF266" s="812"/>
      <c r="CG266" s="812"/>
      <c r="CH266" s="812"/>
      <c r="CI266" s="812"/>
      <c r="CJ266" s="812"/>
      <c r="CK266" s="812"/>
      <c r="CL266" s="812"/>
      <c r="CM266" s="812"/>
      <c r="CN266" s="812"/>
      <c r="CO266" s="812"/>
      <c r="CP266" s="812"/>
      <c r="CQ266" s="812"/>
      <c r="CR266" s="812"/>
      <c r="CS266" s="812"/>
      <c r="CT266" s="812"/>
      <c r="CU266" s="812"/>
      <c r="CV266" s="812"/>
      <c r="CW266" s="812"/>
      <c r="CX266" s="812"/>
      <c r="CY266" s="812"/>
      <c r="CZ266" s="812"/>
      <c r="DA266" s="812"/>
      <c r="DB266" s="812"/>
      <c r="DC266" s="812"/>
      <c r="DD266" s="812"/>
      <c r="DE266" s="812"/>
      <c r="DF266" s="812"/>
      <c r="DG266" s="812"/>
      <c r="DH266" s="812"/>
      <c r="DI266" s="812"/>
      <c r="DJ266" s="812"/>
      <c r="DK266" s="812"/>
      <c r="DL266" s="812"/>
      <c r="DM266" s="812"/>
      <c r="DN266" s="812"/>
      <c r="DO266" s="812"/>
      <c r="DP266" s="812"/>
      <c r="DQ266" s="812"/>
      <c r="DR266" s="812"/>
      <c r="DS266" s="812"/>
      <c r="DT266" s="812"/>
      <c r="DU266" s="812"/>
      <c r="DV266" s="812"/>
      <c r="DW266" s="812"/>
      <c r="DX266" s="812"/>
      <c r="DY266" s="812"/>
      <c r="DZ266" s="812"/>
      <c r="EA266" s="812"/>
      <c r="EB266" s="812"/>
      <c r="EC266" s="812"/>
      <c r="ED266" s="812"/>
      <c r="EE266" s="812"/>
      <c r="EF266" s="812"/>
      <c r="EG266" s="812"/>
      <c r="EH266" s="812"/>
      <c r="EI266" s="812"/>
      <c r="EJ266" s="812"/>
      <c r="EK266" s="812"/>
      <c r="EL266" s="812"/>
      <c r="EM266" s="812"/>
      <c r="EN266" s="812"/>
      <c r="EO266" s="812"/>
      <c r="EP266" s="812"/>
      <c r="EQ266" s="812"/>
      <c r="ER266" s="812"/>
      <c r="ES266" s="812"/>
      <c r="ET266" s="812"/>
      <c r="EU266" s="812"/>
      <c r="EV266" s="812"/>
      <c r="EW266" s="812"/>
      <c r="EX266" s="812"/>
      <c r="EY266" s="812"/>
      <c r="EZ266" s="812"/>
      <c r="FA266" s="812"/>
      <c r="FB266" s="812"/>
      <c r="FC266" s="812"/>
      <c r="FD266" s="812"/>
      <c r="FE266" s="812"/>
      <c r="FF266" s="812"/>
      <c r="FG266" s="812"/>
      <c r="FH266" s="812"/>
      <c r="FI266" s="812"/>
      <c r="FJ266" s="812"/>
      <c r="FK266" s="812"/>
      <c r="FL266" s="812"/>
      <c r="FM266" s="812"/>
      <c r="FN266" s="812"/>
      <c r="FO266" s="812"/>
      <c r="FP266" s="812"/>
      <c r="FQ266" s="812"/>
      <c r="FR266" s="812"/>
      <c r="FS266" s="812"/>
      <c r="FT266" s="812"/>
      <c r="FU266" s="812"/>
      <c r="FV266" s="812"/>
      <c r="FW266" s="812"/>
      <c r="FX266" s="812"/>
      <c r="FY266" s="812"/>
      <c r="FZ266" s="812"/>
      <c r="GA266" s="812"/>
      <c r="GB266" s="812"/>
      <c r="GC266" s="812"/>
      <c r="GD266" s="812"/>
      <c r="GE266" s="812"/>
      <c r="GF266" s="812"/>
      <c r="GG266" s="812"/>
      <c r="GH266" s="812"/>
      <c r="GI266" s="812"/>
      <c r="GJ266" s="812"/>
      <c r="GK266" s="812"/>
      <c r="GL266" s="812"/>
      <c r="GM266" s="812"/>
    </row>
    <row r="267" spans="2:195" ht="15" customHeight="1" x14ac:dyDescent="0.2">
      <c r="B267" s="812"/>
      <c r="C267" s="812"/>
      <c r="D267" s="812"/>
      <c r="E267" s="812"/>
      <c r="F267" s="812"/>
      <c r="G267" s="812"/>
      <c r="H267" s="812"/>
      <c r="I267" s="812"/>
      <c r="J267" s="812"/>
      <c r="K267" s="812"/>
      <c r="L267" s="812"/>
      <c r="M267" s="812"/>
      <c r="N267" s="812"/>
      <c r="O267" s="812"/>
      <c r="P267" s="812"/>
      <c r="Q267" s="812"/>
      <c r="R267" s="812"/>
      <c r="S267" s="812"/>
      <c r="T267" s="812"/>
      <c r="U267" s="812"/>
      <c r="V267" s="812"/>
      <c r="W267" s="812"/>
      <c r="X267" s="812"/>
      <c r="Y267" s="812"/>
      <c r="Z267" s="812"/>
      <c r="AA267" s="812"/>
      <c r="AB267" s="812"/>
      <c r="AC267" s="812"/>
      <c r="AD267" s="812"/>
      <c r="AE267" s="812"/>
      <c r="AF267" s="812"/>
      <c r="AG267" s="812"/>
      <c r="AH267" s="812"/>
      <c r="AI267" s="812"/>
      <c r="AJ267" s="812"/>
      <c r="AK267" s="812"/>
      <c r="AL267" s="812"/>
      <c r="AM267" s="812"/>
      <c r="AN267" s="812"/>
      <c r="AO267" s="812"/>
      <c r="AP267" s="812"/>
      <c r="AQ267" s="812"/>
      <c r="AR267" s="812"/>
      <c r="AS267" s="812"/>
      <c r="AT267" s="812"/>
      <c r="AU267" s="812"/>
      <c r="AV267" s="812"/>
      <c r="AW267" s="812"/>
      <c r="AX267" s="812"/>
      <c r="AY267" s="812"/>
      <c r="AZ267" s="812"/>
      <c r="BA267" s="812"/>
      <c r="BB267" s="812"/>
      <c r="BC267" s="812"/>
      <c r="BD267" s="812"/>
      <c r="BE267" s="812"/>
      <c r="BF267" s="812"/>
      <c r="BG267" s="812"/>
      <c r="BH267" s="812"/>
      <c r="BI267" s="812"/>
      <c r="BJ267" s="812"/>
      <c r="BK267" s="812"/>
      <c r="BL267" s="812"/>
      <c r="BM267" s="812"/>
      <c r="BN267" s="812"/>
      <c r="BO267" s="812"/>
      <c r="BP267" s="812"/>
      <c r="BQ267" s="812"/>
      <c r="BR267" s="812"/>
      <c r="BS267" s="812"/>
      <c r="BT267" s="812"/>
      <c r="BU267" s="812"/>
      <c r="BV267" s="812"/>
      <c r="BW267" s="812"/>
      <c r="BX267" s="812"/>
      <c r="BY267" s="812"/>
      <c r="BZ267" s="812"/>
      <c r="CA267" s="812"/>
      <c r="CB267" s="812"/>
      <c r="CC267" s="812"/>
      <c r="CD267" s="812"/>
      <c r="CE267" s="812"/>
      <c r="CF267" s="812"/>
      <c r="CG267" s="812"/>
      <c r="CH267" s="812"/>
      <c r="CI267" s="812"/>
      <c r="CJ267" s="812"/>
      <c r="CK267" s="812"/>
      <c r="CL267" s="812"/>
      <c r="CM267" s="812"/>
      <c r="CN267" s="812"/>
      <c r="CO267" s="812"/>
      <c r="CP267" s="812"/>
      <c r="CQ267" s="812"/>
      <c r="CR267" s="812"/>
      <c r="CS267" s="812"/>
      <c r="CT267" s="812"/>
      <c r="CU267" s="812"/>
      <c r="CV267" s="812"/>
      <c r="CW267" s="812"/>
      <c r="CX267" s="812"/>
      <c r="CY267" s="812"/>
      <c r="CZ267" s="812"/>
      <c r="DA267" s="812"/>
      <c r="DB267" s="812"/>
      <c r="DC267" s="812"/>
      <c r="DD267" s="812"/>
      <c r="DE267" s="812"/>
      <c r="DF267" s="812"/>
      <c r="DG267" s="812"/>
      <c r="DH267" s="812"/>
      <c r="DI267" s="812"/>
      <c r="DJ267" s="812"/>
      <c r="DK267" s="812"/>
      <c r="DL267" s="812"/>
      <c r="DM267" s="812"/>
      <c r="DN267" s="812"/>
      <c r="DO267" s="812"/>
      <c r="DP267" s="812"/>
      <c r="DQ267" s="812"/>
      <c r="DR267" s="812"/>
      <c r="DS267" s="812"/>
      <c r="DT267" s="812"/>
      <c r="DU267" s="812"/>
      <c r="DV267" s="812"/>
      <c r="DW267" s="812"/>
      <c r="DX267" s="812"/>
      <c r="DY267" s="812"/>
      <c r="DZ267" s="812"/>
      <c r="EA267" s="812"/>
      <c r="EB267" s="812"/>
      <c r="EC267" s="812"/>
      <c r="ED267" s="812"/>
      <c r="EE267" s="812"/>
      <c r="EF267" s="812"/>
      <c r="EG267" s="812"/>
      <c r="EH267" s="812"/>
      <c r="EI267" s="812"/>
      <c r="EJ267" s="812"/>
      <c r="EK267" s="812"/>
      <c r="EL267" s="812"/>
      <c r="EM267" s="812"/>
      <c r="EN267" s="812"/>
      <c r="EO267" s="812"/>
      <c r="EP267" s="812"/>
      <c r="EQ267" s="812"/>
      <c r="ER267" s="812"/>
      <c r="ES267" s="812"/>
      <c r="ET267" s="812"/>
      <c r="EU267" s="812"/>
      <c r="EV267" s="812"/>
      <c r="EW267" s="812"/>
      <c r="EX267" s="812"/>
      <c r="EY267" s="812"/>
      <c r="EZ267" s="812"/>
      <c r="FA267" s="812"/>
      <c r="FB267" s="812"/>
      <c r="FC267" s="812"/>
      <c r="FD267" s="812"/>
      <c r="FE267" s="812"/>
      <c r="FF267" s="812"/>
      <c r="FG267" s="812"/>
      <c r="FH267" s="812"/>
      <c r="FI267" s="812"/>
      <c r="FJ267" s="812"/>
      <c r="FK267" s="812"/>
      <c r="FL267" s="812"/>
      <c r="FM267" s="812"/>
      <c r="FN267" s="812"/>
      <c r="FO267" s="812"/>
      <c r="FP267" s="812"/>
      <c r="FQ267" s="812"/>
      <c r="FR267" s="812"/>
      <c r="FS267" s="812"/>
      <c r="FT267" s="812"/>
      <c r="FU267" s="812"/>
      <c r="FV267" s="812"/>
      <c r="FW267" s="812"/>
      <c r="FX267" s="812"/>
      <c r="FY267" s="812"/>
      <c r="FZ267" s="812"/>
      <c r="GA267" s="812"/>
      <c r="GB267" s="812"/>
      <c r="GC267" s="812"/>
      <c r="GD267" s="812"/>
      <c r="GE267" s="812"/>
      <c r="GF267" s="812"/>
      <c r="GG267" s="812"/>
      <c r="GH267" s="812"/>
      <c r="GI267" s="812"/>
      <c r="GJ267" s="812"/>
      <c r="GK267" s="812"/>
      <c r="GL267" s="812"/>
      <c r="GM267" s="812"/>
    </row>
    <row r="268" spans="2:195" ht="15" customHeight="1" x14ac:dyDescent="0.2">
      <c r="B268" s="812"/>
      <c r="C268" s="812"/>
      <c r="D268" s="812"/>
      <c r="E268" s="812"/>
      <c r="F268" s="812"/>
      <c r="G268" s="812"/>
      <c r="H268" s="812"/>
      <c r="I268" s="812"/>
      <c r="J268" s="812"/>
      <c r="K268" s="812"/>
      <c r="L268" s="812"/>
      <c r="M268" s="812"/>
      <c r="N268" s="812"/>
      <c r="O268" s="812"/>
      <c r="P268" s="812"/>
      <c r="Q268" s="812"/>
      <c r="R268" s="812"/>
      <c r="S268" s="812"/>
      <c r="T268" s="812"/>
      <c r="U268" s="812"/>
      <c r="V268" s="812"/>
      <c r="W268" s="812"/>
      <c r="X268" s="812"/>
      <c r="Y268" s="812"/>
      <c r="Z268" s="812"/>
      <c r="AA268" s="812"/>
      <c r="AB268" s="812"/>
      <c r="AC268" s="812"/>
      <c r="AD268" s="812"/>
      <c r="AE268" s="812"/>
      <c r="AF268" s="812"/>
      <c r="AG268" s="812"/>
      <c r="AH268" s="812"/>
      <c r="AI268" s="812"/>
      <c r="AJ268" s="812"/>
      <c r="AK268" s="812"/>
      <c r="AL268" s="812"/>
      <c r="AM268" s="812"/>
      <c r="AN268" s="812"/>
      <c r="AO268" s="812"/>
      <c r="AP268" s="812"/>
      <c r="AQ268" s="812"/>
      <c r="AR268" s="812"/>
      <c r="AS268" s="812"/>
      <c r="AT268" s="812"/>
      <c r="AU268" s="812"/>
      <c r="AV268" s="812"/>
      <c r="AW268" s="812"/>
      <c r="AX268" s="812"/>
      <c r="AY268" s="812"/>
      <c r="AZ268" s="812"/>
      <c r="BA268" s="812"/>
      <c r="BB268" s="812"/>
      <c r="BC268" s="812"/>
      <c r="BD268" s="812"/>
      <c r="BE268" s="812"/>
      <c r="BF268" s="812"/>
      <c r="BG268" s="812"/>
      <c r="BH268" s="812"/>
      <c r="BI268" s="812"/>
      <c r="BJ268" s="812"/>
      <c r="BK268" s="812"/>
      <c r="BL268" s="812"/>
      <c r="BM268" s="812"/>
      <c r="BN268" s="812"/>
      <c r="BO268" s="812"/>
      <c r="BP268" s="812"/>
      <c r="BQ268" s="812"/>
      <c r="BR268" s="812"/>
      <c r="BS268" s="812"/>
      <c r="BT268" s="812"/>
      <c r="BU268" s="812"/>
      <c r="BV268" s="812"/>
      <c r="BW268" s="812"/>
      <c r="BX268" s="812"/>
      <c r="BY268" s="812"/>
      <c r="BZ268" s="812"/>
      <c r="CA268" s="812"/>
      <c r="CB268" s="812"/>
      <c r="CC268" s="812"/>
      <c r="CD268" s="812"/>
      <c r="CE268" s="812"/>
      <c r="CF268" s="812"/>
      <c r="CG268" s="812"/>
      <c r="CH268" s="812"/>
      <c r="CI268" s="812"/>
      <c r="CJ268" s="812"/>
      <c r="CK268" s="812"/>
      <c r="CL268" s="812"/>
      <c r="CM268" s="812"/>
      <c r="CN268" s="812"/>
      <c r="CO268" s="812"/>
      <c r="CP268" s="812"/>
      <c r="CQ268" s="812"/>
      <c r="CR268" s="812"/>
      <c r="CS268" s="812"/>
      <c r="CT268" s="812"/>
      <c r="CU268" s="812"/>
      <c r="CV268" s="812"/>
      <c r="CW268" s="812"/>
      <c r="CX268" s="812"/>
      <c r="CY268" s="812"/>
      <c r="CZ268" s="812"/>
      <c r="DA268" s="812"/>
      <c r="DB268" s="812"/>
      <c r="DC268" s="812"/>
      <c r="DD268" s="812"/>
      <c r="DE268" s="812"/>
      <c r="DF268" s="812"/>
      <c r="DG268" s="812"/>
      <c r="DH268" s="812"/>
      <c r="DI268" s="812"/>
      <c r="DJ268" s="812"/>
      <c r="DK268" s="812"/>
      <c r="DL268" s="812"/>
      <c r="DM268" s="812"/>
      <c r="DN268" s="812"/>
      <c r="DO268" s="812"/>
      <c r="DP268" s="812"/>
      <c r="DQ268" s="812"/>
      <c r="DR268" s="812"/>
      <c r="DS268" s="812"/>
      <c r="DT268" s="812"/>
      <c r="DU268" s="812"/>
      <c r="DV268" s="812"/>
      <c r="DW268" s="812"/>
      <c r="DX268" s="812"/>
      <c r="DY268" s="812"/>
      <c r="DZ268" s="812"/>
      <c r="EA268" s="812"/>
      <c r="EB268" s="812"/>
      <c r="EC268" s="812"/>
      <c r="ED268" s="812"/>
      <c r="EE268" s="812"/>
      <c r="EF268" s="812"/>
      <c r="EG268" s="812"/>
      <c r="EH268" s="812"/>
      <c r="EI268" s="812"/>
      <c r="EJ268" s="812"/>
      <c r="EK268" s="812"/>
      <c r="EL268" s="812"/>
      <c r="EM268" s="812"/>
      <c r="EN268" s="812"/>
      <c r="EO268" s="812"/>
      <c r="EP268" s="812"/>
      <c r="EQ268" s="812"/>
      <c r="ER268" s="812"/>
      <c r="ES268" s="812"/>
      <c r="ET268" s="812"/>
      <c r="EU268" s="812"/>
      <c r="EV268" s="812"/>
      <c r="EW268" s="812"/>
      <c r="EX268" s="812"/>
      <c r="EY268" s="812"/>
      <c r="EZ268" s="812"/>
      <c r="FA268" s="812"/>
      <c r="FB268" s="812"/>
      <c r="FC268" s="812"/>
      <c r="FD268" s="812"/>
      <c r="FE268" s="812"/>
      <c r="FF268" s="812"/>
      <c r="FG268" s="812"/>
      <c r="FH268" s="812"/>
      <c r="FI268" s="812"/>
      <c r="FJ268" s="812"/>
      <c r="FK268" s="812"/>
      <c r="FL268" s="812"/>
      <c r="FM268" s="812"/>
      <c r="FN268" s="812"/>
      <c r="FO268" s="812"/>
      <c r="FP268" s="812"/>
      <c r="FQ268" s="812"/>
      <c r="FR268" s="812"/>
      <c r="FS268" s="812"/>
      <c r="FT268" s="812"/>
      <c r="FU268" s="812"/>
      <c r="FV268" s="812"/>
      <c r="FW268" s="812"/>
      <c r="FX268" s="812"/>
      <c r="FY268" s="812"/>
      <c r="FZ268" s="812"/>
      <c r="GA268" s="812"/>
      <c r="GB268" s="812"/>
      <c r="GC268" s="812"/>
      <c r="GD268" s="812"/>
      <c r="GE268" s="812"/>
      <c r="GF268" s="812"/>
      <c r="GG268" s="812"/>
      <c r="GH268" s="812"/>
      <c r="GI268" s="812"/>
      <c r="GJ268" s="812"/>
      <c r="GK268" s="812"/>
      <c r="GL268" s="812"/>
      <c r="GM268" s="812"/>
    </row>
    <row r="269" spans="2:195" ht="15" customHeight="1" x14ac:dyDescent="0.2">
      <c r="B269" s="812"/>
      <c r="C269" s="812"/>
      <c r="D269" s="812"/>
      <c r="E269" s="812"/>
      <c r="F269" s="812"/>
      <c r="G269" s="812"/>
      <c r="H269" s="812"/>
      <c r="I269" s="812"/>
      <c r="J269" s="812"/>
      <c r="K269" s="812"/>
      <c r="L269" s="812"/>
      <c r="M269" s="812"/>
      <c r="N269" s="812"/>
      <c r="O269" s="812"/>
      <c r="P269" s="812"/>
      <c r="Q269" s="812"/>
      <c r="R269" s="812"/>
      <c r="S269" s="812"/>
      <c r="T269" s="812"/>
      <c r="U269" s="812"/>
      <c r="V269" s="812"/>
      <c r="W269" s="812"/>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812"/>
      <c r="AS269" s="812"/>
      <c r="AT269" s="812"/>
      <c r="AU269" s="812"/>
      <c r="AV269" s="812"/>
      <c r="AW269" s="812"/>
      <c r="AX269" s="812"/>
      <c r="AY269" s="812"/>
      <c r="AZ269" s="812"/>
      <c r="BA269" s="812"/>
      <c r="BB269" s="812"/>
      <c r="BC269" s="812"/>
      <c r="BD269" s="812"/>
      <c r="BE269" s="812"/>
      <c r="BF269" s="812"/>
      <c r="BG269" s="812"/>
      <c r="BH269" s="812"/>
      <c r="BI269" s="812"/>
      <c r="BJ269" s="812"/>
      <c r="BK269" s="812"/>
      <c r="BL269" s="812"/>
      <c r="BM269" s="812"/>
      <c r="BN269" s="812"/>
      <c r="BO269" s="812"/>
      <c r="BP269" s="812"/>
      <c r="BQ269" s="812"/>
      <c r="BR269" s="812"/>
      <c r="BS269" s="812"/>
      <c r="BT269" s="812"/>
      <c r="BU269" s="812"/>
      <c r="BV269" s="812"/>
      <c r="BW269" s="812"/>
      <c r="BX269" s="812"/>
      <c r="BY269" s="812"/>
      <c r="BZ269" s="812"/>
      <c r="CA269" s="812"/>
      <c r="CB269" s="812"/>
      <c r="CC269" s="812"/>
      <c r="CD269" s="812"/>
      <c r="CE269" s="812"/>
      <c r="CF269" s="812"/>
      <c r="CG269" s="812"/>
      <c r="CH269" s="812"/>
      <c r="CI269" s="812"/>
      <c r="CJ269" s="812"/>
      <c r="CK269" s="812"/>
      <c r="CL269" s="812"/>
      <c r="CM269" s="812"/>
      <c r="CN269" s="812"/>
      <c r="CO269" s="812"/>
      <c r="CP269" s="812"/>
      <c r="CQ269" s="812"/>
      <c r="CR269" s="812"/>
      <c r="CS269" s="812"/>
      <c r="CT269" s="812"/>
      <c r="CU269" s="812"/>
      <c r="CV269" s="812"/>
      <c r="CW269" s="812"/>
      <c r="CX269" s="812"/>
      <c r="CY269" s="812"/>
      <c r="CZ269" s="812"/>
      <c r="DA269" s="812"/>
      <c r="DB269" s="812"/>
      <c r="DC269" s="812"/>
      <c r="DD269" s="812"/>
      <c r="DE269" s="812"/>
      <c r="DF269" s="812"/>
      <c r="DG269" s="812"/>
      <c r="DH269" s="812"/>
      <c r="DI269" s="812"/>
      <c r="DJ269" s="812"/>
      <c r="DK269" s="812"/>
      <c r="DL269" s="812"/>
      <c r="DM269" s="812"/>
      <c r="DN269" s="812"/>
      <c r="DO269" s="812"/>
      <c r="DP269" s="812"/>
      <c r="DQ269" s="812"/>
      <c r="DR269" s="812"/>
      <c r="DS269" s="812"/>
      <c r="DT269" s="812"/>
      <c r="DU269" s="812"/>
      <c r="DV269" s="812"/>
      <c r="DW269" s="812"/>
      <c r="DX269" s="812"/>
      <c r="DY269" s="812"/>
      <c r="DZ269" s="812"/>
      <c r="EA269" s="812"/>
      <c r="EB269" s="812"/>
      <c r="EC269" s="812"/>
      <c r="ED269" s="812"/>
      <c r="EE269" s="812"/>
      <c r="EF269" s="812"/>
      <c r="EG269" s="812"/>
      <c r="EH269" s="812"/>
      <c r="EI269" s="812"/>
      <c r="EJ269" s="812"/>
      <c r="EK269" s="812"/>
      <c r="EL269" s="812"/>
      <c r="EM269" s="812"/>
      <c r="EN269" s="812"/>
      <c r="EO269" s="812"/>
      <c r="EP269" s="812"/>
      <c r="EQ269" s="812"/>
      <c r="ER269" s="812"/>
      <c r="ES269" s="812"/>
      <c r="ET269" s="812"/>
      <c r="EU269" s="812"/>
      <c r="EV269" s="812"/>
      <c r="EW269" s="812"/>
      <c r="EX269" s="812"/>
      <c r="EY269" s="812"/>
      <c r="EZ269" s="812"/>
      <c r="FA269" s="812"/>
      <c r="FB269" s="812"/>
      <c r="FC269" s="812"/>
      <c r="FD269" s="812"/>
      <c r="FE269" s="812"/>
      <c r="FF269" s="812"/>
      <c r="FG269" s="812"/>
      <c r="FH269" s="812"/>
      <c r="FI269" s="812"/>
      <c r="FJ269" s="812"/>
      <c r="FK269" s="812"/>
      <c r="FL269" s="812"/>
      <c r="FM269" s="812"/>
      <c r="FN269" s="812"/>
      <c r="FO269" s="812"/>
      <c r="FP269" s="812"/>
      <c r="FQ269" s="812"/>
      <c r="FR269" s="812"/>
      <c r="FS269" s="812"/>
      <c r="FT269" s="812"/>
      <c r="FU269" s="812"/>
      <c r="FV269" s="812"/>
      <c r="FW269" s="812"/>
      <c r="FX269" s="812"/>
      <c r="FY269" s="812"/>
      <c r="FZ269" s="812"/>
      <c r="GA269" s="812"/>
      <c r="GB269" s="812"/>
      <c r="GC269" s="812"/>
      <c r="GD269" s="812"/>
      <c r="GE269" s="812"/>
      <c r="GF269" s="812"/>
      <c r="GG269" s="812"/>
      <c r="GH269" s="812"/>
      <c r="GI269" s="812"/>
      <c r="GJ269" s="812"/>
      <c r="GK269" s="812"/>
      <c r="GL269" s="812"/>
      <c r="GM269" s="812"/>
    </row>
    <row r="270" spans="2:195" ht="15" customHeight="1" x14ac:dyDescent="0.2">
      <c r="B270" s="812"/>
      <c r="C270" s="812"/>
      <c r="D270" s="812"/>
      <c r="E270" s="812"/>
      <c r="F270" s="812"/>
      <c r="G270" s="812"/>
      <c r="H270" s="812"/>
      <c r="I270" s="812"/>
      <c r="J270" s="812"/>
      <c r="K270" s="812"/>
      <c r="L270" s="812"/>
      <c r="M270" s="812"/>
      <c r="N270" s="812"/>
      <c r="O270" s="812"/>
      <c r="P270" s="812"/>
      <c r="Q270" s="812"/>
      <c r="R270" s="812"/>
      <c r="S270" s="812"/>
      <c r="T270" s="812"/>
      <c r="U270" s="812"/>
      <c r="V270" s="812"/>
      <c r="W270" s="812"/>
      <c r="X270" s="812"/>
      <c r="Y270" s="812"/>
      <c r="Z270" s="812"/>
      <c r="AA270" s="812"/>
      <c r="AB270" s="812"/>
      <c r="AC270" s="812"/>
      <c r="AD270" s="812"/>
      <c r="AE270" s="812"/>
      <c r="AF270" s="812"/>
      <c r="AG270" s="812"/>
      <c r="AH270" s="812"/>
      <c r="AI270" s="812"/>
      <c r="AJ270" s="812"/>
      <c r="AK270" s="812"/>
      <c r="AL270" s="812"/>
      <c r="AM270" s="812"/>
      <c r="AN270" s="812"/>
      <c r="AO270" s="812"/>
      <c r="AP270" s="812"/>
      <c r="AQ270" s="812"/>
      <c r="AR270" s="812"/>
      <c r="AS270" s="812"/>
      <c r="AT270" s="812"/>
      <c r="AU270" s="812"/>
      <c r="AV270" s="812"/>
      <c r="AW270" s="812"/>
      <c r="AX270" s="812"/>
      <c r="AY270" s="812"/>
      <c r="AZ270" s="812"/>
      <c r="BA270" s="812"/>
      <c r="BB270" s="812"/>
      <c r="BC270" s="812"/>
      <c r="BD270" s="812"/>
      <c r="BE270" s="812"/>
      <c r="BF270" s="812"/>
      <c r="BG270" s="812"/>
      <c r="BH270" s="812"/>
      <c r="BI270" s="812"/>
      <c r="BJ270" s="812"/>
      <c r="BK270" s="812"/>
      <c r="BL270" s="812"/>
      <c r="BM270" s="812"/>
      <c r="BN270" s="812"/>
      <c r="BO270" s="812"/>
      <c r="BP270" s="812"/>
      <c r="BQ270" s="812"/>
      <c r="BR270" s="812"/>
      <c r="BS270" s="812"/>
      <c r="BT270" s="812"/>
      <c r="BU270" s="812"/>
      <c r="BV270" s="812"/>
      <c r="BW270" s="812"/>
      <c r="BX270" s="812"/>
      <c r="BY270" s="812"/>
      <c r="BZ270" s="812"/>
      <c r="CA270" s="812"/>
      <c r="CB270" s="812"/>
      <c r="CC270" s="812"/>
      <c r="CD270" s="812"/>
      <c r="CE270" s="812"/>
      <c r="CF270" s="812"/>
      <c r="CG270" s="812"/>
      <c r="CH270" s="812"/>
      <c r="CI270" s="812"/>
      <c r="CJ270" s="812"/>
      <c r="CK270" s="812"/>
      <c r="CL270" s="812"/>
      <c r="CM270" s="812"/>
      <c r="CN270" s="812"/>
      <c r="CO270" s="812"/>
      <c r="CP270" s="812"/>
      <c r="CQ270" s="812"/>
      <c r="CR270" s="812"/>
      <c r="CS270" s="812"/>
      <c r="CT270" s="812"/>
      <c r="CU270" s="812"/>
      <c r="CV270" s="812"/>
      <c r="CW270" s="812"/>
      <c r="CX270" s="812"/>
      <c r="CY270" s="812"/>
      <c r="CZ270" s="812"/>
      <c r="DA270" s="812"/>
      <c r="DB270" s="812"/>
      <c r="DC270" s="812"/>
      <c r="DD270" s="812"/>
      <c r="DE270" s="812"/>
      <c r="DF270" s="812"/>
      <c r="DG270" s="812"/>
      <c r="DH270" s="812"/>
      <c r="DI270" s="812"/>
      <c r="DJ270" s="812"/>
      <c r="DK270" s="812"/>
      <c r="DL270" s="812"/>
      <c r="DM270" s="812"/>
      <c r="DN270" s="812"/>
      <c r="DO270" s="812"/>
      <c r="DP270" s="812"/>
      <c r="DQ270" s="812"/>
      <c r="DR270" s="812"/>
      <c r="DS270" s="812"/>
      <c r="DT270" s="812"/>
      <c r="DU270" s="812"/>
      <c r="DV270" s="812"/>
      <c r="DW270" s="812"/>
      <c r="DX270" s="812"/>
      <c r="DY270" s="812"/>
      <c r="DZ270" s="812"/>
      <c r="EA270" s="812"/>
      <c r="EB270" s="812"/>
      <c r="EC270" s="812"/>
      <c r="ED270" s="812"/>
      <c r="EE270" s="812"/>
      <c r="EF270" s="812"/>
      <c r="EG270" s="812"/>
      <c r="EH270" s="812"/>
      <c r="EI270" s="812"/>
      <c r="EJ270" s="812"/>
      <c r="EK270" s="812"/>
      <c r="EL270" s="812"/>
      <c r="EM270" s="812"/>
      <c r="EN270" s="812"/>
      <c r="EO270" s="812"/>
      <c r="EP270" s="812"/>
      <c r="EQ270" s="812"/>
      <c r="ER270" s="812"/>
      <c r="ES270" s="812"/>
      <c r="ET270" s="812"/>
      <c r="EU270" s="812"/>
      <c r="EV270" s="812"/>
      <c r="EW270" s="812"/>
      <c r="EX270" s="812"/>
      <c r="EY270" s="812"/>
      <c r="EZ270" s="812"/>
      <c r="FA270" s="812"/>
      <c r="FB270" s="812"/>
      <c r="FC270" s="812"/>
      <c r="FD270" s="812"/>
      <c r="FE270" s="812"/>
      <c r="FF270" s="812"/>
      <c r="FG270" s="812"/>
      <c r="FH270" s="812"/>
      <c r="FI270" s="812"/>
      <c r="FJ270" s="812"/>
      <c r="FK270" s="812"/>
      <c r="FL270" s="812"/>
      <c r="FM270" s="812"/>
      <c r="FN270" s="812"/>
      <c r="FO270" s="812"/>
      <c r="FP270" s="812"/>
      <c r="FQ270" s="812"/>
      <c r="FR270" s="812"/>
      <c r="FS270" s="812"/>
      <c r="FT270" s="812"/>
      <c r="FU270" s="812"/>
      <c r="FV270" s="812"/>
      <c r="FW270" s="812"/>
      <c r="FX270" s="812"/>
      <c r="FY270" s="812"/>
      <c r="FZ270" s="812"/>
      <c r="GA270" s="812"/>
      <c r="GB270" s="812"/>
      <c r="GC270" s="812"/>
      <c r="GD270" s="812"/>
      <c r="GE270" s="812"/>
      <c r="GF270" s="812"/>
      <c r="GG270" s="812"/>
      <c r="GH270" s="812"/>
      <c r="GI270" s="812"/>
      <c r="GJ270" s="812"/>
      <c r="GK270" s="812"/>
      <c r="GL270" s="812"/>
      <c r="GM270" s="812"/>
    </row>
    <row r="271" spans="2:195" ht="15" customHeight="1" x14ac:dyDescent="0.2">
      <c r="B271" s="812"/>
      <c r="C271" s="812"/>
      <c r="D271" s="812"/>
      <c r="E271" s="812"/>
      <c r="F271" s="812"/>
      <c r="G271" s="812"/>
      <c r="H271" s="812"/>
      <c r="I271" s="812"/>
      <c r="J271" s="812"/>
      <c r="K271" s="812"/>
      <c r="L271" s="812"/>
      <c r="M271" s="812"/>
      <c r="N271" s="812"/>
      <c r="O271" s="812"/>
      <c r="P271" s="812"/>
      <c r="Q271" s="812"/>
      <c r="R271" s="812"/>
      <c r="S271" s="812"/>
      <c r="T271" s="812"/>
      <c r="U271" s="812"/>
      <c r="V271" s="812"/>
      <c r="W271" s="812"/>
      <c r="X271" s="812"/>
      <c r="Y271" s="812"/>
      <c r="Z271" s="812"/>
      <c r="AA271" s="812"/>
      <c r="AB271" s="812"/>
      <c r="AC271" s="812"/>
      <c r="AD271" s="812"/>
      <c r="AE271" s="812"/>
      <c r="AF271" s="812"/>
      <c r="AG271" s="812"/>
      <c r="AH271" s="812"/>
      <c r="AI271" s="812"/>
      <c r="AJ271" s="812"/>
      <c r="AK271" s="812"/>
      <c r="AL271" s="812"/>
      <c r="AM271" s="812"/>
      <c r="AN271" s="812"/>
      <c r="AO271" s="812"/>
      <c r="AP271" s="812"/>
      <c r="AQ271" s="812"/>
      <c r="AR271" s="812"/>
      <c r="AS271" s="812"/>
      <c r="AT271" s="812"/>
      <c r="AU271" s="812"/>
      <c r="AV271" s="812"/>
      <c r="AW271" s="812"/>
      <c r="AX271" s="812"/>
      <c r="AY271" s="812"/>
      <c r="AZ271" s="812"/>
      <c r="BA271" s="812"/>
      <c r="BB271" s="812"/>
      <c r="BC271" s="812"/>
      <c r="BD271" s="812"/>
      <c r="BE271" s="812"/>
      <c r="BF271" s="812"/>
      <c r="BG271" s="812"/>
      <c r="BH271" s="812"/>
      <c r="BI271" s="812"/>
      <c r="BJ271" s="812"/>
      <c r="BK271" s="812"/>
      <c r="BL271" s="812"/>
      <c r="BM271" s="812"/>
      <c r="BN271" s="812"/>
      <c r="BO271" s="812"/>
      <c r="BP271" s="812"/>
      <c r="BQ271" s="812"/>
      <c r="BR271" s="812"/>
      <c r="BS271" s="812"/>
      <c r="BT271" s="812"/>
      <c r="BU271" s="812"/>
      <c r="BV271" s="812"/>
      <c r="BW271" s="812"/>
      <c r="BX271" s="812"/>
      <c r="BY271" s="812"/>
      <c r="BZ271" s="812"/>
      <c r="CA271" s="812"/>
      <c r="CB271" s="812"/>
      <c r="CC271" s="812"/>
      <c r="CD271" s="812"/>
      <c r="CE271" s="812"/>
      <c r="CF271" s="812"/>
      <c r="CG271" s="812"/>
      <c r="CH271" s="812"/>
      <c r="CI271" s="812"/>
      <c r="CJ271" s="812"/>
      <c r="CK271" s="812"/>
      <c r="CL271" s="812"/>
      <c r="CM271" s="812"/>
      <c r="CN271" s="812"/>
      <c r="CO271" s="812"/>
      <c r="CP271" s="812"/>
      <c r="CQ271" s="812"/>
      <c r="CR271" s="812"/>
      <c r="CS271" s="812"/>
      <c r="CT271" s="812"/>
      <c r="CU271" s="812"/>
      <c r="CV271" s="812"/>
      <c r="CW271" s="812"/>
      <c r="CX271" s="812"/>
      <c r="CY271" s="812"/>
      <c r="CZ271" s="812"/>
      <c r="DA271" s="812"/>
      <c r="DB271" s="812"/>
      <c r="DC271" s="812"/>
      <c r="DD271" s="812"/>
      <c r="DE271" s="812"/>
      <c r="DF271" s="812"/>
      <c r="DG271" s="812"/>
      <c r="DH271" s="812"/>
      <c r="DI271" s="812"/>
      <c r="DJ271" s="812"/>
      <c r="DK271" s="812"/>
      <c r="DL271" s="812"/>
      <c r="DM271" s="812"/>
      <c r="DN271" s="812"/>
      <c r="DO271" s="812"/>
      <c r="DP271" s="812"/>
      <c r="DQ271" s="812"/>
      <c r="DR271" s="812"/>
      <c r="DS271" s="812"/>
      <c r="DT271" s="812"/>
      <c r="DU271" s="812"/>
      <c r="DV271" s="812"/>
      <c r="DW271" s="812"/>
      <c r="DX271" s="812"/>
      <c r="DY271" s="812"/>
      <c r="DZ271" s="812"/>
      <c r="EA271" s="812"/>
      <c r="EB271" s="812"/>
      <c r="EC271" s="812"/>
      <c r="ED271" s="812"/>
      <c r="EE271" s="812"/>
      <c r="EF271" s="812"/>
      <c r="EG271" s="812"/>
      <c r="EH271" s="812"/>
      <c r="EI271" s="812"/>
      <c r="EJ271" s="812"/>
      <c r="EK271" s="812"/>
      <c r="EL271" s="812"/>
      <c r="EM271" s="812"/>
      <c r="EN271" s="812"/>
      <c r="EO271" s="812"/>
      <c r="EP271" s="812"/>
      <c r="EQ271" s="812"/>
      <c r="ER271" s="812"/>
      <c r="ES271" s="812"/>
      <c r="ET271" s="812"/>
      <c r="EU271" s="812"/>
      <c r="EV271" s="812"/>
      <c r="EW271" s="812"/>
      <c r="EX271" s="812"/>
      <c r="EY271" s="812"/>
      <c r="EZ271" s="812"/>
      <c r="FA271" s="812"/>
      <c r="FB271" s="812"/>
      <c r="FC271" s="812"/>
      <c r="FD271" s="812"/>
      <c r="FE271" s="812"/>
      <c r="FF271" s="812"/>
      <c r="FG271" s="812"/>
      <c r="FH271" s="812"/>
      <c r="FI271" s="812"/>
      <c r="FJ271" s="812"/>
      <c r="FK271" s="812"/>
      <c r="FL271" s="812"/>
      <c r="FM271" s="812"/>
      <c r="FN271" s="812"/>
      <c r="FO271" s="812"/>
      <c r="FP271" s="812"/>
      <c r="FQ271" s="812"/>
      <c r="FR271" s="812"/>
      <c r="FS271" s="812"/>
      <c r="FT271" s="812"/>
      <c r="FU271" s="812"/>
      <c r="FV271" s="812"/>
      <c r="FW271" s="812"/>
      <c r="FX271" s="812"/>
      <c r="FY271" s="812"/>
      <c r="FZ271" s="812"/>
      <c r="GA271" s="812"/>
      <c r="GB271" s="812"/>
      <c r="GC271" s="812"/>
      <c r="GD271" s="812"/>
      <c r="GE271" s="812"/>
      <c r="GF271" s="812"/>
      <c r="GG271" s="812"/>
      <c r="GH271" s="812"/>
      <c r="GI271" s="812"/>
      <c r="GJ271" s="812"/>
      <c r="GK271" s="812"/>
      <c r="GL271" s="812"/>
      <c r="GM271" s="812"/>
    </row>
    <row r="272" spans="2:195" ht="15" customHeight="1" x14ac:dyDescent="0.2">
      <c r="B272" s="812"/>
      <c r="C272" s="812"/>
      <c r="D272" s="812"/>
      <c r="E272" s="812"/>
      <c r="F272" s="812"/>
      <c r="G272" s="812"/>
      <c r="H272" s="812"/>
      <c r="I272" s="812"/>
      <c r="J272" s="812"/>
      <c r="K272" s="812"/>
      <c r="L272" s="812"/>
      <c r="M272" s="812"/>
      <c r="N272" s="812"/>
      <c r="O272" s="812"/>
      <c r="P272" s="812"/>
      <c r="Q272" s="812"/>
      <c r="R272" s="812"/>
      <c r="S272" s="812"/>
      <c r="T272" s="812"/>
      <c r="U272" s="812"/>
      <c r="V272" s="812"/>
      <c r="W272" s="812"/>
      <c r="X272" s="812"/>
      <c r="Y272" s="812"/>
      <c r="Z272" s="812"/>
      <c r="AA272" s="812"/>
      <c r="AB272" s="812"/>
      <c r="AC272" s="812"/>
      <c r="AD272" s="812"/>
      <c r="AE272" s="812"/>
      <c r="AF272" s="812"/>
      <c r="AG272" s="812"/>
      <c r="AH272" s="812"/>
      <c r="AI272" s="812"/>
      <c r="AJ272" s="812"/>
      <c r="AK272" s="812"/>
      <c r="AL272" s="812"/>
      <c r="AM272" s="812"/>
      <c r="AN272" s="812"/>
      <c r="AO272" s="812"/>
      <c r="AP272" s="812"/>
      <c r="AQ272" s="812"/>
      <c r="AR272" s="812"/>
      <c r="AS272" s="812"/>
      <c r="AT272" s="812"/>
      <c r="AU272" s="812"/>
      <c r="AV272" s="812"/>
      <c r="AW272" s="812"/>
      <c r="AX272" s="812"/>
      <c r="AY272" s="812"/>
      <c r="AZ272" s="812"/>
      <c r="BA272" s="812"/>
      <c r="BB272" s="812"/>
      <c r="BC272" s="812"/>
      <c r="BD272" s="812"/>
      <c r="BE272" s="812"/>
      <c r="BF272" s="812"/>
      <c r="BG272" s="812"/>
      <c r="BH272" s="812"/>
      <c r="BI272" s="812"/>
      <c r="BJ272" s="812"/>
      <c r="BK272" s="812"/>
      <c r="BL272" s="812"/>
      <c r="BM272" s="812"/>
      <c r="BN272" s="812"/>
      <c r="BO272" s="812"/>
      <c r="BP272" s="812"/>
      <c r="BQ272" s="812"/>
      <c r="BR272" s="812"/>
      <c r="BS272" s="812"/>
      <c r="BT272" s="812"/>
      <c r="BU272" s="812"/>
      <c r="BV272" s="812"/>
      <c r="BW272" s="812"/>
      <c r="BX272" s="812"/>
      <c r="BY272" s="812"/>
      <c r="BZ272" s="812"/>
      <c r="CA272" s="812"/>
      <c r="CB272" s="812"/>
      <c r="CC272" s="812"/>
      <c r="CD272" s="812"/>
      <c r="CE272" s="812"/>
      <c r="CF272" s="812"/>
      <c r="CG272" s="812"/>
      <c r="CH272" s="812"/>
      <c r="CI272" s="812"/>
      <c r="CJ272" s="812"/>
      <c r="CK272" s="812"/>
      <c r="CL272" s="812"/>
      <c r="CM272" s="812"/>
      <c r="CN272" s="812"/>
      <c r="CO272" s="812"/>
      <c r="CP272" s="812"/>
      <c r="CQ272" s="812"/>
      <c r="CR272" s="812"/>
      <c r="CS272" s="812"/>
      <c r="CT272" s="812"/>
      <c r="CU272" s="812"/>
      <c r="CV272" s="812"/>
      <c r="CW272" s="812"/>
      <c r="CX272" s="812"/>
      <c r="CY272" s="812"/>
      <c r="CZ272" s="812"/>
      <c r="DA272" s="812"/>
      <c r="DB272" s="812"/>
      <c r="DC272" s="812"/>
      <c r="DD272" s="812"/>
      <c r="DE272" s="812"/>
      <c r="DF272" s="812"/>
      <c r="DG272" s="812"/>
      <c r="DH272" s="812"/>
      <c r="DI272" s="812"/>
      <c r="DJ272" s="812"/>
      <c r="DK272" s="812"/>
      <c r="DL272" s="812"/>
      <c r="DM272" s="812"/>
      <c r="DN272" s="812"/>
      <c r="DO272" s="812"/>
      <c r="DP272" s="812"/>
      <c r="DQ272" s="812"/>
      <c r="DR272" s="812"/>
      <c r="DS272" s="812"/>
      <c r="DT272" s="812"/>
      <c r="DU272" s="812"/>
      <c r="DV272" s="812"/>
      <c r="DW272" s="812"/>
      <c r="DX272" s="812"/>
      <c r="DY272" s="812"/>
      <c r="DZ272" s="812"/>
      <c r="EA272" s="812"/>
      <c r="EB272" s="812"/>
      <c r="EC272" s="812"/>
      <c r="ED272" s="812"/>
      <c r="EE272" s="812"/>
      <c r="EF272" s="812"/>
      <c r="EG272" s="812"/>
      <c r="EH272" s="812"/>
      <c r="EI272" s="812"/>
      <c r="EJ272" s="812"/>
      <c r="EK272" s="812"/>
      <c r="EL272" s="812"/>
      <c r="EM272" s="812"/>
      <c r="EN272" s="812"/>
      <c r="EO272" s="812"/>
      <c r="EP272" s="812"/>
      <c r="EQ272" s="812"/>
      <c r="ER272" s="812"/>
      <c r="ES272" s="812"/>
      <c r="ET272" s="812"/>
      <c r="EU272" s="812"/>
      <c r="EV272" s="812"/>
      <c r="EW272" s="812"/>
      <c r="EX272" s="812"/>
      <c r="EY272" s="812"/>
      <c r="EZ272" s="812"/>
      <c r="FA272" s="812"/>
      <c r="FB272" s="812"/>
      <c r="FC272" s="812"/>
      <c r="FD272" s="812"/>
      <c r="FE272" s="812"/>
      <c r="FF272" s="812"/>
      <c r="FG272" s="812"/>
      <c r="FH272" s="812"/>
      <c r="FI272" s="812"/>
      <c r="FJ272" s="812"/>
      <c r="FK272" s="812"/>
      <c r="FL272" s="812"/>
      <c r="FM272" s="812"/>
      <c r="FN272" s="812"/>
      <c r="FO272" s="812"/>
      <c r="FP272" s="812"/>
      <c r="FQ272" s="812"/>
      <c r="FR272" s="812"/>
      <c r="FS272" s="812"/>
      <c r="FT272" s="812"/>
      <c r="FU272" s="812"/>
      <c r="FV272" s="812"/>
      <c r="FW272" s="812"/>
      <c r="FX272" s="812"/>
      <c r="FY272" s="812"/>
      <c r="FZ272" s="812"/>
      <c r="GA272" s="812"/>
      <c r="GB272" s="812"/>
      <c r="GC272" s="812"/>
      <c r="GD272" s="812"/>
      <c r="GE272" s="812"/>
      <c r="GF272" s="812"/>
      <c r="GG272" s="812"/>
      <c r="GH272" s="812"/>
      <c r="GI272" s="812"/>
      <c r="GJ272" s="812"/>
      <c r="GK272" s="812"/>
      <c r="GL272" s="812"/>
      <c r="GM272" s="812"/>
    </row>
    <row r="273" spans="2:195" ht="15" customHeight="1" x14ac:dyDescent="0.2">
      <c r="B273" s="812"/>
      <c r="C273" s="812"/>
      <c r="D273" s="812"/>
      <c r="E273" s="812"/>
      <c r="F273" s="812"/>
      <c r="G273" s="812"/>
      <c r="H273" s="812"/>
      <c r="I273" s="812"/>
      <c r="J273" s="812"/>
      <c r="K273" s="812"/>
      <c r="L273" s="812"/>
      <c r="M273" s="812"/>
      <c r="N273" s="812"/>
      <c r="O273" s="812"/>
      <c r="P273" s="812"/>
      <c r="Q273" s="812"/>
      <c r="R273" s="812"/>
      <c r="S273" s="812"/>
      <c r="T273" s="812"/>
      <c r="U273" s="812"/>
      <c r="V273" s="812"/>
      <c r="W273" s="812"/>
      <c r="X273" s="812"/>
      <c r="Y273" s="812"/>
      <c r="Z273" s="812"/>
      <c r="AA273" s="812"/>
      <c r="AB273" s="812"/>
      <c r="AC273" s="812"/>
      <c r="AD273" s="812"/>
      <c r="AE273" s="812"/>
      <c r="AF273" s="812"/>
      <c r="AG273" s="812"/>
      <c r="AH273" s="812"/>
      <c r="AI273" s="812"/>
      <c r="AJ273" s="812"/>
      <c r="AK273" s="812"/>
      <c r="AL273" s="812"/>
      <c r="AM273" s="812"/>
      <c r="AN273" s="812"/>
      <c r="AO273" s="812"/>
      <c r="AP273" s="812"/>
      <c r="AQ273" s="812"/>
      <c r="AR273" s="812"/>
      <c r="AS273" s="812"/>
      <c r="AT273" s="812"/>
      <c r="AU273" s="812"/>
      <c r="AV273" s="812"/>
      <c r="AW273" s="812"/>
      <c r="AX273" s="812"/>
      <c r="AY273" s="812"/>
      <c r="AZ273" s="812"/>
      <c r="BA273" s="812"/>
      <c r="BB273" s="812"/>
      <c r="BC273" s="812"/>
      <c r="BD273" s="812"/>
      <c r="BE273" s="812"/>
      <c r="BF273" s="812"/>
      <c r="BG273" s="812"/>
      <c r="BH273" s="812"/>
      <c r="BI273" s="812"/>
      <c r="BJ273" s="812"/>
      <c r="BK273" s="812"/>
      <c r="BL273" s="812"/>
      <c r="BM273" s="812"/>
      <c r="BN273" s="812"/>
      <c r="BO273" s="812"/>
      <c r="BP273" s="812"/>
      <c r="BQ273" s="812"/>
      <c r="BR273" s="812"/>
      <c r="BS273" s="812"/>
      <c r="BT273" s="812"/>
      <c r="BU273" s="812"/>
      <c r="BV273" s="812"/>
      <c r="BW273" s="812"/>
      <c r="BX273" s="812"/>
      <c r="BY273" s="812"/>
      <c r="BZ273" s="812"/>
      <c r="CA273" s="812"/>
      <c r="CB273" s="812"/>
      <c r="CC273" s="812"/>
      <c r="CD273" s="812"/>
      <c r="CE273" s="812"/>
      <c r="CF273" s="812"/>
      <c r="CG273" s="812"/>
      <c r="CH273" s="812"/>
      <c r="CI273" s="812"/>
      <c r="CJ273" s="812"/>
      <c r="CK273" s="812"/>
      <c r="CL273" s="812"/>
      <c r="CM273" s="812"/>
      <c r="CN273" s="812"/>
      <c r="CO273" s="812"/>
      <c r="CP273" s="812"/>
      <c r="CQ273" s="812"/>
      <c r="CR273" s="812"/>
      <c r="CS273" s="812"/>
      <c r="CT273" s="812"/>
      <c r="CU273" s="812"/>
      <c r="CV273" s="812"/>
      <c r="CW273" s="812"/>
      <c r="CX273" s="812"/>
      <c r="CY273" s="812"/>
      <c r="CZ273" s="812"/>
      <c r="DA273" s="812"/>
      <c r="DB273" s="812"/>
      <c r="DC273" s="812"/>
      <c r="DD273" s="812"/>
      <c r="DE273" s="812"/>
      <c r="DF273" s="812"/>
      <c r="DG273" s="812"/>
      <c r="DH273" s="812"/>
      <c r="DI273" s="812"/>
      <c r="DJ273" s="812"/>
      <c r="DK273" s="812"/>
      <c r="DL273" s="812"/>
      <c r="DM273" s="812"/>
      <c r="DN273" s="812"/>
      <c r="DO273" s="812"/>
      <c r="DP273" s="812"/>
      <c r="DQ273" s="812"/>
      <c r="DR273" s="812"/>
      <c r="DS273" s="812"/>
      <c r="DT273" s="812"/>
      <c r="DU273" s="812"/>
      <c r="DV273" s="812"/>
      <c r="DW273" s="812"/>
      <c r="DX273" s="812"/>
      <c r="DY273" s="812"/>
      <c r="DZ273" s="812"/>
      <c r="EA273" s="812"/>
      <c r="EB273" s="812"/>
      <c r="EC273" s="812"/>
      <c r="ED273" s="812"/>
      <c r="EE273" s="812"/>
      <c r="EF273" s="812"/>
      <c r="EG273" s="812"/>
      <c r="EH273" s="812"/>
      <c r="EI273" s="812"/>
      <c r="EJ273" s="812"/>
      <c r="EK273" s="812"/>
      <c r="EL273" s="812"/>
      <c r="EM273" s="812"/>
      <c r="EN273" s="812"/>
      <c r="EO273" s="812"/>
      <c r="EP273" s="812"/>
      <c r="EQ273" s="812"/>
      <c r="ER273" s="812"/>
      <c r="ES273" s="812"/>
      <c r="ET273" s="812"/>
      <c r="EU273" s="812"/>
      <c r="EV273" s="812"/>
      <c r="EW273" s="812"/>
      <c r="EX273" s="812"/>
      <c r="EY273" s="812"/>
      <c r="EZ273" s="812"/>
      <c r="FA273" s="812"/>
      <c r="FB273" s="812"/>
      <c r="FC273" s="812"/>
      <c r="FD273" s="812"/>
      <c r="FE273" s="812"/>
      <c r="FF273" s="812"/>
      <c r="FG273" s="812"/>
      <c r="FH273" s="812"/>
      <c r="FI273" s="812"/>
      <c r="FJ273" s="812"/>
      <c r="FK273" s="812"/>
      <c r="FL273" s="812"/>
      <c r="FM273" s="812"/>
      <c r="FN273" s="812"/>
      <c r="FO273" s="812"/>
      <c r="FP273" s="812"/>
      <c r="FQ273" s="812"/>
      <c r="FR273" s="812"/>
      <c r="FS273" s="812"/>
      <c r="FT273" s="812"/>
      <c r="FU273" s="812"/>
      <c r="FV273" s="812"/>
      <c r="FW273" s="812"/>
      <c r="FX273" s="812"/>
      <c r="FY273" s="812"/>
      <c r="FZ273" s="812"/>
      <c r="GA273" s="812"/>
      <c r="GB273" s="812"/>
      <c r="GC273" s="812"/>
      <c r="GD273" s="812"/>
      <c r="GE273" s="812"/>
      <c r="GF273" s="812"/>
      <c r="GG273" s="812"/>
      <c r="GH273" s="812"/>
      <c r="GI273" s="812"/>
      <c r="GJ273" s="812"/>
      <c r="GK273" s="812"/>
      <c r="GL273" s="812"/>
      <c r="GM273" s="812"/>
    </row>
    <row r="274" spans="2:195" ht="15" customHeight="1" x14ac:dyDescent="0.2">
      <c r="B274" s="812"/>
      <c r="C274" s="812"/>
      <c r="D274" s="812"/>
      <c r="E274" s="812"/>
      <c r="F274" s="812"/>
      <c r="G274" s="812"/>
      <c r="H274" s="812"/>
      <c r="I274" s="812"/>
      <c r="J274" s="812"/>
      <c r="K274" s="812"/>
      <c r="L274" s="812"/>
      <c r="M274" s="812"/>
      <c r="N274" s="812"/>
      <c r="O274" s="812"/>
      <c r="P274" s="812"/>
      <c r="Q274" s="812"/>
      <c r="R274" s="812"/>
      <c r="S274" s="812"/>
      <c r="T274" s="812"/>
      <c r="U274" s="812"/>
      <c r="V274" s="812"/>
      <c r="W274" s="812"/>
      <c r="X274" s="812"/>
      <c r="Y274" s="812"/>
      <c r="Z274" s="812"/>
      <c r="AA274" s="812"/>
      <c r="AB274" s="812"/>
      <c r="AC274" s="812"/>
      <c r="AD274" s="812"/>
      <c r="AE274" s="812"/>
      <c r="AF274" s="812"/>
      <c r="AG274" s="812"/>
      <c r="AH274" s="812"/>
      <c r="AI274" s="812"/>
      <c r="AJ274" s="812"/>
      <c r="AK274" s="812"/>
      <c r="AL274" s="812"/>
      <c r="AM274" s="812"/>
      <c r="AN274" s="812"/>
      <c r="AO274" s="812"/>
      <c r="AP274" s="812"/>
      <c r="AQ274" s="812"/>
      <c r="AR274" s="812"/>
      <c r="AS274" s="812"/>
      <c r="AT274" s="812"/>
      <c r="AU274" s="812"/>
      <c r="AV274" s="812"/>
      <c r="AW274" s="812"/>
      <c r="AX274" s="812"/>
      <c r="AY274" s="812"/>
      <c r="AZ274" s="812"/>
      <c r="BA274" s="812"/>
      <c r="BB274" s="812"/>
      <c r="BC274" s="812"/>
      <c r="BD274" s="812"/>
      <c r="BE274" s="812"/>
      <c r="BF274" s="812"/>
      <c r="BG274" s="812"/>
      <c r="BH274" s="812"/>
      <c r="BI274" s="812"/>
      <c r="BJ274" s="812"/>
      <c r="BK274" s="812"/>
      <c r="BL274" s="812"/>
      <c r="BM274" s="812"/>
      <c r="BN274" s="812"/>
      <c r="BO274" s="812"/>
      <c r="BP274" s="812"/>
      <c r="BQ274" s="812"/>
      <c r="BR274" s="812"/>
      <c r="BS274" s="812"/>
      <c r="BT274" s="812"/>
      <c r="BU274" s="812"/>
      <c r="BV274" s="812"/>
      <c r="BW274" s="812"/>
      <c r="BX274" s="812"/>
      <c r="BY274" s="812"/>
      <c r="BZ274" s="812"/>
      <c r="CA274" s="812"/>
      <c r="CB274" s="812"/>
      <c r="CC274" s="812"/>
      <c r="CD274" s="812"/>
      <c r="CE274" s="812"/>
      <c r="CF274" s="812"/>
      <c r="CG274" s="812"/>
      <c r="CH274" s="812"/>
      <c r="CI274" s="812"/>
      <c r="CJ274" s="812"/>
      <c r="CK274" s="812"/>
      <c r="CL274" s="812"/>
      <c r="CM274" s="812"/>
      <c r="CN274" s="812"/>
      <c r="CO274" s="812"/>
      <c r="CP274" s="812"/>
      <c r="CQ274" s="812"/>
      <c r="CR274" s="812"/>
      <c r="CS274" s="812"/>
      <c r="CT274" s="812"/>
      <c r="CU274" s="812"/>
      <c r="CV274" s="812"/>
      <c r="CW274" s="812"/>
      <c r="CX274" s="812"/>
      <c r="CY274" s="812"/>
      <c r="CZ274" s="812"/>
      <c r="DA274" s="812"/>
      <c r="DB274" s="812"/>
      <c r="DC274" s="812"/>
      <c r="DD274" s="812"/>
      <c r="DE274" s="812"/>
      <c r="DF274" s="812"/>
      <c r="DG274" s="812"/>
      <c r="DH274" s="812"/>
      <c r="DI274" s="812"/>
      <c r="DJ274" s="812"/>
      <c r="DK274" s="812"/>
      <c r="DL274" s="812"/>
      <c r="DM274" s="812"/>
      <c r="DN274" s="812"/>
      <c r="DO274" s="812"/>
      <c r="DP274" s="812"/>
      <c r="DQ274" s="812"/>
      <c r="DR274" s="812"/>
      <c r="DS274" s="812"/>
      <c r="DT274" s="812"/>
      <c r="DU274" s="812"/>
      <c r="DV274" s="812"/>
      <c r="DW274" s="812"/>
      <c r="DX274" s="812"/>
      <c r="DY274" s="812"/>
      <c r="DZ274" s="812"/>
      <c r="EA274" s="812"/>
      <c r="EB274" s="812"/>
      <c r="EC274" s="812"/>
      <c r="ED274" s="812"/>
      <c r="EE274" s="812"/>
      <c r="EF274" s="812"/>
      <c r="EG274" s="812"/>
      <c r="EH274" s="812"/>
      <c r="EI274" s="812"/>
      <c r="EJ274" s="812"/>
      <c r="EK274" s="812"/>
      <c r="EL274" s="812"/>
      <c r="EM274" s="812"/>
      <c r="EN274" s="812"/>
      <c r="EO274" s="812"/>
      <c r="EP274" s="812"/>
      <c r="EQ274" s="812"/>
      <c r="ER274" s="812"/>
      <c r="ES274" s="812"/>
      <c r="ET274" s="812"/>
      <c r="EU274" s="812"/>
      <c r="EV274" s="812"/>
      <c r="EW274" s="812"/>
      <c r="EX274" s="812"/>
      <c r="EY274" s="812"/>
      <c r="EZ274" s="812"/>
      <c r="FA274" s="812"/>
      <c r="FB274" s="812"/>
      <c r="FC274" s="812"/>
      <c r="FD274" s="812"/>
      <c r="FE274" s="812"/>
      <c r="FF274" s="812"/>
      <c r="FG274" s="812"/>
      <c r="FH274" s="812"/>
      <c r="FI274" s="812"/>
      <c r="FJ274" s="812"/>
      <c r="FK274" s="812"/>
      <c r="FL274" s="812"/>
      <c r="FM274" s="812"/>
      <c r="FN274" s="812"/>
      <c r="FO274" s="812"/>
      <c r="FP274" s="812"/>
      <c r="FQ274" s="812"/>
      <c r="FR274" s="812"/>
      <c r="FS274" s="812"/>
      <c r="FT274" s="812"/>
      <c r="FU274" s="812"/>
      <c r="FV274" s="812"/>
      <c r="FW274" s="812"/>
      <c r="FX274" s="812"/>
      <c r="FY274" s="812"/>
      <c r="FZ274" s="812"/>
      <c r="GA274" s="812"/>
      <c r="GB274" s="812"/>
      <c r="GC274" s="812"/>
      <c r="GD274" s="812"/>
      <c r="GE274" s="812"/>
      <c r="GF274" s="812"/>
      <c r="GG274" s="812"/>
      <c r="GH274" s="812"/>
      <c r="GI274" s="812"/>
      <c r="GJ274" s="812"/>
      <c r="GK274" s="812"/>
      <c r="GL274" s="812"/>
      <c r="GM274" s="812"/>
    </row>
    <row r="275" spans="2:195" ht="15" customHeight="1" x14ac:dyDescent="0.2">
      <c r="B275" s="812"/>
      <c r="C275" s="812"/>
      <c r="D275" s="812"/>
      <c r="E275" s="812"/>
      <c r="F275" s="812"/>
      <c r="G275" s="812"/>
      <c r="H275" s="812"/>
      <c r="I275" s="812"/>
      <c r="J275" s="812"/>
      <c r="K275" s="812"/>
      <c r="L275" s="812"/>
      <c r="M275" s="812"/>
      <c r="N275" s="812"/>
      <c r="O275" s="812"/>
      <c r="P275" s="812"/>
      <c r="Q275" s="812"/>
      <c r="R275" s="812"/>
      <c r="S275" s="812"/>
      <c r="T275" s="812"/>
      <c r="U275" s="812"/>
      <c r="V275" s="812"/>
      <c r="W275" s="812"/>
      <c r="X275" s="812"/>
      <c r="Y275" s="812"/>
      <c r="Z275" s="812"/>
      <c r="AA275" s="812"/>
      <c r="AB275" s="812"/>
      <c r="AC275" s="812"/>
      <c r="AD275" s="812"/>
      <c r="AE275" s="812"/>
      <c r="AF275" s="812"/>
      <c r="AG275" s="812"/>
      <c r="AH275" s="812"/>
      <c r="AI275" s="812"/>
      <c r="AJ275" s="812"/>
      <c r="AK275" s="812"/>
      <c r="AL275" s="812"/>
      <c r="AM275" s="812"/>
      <c r="AN275" s="812"/>
      <c r="AO275" s="812"/>
      <c r="AP275" s="812"/>
      <c r="AQ275" s="812"/>
      <c r="AR275" s="812"/>
      <c r="AS275" s="812"/>
      <c r="AT275" s="812"/>
      <c r="AU275" s="812"/>
      <c r="AV275" s="812"/>
      <c r="AW275" s="812"/>
      <c r="AX275" s="812"/>
      <c r="AY275" s="812"/>
      <c r="AZ275" s="812"/>
      <c r="BA275" s="812"/>
      <c r="BB275" s="812"/>
      <c r="BC275" s="812"/>
      <c r="BD275" s="812"/>
      <c r="BE275" s="812"/>
      <c r="BF275" s="812"/>
      <c r="BG275" s="812"/>
      <c r="BH275" s="812"/>
      <c r="BI275" s="812"/>
      <c r="BJ275" s="812"/>
      <c r="BK275" s="812"/>
      <c r="BL275" s="812"/>
      <c r="BM275" s="812"/>
      <c r="BN275" s="812"/>
      <c r="BO275" s="812"/>
      <c r="BP275" s="812"/>
      <c r="BQ275" s="812"/>
      <c r="BR275" s="812"/>
      <c r="BS275" s="812"/>
      <c r="BT275" s="812"/>
      <c r="BU275" s="812"/>
      <c r="BV275" s="812"/>
      <c r="BW275" s="812"/>
      <c r="BX275" s="812"/>
      <c r="BY275" s="812"/>
      <c r="BZ275" s="812"/>
      <c r="CA275" s="812"/>
      <c r="CB275" s="812"/>
      <c r="CC275" s="812"/>
      <c r="CD275" s="812"/>
      <c r="CE275" s="812"/>
      <c r="CF275" s="812"/>
      <c r="CG275" s="812"/>
      <c r="CH275" s="812"/>
      <c r="CI275" s="812"/>
      <c r="CJ275" s="812"/>
      <c r="CK275" s="812"/>
      <c r="CL275" s="812"/>
      <c r="CM275" s="812"/>
      <c r="CN275" s="812"/>
      <c r="CO275" s="812"/>
      <c r="CP275" s="812"/>
      <c r="CQ275" s="812"/>
      <c r="CR275" s="812"/>
      <c r="CS275" s="812"/>
      <c r="CT275" s="812"/>
      <c r="CU275" s="812"/>
      <c r="CV275" s="812"/>
      <c r="CW275" s="812"/>
      <c r="CX275" s="812"/>
      <c r="CY275" s="812"/>
      <c r="CZ275" s="812"/>
      <c r="DA275" s="812"/>
      <c r="DB275" s="812"/>
      <c r="DC275" s="812"/>
      <c r="DD275" s="812"/>
      <c r="DE275" s="812"/>
      <c r="DF275" s="812"/>
      <c r="DG275" s="812"/>
      <c r="DH275" s="812"/>
      <c r="DI275" s="812"/>
      <c r="DJ275" s="812"/>
      <c r="DK275" s="812"/>
      <c r="DL275" s="812"/>
      <c r="DM275" s="812"/>
      <c r="DN275" s="812"/>
      <c r="DO275" s="812"/>
      <c r="DP275" s="812"/>
      <c r="DQ275" s="812"/>
      <c r="DR275" s="812"/>
      <c r="DS275" s="812"/>
      <c r="DT275" s="812"/>
      <c r="DU275" s="812"/>
      <c r="DV275" s="812"/>
      <c r="DW275" s="812"/>
      <c r="DX275" s="812"/>
      <c r="DY275" s="812"/>
      <c r="DZ275" s="812"/>
      <c r="EA275" s="812"/>
      <c r="EB275" s="812"/>
      <c r="EC275" s="812"/>
      <c r="ED275" s="812"/>
      <c r="EE275" s="812"/>
      <c r="EF275" s="812"/>
      <c r="EG275" s="812"/>
      <c r="EH275" s="812"/>
      <c r="EI275" s="812"/>
      <c r="EJ275" s="812"/>
      <c r="EK275" s="812"/>
      <c r="EL275" s="812"/>
      <c r="EM275" s="812"/>
      <c r="EN275" s="812"/>
      <c r="EO275" s="812"/>
      <c r="EP275" s="812"/>
      <c r="EQ275" s="812"/>
      <c r="ER275" s="812"/>
      <c r="ES275" s="812"/>
      <c r="ET275" s="812"/>
      <c r="EU275" s="812"/>
      <c r="EV275" s="812"/>
      <c r="EW275" s="812"/>
      <c r="EX275" s="812"/>
      <c r="EY275" s="812"/>
      <c r="EZ275" s="812"/>
      <c r="FA275" s="812"/>
      <c r="FB275" s="812"/>
      <c r="FC275" s="812"/>
      <c r="FD275" s="812"/>
      <c r="FE275" s="812"/>
      <c r="FF275" s="812"/>
      <c r="FG275" s="812"/>
      <c r="FH275" s="812"/>
      <c r="FI275" s="812"/>
      <c r="FJ275" s="812"/>
      <c r="FK275" s="812"/>
      <c r="FL275" s="812"/>
      <c r="FM275" s="812"/>
      <c r="FN275" s="812"/>
      <c r="FO275" s="812"/>
      <c r="FP275" s="812"/>
      <c r="FQ275" s="812"/>
      <c r="FR275" s="812"/>
      <c r="FS275" s="812"/>
      <c r="FT275" s="812"/>
      <c r="FU275" s="812"/>
      <c r="FV275" s="812"/>
      <c r="FW275" s="812"/>
      <c r="FX275" s="812"/>
      <c r="FY275" s="812"/>
      <c r="FZ275" s="812"/>
      <c r="GA275" s="812"/>
      <c r="GB275" s="812"/>
      <c r="GC275" s="812"/>
      <c r="GD275" s="812"/>
      <c r="GE275" s="812"/>
      <c r="GF275" s="812"/>
      <c r="GG275" s="812"/>
      <c r="GH275" s="812"/>
      <c r="GI275" s="812"/>
      <c r="GJ275" s="812"/>
      <c r="GK275" s="812"/>
      <c r="GL275" s="812"/>
      <c r="GM275" s="812"/>
    </row>
    <row r="276" spans="2:195" ht="15" customHeight="1" x14ac:dyDescent="0.2">
      <c r="B276" s="812"/>
      <c r="C276" s="812"/>
      <c r="D276" s="812"/>
      <c r="E276" s="812"/>
      <c r="F276" s="812"/>
      <c r="G276" s="812"/>
      <c r="H276" s="812"/>
      <c r="I276" s="812"/>
      <c r="J276" s="812"/>
      <c r="K276" s="812"/>
      <c r="L276" s="812"/>
      <c r="M276" s="812"/>
      <c r="N276" s="812"/>
      <c r="O276" s="812"/>
      <c r="P276" s="812"/>
      <c r="Q276" s="812"/>
      <c r="R276" s="812"/>
      <c r="S276" s="812"/>
      <c r="T276" s="812"/>
      <c r="U276" s="812"/>
      <c r="V276" s="812"/>
      <c r="W276" s="812"/>
      <c r="X276" s="812"/>
      <c r="Y276" s="812"/>
      <c r="Z276" s="812"/>
      <c r="AA276" s="812"/>
      <c r="AB276" s="812"/>
      <c r="AC276" s="812"/>
      <c r="AD276" s="812"/>
      <c r="AE276" s="812"/>
      <c r="AF276" s="812"/>
      <c r="AG276" s="812"/>
      <c r="AH276" s="812"/>
      <c r="AI276" s="812"/>
      <c r="AJ276" s="812"/>
      <c r="AK276" s="812"/>
      <c r="AL276" s="812"/>
      <c r="AM276" s="812"/>
      <c r="AN276" s="812"/>
      <c r="AO276" s="812"/>
      <c r="AP276" s="812"/>
      <c r="AQ276" s="812"/>
      <c r="AR276" s="812"/>
      <c r="AS276" s="812"/>
      <c r="AT276" s="812"/>
      <c r="AU276" s="812"/>
      <c r="AV276" s="812"/>
      <c r="AW276" s="812"/>
      <c r="AX276" s="812"/>
      <c r="AY276" s="812"/>
      <c r="AZ276" s="812"/>
      <c r="BA276" s="812"/>
      <c r="BB276" s="812"/>
      <c r="BC276" s="812"/>
      <c r="BD276" s="812"/>
      <c r="BE276" s="812"/>
      <c r="BF276" s="812"/>
      <c r="BG276" s="812"/>
      <c r="BH276" s="812"/>
      <c r="BI276" s="812"/>
      <c r="BJ276" s="812"/>
      <c r="BK276" s="812"/>
      <c r="BL276" s="812"/>
      <c r="BM276" s="812"/>
      <c r="BN276" s="812"/>
      <c r="BO276" s="812"/>
      <c r="BP276" s="812"/>
      <c r="BQ276" s="812"/>
      <c r="BR276" s="812"/>
      <c r="BS276" s="812"/>
      <c r="BT276" s="812"/>
      <c r="BU276" s="812"/>
      <c r="BV276" s="812"/>
      <c r="BW276" s="812"/>
      <c r="BX276" s="812"/>
      <c r="BY276" s="812"/>
      <c r="BZ276" s="812"/>
      <c r="CA276" s="812"/>
      <c r="CB276" s="812"/>
      <c r="CC276" s="812"/>
      <c r="CD276" s="812"/>
      <c r="CE276" s="812"/>
      <c r="CF276" s="812"/>
      <c r="CG276" s="812"/>
      <c r="CH276" s="812"/>
      <c r="CI276" s="812"/>
      <c r="CJ276" s="812"/>
      <c r="CK276" s="812"/>
      <c r="CL276" s="812"/>
      <c r="CM276" s="812"/>
      <c r="CN276" s="812"/>
      <c r="CO276" s="812"/>
      <c r="CP276" s="812"/>
      <c r="CQ276" s="812"/>
      <c r="CR276" s="812"/>
      <c r="CS276" s="812"/>
      <c r="CT276" s="812"/>
      <c r="CU276" s="812"/>
      <c r="CV276" s="812"/>
      <c r="CW276" s="812"/>
      <c r="CX276" s="812"/>
      <c r="CY276" s="812"/>
      <c r="CZ276" s="812"/>
      <c r="DA276" s="812"/>
      <c r="DB276" s="812"/>
      <c r="DC276" s="812"/>
      <c r="DD276" s="812"/>
      <c r="DE276" s="812"/>
      <c r="DF276" s="812"/>
      <c r="DG276" s="812"/>
      <c r="DH276" s="812"/>
      <c r="DI276" s="812"/>
      <c r="DJ276" s="812"/>
      <c r="DK276" s="812"/>
      <c r="DL276" s="812"/>
      <c r="DM276" s="812"/>
      <c r="DN276" s="812"/>
      <c r="DO276" s="812"/>
      <c r="DP276" s="812"/>
      <c r="DQ276" s="812"/>
      <c r="DR276" s="812"/>
      <c r="DS276" s="812"/>
      <c r="DT276" s="812"/>
      <c r="DU276" s="812"/>
      <c r="DV276" s="812"/>
      <c r="DW276" s="812"/>
      <c r="DX276" s="812"/>
      <c r="DY276" s="812"/>
      <c r="DZ276" s="812"/>
      <c r="EA276" s="812"/>
      <c r="EB276" s="812"/>
      <c r="EC276" s="812"/>
      <c r="ED276" s="812"/>
      <c r="EE276" s="812"/>
      <c r="EF276" s="812"/>
      <c r="EG276" s="812"/>
      <c r="EH276" s="812"/>
      <c r="EI276" s="812"/>
      <c r="EJ276" s="812"/>
      <c r="EK276" s="812"/>
      <c r="EL276" s="812"/>
      <c r="EM276" s="812"/>
      <c r="EN276" s="812"/>
      <c r="EO276" s="812"/>
      <c r="EP276" s="812"/>
      <c r="EQ276" s="812"/>
      <c r="ER276" s="812"/>
      <c r="ES276" s="812"/>
      <c r="ET276" s="812"/>
      <c r="EU276" s="812"/>
      <c r="EV276" s="812"/>
      <c r="EW276" s="812"/>
      <c r="EX276" s="812"/>
      <c r="EY276" s="812"/>
      <c r="EZ276" s="812"/>
      <c r="FA276" s="812"/>
      <c r="FB276" s="812"/>
      <c r="FC276" s="812"/>
      <c r="FD276" s="812"/>
      <c r="FE276" s="812"/>
      <c r="FF276" s="812"/>
      <c r="FG276" s="812"/>
      <c r="FH276" s="812"/>
      <c r="FI276" s="812"/>
      <c r="FJ276" s="812"/>
      <c r="FK276" s="812"/>
      <c r="FL276" s="812"/>
      <c r="FM276" s="812"/>
      <c r="FN276" s="812"/>
      <c r="FO276" s="812"/>
      <c r="FP276" s="812"/>
      <c r="FQ276" s="812"/>
      <c r="FR276" s="812"/>
      <c r="FS276" s="812"/>
      <c r="FT276" s="812"/>
      <c r="FU276" s="812"/>
      <c r="FV276" s="812"/>
      <c r="FW276" s="812"/>
      <c r="FX276" s="812"/>
      <c r="FY276" s="812"/>
      <c r="FZ276" s="812"/>
      <c r="GA276" s="812"/>
      <c r="GB276" s="812"/>
      <c r="GC276" s="812"/>
      <c r="GD276" s="812"/>
      <c r="GE276" s="812"/>
      <c r="GF276" s="812"/>
      <c r="GG276" s="812"/>
      <c r="GH276" s="812"/>
      <c r="GI276" s="812"/>
      <c r="GJ276" s="812"/>
      <c r="GK276" s="812"/>
      <c r="GL276" s="812"/>
      <c r="GM276" s="812"/>
    </row>
    <row r="277" spans="2:195" ht="15" customHeight="1" x14ac:dyDescent="0.2">
      <c r="B277" s="812"/>
      <c r="C277" s="812"/>
      <c r="D277" s="812"/>
      <c r="E277" s="812"/>
      <c r="F277" s="812"/>
      <c r="G277" s="812"/>
      <c r="H277" s="812"/>
      <c r="I277" s="812"/>
      <c r="J277" s="812"/>
      <c r="K277" s="812"/>
      <c r="L277" s="812"/>
      <c r="M277" s="812"/>
      <c r="N277" s="812"/>
      <c r="O277" s="812"/>
      <c r="P277" s="812"/>
      <c r="Q277" s="812"/>
      <c r="R277" s="812"/>
      <c r="S277" s="812"/>
      <c r="T277" s="812"/>
      <c r="U277" s="812"/>
      <c r="V277" s="812"/>
      <c r="W277" s="812"/>
      <c r="X277" s="812"/>
      <c r="Y277" s="812"/>
      <c r="Z277" s="812"/>
      <c r="AA277" s="812"/>
      <c r="AB277" s="812"/>
      <c r="AC277" s="812"/>
      <c r="AD277" s="812"/>
      <c r="AE277" s="812"/>
      <c r="AF277" s="812"/>
      <c r="AG277" s="812"/>
      <c r="AH277" s="812"/>
      <c r="AI277" s="812"/>
      <c r="AJ277" s="812"/>
      <c r="AK277" s="812"/>
      <c r="AL277" s="812"/>
      <c r="AM277" s="812"/>
      <c r="AN277" s="812"/>
      <c r="AO277" s="812"/>
      <c r="AP277" s="812"/>
      <c r="AQ277" s="812"/>
      <c r="AR277" s="812"/>
      <c r="AS277" s="812"/>
      <c r="AT277" s="812"/>
      <c r="AU277" s="812"/>
      <c r="AV277" s="812"/>
      <c r="AW277" s="812"/>
      <c r="AX277" s="812"/>
      <c r="AY277" s="812"/>
      <c r="AZ277" s="812"/>
      <c r="BA277" s="812"/>
      <c r="BB277" s="812"/>
      <c r="BC277" s="812"/>
      <c r="BD277" s="812"/>
      <c r="BE277" s="812"/>
      <c r="BF277" s="812"/>
      <c r="BG277" s="812"/>
      <c r="BH277" s="812"/>
      <c r="BI277" s="812"/>
      <c r="BJ277" s="812"/>
      <c r="BK277" s="812"/>
      <c r="BL277" s="812"/>
      <c r="BM277" s="812"/>
      <c r="BN277" s="812"/>
      <c r="BO277" s="812"/>
      <c r="BP277" s="812"/>
      <c r="BQ277" s="812"/>
      <c r="BR277" s="812"/>
      <c r="BS277" s="812"/>
      <c r="BT277" s="812"/>
      <c r="BU277" s="812"/>
      <c r="BV277" s="812"/>
      <c r="BW277" s="812"/>
      <c r="BX277" s="812"/>
      <c r="BY277" s="812"/>
      <c r="BZ277" s="812"/>
      <c r="CA277" s="812"/>
      <c r="CB277" s="812"/>
      <c r="CC277" s="812"/>
      <c r="CD277" s="812"/>
      <c r="CE277" s="812"/>
      <c r="CF277" s="812"/>
      <c r="CG277" s="812"/>
      <c r="CH277" s="812"/>
      <c r="CI277" s="812"/>
      <c r="CJ277" s="812"/>
      <c r="CK277" s="812"/>
      <c r="CL277" s="812"/>
      <c r="CM277" s="812"/>
      <c r="CN277" s="812"/>
      <c r="CO277" s="812"/>
      <c r="CP277" s="812"/>
      <c r="CQ277" s="812"/>
      <c r="CR277" s="812"/>
      <c r="CS277" s="812"/>
      <c r="CT277" s="812"/>
      <c r="CU277" s="812"/>
      <c r="CV277" s="812"/>
      <c r="CW277" s="812"/>
      <c r="CX277" s="812"/>
      <c r="CY277" s="812"/>
      <c r="CZ277" s="812"/>
      <c r="DA277" s="812"/>
      <c r="DB277" s="812"/>
      <c r="DC277" s="812"/>
      <c r="DD277" s="812"/>
      <c r="DE277" s="812"/>
      <c r="DF277" s="812"/>
      <c r="DG277" s="812"/>
      <c r="DH277" s="812"/>
      <c r="DI277" s="812"/>
      <c r="DJ277" s="812"/>
      <c r="DK277" s="812"/>
      <c r="DL277" s="812"/>
      <c r="DM277" s="812"/>
      <c r="DN277" s="812"/>
      <c r="DO277" s="812"/>
      <c r="DP277" s="812"/>
      <c r="DQ277" s="812"/>
      <c r="DR277" s="812"/>
      <c r="DS277" s="812"/>
      <c r="DT277" s="812"/>
      <c r="DU277" s="812"/>
      <c r="DV277" s="812"/>
      <c r="DW277" s="812"/>
      <c r="DX277" s="812"/>
      <c r="DY277" s="812"/>
      <c r="DZ277" s="812"/>
      <c r="EA277" s="812"/>
      <c r="EB277" s="812"/>
      <c r="EC277" s="812"/>
      <c r="ED277" s="812"/>
      <c r="EE277" s="812"/>
      <c r="EF277" s="812"/>
      <c r="EG277" s="812"/>
      <c r="EH277" s="812"/>
      <c r="EI277" s="812"/>
      <c r="EJ277" s="812"/>
      <c r="EK277" s="812"/>
      <c r="EL277" s="812"/>
      <c r="EM277" s="812"/>
      <c r="EN277" s="812"/>
      <c r="EO277" s="812"/>
      <c r="EP277" s="812"/>
      <c r="EQ277" s="812"/>
      <c r="ER277" s="812"/>
      <c r="ES277" s="812"/>
      <c r="ET277" s="812"/>
      <c r="EU277" s="812"/>
      <c r="EV277" s="812"/>
      <c r="EW277" s="812"/>
      <c r="EX277" s="812"/>
      <c r="EY277" s="812"/>
      <c r="EZ277" s="812"/>
      <c r="FA277" s="812"/>
      <c r="FB277" s="812"/>
      <c r="FC277" s="812"/>
      <c r="FD277" s="812"/>
      <c r="FE277" s="812"/>
      <c r="FF277" s="812"/>
      <c r="FG277" s="812"/>
      <c r="FH277" s="812"/>
      <c r="FI277" s="812"/>
      <c r="FJ277" s="812"/>
      <c r="FK277" s="812"/>
      <c r="FL277" s="812"/>
      <c r="FM277" s="812"/>
      <c r="FN277" s="812"/>
      <c r="FO277" s="812"/>
      <c r="FP277" s="812"/>
      <c r="FQ277" s="812"/>
      <c r="FR277" s="812"/>
      <c r="FS277" s="812"/>
      <c r="FT277" s="812"/>
      <c r="FU277" s="812"/>
      <c r="FV277" s="812"/>
      <c r="FW277" s="812"/>
      <c r="FX277" s="812"/>
      <c r="FY277" s="812"/>
      <c r="FZ277" s="812"/>
      <c r="GA277" s="812"/>
      <c r="GB277" s="812"/>
      <c r="GC277" s="812"/>
      <c r="GD277" s="812"/>
      <c r="GE277" s="812"/>
      <c r="GF277" s="812"/>
      <c r="GG277" s="812"/>
      <c r="GH277" s="812"/>
      <c r="GI277" s="812"/>
      <c r="GJ277" s="812"/>
      <c r="GK277" s="812"/>
      <c r="GL277" s="812"/>
      <c r="GM277" s="812"/>
    </row>
    <row r="278" spans="2:195" ht="15" customHeight="1" x14ac:dyDescent="0.2">
      <c r="B278" s="812"/>
      <c r="C278" s="812"/>
      <c r="D278" s="812"/>
      <c r="E278" s="812"/>
      <c r="F278" s="812"/>
      <c r="G278" s="812"/>
      <c r="H278" s="812"/>
      <c r="I278" s="812"/>
      <c r="J278" s="812"/>
      <c r="K278" s="812"/>
      <c r="L278" s="812"/>
      <c r="M278" s="812"/>
      <c r="N278" s="812"/>
      <c r="O278" s="812"/>
      <c r="P278" s="812"/>
      <c r="Q278" s="812"/>
      <c r="R278" s="812"/>
      <c r="S278" s="812"/>
      <c r="T278" s="812"/>
      <c r="U278" s="812"/>
      <c r="V278" s="812"/>
      <c r="W278" s="812"/>
      <c r="X278" s="812"/>
      <c r="Y278" s="812"/>
      <c r="Z278" s="812"/>
      <c r="AA278" s="812"/>
      <c r="AB278" s="812"/>
      <c r="AC278" s="812"/>
      <c r="AD278" s="812"/>
      <c r="AE278" s="812"/>
      <c r="AF278" s="812"/>
      <c r="AG278" s="812"/>
      <c r="AH278" s="812"/>
      <c r="AI278" s="812"/>
      <c r="AJ278" s="812"/>
      <c r="AK278" s="812"/>
      <c r="AL278" s="812"/>
      <c r="AM278" s="812"/>
      <c r="AN278" s="812"/>
      <c r="AO278" s="812"/>
      <c r="AP278" s="812"/>
      <c r="AQ278" s="812"/>
      <c r="AR278" s="812"/>
      <c r="AS278" s="812"/>
      <c r="AT278" s="812"/>
      <c r="AU278" s="812"/>
      <c r="AV278" s="812"/>
      <c r="AW278" s="812"/>
      <c r="AX278" s="812"/>
      <c r="AY278" s="812"/>
      <c r="AZ278" s="812"/>
      <c r="BA278" s="812"/>
      <c r="BB278" s="812"/>
      <c r="BC278" s="812"/>
      <c r="BD278" s="812"/>
      <c r="BE278" s="812"/>
      <c r="BF278" s="812"/>
      <c r="BG278" s="812"/>
      <c r="BH278" s="812"/>
      <c r="BI278" s="812"/>
      <c r="BJ278" s="812"/>
      <c r="BK278" s="812"/>
      <c r="BL278" s="812"/>
      <c r="BM278" s="812"/>
      <c r="BN278" s="812"/>
      <c r="BO278" s="812"/>
      <c r="BP278" s="812"/>
      <c r="BQ278" s="812"/>
      <c r="BR278" s="812"/>
      <c r="BS278" s="812"/>
      <c r="BT278" s="812"/>
      <c r="BU278" s="812"/>
      <c r="BV278" s="812"/>
      <c r="BW278" s="812"/>
      <c r="BX278" s="812"/>
      <c r="BY278" s="812"/>
      <c r="BZ278" s="812"/>
      <c r="CA278" s="812"/>
      <c r="CB278" s="812"/>
      <c r="CC278" s="812"/>
      <c r="CD278" s="812"/>
      <c r="CE278" s="812"/>
      <c r="CF278" s="812"/>
      <c r="CG278" s="812"/>
      <c r="CH278" s="812"/>
      <c r="CI278" s="812"/>
      <c r="CJ278" s="812"/>
      <c r="CK278" s="812"/>
      <c r="CL278" s="812"/>
      <c r="CM278" s="812"/>
      <c r="CN278" s="812"/>
      <c r="CO278" s="812"/>
      <c r="CP278" s="812"/>
      <c r="CQ278" s="812"/>
      <c r="CR278" s="812"/>
      <c r="CS278" s="812"/>
      <c r="CT278" s="812"/>
      <c r="CU278" s="812"/>
      <c r="CV278" s="812"/>
      <c r="CW278" s="812"/>
      <c r="CX278" s="812"/>
      <c r="CY278" s="812"/>
      <c r="CZ278" s="812"/>
      <c r="DA278" s="812"/>
      <c r="DB278" s="812"/>
      <c r="DC278" s="812"/>
      <c r="DD278" s="812"/>
      <c r="DE278" s="812"/>
      <c r="DF278" s="812"/>
      <c r="DG278" s="812"/>
      <c r="DH278" s="812"/>
      <c r="DI278" s="812"/>
      <c r="DJ278" s="812"/>
      <c r="DK278" s="812"/>
      <c r="DL278" s="812"/>
      <c r="DM278" s="812"/>
      <c r="DN278" s="812"/>
      <c r="DO278" s="812"/>
      <c r="DP278" s="812"/>
      <c r="DQ278" s="812"/>
      <c r="DR278" s="812"/>
      <c r="DS278" s="812"/>
      <c r="DT278" s="812"/>
      <c r="DU278" s="812"/>
      <c r="DV278" s="812"/>
      <c r="DW278" s="812"/>
      <c r="DX278" s="812"/>
      <c r="DY278" s="812"/>
      <c r="DZ278" s="812"/>
      <c r="EA278" s="812"/>
      <c r="EB278" s="812"/>
      <c r="EC278" s="812"/>
      <c r="ED278" s="812"/>
      <c r="EE278" s="812"/>
      <c r="EF278" s="812"/>
      <c r="EG278" s="812"/>
      <c r="EH278" s="812"/>
      <c r="EI278" s="812"/>
      <c r="EJ278" s="812"/>
      <c r="EK278" s="812"/>
      <c r="EL278" s="812"/>
      <c r="EM278" s="812"/>
      <c r="EN278" s="812"/>
      <c r="EO278" s="812"/>
      <c r="EP278" s="812"/>
      <c r="EQ278" s="812"/>
      <c r="ER278" s="812"/>
      <c r="ES278" s="812"/>
      <c r="ET278" s="812"/>
      <c r="EU278" s="812"/>
      <c r="EV278" s="812"/>
      <c r="EW278" s="812"/>
      <c r="EX278" s="812"/>
      <c r="EY278" s="812"/>
      <c r="EZ278" s="812"/>
      <c r="FA278" s="812"/>
      <c r="FB278" s="812"/>
      <c r="FC278" s="812"/>
      <c r="FD278" s="812"/>
      <c r="FE278" s="812"/>
      <c r="FF278" s="812"/>
      <c r="FG278" s="812"/>
      <c r="FH278" s="812"/>
      <c r="FI278" s="812"/>
      <c r="FJ278" s="812"/>
      <c r="FK278" s="812"/>
      <c r="FL278" s="812"/>
      <c r="FM278" s="812"/>
      <c r="FN278" s="812"/>
      <c r="FO278" s="812"/>
      <c r="FP278" s="812"/>
      <c r="FQ278" s="812"/>
      <c r="FR278" s="812"/>
      <c r="FS278" s="812"/>
      <c r="FT278" s="812"/>
      <c r="FU278" s="812"/>
      <c r="FV278" s="812"/>
      <c r="FW278" s="812"/>
      <c r="FX278" s="812"/>
      <c r="FY278" s="812"/>
      <c r="FZ278" s="812"/>
      <c r="GA278" s="812"/>
      <c r="GB278" s="812"/>
      <c r="GC278" s="812"/>
      <c r="GD278" s="812"/>
      <c r="GE278" s="812"/>
      <c r="GF278" s="812"/>
      <c r="GG278" s="812"/>
      <c r="GH278" s="812"/>
      <c r="GI278" s="812"/>
      <c r="GJ278" s="812"/>
      <c r="GK278" s="812"/>
      <c r="GL278" s="812"/>
      <c r="GM278" s="812"/>
    </row>
    <row r="279" spans="2:195" ht="15" customHeight="1" x14ac:dyDescent="0.2">
      <c r="B279" s="812"/>
      <c r="C279" s="812"/>
      <c r="D279" s="812"/>
      <c r="E279" s="812"/>
      <c r="F279" s="812"/>
      <c r="G279" s="812"/>
      <c r="H279" s="812"/>
      <c r="I279" s="812"/>
      <c r="J279" s="812"/>
      <c r="K279" s="812"/>
      <c r="L279" s="812"/>
      <c r="M279" s="812"/>
      <c r="N279" s="812"/>
      <c r="O279" s="812"/>
      <c r="P279" s="812"/>
      <c r="Q279" s="812"/>
      <c r="R279" s="812"/>
      <c r="S279" s="812"/>
      <c r="T279" s="812"/>
      <c r="U279" s="812"/>
      <c r="V279" s="812"/>
      <c r="W279" s="812"/>
      <c r="X279" s="812"/>
      <c r="Y279" s="812"/>
      <c r="Z279" s="812"/>
      <c r="AA279" s="812"/>
      <c r="AB279" s="812"/>
      <c r="AC279" s="812"/>
      <c r="AD279" s="812"/>
      <c r="AE279" s="812"/>
      <c r="AF279" s="812"/>
      <c r="AG279" s="812"/>
      <c r="AH279" s="812"/>
      <c r="AI279" s="812"/>
      <c r="AJ279" s="812"/>
      <c r="AK279" s="812"/>
      <c r="AL279" s="812"/>
      <c r="AM279" s="812"/>
      <c r="AN279" s="812"/>
      <c r="AO279" s="812"/>
      <c r="AP279" s="812"/>
      <c r="AQ279" s="812"/>
      <c r="AR279" s="812"/>
      <c r="AS279" s="812"/>
      <c r="AT279" s="812"/>
      <c r="AU279" s="812"/>
      <c r="AV279" s="812"/>
      <c r="AW279" s="812"/>
      <c r="AX279" s="812"/>
      <c r="AY279" s="812"/>
      <c r="AZ279" s="812"/>
      <c r="BA279" s="812"/>
      <c r="BB279" s="812"/>
      <c r="BC279" s="812"/>
      <c r="BD279" s="812"/>
      <c r="BE279" s="812"/>
      <c r="BF279" s="812"/>
      <c r="BG279" s="812"/>
      <c r="BH279" s="812"/>
      <c r="BI279" s="812"/>
      <c r="BJ279" s="812"/>
      <c r="BK279" s="812"/>
      <c r="BL279" s="812"/>
      <c r="BM279" s="812"/>
      <c r="BN279" s="812"/>
      <c r="BO279" s="812"/>
      <c r="BP279" s="812"/>
      <c r="BQ279" s="812"/>
      <c r="BR279" s="812"/>
      <c r="BS279" s="812"/>
      <c r="BT279" s="812"/>
      <c r="BU279" s="812"/>
      <c r="BV279" s="812"/>
      <c r="BW279" s="812"/>
      <c r="BX279" s="812"/>
      <c r="BY279" s="812"/>
      <c r="BZ279" s="812"/>
      <c r="CA279" s="812"/>
      <c r="CB279" s="812"/>
      <c r="CC279" s="812"/>
      <c r="CD279" s="812"/>
      <c r="CE279" s="812"/>
      <c r="CF279" s="812"/>
      <c r="CG279" s="812"/>
      <c r="CH279" s="812"/>
      <c r="CI279" s="812"/>
      <c r="CJ279" s="812"/>
      <c r="CK279" s="812"/>
      <c r="CL279" s="812"/>
      <c r="CM279" s="812"/>
      <c r="CN279" s="812"/>
      <c r="CO279" s="812"/>
      <c r="CP279" s="812"/>
      <c r="CQ279" s="812"/>
      <c r="CR279" s="812"/>
      <c r="CS279" s="812"/>
      <c r="CT279" s="812"/>
      <c r="CU279" s="812"/>
      <c r="CV279" s="812"/>
      <c r="CW279" s="812"/>
      <c r="CX279" s="812"/>
      <c r="CY279" s="812"/>
      <c r="CZ279" s="812"/>
      <c r="DA279" s="812"/>
      <c r="DB279" s="812"/>
      <c r="DC279" s="812"/>
      <c r="DD279" s="812"/>
      <c r="DE279" s="812"/>
      <c r="DF279" s="812"/>
      <c r="DG279" s="812"/>
      <c r="DH279" s="812"/>
      <c r="DI279" s="812"/>
      <c r="DJ279" s="812"/>
      <c r="DK279" s="812"/>
      <c r="DL279" s="812"/>
      <c r="DM279" s="812"/>
      <c r="DN279" s="812"/>
      <c r="DO279" s="812"/>
      <c r="DP279" s="812"/>
      <c r="DQ279" s="812"/>
      <c r="DR279" s="812"/>
      <c r="DS279" s="812"/>
      <c r="DT279" s="812"/>
      <c r="DU279" s="812"/>
      <c r="DV279" s="812"/>
      <c r="DW279" s="812"/>
      <c r="DX279" s="812"/>
      <c r="DY279" s="812"/>
      <c r="DZ279" s="812"/>
      <c r="EA279" s="812"/>
      <c r="EB279" s="812"/>
      <c r="EC279" s="812"/>
      <c r="ED279" s="812"/>
      <c r="EE279" s="812"/>
      <c r="EF279" s="812"/>
      <c r="EG279" s="812"/>
      <c r="EH279" s="812"/>
      <c r="EI279" s="812"/>
      <c r="EJ279" s="812"/>
      <c r="EK279" s="812"/>
      <c r="EL279" s="812"/>
      <c r="EM279" s="812"/>
      <c r="EN279" s="812"/>
      <c r="EO279" s="812"/>
      <c r="EP279" s="812"/>
      <c r="EQ279" s="812"/>
      <c r="ER279" s="812"/>
      <c r="ES279" s="812"/>
      <c r="ET279" s="812"/>
      <c r="EU279" s="812"/>
      <c r="EV279" s="812"/>
      <c r="EW279" s="812"/>
      <c r="EX279" s="812"/>
      <c r="EY279" s="812"/>
      <c r="EZ279" s="812"/>
      <c r="FA279" s="812"/>
      <c r="FB279" s="812"/>
      <c r="FC279" s="812"/>
      <c r="FD279" s="812"/>
      <c r="FE279" s="812"/>
      <c r="FF279" s="812"/>
      <c r="FG279" s="812"/>
      <c r="FH279" s="812"/>
      <c r="FI279" s="812"/>
      <c r="FJ279" s="812"/>
      <c r="FK279" s="812"/>
      <c r="FL279" s="812"/>
      <c r="FM279" s="812"/>
      <c r="FN279" s="812"/>
      <c r="FO279" s="812"/>
      <c r="FP279" s="812"/>
      <c r="FQ279" s="812"/>
      <c r="FR279" s="812"/>
      <c r="FS279" s="812"/>
      <c r="FT279" s="812"/>
      <c r="FU279" s="812"/>
      <c r="FV279" s="812"/>
      <c r="FW279" s="812"/>
      <c r="FX279" s="812"/>
      <c r="FY279" s="812"/>
      <c r="FZ279" s="812"/>
      <c r="GA279" s="812"/>
      <c r="GB279" s="812"/>
      <c r="GC279" s="812"/>
      <c r="GD279" s="812"/>
      <c r="GE279" s="812"/>
      <c r="GF279" s="812"/>
      <c r="GG279" s="812"/>
      <c r="GH279" s="812"/>
      <c r="GI279" s="812"/>
      <c r="GJ279" s="812"/>
      <c r="GK279" s="812"/>
      <c r="GL279" s="812"/>
      <c r="GM279" s="812"/>
    </row>
    <row r="280" spans="2:195" ht="15" customHeight="1" x14ac:dyDescent="0.2">
      <c r="B280" s="812"/>
      <c r="C280" s="812"/>
      <c r="D280" s="812"/>
      <c r="E280" s="812"/>
      <c r="F280" s="812"/>
      <c r="G280" s="812"/>
      <c r="H280" s="812"/>
      <c r="I280" s="812"/>
      <c r="J280" s="812"/>
      <c r="K280" s="812"/>
      <c r="L280" s="812"/>
      <c r="M280" s="812"/>
      <c r="N280" s="812"/>
      <c r="O280" s="812"/>
      <c r="P280" s="812"/>
      <c r="Q280" s="812"/>
      <c r="R280" s="812"/>
      <c r="S280" s="812"/>
      <c r="T280" s="812"/>
      <c r="U280" s="812"/>
      <c r="V280" s="812"/>
      <c r="W280" s="812"/>
      <c r="X280" s="812"/>
      <c r="Y280" s="812"/>
      <c r="Z280" s="812"/>
      <c r="AA280" s="812"/>
      <c r="AB280" s="812"/>
      <c r="AC280" s="812"/>
      <c r="AD280" s="812"/>
      <c r="AE280" s="812"/>
      <c r="AF280" s="812"/>
      <c r="AG280" s="812"/>
      <c r="AH280" s="812"/>
      <c r="AI280" s="812"/>
      <c r="AJ280" s="812"/>
      <c r="AK280" s="812"/>
      <c r="AL280" s="812"/>
      <c r="AM280" s="812"/>
      <c r="AN280" s="812"/>
      <c r="AO280" s="812"/>
      <c r="AP280" s="812"/>
      <c r="AQ280" s="812"/>
      <c r="AR280" s="812"/>
      <c r="AS280" s="812"/>
      <c r="AT280" s="812"/>
      <c r="AU280" s="812"/>
      <c r="AV280" s="812"/>
      <c r="AW280" s="812"/>
      <c r="AX280" s="812"/>
      <c r="AY280" s="812"/>
      <c r="AZ280" s="812"/>
      <c r="BA280" s="812"/>
      <c r="BB280" s="812"/>
      <c r="BC280" s="812"/>
      <c r="BD280" s="812"/>
      <c r="BE280" s="812"/>
      <c r="BF280" s="812"/>
      <c r="BG280" s="812"/>
      <c r="BH280" s="812"/>
      <c r="BI280" s="812"/>
      <c r="BJ280" s="812"/>
      <c r="BK280" s="812"/>
      <c r="BL280" s="812"/>
      <c r="BM280" s="812"/>
      <c r="BN280" s="812"/>
      <c r="BO280" s="812"/>
      <c r="BP280" s="812"/>
      <c r="BQ280" s="812"/>
      <c r="BR280" s="812"/>
      <c r="BS280" s="812"/>
      <c r="BT280" s="812"/>
      <c r="BU280" s="812"/>
      <c r="BV280" s="812"/>
      <c r="BW280" s="812"/>
      <c r="BX280" s="812"/>
      <c r="BY280" s="812"/>
      <c r="BZ280" s="812"/>
      <c r="CA280" s="812"/>
      <c r="CB280" s="812"/>
      <c r="CC280" s="812"/>
      <c r="CD280" s="812"/>
      <c r="CE280" s="812"/>
      <c r="CF280" s="812"/>
      <c r="CG280" s="812"/>
      <c r="CH280" s="812"/>
      <c r="CI280" s="812"/>
      <c r="CJ280" s="812"/>
      <c r="CK280" s="812"/>
      <c r="CL280" s="812"/>
      <c r="CM280" s="812"/>
      <c r="CN280" s="812"/>
      <c r="CO280" s="812"/>
      <c r="CP280" s="812"/>
      <c r="CQ280" s="812"/>
      <c r="CR280" s="812"/>
      <c r="CS280" s="812"/>
      <c r="CT280" s="812"/>
      <c r="CU280" s="812"/>
      <c r="CV280" s="812"/>
      <c r="CW280" s="812"/>
      <c r="CX280" s="812"/>
      <c r="CY280" s="812"/>
      <c r="CZ280" s="812"/>
      <c r="DA280" s="812"/>
      <c r="DB280" s="812"/>
      <c r="DC280" s="812"/>
      <c r="DD280" s="812"/>
      <c r="DE280" s="812"/>
      <c r="DF280" s="812"/>
      <c r="DG280" s="812"/>
      <c r="DH280" s="812"/>
      <c r="DI280" s="812"/>
      <c r="DJ280" s="812"/>
      <c r="DK280" s="812"/>
      <c r="DL280" s="812"/>
      <c r="DM280" s="812"/>
      <c r="DN280" s="812"/>
      <c r="DO280" s="812"/>
      <c r="DP280" s="812"/>
      <c r="DQ280" s="812"/>
      <c r="DR280" s="812"/>
      <c r="DS280" s="812"/>
      <c r="DT280" s="812"/>
      <c r="DU280" s="812"/>
      <c r="DV280" s="812"/>
      <c r="DW280" s="812"/>
      <c r="DX280" s="812"/>
      <c r="DY280" s="812"/>
      <c r="DZ280" s="812"/>
      <c r="EA280" s="812"/>
      <c r="EB280" s="812"/>
      <c r="EC280" s="812"/>
      <c r="ED280" s="812"/>
      <c r="EE280" s="812"/>
      <c r="EF280" s="812"/>
      <c r="EG280" s="812"/>
      <c r="EH280" s="812"/>
      <c r="EI280" s="812"/>
      <c r="EJ280" s="812"/>
      <c r="EK280" s="812"/>
      <c r="EL280" s="812"/>
      <c r="EM280" s="812"/>
      <c r="EN280" s="812"/>
      <c r="EO280" s="812"/>
      <c r="EP280" s="812"/>
      <c r="EQ280" s="812"/>
      <c r="ER280" s="812"/>
      <c r="ES280" s="812"/>
      <c r="ET280" s="812"/>
      <c r="EU280" s="812"/>
      <c r="EV280" s="812"/>
      <c r="EW280" s="812"/>
      <c r="EX280" s="812"/>
      <c r="EY280" s="812"/>
      <c r="EZ280" s="812"/>
      <c r="FA280" s="812"/>
      <c r="FB280" s="812"/>
      <c r="FC280" s="812"/>
      <c r="FD280" s="812"/>
      <c r="FE280" s="812"/>
      <c r="FF280" s="812"/>
      <c r="FG280" s="812"/>
      <c r="FH280" s="812"/>
      <c r="FI280" s="812"/>
      <c r="FJ280" s="812"/>
      <c r="FK280" s="812"/>
      <c r="FL280" s="812"/>
      <c r="FM280" s="812"/>
      <c r="FN280" s="812"/>
      <c r="FO280" s="812"/>
      <c r="FP280" s="812"/>
      <c r="FQ280" s="812"/>
      <c r="FR280" s="812"/>
      <c r="FS280" s="812"/>
      <c r="FT280" s="812"/>
      <c r="FU280" s="812"/>
      <c r="FV280" s="812"/>
      <c r="FW280" s="812"/>
      <c r="FX280" s="812"/>
      <c r="FY280" s="812"/>
      <c r="FZ280" s="812"/>
      <c r="GA280" s="812"/>
      <c r="GB280" s="812"/>
      <c r="GC280" s="812"/>
      <c r="GD280" s="812"/>
      <c r="GE280" s="812"/>
      <c r="GF280" s="812"/>
      <c r="GG280" s="812"/>
      <c r="GH280" s="812"/>
      <c r="GI280" s="812"/>
      <c r="GJ280" s="812"/>
      <c r="GK280" s="812"/>
      <c r="GL280" s="812"/>
      <c r="GM280" s="812"/>
    </row>
    <row r="281" spans="2:195" ht="15" customHeight="1" x14ac:dyDescent="0.2">
      <c r="B281" s="812"/>
      <c r="C281" s="812"/>
      <c r="D281" s="812"/>
      <c r="E281" s="812"/>
      <c r="F281" s="812"/>
      <c r="G281" s="812"/>
      <c r="H281" s="812"/>
      <c r="I281" s="812"/>
      <c r="J281" s="812"/>
      <c r="K281" s="812"/>
      <c r="L281" s="812"/>
      <c r="M281" s="812"/>
      <c r="N281" s="812"/>
      <c r="O281" s="812"/>
      <c r="P281" s="812"/>
      <c r="Q281" s="812"/>
      <c r="R281" s="812"/>
      <c r="S281" s="812"/>
      <c r="T281" s="812"/>
      <c r="U281" s="812"/>
      <c r="V281" s="812"/>
      <c r="W281" s="812"/>
      <c r="X281" s="812"/>
      <c r="Y281" s="812"/>
      <c r="Z281" s="812"/>
      <c r="AA281" s="812"/>
      <c r="AB281" s="812"/>
      <c r="AC281" s="812"/>
      <c r="AD281" s="812"/>
      <c r="AE281" s="812"/>
      <c r="AF281" s="812"/>
      <c r="AG281" s="812"/>
      <c r="AH281" s="812"/>
      <c r="AI281" s="812"/>
      <c r="AJ281" s="812"/>
      <c r="AK281" s="812"/>
      <c r="AL281" s="812"/>
      <c r="AM281" s="812"/>
      <c r="AN281" s="812"/>
      <c r="AO281" s="812"/>
      <c r="AP281" s="812"/>
      <c r="AQ281" s="812"/>
      <c r="AR281" s="812"/>
      <c r="AS281" s="812"/>
      <c r="AT281" s="812"/>
      <c r="AU281" s="812"/>
      <c r="AV281" s="812"/>
      <c r="AW281" s="812"/>
      <c r="AX281" s="812"/>
      <c r="AY281" s="812"/>
      <c r="AZ281" s="812"/>
      <c r="BA281" s="812"/>
      <c r="BB281" s="812"/>
      <c r="BC281" s="812"/>
      <c r="BD281" s="812"/>
      <c r="BE281" s="812"/>
      <c r="BF281" s="812"/>
      <c r="BG281" s="812"/>
      <c r="BH281" s="812"/>
      <c r="BI281" s="812"/>
      <c r="BJ281" s="812"/>
      <c r="BK281" s="812"/>
      <c r="BL281" s="812"/>
      <c r="BM281" s="812"/>
      <c r="BN281" s="812"/>
      <c r="BO281" s="812"/>
      <c r="BP281" s="812"/>
      <c r="BQ281" s="812"/>
      <c r="BR281" s="812"/>
      <c r="BS281" s="812"/>
      <c r="BT281" s="812"/>
      <c r="BU281" s="812"/>
      <c r="BV281" s="812"/>
      <c r="BW281" s="812"/>
      <c r="BX281" s="812"/>
      <c r="BY281" s="812"/>
      <c r="BZ281" s="812"/>
      <c r="CA281" s="812"/>
      <c r="CB281" s="812"/>
      <c r="CC281" s="812"/>
      <c r="CD281" s="812"/>
      <c r="CE281" s="812"/>
      <c r="CF281" s="812"/>
      <c r="CG281" s="812"/>
      <c r="CH281" s="812"/>
      <c r="CI281" s="812"/>
      <c r="CJ281" s="812"/>
      <c r="CK281" s="812"/>
      <c r="CL281" s="812"/>
      <c r="CM281" s="812"/>
      <c r="CN281" s="812"/>
      <c r="CO281" s="812"/>
      <c r="CP281" s="812"/>
      <c r="CQ281" s="812"/>
      <c r="CR281" s="812"/>
      <c r="CS281" s="812"/>
      <c r="CT281" s="812"/>
      <c r="CU281" s="812"/>
      <c r="CV281" s="812"/>
      <c r="CW281" s="812"/>
      <c r="CX281" s="812"/>
      <c r="CY281" s="812"/>
      <c r="CZ281" s="812"/>
      <c r="DA281" s="812"/>
      <c r="DB281" s="812"/>
      <c r="DC281" s="812"/>
      <c r="DD281" s="812"/>
      <c r="DE281" s="812"/>
      <c r="DF281" s="812"/>
      <c r="DG281" s="812"/>
      <c r="DH281" s="812"/>
      <c r="DI281" s="812"/>
      <c r="DJ281" s="812"/>
      <c r="DK281" s="812"/>
      <c r="DL281" s="812"/>
      <c r="DM281" s="812"/>
      <c r="DN281" s="812"/>
      <c r="DO281" s="812"/>
      <c r="DP281" s="812"/>
      <c r="DQ281" s="812"/>
      <c r="DR281" s="812"/>
      <c r="DS281" s="812"/>
      <c r="DT281" s="812"/>
      <c r="DU281" s="812"/>
      <c r="DV281" s="812"/>
      <c r="DW281" s="812"/>
      <c r="DX281" s="812"/>
      <c r="DY281" s="812"/>
      <c r="DZ281" s="812"/>
      <c r="EA281" s="812"/>
      <c r="EB281" s="812"/>
      <c r="EC281" s="812"/>
      <c r="ED281" s="812"/>
      <c r="EE281" s="812"/>
      <c r="EF281" s="812"/>
      <c r="EG281" s="812"/>
      <c r="EH281" s="812"/>
      <c r="EI281" s="812"/>
      <c r="EJ281" s="812"/>
      <c r="EK281" s="812"/>
      <c r="EL281" s="812"/>
      <c r="EM281" s="812"/>
      <c r="EN281" s="812"/>
      <c r="EO281" s="812"/>
      <c r="EP281" s="812"/>
      <c r="EQ281" s="812"/>
      <c r="ER281" s="812"/>
      <c r="ES281" s="812"/>
      <c r="ET281" s="812"/>
      <c r="EU281" s="812"/>
      <c r="EV281" s="812"/>
      <c r="EW281" s="812"/>
      <c r="EX281" s="812"/>
      <c r="EY281" s="812"/>
      <c r="EZ281" s="812"/>
      <c r="FA281" s="812"/>
      <c r="FB281" s="812"/>
      <c r="FC281" s="812"/>
      <c r="FD281" s="812"/>
      <c r="FE281" s="812"/>
      <c r="FF281" s="812"/>
      <c r="FG281" s="812"/>
      <c r="FH281" s="812"/>
      <c r="FI281" s="812"/>
      <c r="FJ281" s="812"/>
      <c r="FK281" s="812"/>
      <c r="FL281" s="812"/>
      <c r="FM281" s="812"/>
      <c r="FN281" s="812"/>
      <c r="FO281" s="812"/>
      <c r="FP281" s="812"/>
      <c r="FQ281" s="812"/>
      <c r="FR281" s="812"/>
      <c r="FS281" s="812"/>
      <c r="FT281" s="812"/>
      <c r="FU281" s="812"/>
      <c r="FV281" s="812"/>
      <c r="FW281" s="812"/>
      <c r="FX281" s="812"/>
      <c r="FY281" s="812"/>
      <c r="FZ281" s="812"/>
      <c r="GA281" s="812"/>
      <c r="GB281" s="812"/>
      <c r="GC281" s="812"/>
      <c r="GD281" s="812"/>
      <c r="GE281" s="812"/>
      <c r="GF281" s="812"/>
      <c r="GG281" s="812"/>
      <c r="GH281" s="812"/>
      <c r="GI281" s="812"/>
      <c r="GJ281" s="812"/>
      <c r="GK281" s="812"/>
      <c r="GL281" s="812"/>
      <c r="GM281" s="812"/>
    </row>
    <row r="282" spans="2:195" ht="15" customHeight="1" x14ac:dyDescent="0.2">
      <c r="B282" s="812"/>
      <c r="C282" s="812"/>
      <c r="D282" s="812"/>
      <c r="E282" s="812"/>
      <c r="F282" s="812"/>
      <c r="G282" s="812"/>
      <c r="H282" s="812"/>
      <c r="I282" s="812"/>
      <c r="J282" s="812"/>
      <c r="K282" s="812"/>
      <c r="L282" s="812"/>
      <c r="M282" s="812"/>
      <c r="N282" s="812"/>
      <c r="O282" s="812"/>
      <c r="P282" s="812"/>
      <c r="Q282" s="812"/>
      <c r="R282" s="812"/>
      <c r="S282" s="812"/>
      <c r="T282" s="812"/>
      <c r="U282" s="812"/>
      <c r="V282" s="812"/>
      <c r="W282" s="812"/>
      <c r="X282" s="812"/>
      <c r="Y282" s="812"/>
      <c r="Z282" s="812"/>
      <c r="AA282" s="812"/>
      <c r="AB282" s="812"/>
      <c r="AC282" s="812"/>
      <c r="AD282" s="812"/>
      <c r="AE282" s="812"/>
      <c r="AF282" s="812"/>
      <c r="AG282" s="812"/>
      <c r="AH282" s="812"/>
      <c r="AI282" s="812"/>
      <c r="AJ282" s="812"/>
      <c r="AK282" s="812"/>
      <c r="AL282" s="812"/>
      <c r="AM282" s="812"/>
      <c r="AN282" s="812"/>
      <c r="AO282" s="812"/>
      <c r="AP282" s="812"/>
      <c r="AQ282" s="812"/>
      <c r="AR282" s="812"/>
      <c r="AS282" s="812"/>
      <c r="AT282" s="812"/>
      <c r="AU282" s="812"/>
      <c r="AV282" s="812"/>
      <c r="AW282" s="812"/>
      <c r="AX282" s="812"/>
      <c r="AY282" s="812"/>
      <c r="AZ282" s="812"/>
      <c r="BA282" s="812"/>
      <c r="BB282" s="812"/>
      <c r="BC282" s="812"/>
      <c r="BD282" s="812"/>
      <c r="BE282" s="812"/>
      <c r="BF282" s="812"/>
      <c r="BG282" s="812"/>
      <c r="BH282" s="812"/>
      <c r="BI282" s="812"/>
      <c r="BJ282" s="812"/>
      <c r="BK282" s="812"/>
      <c r="BL282" s="812"/>
      <c r="BM282" s="812"/>
      <c r="BN282" s="812"/>
      <c r="BO282" s="812"/>
      <c r="BP282" s="812"/>
      <c r="BQ282" s="812"/>
      <c r="BR282" s="812"/>
      <c r="BS282" s="812"/>
      <c r="BT282" s="812"/>
      <c r="BU282" s="812"/>
      <c r="BV282" s="812"/>
      <c r="BW282" s="812"/>
      <c r="BX282" s="812"/>
      <c r="BY282" s="812"/>
      <c r="BZ282" s="812"/>
      <c r="CA282" s="812"/>
      <c r="CB282" s="812"/>
      <c r="CC282" s="812"/>
      <c r="CD282" s="812"/>
      <c r="CE282" s="812"/>
      <c r="CF282" s="812"/>
      <c r="CG282" s="812"/>
      <c r="CH282" s="812"/>
      <c r="CI282" s="812"/>
      <c r="CJ282" s="812"/>
      <c r="CK282" s="812"/>
      <c r="CL282" s="812"/>
      <c r="CM282" s="812"/>
      <c r="CN282" s="812"/>
      <c r="CO282" s="812"/>
      <c r="CP282" s="812"/>
      <c r="CQ282" s="812"/>
      <c r="CR282" s="812"/>
      <c r="CS282" s="812"/>
      <c r="CT282" s="812"/>
      <c r="CU282" s="812"/>
      <c r="CV282" s="812"/>
      <c r="CW282" s="812"/>
      <c r="CX282" s="812"/>
      <c r="CY282" s="812"/>
      <c r="CZ282" s="812"/>
      <c r="DA282" s="812"/>
      <c r="DB282" s="812"/>
      <c r="DC282" s="812"/>
      <c r="DD282" s="812"/>
      <c r="DE282" s="812"/>
      <c r="DF282" s="812"/>
      <c r="DG282" s="812"/>
      <c r="DH282" s="812"/>
      <c r="DI282" s="812"/>
      <c r="DJ282" s="812"/>
      <c r="DK282" s="812"/>
      <c r="DL282" s="812"/>
      <c r="DM282" s="812"/>
      <c r="DN282" s="812"/>
      <c r="DO282" s="812"/>
      <c r="DP282" s="812"/>
      <c r="DQ282" s="812"/>
      <c r="DR282" s="812"/>
      <c r="DS282" s="812"/>
      <c r="DT282" s="812"/>
      <c r="DU282" s="812"/>
      <c r="DV282" s="812"/>
      <c r="DW282" s="812"/>
      <c r="DX282" s="812"/>
      <c r="DY282" s="812"/>
      <c r="DZ282" s="812"/>
      <c r="EA282" s="812"/>
      <c r="EB282" s="812"/>
      <c r="EC282" s="812"/>
      <c r="ED282" s="812"/>
      <c r="EE282" s="812"/>
      <c r="EF282" s="812"/>
      <c r="EG282" s="812"/>
      <c r="EH282" s="812"/>
      <c r="EI282" s="812"/>
      <c r="EJ282" s="812"/>
      <c r="EK282" s="812"/>
      <c r="EL282" s="812"/>
      <c r="EM282" s="812"/>
      <c r="EN282" s="812"/>
      <c r="EO282" s="812"/>
      <c r="EP282" s="812"/>
      <c r="EQ282" s="812"/>
      <c r="ER282" s="812"/>
      <c r="ES282" s="812"/>
      <c r="ET282" s="812"/>
      <c r="EU282" s="812"/>
      <c r="EV282" s="812"/>
      <c r="EW282" s="812"/>
      <c r="EX282" s="812"/>
      <c r="EY282" s="812"/>
      <c r="EZ282" s="812"/>
      <c r="FA282" s="812"/>
      <c r="FB282" s="812"/>
      <c r="FC282" s="812"/>
      <c r="FD282" s="812"/>
      <c r="FE282" s="812"/>
      <c r="FF282" s="812"/>
      <c r="FG282" s="812"/>
      <c r="FH282" s="812"/>
      <c r="FI282" s="812"/>
      <c r="FJ282" s="812"/>
      <c r="FK282" s="812"/>
      <c r="FL282" s="812"/>
      <c r="FM282" s="812"/>
      <c r="FN282" s="812"/>
      <c r="FO282" s="812"/>
      <c r="FP282" s="812"/>
      <c r="FQ282" s="812"/>
      <c r="FR282" s="812"/>
      <c r="FS282" s="812"/>
      <c r="FT282" s="812"/>
      <c r="FU282" s="812"/>
      <c r="FV282" s="812"/>
      <c r="FW282" s="812"/>
      <c r="FX282" s="812"/>
      <c r="FY282" s="812"/>
      <c r="FZ282" s="812"/>
      <c r="GA282" s="812"/>
      <c r="GB282" s="812"/>
      <c r="GC282" s="812"/>
      <c r="GD282" s="812"/>
      <c r="GE282" s="812"/>
      <c r="GF282" s="812"/>
      <c r="GG282" s="812"/>
      <c r="GH282" s="812"/>
      <c r="GI282" s="812"/>
      <c r="GJ282" s="812"/>
      <c r="GK282" s="812"/>
      <c r="GL282" s="812"/>
      <c r="GM282" s="812"/>
    </row>
    <row r="283" spans="2:195" ht="15" customHeight="1" x14ac:dyDescent="0.2">
      <c r="B283" s="812"/>
      <c r="C283" s="812"/>
      <c r="D283" s="812"/>
      <c r="E283" s="812"/>
      <c r="F283" s="812"/>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2"/>
      <c r="AE283" s="812"/>
      <c r="AF283" s="812"/>
      <c r="AG283" s="812"/>
      <c r="AH283" s="812"/>
      <c r="AI283" s="812"/>
      <c r="AJ283" s="812"/>
      <c r="AK283" s="812"/>
      <c r="AL283" s="812"/>
      <c r="AM283" s="812"/>
      <c r="AN283" s="812"/>
      <c r="AO283" s="812"/>
      <c r="AP283" s="812"/>
      <c r="AQ283" s="812"/>
      <c r="AR283" s="812"/>
      <c r="AS283" s="812"/>
      <c r="AT283" s="812"/>
      <c r="AU283" s="812"/>
      <c r="AV283" s="812"/>
      <c r="AW283" s="812"/>
      <c r="AX283" s="812"/>
      <c r="AY283" s="812"/>
      <c r="AZ283" s="812"/>
      <c r="BA283" s="812"/>
      <c r="BB283" s="812"/>
      <c r="BC283" s="812"/>
      <c r="BD283" s="812"/>
      <c r="BE283" s="812"/>
      <c r="BF283" s="812"/>
      <c r="BG283" s="812"/>
      <c r="BH283" s="812"/>
      <c r="BI283" s="812"/>
      <c r="BJ283" s="812"/>
      <c r="BK283" s="812"/>
      <c r="BL283" s="812"/>
      <c r="BM283" s="812"/>
      <c r="BN283" s="812"/>
      <c r="BO283" s="812"/>
      <c r="BP283" s="812"/>
      <c r="BQ283" s="812"/>
      <c r="BR283" s="812"/>
      <c r="BS283" s="812"/>
      <c r="BT283" s="812"/>
      <c r="BU283" s="812"/>
      <c r="BV283" s="812"/>
      <c r="BW283" s="812"/>
      <c r="BX283" s="812"/>
      <c r="BY283" s="812"/>
      <c r="BZ283" s="812"/>
      <c r="CA283" s="812"/>
      <c r="CB283" s="812"/>
      <c r="CC283" s="812"/>
      <c r="CD283" s="812"/>
      <c r="CE283" s="812"/>
      <c r="CF283" s="812"/>
      <c r="CG283" s="812"/>
      <c r="CH283" s="812"/>
      <c r="CI283" s="812"/>
      <c r="CJ283" s="812"/>
      <c r="CK283" s="812"/>
      <c r="CL283" s="812"/>
      <c r="CM283" s="812"/>
      <c r="CN283" s="812"/>
      <c r="CO283" s="812"/>
      <c r="CP283" s="812"/>
      <c r="CQ283" s="812"/>
      <c r="CR283" s="812"/>
      <c r="CS283" s="812"/>
      <c r="CT283" s="812"/>
      <c r="CU283" s="812"/>
      <c r="CV283" s="812"/>
      <c r="CW283" s="812"/>
      <c r="CX283" s="812"/>
      <c r="CY283" s="812"/>
      <c r="CZ283" s="812"/>
      <c r="DA283" s="812"/>
      <c r="DB283" s="812"/>
      <c r="DC283" s="812"/>
      <c r="DD283" s="812"/>
      <c r="DE283" s="812"/>
      <c r="DF283" s="812"/>
      <c r="DG283" s="812"/>
      <c r="DH283" s="812"/>
      <c r="DI283" s="812"/>
      <c r="DJ283" s="812"/>
      <c r="DK283" s="812"/>
      <c r="DL283" s="812"/>
      <c r="DM283" s="812"/>
      <c r="DN283" s="812"/>
      <c r="DO283" s="812"/>
      <c r="DP283" s="812"/>
      <c r="DQ283" s="812"/>
      <c r="DR283" s="812"/>
      <c r="DS283" s="812"/>
      <c r="DT283" s="812"/>
      <c r="DU283" s="812"/>
      <c r="DV283" s="812"/>
      <c r="DW283" s="812"/>
      <c r="DX283" s="812"/>
      <c r="DY283" s="812"/>
      <c r="DZ283" s="812"/>
      <c r="EA283" s="812"/>
      <c r="EB283" s="812"/>
      <c r="EC283" s="812"/>
      <c r="ED283" s="812"/>
      <c r="EE283" s="812"/>
      <c r="EF283" s="812"/>
      <c r="EG283" s="812"/>
      <c r="EH283" s="812"/>
      <c r="EI283" s="812"/>
      <c r="EJ283" s="812"/>
      <c r="EK283" s="812"/>
      <c r="EL283" s="812"/>
      <c r="EM283" s="812"/>
      <c r="EN283" s="812"/>
      <c r="EO283" s="812"/>
      <c r="EP283" s="812"/>
      <c r="EQ283" s="812"/>
      <c r="ER283" s="812"/>
      <c r="ES283" s="812"/>
      <c r="ET283" s="812"/>
      <c r="EU283" s="812"/>
      <c r="EV283" s="812"/>
      <c r="EW283" s="812"/>
      <c r="EX283" s="812"/>
      <c r="EY283" s="812"/>
      <c r="EZ283" s="812"/>
      <c r="FA283" s="812"/>
      <c r="FB283" s="812"/>
      <c r="FC283" s="812"/>
      <c r="FD283" s="812"/>
      <c r="FE283" s="812"/>
      <c r="FF283" s="812"/>
      <c r="FG283" s="812"/>
      <c r="FH283" s="812"/>
      <c r="FI283" s="812"/>
      <c r="FJ283" s="812"/>
      <c r="FK283" s="812"/>
      <c r="FL283" s="812"/>
      <c r="FM283" s="812"/>
      <c r="FN283" s="812"/>
      <c r="FO283" s="812"/>
      <c r="FP283" s="812"/>
      <c r="FQ283" s="812"/>
      <c r="FR283" s="812"/>
      <c r="FS283" s="812"/>
      <c r="FT283" s="812"/>
      <c r="FU283" s="812"/>
      <c r="FV283" s="812"/>
      <c r="FW283" s="812"/>
      <c r="FX283" s="812"/>
      <c r="FY283" s="812"/>
      <c r="FZ283" s="812"/>
      <c r="GA283" s="812"/>
      <c r="GB283" s="812"/>
      <c r="GC283" s="812"/>
      <c r="GD283" s="812"/>
      <c r="GE283" s="812"/>
      <c r="GF283" s="812"/>
      <c r="GG283" s="812"/>
      <c r="GH283" s="812"/>
      <c r="GI283" s="812"/>
      <c r="GJ283" s="812"/>
      <c r="GK283" s="812"/>
      <c r="GL283" s="812"/>
      <c r="GM283" s="812"/>
    </row>
    <row r="284" spans="2:195" ht="15" customHeight="1" x14ac:dyDescent="0.2">
      <c r="B284" s="812"/>
      <c r="C284" s="812"/>
      <c r="D284" s="812"/>
      <c r="E284" s="812"/>
      <c r="F284" s="812"/>
      <c r="G284" s="812"/>
      <c r="H284" s="812"/>
      <c r="I284" s="812"/>
      <c r="J284" s="812"/>
      <c r="K284" s="812"/>
      <c r="L284" s="812"/>
      <c r="M284" s="812"/>
      <c r="N284" s="812"/>
      <c r="O284" s="812"/>
      <c r="P284" s="812"/>
      <c r="Q284" s="812"/>
      <c r="R284" s="812"/>
      <c r="S284" s="812"/>
      <c r="T284" s="812"/>
      <c r="U284" s="812"/>
      <c r="V284" s="812"/>
      <c r="W284" s="812"/>
      <c r="X284" s="812"/>
      <c r="Y284" s="812"/>
      <c r="Z284" s="812"/>
      <c r="AA284" s="812"/>
      <c r="AB284" s="812"/>
      <c r="AC284" s="812"/>
      <c r="AD284" s="812"/>
      <c r="AE284" s="812"/>
      <c r="AF284" s="812"/>
      <c r="AG284" s="812"/>
      <c r="AH284" s="812"/>
      <c r="AI284" s="812"/>
      <c r="AJ284" s="812"/>
      <c r="AK284" s="812"/>
      <c r="AL284" s="812"/>
      <c r="AM284" s="812"/>
      <c r="AN284" s="812"/>
      <c r="AO284" s="812"/>
      <c r="AP284" s="812"/>
      <c r="AQ284" s="812"/>
      <c r="AR284" s="812"/>
      <c r="AS284" s="812"/>
      <c r="AT284" s="812"/>
      <c r="AU284" s="812"/>
      <c r="AV284" s="812"/>
      <c r="AW284" s="812"/>
      <c r="AX284" s="812"/>
      <c r="AY284" s="812"/>
      <c r="AZ284" s="812"/>
      <c r="BA284" s="812"/>
      <c r="BB284" s="812"/>
      <c r="BC284" s="812"/>
      <c r="BD284" s="812"/>
      <c r="BE284" s="812"/>
      <c r="BF284" s="812"/>
      <c r="BG284" s="812"/>
      <c r="BH284" s="812"/>
      <c r="BI284" s="812"/>
      <c r="BJ284" s="812"/>
      <c r="BK284" s="812"/>
      <c r="BL284" s="812"/>
      <c r="BM284" s="812"/>
      <c r="BN284" s="812"/>
      <c r="BO284" s="812"/>
      <c r="BP284" s="812"/>
      <c r="BQ284" s="812"/>
      <c r="BR284" s="812"/>
      <c r="BS284" s="812"/>
      <c r="BT284" s="812"/>
      <c r="BU284" s="812"/>
      <c r="BV284" s="812"/>
      <c r="BW284" s="812"/>
      <c r="BX284" s="812"/>
      <c r="BY284" s="812"/>
      <c r="BZ284" s="812"/>
      <c r="CA284" s="812"/>
      <c r="CB284" s="812"/>
      <c r="CC284" s="812"/>
      <c r="CD284" s="812"/>
      <c r="CE284" s="812"/>
      <c r="CF284" s="812"/>
      <c r="CG284" s="812"/>
      <c r="CH284" s="812"/>
      <c r="CI284" s="812"/>
      <c r="CJ284" s="812"/>
      <c r="CK284" s="812"/>
      <c r="CL284" s="812"/>
      <c r="CM284" s="812"/>
      <c r="CN284" s="812"/>
      <c r="CO284" s="812"/>
      <c r="CP284" s="812"/>
      <c r="CQ284" s="812"/>
      <c r="CR284" s="812"/>
      <c r="CS284" s="812"/>
      <c r="CT284" s="812"/>
      <c r="CU284" s="812"/>
      <c r="CV284" s="812"/>
      <c r="CW284" s="812"/>
      <c r="CX284" s="812"/>
      <c r="CY284" s="812"/>
      <c r="CZ284" s="812"/>
      <c r="DA284" s="812"/>
      <c r="DB284" s="812"/>
      <c r="DC284" s="812"/>
      <c r="DD284" s="812"/>
      <c r="DE284" s="812"/>
      <c r="DF284" s="812"/>
      <c r="DG284" s="812"/>
      <c r="DH284" s="812"/>
      <c r="DI284" s="812"/>
      <c r="DJ284" s="812"/>
      <c r="DK284" s="812"/>
      <c r="DL284" s="812"/>
      <c r="DM284" s="812"/>
      <c r="DN284" s="812"/>
      <c r="DO284" s="812"/>
      <c r="DP284" s="812"/>
      <c r="DQ284" s="812"/>
      <c r="DR284" s="812"/>
      <c r="DS284" s="812"/>
      <c r="DT284" s="812"/>
      <c r="DU284" s="812"/>
      <c r="DV284" s="812"/>
      <c r="DW284" s="812"/>
      <c r="DX284" s="812"/>
      <c r="DY284" s="812"/>
      <c r="DZ284" s="812"/>
      <c r="EA284" s="812"/>
      <c r="EB284" s="812"/>
      <c r="EC284" s="812"/>
      <c r="ED284" s="812"/>
      <c r="EE284" s="812"/>
      <c r="EF284" s="812"/>
      <c r="EG284" s="812"/>
      <c r="EH284" s="812"/>
      <c r="EI284" s="812"/>
      <c r="EJ284" s="812"/>
      <c r="EK284" s="812"/>
      <c r="EL284" s="812"/>
      <c r="EM284" s="812"/>
      <c r="EN284" s="812"/>
      <c r="EO284" s="812"/>
      <c r="EP284" s="812"/>
      <c r="EQ284" s="812"/>
      <c r="ER284" s="812"/>
      <c r="ES284" s="812"/>
      <c r="ET284" s="812"/>
      <c r="EU284" s="812"/>
      <c r="EV284" s="812"/>
      <c r="EW284" s="812"/>
      <c r="EX284" s="812"/>
      <c r="EY284" s="812"/>
      <c r="EZ284" s="812"/>
      <c r="FA284" s="812"/>
      <c r="FB284" s="812"/>
      <c r="FC284" s="812"/>
      <c r="FD284" s="812"/>
      <c r="FE284" s="812"/>
      <c r="FF284" s="812"/>
      <c r="FG284" s="812"/>
      <c r="FH284" s="812"/>
      <c r="FI284" s="812"/>
      <c r="FJ284" s="812"/>
      <c r="FK284" s="812"/>
      <c r="FL284" s="812"/>
      <c r="FM284" s="812"/>
      <c r="FN284" s="812"/>
      <c r="FO284" s="812"/>
      <c r="FP284" s="812"/>
      <c r="FQ284" s="812"/>
      <c r="FR284" s="812"/>
      <c r="FS284" s="812"/>
      <c r="FT284" s="812"/>
      <c r="FU284" s="812"/>
      <c r="FV284" s="812"/>
      <c r="FW284" s="812"/>
      <c r="FX284" s="812"/>
      <c r="FY284" s="812"/>
      <c r="FZ284" s="812"/>
      <c r="GA284" s="812"/>
      <c r="GB284" s="812"/>
      <c r="GC284" s="812"/>
      <c r="GD284" s="812"/>
      <c r="GE284" s="812"/>
      <c r="GF284" s="812"/>
      <c r="GG284" s="812"/>
      <c r="GH284" s="812"/>
      <c r="GI284" s="812"/>
      <c r="GJ284" s="812"/>
      <c r="GK284" s="812"/>
      <c r="GL284" s="812"/>
      <c r="GM284" s="812"/>
    </row>
    <row r="285" spans="2:195" ht="15" customHeight="1" x14ac:dyDescent="0.2">
      <c r="B285" s="812"/>
      <c r="C285" s="812"/>
      <c r="D285" s="812"/>
      <c r="E285" s="812"/>
      <c r="F285" s="812"/>
      <c r="G285" s="812"/>
      <c r="H285" s="812"/>
      <c r="I285" s="812"/>
      <c r="J285" s="812"/>
      <c r="K285" s="812"/>
      <c r="L285" s="812"/>
      <c r="M285" s="812"/>
      <c r="N285" s="812"/>
      <c r="O285" s="812"/>
      <c r="P285" s="812"/>
      <c r="Q285" s="812"/>
      <c r="R285" s="812"/>
      <c r="S285" s="812"/>
      <c r="T285" s="812"/>
      <c r="U285" s="812"/>
      <c r="V285" s="812"/>
      <c r="W285" s="812"/>
      <c r="X285" s="812"/>
      <c r="Y285" s="812"/>
      <c r="Z285" s="812"/>
      <c r="AA285" s="812"/>
      <c r="AB285" s="812"/>
      <c r="AC285" s="812"/>
      <c r="AD285" s="812"/>
      <c r="AE285" s="812"/>
      <c r="AF285" s="812"/>
      <c r="AG285" s="812"/>
      <c r="AH285" s="812"/>
      <c r="AI285" s="812"/>
      <c r="AJ285" s="812"/>
      <c r="AK285" s="812"/>
      <c r="AL285" s="812"/>
      <c r="AM285" s="812"/>
      <c r="AN285" s="812"/>
      <c r="AO285" s="812"/>
      <c r="AP285" s="812"/>
      <c r="AQ285" s="812"/>
      <c r="AR285" s="812"/>
      <c r="AS285" s="812"/>
      <c r="AT285" s="812"/>
      <c r="AU285" s="812"/>
      <c r="AV285" s="812"/>
      <c r="AW285" s="812"/>
      <c r="AX285" s="812"/>
      <c r="AY285" s="812"/>
      <c r="AZ285" s="812"/>
      <c r="BA285" s="812"/>
      <c r="BB285" s="812"/>
      <c r="BC285" s="812"/>
      <c r="BD285" s="812"/>
      <c r="BE285" s="812"/>
      <c r="BF285" s="812"/>
      <c r="BG285" s="812"/>
      <c r="BH285" s="812"/>
      <c r="BI285" s="812"/>
      <c r="BJ285" s="812"/>
      <c r="BK285" s="812"/>
      <c r="BL285" s="812"/>
      <c r="BM285" s="812"/>
      <c r="BN285" s="812"/>
      <c r="BO285" s="812"/>
      <c r="BP285" s="812"/>
      <c r="BQ285" s="812"/>
      <c r="BR285" s="812"/>
      <c r="BS285" s="812"/>
      <c r="BT285" s="812"/>
      <c r="BU285" s="812"/>
      <c r="BV285" s="812"/>
      <c r="BW285" s="812"/>
      <c r="BX285" s="812"/>
      <c r="BY285" s="812"/>
      <c r="BZ285" s="812"/>
      <c r="CA285" s="812"/>
      <c r="CB285" s="812"/>
      <c r="CC285" s="812"/>
      <c r="CD285" s="812"/>
      <c r="CE285" s="812"/>
      <c r="CF285" s="812"/>
      <c r="CG285" s="812"/>
      <c r="CH285" s="812"/>
      <c r="CI285" s="812"/>
      <c r="CJ285" s="812"/>
      <c r="CK285" s="812"/>
      <c r="CL285" s="812"/>
      <c r="CM285" s="812"/>
      <c r="CN285" s="812"/>
      <c r="CO285" s="812"/>
      <c r="CP285" s="812"/>
      <c r="CQ285" s="812"/>
      <c r="CR285" s="812"/>
      <c r="CS285" s="812"/>
      <c r="CT285" s="812"/>
      <c r="CU285" s="812"/>
      <c r="CV285" s="812"/>
      <c r="CW285" s="812"/>
      <c r="CX285" s="812"/>
      <c r="CY285" s="812"/>
      <c r="CZ285" s="812"/>
      <c r="DA285" s="812"/>
      <c r="DB285" s="812"/>
      <c r="DC285" s="812"/>
      <c r="DD285" s="812"/>
      <c r="DE285" s="812"/>
      <c r="DF285" s="812"/>
      <c r="DG285" s="812"/>
      <c r="DH285" s="812"/>
      <c r="DI285" s="812"/>
      <c r="DJ285" s="812"/>
      <c r="DK285" s="812"/>
      <c r="DL285" s="812"/>
      <c r="DM285" s="812"/>
      <c r="DN285" s="812"/>
      <c r="DO285" s="812"/>
      <c r="DP285" s="812"/>
      <c r="DQ285" s="812"/>
      <c r="DR285" s="812"/>
      <c r="DS285" s="812"/>
      <c r="DT285" s="812"/>
      <c r="DU285" s="812"/>
      <c r="DV285" s="812"/>
      <c r="DW285" s="812"/>
      <c r="DX285" s="812"/>
      <c r="DY285" s="812"/>
      <c r="DZ285" s="812"/>
      <c r="EA285" s="812"/>
      <c r="EB285" s="812"/>
      <c r="EC285" s="812"/>
      <c r="ED285" s="812"/>
      <c r="EE285" s="812"/>
      <c r="EF285" s="812"/>
      <c r="EG285" s="812"/>
      <c r="EH285" s="812"/>
      <c r="EI285" s="812"/>
      <c r="EJ285" s="812"/>
      <c r="EK285" s="812"/>
      <c r="EL285" s="812"/>
      <c r="EM285" s="812"/>
      <c r="EN285" s="812"/>
      <c r="EO285" s="812"/>
      <c r="EP285" s="812"/>
      <c r="EQ285" s="812"/>
      <c r="ER285" s="812"/>
      <c r="ES285" s="812"/>
      <c r="ET285" s="812"/>
      <c r="EU285" s="812"/>
      <c r="EV285" s="812"/>
      <c r="EW285" s="812"/>
      <c r="EX285" s="812"/>
      <c r="EY285" s="812"/>
      <c r="EZ285" s="812"/>
      <c r="FA285" s="812"/>
      <c r="FB285" s="812"/>
      <c r="FC285" s="812"/>
      <c r="FD285" s="812"/>
      <c r="FE285" s="812"/>
      <c r="FF285" s="812"/>
      <c r="FG285" s="812"/>
      <c r="FH285" s="812"/>
      <c r="FI285" s="812"/>
      <c r="FJ285" s="812"/>
      <c r="FK285" s="812"/>
      <c r="FL285" s="812"/>
      <c r="FM285" s="812"/>
      <c r="FN285" s="812"/>
      <c r="FO285" s="812"/>
      <c r="FP285" s="812"/>
      <c r="FQ285" s="812"/>
      <c r="FR285" s="812"/>
      <c r="FS285" s="812"/>
      <c r="FT285" s="812"/>
      <c r="FU285" s="812"/>
      <c r="FV285" s="812"/>
      <c r="FW285" s="812"/>
      <c r="FX285" s="812"/>
      <c r="FY285" s="812"/>
      <c r="FZ285" s="812"/>
      <c r="GA285" s="812"/>
      <c r="GB285" s="812"/>
      <c r="GC285" s="812"/>
      <c r="GD285" s="812"/>
      <c r="GE285" s="812"/>
      <c r="GF285" s="812"/>
      <c r="GG285" s="812"/>
      <c r="GH285" s="812"/>
      <c r="GI285" s="812"/>
      <c r="GJ285" s="812"/>
      <c r="GK285" s="812"/>
      <c r="GL285" s="812"/>
      <c r="GM285" s="812"/>
    </row>
    <row r="286" spans="2:195" ht="15" customHeight="1" x14ac:dyDescent="0.2">
      <c r="B286" s="812"/>
      <c r="C286" s="812"/>
      <c r="D286" s="812"/>
      <c r="E286" s="812"/>
      <c r="F286" s="812"/>
      <c r="G286" s="812"/>
      <c r="H286" s="812"/>
      <c r="I286" s="812"/>
      <c r="J286" s="812"/>
      <c r="K286" s="812"/>
      <c r="L286" s="812"/>
      <c r="M286" s="812"/>
      <c r="N286" s="812"/>
      <c r="O286" s="812"/>
      <c r="P286" s="812"/>
      <c r="Q286" s="812"/>
      <c r="R286" s="812"/>
      <c r="S286" s="812"/>
      <c r="T286" s="812"/>
      <c r="U286" s="812"/>
      <c r="V286" s="812"/>
      <c r="W286" s="812"/>
      <c r="X286" s="812"/>
      <c r="Y286" s="812"/>
      <c r="Z286" s="812"/>
      <c r="AA286" s="812"/>
      <c r="AB286" s="812"/>
      <c r="AC286" s="812"/>
      <c r="AD286" s="812"/>
      <c r="AE286" s="812"/>
      <c r="AF286" s="812"/>
      <c r="AG286" s="812"/>
      <c r="AH286" s="812"/>
      <c r="AI286" s="812"/>
      <c r="AJ286" s="812"/>
      <c r="AK286" s="812"/>
      <c r="AL286" s="812"/>
      <c r="AM286" s="812"/>
      <c r="AN286" s="812"/>
      <c r="AO286" s="812"/>
      <c r="AP286" s="812"/>
      <c r="AQ286" s="812"/>
      <c r="AR286" s="812"/>
      <c r="AS286" s="812"/>
      <c r="AT286" s="812"/>
      <c r="AU286" s="812"/>
      <c r="AV286" s="812"/>
      <c r="AW286" s="812"/>
      <c r="AX286" s="812"/>
      <c r="AY286" s="812"/>
      <c r="AZ286" s="812"/>
      <c r="BA286" s="812"/>
      <c r="BB286" s="812"/>
      <c r="BC286" s="812"/>
      <c r="BD286" s="812"/>
      <c r="BE286" s="812"/>
      <c r="BF286" s="812"/>
      <c r="BG286" s="812"/>
      <c r="BH286" s="812"/>
      <c r="BI286" s="812"/>
      <c r="BJ286" s="812"/>
      <c r="BK286" s="812"/>
      <c r="BL286" s="812"/>
      <c r="BM286" s="812"/>
      <c r="BN286" s="812"/>
      <c r="BO286" s="812"/>
      <c r="BP286" s="812"/>
      <c r="BQ286" s="812"/>
      <c r="BR286" s="812"/>
      <c r="BS286" s="812"/>
      <c r="BT286" s="812"/>
      <c r="BU286" s="812"/>
      <c r="BV286" s="812"/>
      <c r="BW286" s="812"/>
      <c r="BX286" s="812"/>
      <c r="BY286" s="812"/>
      <c r="BZ286" s="812"/>
      <c r="CA286" s="812"/>
      <c r="CB286" s="812"/>
      <c r="CC286" s="812"/>
      <c r="CD286" s="812"/>
      <c r="CE286" s="812"/>
      <c r="CF286" s="812"/>
      <c r="CG286" s="812"/>
      <c r="CH286" s="812"/>
      <c r="CI286" s="812"/>
      <c r="CJ286" s="812"/>
      <c r="CK286" s="812"/>
      <c r="CL286" s="812"/>
      <c r="CM286" s="812"/>
      <c r="CN286" s="812"/>
      <c r="CO286" s="812"/>
      <c r="CP286" s="812"/>
      <c r="CQ286" s="812"/>
      <c r="CR286" s="812"/>
      <c r="CS286" s="812"/>
      <c r="CT286" s="812"/>
      <c r="CU286" s="812"/>
      <c r="CV286" s="812"/>
      <c r="CW286" s="812"/>
      <c r="CX286" s="812"/>
      <c r="CY286" s="812"/>
      <c r="CZ286" s="812"/>
      <c r="DA286" s="812"/>
      <c r="DB286" s="812"/>
      <c r="DC286" s="812"/>
      <c r="DD286" s="812"/>
      <c r="DE286" s="812"/>
      <c r="DF286" s="812"/>
      <c r="DG286" s="812"/>
      <c r="DH286" s="812"/>
      <c r="DI286" s="812"/>
      <c r="DJ286" s="812"/>
      <c r="DK286" s="812"/>
      <c r="DL286" s="812"/>
      <c r="DM286" s="812"/>
      <c r="DN286" s="812"/>
      <c r="DO286" s="812"/>
      <c r="DP286" s="812"/>
      <c r="DQ286" s="812"/>
      <c r="DR286" s="812"/>
      <c r="DS286" s="812"/>
      <c r="DT286" s="812"/>
      <c r="DU286" s="812"/>
      <c r="DV286" s="812"/>
      <c r="DW286" s="812"/>
      <c r="DX286" s="812"/>
      <c r="DY286" s="812"/>
      <c r="DZ286" s="812"/>
      <c r="EA286" s="812"/>
      <c r="EB286" s="812"/>
      <c r="EC286" s="812"/>
      <c r="ED286" s="812"/>
      <c r="EE286" s="812"/>
      <c r="EF286" s="812"/>
      <c r="EG286" s="812"/>
      <c r="EH286" s="812"/>
      <c r="EI286" s="812"/>
      <c r="EJ286" s="812"/>
      <c r="EK286" s="812"/>
      <c r="EL286" s="812"/>
      <c r="EM286" s="812"/>
      <c r="EN286" s="812"/>
      <c r="EO286" s="812"/>
      <c r="EP286" s="812"/>
      <c r="EQ286" s="812"/>
      <c r="ER286" s="812"/>
      <c r="ES286" s="812"/>
      <c r="ET286" s="812"/>
      <c r="EU286" s="812"/>
      <c r="EV286" s="812"/>
      <c r="EW286" s="812"/>
      <c r="EX286" s="812"/>
      <c r="EY286" s="812"/>
      <c r="EZ286" s="812"/>
      <c r="FA286" s="812"/>
      <c r="FB286" s="812"/>
      <c r="FC286" s="812"/>
      <c r="FD286" s="812"/>
      <c r="FE286" s="812"/>
      <c r="FF286" s="812"/>
      <c r="FG286" s="812"/>
      <c r="FH286" s="812"/>
      <c r="FI286" s="812"/>
      <c r="FJ286" s="812"/>
      <c r="FK286" s="812"/>
      <c r="FL286" s="812"/>
      <c r="FM286" s="812"/>
      <c r="FN286" s="812"/>
      <c r="FO286" s="812"/>
      <c r="FP286" s="812"/>
      <c r="FQ286" s="812"/>
      <c r="FR286" s="812"/>
      <c r="FS286" s="812"/>
      <c r="FT286" s="812"/>
      <c r="FU286" s="812"/>
      <c r="FV286" s="812"/>
      <c r="FW286" s="812"/>
      <c r="FX286" s="812"/>
      <c r="FY286" s="812"/>
      <c r="FZ286" s="812"/>
      <c r="GA286" s="812"/>
      <c r="GB286" s="812"/>
      <c r="GC286" s="812"/>
      <c r="GD286" s="812"/>
      <c r="GE286" s="812"/>
      <c r="GF286" s="812"/>
      <c r="GG286" s="812"/>
      <c r="GH286" s="812"/>
      <c r="GI286" s="812"/>
      <c r="GJ286" s="812"/>
      <c r="GK286" s="812"/>
      <c r="GL286" s="812"/>
      <c r="GM286" s="812"/>
    </row>
    <row r="287" spans="2:195" ht="15" customHeight="1" x14ac:dyDescent="0.2">
      <c r="B287" s="812"/>
      <c r="C287" s="812"/>
      <c r="D287" s="812"/>
      <c r="E287" s="812"/>
      <c r="F287" s="812"/>
      <c r="G287" s="812"/>
      <c r="H287" s="812"/>
      <c r="I287" s="812"/>
      <c r="J287" s="812"/>
      <c r="K287" s="812"/>
      <c r="L287" s="812"/>
      <c r="M287" s="812"/>
      <c r="N287" s="812"/>
      <c r="O287" s="812"/>
      <c r="P287" s="812"/>
      <c r="Q287" s="812"/>
      <c r="R287" s="812"/>
      <c r="S287" s="812"/>
      <c r="T287" s="812"/>
      <c r="U287" s="812"/>
      <c r="V287" s="812"/>
      <c r="W287" s="812"/>
      <c r="X287" s="812"/>
      <c r="Y287" s="812"/>
      <c r="Z287" s="812"/>
      <c r="AA287" s="812"/>
      <c r="AB287" s="812"/>
      <c r="AC287" s="812"/>
      <c r="AD287" s="812"/>
      <c r="AE287" s="812"/>
      <c r="AF287" s="812"/>
      <c r="AG287" s="812"/>
      <c r="AH287" s="812"/>
      <c r="AI287" s="812"/>
      <c r="AJ287" s="812"/>
      <c r="AK287" s="812"/>
      <c r="AL287" s="812"/>
      <c r="AM287" s="812"/>
      <c r="AN287" s="812"/>
      <c r="AO287" s="812"/>
      <c r="AP287" s="812"/>
      <c r="AQ287" s="812"/>
      <c r="AR287" s="812"/>
      <c r="AS287" s="812"/>
      <c r="AT287" s="812"/>
      <c r="AU287" s="812"/>
      <c r="AV287" s="812"/>
      <c r="AW287" s="812"/>
      <c r="AX287" s="812"/>
      <c r="AY287" s="812"/>
      <c r="AZ287" s="812"/>
      <c r="BA287" s="812"/>
      <c r="BB287" s="812"/>
      <c r="BC287" s="812"/>
      <c r="BD287" s="812"/>
      <c r="BE287" s="812"/>
      <c r="BF287" s="812"/>
      <c r="BG287" s="812"/>
      <c r="BH287" s="812"/>
      <c r="BI287" s="812"/>
      <c r="BJ287" s="812"/>
      <c r="BK287" s="812"/>
      <c r="BL287" s="812"/>
      <c r="BM287" s="812"/>
      <c r="BN287" s="812"/>
      <c r="BO287" s="812"/>
      <c r="BP287" s="812"/>
      <c r="BQ287" s="812"/>
      <c r="BR287" s="812"/>
      <c r="BS287" s="812"/>
      <c r="BT287" s="812"/>
      <c r="BU287" s="812"/>
      <c r="BV287" s="812"/>
      <c r="BW287" s="812"/>
      <c r="BX287" s="812"/>
      <c r="BY287" s="812"/>
      <c r="BZ287" s="812"/>
      <c r="CA287" s="812"/>
      <c r="CB287" s="812"/>
      <c r="CC287" s="812"/>
      <c r="CD287" s="812"/>
      <c r="CE287" s="812"/>
      <c r="CF287" s="812"/>
      <c r="CG287" s="812"/>
      <c r="CH287" s="812"/>
      <c r="CI287" s="812"/>
      <c r="CJ287" s="812"/>
      <c r="CK287" s="812"/>
      <c r="CL287" s="812"/>
      <c r="CM287" s="812"/>
      <c r="CN287" s="812"/>
      <c r="CO287" s="812"/>
      <c r="CP287" s="812"/>
      <c r="CQ287" s="812"/>
      <c r="CR287" s="812"/>
      <c r="CS287" s="812"/>
      <c r="CT287" s="812"/>
      <c r="CU287" s="812"/>
      <c r="CV287" s="812"/>
      <c r="CW287" s="812"/>
      <c r="CX287" s="812"/>
      <c r="CY287" s="812"/>
      <c r="CZ287" s="812"/>
      <c r="DA287" s="812"/>
      <c r="DB287" s="812"/>
      <c r="DC287" s="812"/>
      <c r="DD287" s="812"/>
      <c r="DE287" s="812"/>
      <c r="DF287" s="812"/>
      <c r="DG287" s="812"/>
      <c r="DH287" s="812"/>
      <c r="DI287" s="812"/>
      <c r="DJ287" s="812"/>
      <c r="DK287" s="812"/>
      <c r="DL287" s="812"/>
      <c r="DM287" s="812"/>
      <c r="DN287" s="812"/>
      <c r="DO287" s="812"/>
      <c r="DP287" s="812"/>
      <c r="DQ287" s="812"/>
      <c r="DR287" s="812"/>
      <c r="DS287" s="812"/>
      <c r="DT287" s="812"/>
      <c r="DU287" s="812"/>
      <c r="DV287" s="812"/>
      <c r="DW287" s="812"/>
      <c r="DX287" s="812"/>
      <c r="DY287" s="812"/>
      <c r="DZ287" s="812"/>
      <c r="EA287" s="812"/>
      <c r="EB287" s="812"/>
      <c r="EC287" s="812"/>
      <c r="ED287" s="812"/>
      <c r="EE287" s="812"/>
      <c r="EF287" s="812"/>
      <c r="EG287" s="812"/>
      <c r="EH287" s="812"/>
      <c r="EI287" s="812"/>
      <c r="EJ287" s="812"/>
      <c r="EK287" s="812"/>
      <c r="EL287" s="812"/>
      <c r="EM287" s="812"/>
      <c r="EN287" s="812"/>
      <c r="EO287" s="812"/>
      <c r="EP287" s="812"/>
      <c r="EQ287" s="812"/>
      <c r="ER287" s="812"/>
      <c r="ES287" s="812"/>
      <c r="ET287" s="812"/>
      <c r="EU287" s="812"/>
      <c r="EV287" s="812"/>
      <c r="EW287" s="812"/>
      <c r="EX287" s="812"/>
      <c r="EY287" s="812"/>
      <c r="EZ287" s="812"/>
      <c r="FA287" s="812"/>
      <c r="FB287" s="812"/>
      <c r="FC287" s="812"/>
      <c r="FD287" s="812"/>
      <c r="FE287" s="812"/>
      <c r="FF287" s="812"/>
      <c r="FG287" s="812"/>
      <c r="FH287" s="812"/>
      <c r="FI287" s="812"/>
      <c r="FJ287" s="812"/>
      <c r="FK287" s="812"/>
      <c r="FL287" s="812"/>
      <c r="FM287" s="812"/>
      <c r="FN287" s="812"/>
      <c r="FO287" s="812"/>
      <c r="FP287" s="812"/>
      <c r="FQ287" s="812"/>
      <c r="FR287" s="812"/>
      <c r="FS287" s="812"/>
      <c r="FT287" s="812"/>
      <c r="FU287" s="812"/>
      <c r="FV287" s="812"/>
      <c r="FW287" s="812"/>
      <c r="FX287" s="812"/>
      <c r="FY287" s="812"/>
      <c r="FZ287" s="812"/>
      <c r="GA287" s="812"/>
      <c r="GB287" s="812"/>
      <c r="GC287" s="812"/>
      <c r="GD287" s="812"/>
      <c r="GE287" s="812"/>
      <c r="GF287" s="812"/>
      <c r="GG287" s="812"/>
      <c r="GH287" s="812"/>
      <c r="GI287" s="812"/>
      <c r="GJ287" s="812"/>
      <c r="GK287" s="812"/>
      <c r="GL287" s="812"/>
      <c r="GM287" s="812"/>
    </row>
    <row r="288" spans="2:195" ht="15" customHeight="1" x14ac:dyDescent="0.2">
      <c r="B288" s="812"/>
      <c r="C288" s="812"/>
      <c r="D288" s="812"/>
      <c r="E288" s="812"/>
      <c r="F288" s="812"/>
      <c r="G288" s="812"/>
      <c r="H288" s="812"/>
      <c r="I288" s="812"/>
      <c r="J288" s="812"/>
      <c r="K288" s="812"/>
      <c r="L288" s="812"/>
      <c r="M288" s="812"/>
      <c r="N288" s="812"/>
      <c r="O288" s="812"/>
      <c r="P288" s="812"/>
      <c r="Q288" s="812"/>
      <c r="R288" s="812"/>
      <c r="S288" s="812"/>
      <c r="T288" s="812"/>
      <c r="U288" s="812"/>
      <c r="V288" s="812"/>
      <c r="W288" s="812"/>
      <c r="X288" s="812"/>
      <c r="Y288" s="812"/>
      <c r="Z288" s="812"/>
      <c r="AA288" s="812"/>
      <c r="AB288" s="812"/>
      <c r="AC288" s="812"/>
      <c r="AD288" s="812"/>
      <c r="AE288" s="812"/>
      <c r="AF288" s="812"/>
      <c r="AG288" s="812"/>
      <c r="AH288" s="812"/>
      <c r="AI288" s="812"/>
      <c r="AJ288" s="812"/>
      <c r="AK288" s="812"/>
      <c r="AL288" s="812"/>
      <c r="AM288" s="812"/>
      <c r="AN288" s="812"/>
      <c r="AO288" s="812"/>
      <c r="AP288" s="812"/>
      <c r="AQ288" s="812"/>
      <c r="AR288" s="812"/>
      <c r="AS288" s="812"/>
      <c r="AT288" s="812"/>
      <c r="AU288" s="812"/>
      <c r="AV288" s="812"/>
      <c r="AW288" s="812"/>
      <c r="AX288" s="812"/>
      <c r="AY288" s="812"/>
      <c r="AZ288" s="812"/>
      <c r="BA288" s="812"/>
      <c r="BB288" s="812"/>
      <c r="BC288" s="812"/>
      <c r="BD288" s="812"/>
      <c r="BE288" s="812"/>
      <c r="BF288" s="812"/>
      <c r="BG288" s="812"/>
      <c r="BH288" s="812"/>
      <c r="BI288" s="812"/>
      <c r="BJ288" s="812"/>
      <c r="BK288" s="812"/>
      <c r="BL288" s="812"/>
      <c r="BM288" s="812"/>
      <c r="BN288" s="812"/>
      <c r="BO288" s="812"/>
      <c r="BP288" s="812"/>
      <c r="BQ288" s="812"/>
      <c r="BR288" s="812"/>
      <c r="BS288" s="812"/>
      <c r="BT288" s="812"/>
      <c r="BU288" s="812"/>
      <c r="BV288" s="812"/>
      <c r="BW288" s="812"/>
      <c r="BX288" s="812"/>
      <c r="BY288" s="812"/>
      <c r="BZ288" s="812"/>
      <c r="CA288" s="812"/>
      <c r="CB288" s="812"/>
      <c r="CC288" s="812"/>
      <c r="CD288" s="812"/>
      <c r="CE288" s="812"/>
      <c r="CF288" s="812"/>
      <c r="CG288" s="812"/>
      <c r="CH288" s="812"/>
      <c r="CI288" s="812"/>
      <c r="CJ288" s="812"/>
      <c r="CK288" s="812"/>
      <c r="CL288" s="812"/>
      <c r="CM288" s="812"/>
      <c r="CN288" s="812"/>
      <c r="CO288" s="812"/>
      <c r="CP288" s="812"/>
      <c r="CQ288" s="812"/>
      <c r="CR288" s="812"/>
      <c r="CS288" s="812"/>
      <c r="CT288" s="812"/>
      <c r="CU288" s="812"/>
      <c r="CV288" s="812"/>
      <c r="CW288" s="812"/>
      <c r="CX288" s="812"/>
      <c r="CY288" s="812"/>
      <c r="CZ288" s="812"/>
      <c r="DA288" s="812"/>
      <c r="DB288" s="812"/>
      <c r="DC288" s="812"/>
      <c r="DD288" s="812"/>
      <c r="DE288" s="812"/>
      <c r="DF288" s="812"/>
      <c r="DG288" s="812"/>
      <c r="DH288" s="812"/>
      <c r="DI288" s="812"/>
      <c r="DJ288" s="812"/>
      <c r="DK288" s="812"/>
      <c r="DL288" s="812"/>
      <c r="DM288" s="812"/>
      <c r="DN288" s="812"/>
      <c r="DO288" s="812"/>
      <c r="DP288" s="812"/>
      <c r="DQ288" s="812"/>
      <c r="DR288" s="812"/>
      <c r="DS288" s="812"/>
      <c r="DT288" s="812"/>
      <c r="DU288" s="812"/>
      <c r="DV288" s="812"/>
      <c r="DW288" s="812"/>
      <c r="DX288" s="812"/>
      <c r="DY288" s="812"/>
      <c r="DZ288" s="812"/>
      <c r="EA288" s="812"/>
      <c r="EB288" s="812"/>
      <c r="EC288" s="812"/>
      <c r="ED288" s="812"/>
      <c r="EE288" s="812"/>
      <c r="EF288" s="812"/>
      <c r="EG288" s="812"/>
      <c r="EH288" s="812"/>
      <c r="EI288" s="812"/>
      <c r="EJ288" s="812"/>
      <c r="EK288" s="812"/>
      <c r="EL288" s="812"/>
      <c r="EM288" s="812"/>
      <c r="EN288" s="812"/>
      <c r="EO288" s="812"/>
      <c r="EP288" s="812"/>
      <c r="EQ288" s="812"/>
      <c r="ER288" s="812"/>
      <c r="ES288" s="812"/>
      <c r="ET288" s="812"/>
      <c r="EU288" s="812"/>
      <c r="EV288" s="812"/>
      <c r="EW288" s="812"/>
      <c r="EX288" s="812"/>
      <c r="EY288" s="812"/>
      <c r="EZ288" s="812"/>
      <c r="FA288" s="812"/>
      <c r="FB288" s="812"/>
      <c r="FC288" s="812"/>
      <c r="FD288" s="812"/>
      <c r="FE288" s="812"/>
      <c r="FF288" s="812"/>
      <c r="FG288" s="812"/>
      <c r="FH288" s="812"/>
      <c r="FI288" s="812"/>
      <c r="FJ288" s="812"/>
      <c r="FK288" s="812"/>
      <c r="FL288" s="812"/>
      <c r="FM288" s="812"/>
      <c r="FN288" s="812"/>
      <c r="FO288" s="812"/>
      <c r="FP288" s="812"/>
      <c r="FQ288" s="812"/>
      <c r="FR288" s="812"/>
      <c r="FS288" s="812"/>
      <c r="FT288" s="812"/>
      <c r="FU288" s="812"/>
      <c r="FV288" s="812"/>
      <c r="FW288" s="812"/>
      <c r="FX288" s="812"/>
      <c r="FY288" s="812"/>
      <c r="FZ288" s="812"/>
      <c r="GA288" s="812"/>
      <c r="GB288" s="812"/>
      <c r="GC288" s="812"/>
      <c r="GD288" s="812"/>
      <c r="GE288" s="812"/>
      <c r="GF288" s="812"/>
      <c r="GG288" s="812"/>
      <c r="GH288" s="812"/>
      <c r="GI288" s="812"/>
      <c r="GJ288" s="812"/>
      <c r="GK288" s="812"/>
      <c r="GL288" s="812"/>
      <c r="GM288" s="812"/>
    </row>
    <row r="289" spans="2:195" ht="15" customHeight="1" x14ac:dyDescent="0.2">
      <c r="B289" s="812"/>
      <c r="C289" s="812"/>
      <c r="D289" s="812"/>
      <c r="E289" s="812"/>
      <c r="F289" s="812"/>
      <c r="G289" s="812"/>
      <c r="H289" s="812"/>
      <c r="I289" s="812"/>
      <c r="J289" s="812"/>
      <c r="K289" s="812"/>
      <c r="L289" s="812"/>
      <c r="M289" s="812"/>
      <c r="N289" s="812"/>
      <c r="O289" s="812"/>
      <c r="P289" s="812"/>
      <c r="Q289" s="812"/>
      <c r="R289" s="812"/>
      <c r="S289" s="812"/>
      <c r="T289" s="812"/>
      <c r="U289" s="812"/>
      <c r="V289" s="812"/>
      <c r="W289" s="812"/>
      <c r="X289" s="812"/>
      <c r="Y289" s="812"/>
      <c r="Z289" s="812"/>
      <c r="AA289" s="812"/>
      <c r="AB289" s="812"/>
      <c r="AC289" s="812"/>
      <c r="AD289" s="812"/>
      <c r="AE289" s="812"/>
      <c r="AF289" s="812"/>
      <c r="AG289" s="812"/>
      <c r="AH289" s="812"/>
      <c r="AI289" s="812"/>
      <c r="AJ289" s="812"/>
      <c r="AK289" s="812"/>
      <c r="AL289" s="812"/>
      <c r="AM289" s="812"/>
      <c r="AN289" s="812"/>
      <c r="AO289" s="812"/>
      <c r="AP289" s="812"/>
      <c r="AQ289" s="812"/>
      <c r="AR289" s="812"/>
      <c r="AS289" s="812"/>
      <c r="AT289" s="812"/>
      <c r="AU289" s="812"/>
      <c r="AV289" s="812"/>
      <c r="AW289" s="812"/>
      <c r="AX289" s="812"/>
      <c r="AY289" s="812"/>
      <c r="AZ289" s="812"/>
      <c r="BA289" s="812"/>
      <c r="BB289" s="812"/>
      <c r="BC289" s="812"/>
      <c r="BD289" s="812"/>
      <c r="BE289" s="812"/>
      <c r="BF289" s="812"/>
      <c r="BG289" s="812"/>
      <c r="BH289" s="812"/>
      <c r="BI289" s="812"/>
      <c r="BJ289" s="812"/>
      <c r="BK289" s="812"/>
      <c r="BL289" s="812"/>
      <c r="BM289" s="812"/>
      <c r="BN289" s="812"/>
      <c r="BO289" s="812"/>
      <c r="BP289" s="812"/>
      <c r="BQ289" s="812"/>
      <c r="BR289" s="812"/>
      <c r="BS289" s="812"/>
      <c r="BT289" s="812"/>
      <c r="BU289" s="812"/>
      <c r="BV289" s="812"/>
      <c r="BW289" s="812"/>
      <c r="BX289" s="812"/>
      <c r="BY289" s="812"/>
      <c r="BZ289" s="812"/>
      <c r="CA289" s="812"/>
      <c r="CB289" s="812"/>
      <c r="CC289" s="812"/>
      <c r="CD289" s="812"/>
      <c r="CE289" s="812"/>
      <c r="CF289" s="812"/>
      <c r="CG289" s="812"/>
      <c r="CH289" s="812"/>
      <c r="CI289" s="812"/>
      <c r="CJ289" s="812"/>
      <c r="CK289" s="812"/>
      <c r="CL289" s="812"/>
      <c r="CM289" s="812"/>
      <c r="CN289" s="812"/>
      <c r="CO289" s="812"/>
      <c r="CP289" s="812"/>
      <c r="CQ289" s="812"/>
      <c r="CR289" s="812"/>
      <c r="CS289" s="812"/>
      <c r="CT289" s="812"/>
      <c r="CU289" s="812"/>
      <c r="CV289" s="812"/>
      <c r="CW289" s="812"/>
      <c r="CX289" s="812"/>
      <c r="CY289" s="812"/>
      <c r="CZ289" s="812"/>
      <c r="DA289" s="812"/>
      <c r="DB289" s="812"/>
      <c r="DC289" s="812"/>
      <c r="DD289" s="812"/>
      <c r="DE289" s="812"/>
      <c r="DF289" s="812"/>
      <c r="DG289" s="812"/>
      <c r="DH289" s="812"/>
      <c r="DI289" s="812"/>
      <c r="DJ289" s="812"/>
      <c r="DK289" s="812"/>
      <c r="DL289" s="812"/>
      <c r="DM289" s="812"/>
      <c r="DN289" s="812"/>
      <c r="DO289" s="812"/>
      <c r="DP289" s="812"/>
      <c r="DQ289" s="812"/>
      <c r="DR289" s="812"/>
      <c r="DS289" s="812"/>
      <c r="DT289" s="812"/>
      <c r="DU289" s="812"/>
      <c r="DV289" s="812"/>
      <c r="DW289" s="812"/>
      <c r="DX289" s="812"/>
      <c r="DY289" s="812"/>
      <c r="DZ289" s="812"/>
      <c r="EA289" s="812"/>
      <c r="EB289" s="812"/>
      <c r="EC289" s="812"/>
      <c r="ED289" s="812"/>
      <c r="EE289" s="812"/>
      <c r="EF289" s="812"/>
      <c r="EG289" s="812"/>
      <c r="EH289" s="812"/>
      <c r="EI289" s="812"/>
      <c r="EJ289" s="812"/>
      <c r="EK289" s="812"/>
      <c r="EL289" s="812"/>
      <c r="EM289" s="812"/>
      <c r="EN289" s="812"/>
      <c r="EO289" s="812"/>
      <c r="EP289" s="812"/>
      <c r="EQ289" s="812"/>
      <c r="ER289" s="812"/>
      <c r="ES289" s="812"/>
      <c r="ET289" s="812"/>
      <c r="EU289" s="812"/>
      <c r="EV289" s="812"/>
      <c r="EW289" s="812"/>
      <c r="EX289" s="812"/>
      <c r="EY289" s="812"/>
      <c r="EZ289" s="812"/>
      <c r="FA289" s="812"/>
      <c r="FB289" s="812"/>
      <c r="FC289" s="812"/>
      <c r="FD289" s="812"/>
      <c r="FE289" s="812"/>
      <c r="FF289" s="812"/>
      <c r="FG289" s="812"/>
      <c r="FH289" s="812"/>
      <c r="FI289" s="812"/>
      <c r="FJ289" s="812"/>
      <c r="FK289" s="812"/>
      <c r="FL289" s="812"/>
      <c r="FM289" s="812"/>
      <c r="FN289" s="812"/>
      <c r="FO289" s="812"/>
      <c r="FP289" s="812"/>
      <c r="FQ289" s="812"/>
      <c r="FR289" s="812"/>
      <c r="FS289" s="812"/>
      <c r="FT289" s="812"/>
      <c r="FU289" s="812"/>
      <c r="FV289" s="812"/>
      <c r="FW289" s="812"/>
      <c r="FX289" s="812"/>
      <c r="FY289" s="812"/>
      <c r="FZ289" s="812"/>
      <c r="GA289" s="812"/>
      <c r="GB289" s="812"/>
      <c r="GC289" s="812"/>
      <c r="GD289" s="812"/>
      <c r="GE289" s="812"/>
      <c r="GF289" s="812"/>
      <c r="GG289" s="812"/>
      <c r="GH289" s="812"/>
      <c r="GI289" s="812"/>
      <c r="GJ289" s="812"/>
      <c r="GK289" s="812"/>
      <c r="GL289" s="812"/>
      <c r="GM289" s="812"/>
    </row>
    <row r="290" spans="2:195" ht="15" customHeight="1" x14ac:dyDescent="0.2">
      <c r="B290" s="812"/>
      <c r="C290" s="812"/>
      <c r="D290" s="812"/>
      <c r="E290" s="812"/>
      <c r="F290" s="812"/>
      <c r="G290" s="812"/>
      <c r="H290" s="812"/>
      <c r="I290" s="812"/>
      <c r="J290" s="812"/>
      <c r="K290" s="812"/>
      <c r="L290" s="812"/>
      <c r="M290" s="812"/>
      <c r="N290" s="812"/>
      <c r="O290" s="812"/>
      <c r="P290" s="812"/>
      <c r="Q290" s="812"/>
      <c r="R290" s="812"/>
      <c r="S290" s="812"/>
      <c r="T290" s="812"/>
      <c r="U290" s="812"/>
      <c r="V290" s="812"/>
      <c r="W290" s="812"/>
      <c r="X290" s="812"/>
      <c r="Y290" s="812"/>
      <c r="Z290" s="812"/>
      <c r="AA290" s="812"/>
      <c r="AB290" s="812"/>
      <c r="AC290" s="812"/>
      <c r="AD290" s="812"/>
      <c r="AE290" s="812"/>
      <c r="AF290" s="812"/>
      <c r="AG290" s="812"/>
      <c r="AH290" s="812"/>
      <c r="AI290" s="812"/>
      <c r="AJ290" s="812"/>
      <c r="AK290" s="812"/>
      <c r="AL290" s="812"/>
      <c r="AM290" s="812"/>
      <c r="AN290" s="812"/>
      <c r="AO290" s="812"/>
      <c r="AP290" s="812"/>
      <c r="AQ290" s="812"/>
      <c r="AR290" s="812"/>
      <c r="AS290" s="812"/>
      <c r="AT290" s="812"/>
      <c r="AU290" s="812"/>
      <c r="AV290" s="812"/>
      <c r="AW290" s="812"/>
      <c r="AX290" s="812"/>
      <c r="AY290" s="812"/>
      <c r="AZ290" s="812"/>
      <c r="BA290" s="812"/>
      <c r="BB290" s="812"/>
      <c r="BC290" s="812"/>
      <c r="BD290" s="812"/>
      <c r="BE290" s="812"/>
      <c r="BF290" s="812"/>
      <c r="BG290" s="812"/>
      <c r="BH290" s="812"/>
      <c r="BI290" s="812"/>
      <c r="BJ290" s="812"/>
      <c r="BK290" s="812"/>
      <c r="BL290" s="812"/>
      <c r="BM290" s="812"/>
      <c r="BN290" s="812"/>
      <c r="BO290" s="812"/>
      <c r="BP290" s="812"/>
      <c r="BQ290" s="812"/>
      <c r="BR290" s="812"/>
      <c r="BS290" s="812"/>
      <c r="BT290" s="812"/>
      <c r="BU290" s="812"/>
      <c r="BV290" s="812"/>
      <c r="BW290" s="812"/>
      <c r="BX290" s="812"/>
      <c r="BY290" s="812"/>
      <c r="BZ290" s="812"/>
      <c r="CA290" s="812"/>
      <c r="CB290" s="812"/>
      <c r="CC290" s="812"/>
      <c r="CD290" s="812"/>
      <c r="CE290" s="812"/>
      <c r="CF290" s="812"/>
      <c r="CG290" s="812"/>
      <c r="CH290" s="812"/>
      <c r="CI290" s="812"/>
      <c r="CJ290" s="812"/>
      <c r="CK290" s="812"/>
      <c r="CL290" s="812"/>
      <c r="CM290" s="812"/>
      <c r="CN290" s="812"/>
      <c r="CO290" s="812"/>
      <c r="CP290" s="812"/>
      <c r="CQ290" s="812"/>
      <c r="CR290" s="812"/>
      <c r="CS290" s="812"/>
      <c r="CT290" s="812"/>
      <c r="CU290" s="812"/>
      <c r="CV290" s="812"/>
      <c r="CW290" s="812"/>
      <c r="CX290" s="812"/>
      <c r="CY290" s="812"/>
      <c r="CZ290" s="812"/>
      <c r="DA290" s="812"/>
      <c r="DB290" s="812"/>
      <c r="DC290" s="812"/>
      <c r="DD290" s="812"/>
      <c r="DE290" s="812"/>
      <c r="DF290" s="812"/>
      <c r="DG290" s="812"/>
      <c r="DH290" s="812"/>
      <c r="DI290" s="812"/>
      <c r="DJ290" s="812"/>
      <c r="DK290" s="812"/>
      <c r="DL290" s="812"/>
      <c r="DM290" s="812"/>
      <c r="DN290" s="812"/>
      <c r="DO290" s="812"/>
      <c r="DP290" s="812"/>
      <c r="DQ290" s="812"/>
      <c r="DR290" s="812"/>
      <c r="DS290" s="812"/>
      <c r="DT290" s="812"/>
      <c r="DU290" s="812"/>
      <c r="DV290" s="812"/>
      <c r="DW290" s="812"/>
      <c r="DX290" s="812"/>
      <c r="DY290" s="812"/>
      <c r="DZ290" s="812"/>
      <c r="EA290" s="812"/>
      <c r="EB290" s="812"/>
      <c r="EC290" s="812"/>
      <c r="ED290" s="812"/>
      <c r="EE290" s="812"/>
      <c r="EF290" s="812"/>
      <c r="EG290" s="812"/>
      <c r="EH290" s="812"/>
      <c r="EI290" s="812"/>
      <c r="EJ290" s="812"/>
      <c r="EK290" s="812"/>
      <c r="EL290" s="812"/>
      <c r="EM290" s="812"/>
      <c r="EN290" s="812"/>
      <c r="EO290" s="812"/>
      <c r="EP290" s="812"/>
      <c r="EQ290" s="812"/>
      <c r="ER290" s="812"/>
      <c r="ES290" s="812"/>
      <c r="ET290" s="812"/>
      <c r="EU290" s="812"/>
      <c r="EV290" s="812"/>
      <c r="EW290" s="812"/>
      <c r="EX290" s="812"/>
      <c r="EY290" s="812"/>
      <c r="EZ290" s="812"/>
      <c r="FA290" s="812"/>
      <c r="FB290" s="812"/>
      <c r="FC290" s="812"/>
      <c r="FD290" s="812"/>
      <c r="FE290" s="812"/>
      <c r="FF290" s="812"/>
      <c r="FG290" s="812"/>
      <c r="FH290" s="812"/>
      <c r="FI290" s="812"/>
      <c r="FJ290" s="812"/>
      <c r="FK290" s="812"/>
      <c r="FL290" s="812"/>
      <c r="FM290" s="812"/>
      <c r="FN290" s="812"/>
      <c r="FO290" s="812"/>
      <c r="FP290" s="812"/>
      <c r="FQ290" s="812"/>
      <c r="FR290" s="812"/>
      <c r="FS290" s="812"/>
      <c r="FT290" s="812"/>
      <c r="FU290" s="812"/>
      <c r="FV290" s="812"/>
      <c r="FW290" s="812"/>
      <c r="FX290" s="812"/>
      <c r="FY290" s="812"/>
      <c r="FZ290" s="812"/>
      <c r="GA290" s="812"/>
      <c r="GB290" s="812"/>
      <c r="GC290" s="812"/>
      <c r="GD290" s="812"/>
      <c r="GE290" s="812"/>
      <c r="GF290" s="812"/>
      <c r="GG290" s="812"/>
      <c r="GH290" s="812"/>
      <c r="GI290" s="812"/>
      <c r="GJ290" s="812"/>
      <c r="GK290" s="812"/>
      <c r="GL290" s="812"/>
      <c r="GM290" s="812"/>
    </row>
    <row r="291" spans="2:195" ht="15" customHeight="1" x14ac:dyDescent="0.2">
      <c r="B291" s="812"/>
      <c r="C291" s="812"/>
      <c r="D291" s="812"/>
      <c r="E291" s="812"/>
      <c r="F291" s="812"/>
      <c r="G291" s="812"/>
      <c r="H291" s="812"/>
      <c r="I291" s="812"/>
      <c r="J291" s="812"/>
      <c r="K291" s="812"/>
      <c r="L291" s="812"/>
      <c r="M291" s="812"/>
      <c r="N291" s="812"/>
      <c r="O291" s="812"/>
      <c r="P291" s="812"/>
      <c r="Q291" s="812"/>
      <c r="R291" s="812"/>
      <c r="S291" s="812"/>
      <c r="T291" s="812"/>
      <c r="U291" s="812"/>
      <c r="V291" s="812"/>
      <c r="W291" s="812"/>
      <c r="X291" s="812"/>
      <c r="Y291" s="812"/>
      <c r="Z291" s="812"/>
      <c r="AA291" s="812"/>
      <c r="AB291" s="812"/>
      <c r="AC291" s="812"/>
      <c r="AD291" s="812"/>
      <c r="AE291" s="812"/>
      <c r="AF291" s="812"/>
      <c r="AG291" s="812"/>
      <c r="AH291" s="812"/>
      <c r="AI291" s="812"/>
      <c r="AJ291" s="812"/>
      <c r="AK291" s="812"/>
      <c r="AL291" s="812"/>
      <c r="AM291" s="812"/>
      <c r="AN291" s="812"/>
      <c r="AO291" s="812"/>
      <c r="AP291" s="812"/>
      <c r="AQ291" s="812"/>
      <c r="AR291" s="812"/>
      <c r="AS291" s="812"/>
      <c r="AT291" s="812"/>
      <c r="AU291" s="812"/>
      <c r="AV291" s="812"/>
      <c r="AW291" s="812"/>
      <c r="AX291" s="812"/>
      <c r="AY291" s="812"/>
      <c r="AZ291" s="812"/>
      <c r="BA291" s="812"/>
      <c r="BB291" s="812"/>
      <c r="BC291" s="812"/>
      <c r="BD291" s="812"/>
      <c r="BE291" s="812"/>
      <c r="BF291" s="812"/>
      <c r="BG291" s="812"/>
      <c r="BH291" s="812"/>
      <c r="BI291" s="812"/>
      <c r="BJ291" s="812"/>
      <c r="BK291" s="812"/>
      <c r="BL291" s="812"/>
      <c r="BM291" s="812"/>
      <c r="BN291" s="812"/>
      <c r="BO291" s="812"/>
      <c r="BP291" s="812"/>
      <c r="BQ291" s="812"/>
      <c r="BR291" s="812"/>
      <c r="BS291" s="812"/>
      <c r="BT291" s="812"/>
      <c r="BU291" s="812"/>
      <c r="BV291" s="812"/>
      <c r="BW291" s="812"/>
      <c r="BX291" s="812"/>
      <c r="BY291" s="812"/>
      <c r="BZ291" s="812"/>
      <c r="CA291" s="812"/>
      <c r="CB291" s="812"/>
      <c r="CC291" s="812"/>
      <c r="CD291" s="812"/>
      <c r="CE291" s="812"/>
      <c r="CF291" s="812"/>
      <c r="CG291" s="812"/>
      <c r="CH291" s="812"/>
      <c r="CI291" s="812"/>
      <c r="CJ291" s="812"/>
      <c r="CK291" s="812"/>
      <c r="CL291" s="812"/>
      <c r="CM291" s="812"/>
      <c r="CN291" s="812"/>
      <c r="CO291" s="812"/>
      <c r="CP291" s="812"/>
      <c r="CQ291" s="812"/>
      <c r="CR291" s="812"/>
      <c r="CS291" s="812"/>
      <c r="CT291" s="812"/>
      <c r="CU291" s="812"/>
      <c r="CV291" s="812"/>
      <c r="CW291" s="812"/>
      <c r="CX291" s="812"/>
      <c r="CY291" s="812"/>
      <c r="CZ291" s="812"/>
      <c r="DA291" s="812"/>
      <c r="DB291" s="812"/>
      <c r="DC291" s="812"/>
      <c r="DD291" s="812"/>
      <c r="DE291" s="812"/>
      <c r="DF291" s="812"/>
      <c r="DG291" s="812"/>
      <c r="DH291" s="812"/>
      <c r="DI291" s="812"/>
      <c r="DJ291" s="812"/>
      <c r="DK291" s="812"/>
      <c r="DL291" s="812"/>
      <c r="DM291" s="812"/>
      <c r="DN291" s="812"/>
      <c r="DO291" s="812"/>
      <c r="DP291" s="812"/>
      <c r="DQ291" s="812"/>
      <c r="DR291" s="812"/>
      <c r="DS291" s="812"/>
      <c r="DT291" s="812"/>
      <c r="DU291" s="812"/>
      <c r="DV291" s="812"/>
      <c r="DW291" s="812"/>
      <c r="DX291" s="812"/>
      <c r="DY291" s="812"/>
      <c r="DZ291" s="812"/>
      <c r="EA291" s="812"/>
      <c r="EB291" s="812"/>
      <c r="EC291" s="812"/>
      <c r="ED291" s="812"/>
      <c r="EE291" s="812"/>
      <c r="EF291" s="812"/>
      <c r="EG291" s="812"/>
      <c r="EH291" s="812"/>
      <c r="EI291" s="812"/>
      <c r="EJ291" s="812"/>
      <c r="EK291" s="812"/>
      <c r="EL291" s="812"/>
      <c r="EM291" s="812"/>
      <c r="EN291" s="812"/>
      <c r="EO291" s="812"/>
      <c r="EP291" s="812"/>
      <c r="EQ291" s="812"/>
      <c r="ER291" s="812"/>
      <c r="ES291" s="812"/>
      <c r="ET291" s="812"/>
      <c r="EU291" s="812"/>
      <c r="EV291" s="812"/>
      <c r="EW291" s="812"/>
      <c r="EX291" s="812"/>
      <c r="EY291" s="812"/>
      <c r="EZ291" s="812"/>
      <c r="FA291" s="812"/>
      <c r="FB291" s="812"/>
      <c r="FC291" s="812"/>
      <c r="FD291" s="812"/>
      <c r="FE291" s="812"/>
      <c r="FF291" s="812"/>
      <c r="FG291" s="812"/>
      <c r="FH291" s="812"/>
      <c r="FI291" s="812"/>
      <c r="FJ291" s="812"/>
      <c r="FK291" s="812"/>
      <c r="FL291" s="812"/>
      <c r="FM291" s="812"/>
      <c r="FN291" s="812"/>
      <c r="FO291" s="812"/>
      <c r="FP291" s="812"/>
      <c r="FQ291" s="812"/>
      <c r="FR291" s="812"/>
      <c r="FS291" s="812"/>
      <c r="FT291" s="812"/>
      <c r="FU291" s="812"/>
      <c r="FV291" s="812"/>
      <c r="FW291" s="812"/>
      <c r="FX291" s="812"/>
      <c r="FY291" s="812"/>
      <c r="FZ291" s="812"/>
      <c r="GA291" s="812"/>
      <c r="GB291" s="812"/>
      <c r="GC291" s="812"/>
      <c r="GD291" s="812"/>
      <c r="GE291" s="812"/>
      <c r="GF291" s="812"/>
      <c r="GG291" s="812"/>
      <c r="GH291" s="812"/>
      <c r="GI291" s="812"/>
      <c r="GJ291" s="812"/>
      <c r="GK291" s="812"/>
      <c r="GL291" s="812"/>
      <c r="GM291" s="812"/>
    </row>
    <row r="292" spans="2:195" ht="15" customHeight="1" x14ac:dyDescent="0.2">
      <c r="B292" s="812"/>
      <c r="C292" s="812"/>
      <c r="D292" s="812"/>
      <c r="E292" s="812"/>
      <c r="F292" s="812"/>
      <c r="G292" s="812"/>
      <c r="H292" s="812"/>
      <c r="I292" s="812"/>
      <c r="J292" s="812"/>
      <c r="K292" s="812"/>
      <c r="L292" s="812"/>
      <c r="M292" s="812"/>
      <c r="N292" s="812"/>
      <c r="O292" s="812"/>
      <c r="P292" s="812"/>
      <c r="Q292" s="812"/>
      <c r="R292" s="812"/>
      <c r="S292" s="812"/>
      <c r="T292" s="812"/>
      <c r="U292" s="812"/>
      <c r="V292" s="812"/>
      <c r="W292" s="812"/>
      <c r="X292" s="812"/>
      <c r="Y292" s="812"/>
      <c r="Z292" s="812"/>
      <c r="AA292" s="812"/>
      <c r="AB292" s="812"/>
      <c r="AC292" s="812"/>
      <c r="AD292" s="812"/>
      <c r="AE292" s="812"/>
      <c r="AF292" s="812"/>
      <c r="AG292" s="812"/>
      <c r="AH292" s="812"/>
      <c r="AI292" s="812"/>
      <c r="AJ292" s="812"/>
      <c r="AK292" s="812"/>
      <c r="AL292" s="812"/>
      <c r="AM292" s="812"/>
      <c r="AN292" s="812"/>
      <c r="AO292" s="812"/>
      <c r="AP292" s="812"/>
      <c r="AQ292" s="812"/>
      <c r="AR292" s="812"/>
      <c r="AS292" s="812"/>
      <c r="AT292" s="812"/>
      <c r="AU292" s="812"/>
      <c r="AV292" s="812"/>
      <c r="AW292" s="812"/>
      <c r="AX292" s="812"/>
      <c r="AY292" s="812"/>
      <c r="AZ292" s="812"/>
      <c r="BA292" s="812"/>
      <c r="BB292" s="812"/>
      <c r="BC292" s="812"/>
      <c r="BD292" s="812"/>
      <c r="BE292" s="812"/>
      <c r="BF292" s="812"/>
      <c r="BG292" s="812"/>
      <c r="BH292" s="812"/>
      <c r="BI292" s="812"/>
      <c r="BJ292" s="812"/>
      <c r="BK292" s="812"/>
      <c r="BL292" s="812"/>
      <c r="BM292" s="812"/>
      <c r="BN292" s="812"/>
      <c r="BO292" s="812"/>
      <c r="BP292" s="812"/>
      <c r="BQ292" s="812"/>
      <c r="BR292" s="812"/>
      <c r="BS292" s="812"/>
      <c r="BT292" s="812"/>
      <c r="BU292" s="812"/>
      <c r="BV292" s="812"/>
      <c r="BW292" s="812"/>
      <c r="BX292" s="812"/>
      <c r="BY292" s="812"/>
      <c r="BZ292" s="812"/>
      <c r="CA292" s="812"/>
      <c r="CB292" s="812"/>
      <c r="CC292" s="812"/>
      <c r="CD292" s="812"/>
      <c r="CE292" s="812"/>
      <c r="CF292" s="812"/>
      <c r="CG292" s="812"/>
      <c r="CH292" s="812"/>
      <c r="CI292" s="812"/>
      <c r="CJ292" s="812"/>
      <c r="CK292" s="812"/>
      <c r="CL292" s="812"/>
      <c r="CM292" s="812"/>
      <c r="CN292" s="812"/>
      <c r="CO292" s="812"/>
      <c r="CP292" s="812"/>
      <c r="CQ292" s="812"/>
      <c r="CR292" s="812"/>
      <c r="CS292" s="812"/>
      <c r="CT292" s="812"/>
      <c r="CU292" s="812"/>
      <c r="CV292" s="812"/>
      <c r="CW292" s="812"/>
      <c r="CX292" s="812"/>
      <c r="CY292" s="812"/>
      <c r="CZ292" s="812"/>
      <c r="DA292" s="812"/>
      <c r="DB292" s="812"/>
      <c r="DC292" s="812"/>
      <c r="DD292" s="812"/>
      <c r="DE292" s="812"/>
      <c r="DF292" s="812"/>
      <c r="DG292" s="812"/>
      <c r="DH292" s="812"/>
      <c r="DI292" s="812"/>
      <c r="DJ292" s="812"/>
      <c r="DK292" s="812"/>
      <c r="DL292" s="812"/>
      <c r="DM292" s="812"/>
      <c r="DN292" s="812"/>
      <c r="DO292" s="812"/>
      <c r="DP292" s="812"/>
      <c r="DQ292" s="812"/>
      <c r="DR292" s="812"/>
      <c r="DS292" s="812"/>
      <c r="DT292" s="812"/>
      <c r="DU292" s="812"/>
      <c r="DV292" s="812"/>
      <c r="DW292" s="812"/>
      <c r="DX292" s="812"/>
      <c r="DY292" s="812"/>
      <c r="DZ292" s="812"/>
      <c r="EA292" s="812"/>
      <c r="EB292" s="812"/>
      <c r="EC292" s="812"/>
      <c r="ED292" s="812"/>
      <c r="EE292" s="812"/>
      <c r="EF292" s="812"/>
      <c r="EG292" s="812"/>
      <c r="EH292" s="812"/>
      <c r="EI292" s="812"/>
      <c r="EJ292" s="812"/>
      <c r="EK292" s="812"/>
      <c r="EL292" s="812"/>
      <c r="EM292" s="812"/>
      <c r="EN292" s="812"/>
      <c r="EO292" s="812"/>
      <c r="EP292" s="812"/>
      <c r="EQ292" s="812"/>
      <c r="ER292" s="812"/>
      <c r="ES292" s="812"/>
      <c r="ET292" s="812"/>
      <c r="EU292" s="812"/>
      <c r="EV292" s="812"/>
      <c r="EW292" s="812"/>
      <c r="EX292" s="812"/>
      <c r="EY292" s="812"/>
      <c r="EZ292" s="812"/>
      <c r="FA292" s="812"/>
      <c r="FB292" s="812"/>
      <c r="FC292" s="812"/>
      <c r="FD292" s="812"/>
      <c r="FE292" s="812"/>
      <c r="FF292" s="812"/>
      <c r="FG292" s="812"/>
      <c r="FH292" s="812"/>
      <c r="FI292" s="812"/>
      <c r="FJ292" s="812"/>
      <c r="FK292" s="812"/>
      <c r="FL292" s="812"/>
      <c r="FM292" s="812"/>
      <c r="FN292" s="812"/>
      <c r="FO292" s="812"/>
      <c r="FP292" s="812"/>
      <c r="FQ292" s="812"/>
      <c r="FR292" s="812"/>
      <c r="FS292" s="812"/>
      <c r="FT292" s="812"/>
      <c r="FU292" s="812"/>
      <c r="FV292" s="812"/>
      <c r="FW292" s="812"/>
      <c r="FX292" s="812"/>
      <c r="FY292" s="812"/>
      <c r="FZ292" s="812"/>
      <c r="GA292" s="812"/>
      <c r="GB292" s="812"/>
      <c r="GC292" s="812"/>
      <c r="GD292" s="812"/>
      <c r="GE292" s="812"/>
      <c r="GF292" s="812"/>
      <c r="GG292" s="812"/>
      <c r="GH292" s="812"/>
      <c r="GI292" s="812"/>
      <c r="GJ292" s="812"/>
      <c r="GK292" s="812"/>
      <c r="GL292" s="812"/>
      <c r="GM292" s="812"/>
    </row>
    <row r="293" spans="2:195" ht="15" customHeight="1" x14ac:dyDescent="0.2">
      <c r="B293" s="812"/>
      <c r="C293" s="812"/>
      <c r="D293" s="812"/>
      <c r="E293" s="812"/>
      <c r="F293" s="812"/>
      <c r="G293" s="812"/>
      <c r="H293" s="812"/>
      <c r="I293" s="812"/>
      <c r="J293" s="812"/>
      <c r="K293" s="812"/>
      <c r="L293" s="812"/>
      <c r="M293" s="812"/>
      <c r="N293" s="812"/>
      <c r="O293" s="812"/>
      <c r="P293" s="812"/>
      <c r="Q293" s="812"/>
      <c r="R293" s="812"/>
      <c r="S293" s="812"/>
      <c r="T293" s="812"/>
      <c r="U293" s="812"/>
      <c r="V293" s="812"/>
      <c r="W293" s="812"/>
      <c r="X293" s="812"/>
      <c r="Y293" s="812"/>
      <c r="Z293" s="812"/>
      <c r="AA293" s="812"/>
      <c r="AB293" s="812"/>
      <c r="AC293" s="812"/>
      <c r="AD293" s="812"/>
      <c r="AE293" s="812"/>
      <c r="AF293" s="812"/>
      <c r="AG293" s="812"/>
      <c r="AH293" s="812"/>
      <c r="AI293" s="812"/>
      <c r="AJ293" s="812"/>
      <c r="AK293" s="812"/>
      <c r="AL293" s="812"/>
      <c r="AM293" s="812"/>
      <c r="AN293" s="812"/>
      <c r="AO293" s="812"/>
      <c r="AP293" s="812"/>
      <c r="AQ293" s="812"/>
      <c r="AR293" s="812"/>
      <c r="AS293" s="812"/>
      <c r="AT293" s="812"/>
      <c r="AU293" s="812"/>
      <c r="AV293" s="812"/>
      <c r="AW293" s="812"/>
      <c r="AX293" s="812"/>
      <c r="AY293" s="812"/>
      <c r="AZ293" s="812"/>
      <c r="BA293" s="812"/>
      <c r="BB293" s="812"/>
      <c r="BC293" s="812"/>
      <c r="BD293" s="812"/>
      <c r="BE293" s="812"/>
      <c r="BF293" s="812"/>
      <c r="BG293" s="812"/>
      <c r="BH293" s="812"/>
      <c r="BI293" s="812"/>
      <c r="BJ293" s="812"/>
      <c r="BK293" s="812"/>
      <c r="BL293" s="812"/>
      <c r="BM293" s="812"/>
      <c r="BN293" s="812"/>
      <c r="BO293" s="812"/>
      <c r="BP293" s="812"/>
      <c r="BQ293" s="812"/>
      <c r="BR293" s="812"/>
      <c r="BS293" s="812"/>
      <c r="BT293" s="812"/>
      <c r="BU293" s="812"/>
      <c r="BV293" s="812"/>
      <c r="BW293" s="812"/>
      <c r="BX293" s="812"/>
      <c r="BY293" s="812"/>
      <c r="BZ293" s="812"/>
      <c r="CA293" s="812"/>
      <c r="CB293" s="812"/>
      <c r="CC293" s="812"/>
      <c r="CD293" s="812"/>
      <c r="CE293" s="812"/>
      <c r="CF293" s="812"/>
      <c r="CG293" s="812"/>
      <c r="CH293" s="812"/>
      <c r="CI293" s="812"/>
      <c r="CJ293" s="812"/>
      <c r="CK293" s="812"/>
      <c r="CL293" s="812"/>
      <c r="CM293" s="812"/>
      <c r="CN293" s="812"/>
      <c r="CO293" s="812"/>
      <c r="CP293" s="812"/>
      <c r="CQ293" s="812"/>
      <c r="CR293" s="812"/>
      <c r="CS293" s="812"/>
      <c r="CT293" s="812"/>
      <c r="CU293" s="812"/>
      <c r="CV293" s="812"/>
      <c r="CW293" s="812"/>
      <c r="CX293" s="812"/>
      <c r="CY293" s="812"/>
      <c r="CZ293" s="812"/>
      <c r="DA293" s="812"/>
      <c r="DB293" s="812"/>
      <c r="DC293" s="812"/>
      <c r="DD293" s="812"/>
      <c r="DE293" s="812"/>
      <c r="DF293" s="812"/>
      <c r="DG293" s="812"/>
      <c r="DH293" s="812"/>
      <c r="DI293" s="812"/>
      <c r="DJ293" s="812"/>
      <c r="DK293" s="812"/>
      <c r="DL293" s="812"/>
      <c r="DM293" s="812"/>
      <c r="DN293" s="812"/>
      <c r="DO293" s="812"/>
      <c r="DP293" s="812"/>
      <c r="DQ293" s="812"/>
      <c r="DR293" s="812"/>
      <c r="DS293" s="812"/>
      <c r="DT293" s="812"/>
      <c r="DU293" s="812"/>
      <c r="DV293" s="812"/>
      <c r="DW293" s="812"/>
      <c r="DX293" s="812"/>
      <c r="DY293" s="812"/>
      <c r="DZ293" s="812"/>
      <c r="EA293" s="812"/>
      <c r="EB293" s="812"/>
      <c r="EC293" s="812"/>
      <c r="ED293" s="812"/>
      <c r="EE293" s="812"/>
      <c r="EF293" s="812"/>
      <c r="EG293" s="812"/>
      <c r="EH293" s="812"/>
      <c r="EI293" s="812"/>
      <c r="EJ293" s="812"/>
      <c r="EK293" s="812"/>
      <c r="EL293" s="812"/>
      <c r="EM293" s="812"/>
      <c r="EN293" s="812"/>
      <c r="EO293" s="812"/>
      <c r="EP293" s="812"/>
      <c r="EQ293" s="812"/>
      <c r="ER293" s="812"/>
      <c r="ES293" s="812"/>
      <c r="ET293" s="812"/>
      <c r="EU293" s="812"/>
      <c r="EV293" s="812"/>
      <c r="EW293" s="812"/>
      <c r="EX293" s="812"/>
      <c r="EY293" s="812"/>
      <c r="EZ293" s="812"/>
      <c r="FA293" s="812"/>
      <c r="FB293" s="812"/>
      <c r="FC293" s="812"/>
      <c r="FD293" s="812"/>
      <c r="FE293" s="812"/>
      <c r="FF293" s="812"/>
      <c r="FG293" s="812"/>
      <c r="FH293" s="812"/>
      <c r="FI293" s="812"/>
      <c r="FJ293" s="812"/>
      <c r="FK293" s="812"/>
      <c r="FL293" s="812"/>
      <c r="FM293" s="812"/>
      <c r="FN293" s="812"/>
      <c r="FO293" s="812"/>
      <c r="FP293" s="812"/>
      <c r="FQ293" s="812"/>
      <c r="FR293" s="812"/>
      <c r="FS293" s="812"/>
      <c r="FT293" s="812"/>
      <c r="FU293" s="812"/>
      <c r="FV293" s="812"/>
      <c r="FW293" s="812"/>
      <c r="FX293" s="812"/>
      <c r="FY293" s="812"/>
      <c r="FZ293" s="812"/>
      <c r="GA293" s="812"/>
      <c r="GB293" s="812"/>
      <c r="GC293" s="812"/>
      <c r="GD293" s="812"/>
      <c r="GE293" s="812"/>
      <c r="GF293" s="812"/>
      <c r="GG293" s="812"/>
      <c r="GH293" s="812"/>
      <c r="GI293" s="812"/>
      <c r="GJ293" s="812"/>
      <c r="GK293" s="812"/>
      <c r="GL293" s="812"/>
      <c r="GM293" s="812"/>
    </row>
    <row r="294" spans="2:195" ht="15" customHeight="1" x14ac:dyDescent="0.2">
      <c r="B294" s="812"/>
      <c r="C294" s="812"/>
      <c r="D294" s="812"/>
      <c r="E294" s="812"/>
      <c r="F294" s="812"/>
      <c r="G294" s="812"/>
      <c r="H294" s="812"/>
      <c r="I294" s="812"/>
      <c r="J294" s="812"/>
      <c r="K294" s="812"/>
      <c r="L294" s="812"/>
      <c r="M294" s="812"/>
      <c r="N294" s="812"/>
      <c r="O294" s="812"/>
      <c r="P294" s="812"/>
      <c r="Q294" s="812"/>
      <c r="R294" s="812"/>
      <c r="S294" s="812"/>
      <c r="T294" s="812"/>
      <c r="U294" s="812"/>
      <c r="V294" s="812"/>
      <c r="W294" s="812"/>
      <c r="X294" s="812"/>
      <c r="Y294" s="812"/>
      <c r="Z294" s="812"/>
      <c r="AA294" s="812"/>
      <c r="AB294" s="812"/>
      <c r="AC294" s="812"/>
      <c r="AD294" s="812"/>
      <c r="AE294" s="812"/>
      <c r="AF294" s="812"/>
      <c r="AG294" s="812"/>
      <c r="AH294" s="812"/>
      <c r="AI294" s="812"/>
      <c r="AJ294" s="812"/>
      <c r="AK294" s="812"/>
      <c r="AL294" s="812"/>
      <c r="AM294" s="812"/>
      <c r="AN294" s="812"/>
      <c r="AO294" s="812"/>
      <c r="AP294" s="812"/>
      <c r="AQ294" s="812"/>
      <c r="AR294" s="812"/>
      <c r="AS294" s="812"/>
      <c r="AT294" s="812"/>
      <c r="AU294" s="812"/>
      <c r="AV294" s="812"/>
      <c r="AW294" s="812"/>
      <c r="AX294" s="812"/>
      <c r="AY294" s="812"/>
      <c r="AZ294" s="812"/>
      <c r="BA294" s="812"/>
      <c r="BB294" s="812"/>
      <c r="BC294" s="812"/>
      <c r="BD294" s="812"/>
      <c r="BE294" s="812"/>
      <c r="BF294" s="812"/>
      <c r="BG294" s="812"/>
      <c r="BH294" s="812"/>
      <c r="BI294" s="812"/>
      <c r="BJ294" s="812"/>
      <c r="BK294" s="812"/>
      <c r="BL294" s="812"/>
      <c r="BM294" s="812"/>
      <c r="BN294" s="812"/>
      <c r="BO294" s="812"/>
      <c r="BP294" s="812"/>
      <c r="BQ294" s="812"/>
      <c r="BR294" s="812"/>
      <c r="BS294" s="812"/>
      <c r="BT294" s="812"/>
      <c r="BU294" s="812"/>
      <c r="BV294" s="812"/>
      <c r="BW294" s="812"/>
      <c r="BX294" s="812"/>
      <c r="BY294" s="812"/>
      <c r="BZ294" s="812"/>
      <c r="CA294" s="812"/>
      <c r="CB294" s="812"/>
      <c r="CC294" s="812"/>
      <c r="CD294" s="812"/>
      <c r="CE294" s="812"/>
      <c r="CF294" s="812"/>
      <c r="CG294" s="812"/>
      <c r="CH294" s="812"/>
      <c r="CI294" s="812"/>
      <c r="CJ294" s="812"/>
      <c r="CK294" s="812"/>
      <c r="CL294" s="812"/>
      <c r="CM294" s="812"/>
      <c r="CN294" s="812"/>
      <c r="CO294" s="812"/>
      <c r="CP294" s="812"/>
      <c r="CQ294" s="812"/>
      <c r="CR294" s="812"/>
      <c r="CS294" s="812"/>
      <c r="CT294" s="812"/>
      <c r="CU294" s="812"/>
      <c r="CV294" s="812"/>
      <c r="CW294" s="812"/>
      <c r="CX294" s="812"/>
      <c r="CY294" s="812"/>
      <c r="CZ294" s="812"/>
      <c r="DA294" s="812"/>
      <c r="DB294" s="812"/>
      <c r="DC294" s="812"/>
      <c r="DD294" s="812"/>
      <c r="DE294" s="812"/>
      <c r="DF294" s="812"/>
      <c r="DG294" s="812"/>
      <c r="DH294" s="812"/>
      <c r="DI294" s="812"/>
      <c r="DJ294" s="812"/>
      <c r="DK294" s="812"/>
      <c r="DL294" s="812"/>
      <c r="DM294" s="812"/>
      <c r="DN294" s="812"/>
      <c r="DO294" s="812"/>
      <c r="DP294" s="812"/>
      <c r="DQ294" s="812"/>
      <c r="DR294" s="812"/>
      <c r="DS294" s="812"/>
      <c r="DT294" s="812"/>
      <c r="DU294" s="812"/>
      <c r="DV294" s="812"/>
      <c r="DW294" s="812"/>
      <c r="DX294" s="812"/>
      <c r="DY294" s="812"/>
      <c r="DZ294" s="812"/>
      <c r="EA294" s="812"/>
      <c r="EB294" s="812"/>
      <c r="EC294" s="812"/>
      <c r="ED294" s="812"/>
      <c r="EE294" s="812"/>
      <c r="EF294" s="812"/>
      <c r="EG294" s="812"/>
      <c r="EH294" s="812"/>
      <c r="EI294" s="812"/>
      <c r="EJ294" s="812"/>
      <c r="EK294" s="812"/>
      <c r="EL294" s="812"/>
      <c r="EM294" s="812"/>
      <c r="EN294" s="812"/>
      <c r="EO294" s="812"/>
      <c r="EP294" s="812"/>
      <c r="EQ294" s="812"/>
      <c r="ER294" s="812"/>
      <c r="ES294" s="812"/>
      <c r="ET294" s="812"/>
      <c r="EU294" s="812"/>
      <c r="EV294" s="812"/>
      <c r="EW294" s="812"/>
      <c r="EX294" s="812"/>
      <c r="EY294" s="812"/>
      <c r="EZ294" s="812"/>
      <c r="FA294" s="812"/>
      <c r="FB294" s="812"/>
      <c r="FC294" s="812"/>
      <c r="FD294" s="812"/>
      <c r="FE294" s="812"/>
      <c r="FF294" s="812"/>
      <c r="FG294" s="812"/>
      <c r="FH294" s="812"/>
      <c r="FI294" s="812"/>
      <c r="FJ294" s="812"/>
      <c r="FK294" s="812"/>
      <c r="FL294" s="812"/>
      <c r="FM294" s="812"/>
      <c r="FN294" s="812"/>
      <c r="FO294" s="812"/>
      <c r="FP294" s="812"/>
      <c r="FQ294" s="812"/>
      <c r="FR294" s="812"/>
      <c r="FS294" s="812"/>
      <c r="FT294" s="812"/>
      <c r="FU294" s="812"/>
      <c r="FV294" s="812"/>
      <c r="FW294" s="812"/>
      <c r="FX294" s="812"/>
      <c r="FY294" s="812"/>
      <c r="FZ294" s="812"/>
      <c r="GA294" s="812"/>
      <c r="GB294" s="812"/>
      <c r="GC294" s="812"/>
      <c r="GD294" s="812"/>
      <c r="GE294" s="812"/>
      <c r="GF294" s="812"/>
      <c r="GG294" s="812"/>
      <c r="GH294" s="812"/>
      <c r="GI294" s="812"/>
      <c r="GJ294" s="812"/>
      <c r="GK294" s="812"/>
      <c r="GL294" s="812"/>
      <c r="GM294" s="812"/>
    </row>
    <row r="295" spans="2:195" ht="15" customHeight="1" x14ac:dyDescent="0.2">
      <c r="B295" s="812"/>
      <c r="C295" s="812"/>
      <c r="D295" s="812"/>
      <c r="E295" s="812"/>
      <c r="F295" s="812"/>
      <c r="G295" s="812"/>
      <c r="H295" s="812"/>
      <c r="I295" s="812"/>
      <c r="J295" s="812"/>
      <c r="K295" s="812"/>
      <c r="L295" s="812"/>
      <c r="M295" s="812"/>
      <c r="N295" s="812"/>
      <c r="O295" s="812"/>
      <c r="P295" s="812"/>
      <c r="Q295" s="812"/>
      <c r="R295" s="812"/>
      <c r="S295" s="812"/>
      <c r="T295" s="812"/>
      <c r="U295" s="812"/>
      <c r="V295" s="812"/>
      <c r="W295" s="812"/>
      <c r="X295" s="812"/>
      <c r="Y295" s="812"/>
      <c r="Z295" s="812"/>
      <c r="AA295" s="812"/>
      <c r="AB295" s="812"/>
      <c r="AC295" s="812"/>
      <c r="AD295" s="812"/>
      <c r="AE295" s="812"/>
      <c r="AF295" s="812"/>
      <c r="AG295" s="812"/>
      <c r="AH295" s="812"/>
      <c r="AI295" s="812"/>
      <c r="AJ295" s="812"/>
      <c r="AK295" s="812"/>
      <c r="AL295" s="812"/>
      <c r="AM295" s="812"/>
      <c r="AN295" s="812"/>
      <c r="AO295" s="812"/>
      <c r="AP295" s="812"/>
      <c r="AQ295" s="812"/>
      <c r="AR295" s="812"/>
      <c r="AS295" s="812"/>
      <c r="AT295" s="812"/>
      <c r="AU295" s="812"/>
      <c r="AV295" s="812"/>
      <c r="AW295" s="812"/>
      <c r="AX295" s="812"/>
      <c r="AY295" s="812"/>
      <c r="AZ295" s="812"/>
      <c r="BA295" s="812"/>
      <c r="BB295" s="812"/>
      <c r="BC295" s="812"/>
      <c r="BD295" s="812"/>
      <c r="BE295" s="812"/>
      <c r="BF295" s="812"/>
      <c r="BG295" s="812"/>
      <c r="BH295" s="812"/>
      <c r="BI295" s="812"/>
      <c r="BJ295" s="812"/>
      <c r="BK295" s="812"/>
      <c r="BL295" s="812"/>
      <c r="BM295" s="812"/>
      <c r="BN295" s="812"/>
      <c r="BO295" s="812"/>
      <c r="BP295" s="812"/>
      <c r="BQ295" s="812"/>
      <c r="BR295" s="812"/>
      <c r="BS295" s="812"/>
      <c r="BT295" s="812"/>
      <c r="BU295" s="812"/>
      <c r="BV295" s="812"/>
      <c r="BW295" s="812"/>
      <c r="BX295" s="812"/>
      <c r="BY295" s="812"/>
      <c r="BZ295" s="812"/>
      <c r="CA295" s="812"/>
      <c r="CB295" s="812"/>
      <c r="CC295" s="812"/>
      <c r="CD295" s="812"/>
      <c r="CE295" s="812"/>
      <c r="CF295" s="812"/>
      <c r="CG295" s="812"/>
      <c r="CH295" s="812"/>
      <c r="CI295" s="812"/>
      <c r="CJ295" s="812"/>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812"/>
      <c r="DF295" s="812"/>
      <c r="DG295" s="812"/>
      <c r="DH295" s="812"/>
      <c r="DI295" s="812"/>
      <c r="DJ295" s="812"/>
      <c r="DK295" s="812"/>
      <c r="DL295" s="812"/>
      <c r="DM295" s="812"/>
      <c r="DN295" s="812"/>
      <c r="DO295" s="812"/>
      <c r="DP295" s="812"/>
      <c r="DQ295" s="812"/>
      <c r="DR295" s="812"/>
      <c r="DS295" s="812"/>
      <c r="DT295" s="812"/>
      <c r="DU295" s="812"/>
      <c r="DV295" s="812"/>
      <c r="DW295" s="812"/>
      <c r="DX295" s="812"/>
      <c r="DY295" s="812"/>
      <c r="DZ295" s="812"/>
      <c r="EA295" s="812"/>
      <c r="EB295" s="812"/>
      <c r="EC295" s="812"/>
      <c r="ED295" s="812"/>
      <c r="EE295" s="812"/>
      <c r="EF295" s="812"/>
      <c r="EG295" s="812"/>
      <c r="EH295" s="812"/>
      <c r="EI295" s="812"/>
      <c r="EJ295" s="812"/>
      <c r="EK295" s="812"/>
      <c r="EL295" s="812"/>
      <c r="EM295" s="812"/>
      <c r="EN295" s="812"/>
      <c r="EO295" s="812"/>
      <c r="EP295" s="812"/>
      <c r="EQ295" s="812"/>
      <c r="ER295" s="812"/>
      <c r="ES295" s="812"/>
      <c r="ET295" s="812"/>
      <c r="EU295" s="812"/>
      <c r="EV295" s="812"/>
      <c r="EW295" s="812"/>
      <c r="EX295" s="812"/>
      <c r="EY295" s="812"/>
      <c r="EZ295" s="812"/>
      <c r="FA295" s="812"/>
      <c r="FB295" s="812"/>
      <c r="FC295" s="812"/>
      <c r="FD295" s="812"/>
      <c r="FE295" s="812"/>
      <c r="FF295" s="812"/>
      <c r="FG295" s="812"/>
      <c r="FH295" s="812"/>
      <c r="FI295" s="812"/>
      <c r="FJ295" s="812"/>
      <c r="FK295" s="812"/>
      <c r="FL295" s="812"/>
      <c r="FM295" s="812"/>
      <c r="FN295" s="812"/>
      <c r="FO295" s="812"/>
      <c r="FP295" s="812"/>
      <c r="FQ295" s="812"/>
      <c r="FR295" s="812"/>
      <c r="FS295" s="812"/>
      <c r="FT295" s="812"/>
      <c r="FU295" s="812"/>
      <c r="FV295" s="812"/>
      <c r="FW295" s="812"/>
      <c r="FX295" s="812"/>
      <c r="FY295" s="812"/>
      <c r="FZ295" s="812"/>
      <c r="GA295" s="812"/>
      <c r="GB295" s="812"/>
      <c r="GC295" s="812"/>
      <c r="GD295" s="812"/>
      <c r="GE295" s="812"/>
      <c r="GF295" s="812"/>
      <c r="GG295" s="812"/>
      <c r="GH295" s="812"/>
      <c r="GI295" s="812"/>
      <c r="GJ295" s="812"/>
      <c r="GK295" s="812"/>
      <c r="GL295" s="812"/>
      <c r="GM295" s="812"/>
    </row>
    <row r="296" spans="2:195" ht="15" customHeight="1" x14ac:dyDescent="0.2">
      <c r="B296" s="812"/>
      <c r="C296" s="812"/>
      <c r="D296" s="812"/>
      <c r="E296" s="812"/>
      <c r="F296" s="812"/>
      <c r="G296" s="812"/>
      <c r="H296" s="812"/>
      <c r="I296" s="812"/>
      <c r="J296" s="812"/>
      <c r="K296" s="812"/>
      <c r="L296" s="812"/>
      <c r="M296" s="812"/>
      <c r="N296" s="812"/>
      <c r="O296" s="812"/>
      <c r="P296" s="812"/>
      <c r="Q296" s="812"/>
      <c r="R296" s="812"/>
      <c r="S296" s="812"/>
      <c r="T296" s="812"/>
      <c r="U296" s="812"/>
      <c r="V296" s="812"/>
      <c r="W296" s="812"/>
      <c r="X296" s="812"/>
      <c r="Y296" s="812"/>
      <c r="Z296" s="812"/>
      <c r="AA296" s="812"/>
      <c r="AB296" s="812"/>
      <c r="AC296" s="812"/>
      <c r="AD296" s="812"/>
      <c r="AE296" s="812"/>
      <c r="AF296" s="812"/>
      <c r="AG296" s="812"/>
      <c r="AH296" s="812"/>
      <c r="AI296" s="812"/>
      <c r="AJ296" s="812"/>
      <c r="AK296" s="812"/>
      <c r="AL296" s="812"/>
      <c r="AM296" s="812"/>
      <c r="AN296" s="812"/>
      <c r="AO296" s="812"/>
      <c r="AP296" s="812"/>
      <c r="AQ296" s="812"/>
      <c r="AR296" s="812"/>
      <c r="AS296" s="812"/>
      <c r="AT296" s="812"/>
      <c r="AU296" s="812"/>
      <c r="AV296" s="812"/>
      <c r="AW296" s="812"/>
      <c r="AX296" s="812"/>
      <c r="AY296" s="812"/>
      <c r="AZ296" s="812"/>
      <c r="BA296" s="812"/>
      <c r="BB296" s="812"/>
      <c r="BC296" s="812"/>
      <c r="BD296" s="812"/>
      <c r="BE296" s="812"/>
      <c r="BF296" s="812"/>
      <c r="BG296" s="812"/>
      <c r="BH296" s="812"/>
      <c r="BI296" s="812"/>
      <c r="BJ296" s="812"/>
      <c r="BK296" s="812"/>
      <c r="BL296" s="812"/>
      <c r="BM296" s="812"/>
      <c r="BN296" s="812"/>
      <c r="BO296" s="812"/>
      <c r="BP296" s="812"/>
      <c r="BQ296" s="812"/>
      <c r="BR296" s="812"/>
      <c r="BS296" s="812"/>
      <c r="BT296" s="812"/>
      <c r="BU296" s="812"/>
      <c r="BV296" s="812"/>
      <c r="BW296" s="812"/>
      <c r="BX296" s="812"/>
      <c r="BY296" s="812"/>
      <c r="BZ296" s="812"/>
      <c r="CA296" s="812"/>
      <c r="CB296" s="812"/>
      <c r="CC296" s="812"/>
      <c r="CD296" s="812"/>
      <c r="CE296" s="812"/>
      <c r="CF296" s="812"/>
      <c r="CG296" s="812"/>
      <c r="CH296" s="812"/>
      <c r="CI296" s="812"/>
      <c r="CJ296" s="812"/>
      <c r="CK296" s="812"/>
      <c r="CL296" s="812"/>
      <c r="CM296" s="812"/>
      <c r="CN296" s="812"/>
      <c r="CO296" s="812"/>
      <c r="CP296" s="812"/>
      <c r="CQ296" s="812"/>
      <c r="CR296" s="812"/>
      <c r="CS296" s="812"/>
      <c r="CT296" s="812"/>
      <c r="CU296" s="812"/>
      <c r="CV296" s="812"/>
      <c r="CW296" s="812"/>
      <c r="CX296" s="812"/>
      <c r="CY296" s="812"/>
      <c r="CZ296" s="812"/>
      <c r="DA296" s="812"/>
      <c r="DB296" s="812"/>
      <c r="DC296" s="812"/>
      <c r="DD296" s="812"/>
      <c r="DE296" s="812"/>
      <c r="DF296" s="812"/>
      <c r="DG296" s="812"/>
      <c r="DH296" s="812"/>
      <c r="DI296" s="812"/>
      <c r="DJ296" s="812"/>
      <c r="DK296" s="812"/>
      <c r="DL296" s="812"/>
      <c r="DM296" s="812"/>
      <c r="DN296" s="812"/>
      <c r="DO296" s="812"/>
      <c r="DP296" s="812"/>
      <c r="DQ296" s="812"/>
      <c r="DR296" s="812"/>
      <c r="DS296" s="812"/>
      <c r="DT296" s="812"/>
      <c r="DU296" s="812"/>
      <c r="DV296" s="812"/>
      <c r="DW296" s="812"/>
      <c r="DX296" s="812"/>
      <c r="DY296" s="812"/>
      <c r="DZ296" s="812"/>
      <c r="EA296" s="812"/>
      <c r="EB296" s="812"/>
      <c r="EC296" s="812"/>
      <c r="ED296" s="812"/>
      <c r="EE296" s="812"/>
      <c r="EF296" s="812"/>
      <c r="EG296" s="812"/>
      <c r="EH296" s="812"/>
      <c r="EI296" s="812"/>
      <c r="EJ296" s="812"/>
      <c r="EK296" s="812"/>
      <c r="EL296" s="812"/>
      <c r="EM296" s="812"/>
      <c r="EN296" s="812"/>
      <c r="EO296" s="812"/>
      <c r="EP296" s="812"/>
      <c r="EQ296" s="812"/>
      <c r="ER296" s="812"/>
      <c r="ES296" s="812"/>
      <c r="ET296" s="812"/>
      <c r="EU296" s="812"/>
      <c r="EV296" s="812"/>
      <c r="EW296" s="812"/>
      <c r="EX296" s="812"/>
      <c r="EY296" s="812"/>
      <c r="EZ296" s="812"/>
      <c r="FA296" s="812"/>
      <c r="FB296" s="812"/>
      <c r="FC296" s="812"/>
      <c r="FD296" s="812"/>
      <c r="FE296" s="812"/>
      <c r="FF296" s="812"/>
      <c r="FG296" s="812"/>
      <c r="FH296" s="812"/>
      <c r="FI296" s="812"/>
      <c r="FJ296" s="812"/>
      <c r="FK296" s="812"/>
      <c r="FL296" s="812"/>
      <c r="FM296" s="812"/>
      <c r="FN296" s="812"/>
      <c r="FO296" s="812"/>
      <c r="FP296" s="812"/>
      <c r="FQ296" s="812"/>
      <c r="FR296" s="812"/>
      <c r="FS296" s="812"/>
      <c r="FT296" s="812"/>
      <c r="FU296" s="812"/>
      <c r="FV296" s="812"/>
      <c r="FW296" s="812"/>
      <c r="FX296" s="812"/>
      <c r="FY296" s="812"/>
      <c r="FZ296" s="812"/>
      <c r="GA296" s="812"/>
      <c r="GB296" s="812"/>
      <c r="GC296" s="812"/>
      <c r="GD296" s="812"/>
      <c r="GE296" s="812"/>
      <c r="GF296" s="812"/>
      <c r="GG296" s="812"/>
      <c r="GH296" s="812"/>
      <c r="GI296" s="812"/>
      <c r="GJ296" s="812"/>
      <c r="GK296" s="812"/>
      <c r="GL296" s="812"/>
      <c r="GM296" s="812"/>
    </row>
    <row r="297" spans="2:195" ht="15" customHeight="1" x14ac:dyDescent="0.2">
      <c r="B297" s="812"/>
      <c r="C297" s="812"/>
      <c r="D297" s="812"/>
      <c r="E297" s="812"/>
      <c r="F297" s="812"/>
      <c r="G297" s="812"/>
      <c r="H297" s="812"/>
      <c r="I297" s="812"/>
      <c r="J297" s="812"/>
      <c r="K297" s="812"/>
      <c r="L297" s="812"/>
      <c r="M297" s="812"/>
      <c r="N297" s="812"/>
      <c r="O297" s="812"/>
      <c r="P297" s="812"/>
      <c r="Q297" s="812"/>
      <c r="R297" s="812"/>
      <c r="S297" s="812"/>
      <c r="T297" s="812"/>
      <c r="U297" s="812"/>
      <c r="V297" s="812"/>
      <c r="W297" s="812"/>
      <c r="X297" s="812"/>
      <c r="Y297" s="812"/>
      <c r="Z297" s="812"/>
      <c r="AA297" s="812"/>
      <c r="AB297" s="812"/>
      <c r="AC297" s="812"/>
      <c r="AD297" s="812"/>
      <c r="AE297" s="812"/>
      <c r="AF297" s="812"/>
      <c r="AG297" s="812"/>
      <c r="AH297" s="812"/>
      <c r="AI297" s="812"/>
      <c r="AJ297" s="812"/>
      <c r="AK297" s="812"/>
      <c r="AL297" s="812"/>
      <c r="AM297" s="812"/>
      <c r="AN297" s="812"/>
      <c r="AO297" s="812"/>
      <c r="AP297" s="812"/>
      <c r="AQ297" s="812"/>
      <c r="AR297" s="812"/>
      <c r="AS297" s="812"/>
      <c r="AT297" s="812"/>
      <c r="AU297" s="812"/>
      <c r="AV297" s="812"/>
      <c r="AW297" s="812"/>
      <c r="AX297" s="812"/>
      <c r="AY297" s="812"/>
      <c r="AZ297" s="812"/>
      <c r="BA297" s="812"/>
      <c r="BB297" s="812"/>
      <c r="BC297" s="812"/>
      <c r="BD297" s="812"/>
      <c r="BE297" s="812"/>
      <c r="BF297" s="812"/>
      <c r="BG297" s="812"/>
      <c r="BH297" s="812"/>
      <c r="BI297" s="812"/>
      <c r="BJ297" s="812"/>
      <c r="BK297" s="812"/>
      <c r="BL297" s="812"/>
      <c r="BM297" s="812"/>
      <c r="BN297" s="812"/>
      <c r="BO297" s="812"/>
      <c r="BP297" s="812"/>
      <c r="BQ297" s="812"/>
      <c r="BR297" s="812"/>
      <c r="BS297" s="812"/>
      <c r="BT297" s="812"/>
      <c r="BU297" s="812"/>
      <c r="BV297" s="812"/>
      <c r="BW297" s="812"/>
      <c r="BX297" s="812"/>
      <c r="BY297" s="812"/>
      <c r="BZ297" s="812"/>
      <c r="CA297" s="812"/>
      <c r="CB297" s="812"/>
      <c r="CC297" s="812"/>
      <c r="CD297" s="812"/>
      <c r="CE297" s="812"/>
      <c r="CF297" s="812"/>
      <c r="CG297" s="812"/>
      <c r="CH297" s="812"/>
      <c r="CI297" s="812"/>
      <c r="CJ297" s="812"/>
      <c r="CK297" s="812"/>
      <c r="CL297" s="812"/>
      <c r="CM297" s="812"/>
      <c r="CN297" s="812"/>
      <c r="CO297" s="812"/>
      <c r="CP297" s="812"/>
      <c r="CQ297" s="812"/>
      <c r="CR297" s="812"/>
      <c r="CS297" s="812"/>
      <c r="CT297" s="812"/>
      <c r="CU297" s="812"/>
      <c r="CV297" s="812"/>
      <c r="CW297" s="812"/>
      <c r="CX297" s="812"/>
      <c r="CY297" s="812"/>
      <c r="CZ297" s="812"/>
      <c r="DA297" s="812"/>
      <c r="DB297" s="812"/>
      <c r="DC297" s="812"/>
      <c r="DD297" s="812"/>
      <c r="DE297" s="812"/>
      <c r="DF297" s="812"/>
      <c r="DG297" s="812"/>
      <c r="DH297" s="812"/>
      <c r="DI297" s="812"/>
      <c r="DJ297" s="812"/>
      <c r="DK297" s="812"/>
      <c r="DL297" s="812"/>
      <c r="DM297" s="812"/>
      <c r="DN297" s="812"/>
      <c r="DO297" s="812"/>
      <c r="DP297" s="812"/>
      <c r="DQ297" s="812"/>
      <c r="DR297" s="812"/>
      <c r="DS297" s="812"/>
      <c r="DT297" s="812"/>
      <c r="DU297" s="812"/>
      <c r="DV297" s="812"/>
      <c r="DW297" s="812"/>
      <c r="DX297" s="812"/>
      <c r="DY297" s="812"/>
      <c r="DZ297" s="812"/>
      <c r="EA297" s="812"/>
      <c r="EB297" s="812"/>
      <c r="EC297" s="812"/>
      <c r="ED297" s="812"/>
      <c r="EE297" s="812"/>
      <c r="EF297" s="812"/>
      <c r="EG297" s="812"/>
      <c r="EH297" s="812"/>
      <c r="EI297" s="812"/>
      <c r="EJ297" s="812"/>
      <c r="EK297" s="812"/>
      <c r="EL297" s="812"/>
      <c r="EM297" s="812"/>
      <c r="EN297" s="812"/>
      <c r="EO297" s="812"/>
      <c r="EP297" s="812"/>
      <c r="EQ297" s="812"/>
      <c r="ER297" s="812"/>
      <c r="ES297" s="812"/>
      <c r="ET297" s="812"/>
      <c r="EU297" s="812"/>
      <c r="EV297" s="812"/>
      <c r="EW297" s="812"/>
      <c r="EX297" s="812"/>
      <c r="EY297" s="812"/>
      <c r="EZ297" s="812"/>
      <c r="FA297" s="812"/>
      <c r="FB297" s="812"/>
      <c r="FC297" s="812"/>
      <c r="FD297" s="812"/>
      <c r="FE297" s="812"/>
      <c r="FF297" s="812"/>
      <c r="FG297" s="812"/>
      <c r="FH297" s="812"/>
      <c r="FI297" s="812"/>
      <c r="FJ297" s="812"/>
      <c r="FK297" s="812"/>
      <c r="FL297" s="812"/>
      <c r="FM297" s="812"/>
      <c r="FN297" s="812"/>
      <c r="FO297" s="812"/>
      <c r="FP297" s="812"/>
      <c r="FQ297" s="812"/>
      <c r="FR297" s="812"/>
      <c r="FS297" s="812"/>
      <c r="FT297" s="812"/>
      <c r="FU297" s="812"/>
      <c r="FV297" s="812"/>
      <c r="FW297" s="812"/>
      <c r="FX297" s="812"/>
      <c r="FY297" s="812"/>
      <c r="FZ297" s="812"/>
      <c r="GA297" s="812"/>
      <c r="GB297" s="812"/>
      <c r="GC297" s="812"/>
      <c r="GD297" s="812"/>
      <c r="GE297" s="812"/>
      <c r="GF297" s="812"/>
      <c r="GG297" s="812"/>
      <c r="GH297" s="812"/>
      <c r="GI297" s="812"/>
      <c r="GJ297" s="812"/>
      <c r="GK297" s="812"/>
      <c r="GL297" s="812"/>
      <c r="GM297" s="812"/>
    </row>
    <row r="298" spans="2:195" ht="15" customHeight="1" x14ac:dyDescent="0.2">
      <c r="B298" s="812"/>
      <c r="C298" s="812"/>
      <c r="D298" s="812"/>
      <c r="E298" s="812"/>
      <c r="F298" s="812"/>
      <c r="G298" s="812"/>
      <c r="H298" s="812"/>
      <c r="I298" s="812"/>
      <c r="J298" s="812"/>
      <c r="K298" s="812"/>
      <c r="L298" s="812"/>
      <c r="M298" s="812"/>
      <c r="N298" s="812"/>
      <c r="O298" s="812"/>
      <c r="P298" s="812"/>
      <c r="Q298" s="812"/>
      <c r="R298" s="812"/>
      <c r="S298" s="812"/>
      <c r="T298" s="812"/>
      <c r="U298" s="812"/>
      <c r="V298" s="812"/>
      <c r="W298" s="812"/>
      <c r="X298" s="812"/>
      <c r="Y298" s="812"/>
      <c r="Z298" s="812"/>
      <c r="AA298" s="812"/>
      <c r="AB298" s="812"/>
      <c r="AC298" s="812"/>
      <c r="AD298" s="812"/>
      <c r="AE298" s="812"/>
      <c r="AF298" s="812"/>
      <c r="AG298" s="812"/>
      <c r="AH298" s="812"/>
      <c r="AI298" s="812"/>
      <c r="AJ298" s="812"/>
      <c r="AK298" s="812"/>
      <c r="AL298" s="812"/>
      <c r="AM298" s="812"/>
      <c r="AN298" s="812"/>
      <c r="AO298" s="812"/>
      <c r="AP298" s="812"/>
      <c r="AQ298" s="812"/>
      <c r="AR298" s="812"/>
      <c r="AS298" s="812"/>
      <c r="AT298" s="812"/>
      <c r="AU298" s="812"/>
      <c r="AV298" s="812"/>
      <c r="AW298" s="812"/>
      <c r="AX298" s="812"/>
      <c r="AY298" s="812"/>
      <c r="AZ298" s="812"/>
      <c r="BA298" s="812"/>
      <c r="BB298" s="812"/>
      <c r="BC298" s="812"/>
      <c r="BD298" s="812"/>
      <c r="BE298" s="812"/>
      <c r="BF298" s="812"/>
      <c r="BG298" s="812"/>
      <c r="BH298" s="812"/>
      <c r="BI298" s="812"/>
      <c r="BJ298" s="812"/>
      <c r="BK298" s="812"/>
      <c r="BL298" s="812"/>
      <c r="BM298" s="812"/>
      <c r="BN298" s="812"/>
      <c r="BO298" s="812"/>
      <c r="BP298" s="812"/>
      <c r="BQ298" s="812"/>
      <c r="BR298" s="812"/>
      <c r="BS298" s="812"/>
      <c r="BT298" s="812"/>
      <c r="BU298" s="812"/>
      <c r="BV298" s="812"/>
      <c r="BW298" s="812"/>
      <c r="BX298" s="812"/>
      <c r="BY298" s="812"/>
      <c r="BZ298" s="812"/>
      <c r="CA298" s="812"/>
      <c r="CB298" s="812"/>
      <c r="CC298" s="812"/>
      <c r="CD298" s="812"/>
      <c r="CE298" s="812"/>
      <c r="CF298" s="812"/>
      <c r="CG298" s="812"/>
      <c r="CH298" s="812"/>
      <c r="CI298" s="812"/>
      <c r="CJ298" s="812"/>
      <c r="CK298" s="812"/>
      <c r="CL298" s="812"/>
      <c r="CM298" s="812"/>
      <c r="CN298" s="812"/>
      <c r="CO298" s="812"/>
      <c r="CP298" s="812"/>
      <c r="CQ298" s="812"/>
      <c r="CR298" s="812"/>
      <c r="CS298" s="812"/>
      <c r="CT298" s="812"/>
      <c r="CU298" s="812"/>
      <c r="CV298" s="812"/>
      <c r="CW298" s="812"/>
      <c r="CX298" s="812"/>
      <c r="CY298" s="812"/>
      <c r="CZ298" s="812"/>
      <c r="DA298" s="812"/>
      <c r="DB298" s="812"/>
      <c r="DC298" s="812"/>
      <c r="DD298" s="812"/>
      <c r="DE298" s="812"/>
      <c r="DF298" s="812"/>
      <c r="DG298" s="812"/>
      <c r="DH298" s="812"/>
      <c r="DI298" s="812"/>
      <c r="DJ298" s="812"/>
      <c r="DK298" s="812"/>
      <c r="DL298" s="812"/>
      <c r="DM298" s="812"/>
      <c r="DN298" s="812"/>
      <c r="DO298" s="812"/>
      <c r="DP298" s="812"/>
      <c r="DQ298" s="812"/>
      <c r="DR298" s="812"/>
      <c r="DS298" s="812"/>
      <c r="DT298" s="812"/>
      <c r="DU298" s="812"/>
      <c r="DV298" s="812"/>
      <c r="DW298" s="812"/>
      <c r="DX298" s="812"/>
      <c r="DY298" s="812"/>
      <c r="DZ298" s="812"/>
      <c r="EA298" s="812"/>
      <c r="EB298" s="812"/>
      <c r="EC298" s="812"/>
      <c r="ED298" s="812"/>
      <c r="EE298" s="812"/>
      <c r="EF298" s="812"/>
      <c r="EG298" s="812"/>
      <c r="EH298" s="812"/>
      <c r="EI298" s="812"/>
      <c r="EJ298" s="812"/>
      <c r="EK298" s="812"/>
      <c r="EL298" s="812"/>
      <c r="EM298" s="812"/>
      <c r="EN298" s="812"/>
      <c r="EO298" s="812"/>
      <c r="EP298" s="812"/>
      <c r="EQ298" s="812"/>
      <c r="ER298" s="812"/>
      <c r="ES298" s="812"/>
      <c r="ET298" s="812"/>
      <c r="EU298" s="812"/>
      <c r="EV298" s="812"/>
      <c r="EW298" s="812"/>
      <c r="EX298" s="812"/>
      <c r="EY298" s="812"/>
      <c r="EZ298" s="812"/>
      <c r="FA298" s="812"/>
      <c r="FB298" s="812"/>
      <c r="FC298" s="812"/>
      <c r="FD298" s="812"/>
      <c r="FE298" s="812"/>
      <c r="FF298" s="812"/>
      <c r="FG298" s="812"/>
      <c r="FH298" s="812"/>
      <c r="FI298" s="812"/>
      <c r="FJ298" s="812"/>
      <c r="FK298" s="812"/>
      <c r="FL298" s="812"/>
      <c r="FM298" s="812"/>
      <c r="FN298" s="812"/>
      <c r="FO298" s="812"/>
      <c r="FP298" s="812"/>
      <c r="FQ298" s="812"/>
      <c r="FR298" s="812"/>
      <c r="FS298" s="812"/>
      <c r="FT298" s="812"/>
      <c r="FU298" s="812"/>
      <c r="FV298" s="812"/>
      <c r="FW298" s="812"/>
      <c r="FX298" s="812"/>
      <c r="FY298" s="812"/>
      <c r="FZ298" s="812"/>
      <c r="GA298" s="812"/>
      <c r="GB298" s="812"/>
      <c r="GC298" s="812"/>
      <c r="GD298" s="812"/>
      <c r="GE298" s="812"/>
      <c r="GF298" s="812"/>
      <c r="GG298" s="812"/>
      <c r="GH298" s="812"/>
      <c r="GI298" s="812"/>
      <c r="GJ298" s="812"/>
      <c r="GK298" s="812"/>
      <c r="GL298" s="812"/>
      <c r="GM298" s="812"/>
    </row>
    <row r="299" spans="2:195" ht="15" customHeight="1" x14ac:dyDescent="0.2">
      <c r="B299" s="812"/>
      <c r="C299" s="812"/>
      <c r="D299" s="812"/>
      <c r="E299" s="812"/>
      <c r="F299" s="812"/>
      <c r="G299" s="812"/>
      <c r="H299" s="812"/>
      <c r="I299" s="812"/>
      <c r="J299" s="812"/>
      <c r="K299" s="812"/>
      <c r="L299" s="812"/>
      <c r="M299" s="812"/>
      <c r="N299" s="812"/>
      <c r="O299" s="812"/>
      <c r="P299" s="812"/>
      <c r="Q299" s="812"/>
      <c r="R299" s="812"/>
      <c r="S299" s="812"/>
      <c r="T299" s="812"/>
      <c r="U299" s="812"/>
      <c r="V299" s="812"/>
      <c r="W299" s="812"/>
      <c r="X299" s="812"/>
      <c r="Y299" s="812"/>
      <c r="Z299" s="812"/>
      <c r="AA299" s="812"/>
      <c r="AB299" s="812"/>
      <c r="AC299" s="812"/>
      <c r="AD299" s="812"/>
      <c r="AE299" s="812"/>
      <c r="AF299" s="812"/>
      <c r="AG299" s="812"/>
      <c r="AH299" s="812"/>
      <c r="AI299" s="812"/>
      <c r="AJ299" s="812"/>
      <c r="AK299" s="812"/>
      <c r="AL299" s="812"/>
      <c r="AM299" s="812"/>
      <c r="AN299" s="812"/>
      <c r="AO299" s="812"/>
      <c r="AP299" s="812"/>
      <c r="AQ299" s="812"/>
      <c r="AR299" s="812"/>
      <c r="AS299" s="812"/>
      <c r="AT299" s="812"/>
      <c r="AU299" s="812"/>
      <c r="AV299" s="812"/>
      <c r="AW299" s="812"/>
      <c r="AX299" s="812"/>
      <c r="AY299" s="812"/>
      <c r="AZ299" s="812"/>
      <c r="BA299" s="812"/>
      <c r="BB299" s="812"/>
      <c r="BC299" s="812"/>
      <c r="BD299" s="812"/>
      <c r="BE299" s="812"/>
      <c r="BF299" s="812"/>
      <c r="BG299" s="812"/>
      <c r="BH299" s="812"/>
      <c r="BI299" s="812"/>
      <c r="BJ299" s="812"/>
      <c r="BK299" s="812"/>
      <c r="BL299" s="812"/>
      <c r="BM299" s="812"/>
      <c r="BN299" s="812"/>
      <c r="BO299" s="812"/>
      <c r="BP299" s="812"/>
      <c r="BQ299" s="812"/>
      <c r="BR299" s="812"/>
      <c r="BS299" s="812"/>
      <c r="BT299" s="812"/>
      <c r="BU299" s="812"/>
      <c r="BV299" s="812"/>
      <c r="BW299" s="812"/>
      <c r="BX299" s="812"/>
      <c r="BY299" s="812"/>
      <c r="BZ299" s="812"/>
      <c r="CA299" s="812"/>
      <c r="CB299" s="812"/>
      <c r="CC299" s="812"/>
      <c r="CD299" s="812"/>
      <c r="CE299" s="812"/>
      <c r="CF299" s="812"/>
      <c r="CG299" s="812"/>
      <c r="CH299" s="812"/>
      <c r="CI299" s="812"/>
      <c r="CJ299" s="812"/>
      <c r="CK299" s="812"/>
      <c r="CL299" s="812"/>
      <c r="CM299" s="812"/>
      <c r="CN299" s="812"/>
      <c r="CO299" s="812"/>
      <c r="CP299" s="812"/>
      <c r="CQ299" s="812"/>
      <c r="CR299" s="812"/>
      <c r="CS299" s="812"/>
      <c r="CT299" s="812"/>
      <c r="CU299" s="812"/>
      <c r="CV299" s="812"/>
      <c r="CW299" s="812"/>
      <c r="CX299" s="812"/>
      <c r="CY299" s="812"/>
      <c r="CZ299" s="812"/>
      <c r="DA299" s="812"/>
      <c r="DB299" s="812"/>
      <c r="DC299" s="812"/>
      <c r="DD299" s="812"/>
      <c r="DE299" s="812"/>
      <c r="DF299" s="812"/>
      <c r="DG299" s="812"/>
      <c r="DH299" s="812"/>
      <c r="DI299" s="812"/>
      <c r="DJ299" s="812"/>
      <c r="DK299" s="812"/>
      <c r="DL299" s="812"/>
      <c r="DM299" s="812"/>
      <c r="DN299" s="812"/>
      <c r="DO299" s="812"/>
      <c r="DP299" s="812"/>
      <c r="DQ299" s="812"/>
      <c r="DR299" s="812"/>
      <c r="DS299" s="812"/>
      <c r="DT299" s="812"/>
      <c r="DU299" s="812"/>
      <c r="DV299" s="812"/>
      <c r="DW299" s="812"/>
      <c r="DX299" s="812"/>
      <c r="DY299" s="812"/>
      <c r="DZ299" s="812"/>
      <c r="EA299" s="812"/>
      <c r="EB299" s="812"/>
      <c r="EC299" s="812"/>
      <c r="ED299" s="812"/>
      <c r="EE299" s="812"/>
      <c r="EF299" s="812"/>
      <c r="EG299" s="812"/>
      <c r="EH299" s="812"/>
      <c r="EI299" s="812"/>
      <c r="EJ299" s="812"/>
      <c r="EK299" s="812"/>
      <c r="EL299" s="812"/>
      <c r="EM299" s="812"/>
      <c r="EN299" s="812"/>
      <c r="EO299" s="812"/>
      <c r="EP299" s="812"/>
      <c r="EQ299" s="812"/>
      <c r="ER299" s="812"/>
      <c r="ES299" s="812"/>
      <c r="ET299" s="812"/>
      <c r="EU299" s="812"/>
      <c r="EV299" s="812"/>
      <c r="EW299" s="812"/>
      <c r="EX299" s="812"/>
      <c r="EY299" s="812"/>
      <c r="EZ299" s="812"/>
      <c r="FA299" s="812"/>
      <c r="FB299" s="812"/>
      <c r="FC299" s="812"/>
      <c r="FD299" s="812"/>
      <c r="FE299" s="812"/>
      <c r="FF299" s="812"/>
      <c r="FG299" s="812"/>
      <c r="FH299" s="812"/>
      <c r="FI299" s="812"/>
      <c r="FJ299" s="812"/>
      <c r="FK299" s="812"/>
      <c r="FL299" s="812"/>
      <c r="FM299" s="812"/>
      <c r="FN299" s="812"/>
      <c r="FO299" s="812"/>
      <c r="FP299" s="812"/>
      <c r="FQ299" s="812"/>
      <c r="FR299" s="812"/>
      <c r="FS299" s="812"/>
      <c r="FT299" s="812"/>
      <c r="FU299" s="812"/>
      <c r="FV299" s="812"/>
      <c r="FW299" s="812"/>
      <c r="FX299" s="812"/>
      <c r="FY299" s="812"/>
      <c r="FZ299" s="812"/>
      <c r="GA299" s="812"/>
      <c r="GB299" s="812"/>
      <c r="GC299" s="812"/>
      <c r="GD299" s="812"/>
      <c r="GE299" s="812"/>
      <c r="GF299" s="812"/>
      <c r="GG299" s="812"/>
      <c r="GH299" s="812"/>
      <c r="GI299" s="812"/>
      <c r="GJ299" s="812"/>
      <c r="GK299" s="812"/>
      <c r="GL299" s="812"/>
      <c r="GM299" s="812"/>
    </row>
    <row r="300" spans="2:195" ht="15" customHeight="1" x14ac:dyDescent="0.2">
      <c r="B300" s="812"/>
      <c r="C300" s="812"/>
      <c r="D300" s="812"/>
      <c r="E300" s="812"/>
      <c r="F300" s="812"/>
      <c r="G300" s="812"/>
      <c r="H300" s="812"/>
      <c r="I300" s="812"/>
      <c r="J300" s="812"/>
      <c r="K300" s="812"/>
      <c r="L300" s="812"/>
      <c r="M300" s="812"/>
      <c r="N300" s="812"/>
      <c r="O300" s="812"/>
      <c r="P300" s="812"/>
      <c r="Q300" s="812"/>
      <c r="R300" s="812"/>
      <c r="S300" s="812"/>
      <c r="T300" s="812"/>
      <c r="U300" s="812"/>
      <c r="V300" s="812"/>
      <c r="W300" s="812"/>
      <c r="X300" s="812"/>
      <c r="Y300" s="812"/>
      <c r="Z300" s="812"/>
      <c r="AA300" s="812"/>
      <c r="AB300" s="812"/>
      <c r="AC300" s="812"/>
      <c r="AD300" s="812"/>
      <c r="AE300" s="812"/>
      <c r="AF300" s="812"/>
      <c r="AG300" s="812"/>
      <c r="AH300" s="812"/>
      <c r="AI300" s="812"/>
      <c r="AJ300" s="812"/>
      <c r="AK300" s="812"/>
      <c r="AL300" s="812"/>
      <c r="AM300" s="812"/>
      <c r="AN300" s="812"/>
      <c r="AO300" s="812"/>
      <c r="AP300" s="812"/>
      <c r="AQ300" s="812"/>
      <c r="AR300" s="812"/>
      <c r="AS300" s="812"/>
      <c r="AT300" s="812"/>
      <c r="AU300" s="812"/>
      <c r="AV300" s="812"/>
      <c r="AW300" s="812"/>
      <c r="AX300" s="812"/>
      <c r="AY300" s="812"/>
      <c r="AZ300" s="812"/>
      <c r="BA300" s="812"/>
      <c r="BB300" s="812"/>
      <c r="BC300" s="812"/>
      <c r="BD300" s="812"/>
      <c r="BE300" s="812"/>
      <c r="BF300" s="812"/>
      <c r="BG300" s="812"/>
      <c r="BH300" s="812"/>
      <c r="BI300" s="812"/>
      <c r="BJ300" s="812"/>
      <c r="BK300" s="812"/>
      <c r="BL300" s="812"/>
      <c r="BM300" s="812"/>
      <c r="BN300" s="812"/>
      <c r="BO300" s="812"/>
      <c r="BP300" s="812"/>
      <c r="BQ300" s="812"/>
      <c r="BR300" s="812"/>
      <c r="BS300" s="812"/>
      <c r="BT300" s="812"/>
      <c r="BU300" s="812"/>
      <c r="BV300" s="812"/>
      <c r="BW300" s="812"/>
      <c r="BX300" s="812"/>
      <c r="BY300" s="812"/>
      <c r="BZ300" s="812"/>
      <c r="CA300" s="812"/>
      <c r="CB300" s="812"/>
      <c r="CC300" s="812"/>
      <c r="CD300" s="812"/>
      <c r="CE300" s="812"/>
      <c r="CF300" s="812"/>
      <c r="CG300" s="812"/>
      <c r="CH300" s="812"/>
      <c r="CI300" s="812"/>
      <c r="CJ300" s="812"/>
      <c r="CK300" s="812"/>
      <c r="CL300" s="812"/>
      <c r="CM300" s="812"/>
      <c r="CN300" s="812"/>
      <c r="CO300" s="812"/>
      <c r="CP300" s="812"/>
      <c r="CQ300" s="812"/>
      <c r="CR300" s="812"/>
      <c r="CS300" s="812"/>
      <c r="CT300" s="812"/>
      <c r="CU300" s="812"/>
      <c r="CV300" s="812"/>
      <c r="CW300" s="812"/>
      <c r="CX300" s="812"/>
      <c r="CY300" s="812"/>
      <c r="CZ300" s="812"/>
      <c r="DA300" s="812"/>
      <c r="DB300" s="812"/>
      <c r="DC300" s="812"/>
      <c r="DD300" s="812"/>
      <c r="DE300" s="812"/>
      <c r="DF300" s="812"/>
      <c r="DG300" s="812"/>
      <c r="DH300" s="812"/>
      <c r="DI300" s="812"/>
      <c r="DJ300" s="812"/>
      <c r="DK300" s="812"/>
      <c r="DL300" s="812"/>
      <c r="DM300" s="812"/>
      <c r="DN300" s="812"/>
      <c r="DO300" s="812"/>
      <c r="DP300" s="812"/>
      <c r="DQ300" s="812"/>
      <c r="DR300" s="812"/>
      <c r="DS300" s="812"/>
      <c r="DT300" s="812"/>
      <c r="DU300" s="812"/>
      <c r="DV300" s="812"/>
      <c r="DW300" s="812"/>
      <c r="DX300" s="812"/>
      <c r="DY300" s="812"/>
      <c r="DZ300" s="812"/>
      <c r="EA300" s="812"/>
      <c r="EB300" s="812"/>
      <c r="EC300" s="812"/>
      <c r="ED300" s="812"/>
      <c r="EE300" s="812"/>
      <c r="EF300" s="812"/>
      <c r="EG300" s="812"/>
      <c r="EH300" s="812"/>
      <c r="EI300" s="812"/>
      <c r="EJ300" s="812"/>
      <c r="EK300" s="812"/>
      <c r="EL300" s="812"/>
      <c r="EM300" s="812"/>
      <c r="EN300" s="812"/>
      <c r="EO300" s="812"/>
      <c r="EP300" s="812"/>
      <c r="EQ300" s="812"/>
      <c r="ER300" s="812"/>
      <c r="ES300" s="812"/>
      <c r="ET300" s="812"/>
      <c r="EU300" s="812"/>
      <c r="EV300" s="812"/>
      <c r="EW300" s="812"/>
      <c r="EX300" s="812"/>
      <c r="EY300" s="812"/>
      <c r="EZ300" s="812"/>
      <c r="FA300" s="812"/>
      <c r="FB300" s="812"/>
      <c r="FC300" s="812"/>
      <c r="FD300" s="812"/>
      <c r="FE300" s="812"/>
      <c r="FF300" s="812"/>
      <c r="FG300" s="812"/>
      <c r="FH300" s="812"/>
      <c r="FI300" s="812"/>
      <c r="FJ300" s="812"/>
      <c r="FK300" s="812"/>
      <c r="FL300" s="812"/>
      <c r="FM300" s="812"/>
      <c r="FN300" s="812"/>
      <c r="FO300" s="812"/>
      <c r="FP300" s="812"/>
      <c r="FQ300" s="812"/>
      <c r="FR300" s="812"/>
      <c r="FS300" s="812"/>
      <c r="FT300" s="812"/>
      <c r="FU300" s="812"/>
      <c r="FV300" s="812"/>
      <c r="FW300" s="812"/>
      <c r="FX300" s="812"/>
      <c r="FY300" s="812"/>
      <c r="FZ300" s="812"/>
      <c r="GA300" s="812"/>
      <c r="GB300" s="812"/>
      <c r="GC300" s="812"/>
      <c r="GD300" s="812"/>
      <c r="GE300" s="812"/>
      <c r="GF300" s="812"/>
      <c r="GG300" s="812"/>
      <c r="GH300" s="812"/>
      <c r="GI300" s="812"/>
      <c r="GJ300" s="812"/>
      <c r="GK300" s="812"/>
      <c r="GL300" s="812"/>
      <c r="GM300" s="812"/>
    </row>
    <row r="301" spans="2:195" ht="15" customHeight="1" x14ac:dyDescent="0.2">
      <c r="B301" s="812"/>
      <c r="C301" s="812"/>
      <c r="D301" s="812"/>
      <c r="E301" s="812"/>
      <c r="F301" s="812"/>
      <c r="G301" s="812"/>
      <c r="H301" s="812"/>
      <c r="I301" s="812"/>
      <c r="J301" s="812"/>
      <c r="K301" s="812"/>
      <c r="L301" s="812"/>
      <c r="M301" s="812"/>
      <c r="N301" s="812"/>
      <c r="O301" s="812"/>
      <c r="P301" s="812"/>
      <c r="Q301" s="812"/>
      <c r="R301" s="812"/>
      <c r="S301" s="812"/>
      <c r="T301" s="812"/>
      <c r="U301" s="812"/>
      <c r="V301" s="812"/>
      <c r="W301" s="812"/>
      <c r="X301" s="812"/>
      <c r="Y301" s="812"/>
      <c r="Z301" s="812"/>
      <c r="AA301" s="812"/>
      <c r="AB301" s="812"/>
      <c r="AC301" s="812"/>
      <c r="AD301" s="812"/>
      <c r="AE301" s="812"/>
      <c r="AF301" s="812"/>
      <c r="AG301" s="812"/>
      <c r="AH301" s="812"/>
      <c r="AI301" s="812"/>
      <c r="AJ301" s="812"/>
      <c r="AK301" s="812"/>
      <c r="AL301" s="812"/>
      <c r="AM301" s="812"/>
      <c r="AN301" s="812"/>
      <c r="AO301" s="812"/>
      <c r="AP301" s="812"/>
      <c r="AQ301" s="812"/>
      <c r="AR301" s="812"/>
      <c r="AS301" s="812"/>
      <c r="AT301" s="812"/>
      <c r="AU301" s="812"/>
      <c r="AV301" s="812"/>
      <c r="AW301" s="812"/>
      <c r="AX301" s="812"/>
      <c r="AY301" s="812"/>
      <c r="AZ301" s="812"/>
      <c r="BA301" s="812"/>
      <c r="BB301" s="812"/>
      <c r="BC301" s="812"/>
      <c r="BD301" s="812"/>
      <c r="BE301" s="812"/>
      <c r="BF301" s="812"/>
      <c r="BG301" s="812"/>
      <c r="BH301" s="812"/>
      <c r="BI301" s="812"/>
      <c r="BJ301" s="812"/>
      <c r="BK301" s="812"/>
      <c r="BL301" s="812"/>
      <c r="BM301" s="812"/>
      <c r="BN301" s="812"/>
      <c r="BO301" s="812"/>
      <c r="BP301" s="812"/>
      <c r="BQ301" s="812"/>
      <c r="BR301" s="812"/>
      <c r="BS301" s="812"/>
      <c r="BT301" s="812"/>
      <c r="BU301" s="812"/>
      <c r="BV301" s="812"/>
      <c r="BW301" s="812"/>
      <c r="BX301" s="812"/>
      <c r="BY301" s="812"/>
      <c r="BZ301" s="812"/>
      <c r="CA301" s="812"/>
      <c r="CB301" s="812"/>
      <c r="CC301" s="812"/>
      <c r="CD301" s="812"/>
      <c r="CE301" s="812"/>
      <c r="CF301" s="812"/>
      <c r="CG301" s="812"/>
      <c r="CH301" s="812"/>
      <c r="CI301" s="812"/>
      <c r="CJ301" s="812"/>
      <c r="CK301" s="812"/>
      <c r="CL301" s="812"/>
      <c r="CM301" s="812"/>
      <c r="CN301" s="812"/>
      <c r="CO301" s="812"/>
      <c r="CP301" s="812"/>
      <c r="CQ301" s="812"/>
      <c r="CR301" s="812"/>
      <c r="CS301" s="812"/>
      <c r="CT301" s="812"/>
      <c r="CU301" s="812"/>
      <c r="CV301" s="812"/>
      <c r="CW301" s="812"/>
      <c r="CX301" s="812"/>
      <c r="CY301" s="812"/>
      <c r="CZ301" s="812"/>
      <c r="DA301" s="812"/>
      <c r="DB301" s="812"/>
      <c r="DC301" s="812"/>
      <c r="DD301" s="812"/>
      <c r="DE301" s="812"/>
      <c r="DF301" s="812"/>
      <c r="DG301" s="812"/>
      <c r="DH301" s="812"/>
      <c r="DI301" s="812"/>
      <c r="DJ301" s="812"/>
      <c r="DK301" s="812"/>
      <c r="DL301" s="812"/>
      <c r="DM301" s="812"/>
      <c r="DN301" s="812"/>
      <c r="DO301" s="812"/>
      <c r="DP301" s="812"/>
      <c r="DQ301" s="812"/>
      <c r="DR301" s="812"/>
      <c r="DS301" s="812"/>
      <c r="DT301" s="812"/>
      <c r="DU301" s="812"/>
      <c r="DV301" s="812"/>
      <c r="DW301" s="812"/>
      <c r="DX301" s="812"/>
      <c r="DY301" s="812"/>
      <c r="DZ301" s="812"/>
      <c r="EA301" s="812"/>
      <c r="EB301" s="812"/>
      <c r="EC301" s="812"/>
      <c r="ED301" s="812"/>
      <c r="EE301" s="812"/>
      <c r="EF301" s="812"/>
      <c r="EG301" s="812"/>
      <c r="EH301" s="812"/>
      <c r="EI301" s="812"/>
      <c r="EJ301" s="812"/>
      <c r="EK301" s="812"/>
      <c r="EL301" s="812"/>
      <c r="EM301" s="812"/>
      <c r="EN301" s="812"/>
      <c r="EO301" s="812"/>
      <c r="EP301" s="812"/>
      <c r="EQ301" s="812"/>
      <c r="ER301" s="812"/>
      <c r="ES301" s="812"/>
      <c r="ET301" s="812"/>
      <c r="EU301" s="812"/>
      <c r="EV301" s="812"/>
      <c r="EW301" s="812"/>
      <c r="EX301" s="812"/>
      <c r="EY301" s="812"/>
      <c r="EZ301" s="812"/>
      <c r="FA301" s="812"/>
      <c r="FB301" s="812"/>
      <c r="FC301" s="812"/>
      <c r="FD301" s="812"/>
      <c r="FE301" s="812"/>
      <c r="FF301" s="812"/>
      <c r="FG301" s="812"/>
      <c r="FH301" s="812"/>
      <c r="FI301" s="812"/>
      <c r="FJ301" s="812"/>
      <c r="FK301" s="812"/>
      <c r="FL301" s="812"/>
      <c r="FM301" s="812"/>
      <c r="FN301" s="812"/>
      <c r="FO301" s="812"/>
      <c r="FP301" s="812"/>
      <c r="FQ301" s="812"/>
      <c r="FR301" s="812"/>
      <c r="FS301" s="812"/>
      <c r="FT301" s="812"/>
      <c r="FU301" s="812"/>
      <c r="FV301" s="812"/>
      <c r="FW301" s="812"/>
      <c r="FX301" s="812"/>
      <c r="FY301" s="812"/>
      <c r="FZ301" s="812"/>
      <c r="GA301" s="812"/>
      <c r="GB301" s="812"/>
      <c r="GC301" s="812"/>
      <c r="GD301" s="812"/>
      <c r="GE301" s="812"/>
      <c r="GF301" s="812"/>
      <c r="GG301" s="812"/>
      <c r="GH301" s="812"/>
      <c r="GI301" s="812"/>
      <c r="GJ301" s="812"/>
      <c r="GK301" s="812"/>
      <c r="GL301" s="812"/>
      <c r="GM301" s="812"/>
    </row>
    <row r="302" spans="2:195" ht="15" customHeight="1" x14ac:dyDescent="0.2">
      <c r="B302" s="812"/>
      <c r="C302" s="812"/>
      <c r="D302" s="812"/>
      <c r="E302" s="812"/>
      <c r="F302" s="812"/>
      <c r="G302" s="812"/>
      <c r="H302" s="812"/>
      <c r="I302" s="812"/>
      <c r="J302" s="812"/>
      <c r="K302" s="812"/>
      <c r="L302" s="812"/>
      <c r="M302" s="812"/>
      <c r="N302" s="812"/>
      <c r="O302" s="812"/>
      <c r="P302" s="812"/>
      <c r="Q302" s="812"/>
      <c r="R302" s="812"/>
      <c r="S302" s="812"/>
      <c r="T302" s="812"/>
      <c r="U302" s="812"/>
      <c r="V302" s="812"/>
      <c r="W302" s="812"/>
      <c r="X302" s="812"/>
      <c r="Y302" s="812"/>
      <c r="Z302" s="812"/>
      <c r="AA302" s="812"/>
      <c r="AB302" s="812"/>
      <c r="AC302" s="812"/>
      <c r="AD302" s="812"/>
      <c r="AE302" s="812"/>
      <c r="AF302" s="812"/>
      <c r="AG302" s="812"/>
      <c r="AH302" s="812"/>
      <c r="AI302" s="812"/>
      <c r="AJ302" s="812"/>
      <c r="AK302" s="812"/>
      <c r="AL302" s="812"/>
      <c r="AM302" s="812"/>
      <c r="AN302" s="812"/>
      <c r="AO302" s="812"/>
      <c r="AP302" s="812"/>
      <c r="AQ302" s="812"/>
      <c r="AR302" s="812"/>
      <c r="AS302" s="812"/>
      <c r="AT302" s="812"/>
      <c r="AU302" s="812"/>
      <c r="AV302" s="812"/>
      <c r="AW302" s="812"/>
      <c r="AX302" s="812"/>
      <c r="AY302" s="812"/>
      <c r="AZ302" s="812"/>
      <c r="BA302" s="812"/>
      <c r="BB302" s="812"/>
      <c r="BC302" s="812"/>
      <c r="BD302" s="812"/>
      <c r="BE302" s="812"/>
      <c r="BF302" s="812"/>
      <c r="BG302" s="812"/>
      <c r="BH302" s="812"/>
      <c r="BI302" s="812"/>
      <c r="BJ302" s="812"/>
      <c r="BK302" s="812"/>
      <c r="BL302" s="812"/>
      <c r="BM302" s="812"/>
      <c r="BN302" s="812"/>
      <c r="BO302" s="812"/>
      <c r="BP302" s="812"/>
      <c r="BQ302" s="812"/>
      <c r="BR302" s="812"/>
      <c r="BS302" s="812"/>
      <c r="BT302" s="812"/>
      <c r="BU302" s="812"/>
      <c r="BV302" s="812"/>
      <c r="BW302" s="812"/>
      <c r="BX302" s="812"/>
      <c r="BY302" s="812"/>
      <c r="BZ302" s="812"/>
      <c r="CA302" s="812"/>
      <c r="CB302" s="812"/>
      <c r="CC302" s="812"/>
      <c r="CD302" s="812"/>
      <c r="CE302" s="812"/>
      <c r="CF302" s="812"/>
      <c r="CG302" s="812"/>
      <c r="CH302" s="812"/>
      <c r="CI302" s="812"/>
      <c r="CJ302" s="812"/>
      <c r="CK302" s="812"/>
      <c r="CL302" s="812"/>
      <c r="CM302" s="812"/>
      <c r="CN302" s="812"/>
      <c r="CO302" s="812"/>
      <c r="CP302" s="812"/>
      <c r="CQ302" s="812"/>
      <c r="CR302" s="812"/>
      <c r="CS302" s="812"/>
      <c r="CT302" s="812"/>
      <c r="CU302" s="812"/>
      <c r="CV302" s="812"/>
      <c r="CW302" s="812"/>
      <c r="CX302" s="812"/>
      <c r="CY302" s="812"/>
      <c r="CZ302" s="812"/>
      <c r="DA302" s="812"/>
      <c r="DB302" s="812"/>
      <c r="DC302" s="812"/>
      <c r="DD302" s="812"/>
      <c r="DE302" s="812"/>
      <c r="DF302" s="812"/>
      <c r="DG302" s="812"/>
      <c r="DH302" s="812"/>
      <c r="DI302" s="812"/>
      <c r="DJ302" s="812"/>
      <c r="DK302" s="812"/>
      <c r="DL302" s="812"/>
      <c r="DM302" s="812"/>
      <c r="DN302" s="812"/>
      <c r="DO302" s="812"/>
      <c r="DP302" s="812"/>
      <c r="DQ302" s="812"/>
      <c r="DR302" s="812"/>
      <c r="DS302" s="812"/>
      <c r="DT302" s="812"/>
      <c r="DU302" s="812"/>
      <c r="DV302" s="812"/>
      <c r="DW302" s="812"/>
      <c r="DX302" s="812"/>
      <c r="DY302" s="812"/>
      <c r="DZ302" s="812"/>
      <c r="EA302" s="812"/>
      <c r="EB302" s="812"/>
      <c r="EC302" s="812"/>
      <c r="ED302" s="812"/>
      <c r="EE302" s="812"/>
      <c r="EF302" s="812"/>
      <c r="EG302" s="812"/>
      <c r="EH302" s="812"/>
      <c r="EI302" s="812"/>
      <c r="EJ302" s="812"/>
      <c r="EK302" s="812"/>
      <c r="EL302" s="812"/>
      <c r="EM302" s="812"/>
      <c r="EN302" s="812"/>
      <c r="EO302" s="812"/>
      <c r="EP302" s="812"/>
      <c r="EQ302" s="812"/>
      <c r="ER302" s="812"/>
      <c r="ES302" s="812"/>
      <c r="ET302" s="812"/>
      <c r="EU302" s="812"/>
      <c r="EV302" s="812"/>
      <c r="EW302" s="812"/>
      <c r="EX302" s="812"/>
      <c r="EY302" s="812"/>
      <c r="EZ302" s="812"/>
      <c r="FA302" s="812"/>
      <c r="FB302" s="812"/>
      <c r="FC302" s="812"/>
      <c r="FD302" s="812"/>
      <c r="FE302" s="812"/>
      <c r="FF302" s="812"/>
      <c r="FG302" s="812"/>
      <c r="FH302" s="812"/>
      <c r="FI302" s="812"/>
      <c r="FJ302" s="812"/>
      <c r="FK302" s="812"/>
      <c r="FL302" s="812"/>
      <c r="FM302" s="812"/>
      <c r="FN302" s="812"/>
      <c r="FO302" s="812"/>
      <c r="FP302" s="812"/>
      <c r="FQ302" s="812"/>
      <c r="FR302" s="812"/>
      <c r="FS302" s="812"/>
      <c r="FT302" s="812"/>
      <c r="FU302" s="812"/>
      <c r="FV302" s="812"/>
      <c r="FW302" s="812"/>
      <c r="FX302" s="812"/>
      <c r="FY302" s="812"/>
      <c r="FZ302" s="812"/>
      <c r="GA302" s="812"/>
      <c r="GB302" s="812"/>
      <c r="GC302" s="812"/>
      <c r="GD302" s="812"/>
      <c r="GE302" s="812"/>
      <c r="GF302" s="812"/>
      <c r="GG302" s="812"/>
      <c r="GH302" s="812"/>
      <c r="GI302" s="812"/>
      <c r="GJ302" s="812"/>
      <c r="GK302" s="812"/>
      <c r="GL302" s="812"/>
      <c r="GM302" s="812"/>
    </row>
    <row r="303" spans="2:195" ht="15" customHeight="1" x14ac:dyDescent="0.2">
      <c r="B303" s="812"/>
      <c r="C303" s="812"/>
      <c r="D303" s="812"/>
      <c r="E303" s="812"/>
      <c r="F303" s="812"/>
      <c r="G303" s="812"/>
      <c r="H303" s="812"/>
      <c r="I303" s="812"/>
      <c r="J303" s="812"/>
      <c r="K303" s="812"/>
      <c r="L303" s="812"/>
      <c r="M303" s="812"/>
      <c r="N303" s="812"/>
      <c r="O303" s="812"/>
      <c r="P303" s="812"/>
      <c r="Q303" s="812"/>
      <c r="R303" s="812"/>
      <c r="S303" s="812"/>
      <c r="T303" s="812"/>
      <c r="U303" s="812"/>
      <c r="V303" s="812"/>
      <c r="W303" s="812"/>
      <c r="X303" s="812"/>
      <c r="Y303" s="812"/>
      <c r="Z303" s="812"/>
      <c r="AA303" s="812"/>
      <c r="AB303" s="812"/>
      <c r="AC303" s="812"/>
      <c r="AD303" s="812"/>
      <c r="AE303" s="812"/>
      <c r="AF303" s="812"/>
      <c r="AG303" s="812"/>
      <c r="AH303" s="812"/>
      <c r="AI303" s="812"/>
      <c r="AJ303" s="812"/>
      <c r="AK303" s="812"/>
      <c r="AL303" s="812"/>
      <c r="AM303" s="812"/>
      <c r="AN303" s="812"/>
      <c r="AO303" s="812"/>
      <c r="AP303" s="812"/>
      <c r="AQ303" s="812"/>
      <c r="AR303" s="812"/>
      <c r="AS303" s="812"/>
      <c r="AT303" s="812"/>
      <c r="AU303" s="812"/>
      <c r="AV303" s="812"/>
      <c r="AW303" s="812"/>
      <c r="AX303" s="812"/>
      <c r="AY303" s="812"/>
      <c r="AZ303" s="812"/>
      <c r="BA303" s="812"/>
      <c r="BB303" s="812"/>
      <c r="BC303" s="812"/>
      <c r="BD303" s="812"/>
      <c r="BE303" s="812"/>
      <c r="BF303" s="812"/>
      <c r="BG303" s="812"/>
      <c r="BH303" s="812"/>
      <c r="BI303" s="812"/>
      <c r="BJ303" s="812"/>
      <c r="BK303" s="812"/>
      <c r="BL303" s="812"/>
      <c r="BM303" s="812"/>
      <c r="BN303" s="812"/>
      <c r="BO303" s="812"/>
      <c r="BP303" s="812"/>
      <c r="BQ303" s="812"/>
      <c r="BR303" s="812"/>
      <c r="BS303" s="812"/>
      <c r="BT303" s="812"/>
      <c r="BU303" s="812"/>
      <c r="BV303" s="812"/>
      <c r="BW303" s="812"/>
      <c r="BX303" s="812"/>
      <c r="BY303" s="812"/>
      <c r="BZ303" s="812"/>
      <c r="CA303" s="812"/>
      <c r="CB303" s="812"/>
      <c r="CC303" s="812"/>
      <c r="CD303" s="812"/>
      <c r="CE303" s="812"/>
      <c r="CF303" s="812"/>
      <c r="CG303" s="812"/>
      <c r="CH303" s="812"/>
      <c r="CI303" s="812"/>
      <c r="CJ303" s="812"/>
      <c r="CK303" s="812"/>
      <c r="CL303" s="812"/>
      <c r="CM303" s="812"/>
      <c r="CN303" s="812"/>
      <c r="CO303" s="812"/>
      <c r="CP303" s="812"/>
      <c r="CQ303" s="812"/>
      <c r="CR303" s="812"/>
      <c r="CS303" s="812"/>
      <c r="CT303" s="812"/>
      <c r="CU303" s="812"/>
      <c r="CV303" s="812"/>
      <c r="CW303" s="812"/>
      <c r="CX303" s="812"/>
      <c r="CY303" s="812"/>
      <c r="CZ303" s="812"/>
      <c r="DA303" s="812"/>
      <c r="DB303" s="812"/>
      <c r="DC303" s="812"/>
      <c r="DD303" s="812"/>
      <c r="DE303" s="812"/>
      <c r="DF303" s="812"/>
      <c r="DG303" s="812"/>
      <c r="DH303" s="812"/>
      <c r="DI303" s="812"/>
      <c r="DJ303" s="812"/>
      <c r="DK303" s="812"/>
      <c r="DL303" s="812"/>
      <c r="DM303" s="812"/>
      <c r="DN303" s="812"/>
      <c r="DO303" s="812"/>
      <c r="DP303" s="812"/>
      <c r="DQ303" s="812"/>
      <c r="DR303" s="812"/>
      <c r="DS303" s="812"/>
      <c r="DT303" s="812"/>
      <c r="DU303" s="812"/>
      <c r="DV303" s="812"/>
      <c r="DW303" s="812"/>
      <c r="DX303" s="812"/>
      <c r="DY303" s="812"/>
      <c r="DZ303" s="812"/>
      <c r="EA303" s="812"/>
      <c r="EB303" s="812"/>
      <c r="EC303" s="812"/>
      <c r="ED303" s="812"/>
      <c r="EE303" s="812"/>
      <c r="EF303" s="812"/>
      <c r="EG303" s="812"/>
      <c r="EH303" s="812"/>
      <c r="EI303" s="812"/>
      <c r="EJ303" s="812"/>
      <c r="EK303" s="812"/>
      <c r="EL303" s="812"/>
      <c r="EM303" s="812"/>
      <c r="EN303" s="812"/>
      <c r="EO303" s="812"/>
      <c r="EP303" s="812"/>
      <c r="EQ303" s="812"/>
      <c r="ER303" s="812"/>
      <c r="ES303" s="812"/>
      <c r="ET303" s="812"/>
      <c r="EU303" s="812"/>
      <c r="EV303" s="812"/>
      <c r="EW303" s="812"/>
      <c r="EX303" s="812"/>
      <c r="EY303" s="812"/>
      <c r="EZ303" s="812"/>
      <c r="FA303" s="812"/>
      <c r="FB303" s="812"/>
      <c r="FC303" s="812"/>
      <c r="FD303" s="812"/>
      <c r="FE303" s="812"/>
      <c r="FF303" s="812"/>
      <c r="FG303" s="812"/>
      <c r="FH303" s="812"/>
      <c r="FI303" s="812"/>
      <c r="FJ303" s="812"/>
      <c r="FK303" s="812"/>
      <c r="FL303" s="812"/>
      <c r="FM303" s="812"/>
      <c r="FN303" s="812"/>
      <c r="FO303" s="812"/>
      <c r="FP303" s="812"/>
      <c r="FQ303" s="812"/>
      <c r="FR303" s="812"/>
      <c r="FS303" s="812"/>
      <c r="FT303" s="812"/>
      <c r="FU303" s="812"/>
      <c r="FV303" s="812"/>
      <c r="FW303" s="812"/>
      <c r="FX303" s="812"/>
      <c r="FY303" s="812"/>
      <c r="FZ303" s="812"/>
      <c r="GA303" s="812"/>
      <c r="GB303" s="812"/>
      <c r="GC303" s="812"/>
      <c r="GD303" s="812"/>
      <c r="GE303" s="812"/>
      <c r="GF303" s="812"/>
      <c r="GG303" s="812"/>
      <c r="GH303" s="812"/>
      <c r="GI303" s="812"/>
      <c r="GJ303" s="812"/>
      <c r="GK303" s="812"/>
      <c r="GL303" s="812"/>
      <c r="GM303" s="812"/>
    </row>
    <row r="304" spans="2:195" ht="15" customHeight="1" x14ac:dyDescent="0.2">
      <c r="B304" s="812"/>
      <c r="C304" s="812"/>
      <c r="D304" s="812"/>
      <c r="E304" s="812"/>
      <c r="F304" s="812"/>
      <c r="G304" s="812"/>
      <c r="H304" s="812"/>
      <c r="I304" s="812"/>
      <c r="J304" s="812"/>
      <c r="K304" s="812"/>
      <c r="L304" s="812"/>
      <c r="M304" s="812"/>
      <c r="N304" s="812"/>
      <c r="O304" s="812"/>
      <c r="P304" s="812"/>
      <c r="Q304" s="812"/>
      <c r="R304" s="812"/>
      <c r="S304" s="812"/>
      <c r="T304" s="812"/>
      <c r="U304" s="812"/>
      <c r="V304" s="812"/>
      <c r="W304" s="812"/>
      <c r="X304" s="812"/>
      <c r="Y304" s="812"/>
      <c r="Z304" s="812"/>
      <c r="AA304" s="812"/>
      <c r="AB304" s="812"/>
      <c r="AC304" s="812"/>
      <c r="AD304" s="812"/>
      <c r="AE304" s="812"/>
      <c r="AF304" s="812"/>
      <c r="AG304" s="812"/>
      <c r="AH304" s="812"/>
      <c r="AI304" s="812"/>
      <c r="AJ304" s="812"/>
      <c r="AK304" s="812"/>
      <c r="AL304" s="812"/>
      <c r="AM304" s="812"/>
      <c r="AN304" s="812"/>
      <c r="AO304" s="812"/>
      <c r="AP304" s="812"/>
      <c r="AQ304" s="812"/>
      <c r="AR304" s="812"/>
      <c r="AS304" s="812"/>
      <c r="AT304" s="812"/>
      <c r="AU304" s="812"/>
      <c r="AV304" s="812"/>
      <c r="AW304" s="812"/>
      <c r="AX304" s="812"/>
      <c r="AY304" s="812"/>
      <c r="AZ304" s="812"/>
      <c r="BA304" s="812"/>
      <c r="BB304" s="812"/>
      <c r="BC304" s="812"/>
      <c r="BD304" s="812"/>
      <c r="BE304" s="812"/>
      <c r="BF304" s="812"/>
      <c r="BG304" s="812"/>
      <c r="BH304" s="812"/>
      <c r="BI304" s="812"/>
      <c r="BJ304" s="812"/>
      <c r="BK304" s="812"/>
      <c r="BL304" s="812"/>
      <c r="BM304" s="812"/>
      <c r="BN304" s="812"/>
      <c r="BO304" s="812"/>
      <c r="BP304" s="812"/>
      <c r="BQ304" s="812"/>
      <c r="BR304" s="812"/>
      <c r="BS304" s="812"/>
      <c r="BT304" s="812"/>
      <c r="BU304" s="812"/>
      <c r="BV304" s="812"/>
      <c r="BW304" s="812"/>
      <c r="BX304" s="812"/>
      <c r="BY304" s="812"/>
      <c r="BZ304" s="812"/>
      <c r="CA304" s="812"/>
      <c r="CB304" s="812"/>
      <c r="CC304" s="812"/>
      <c r="CD304" s="812"/>
      <c r="CE304" s="812"/>
      <c r="CF304" s="812"/>
      <c r="CG304" s="812"/>
      <c r="CH304" s="812"/>
      <c r="CI304" s="812"/>
      <c r="CJ304" s="812"/>
      <c r="CK304" s="812"/>
      <c r="CL304" s="812"/>
      <c r="CM304" s="812"/>
      <c r="CN304" s="812"/>
      <c r="CO304" s="812"/>
      <c r="CP304" s="812"/>
      <c r="CQ304" s="812"/>
      <c r="CR304" s="812"/>
      <c r="CS304" s="812"/>
      <c r="CT304" s="812"/>
      <c r="CU304" s="812"/>
      <c r="CV304" s="812"/>
      <c r="CW304" s="812"/>
      <c r="CX304" s="812"/>
      <c r="CY304" s="812"/>
      <c r="CZ304" s="812"/>
      <c r="DA304" s="812"/>
      <c r="DB304" s="812"/>
      <c r="DC304" s="812"/>
      <c r="DD304" s="812"/>
      <c r="DE304" s="812"/>
      <c r="DF304" s="812"/>
      <c r="DG304" s="812"/>
      <c r="DH304" s="812"/>
      <c r="DI304" s="812"/>
      <c r="DJ304" s="812"/>
      <c r="DK304" s="812"/>
      <c r="DL304" s="812"/>
      <c r="DM304" s="812"/>
      <c r="DN304" s="812"/>
      <c r="DO304" s="812"/>
      <c r="DP304" s="812"/>
      <c r="DQ304" s="812"/>
      <c r="DR304" s="812"/>
      <c r="DS304" s="812"/>
      <c r="DT304" s="812"/>
      <c r="DU304" s="812"/>
      <c r="DV304" s="812"/>
      <c r="DW304" s="812"/>
      <c r="DX304" s="812"/>
      <c r="DY304" s="812"/>
      <c r="DZ304" s="812"/>
      <c r="EA304" s="812"/>
      <c r="EB304" s="812"/>
      <c r="EC304" s="812"/>
      <c r="ED304" s="812"/>
      <c r="EE304" s="812"/>
      <c r="EF304" s="812"/>
      <c r="EG304" s="812"/>
      <c r="EH304" s="812"/>
      <c r="EI304" s="812"/>
      <c r="EJ304" s="812"/>
      <c r="EK304" s="812"/>
      <c r="EL304" s="812"/>
      <c r="EM304" s="812"/>
      <c r="EN304" s="812"/>
      <c r="EO304" s="812"/>
      <c r="EP304" s="812"/>
      <c r="EQ304" s="812"/>
      <c r="ER304" s="812"/>
      <c r="ES304" s="812"/>
      <c r="ET304" s="812"/>
      <c r="EU304" s="812"/>
      <c r="EV304" s="812"/>
      <c r="EW304" s="812"/>
      <c r="EX304" s="812"/>
      <c r="EY304" s="812"/>
      <c r="EZ304" s="812"/>
      <c r="FA304" s="812"/>
      <c r="FB304" s="812"/>
      <c r="FC304" s="812"/>
      <c r="FD304" s="812"/>
      <c r="FE304" s="812"/>
      <c r="FF304" s="812"/>
      <c r="FG304" s="812"/>
      <c r="FH304" s="812"/>
      <c r="FI304" s="812"/>
      <c r="FJ304" s="812"/>
      <c r="FK304" s="812"/>
      <c r="FL304" s="812"/>
      <c r="FM304" s="812"/>
      <c r="FN304" s="812"/>
      <c r="FO304" s="812"/>
      <c r="FP304" s="812"/>
      <c r="FQ304" s="812"/>
      <c r="FR304" s="812"/>
      <c r="FS304" s="812"/>
      <c r="FT304" s="812"/>
      <c r="FU304" s="812"/>
      <c r="FV304" s="812"/>
      <c r="FW304" s="812"/>
      <c r="FX304" s="812"/>
      <c r="FY304" s="812"/>
      <c r="FZ304" s="812"/>
      <c r="GA304" s="812"/>
      <c r="GB304" s="812"/>
      <c r="GC304" s="812"/>
      <c r="GD304" s="812"/>
      <c r="GE304" s="812"/>
      <c r="GF304" s="812"/>
      <c r="GG304" s="812"/>
      <c r="GH304" s="812"/>
      <c r="GI304" s="812"/>
      <c r="GJ304" s="812"/>
      <c r="GK304" s="812"/>
      <c r="GL304" s="812"/>
      <c r="GM304" s="812"/>
    </row>
    <row r="305" spans="2:195" ht="15" customHeight="1" x14ac:dyDescent="0.2">
      <c r="B305" s="812"/>
      <c r="C305" s="812"/>
      <c r="D305" s="812"/>
      <c r="E305" s="812"/>
      <c r="F305" s="812"/>
      <c r="G305" s="812"/>
      <c r="H305" s="812"/>
      <c r="I305" s="812"/>
      <c r="J305" s="812"/>
      <c r="K305" s="812"/>
      <c r="L305" s="812"/>
      <c r="M305" s="812"/>
      <c r="N305" s="812"/>
      <c r="O305" s="812"/>
      <c r="P305" s="812"/>
      <c r="Q305" s="812"/>
      <c r="R305" s="812"/>
      <c r="S305" s="812"/>
      <c r="T305" s="812"/>
      <c r="U305" s="812"/>
      <c r="V305" s="812"/>
      <c r="W305" s="812"/>
      <c r="X305" s="812"/>
      <c r="Y305" s="812"/>
      <c r="Z305" s="812"/>
      <c r="AA305" s="812"/>
      <c r="AB305" s="812"/>
      <c r="AC305" s="812"/>
      <c r="AD305" s="812"/>
      <c r="AE305" s="812"/>
      <c r="AF305" s="812"/>
      <c r="AG305" s="812"/>
      <c r="AH305" s="812"/>
      <c r="AI305" s="812"/>
      <c r="AJ305" s="812"/>
      <c r="AK305" s="812"/>
      <c r="AL305" s="812"/>
      <c r="AM305" s="812"/>
      <c r="AN305" s="812"/>
      <c r="AO305" s="812"/>
      <c r="AP305" s="812"/>
      <c r="AQ305" s="812"/>
      <c r="AR305" s="812"/>
      <c r="AS305" s="812"/>
      <c r="AT305" s="812"/>
      <c r="AU305" s="812"/>
      <c r="AV305" s="812"/>
      <c r="AW305" s="812"/>
      <c r="AX305" s="812"/>
      <c r="AY305" s="812"/>
      <c r="AZ305" s="812"/>
      <c r="BA305" s="812"/>
      <c r="BB305" s="812"/>
      <c r="BC305" s="812"/>
      <c r="BD305" s="812"/>
      <c r="BE305" s="812"/>
      <c r="BF305" s="812"/>
      <c r="BG305" s="812"/>
      <c r="BH305" s="812"/>
      <c r="BI305" s="812"/>
      <c r="BJ305" s="812"/>
      <c r="BK305" s="812"/>
      <c r="BL305" s="812"/>
      <c r="BM305" s="812"/>
      <c r="BN305" s="812"/>
      <c r="BO305" s="812"/>
      <c r="BP305" s="812"/>
      <c r="BQ305" s="812"/>
      <c r="BR305" s="812"/>
      <c r="BS305" s="812"/>
      <c r="BT305" s="812"/>
      <c r="BU305" s="812"/>
      <c r="BV305" s="812"/>
      <c r="BW305" s="812"/>
      <c r="BX305" s="812"/>
      <c r="BY305" s="812"/>
      <c r="BZ305" s="812"/>
      <c r="CA305" s="812"/>
      <c r="CB305" s="812"/>
      <c r="CC305" s="812"/>
      <c r="CD305" s="812"/>
      <c r="CE305" s="812"/>
      <c r="CF305" s="812"/>
      <c r="CG305" s="812"/>
      <c r="CH305" s="812"/>
      <c r="CI305" s="812"/>
      <c r="CJ305" s="812"/>
      <c r="CK305" s="812"/>
      <c r="CL305" s="812"/>
      <c r="CM305" s="812"/>
      <c r="CN305" s="812"/>
      <c r="CO305" s="812"/>
      <c r="CP305" s="812"/>
      <c r="CQ305" s="812"/>
      <c r="CR305" s="812"/>
      <c r="CS305" s="812"/>
      <c r="CT305" s="812"/>
      <c r="CU305" s="812"/>
      <c r="CV305" s="812"/>
      <c r="CW305" s="812"/>
      <c r="CX305" s="812"/>
      <c r="CY305" s="812"/>
      <c r="CZ305" s="812"/>
      <c r="DA305" s="812"/>
      <c r="DB305" s="812"/>
      <c r="DC305" s="812"/>
      <c r="DD305" s="812"/>
      <c r="DE305" s="812"/>
      <c r="DF305" s="812"/>
      <c r="DG305" s="812"/>
      <c r="DH305" s="812"/>
      <c r="DI305" s="812"/>
      <c r="DJ305" s="812"/>
      <c r="DK305" s="812"/>
      <c r="DL305" s="812"/>
      <c r="DM305" s="812"/>
      <c r="DN305" s="812"/>
      <c r="DO305" s="812"/>
      <c r="DP305" s="812"/>
      <c r="DQ305" s="812"/>
      <c r="DR305" s="812"/>
      <c r="DS305" s="812"/>
      <c r="DT305" s="812"/>
      <c r="DU305" s="812"/>
      <c r="DV305" s="812"/>
      <c r="DW305" s="812"/>
      <c r="DX305" s="812"/>
      <c r="DY305" s="812"/>
      <c r="DZ305" s="812"/>
      <c r="EA305" s="812"/>
      <c r="EB305" s="812"/>
      <c r="EC305" s="812"/>
      <c r="ED305" s="812"/>
      <c r="EE305" s="812"/>
      <c r="EF305" s="812"/>
      <c r="EG305" s="812"/>
      <c r="EH305" s="812"/>
      <c r="EI305" s="812"/>
      <c r="EJ305" s="812"/>
      <c r="EK305" s="812"/>
      <c r="EL305" s="812"/>
      <c r="EM305" s="812"/>
      <c r="EN305" s="812"/>
      <c r="EO305" s="812"/>
      <c r="EP305" s="812"/>
      <c r="EQ305" s="812"/>
      <c r="ER305" s="812"/>
      <c r="ES305" s="812"/>
      <c r="ET305" s="812"/>
      <c r="EU305" s="812"/>
      <c r="EV305" s="812"/>
      <c r="EW305" s="812"/>
      <c r="EX305" s="812"/>
      <c r="EY305" s="812"/>
      <c r="EZ305" s="812"/>
      <c r="FA305" s="812"/>
      <c r="FB305" s="812"/>
      <c r="FC305" s="812"/>
      <c r="FD305" s="812"/>
      <c r="FE305" s="812"/>
      <c r="FF305" s="812"/>
      <c r="FG305" s="812"/>
      <c r="FH305" s="812"/>
      <c r="FI305" s="812"/>
      <c r="FJ305" s="812"/>
      <c r="FK305" s="812"/>
      <c r="FL305" s="812"/>
      <c r="FM305" s="812"/>
      <c r="FN305" s="812"/>
      <c r="FO305" s="812"/>
      <c r="FP305" s="812"/>
      <c r="FQ305" s="812"/>
      <c r="FR305" s="812"/>
      <c r="FS305" s="812"/>
      <c r="FT305" s="812"/>
      <c r="FU305" s="812"/>
      <c r="FV305" s="812"/>
      <c r="FW305" s="812"/>
      <c r="FX305" s="812"/>
      <c r="FY305" s="812"/>
      <c r="FZ305" s="812"/>
      <c r="GA305" s="812"/>
      <c r="GB305" s="812"/>
      <c r="GC305" s="812"/>
      <c r="GD305" s="812"/>
      <c r="GE305" s="812"/>
      <c r="GF305" s="812"/>
      <c r="GG305" s="812"/>
      <c r="GH305" s="812"/>
      <c r="GI305" s="812"/>
      <c r="GJ305" s="812"/>
      <c r="GK305" s="812"/>
      <c r="GL305" s="812"/>
      <c r="GM305" s="812"/>
    </row>
    <row r="306" spans="2:195" ht="15" customHeight="1" x14ac:dyDescent="0.2">
      <c r="B306" s="812"/>
      <c r="C306" s="812"/>
      <c r="D306" s="812"/>
      <c r="E306" s="812"/>
      <c r="F306" s="812"/>
      <c r="G306" s="812"/>
      <c r="H306" s="812"/>
      <c r="I306" s="812"/>
      <c r="J306" s="812"/>
      <c r="K306" s="812"/>
      <c r="L306" s="812"/>
      <c r="M306" s="812"/>
      <c r="N306" s="812"/>
      <c r="O306" s="812"/>
      <c r="P306" s="812"/>
      <c r="Q306" s="812"/>
      <c r="R306" s="812"/>
      <c r="S306" s="812"/>
      <c r="T306" s="812"/>
      <c r="U306" s="812"/>
      <c r="V306" s="812"/>
      <c r="W306" s="812"/>
      <c r="X306" s="812"/>
      <c r="Y306" s="812"/>
      <c r="Z306" s="812"/>
      <c r="AA306" s="812"/>
      <c r="AB306" s="812"/>
      <c r="AC306" s="812"/>
      <c r="AD306" s="812"/>
      <c r="AE306" s="812"/>
      <c r="AF306" s="812"/>
      <c r="AG306" s="812"/>
      <c r="AH306" s="812"/>
      <c r="AI306" s="812"/>
      <c r="AJ306" s="812"/>
      <c r="AK306" s="812"/>
      <c r="AL306" s="812"/>
      <c r="AM306" s="812"/>
      <c r="AN306" s="812"/>
      <c r="AO306" s="812"/>
      <c r="AP306" s="812"/>
      <c r="AQ306" s="812"/>
      <c r="AR306" s="812"/>
      <c r="AS306" s="812"/>
      <c r="AT306" s="812"/>
      <c r="AU306" s="812"/>
      <c r="AV306" s="812"/>
      <c r="AW306" s="812"/>
      <c r="AX306" s="812"/>
      <c r="AY306" s="812"/>
      <c r="AZ306" s="812"/>
      <c r="BA306" s="812"/>
      <c r="BB306" s="812"/>
      <c r="BC306" s="812"/>
      <c r="BD306" s="812"/>
      <c r="BE306" s="812"/>
      <c r="BF306" s="812"/>
      <c r="BG306" s="812"/>
      <c r="BH306" s="812"/>
      <c r="BI306" s="812"/>
      <c r="BJ306" s="812"/>
      <c r="BK306" s="812"/>
      <c r="BL306" s="812"/>
      <c r="BM306" s="812"/>
      <c r="BN306" s="812"/>
      <c r="BO306" s="812"/>
      <c r="BP306" s="812"/>
      <c r="BQ306" s="812"/>
      <c r="BR306" s="812"/>
      <c r="BS306" s="812"/>
      <c r="BT306" s="812"/>
      <c r="BU306" s="812"/>
      <c r="BV306" s="812"/>
      <c r="BW306" s="812"/>
      <c r="BX306" s="812"/>
      <c r="BY306" s="812"/>
      <c r="BZ306" s="812"/>
      <c r="CA306" s="812"/>
      <c r="CB306" s="812"/>
      <c r="CC306" s="812"/>
      <c r="CD306" s="812"/>
      <c r="CE306" s="812"/>
      <c r="CF306" s="812"/>
      <c r="CG306" s="812"/>
      <c r="CH306" s="812"/>
      <c r="CI306" s="812"/>
      <c r="CJ306" s="812"/>
      <c r="CK306" s="812"/>
      <c r="CL306" s="812"/>
      <c r="CM306" s="812"/>
      <c r="CN306" s="812"/>
      <c r="CO306" s="812"/>
      <c r="CP306" s="812"/>
      <c r="CQ306" s="812"/>
      <c r="CR306" s="812"/>
      <c r="CS306" s="812"/>
      <c r="CT306" s="812"/>
      <c r="CU306" s="812"/>
      <c r="CV306" s="812"/>
      <c r="CW306" s="812"/>
      <c r="CX306" s="812"/>
      <c r="CY306" s="812"/>
      <c r="CZ306" s="812"/>
      <c r="DA306" s="812"/>
      <c r="DB306" s="812"/>
      <c r="DC306" s="812"/>
      <c r="DD306" s="812"/>
      <c r="DE306" s="812"/>
      <c r="DF306" s="812"/>
      <c r="DG306" s="812"/>
      <c r="DH306" s="812"/>
      <c r="DI306" s="812"/>
      <c r="DJ306" s="812"/>
      <c r="DK306" s="812"/>
      <c r="DL306" s="812"/>
      <c r="DM306" s="812"/>
      <c r="DN306" s="812"/>
      <c r="DO306" s="812"/>
      <c r="DP306" s="812"/>
      <c r="DQ306" s="812"/>
      <c r="DR306" s="812"/>
      <c r="DS306" s="812"/>
      <c r="DT306" s="812"/>
      <c r="DU306" s="812"/>
      <c r="DV306" s="812"/>
      <c r="DW306" s="812"/>
      <c r="DX306" s="812"/>
      <c r="DY306" s="812"/>
      <c r="DZ306" s="812"/>
      <c r="EA306" s="812"/>
      <c r="EB306" s="812"/>
      <c r="EC306" s="812"/>
      <c r="ED306" s="812"/>
      <c r="EE306" s="812"/>
      <c r="EF306" s="812"/>
      <c r="EG306" s="812"/>
      <c r="EH306" s="812"/>
      <c r="EI306" s="812"/>
      <c r="EJ306" s="812"/>
      <c r="EK306" s="812"/>
      <c r="EL306" s="812"/>
      <c r="EM306" s="812"/>
      <c r="EN306" s="812"/>
      <c r="EO306" s="812"/>
      <c r="EP306" s="812"/>
      <c r="EQ306" s="812"/>
      <c r="ER306" s="812"/>
      <c r="ES306" s="812"/>
      <c r="ET306" s="812"/>
      <c r="EU306" s="812"/>
      <c r="EV306" s="812"/>
      <c r="EW306" s="812"/>
      <c r="EX306" s="812"/>
      <c r="EY306" s="812"/>
      <c r="EZ306" s="812"/>
      <c r="FA306" s="812"/>
      <c r="FB306" s="812"/>
      <c r="FC306" s="812"/>
      <c r="FD306" s="812"/>
      <c r="FE306" s="812"/>
      <c r="FF306" s="812"/>
      <c r="FG306" s="812"/>
      <c r="FH306" s="812"/>
      <c r="FI306" s="812"/>
      <c r="FJ306" s="812"/>
      <c r="FK306" s="812"/>
      <c r="FL306" s="812"/>
      <c r="FM306" s="812"/>
      <c r="FN306" s="812"/>
      <c r="FO306" s="812"/>
      <c r="FP306" s="812"/>
      <c r="FQ306" s="812"/>
      <c r="FR306" s="812"/>
      <c r="FS306" s="812"/>
      <c r="FT306" s="812"/>
      <c r="FU306" s="812"/>
      <c r="FV306" s="812"/>
      <c r="FW306" s="812"/>
      <c r="FX306" s="812"/>
      <c r="FY306" s="812"/>
      <c r="FZ306" s="812"/>
      <c r="GA306" s="812"/>
      <c r="GB306" s="812"/>
      <c r="GC306" s="812"/>
      <c r="GD306" s="812"/>
      <c r="GE306" s="812"/>
      <c r="GF306" s="812"/>
      <c r="GG306" s="812"/>
      <c r="GH306" s="812"/>
      <c r="GI306" s="812"/>
      <c r="GJ306" s="812"/>
      <c r="GK306" s="812"/>
      <c r="GL306" s="812"/>
      <c r="GM306" s="812"/>
    </row>
    <row r="307" spans="2:195" ht="15" customHeight="1" x14ac:dyDescent="0.2">
      <c r="B307" s="812"/>
      <c r="C307" s="812"/>
      <c r="D307" s="812"/>
      <c r="E307" s="812"/>
      <c r="F307" s="812"/>
      <c r="G307" s="812"/>
      <c r="H307" s="812"/>
      <c r="I307" s="812"/>
      <c r="J307" s="812"/>
      <c r="K307" s="812"/>
      <c r="L307" s="812"/>
      <c r="M307" s="812"/>
      <c r="N307" s="812"/>
      <c r="O307" s="812"/>
      <c r="P307" s="812"/>
      <c r="Q307" s="812"/>
      <c r="R307" s="812"/>
      <c r="S307" s="812"/>
      <c r="T307" s="812"/>
      <c r="U307" s="812"/>
      <c r="V307" s="812"/>
      <c r="W307" s="812"/>
      <c r="X307" s="812"/>
      <c r="Y307" s="812"/>
      <c r="Z307" s="812"/>
      <c r="AA307" s="812"/>
      <c r="AB307" s="812"/>
      <c r="AC307" s="812"/>
      <c r="AD307" s="812"/>
      <c r="AE307" s="812"/>
      <c r="AF307" s="812"/>
      <c r="AG307" s="812"/>
      <c r="AH307" s="812"/>
      <c r="AI307" s="812"/>
      <c r="AJ307" s="812"/>
      <c r="AK307" s="812"/>
      <c r="AL307" s="812"/>
      <c r="AM307" s="812"/>
      <c r="AN307" s="812"/>
      <c r="AO307" s="812"/>
      <c r="AP307" s="812"/>
      <c r="AQ307" s="812"/>
      <c r="AR307" s="812"/>
      <c r="AS307" s="812"/>
      <c r="AT307" s="812"/>
      <c r="AU307" s="812"/>
      <c r="AV307" s="812"/>
      <c r="AW307" s="812"/>
      <c r="AX307" s="812"/>
      <c r="AY307" s="812"/>
      <c r="AZ307" s="812"/>
      <c r="BA307" s="812"/>
      <c r="BB307" s="812"/>
      <c r="BC307" s="812"/>
      <c r="BD307" s="812"/>
      <c r="BE307" s="812"/>
      <c r="BF307" s="812"/>
      <c r="BG307" s="812"/>
      <c r="BH307" s="812"/>
      <c r="BI307" s="812"/>
      <c r="BJ307" s="812"/>
      <c r="BK307" s="812"/>
      <c r="BL307" s="812"/>
      <c r="BM307" s="812"/>
      <c r="BN307" s="812"/>
      <c r="BO307" s="812"/>
      <c r="BP307" s="812"/>
      <c r="BQ307" s="812"/>
      <c r="BR307" s="812"/>
      <c r="BS307" s="812"/>
      <c r="BT307" s="812"/>
      <c r="BU307" s="812"/>
      <c r="BV307" s="812"/>
      <c r="BW307" s="812"/>
      <c r="BX307" s="812"/>
      <c r="BY307" s="812"/>
      <c r="BZ307" s="812"/>
      <c r="CA307" s="812"/>
      <c r="CB307" s="812"/>
      <c r="CC307" s="812"/>
      <c r="CD307" s="812"/>
      <c r="CE307" s="812"/>
      <c r="CF307" s="812"/>
      <c r="CG307" s="812"/>
      <c r="CH307" s="812"/>
      <c r="CI307" s="812"/>
      <c r="CJ307" s="812"/>
      <c r="CK307" s="812"/>
      <c r="CL307" s="812"/>
      <c r="CM307" s="812"/>
      <c r="CN307" s="812"/>
      <c r="CO307" s="812"/>
      <c r="CP307" s="812"/>
      <c r="CQ307" s="812"/>
      <c r="CR307" s="812"/>
      <c r="CS307" s="812"/>
      <c r="CT307" s="812"/>
      <c r="CU307" s="812"/>
      <c r="CV307" s="812"/>
      <c r="CW307" s="812"/>
      <c r="CX307" s="812"/>
      <c r="CY307" s="812"/>
      <c r="CZ307" s="812"/>
      <c r="DA307" s="812"/>
      <c r="DB307" s="812"/>
      <c r="DC307" s="812"/>
      <c r="DD307" s="812"/>
      <c r="DE307" s="812"/>
      <c r="DF307" s="812"/>
      <c r="DG307" s="812"/>
      <c r="DH307" s="812"/>
      <c r="DI307" s="812"/>
      <c r="DJ307" s="812"/>
      <c r="DK307" s="812"/>
      <c r="DL307" s="812"/>
      <c r="DM307" s="812"/>
      <c r="DN307" s="812"/>
      <c r="DO307" s="812"/>
      <c r="DP307" s="812"/>
      <c r="DQ307" s="812"/>
      <c r="DR307" s="812"/>
      <c r="DS307" s="812"/>
      <c r="DT307" s="812"/>
      <c r="DU307" s="812"/>
      <c r="DV307" s="812"/>
      <c r="DW307" s="812"/>
      <c r="DX307" s="812"/>
      <c r="DY307" s="812"/>
      <c r="DZ307" s="812"/>
      <c r="EA307" s="812"/>
      <c r="EB307" s="812"/>
      <c r="EC307" s="812"/>
      <c r="ED307" s="812"/>
      <c r="EE307" s="812"/>
      <c r="EF307" s="812"/>
      <c r="EG307" s="812"/>
      <c r="EH307" s="812"/>
      <c r="EI307" s="812"/>
      <c r="EJ307" s="812"/>
      <c r="EK307" s="812"/>
      <c r="EL307" s="812"/>
      <c r="EM307" s="812"/>
      <c r="EN307" s="812"/>
      <c r="EO307" s="812"/>
      <c r="EP307" s="812"/>
      <c r="EQ307" s="812"/>
      <c r="ER307" s="812"/>
      <c r="ES307" s="812"/>
      <c r="ET307" s="812"/>
      <c r="EU307" s="812"/>
      <c r="EV307" s="812"/>
      <c r="EW307" s="812"/>
      <c r="EX307" s="812"/>
      <c r="EY307" s="812"/>
      <c r="EZ307" s="812"/>
      <c r="FA307" s="812"/>
      <c r="FB307" s="812"/>
      <c r="FC307" s="812"/>
      <c r="FD307" s="812"/>
      <c r="FE307" s="812"/>
      <c r="FF307" s="812"/>
      <c r="FG307" s="812"/>
      <c r="FH307" s="812"/>
      <c r="FI307" s="812"/>
      <c r="FJ307" s="812"/>
      <c r="FK307" s="812"/>
      <c r="FL307" s="812"/>
      <c r="FM307" s="812"/>
      <c r="FN307" s="812"/>
      <c r="FO307" s="812"/>
      <c r="FP307" s="812"/>
      <c r="FQ307" s="812"/>
      <c r="FR307" s="812"/>
      <c r="FS307" s="812"/>
      <c r="FT307" s="812"/>
      <c r="FU307" s="812"/>
      <c r="FV307" s="812"/>
      <c r="FW307" s="812"/>
      <c r="FX307" s="812"/>
      <c r="FY307" s="812"/>
      <c r="FZ307" s="812"/>
      <c r="GA307" s="812"/>
      <c r="GB307" s="812"/>
      <c r="GC307" s="812"/>
      <c r="GD307" s="812"/>
      <c r="GE307" s="812"/>
      <c r="GF307" s="812"/>
      <c r="GG307" s="812"/>
      <c r="GH307" s="812"/>
      <c r="GI307" s="812"/>
      <c r="GJ307" s="812"/>
      <c r="GK307" s="812"/>
      <c r="GL307" s="812"/>
      <c r="GM307" s="812"/>
    </row>
    <row r="308" spans="2:195" ht="15" customHeight="1" x14ac:dyDescent="0.2">
      <c r="B308" s="812"/>
      <c r="C308" s="812"/>
      <c r="D308" s="812"/>
      <c r="E308" s="812"/>
      <c r="F308" s="812"/>
      <c r="G308" s="812"/>
      <c r="H308" s="812"/>
      <c r="I308" s="812"/>
      <c r="J308" s="812"/>
      <c r="K308" s="812"/>
      <c r="L308" s="812"/>
      <c r="M308" s="812"/>
      <c r="N308" s="812"/>
      <c r="O308" s="812"/>
      <c r="P308" s="812"/>
      <c r="Q308" s="812"/>
      <c r="R308" s="812"/>
      <c r="S308" s="812"/>
      <c r="T308" s="812"/>
      <c r="U308" s="812"/>
      <c r="V308" s="812"/>
      <c r="W308" s="812"/>
      <c r="X308" s="812"/>
      <c r="Y308" s="812"/>
      <c r="Z308" s="812"/>
      <c r="AA308" s="812"/>
      <c r="AB308" s="812"/>
      <c r="AC308" s="812"/>
      <c r="AD308" s="812"/>
      <c r="AE308" s="812"/>
      <c r="AF308" s="812"/>
      <c r="AG308" s="812"/>
      <c r="AH308" s="812"/>
      <c r="AI308" s="812"/>
      <c r="AJ308" s="812"/>
      <c r="AK308" s="812"/>
      <c r="AL308" s="812"/>
      <c r="AM308" s="812"/>
      <c r="AN308" s="812"/>
      <c r="AO308" s="812"/>
      <c r="AP308" s="812"/>
      <c r="AQ308" s="812"/>
      <c r="AR308" s="812"/>
      <c r="AS308" s="812"/>
      <c r="AT308" s="812"/>
      <c r="AU308" s="812"/>
      <c r="AV308" s="812"/>
      <c r="AW308" s="812"/>
      <c r="AX308" s="812"/>
      <c r="AY308" s="812"/>
      <c r="AZ308" s="812"/>
      <c r="BA308" s="812"/>
      <c r="BB308" s="812"/>
      <c r="BC308" s="812"/>
      <c r="BD308" s="812"/>
      <c r="BE308" s="812"/>
      <c r="BF308" s="812"/>
      <c r="BG308" s="812"/>
      <c r="BH308" s="812"/>
      <c r="BI308" s="812"/>
      <c r="BJ308" s="812"/>
      <c r="BK308" s="812"/>
      <c r="BL308" s="812"/>
      <c r="BM308" s="812"/>
      <c r="BN308" s="812"/>
      <c r="BO308" s="812"/>
      <c r="BP308" s="812"/>
      <c r="BQ308" s="812"/>
      <c r="BR308" s="812"/>
      <c r="BS308" s="812"/>
      <c r="BT308" s="812"/>
      <c r="BU308" s="812"/>
      <c r="BV308" s="812"/>
      <c r="BW308" s="812"/>
      <c r="BX308" s="812"/>
      <c r="BY308" s="812"/>
      <c r="BZ308" s="812"/>
      <c r="CA308" s="812"/>
      <c r="CB308" s="812"/>
      <c r="CC308" s="812"/>
      <c r="CD308" s="812"/>
      <c r="CE308" s="812"/>
      <c r="CF308" s="812"/>
      <c r="CG308" s="812"/>
      <c r="CH308" s="812"/>
      <c r="CI308" s="812"/>
      <c r="CJ308" s="812"/>
      <c r="CK308" s="812"/>
      <c r="CL308" s="812"/>
      <c r="CM308" s="812"/>
      <c r="CN308" s="812"/>
      <c r="CO308" s="812"/>
      <c r="CP308" s="812"/>
      <c r="CQ308" s="812"/>
      <c r="CR308" s="812"/>
      <c r="CS308" s="812"/>
      <c r="CT308" s="812"/>
      <c r="CU308" s="812"/>
      <c r="CV308" s="812"/>
      <c r="CW308" s="812"/>
      <c r="CX308" s="812"/>
      <c r="CY308" s="812"/>
      <c r="CZ308" s="812"/>
      <c r="DA308" s="812"/>
      <c r="DB308" s="812"/>
      <c r="DC308" s="812"/>
      <c r="DD308" s="812"/>
      <c r="DE308" s="812"/>
      <c r="DF308" s="812"/>
      <c r="DG308" s="812"/>
      <c r="DH308" s="812"/>
      <c r="DI308" s="812"/>
      <c r="DJ308" s="812"/>
      <c r="DK308" s="812"/>
      <c r="DL308" s="812"/>
      <c r="DM308" s="812"/>
      <c r="DN308" s="812"/>
      <c r="DO308" s="812"/>
      <c r="DP308" s="812"/>
      <c r="DQ308" s="812"/>
      <c r="DR308" s="812"/>
      <c r="DS308" s="812"/>
      <c r="DT308" s="812"/>
      <c r="DU308" s="812"/>
      <c r="DV308" s="812"/>
      <c r="DW308" s="812"/>
      <c r="DX308" s="812"/>
      <c r="DY308" s="812"/>
      <c r="DZ308" s="812"/>
      <c r="EA308" s="812"/>
      <c r="EB308" s="812"/>
      <c r="EC308" s="812"/>
      <c r="ED308" s="812"/>
      <c r="EE308" s="812"/>
      <c r="EF308" s="812"/>
      <c r="EG308" s="812"/>
      <c r="EH308" s="812"/>
      <c r="EI308" s="812"/>
      <c r="EJ308" s="812"/>
      <c r="EK308" s="812"/>
      <c r="EL308" s="812"/>
      <c r="EM308" s="812"/>
      <c r="EN308" s="812"/>
      <c r="EO308" s="812"/>
      <c r="EP308" s="812"/>
      <c r="EQ308" s="812"/>
      <c r="ER308" s="812"/>
      <c r="ES308" s="812"/>
      <c r="ET308" s="812"/>
      <c r="EU308" s="812"/>
      <c r="EV308" s="812"/>
      <c r="EW308" s="812"/>
      <c r="EX308" s="812"/>
      <c r="EY308" s="812"/>
      <c r="EZ308" s="812"/>
      <c r="FA308" s="812"/>
      <c r="FB308" s="812"/>
      <c r="FC308" s="812"/>
      <c r="FD308" s="812"/>
      <c r="FE308" s="812"/>
      <c r="FF308" s="812"/>
      <c r="FG308" s="812"/>
      <c r="FH308" s="812"/>
      <c r="FI308" s="812"/>
      <c r="FJ308" s="812"/>
      <c r="FK308" s="812"/>
      <c r="FL308" s="812"/>
      <c r="FM308" s="812"/>
      <c r="FN308" s="812"/>
      <c r="FO308" s="812"/>
      <c r="FP308" s="812"/>
      <c r="FQ308" s="812"/>
      <c r="FR308" s="812"/>
      <c r="FS308" s="812"/>
      <c r="FT308" s="812"/>
      <c r="FU308" s="812"/>
      <c r="FV308" s="812"/>
      <c r="FW308" s="812"/>
      <c r="FX308" s="812"/>
      <c r="FY308" s="812"/>
      <c r="FZ308" s="812"/>
      <c r="GA308" s="812"/>
      <c r="GB308" s="812"/>
      <c r="GC308" s="812"/>
      <c r="GD308" s="812"/>
      <c r="GE308" s="812"/>
      <c r="GF308" s="812"/>
      <c r="GG308" s="812"/>
      <c r="GH308" s="812"/>
      <c r="GI308" s="812"/>
      <c r="GJ308" s="812"/>
      <c r="GK308" s="812"/>
      <c r="GL308" s="812"/>
      <c r="GM308" s="812"/>
    </row>
    <row r="309" spans="2:195" ht="15" customHeight="1" x14ac:dyDescent="0.2">
      <c r="B309" s="812"/>
      <c r="C309" s="812"/>
      <c r="D309" s="812"/>
      <c r="E309" s="812"/>
      <c r="F309" s="812"/>
      <c r="G309" s="812"/>
      <c r="H309" s="812"/>
      <c r="I309" s="812"/>
      <c r="J309" s="812"/>
      <c r="K309" s="812"/>
      <c r="L309" s="812"/>
      <c r="M309" s="812"/>
      <c r="N309" s="812"/>
      <c r="O309" s="812"/>
      <c r="P309" s="812"/>
      <c r="Q309" s="812"/>
      <c r="R309" s="812"/>
      <c r="S309" s="812"/>
      <c r="T309" s="812"/>
      <c r="U309" s="812"/>
      <c r="V309" s="812"/>
      <c r="W309" s="812"/>
      <c r="X309" s="812"/>
      <c r="Y309" s="812"/>
      <c r="Z309" s="812"/>
      <c r="AA309" s="812"/>
      <c r="AB309" s="812"/>
      <c r="AC309" s="812"/>
      <c r="AD309" s="812"/>
      <c r="AE309" s="812"/>
      <c r="AF309" s="812"/>
      <c r="AG309" s="812"/>
      <c r="AH309" s="812"/>
      <c r="AI309" s="812"/>
      <c r="AJ309" s="812"/>
      <c r="AK309" s="812"/>
      <c r="AL309" s="812"/>
      <c r="AM309" s="812"/>
      <c r="AN309" s="812"/>
      <c r="AO309" s="812"/>
      <c r="AP309" s="812"/>
      <c r="AQ309" s="812"/>
      <c r="AR309" s="812"/>
      <c r="AS309" s="812"/>
      <c r="AT309" s="812"/>
      <c r="AU309" s="812"/>
      <c r="AV309" s="812"/>
      <c r="AW309" s="812"/>
      <c r="AX309" s="812"/>
      <c r="AY309" s="812"/>
      <c r="AZ309" s="812"/>
      <c r="BA309" s="812"/>
      <c r="BB309" s="812"/>
      <c r="BC309" s="812"/>
      <c r="BD309" s="812"/>
      <c r="BE309" s="812"/>
      <c r="BF309" s="812"/>
      <c r="BG309" s="812"/>
      <c r="BH309" s="812"/>
      <c r="BI309" s="812"/>
      <c r="BJ309" s="812"/>
      <c r="BK309" s="812"/>
      <c r="BL309" s="812"/>
      <c r="BM309" s="812"/>
      <c r="BN309" s="812"/>
      <c r="BO309" s="812"/>
      <c r="BP309" s="812"/>
      <c r="BQ309" s="812"/>
      <c r="BR309" s="812"/>
      <c r="BS309" s="812"/>
      <c r="BT309" s="812"/>
      <c r="BU309" s="812"/>
      <c r="BV309" s="812"/>
      <c r="BW309" s="812"/>
      <c r="BX309" s="812"/>
      <c r="BY309" s="812"/>
      <c r="BZ309" s="812"/>
      <c r="CA309" s="812"/>
      <c r="CB309" s="812"/>
      <c r="CC309" s="812"/>
      <c r="CD309" s="812"/>
      <c r="CE309" s="812"/>
      <c r="CF309" s="812"/>
      <c r="CG309" s="812"/>
      <c r="CH309" s="812"/>
      <c r="CI309" s="812"/>
      <c r="CJ309" s="812"/>
      <c r="CK309" s="812"/>
      <c r="CL309" s="812"/>
      <c r="CM309" s="812"/>
      <c r="CN309" s="812"/>
      <c r="CO309" s="812"/>
      <c r="CP309" s="812"/>
      <c r="CQ309" s="812"/>
      <c r="CR309" s="812"/>
      <c r="CS309" s="812"/>
      <c r="CT309" s="812"/>
      <c r="CU309" s="812"/>
      <c r="CV309" s="812"/>
      <c r="CW309" s="812"/>
      <c r="CX309" s="812"/>
      <c r="CY309" s="812"/>
      <c r="CZ309" s="812"/>
      <c r="DA309" s="812"/>
      <c r="DB309" s="812"/>
      <c r="DC309" s="812"/>
      <c r="DD309" s="812"/>
      <c r="DE309" s="812"/>
      <c r="DF309" s="812"/>
      <c r="DG309" s="812"/>
      <c r="DH309" s="812"/>
      <c r="DI309" s="812"/>
      <c r="DJ309" s="812"/>
      <c r="DK309" s="812"/>
      <c r="DL309" s="812"/>
      <c r="DM309" s="812"/>
      <c r="DN309" s="812"/>
      <c r="DO309" s="812"/>
      <c r="DP309" s="812"/>
      <c r="DQ309" s="812"/>
      <c r="DR309" s="812"/>
      <c r="DS309" s="812"/>
      <c r="DT309" s="812"/>
      <c r="DU309" s="812"/>
      <c r="DV309" s="812"/>
      <c r="DW309" s="812"/>
      <c r="DX309" s="812"/>
      <c r="DY309" s="812"/>
      <c r="DZ309" s="812"/>
      <c r="EA309" s="812"/>
      <c r="EB309" s="812"/>
      <c r="EC309" s="812"/>
      <c r="ED309" s="812"/>
      <c r="EE309" s="812"/>
      <c r="EF309" s="812"/>
      <c r="EG309" s="812"/>
      <c r="EH309" s="812"/>
      <c r="EI309" s="812"/>
      <c r="EJ309" s="812"/>
      <c r="EK309" s="812"/>
      <c r="EL309" s="812"/>
      <c r="EM309" s="812"/>
      <c r="EN309" s="812"/>
      <c r="EO309" s="812"/>
      <c r="EP309" s="812"/>
      <c r="EQ309" s="812"/>
      <c r="ER309" s="812"/>
      <c r="ES309" s="812"/>
      <c r="ET309" s="812"/>
      <c r="EU309" s="812"/>
      <c r="EV309" s="812"/>
      <c r="EW309" s="812"/>
      <c r="EX309" s="812"/>
      <c r="EY309" s="812"/>
      <c r="EZ309" s="812"/>
      <c r="FA309" s="812"/>
      <c r="FB309" s="812"/>
      <c r="FC309" s="812"/>
      <c r="FD309" s="812"/>
      <c r="FE309" s="812"/>
      <c r="FF309" s="812"/>
      <c r="FG309" s="812"/>
      <c r="FH309" s="812"/>
      <c r="FI309" s="812"/>
      <c r="FJ309" s="812"/>
      <c r="FK309" s="812"/>
      <c r="FL309" s="812"/>
      <c r="FM309" s="812"/>
      <c r="FN309" s="812"/>
      <c r="FO309" s="812"/>
      <c r="FP309" s="812"/>
      <c r="FQ309" s="812"/>
      <c r="FR309" s="812"/>
      <c r="FS309" s="812"/>
      <c r="FT309" s="812"/>
      <c r="FU309" s="812"/>
      <c r="FV309" s="812"/>
      <c r="FW309" s="812"/>
      <c r="FX309" s="812"/>
      <c r="FY309" s="812"/>
      <c r="FZ309" s="812"/>
      <c r="GA309" s="812"/>
      <c r="GB309" s="812"/>
      <c r="GC309" s="812"/>
      <c r="GD309" s="812"/>
      <c r="GE309" s="812"/>
      <c r="GF309" s="812"/>
      <c r="GG309" s="812"/>
      <c r="GH309" s="812"/>
      <c r="GI309" s="812"/>
      <c r="GJ309" s="812"/>
      <c r="GK309" s="812"/>
      <c r="GL309" s="812"/>
      <c r="GM309" s="812"/>
    </row>
    <row r="310" spans="2:195" ht="15" customHeight="1" x14ac:dyDescent="0.2">
      <c r="B310" s="812"/>
      <c r="C310" s="812"/>
      <c r="D310" s="812"/>
      <c r="E310" s="812"/>
      <c r="F310" s="812"/>
      <c r="G310" s="812"/>
      <c r="H310" s="812"/>
      <c r="I310" s="812"/>
      <c r="J310" s="812"/>
      <c r="K310" s="812"/>
      <c r="L310" s="812"/>
      <c r="M310" s="812"/>
      <c r="N310" s="812"/>
      <c r="O310" s="812"/>
      <c r="P310" s="812"/>
      <c r="Q310" s="812"/>
      <c r="R310" s="812"/>
      <c r="S310" s="812"/>
      <c r="T310" s="812"/>
      <c r="U310" s="812"/>
      <c r="V310" s="812"/>
      <c r="W310" s="812"/>
      <c r="X310" s="812"/>
      <c r="Y310" s="812"/>
      <c r="Z310" s="812"/>
      <c r="AA310" s="812"/>
      <c r="AB310" s="812"/>
      <c r="AC310" s="812"/>
      <c r="AD310" s="812"/>
      <c r="AE310" s="812"/>
      <c r="AF310" s="812"/>
      <c r="AG310" s="812"/>
      <c r="AH310" s="812"/>
      <c r="AI310" s="812"/>
      <c r="AJ310" s="812"/>
      <c r="AK310" s="812"/>
      <c r="AL310" s="812"/>
      <c r="AM310" s="812"/>
      <c r="AN310" s="812"/>
      <c r="AO310" s="812"/>
      <c r="AP310" s="812"/>
      <c r="AQ310" s="812"/>
      <c r="AR310" s="812"/>
      <c r="AS310" s="812"/>
      <c r="AT310" s="812"/>
      <c r="AU310" s="812"/>
      <c r="AV310" s="812"/>
      <c r="AW310" s="812"/>
      <c r="AX310" s="812"/>
      <c r="AY310" s="812"/>
      <c r="AZ310" s="812"/>
      <c r="BA310" s="812"/>
      <c r="BB310" s="812"/>
      <c r="BC310" s="812"/>
      <c r="BD310" s="812"/>
      <c r="BE310" s="812"/>
      <c r="BF310" s="812"/>
      <c r="BG310" s="812"/>
      <c r="BH310" s="812"/>
      <c r="BI310" s="812"/>
      <c r="BJ310" s="812"/>
      <c r="BK310" s="812"/>
      <c r="BL310" s="812"/>
      <c r="BM310" s="812"/>
      <c r="BN310" s="812"/>
      <c r="BO310" s="812"/>
      <c r="BP310" s="812"/>
      <c r="BQ310" s="812"/>
      <c r="BR310" s="812"/>
      <c r="BS310" s="812"/>
      <c r="BT310" s="812"/>
      <c r="BU310" s="812"/>
      <c r="BV310" s="812"/>
      <c r="BW310" s="812"/>
      <c r="BX310" s="812"/>
      <c r="BY310" s="812"/>
      <c r="BZ310" s="812"/>
      <c r="CA310" s="812"/>
      <c r="CB310" s="812"/>
      <c r="CC310" s="812"/>
      <c r="CD310" s="812"/>
      <c r="CE310" s="812"/>
      <c r="CF310" s="812"/>
      <c r="CG310" s="812"/>
      <c r="CH310" s="812"/>
      <c r="CI310" s="812"/>
      <c r="CJ310" s="812"/>
      <c r="CK310" s="812"/>
      <c r="CL310" s="812"/>
      <c r="CM310" s="812"/>
      <c r="CN310" s="812"/>
      <c r="CO310" s="812"/>
      <c r="CP310" s="812"/>
      <c r="CQ310" s="812"/>
      <c r="CR310" s="812"/>
      <c r="CS310" s="812"/>
      <c r="CT310" s="812"/>
      <c r="CU310" s="812"/>
      <c r="CV310" s="812"/>
      <c r="CW310" s="812"/>
      <c r="CX310" s="812"/>
      <c r="CY310" s="812"/>
      <c r="CZ310" s="812"/>
      <c r="DA310" s="812"/>
      <c r="DB310" s="812"/>
      <c r="DC310" s="812"/>
      <c r="DD310" s="812"/>
      <c r="DE310" s="812"/>
      <c r="DF310" s="812"/>
      <c r="DG310" s="812"/>
      <c r="DH310" s="812"/>
      <c r="DI310" s="812"/>
      <c r="DJ310" s="812"/>
      <c r="DK310" s="812"/>
      <c r="DL310" s="812"/>
      <c r="DM310" s="812"/>
      <c r="DN310" s="812"/>
      <c r="DO310" s="812"/>
      <c r="DP310" s="812"/>
      <c r="DQ310" s="812"/>
      <c r="DR310" s="812"/>
      <c r="DS310" s="812"/>
      <c r="DT310" s="812"/>
      <c r="DU310" s="812"/>
      <c r="DV310" s="812"/>
      <c r="DW310" s="812"/>
      <c r="DX310" s="812"/>
      <c r="DY310" s="812"/>
      <c r="DZ310" s="812"/>
      <c r="EA310" s="812"/>
      <c r="EB310" s="812"/>
      <c r="EC310" s="812"/>
      <c r="ED310" s="812"/>
      <c r="EE310" s="812"/>
      <c r="EF310" s="812"/>
      <c r="EG310" s="812"/>
      <c r="EH310" s="812"/>
      <c r="EI310" s="812"/>
      <c r="EJ310" s="812"/>
      <c r="EK310" s="812"/>
      <c r="EL310" s="812"/>
      <c r="EM310" s="812"/>
      <c r="EN310" s="812"/>
      <c r="EO310" s="812"/>
      <c r="EP310" s="812"/>
      <c r="EQ310" s="812"/>
      <c r="ER310" s="812"/>
      <c r="ES310" s="812"/>
      <c r="ET310" s="812"/>
      <c r="EU310" s="812"/>
      <c r="EV310" s="812"/>
      <c r="EW310" s="812"/>
      <c r="EX310" s="812"/>
      <c r="EY310" s="812"/>
      <c r="EZ310" s="812"/>
      <c r="FA310" s="812"/>
      <c r="FB310" s="812"/>
      <c r="FC310" s="812"/>
      <c r="FD310" s="812"/>
      <c r="FE310" s="812"/>
      <c r="FF310" s="812"/>
      <c r="FG310" s="812"/>
      <c r="FH310" s="812"/>
      <c r="FI310" s="812"/>
      <c r="FJ310" s="812"/>
      <c r="FK310" s="812"/>
      <c r="FL310" s="812"/>
      <c r="FM310" s="812"/>
      <c r="FN310" s="812"/>
      <c r="FO310" s="812"/>
      <c r="FP310" s="812"/>
      <c r="FQ310" s="812"/>
      <c r="FR310" s="812"/>
      <c r="FS310" s="812"/>
      <c r="FT310" s="812"/>
      <c r="FU310" s="812"/>
      <c r="FV310" s="812"/>
      <c r="FW310" s="812"/>
      <c r="FX310" s="812"/>
      <c r="FY310" s="812"/>
      <c r="FZ310" s="812"/>
      <c r="GA310" s="812"/>
      <c r="GB310" s="812"/>
      <c r="GC310" s="812"/>
      <c r="GD310" s="812"/>
      <c r="GE310" s="812"/>
      <c r="GF310" s="812"/>
      <c r="GG310" s="812"/>
      <c r="GH310" s="812"/>
      <c r="GI310" s="812"/>
      <c r="GJ310" s="812"/>
      <c r="GK310" s="812"/>
      <c r="GL310" s="812"/>
      <c r="GM310" s="812"/>
    </row>
    <row r="311" spans="2:195" ht="15" customHeight="1" x14ac:dyDescent="0.2">
      <c r="B311" s="812"/>
      <c r="C311" s="812"/>
      <c r="D311" s="812"/>
      <c r="E311" s="812"/>
      <c r="F311" s="812"/>
      <c r="G311" s="812"/>
      <c r="H311" s="812"/>
      <c r="I311" s="812"/>
      <c r="J311" s="812"/>
      <c r="K311" s="812"/>
      <c r="L311" s="812"/>
      <c r="M311" s="812"/>
      <c r="N311" s="812"/>
      <c r="O311" s="812"/>
      <c r="P311" s="812"/>
      <c r="Q311" s="812"/>
      <c r="R311" s="812"/>
      <c r="S311" s="812"/>
      <c r="T311" s="812"/>
      <c r="U311" s="812"/>
      <c r="V311" s="812"/>
      <c r="W311" s="812"/>
      <c r="X311" s="812"/>
      <c r="Y311" s="812"/>
      <c r="Z311" s="812"/>
      <c r="AA311" s="812"/>
      <c r="AB311" s="812"/>
      <c r="AC311" s="812"/>
      <c r="AD311" s="812"/>
      <c r="AE311" s="812"/>
      <c r="AF311" s="812"/>
      <c r="AG311" s="812"/>
      <c r="AH311" s="812"/>
      <c r="AI311" s="812"/>
      <c r="AJ311" s="812"/>
      <c r="AK311" s="812"/>
      <c r="AL311" s="812"/>
      <c r="AM311" s="812"/>
      <c r="AN311" s="812"/>
      <c r="AO311" s="812"/>
      <c r="AP311" s="812"/>
      <c r="AQ311" s="812"/>
      <c r="AR311" s="812"/>
      <c r="AS311" s="812"/>
      <c r="AT311" s="812"/>
      <c r="AU311" s="812"/>
      <c r="AV311" s="812"/>
      <c r="AW311" s="812"/>
      <c r="AX311" s="812"/>
      <c r="AY311" s="812"/>
      <c r="AZ311" s="812"/>
      <c r="BA311" s="812"/>
      <c r="BB311" s="812"/>
      <c r="BC311" s="812"/>
      <c r="BD311" s="812"/>
      <c r="BE311" s="812"/>
      <c r="BF311" s="812"/>
      <c r="BG311" s="812"/>
      <c r="BH311" s="812"/>
      <c r="BI311" s="812"/>
      <c r="BJ311" s="812"/>
      <c r="BK311" s="812"/>
      <c r="BL311" s="812"/>
      <c r="BM311" s="812"/>
      <c r="BN311" s="812"/>
      <c r="BO311" s="812"/>
      <c r="BP311" s="812"/>
      <c r="BQ311" s="812"/>
      <c r="BR311" s="812"/>
      <c r="BS311" s="812"/>
      <c r="BT311" s="812"/>
      <c r="BU311" s="812"/>
      <c r="BV311" s="812"/>
      <c r="BW311" s="812"/>
      <c r="BX311" s="812"/>
      <c r="BY311" s="812"/>
      <c r="BZ311" s="812"/>
      <c r="CA311" s="812"/>
      <c r="CB311" s="812"/>
      <c r="CC311" s="812"/>
      <c r="CD311" s="812"/>
      <c r="CE311" s="812"/>
      <c r="CF311" s="812"/>
      <c r="CG311" s="812"/>
      <c r="CH311" s="812"/>
      <c r="CI311" s="812"/>
      <c r="CJ311" s="812"/>
      <c r="CK311" s="812"/>
      <c r="CL311" s="812"/>
      <c r="CM311" s="812"/>
      <c r="CN311" s="812"/>
      <c r="CO311" s="812"/>
      <c r="CP311" s="812"/>
      <c r="CQ311" s="812"/>
      <c r="CR311" s="812"/>
      <c r="CS311" s="812"/>
      <c r="CT311" s="812"/>
      <c r="CU311" s="812"/>
      <c r="CV311" s="812"/>
      <c r="CW311" s="812"/>
      <c r="CX311" s="812"/>
      <c r="CY311" s="812"/>
      <c r="CZ311" s="812"/>
      <c r="DA311" s="812"/>
      <c r="DB311" s="812"/>
      <c r="DC311" s="812"/>
      <c r="DD311" s="812"/>
      <c r="DE311" s="812"/>
      <c r="DF311" s="812"/>
      <c r="DG311" s="812"/>
      <c r="DH311" s="812"/>
      <c r="DI311" s="812"/>
      <c r="DJ311" s="812"/>
      <c r="DK311" s="812"/>
      <c r="DL311" s="812"/>
      <c r="DM311" s="812"/>
      <c r="DN311" s="812"/>
      <c r="DO311" s="812"/>
      <c r="DP311" s="812"/>
      <c r="DQ311" s="812"/>
      <c r="DR311" s="812"/>
      <c r="DS311" s="812"/>
      <c r="DT311" s="812"/>
      <c r="DU311" s="812"/>
      <c r="DV311" s="812"/>
      <c r="DW311" s="812"/>
      <c r="DX311" s="812"/>
      <c r="DY311" s="812"/>
      <c r="DZ311" s="812"/>
      <c r="EA311" s="812"/>
      <c r="EB311" s="812"/>
      <c r="EC311" s="812"/>
      <c r="ED311" s="812"/>
      <c r="EE311" s="812"/>
      <c r="EF311" s="812"/>
      <c r="EG311" s="812"/>
      <c r="EH311" s="812"/>
      <c r="EI311" s="812"/>
      <c r="EJ311" s="812"/>
      <c r="EK311" s="812"/>
      <c r="EL311" s="812"/>
      <c r="EM311" s="812"/>
      <c r="EN311" s="812"/>
      <c r="EO311" s="812"/>
      <c r="EP311" s="812"/>
      <c r="EQ311" s="812"/>
      <c r="ER311" s="812"/>
      <c r="ES311" s="812"/>
      <c r="ET311" s="812"/>
      <c r="EU311" s="812"/>
      <c r="EV311" s="812"/>
      <c r="EW311" s="812"/>
      <c r="EX311" s="812"/>
      <c r="EY311" s="812"/>
      <c r="EZ311" s="812"/>
      <c r="FA311" s="812"/>
      <c r="FB311" s="812"/>
      <c r="FC311" s="812"/>
      <c r="FD311" s="812"/>
      <c r="FE311" s="812"/>
      <c r="FF311" s="812"/>
      <c r="FG311" s="812"/>
      <c r="FH311" s="812"/>
      <c r="FI311" s="812"/>
      <c r="FJ311" s="812"/>
      <c r="FK311" s="812"/>
      <c r="FL311" s="812"/>
      <c r="FM311" s="812"/>
      <c r="FN311" s="812"/>
      <c r="FO311" s="812"/>
      <c r="FP311" s="812"/>
      <c r="FQ311" s="812"/>
      <c r="FR311" s="812"/>
      <c r="FS311" s="812"/>
      <c r="FT311" s="812"/>
      <c r="FU311" s="812"/>
      <c r="FV311" s="812"/>
      <c r="FW311" s="812"/>
      <c r="FX311" s="812"/>
      <c r="FY311" s="812"/>
      <c r="FZ311" s="812"/>
      <c r="GA311" s="812"/>
      <c r="GB311" s="812"/>
      <c r="GC311" s="812"/>
      <c r="GD311" s="812"/>
      <c r="GE311" s="812"/>
      <c r="GF311" s="812"/>
      <c r="GG311" s="812"/>
      <c r="GH311" s="812"/>
      <c r="GI311" s="812"/>
      <c r="GJ311" s="812"/>
      <c r="GK311" s="812"/>
      <c r="GL311" s="812"/>
      <c r="GM311" s="812"/>
    </row>
    <row r="312" spans="2:195" ht="15" customHeight="1" x14ac:dyDescent="0.2">
      <c r="B312" s="812"/>
      <c r="C312" s="812"/>
      <c r="D312" s="812"/>
      <c r="E312" s="812"/>
      <c r="F312" s="812"/>
      <c r="G312" s="812"/>
      <c r="H312" s="812"/>
      <c r="I312" s="812"/>
      <c r="J312" s="812"/>
      <c r="K312" s="812"/>
      <c r="L312" s="812"/>
      <c r="M312" s="812"/>
      <c r="N312" s="812"/>
      <c r="O312" s="812"/>
      <c r="P312" s="812"/>
      <c r="Q312" s="812"/>
      <c r="R312" s="812"/>
      <c r="S312" s="812"/>
      <c r="T312" s="812"/>
      <c r="U312" s="812"/>
      <c r="V312" s="812"/>
      <c r="W312" s="812"/>
      <c r="X312" s="812"/>
      <c r="Y312" s="812"/>
      <c r="Z312" s="812"/>
      <c r="AA312" s="812"/>
      <c r="AB312" s="812"/>
      <c r="AC312" s="812"/>
      <c r="AD312" s="812"/>
      <c r="AE312" s="812"/>
      <c r="AF312" s="812"/>
      <c r="AG312" s="812"/>
      <c r="AH312" s="812"/>
      <c r="AI312" s="812"/>
      <c r="AJ312" s="812"/>
      <c r="AK312" s="812"/>
      <c r="AL312" s="812"/>
      <c r="AM312" s="812"/>
      <c r="AN312" s="812"/>
      <c r="AO312" s="812"/>
      <c r="AP312" s="812"/>
      <c r="AQ312" s="812"/>
      <c r="AR312" s="812"/>
      <c r="AS312" s="812"/>
      <c r="AT312" s="812"/>
      <c r="AU312" s="812"/>
      <c r="AV312" s="812"/>
      <c r="AW312" s="812"/>
      <c r="AX312" s="812"/>
      <c r="AY312" s="812"/>
      <c r="AZ312" s="812"/>
      <c r="BA312" s="812"/>
      <c r="BB312" s="812"/>
      <c r="BC312" s="812"/>
      <c r="BD312" s="812"/>
      <c r="BE312" s="812"/>
      <c r="BF312" s="812"/>
      <c r="BG312" s="812"/>
      <c r="BH312" s="812"/>
      <c r="BI312" s="812"/>
      <c r="BJ312" s="812"/>
      <c r="BK312" s="812"/>
      <c r="BL312" s="812"/>
      <c r="BM312" s="812"/>
      <c r="BN312" s="812"/>
      <c r="BO312" s="812"/>
      <c r="BP312" s="812"/>
      <c r="BQ312" s="812"/>
      <c r="BR312" s="812"/>
      <c r="BS312" s="812"/>
      <c r="BT312" s="812"/>
      <c r="BU312" s="812"/>
      <c r="BV312" s="812"/>
      <c r="BW312" s="812"/>
      <c r="BX312" s="812"/>
      <c r="BY312" s="812"/>
      <c r="BZ312" s="812"/>
      <c r="CA312" s="812"/>
      <c r="CB312" s="812"/>
      <c r="CC312" s="812"/>
      <c r="CD312" s="812"/>
      <c r="CE312" s="812"/>
      <c r="CF312" s="812"/>
      <c r="CG312" s="812"/>
      <c r="CH312" s="812"/>
      <c r="CI312" s="812"/>
      <c r="CJ312" s="812"/>
      <c r="CK312" s="812"/>
      <c r="CL312" s="812"/>
      <c r="CM312" s="812"/>
      <c r="CN312" s="812"/>
      <c r="CO312" s="812"/>
      <c r="CP312" s="812"/>
      <c r="CQ312" s="812"/>
      <c r="CR312" s="812"/>
      <c r="CS312" s="812"/>
      <c r="CT312" s="812"/>
      <c r="CU312" s="812"/>
      <c r="CV312" s="812"/>
      <c r="CW312" s="812"/>
      <c r="CX312" s="812"/>
      <c r="CY312" s="812"/>
      <c r="CZ312" s="812"/>
      <c r="DA312" s="812"/>
      <c r="DB312" s="812"/>
      <c r="DC312" s="812"/>
      <c r="DD312" s="812"/>
      <c r="DE312" s="812"/>
      <c r="DF312" s="812"/>
      <c r="DG312" s="812"/>
      <c r="DH312" s="812"/>
      <c r="DI312" s="812"/>
      <c r="DJ312" s="812"/>
      <c r="DK312" s="812"/>
      <c r="DL312" s="812"/>
      <c r="DM312" s="812"/>
      <c r="DN312" s="812"/>
      <c r="DO312" s="812"/>
      <c r="DP312" s="812"/>
      <c r="DQ312" s="812"/>
      <c r="DR312" s="812"/>
      <c r="DS312" s="812"/>
      <c r="DT312" s="812"/>
      <c r="DU312" s="812"/>
      <c r="DV312" s="812"/>
      <c r="DW312" s="812"/>
      <c r="DX312" s="812"/>
      <c r="DY312" s="812"/>
      <c r="DZ312" s="812"/>
      <c r="EA312" s="812"/>
      <c r="EB312" s="812"/>
      <c r="EC312" s="812"/>
      <c r="ED312" s="812"/>
      <c r="EE312" s="812"/>
      <c r="EF312" s="812"/>
      <c r="EG312" s="812"/>
      <c r="EH312" s="812"/>
      <c r="EI312" s="812"/>
      <c r="EJ312" s="812"/>
      <c r="EK312" s="812"/>
      <c r="EL312" s="812"/>
      <c r="EM312" s="812"/>
      <c r="EN312" s="812"/>
      <c r="EO312" s="812"/>
      <c r="EP312" s="812"/>
      <c r="EQ312" s="812"/>
      <c r="ER312" s="812"/>
      <c r="ES312" s="812"/>
      <c r="ET312" s="812"/>
      <c r="EU312" s="812"/>
      <c r="EV312" s="812"/>
      <c r="EW312" s="812"/>
      <c r="EX312" s="812"/>
      <c r="EY312" s="812"/>
      <c r="EZ312" s="812"/>
      <c r="FA312" s="812"/>
      <c r="FB312" s="812"/>
      <c r="FC312" s="812"/>
      <c r="FD312" s="812"/>
      <c r="FE312" s="812"/>
      <c r="FF312" s="812"/>
      <c r="FG312" s="812"/>
      <c r="FH312" s="812"/>
      <c r="FI312" s="812"/>
      <c r="FJ312" s="812"/>
      <c r="FK312" s="812"/>
      <c r="FL312" s="812"/>
      <c r="FM312" s="812"/>
      <c r="FN312" s="812"/>
      <c r="FO312" s="812"/>
      <c r="FP312" s="812"/>
      <c r="FQ312" s="812"/>
      <c r="FR312" s="812"/>
      <c r="FS312" s="812"/>
      <c r="FT312" s="812"/>
      <c r="FU312" s="812"/>
      <c r="FV312" s="812"/>
      <c r="FW312" s="812"/>
      <c r="FX312" s="812"/>
      <c r="FY312" s="812"/>
      <c r="FZ312" s="812"/>
      <c r="GA312" s="812"/>
      <c r="GB312" s="812"/>
      <c r="GC312" s="812"/>
      <c r="GD312" s="812"/>
      <c r="GE312" s="812"/>
      <c r="GF312" s="812"/>
      <c r="GG312" s="812"/>
      <c r="GH312" s="812"/>
      <c r="GI312" s="812"/>
      <c r="GJ312" s="812"/>
      <c r="GK312" s="812"/>
      <c r="GL312" s="812"/>
      <c r="GM312" s="812"/>
    </row>
    <row r="313" spans="2:195" ht="15" customHeight="1" x14ac:dyDescent="0.2">
      <c r="B313" s="812"/>
      <c r="C313" s="812"/>
      <c r="D313" s="812"/>
      <c r="E313" s="812"/>
      <c r="F313" s="812"/>
      <c r="G313" s="812"/>
      <c r="H313" s="812"/>
      <c r="I313" s="812"/>
      <c r="J313" s="812"/>
      <c r="K313" s="812"/>
      <c r="L313" s="812"/>
      <c r="M313" s="812"/>
      <c r="N313" s="812"/>
      <c r="O313" s="812"/>
      <c r="P313" s="812"/>
      <c r="Q313" s="812"/>
      <c r="R313" s="812"/>
      <c r="S313" s="812"/>
      <c r="T313" s="812"/>
      <c r="U313" s="812"/>
      <c r="V313" s="812"/>
      <c r="W313" s="812"/>
      <c r="X313" s="812"/>
      <c r="Y313" s="812"/>
      <c r="Z313" s="812"/>
      <c r="AA313" s="812"/>
      <c r="AB313" s="812"/>
      <c r="AC313" s="812"/>
      <c r="AD313" s="812"/>
      <c r="AE313" s="812"/>
      <c r="AF313" s="812"/>
      <c r="AG313" s="812"/>
      <c r="AH313" s="812"/>
      <c r="AI313" s="812"/>
      <c r="AJ313" s="812"/>
      <c r="AK313" s="812"/>
      <c r="AL313" s="812"/>
      <c r="AM313" s="812"/>
      <c r="AN313" s="812"/>
      <c r="AO313" s="812"/>
      <c r="AP313" s="812"/>
      <c r="AQ313" s="812"/>
      <c r="AR313" s="812"/>
      <c r="AS313" s="812"/>
      <c r="AT313" s="812"/>
      <c r="AU313" s="812"/>
      <c r="AV313" s="812"/>
      <c r="AW313" s="812"/>
      <c r="AX313" s="812"/>
      <c r="AY313" s="812"/>
      <c r="AZ313" s="812"/>
      <c r="BA313" s="812"/>
      <c r="BB313" s="812"/>
      <c r="BC313" s="812"/>
      <c r="BD313" s="812"/>
      <c r="BE313" s="812"/>
      <c r="BF313" s="812"/>
      <c r="BG313" s="812"/>
      <c r="BH313" s="812"/>
      <c r="BI313" s="812"/>
      <c r="BJ313" s="812"/>
      <c r="BK313" s="812"/>
      <c r="BL313" s="812"/>
      <c r="BM313" s="812"/>
      <c r="BN313" s="812"/>
      <c r="BO313" s="812"/>
      <c r="BP313" s="812"/>
      <c r="BQ313" s="812"/>
      <c r="BR313" s="812"/>
      <c r="BS313" s="812"/>
      <c r="BT313" s="812"/>
      <c r="BU313" s="812"/>
      <c r="BV313" s="812"/>
      <c r="BW313" s="812"/>
      <c r="BX313" s="812"/>
      <c r="BY313" s="812"/>
      <c r="BZ313" s="812"/>
      <c r="CA313" s="812"/>
      <c r="CB313" s="812"/>
      <c r="CC313" s="812"/>
      <c r="CD313" s="812"/>
      <c r="CE313" s="812"/>
      <c r="CF313" s="812"/>
      <c r="CG313" s="812"/>
      <c r="CH313" s="812"/>
      <c r="CI313" s="812"/>
      <c r="CJ313" s="812"/>
      <c r="CK313" s="812"/>
      <c r="CL313" s="812"/>
      <c r="CM313" s="812"/>
      <c r="CN313" s="812"/>
      <c r="CO313" s="812"/>
      <c r="CP313" s="812"/>
      <c r="CQ313" s="812"/>
      <c r="CR313" s="812"/>
      <c r="CS313" s="812"/>
      <c r="CT313" s="812"/>
      <c r="CU313" s="812"/>
      <c r="CV313" s="812"/>
      <c r="CW313" s="812"/>
      <c r="CX313" s="812"/>
      <c r="CY313" s="812"/>
      <c r="CZ313" s="812"/>
      <c r="DA313" s="812"/>
      <c r="DB313" s="812"/>
      <c r="DC313" s="812"/>
      <c r="DD313" s="812"/>
      <c r="DE313" s="812"/>
      <c r="DF313" s="812"/>
      <c r="DG313" s="812"/>
      <c r="DH313" s="812"/>
      <c r="DI313" s="812"/>
      <c r="DJ313" s="812"/>
      <c r="DK313" s="812"/>
      <c r="DL313" s="812"/>
      <c r="DM313" s="812"/>
      <c r="DN313" s="812"/>
      <c r="DO313" s="812"/>
      <c r="DP313" s="812"/>
      <c r="DQ313" s="812"/>
      <c r="DR313" s="812"/>
      <c r="DS313" s="812"/>
      <c r="DT313" s="812"/>
      <c r="DU313" s="812"/>
      <c r="DV313" s="812"/>
      <c r="DW313" s="812"/>
      <c r="DX313" s="812"/>
      <c r="DY313" s="812"/>
      <c r="DZ313" s="812"/>
      <c r="EA313" s="812"/>
      <c r="EB313" s="812"/>
      <c r="EC313" s="812"/>
      <c r="ED313" s="812"/>
      <c r="EE313" s="812"/>
      <c r="EF313" s="812"/>
      <c r="EG313" s="812"/>
      <c r="EH313" s="812"/>
      <c r="EI313" s="812"/>
      <c r="EJ313" s="812"/>
      <c r="EK313" s="812"/>
      <c r="EL313" s="812"/>
      <c r="EM313" s="812"/>
      <c r="EN313" s="812"/>
      <c r="EO313" s="812"/>
      <c r="EP313" s="812"/>
      <c r="EQ313" s="812"/>
      <c r="ER313" s="812"/>
      <c r="ES313" s="812"/>
      <c r="ET313" s="812"/>
      <c r="EU313" s="812"/>
      <c r="EV313" s="812"/>
      <c r="EW313" s="812"/>
      <c r="EX313" s="812"/>
      <c r="EY313" s="812"/>
      <c r="EZ313" s="812"/>
      <c r="FA313" s="812"/>
      <c r="FB313" s="812"/>
      <c r="FC313" s="812"/>
      <c r="FD313" s="812"/>
      <c r="FE313" s="812"/>
      <c r="FF313" s="812"/>
      <c r="FG313" s="812"/>
      <c r="FH313" s="812"/>
      <c r="FI313" s="812"/>
      <c r="FJ313" s="812"/>
      <c r="FK313" s="812"/>
      <c r="FL313" s="812"/>
      <c r="FM313" s="812"/>
      <c r="FN313" s="812"/>
      <c r="FO313" s="812"/>
      <c r="FP313" s="812"/>
      <c r="FQ313" s="812"/>
      <c r="FR313" s="812"/>
      <c r="FS313" s="812"/>
      <c r="FT313" s="812"/>
      <c r="FU313" s="812"/>
      <c r="FV313" s="812"/>
      <c r="FW313" s="812"/>
      <c r="FX313" s="812"/>
      <c r="FY313" s="812"/>
      <c r="FZ313" s="812"/>
      <c r="GA313" s="812"/>
      <c r="GB313" s="812"/>
      <c r="GC313" s="812"/>
      <c r="GD313" s="812"/>
      <c r="GE313" s="812"/>
      <c r="GF313" s="812"/>
      <c r="GG313" s="812"/>
      <c r="GH313" s="812"/>
      <c r="GI313" s="812"/>
      <c r="GJ313" s="812"/>
      <c r="GK313" s="812"/>
      <c r="GL313" s="812"/>
      <c r="GM313" s="812"/>
    </row>
    <row r="314" spans="2:195" ht="15" customHeight="1" x14ac:dyDescent="0.2">
      <c r="B314" s="812"/>
      <c r="C314" s="812"/>
      <c r="D314" s="812"/>
      <c r="E314" s="812"/>
      <c r="F314" s="812"/>
      <c r="G314" s="812"/>
      <c r="H314" s="812"/>
      <c r="I314" s="812"/>
      <c r="J314" s="812"/>
      <c r="K314" s="812"/>
      <c r="L314" s="812"/>
      <c r="M314" s="812"/>
      <c r="N314" s="812"/>
      <c r="O314" s="812"/>
      <c r="P314" s="812"/>
      <c r="Q314" s="812"/>
      <c r="R314" s="812"/>
      <c r="S314" s="812"/>
      <c r="T314" s="812"/>
      <c r="U314" s="812"/>
      <c r="V314" s="812"/>
      <c r="W314" s="812"/>
      <c r="X314" s="812"/>
      <c r="Y314" s="812"/>
      <c r="Z314" s="812"/>
      <c r="AA314" s="812"/>
      <c r="AB314" s="812"/>
      <c r="AC314" s="812"/>
      <c r="AD314" s="812"/>
      <c r="AE314" s="812"/>
      <c r="AF314" s="812"/>
      <c r="AG314" s="812"/>
      <c r="AH314" s="812"/>
      <c r="AI314" s="812"/>
      <c r="AJ314" s="812"/>
      <c r="AK314" s="812"/>
      <c r="AL314" s="812"/>
      <c r="AM314" s="812"/>
      <c r="AN314" s="812"/>
      <c r="AO314" s="812"/>
      <c r="AP314" s="812"/>
      <c r="AQ314" s="812"/>
      <c r="AR314" s="812"/>
      <c r="AS314" s="812"/>
      <c r="AT314" s="812"/>
      <c r="AU314" s="812"/>
      <c r="AV314" s="812"/>
      <c r="AW314" s="812"/>
      <c r="AX314" s="812"/>
      <c r="AY314" s="812"/>
      <c r="AZ314" s="812"/>
      <c r="BA314" s="812"/>
      <c r="BB314" s="812"/>
      <c r="BC314" s="812"/>
      <c r="BD314" s="812"/>
      <c r="BE314" s="812"/>
      <c r="BF314" s="812"/>
      <c r="BG314" s="812"/>
      <c r="BH314" s="812"/>
      <c r="BI314" s="812"/>
      <c r="BJ314" s="812"/>
      <c r="BK314" s="812"/>
      <c r="BL314" s="812"/>
      <c r="BM314" s="812"/>
      <c r="BN314" s="812"/>
      <c r="BO314" s="812"/>
      <c r="BP314" s="812"/>
      <c r="BQ314" s="812"/>
      <c r="BR314" s="812"/>
      <c r="BS314" s="812"/>
      <c r="BT314" s="812"/>
      <c r="BU314" s="812"/>
      <c r="BV314" s="812"/>
      <c r="BW314" s="812"/>
      <c r="BX314" s="812"/>
      <c r="BY314" s="812"/>
      <c r="BZ314" s="812"/>
      <c r="CA314" s="812"/>
      <c r="CB314" s="812"/>
      <c r="CC314" s="812"/>
      <c r="CD314" s="812"/>
      <c r="CE314" s="812"/>
      <c r="CF314" s="812"/>
      <c r="CG314" s="812"/>
      <c r="CH314" s="812"/>
      <c r="CI314" s="812"/>
      <c r="CJ314" s="812"/>
      <c r="CK314" s="812"/>
      <c r="CL314" s="812"/>
      <c r="CM314" s="812"/>
      <c r="CN314" s="812"/>
      <c r="CO314" s="812"/>
      <c r="CP314" s="812"/>
      <c r="CQ314" s="812"/>
      <c r="CR314" s="812"/>
      <c r="CS314" s="812"/>
      <c r="CT314" s="812"/>
      <c r="CU314" s="812"/>
      <c r="CV314" s="812"/>
      <c r="CW314" s="812"/>
      <c r="CX314" s="812"/>
      <c r="CY314" s="812"/>
      <c r="CZ314" s="812"/>
      <c r="DA314" s="812"/>
      <c r="DB314" s="812"/>
      <c r="DC314" s="812"/>
      <c r="DD314" s="812"/>
      <c r="DE314" s="812"/>
      <c r="DF314" s="812"/>
      <c r="DG314" s="812"/>
      <c r="DH314" s="812"/>
      <c r="DI314" s="812"/>
      <c r="DJ314" s="812"/>
      <c r="DK314" s="812"/>
      <c r="DL314" s="812"/>
      <c r="DM314" s="812"/>
      <c r="DN314" s="812"/>
      <c r="DO314" s="812"/>
      <c r="DP314" s="812"/>
      <c r="DQ314" s="812"/>
      <c r="DR314" s="812"/>
      <c r="DS314" s="812"/>
      <c r="DT314" s="812"/>
      <c r="DU314" s="812"/>
      <c r="DV314" s="812"/>
      <c r="DW314" s="812"/>
      <c r="DX314" s="812"/>
      <c r="DY314" s="812"/>
      <c r="DZ314" s="812"/>
      <c r="EA314" s="812"/>
      <c r="EB314" s="812"/>
      <c r="EC314" s="812"/>
      <c r="ED314" s="812"/>
      <c r="EE314" s="812"/>
      <c r="EF314" s="812"/>
      <c r="EG314" s="812"/>
      <c r="EH314" s="812"/>
      <c r="EI314" s="812"/>
      <c r="EJ314" s="812"/>
      <c r="EK314" s="812"/>
      <c r="EL314" s="812"/>
      <c r="EM314" s="812"/>
      <c r="EN314" s="812"/>
      <c r="EO314" s="812"/>
      <c r="EP314" s="812"/>
      <c r="EQ314" s="812"/>
      <c r="ER314" s="812"/>
      <c r="ES314" s="812"/>
      <c r="ET314" s="812"/>
      <c r="EU314" s="812"/>
      <c r="EV314" s="812"/>
      <c r="EW314" s="812"/>
      <c r="EX314" s="812"/>
      <c r="EY314" s="812"/>
      <c r="EZ314" s="812"/>
      <c r="FA314" s="812"/>
      <c r="FB314" s="812"/>
      <c r="FC314" s="812"/>
      <c r="FD314" s="812"/>
      <c r="FE314" s="812"/>
      <c r="FF314" s="812"/>
      <c r="FG314" s="812"/>
      <c r="FH314" s="812"/>
      <c r="FI314" s="812"/>
      <c r="FJ314" s="812"/>
      <c r="FK314" s="812"/>
      <c r="FL314" s="812"/>
      <c r="FM314" s="812"/>
      <c r="FN314" s="812"/>
      <c r="FO314" s="812"/>
      <c r="FP314" s="812"/>
      <c r="FQ314" s="812"/>
      <c r="FR314" s="812"/>
      <c r="FS314" s="812"/>
      <c r="FT314" s="812"/>
      <c r="FU314" s="812"/>
      <c r="FV314" s="812"/>
      <c r="FW314" s="812"/>
      <c r="FX314" s="812"/>
      <c r="FY314" s="812"/>
      <c r="FZ314" s="812"/>
      <c r="GA314" s="812"/>
      <c r="GB314" s="812"/>
      <c r="GC314" s="812"/>
      <c r="GD314" s="812"/>
      <c r="GE314" s="812"/>
      <c r="GF314" s="812"/>
      <c r="GG314" s="812"/>
      <c r="GH314" s="812"/>
      <c r="GI314" s="812"/>
      <c r="GJ314" s="812"/>
      <c r="GK314" s="812"/>
      <c r="GL314" s="812"/>
      <c r="GM314" s="812"/>
    </row>
    <row r="315" spans="2:195" ht="15" customHeight="1" x14ac:dyDescent="0.2">
      <c r="B315" s="812"/>
      <c r="C315" s="812"/>
      <c r="D315" s="812"/>
      <c r="E315" s="812"/>
      <c r="F315" s="812"/>
      <c r="G315" s="812"/>
      <c r="H315" s="812"/>
      <c r="I315" s="812"/>
      <c r="J315" s="812"/>
      <c r="K315" s="812"/>
      <c r="L315" s="812"/>
      <c r="M315" s="812"/>
      <c r="N315" s="812"/>
      <c r="O315" s="812"/>
      <c r="P315" s="812"/>
      <c r="Q315" s="812"/>
      <c r="R315" s="812"/>
      <c r="S315" s="812"/>
      <c r="T315" s="812"/>
      <c r="U315" s="812"/>
      <c r="V315" s="812"/>
      <c r="W315" s="812"/>
      <c r="X315" s="812"/>
      <c r="Y315" s="812"/>
      <c r="Z315" s="812"/>
      <c r="AA315" s="812"/>
      <c r="AB315" s="812"/>
      <c r="AC315" s="812"/>
      <c r="AD315" s="812"/>
      <c r="AE315" s="812"/>
      <c r="AF315" s="812"/>
      <c r="AG315" s="812"/>
      <c r="AH315" s="812"/>
      <c r="AI315" s="812"/>
      <c r="AJ315" s="812"/>
      <c r="AK315" s="812"/>
      <c r="AL315" s="812"/>
      <c r="AM315" s="812"/>
      <c r="AN315" s="812"/>
      <c r="AO315" s="812"/>
      <c r="AP315" s="812"/>
      <c r="AQ315" s="812"/>
      <c r="AR315" s="812"/>
      <c r="AS315" s="812"/>
      <c r="AT315" s="812"/>
      <c r="AU315" s="812"/>
      <c r="AV315" s="812"/>
      <c r="AW315" s="812"/>
      <c r="AX315" s="812"/>
      <c r="AY315" s="812"/>
      <c r="AZ315" s="812"/>
      <c r="BA315" s="812"/>
      <c r="BB315" s="812"/>
      <c r="BC315" s="812"/>
      <c r="BD315" s="812"/>
      <c r="BE315" s="812"/>
      <c r="BF315" s="812"/>
      <c r="BG315" s="812"/>
      <c r="BH315" s="812"/>
      <c r="BI315" s="812"/>
      <c r="BJ315" s="812"/>
      <c r="BK315" s="812"/>
      <c r="BL315" s="812"/>
      <c r="BM315" s="812"/>
      <c r="BN315" s="812"/>
      <c r="BO315" s="812"/>
      <c r="BP315" s="812"/>
      <c r="BQ315" s="812"/>
      <c r="BR315" s="812"/>
      <c r="BS315" s="812"/>
      <c r="BT315" s="812"/>
      <c r="BU315" s="812"/>
      <c r="BV315" s="812"/>
      <c r="BW315" s="812"/>
      <c r="BX315" s="812"/>
      <c r="BY315" s="812"/>
      <c r="BZ315" s="812"/>
      <c r="CA315" s="812"/>
      <c r="CB315" s="812"/>
      <c r="CC315" s="812"/>
      <c r="CD315" s="812"/>
      <c r="CE315" s="812"/>
      <c r="CF315" s="812"/>
      <c r="CG315" s="812"/>
      <c r="CH315" s="812"/>
      <c r="CI315" s="812"/>
      <c r="CJ315" s="812"/>
      <c r="CK315" s="812"/>
      <c r="CL315" s="812"/>
      <c r="CM315" s="812"/>
      <c r="CN315" s="812"/>
      <c r="CO315" s="812"/>
      <c r="CP315" s="812"/>
      <c r="CQ315" s="812"/>
      <c r="CR315" s="812"/>
      <c r="CS315" s="812"/>
      <c r="CT315" s="812"/>
      <c r="CU315" s="812"/>
      <c r="CV315" s="812"/>
      <c r="CW315" s="812"/>
      <c r="CX315" s="812"/>
      <c r="CY315" s="812"/>
      <c r="CZ315" s="812"/>
      <c r="DA315" s="812"/>
      <c r="DB315" s="812"/>
      <c r="DC315" s="812"/>
      <c r="DD315" s="812"/>
      <c r="DE315" s="812"/>
      <c r="DF315" s="812"/>
      <c r="DG315" s="812"/>
      <c r="DH315" s="812"/>
      <c r="DI315" s="812"/>
      <c r="DJ315" s="812"/>
      <c r="DK315" s="812"/>
      <c r="DL315" s="812"/>
      <c r="DM315" s="812"/>
      <c r="DN315" s="812"/>
      <c r="DO315" s="812"/>
      <c r="DP315" s="812"/>
      <c r="DQ315" s="812"/>
      <c r="DR315" s="812"/>
      <c r="DS315" s="812"/>
      <c r="DT315" s="812"/>
      <c r="DU315" s="812"/>
      <c r="DV315" s="812"/>
      <c r="DW315" s="812"/>
      <c r="DX315" s="812"/>
      <c r="DY315" s="812"/>
      <c r="DZ315" s="812"/>
      <c r="EA315" s="812"/>
      <c r="EB315" s="812"/>
      <c r="EC315" s="812"/>
      <c r="ED315" s="812"/>
      <c r="EE315" s="812"/>
      <c r="EF315" s="812"/>
      <c r="EG315" s="812"/>
      <c r="EH315" s="812"/>
      <c r="EI315" s="812"/>
      <c r="EJ315" s="812"/>
      <c r="EK315" s="812"/>
      <c r="EL315" s="812"/>
      <c r="EM315" s="812"/>
      <c r="EN315" s="812"/>
      <c r="EO315" s="812"/>
      <c r="EP315" s="812"/>
      <c r="EQ315" s="812"/>
      <c r="ER315" s="812"/>
      <c r="ES315" s="812"/>
      <c r="ET315" s="812"/>
      <c r="EU315" s="812"/>
      <c r="EV315" s="812"/>
      <c r="EW315" s="812"/>
      <c r="EX315" s="812"/>
      <c r="EY315" s="812"/>
      <c r="EZ315" s="812"/>
      <c r="FA315" s="812"/>
      <c r="FB315" s="812"/>
      <c r="FC315" s="812"/>
      <c r="FD315" s="812"/>
      <c r="FE315" s="812"/>
      <c r="FF315" s="812"/>
      <c r="FG315" s="812"/>
      <c r="FH315" s="812"/>
      <c r="FI315" s="812"/>
      <c r="FJ315" s="812"/>
      <c r="FK315" s="812"/>
      <c r="FL315" s="812"/>
      <c r="FM315" s="812"/>
      <c r="FN315" s="812"/>
      <c r="FO315" s="812"/>
      <c r="FP315" s="812"/>
      <c r="FQ315" s="812"/>
      <c r="FR315" s="812"/>
      <c r="FS315" s="812"/>
      <c r="FT315" s="812"/>
      <c r="FU315" s="812"/>
      <c r="FV315" s="812"/>
      <c r="FW315" s="812"/>
      <c r="FX315" s="812"/>
      <c r="FY315" s="812"/>
      <c r="FZ315" s="812"/>
      <c r="GA315" s="812"/>
      <c r="GB315" s="812"/>
      <c r="GC315" s="812"/>
      <c r="GD315" s="812"/>
      <c r="GE315" s="812"/>
      <c r="GF315" s="812"/>
      <c r="GG315" s="812"/>
      <c r="GH315" s="812"/>
      <c r="GI315" s="812"/>
      <c r="GJ315" s="812"/>
      <c r="GK315" s="812"/>
      <c r="GL315" s="812"/>
      <c r="GM315" s="812"/>
    </row>
    <row r="316" spans="2:195" ht="15" customHeight="1" x14ac:dyDescent="0.2">
      <c r="B316" s="812"/>
      <c r="C316" s="812"/>
      <c r="D316" s="812"/>
      <c r="E316" s="812"/>
      <c r="F316" s="812"/>
      <c r="G316" s="812"/>
      <c r="H316" s="812"/>
      <c r="I316" s="812"/>
      <c r="J316" s="812"/>
      <c r="K316" s="812"/>
      <c r="L316" s="812"/>
      <c r="M316" s="812"/>
      <c r="N316" s="812"/>
      <c r="O316" s="812"/>
      <c r="P316" s="812"/>
      <c r="Q316" s="812"/>
      <c r="R316" s="812"/>
      <c r="S316" s="812"/>
      <c r="T316" s="812"/>
      <c r="U316" s="812"/>
      <c r="V316" s="812"/>
      <c r="W316" s="812"/>
      <c r="X316" s="812"/>
      <c r="Y316" s="812"/>
      <c r="Z316" s="812"/>
      <c r="AA316" s="812"/>
      <c r="AB316" s="812"/>
      <c r="AC316" s="812"/>
      <c r="AD316" s="812"/>
      <c r="AE316" s="812"/>
      <c r="AF316" s="812"/>
      <c r="AG316" s="812"/>
      <c r="AH316" s="812"/>
      <c r="AI316" s="812"/>
      <c r="AJ316" s="812"/>
      <c r="AK316" s="812"/>
      <c r="AL316" s="812"/>
      <c r="AM316" s="812"/>
      <c r="AN316" s="812"/>
      <c r="AO316" s="812"/>
      <c r="AP316" s="812"/>
      <c r="AQ316" s="812"/>
      <c r="AR316" s="812"/>
      <c r="AS316" s="812"/>
      <c r="AT316" s="812"/>
      <c r="AU316" s="812"/>
      <c r="AV316" s="812"/>
      <c r="AW316" s="812"/>
      <c r="AX316" s="812"/>
      <c r="AY316" s="812"/>
      <c r="AZ316" s="812"/>
      <c r="BA316" s="812"/>
      <c r="BB316" s="812"/>
      <c r="BC316" s="812"/>
      <c r="BD316" s="812"/>
      <c r="BE316" s="812"/>
      <c r="BF316" s="812"/>
      <c r="BG316" s="812"/>
      <c r="BH316" s="812"/>
      <c r="BI316" s="812"/>
      <c r="BJ316" s="812"/>
      <c r="BK316" s="812"/>
      <c r="BL316" s="812"/>
      <c r="BM316" s="812"/>
      <c r="BN316" s="812"/>
      <c r="BO316" s="812"/>
      <c r="BP316" s="812"/>
      <c r="BQ316" s="812"/>
      <c r="BR316" s="812"/>
      <c r="BS316" s="812"/>
      <c r="BT316" s="812"/>
      <c r="BU316" s="812"/>
      <c r="BV316" s="812"/>
      <c r="BW316" s="812"/>
      <c r="BX316" s="812"/>
      <c r="BY316" s="812"/>
      <c r="BZ316" s="812"/>
      <c r="CA316" s="812"/>
      <c r="CB316" s="812"/>
      <c r="CC316" s="812"/>
      <c r="CD316" s="812"/>
      <c r="CE316" s="812"/>
      <c r="CF316" s="812"/>
      <c r="CG316" s="812"/>
      <c r="CH316" s="812"/>
      <c r="CI316" s="812"/>
      <c r="CJ316" s="812"/>
      <c r="CK316" s="812"/>
      <c r="CL316" s="812"/>
      <c r="CM316" s="812"/>
      <c r="CN316" s="812"/>
      <c r="CO316" s="812"/>
      <c r="CP316" s="812"/>
      <c r="CQ316" s="812"/>
      <c r="CR316" s="812"/>
      <c r="CS316" s="812"/>
      <c r="CT316" s="812"/>
      <c r="CU316" s="812"/>
      <c r="CV316" s="812"/>
      <c r="CW316" s="812"/>
      <c r="CX316" s="812"/>
      <c r="CY316" s="812"/>
      <c r="CZ316" s="812"/>
      <c r="DA316" s="812"/>
      <c r="DB316" s="812"/>
      <c r="DC316" s="812"/>
      <c r="DD316" s="812"/>
      <c r="DE316" s="812"/>
      <c r="DF316" s="812"/>
      <c r="DG316" s="812"/>
      <c r="DH316" s="812"/>
      <c r="DI316" s="812"/>
      <c r="DJ316" s="812"/>
      <c r="DK316" s="812"/>
      <c r="DL316" s="812"/>
      <c r="DM316" s="812"/>
      <c r="DN316" s="812"/>
      <c r="DO316" s="812"/>
      <c r="DP316" s="812"/>
      <c r="DQ316" s="812"/>
      <c r="DR316" s="812"/>
      <c r="DS316" s="812"/>
      <c r="DT316" s="812"/>
      <c r="DU316" s="812"/>
      <c r="DV316" s="812"/>
      <c r="DW316" s="812"/>
      <c r="DX316" s="812"/>
      <c r="DY316" s="812"/>
      <c r="DZ316" s="812"/>
      <c r="EA316" s="812"/>
      <c r="EB316" s="812"/>
      <c r="EC316" s="812"/>
      <c r="ED316" s="812"/>
      <c r="EE316" s="812"/>
      <c r="EF316" s="812"/>
      <c r="EG316" s="812"/>
      <c r="EH316" s="812"/>
      <c r="EI316" s="812"/>
      <c r="EJ316" s="812"/>
      <c r="EK316" s="812"/>
      <c r="EL316" s="812"/>
      <c r="EM316" s="812"/>
      <c r="EN316" s="812"/>
      <c r="EO316" s="812"/>
      <c r="EP316" s="812"/>
      <c r="EQ316" s="812"/>
      <c r="ER316" s="812"/>
      <c r="ES316" s="812"/>
      <c r="ET316" s="812"/>
      <c r="EU316" s="812"/>
      <c r="EV316" s="812"/>
      <c r="EW316" s="812"/>
      <c r="EX316" s="812"/>
      <c r="EY316" s="812"/>
      <c r="EZ316" s="812"/>
      <c r="FA316" s="812"/>
      <c r="FB316" s="812"/>
      <c r="FC316" s="812"/>
      <c r="FD316" s="812"/>
      <c r="FE316" s="812"/>
      <c r="FF316" s="812"/>
      <c r="FG316" s="812"/>
      <c r="FH316" s="812"/>
      <c r="FI316" s="812"/>
      <c r="FJ316" s="812"/>
      <c r="FK316" s="812"/>
      <c r="FL316" s="812"/>
      <c r="FM316" s="812"/>
      <c r="FN316" s="812"/>
      <c r="FO316" s="812"/>
      <c r="FP316" s="812"/>
      <c r="FQ316" s="812"/>
      <c r="FR316" s="812"/>
      <c r="FS316" s="812"/>
      <c r="FT316" s="812"/>
      <c r="FU316" s="812"/>
      <c r="FV316" s="812"/>
      <c r="FW316" s="812"/>
      <c r="FX316" s="812"/>
      <c r="FY316" s="812"/>
      <c r="FZ316" s="812"/>
      <c r="GA316" s="812"/>
      <c r="GB316" s="812"/>
      <c r="GC316" s="812"/>
      <c r="GD316" s="812"/>
      <c r="GE316" s="812"/>
      <c r="GF316" s="812"/>
      <c r="GG316" s="812"/>
      <c r="GH316" s="812"/>
      <c r="GI316" s="812"/>
      <c r="GJ316" s="812"/>
      <c r="GK316" s="812"/>
      <c r="GL316" s="812"/>
      <c r="GM316" s="812"/>
    </row>
    <row r="317" spans="2:195" ht="15" customHeight="1" x14ac:dyDescent="0.2">
      <c r="B317" s="812"/>
      <c r="C317" s="812"/>
      <c r="D317" s="812"/>
      <c r="E317" s="812"/>
      <c r="F317" s="812"/>
      <c r="G317" s="812"/>
      <c r="H317" s="812"/>
      <c r="I317" s="812"/>
      <c r="J317" s="812"/>
      <c r="K317" s="812"/>
      <c r="L317" s="812"/>
      <c r="M317" s="812"/>
      <c r="N317" s="812"/>
      <c r="O317" s="812"/>
      <c r="P317" s="812"/>
      <c r="Q317" s="812"/>
      <c r="R317" s="812"/>
      <c r="S317" s="812"/>
      <c r="T317" s="812"/>
      <c r="U317" s="812"/>
      <c r="V317" s="812"/>
      <c r="W317" s="812"/>
      <c r="X317" s="812"/>
      <c r="Y317" s="812"/>
      <c r="Z317" s="812"/>
      <c r="AA317" s="812"/>
      <c r="AB317" s="812"/>
      <c r="AC317" s="812"/>
      <c r="AD317" s="812"/>
      <c r="AE317" s="812"/>
      <c r="AF317" s="812"/>
      <c r="AG317" s="812"/>
      <c r="AH317" s="812"/>
      <c r="AI317" s="812"/>
      <c r="AJ317" s="812"/>
      <c r="AK317" s="812"/>
      <c r="AL317" s="812"/>
      <c r="AM317" s="812"/>
      <c r="AN317" s="812"/>
      <c r="AO317" s="812"/>
      <c r="AP317" s="812"/>
      <c r="AQ317" s="812"/>
      <c r="AR317" s="812"/>
      <c r="AS317" s="812"/>
      <c r="AT317" s="812"/>
      <c r="AU317" s="812"/>
      <c r="AV317" s="812"/>
      <c r="AW317" s="812"/>
      <c r="AX317" s="812"/>
      <c r="AY317" s="812"/>
      <c r="AZ317" s="812"/>
      <c r="BA317" s="812"/>
      <c r="BB317" s="812"/>
      <c r="BC317" s="812"/>
      <c r="BD317" s="812"/>
      <c r="BE317" s="812"/>
      <c r="BF317" s="812"/>
      <c r="BG317" s="812"/>
      <c r="BH317" s="812"/>
      <c r="BI317" s="812"/>
      <c r="BJ317" s="812"/>
      <c r="BK317" s="812"/>
      <c r="BL317" s="812"/>
      <c r="BM317" s="812"/>
      <c r="BN317" s="812"/>
      <c r="BO317" s="812"/>
      <c r="BP317" s="812"/>
      <c r="BQ317" s="812"/>
      <c r="BR317" s="812"/>
      <c r="BS317" s="812"/>
      <c r="BT317" s="812"/>
      <c r="BU317" s="812"/>
      <c r="BV317" s="812"/>
      <c r="BW317" s="812"/>
      <c r="BX317" s="812"/>
      <c r="BY317" s="812"/>
      <c r="BZ317" s="812"/>
      <c r="CA317" s="812"/>
      <c r="CB317" s="812"/>
      <c r="CC317" s="812"/>
      <c r="CD317" s="812"/>
      <c r="CE317" s="812"/>
      <c r="CF317" s="812"/>
      <c r="CG317" s="812"/>
      <c r="CH317" s="812"/>
      <c r="CI317" s="812"/>
      <c r="CJ317" s="812"/>
      <c r="CK317" s="812"/>
      <c r="CL317" s="812"/>
      <c r="CM317" s="812"/>
      <c r="CN317" s="812"/>
      <c r="CO317" s="812"/>
      <c r="CP317" s="812"/>
      <c r="CQ317" s="812"/>
      <c r="CR317" s="812"/>
      <c r="CS317" s="812"/>
      <c r="CT317" s="812"/>
      <c r="CU317" s="812"/>
      <c r="CV317" s="812"/>
      <c r="CW317" s="812"/>
      <c r="CX317" s="812"/>
      <c r="CY317" s="812"/>
      <c r="CZ317" s="812"/>
      <c r="DA317" s="812"/>
      <c r="DB317" s="812"/>
      <c r="DC317" s="812"/>
      <c r="DD317" s="812"/>
      <c r="DE317" s="812"/>
      <c r="DF317" s="812"/>
      <c r="DG317" s="812"/>
      <c r="DH317" s="812"/>
      <c r="DI317" s="812"/>
      <c r="DJ317" s="812"/>
      <c r="DK317" s="812"/>
      <c r="DL317" s="812"/>
      <c r="DM317" s="812"/>
      <c r="DN317" s="812"/>
      <c r="DO317" s="812"/>
      <c r="DP317" s="812"/>
      <c r="DQ317" s="812"/>
      <c r="DR317" s="812"/>
      <c r="DS317" s="812"/>
      <c r="DT317" s="812"/>
      <c r="DU317" s="812"/>
      <c r="DV317" s="812"/>
      <c r="DW317" s="812"/>
      <c r="DX317" s="812"/>
      <c r="DY317" s="812"/>
      <c r="DZ317" s="812"/>
      <c r="EA317" s="812"/>
      <c r="EB317" s="812"/>
      <c r="EC317" s="812"/>
      <c r="ED317" s="812"/>
      <c r="EE317" s="812"/>
      <c r="EF317" s="812"/>
      <c r="EG317" s="812"/>
      <c r="EH317" s="812"/>
      <c r="EI317" s="812"/>
      <c r="EJ317" s="812"/>
      <c r="EK317" s="812"/>
      <c r="EL317" s="812"/>
      <c r="EM317" s="812"/>
      <c r="EN317" s="812"/>
      <c r="EO317" s="812"/>
      <c r="EP317" s="812"/>
      <c r="EQ317" s="812"/>
      <c r="ER317" s="812"/>
      <c r="ES317" s="812"/>
      <c r="ET317" s="812"/>
      <c r="EU317" s="812"/>
      <c r="EV317" s="812"/>
      <c r="EW317" s="812"/>
      <c r="EX317" s="812"/>
      <c r="EY317" s="812"/>
      <c r="EZ317" s="812"/>
      <c r="FA317" s="812"/>
      <c r="FB317" s="812"/>
      <c r="FC317" s="812"/>
      <c r="FD317" s="812"/>
      <c r="FE317" s="812"/>
      <c r="FF317" s="812"/>
      <c r="FG317" s="812"/>
      <c r="FH317" s="812"/>
      <c r="FI317" s="812"/>
      <c r="FJ317" s="812"/>
      <c r="FK317" s="812"/>
      <c r="FL317" s="812"/>
      <c r="FM317" s="812"/>
      <c r="FN317" s="812"/>
      <c r="FO317" s="812"/>
      <c r="FP317" s="812"/>
      <c r="FQ317" s="812"/>
      <c r="FR317" s="812"/>
      <c r="FS317" s="812"/>
      <c r="FT317" s="812"/>
      <c r="FU317" s="812"/>
      <c r="FV317" s="812"/>
      <c r="FW317" s="812"/>
      <c r="FX317" s="812"/>
      <c r="FY317" s="812"/>
      <c r="FZ317" s="812"/>
      <c r="GA317" s="812"/>
      <c r="GB317" s="812"/>
      <c r="GC317" s="812"/>
      <c r="GD317" s="812"/>
      <c r="GE317" s="812"/>
      <c r="GF317" s="812"/>
      <c r="GG317" s="812"/>
      <c r="GH317" s="812"/>
      <c r="GI317" s="812"/>
      <c r="GJ317" s="812"/>
      <c r="GK317" s="812"/>
      <c r="GL317" s="812"/>
      <c r="GM317" s="812"/>
    </row>
    <row r="318" spans="2:195" ht="15" customHeight="1" x14ac:dyDescent="0.2">
      <c r="B318" s="812"/>
      <c r="C318" s="812"/>
      <c r="D318" s="812"/>
      <c r="E318" s="812"/>
      <c r="F318" s="812"/>
      <c r="G318" s="812"/>
      <c r="H318" s="812"/>
      <c r="I318" s="812"/>
      <c r="J318" s="812"/>
      <c r="K318" s="812"/>
      <c r="L318" s="812"/>
      <c r="M318" s="812"/>
      <c r="N318" s="812"/>
      <c r="O318" s="812"/>
      <c r="P318" s="812"/>
      <c r="Q318" s="812"/>
      <c r="R318" s="812"/>
      <c r="S318" s="812"/>
      <c r="T318" s="812"/>
      <c r="U318" s="812"/>
      <c r="V318" s="812"/>
      <c r="W318" s="812"/>
      <c r="X318" s="812"/>
      <c r="Y318" s="812"/>
      <c r="Z318" s="812"/>
      <c r="AA318" s="812"/>
      <c r="AB318" s="812"/>
      <c r="AC318" s="812"/>
      <c r="AD318" s="812"/>
      <c r="AE318" s="812"/>
      <c r="AF318" s="812"/>
      <c r="AG318" s="812"/>
      <c r="AH318" s="812"/>
      <c r="AI318" s="812"/>
      <c r="AJ318" s="812"/>
      <c r="AK318" s="812"/>
      <c r="AL318" s="812"/>
      <c r="AM318" s="812"/>
      <c r="AN318" s="812"/>
      <c r="AO318" s="812"/>
      <c r="AP318" s="812"/>
      <c r="AQ318" s="812"/>
      <c r="AR318" s="812"/>
      <c r="AS318" s="812"/>
      <c r="AT318" s="812"/>
      <c r="AU318" s="812"/>
      <c r="AV318" s="812"/>
      <c r="AW318" s="812"/>
      <c r="AX318" s="812"/>
      <c r="AY318" s="812"/>
      <c r="AZ318" s="812"/>
      <c r="BA318" s="812"/>
      <c r="BB318" s="812"/>
      <c r="BC318" s="812"/>
      <c r="BD318" s="812"/>
      <c r="BE318" s="812"/>
      <c r="BF318" s="812"/>
      <c r="BG318" s="812"/>
      <c r="BH318" s="812"/>
      <c r="BI318" s="812"/>
      <c r="BJ318" s="812"/>
      <c r="BK318" s="812"/>
      <c r="BL318" s="812"/>
      <c r="BM318" s="812"/>
      <c r="BN318" s="812"/>
      <c r="BO318" s="812"/>
      <c r="BP318" s="812"/>
      <c r="BQ318" s="812"/>
      <c r="BR318" s="812"/>
      <c r="BS318" s="812"/>
      <c r="BT318" s="812"/>
      <c r="BU318" s="812"/>
      <c r="BV318" s="812"/>
      <c r="BW318" s="812"/>
      <c r="BX318" s="812"/>
      <c r="BY318" s="812"/>
      <c r="BZ318" s="812"/>
      <c r="CA318" s="812"/>
      <c r="CB318" s="812"/>
      <c r="CC318" s="812"/>
      <c r="CD318" s="812"/>
      <c r="CE318" s="812"/>
      <c r="CF318" s="812"/>
      <c r="CG318" s="812"/>
      <c r="CH318" s="812"/>
      <c r="CI318" s="812"/>
      <c r="CJ318" s="812"/>
      <c r="CK318" s="812"/>
      <c r="CL318" s="812"/>
      <c r="CM318" s="812"/>
      <c r="CN318" s="812"/>
      <c r="CO318" s="812"/>
      <c r="CP318" s="812"/>
      <c r="CQ318" s="812"/>
      <c r="CR318" s="812"/>
      <c r="CS318" s="812"/>
      <c r="CT318" s="812"/>
      <c r="CU318" s="812"/>
      <c r="CV318" s="812"/>
      <c r="CW318" s="812"/>
      <c r="CX318" s="812"/>
      <c r="CY318" s="812"/>
      <c r="CZ318" s="812"/>
      <c r="DA318" s="812"/>
      <c r="DB318" s="812"/>
      <c r="DC318" s="812"/>
      <c r="DD318" s="812"/>
      <c r="DE318" s="812"/>
      <c r="DF318" s="812"/>
      <c r="DG318" s="812"/>
      <c r="DH318" s="812"/>
      <c r="DI318" s="812"/>
      <c r="DJ318" s="812"/>
      <c r="DK318" s="812"/>
      <c r="DL318" s="812"/>
      <c r="DM318" s="812"/>
      <c r="DN318" s="812"/>
      <c r="DO318" s="812"/>
      <c r="DP318" s="812"/>
      <c r="DQ318" s="812"/>
      <c r="DR318" s="812"/>
      <c r="DS318" s="812"/>
      <c r="DT318" s="812"/>
      <c r="DU318" s="812"/>
      <c r="DV318" s="812"/>
      <c r="DW318" s="812"/>
      <c r="DX318" s="812"/>
      <c r="DY318" s="812"/>
      <c r="DZ318" s="812"/>
      <c r="EA318" s="812"/>
      <c r="EB318" s="812"/>
      <c r="EC318" s="812"/>
      <c r="ED318" s="812"/>
      <c r="EE318" s="812"/>
      <c r="EF318" s="812"/>
      <c r="EG318" s="812"/>
      <c r="EH318" s="812"/>
      <c r="EI318" s="812"/>
      <c r="EJ318" s="812"/>
      <c r="EK318" s="812"/>
      <c r="EL318" s="812"/>
      <c r="EM318" s="812"/>
      <c r="EN318" s="812"/>
      <c r="EO318" s="812"/>
      <c r="EP318" s="812"/>
      <c r="EQ318" s="812"/>
      <c r="ER318" s="812"/>
      <c r="ES318" s="812"/>
      <c r="ET318" s="812"/>
      <c r="EU318" s="812"/>
      <c r="EV318" s="812"/>
      <c r="EW318" s="812"/>
      <c r="EX318" s="812"/>
      <c r="EY318" s="812"/>
      <c r="EZ318" s="812"/>
      <c r="FA318" s="812"/>
      <c r="FB318" s="812"/>
      <c r="FC318" s="812"/>
      <c r="FD318" s="812"/>
      <c r="FE318" s="812"/>
      <c r="FF318" s="812"/>
      <c r="FG318" s="812"/>
      <c r="FH318" s="812"/>
      <c r="FI318" s="812"/>
      <c r="FJ318" s="812"/>
      <c r="FK318" s="812"/>
      <c r="FL318" s="812"/>
      <c r="FM318" s="812"/>
      <c r="FN318" s="812"/>
      <c r="FO318" s="812"/>
      <c r="FP318" s="812"/>
      <c r="FQ318" s="812"/>
      <c r="FR318" s="812"/>
      <c r="FS318" s="812"/>
      <c r="FT318" s="812"/>
      <c r="FU318" s="812"/>
      <c r="FV318" s="812"/>
      <c r="FW318" s="812"/>
      <c r="FX318" s="812"/>
      <c r="FY318" s="812"/>
      <c r="FZ318" s="812"/>
      <c r="GA318" s="812"/>
      <c r="GB318" s="812"/>
      <c r="GC318" s="812"/>
      <c r="GD318" s="812"/>
      <c r="GE318" s="812"/>
      <c r="GF318" s="812"/>
      <c r="GG318" s="812"/>
      <c r="GH318" s="812"/>
      <c r="GI318" s="812"/>
      <c r="GJ318" s="812"/>
      <c r="GK318" s="812"/>
      <c r="GL318" s="812"/>
      <c r="GM318" s="812"/>
    </row>
    <row r="319" spans="2:195" ht="15" customHeight="1" x14ac:dyDescent="0.2">
      <c r="B319" s="812"/>
      <c r="C319" s="812"/>
      <c r="D319" s="812"/>
      <c r="E319" s="812"/>
      <c r="F319" s="812"/>
      <c r="G319" s="812"/>
      <c r="H319" s="812"/>
      <c r="I319" s="812"/>
      <c r="J319" s="812"/>
      <c r="K319" s="812"/>
      <c r="L319" s="812"/>
      <c r="M319" s="812"/>
      <c r="N319" s="812"/>
      <c r="O319" s="812"/>
      <c r="P319" s="812"/>
      <c r="Q319" s="812"/>
      <c r="R319" s="812"/>
      <c r="S319" s="812"/>
      <c r="T319" s="812"/>
      <c r="U319" s="812"/>
      <c r="V319" s="812"/>
      <c r="W319" s="812"/>
      <c r="X319" s="812"/>
      <c r="Y319" s="812"/>
      <c r="Z319" s="812"/>
      <c r="AA319" s="812"/>
      <c r="AB319" s="812"/>
      <c r="AC319" s="812"/>
      <c r="AD319" s="812"/>
      <c r="AE319" s="812"/>
      <c r="AF319" s="812"/>
      <c r="AG319" s="812"/>
      <c r="AH319" s="812"/>
      <c r="AI319" s="812"/>
      <c r="AJ319" s="812"/>
      <c r="AK319" s="812"/>
      <c r="AL319" s="812"/>
      <c r="AM319" s="812"/>
      <c r="AN319" s="812"/>
      <c r="AO319" s="812"/>
      <c r="AP319" s="812"/>
      <c r="AQ319" s="812"/>
      <c r="AR319" s="812"/>
      <c r="AS319" s="812"/>
      <c r="AT319" s="812"/>
      <c r="AU319" s="812"/>
      <c r="AV319" s="812"/>
      <c r="AW319" s="812"/>
      <c r="AX319" s="812"/>
      <c r="AY319" s="812"/>
      <c r="AZ319" s="812"/>
      <c r="BA319" s="812"/>
      <c r="BB319" s="812"/>
      <c r="BC319" s="812"/>
      <c r="BD319" s="812"/>
      <c r="BE319" s="812"/>
      <c r="BF319" s="812"/>
      <c r="BG319" s="812"/>
      <c r="BH319" s="812"/>
      <c r="BI319" s="812"/>
      <c r="BJ319" s="812"/>
      <c r="BK319" s="812"/>
      <c r="BL319" s="812"/>
      <c r="BM319" s="812"/>
      <c r="BN319" s="812"/>
      <c r="BO319" s="812"/>
      <c r="BP319" s="812"/>
      <c r="BQ319" s="812"/>
      <c r="BR319" s="812"/>
      <c r="BS319" s="812"/>
      <c r="BT319" s="812"/>
      <c r="BU319" s="812"/>
      <c r="BV319" s="812"/>
      <c r="BW319" s="812"/>
      <c r="BX319" s="812"/>
      <c r="BY319" s="812"/>
      <c r="BZ319" s="812"/>
      <c r="CA319" s="812"/>
      <c r="CB319" s="812"/>
      <c r="CC319" s="812"/>
      <c r="CD319" s="812"/>
      <c r="CE319" s="812"/>
      <c r="CF319" s="812"/>
      <c r="CG319" s="812"/>
      <c r="CH319" s="812"/>
      <c r="CI319" s="812"/>
      <c r="CJ319" s="812"/>
      <c r="CK319" s="812"/>
      <c r="CL319" s="812"/>
      <c r="CM319" s="812"/>
      <c r="CN319" s="812"/>
      <c r="CO319" s="812"/>
      <c r="CP319" s="812"/>
      <c r="CQ319" s="812"/>
      <c r="CR319" s="812"/>
      <c r="CS319" s="812"/>
      <c r="CT319" s="812"/>
      <c r="CU319" s="812"/>
      <c r="CV319" s="812"/>
      <c r="CW319" s="812"/>
      <c r="CX319" s="812"/>
      <c r="CY319" s="812"/>
      <c r="CZ319" s="812"/>
      <c r="DA319" s="812"/>
      <c r="DB319" s="812"/>
      <c r="DC319" s="812"/>
      <c r="DD319" s="812"/>
      <c r="DE319" s="812"/>
      <c r="DF319" s="812"/>
      <c r="DG319" s="812"/>
      <c r="DH319" s="812"/>
      <c r="DI319" s="812"/>
      <c r="DJ319" s="812"/>
      <c r="DK319" s="812"/>
      <c r="DL319" s="812"/>
      <c r="DM319" s="812"/>
      <c r="DN319" s="812"/>
      <c r="DO319" s="812"/>
      <c r="DP319" s="812"/>
      <c r="DQ319" s="812"/>
      <c r="DR319" s="812"/>
      <c r="DS319" s="812"/>
      <c r="DT319" s="812"/>
      <c r="DU319" s="812"/>
      <c r="DV319" s="812"/>
      <c r="DW319" s="812"/>
      <c r="DX319" s="812"/>
      <c r="DY319" s="812"/>
      <c r="DZ319" s="812"/>
      <c r="EA319" s="812"/>
      <c r="EB319" s="812"/>
      <c r="EC319" s="812"/>
      <c r="ED319" s="812"/>
      <c r="EE319" s="812"/>
      <c r="EF319" s="812"/>
      <c r="EG319" s="812"/>
      <c r="EH319" s="812"/>
      <c r="EI319" s="812"/>
      <c r="EJ319" s="812"/>
      <c r="EK319" s="812"/>
      <c r="EL319" s="812"/>
      <c r="EM319" s="812"/>
      <c r="EN319" s="812"/>
      <c r="EO319" s="812"/>
      <c r="EP319" s="812"/>
      <c r="EQ319" s="812"/>
      <c r="ER319" s="812"/>
      <c r="ES319" s="812"/>
      <c r="ET319" s="812"/>
      <c r="EU319" s="812"/>
      <c r="EV319" s="812"/>
      <c r="EW319" s="812"/>
      <c r="EX319" s="812"/>
      <c r="EY319" s="812"/>
      <c r="EZ319" s="812"/>
      <c r="FA319" s="812"/>
      <c r="FB319" s="812"/>
      <c r="FC319" s="812"/>
      <c r="FD319" s="812"/>
      <c r="FE319" s="812"/>
      <c r="FF319" s="812"/>
      <c r="FG319" s="812"/>
      <c r="FH319" s="812"/>
      <c r="FI319" s="812"/>
      <c r="FJ319" s="812"/>
      <c r="FK319" s="812"/>
      <c r="FL319" s="812"/>
      <c r="FM319" s="812"/>
      <c r="FN319" s="812"/>
      <c r="FO319" s="812"/>
      <c r="FP319" s="812"/>
      <c r="FQ319" s="812"/>
      <c r="FR319" s="812"/>
      <c r="FS319" s="812"/>
      <c r="FT319" s="812"/>
      <c r="FU319" s="812"/>
      <c r="FV319" s="812"/>
      <c r="FW319" s="812"/>
      <c r="FX319" s="812"/>
      <c r="FY319" s="812"/>
      <c r="FZ319" s="812"/>
      <c r="GA319" s="812"/>
      <c r="GB319" s="812"/>
      <c r="GC319" s="812"/>
      <c r="GD319" s="812"/>
      <c r="GE319" s="812"/>
      <c r="GF319" s="812"/>
      <c r="GG319" s="812"/>
      <c r="GH319" s="812"/>
      <c r="GI319" s="812"/>
      <c r="GJ319" s="812"/>
      <c r="GK319" s="812"/>
      <c r="GL319" s="812"/>
      <c r="GM319" s="812"/>
    </row>
    <row r="320" spans="2:195" ht="15" customHeight="1" x14ac:dyDescent="0.2">
      <c r="B320" s="812"/>
      <c r="C320" s="812"/>
      <c r="D320" s="812"/>
      <c r="E320" s="812"/>
      <c r="F320" s="812"/>
      <c r="G320" s="812"/>
      <c r="H320" s="812"/>
      <c r="I320" s="812"/>
      <c r="J320" s="812"/>
      <c r="K320" s="812"/>
      <c r="L320" s="812"/>
      <c r="M320" s="812"/>
      <c r="N320" s="812"/>
      <c r="O320" s="812"/>
      <c r="P320" s="812"/>
      <c r="Q320" s="812"/>
      <c r="R320" s="812"/>
      <c r="S320" s="812"/>
      <c r="T320" s="812"/>
      <c r="U320" s="812"/>
      <c r="V320" s="812"/>
      <c r="W320" s="812"/>
      <c r="X320" s="812"/>
      <c r="Y320" s="812"/>
      <c r="Z320" s="812"/>
      <c r="AA320" s="812"/>
      <c r="AB320" s="812"/>
      <c r="AC320" s="812"/>
      <c r="AD320" s="812"/>
      <c r="AE320" s="812"/>
      <c r="AF320" s="812"/>
      <c r="AG320" s="812"/>
      <c r="AH320" s="812"/>
      <c r="AI320" s="812"/>
      <c r="AJ320" s="812"/>
      <c r="AK320" s="812"/>
      <c r="AL320" s="812"/>
      <c r="AM320" s="812"/>
      <c r="AN320" s="812"/>
      <c r="AO320" s="812"/>
      <c r="AP320" s="812"/>
      <c r="AQ320" s="812"/>
      <c r="AR320" s="812"/>
      <c r="AS320" s="812"/>
      <c r="AT320" s="812"/>
      <c r="AU320" s="812"/>
      <c r="AV320" s="812"/>
      <c r="AW320" s="812"/>
      <c r="AX320" s="812"/>
      <c r="AY320" s="812"/>
      <c r="AZ320" s="812"/>
      <c r="BA320" s="812"/>
      <c r="BB320" s="812"/>
      <c r="BC320" s="812"/>
      <c r="BD320" s="812"/>
      <c r="BE320" s="812"/>
      <c r="BF320" s="812"/>
      <c r="BG320" s="812"/>
      <c r="BH320" s="812"/>
      <c r="BI320" s="812"/>
      <c r="BJ320" s="812"/>
      <c r="BK320" s="812"/>
      <c r="BL320" s="812"/>
      <c r="BM320" s="812"/>
      <c r="BN320" s="812"/>
      <c r="BO320" s="812"/>
      <c r="BP320" s="812"/>
      <c r="BQ320" s="812"/>
      <c r="BR320" s="812"/>
      <c r="BS320" s="812"/>
      <c r="BT320" s="812"/>
      <c r="BU320" s="812"/>
      <c r="BV320" s="812"/>
      <c r="BW320" s="812"/>
      <c r="BX320" s="812"/>
      <c r="BY320" s="812"/>
      <c r="BZ320" s="812"/>
      <c r="CA320" s="812"/>
      <c r="CB320" s="812"/>
      <c r="CC320" s="812"/>
      <c r="CD320" s="812"/>
      <c r="CE320" s="812"/>
      <c r="CF320" s="812"/>
      <c r="CG320" s="812"/>
      <c r="CH320" s="812"/>
      <c r="CI320" s="812"/>
      <c r="CJ320" s="812"/>
      <c r="CK320" s="812"/>
      <c r="CL320" s="812"/>
      <c r="CM320" s="812"/>
      <c r="CN320" s="812"/>
      <c r="CO320" s="812"/>
      <c r="CP320" s="812"/>
      <c r="CQ320" s="812"/>
      <c r="CR320" s="812"/>
      <c r="CS320" s="812"/>
      <c r="CT320" s="812"/>
      <c r="CU320" s="812"/>
      <c r="CV320" s="812"/>
      <c r="CW320" s="812"/>
      <c r="CX320" s="812"/>
      <c r="CY320" s="812"/>
      <c r="CZ320" s="812"/>
      <c r="DA320" s="812"/>
      <c r="DB320" s="812"/>
      <c r="DC320" s="812"/>
      <c r="DD320" s="812"/>
      <c r="DE320" s="812"/>
      <c r="DF320" s="812"/>
      <c r="DG320" s="812"/>
      <c r="DH320" s="812"/>
      <c r="DI320" s="812"/>
      <c r="DJ320" s="812"/>
      <c r="DK320" s="812"/>
      <c r="DL320" s="812"/>
      <c r="DM320" s="812"/>
      <c r="DN320" s="812"/>
      <c r="DO320" s="812"/>
      <c r="DP320" s="812"/>
      <c r="DQ320" s="812"/>
      <c r="DR320" s="812"/>
      <c r="DS320" s="812"/>
      <c r="DT320" s="812"/>
      <c r="DU320" s="812"/>
      <c r="DV320" s="812"/>
      <c r="DW320" s="812"/>
      <c r="DX320" s="812"/>
      <c r="DY320" s="812"/>
      <c r="DZ320" s="812"/>
      <c r="EA320" s="812"/>
      <c r="EB320" s="812"/>
      <c r="EC320" s="812"/>
      <c r="ED320" s="812"/>
      <c r="EE320" s="812"/>
      <c r="EF320" s="812"/>
      <c r="EG320" s="812"/>
      <c r="EH320" s="812"/>
      <c r="EI320" s="812"/>
      <c r="EJ320" s="812"/>
      <c r="EK320" s="812"/>
      <c r="EL320" s="812"/>
      <c r="EM320" s="812"/>
      <c r="EN320" s="812"/>
      <c r="EO320" s="812"/>
      <c r="EP320" s="812"/>
      <c r="EQ320" s="812"/>
      <c r="ER320" s="812"/>
      <c r="ES320" s="812"/>
      <c r="ET320" s="812"/>
      <c r="EU320" s="812"/>
      <c r="EV320" s="812"/>
      <c r="EW320" s="812"/>
      <c r="EX320" s="812"/>
      <c r="EY320" s="812"/>
      <c r="EZ320" s="812"/>
      <c r="FA320" s="812"/>
      <c r="FB320" s="812"/>
      <c r="FC320" s="812"/>
      <c r="FD320" s="812"/>
      <c r="FE320" s="812"/>
      <c r="FF320" s="812"/>
      <c r="FG320" s="812"/>
      <c r="FH320" s="812"/>
      <c r="FI320" s="812"/>
      <c r="FJ320" s="812"/>
      <c r="FK320" s="812"/>
      <c r="FL320" s="812"/>
      <c r="FM320" s="812"/>
      <c r="FN320" s="812"/>
      <c r="FO320" s="812"/>
      <c r="FP320" s="812"/>
      <c r="FQ320" s="812"/>
      <c r="FR320" s="812"/>
      <c r="FS320" s="812"/>
      <c r="FT320" s="812"/>
      <c r="FU320" s="812"/>
      <c r="FV320" s="812"/>
      <c r="FW320" s="812"/>
      <c r="FX320" s="812"/>
      <c r="FY320" s="812"/>
      <c r="FZ320" s="812"/>
      <c r="GA320" s="812"/>
      <c r="GB320" s="812"/>
      <c r="GC320" s="812"/>
      <c r="GD320" s="812"/>
      <c r="GE320" s="812"/>
      <c r="GF320" s="812"/>
      <c r="GG320" s="812"/>
      <c r="GH320" s="812"/>
      <c r="GI320" s="812"/>
      <c r="GJ320" s="812"/>
      <c r="GK320" s="812"/>
      <c r="GL320" s="812"/>
      <c r="GM320" s="812"/>
    </row>
    <row r="321" spans="2:195" ht="15" customHeight="1" x14ac:dyDescent="0.2">
      <c r="B321" s="812"/>
      <c r="C321" s="812"/>
      <c r="D321" s="812"/>
      <c r="E321" s="812"/>
      <c r="F321" s="812"/>
      <c r="G321" s="812"/>
      <c r="H321" s="812"/>
      <c r="I321" s="812"/>
      <c r="J321" s="812"/>
      <c r="K321" s="812"/>
      <c r="L321" s="812"/>
      <c r="M321" s="812"/>
      <c r="N321" s="812"/>
      <c r="O321" s="812"/>
      <c r="P321" s="812"/>
      <c r="Q321" s="812"/>
      <c r="R321" s="812"/>
      <c r="S321" s="812"/>
      <c r="T321" s="812"/>
      <c r="U321" s="812"/>
      <c r="V321" s="812"/>
      <c r="W321" s="812"/>
      <c r="X321" s="812"/>
      <c r="Y321" s="812"/>
      <c r="Z321" s="812"/>
      <c r="AA321" s="812"/>
      <c r="AB321" s="812"/>
      <c r="AC321" s="812"/>
      <c r="AD321" s="812"/>
      <c r="AE321" s="812"/>
      <c r="AF321" s="812"/>
      <c r="AG321" s="812"/>
      <c r="AH321" s="812"/>
      <c r="AI321" s="812"/>
      <c r="AJ321" s="812"/>
      <c r="AK321" s="812"/>
      <c r="AL321" s="812"/>
      <c r="AM321" s="812"/>
      <c r="AN321" s="812"/>
      <c r="AO321" s="812"/>
      <c r="AP321" s="812"/>
      <c r="AQ321" s="812"/>
      <c r="AR321" s="812"/>
      <c r="AS321" s="812"/>
      <c r="AT321" s="812"/>
      <c r="AU321" s="812"/>
      <c r="AV321" s="812"/>
      <c r="AW321" s="812"/>
      <c r="AX321" s="812"/>
      <c r="AY321" s="812"/>
      <c r="AZ321" s="812"/>
      <c r="BA321" s="812"/>
      <c r="BB321" s="812"/>
      <c r="BC321" s="812"/>
      <c r="BD321" s="812"/>
      <c r="BE321" s="812"/>
      <c r="BF321" s="812"/>
      <c r="BG321" s="812"/>
      <c r="BH321" s="812"/>
      <c r="BI321" s="812"/>
      <c r="BJ321" s="812"/>
      <c r="BK321" s="812"/>
      <c r="BL321" s="812"/>
      <c r="BM321" s="812"/>
      <c r="BN321" s="812"/>
      <c r="BO321" s="812"/>
      <c r="BP321" s="812"/>
      <c r="BQ321" s="812"/>
      <c r="BR321" s="812"/>
      <c r="BS321" s="812"/>
      <c r="BT321" s="812"/>
      <c r="BU321" s="812"/>
      <c r="BV321" s="812"/>
      <c r="BW321" s="812"/>
      <c r="BX321" s="812"/>
      <c r="BY321" s="812"/>
      <c r="BZ321" s="812"/>
      <c r="CA321" s="812"/>
      <c r="CB321" s="812"/>
      <c r="CC321" s="812"/>
      <c r="CD321" s="812"/>
      <c r="CE321" s="812"/>
      <c r="CF321" s="812"/>
      <c r="CG321" s="812"/>
      <c r="CH321" s="812"/>
      <c r="CI321" s="812"/>
      <c r="CJ321" s="812"/>
      <c r="CK321" s="812"/>
      <c r="CL321" s="812"/>
      <c r="CM321" s="812"/>
      <c r="CN321" s="812"/>
      <c r="CO321" s="812"/>
      <c r="CP321" s="812"/>
      <c r="CQ321" s="812"/>
      <c r="CR321" s="812"/>
      <c r="CS321" s="812"/>
      <c r="CT321" s="812"/>
      <c r="CU321" s="812"/>
      <c r="CV321" s="812"/>
      <c r="CW321" s="812"/>
      <c r="CX321" s="812"/>
      <c r="CY321" s="812"/>
      <c r="CZ321" s="812"/>
      <c r="DA321" s="812"/>
      <c r="DB321" s="812"/>
      <c r="DC321" s="812"/>
      <c r="DD321" s="812"/>
      <c r="DE321" s="812"/>
      <c r="DF321" s="812"/>
      <c r="DG321" s="812"/>
      <c r="DH321" s="812"/>
      <c r="DI321" s="812"/>
      <c r="DJ321" s="812"/>
      <c r="DK321" s="812"/>
      <c r="DL321" s="812"/>
      <c r="DM321" s="812"/>
      <c r="DN321" s="812"/>
      <c r="DO321" s="812"/>
      <c r="DP321" s="812"/>
      <c r="DQ321" s="812"/>
      <c r="DR321" s="812"/>
      <c r="DS321" s="812"/>
      <c r="DT321" s="812"/>
      <c r="DU321" s="812"/>
      <c r="DV321" s="812"/>
      <c r="DW321" s="812"/>
      <c r="DX321" s="812"/>
      <c r="DY321" s="812"/>
      <c r="DZ321" s="812"/>
      <c r="EA321" s="812"/>
      <c r="EB321" s="812"/>
      <c r="EC321" s="812"/>
      <c r="ED321" s="812"/>
      <c r="EE321" s="812"/>
      <c r="EF321" s="812"/>
      <c r="EG321" s="812"/>
      <c r="EH321" s="812"/>
      <c r="EI321" s="812"/>
      <c r="EJ321" s="812"/>
      <c r="EK321" s="812"/>
      <c r="EL321" s="812"/>
      <c r="EM321" s="812"/>
      <c r="EN321" s="812"/>
      <c r="EO321" s="812"/>
      <c r="EP321" s="812"/>
      <c r="EQ321" s="812"/>
      <c r="ER321" s="812"/>
      <c r="ES321" s="812"/>
      <c r="ET321" s="812"/>
      <c r="EU321" s="812"/>
      <c r="EV321" s="812"/>
      <c r="EW321" s="812"/>
      <c r="EX321" s="812"/>
      <c r="EY321" s="812"/>
      <c r="EZ321" s="812"/>
      <c r="FA321" s="812"/>
      <c r="FB321" s="812"/>
      <c r="FC321" s="812"/>
      <c r="FD321" s="812"/>
      <c r="FE321" s="812"/>
      <c r="FF321" s="812"/>
      <c r="FG321" s="812"/>
      <c r="FH321" s="812"/>
      <c r="FI321" s="812"/>
      <c r="FJ321" s="812"/>
      <c r="FK321" s="812"/>
      <c r="FL321" s="812"/>
      <c r="FM321" s="812"/>
      <c r="FN321" s="812"/>
      <c r="FO321" s="812"/>
      <c r="FP321" s="812"/>
      <c r="FQ321" s="812"/>
      <c r="FR321" s="812"/>
      <c r="FS321" s="812"/>
      <c r="FT321" s="812"/>
      <c r="FU321" s="812"/>
      <c r="FV321" s="812"/>
      <c r="FW321" s="812"/>
      <c r="FX321" s="812"/>
      <c r="FY321" s="812"/>
      <c r="FZ321" s="812"/>
      <c r="GA321" s="812"/>
      <c r="GB321" s="812"/>
      <c r="GC321" s="812"/>
      <c r="GD321" s="812"/>
      <c r="GE321" s="812"/>
      <c r="GF321" s="812"/>
      <c r="GG321" s="812"/>
      <c r="GH321" s="812"/>
      <c r="GI321" s="812"/>
      <c r="GJ321" s="812"/>
      <c r="GK321" s="812"/>
      <c r="GL321" s="812"/>
      <c r="GM321" s="812"/>
    </row>
    <row r="322" spans="2:195" ht="15" customHeight="1" x14ac:dyDescent="0.2">
      <c r="B322" s="812"/>
      <c r="C322" s="812"/>
      <c r="D322" s="812"/>
      <c r="E322" s="812"/>
      <c r="F322" s="812"/>
      <c r="G322" s="812"/>
      <c r="H322" s="812"/>
      <c r="I322" s="812"/>
      <c r="J322" s="812"/>
      <c r="K322" s="812"/>
      <c r="L322" s="812"/>
      <c r="M322" s="812"/>
      <c r="N322" s="812"/>
      <c r="O322" s="812"/>
      <c r="P322" s="812"/>
      <c r="Q322" s="812"/>
      <c r="R322" s="812"/>
      <c r="S322" s="812"/>
      <c r="T322" s="812"/>
      <c r="U322" s="812"/>
      <c r="V322" s="812"/>
      <c r="W322" s="812"/>
      <c r="X322" s="812"/>
      <c r="Y322" s="812"/>
      <c r="Z322" s="812"/>
      <c r="AA322" s="812"/>
      <c r="AB322" s="812"/>
      <c r="AC322" s="812"/>
      <c r="AD322" s="812"/>
      <c r="AE322" s="812"/>
      <c r="AF322" s="812"/>
      <c r="AG322" s="812"/>
      <c r="AH322" s="812"/>
      <c r="AI322" s="812"/>
      <c r="AJ322" s="812"/>
      <c r="AK322" s="812"/>
      <c r="AL322" s="812"/>
      <c r="AM322" s="812"/>
      <c r="AN322" s="812"/>
      <c r="AO322" s="812"/>
      <c r="AP322" s="812"/>
      <c r="AQ322" s="812"/>
      <c r="AR322" s="812"/>
      <c r="AS322" s="812"/>
      <c r="AT322" s="812"/>
      <c r="AU322" s="812"/>
      <c r="AV322" s="812"/>
      <c r="AW322" s="812"/>
      <c r="AX322" s="812"/>
      <c r="AY322" s="812"/>
      <c r="AZ322" s="812"/>
      <c r="BA322" s="812"/>
      <c r="BB322" s="812"/>
      <c r="BC322" s="812"/>
      <c r="BD322" s="812"/>
      <c r="BE322" s="812"/>
      <c r="BF322" s="812"/>
      <c r="BG322" s="812"/>
      <c r="BH322" s="812"/>
      <c r="BI322" s="812"/>
      <c r="BJ322" s="812"/>
      <c r="BK322" s="812"/>
      <c r="BL322" s="812"/>
      <c r="BM322" s="812"/>
      <c r="BN322" s="812"/>
      <c r="BO322" s="812"/>
      <c r="BP322" s="812"/>
      <c r="BQ322" s="812"/>
      <c r="BR322" s="812"/>
      <c r="BS322" s="812"/>
      <c r="BT322" s="812"/>
      <c r="BU322" s="812"/>
      <c r="BV322" s="812"/>
      <c r="BW322" s="812"/>
      <c r="BX322" s="812"/>
      <c r="BY322" s="812"/>
      <c r="BZ322" s="812"/>
      <c r="CA322" s="812"/>
      <c r="CB322" s="812"/>
      <c r="CC322" s="812"/>
      <c r="CD322" s="812"/>
      <c r="CE322" s="812"/>
      <c r="CF322" s="812"/>
      <c r="CG322" s="812"/>
      <c r="CH322" s="812"/>
      <c r="CI322" s="812"/>
      <c r="CJ322" s="812"/>
      <c r="CK322" s="812"/>
      <c r="CL322" s="812"/>
      <c r="CM322" s="812"/>
      <c r="CN322" s="812"/>
      <c r="CO322" s="812"/>
      <c r="CP322" s="812"/>
      <c r="CQ322" s="812"/>
      <c r="CR322" s="812"/>
      <c r="CS322" s="812"/>
      <c r="CT322" s="812"/>
      <c r="CU322" s="812"/>
      <c r="CV322" s="812"/>
      <c r="CW322" s="812"/>
      <c r="CX322" s="812"/>
      <c r="CY322" s="812"/>
      <c r="CZ322" s="812"/>
      <c r="DA322" s="812"/>
      <c r="DB322" s="812"/>
      <c r="DC322" s="812"/>
      <c r="DD322" s="812"/>
      <c r="DE322" s="812"/>
      <c r="DF322" s="812"/>
      <c r="DG322" s="812"/>
      <c r="DH322" s="812"/>
      <c r="DI322" s="812"/>
      <c r="DJ322" s="812"/>
      <c r="DK322" s="812"/>
      <c r="DL322" s="812"/>
      <c r="DM322" s="812"/>
      <c r="DN322" s="812"/>
      <c r="DO322" s="812"/>
      <c r="DP322" s="812"/>
      <c r="DQ322" s="812"/>
      <c r="DR322" s="812"/>
      <c r="DS322" s="812"/>
      <c r="DT322" s="812"/>
      <c r="DU322" s="812"/>
      <c r="DV322" s="812"/>
      <c r="DW322" s="812"/>
      <c r="DX322" s="812"/>
      <c r="DY322" s="812"/>
      <c r="DZ322" s="812"/>
      <c r="EA322" s="812"/>
      <c r="EB322" s="812"/>
      <c r="EC322" s="812"/>
      <c r="ED322" s="812"/>
      <c r="EE322" s="812"/>
      <c r="EF322" s="812"/>
      <c r="EG322" s="812"/>
      <c r="EH322" s="812"/>
      <c r="EI322" s="812"/>
      <c r="EJ322" s="812"/>
      <c r="EK322" s="812"/>
      <c r="EL322" s="812"/>
      <c r="EM322" s="812"/>
      <c r="EN322" s="812"/>
      <c r="EO322" s="812"/>
      <c r="EP322" s="812"/>
      <c r="EQ322" s="812"/>
      <c r="ER322" s="812"/>
      <c r="ES322" s="812"/>
      <c r="ET322" s="812"/>
      <c r="EU322" s="812"/>
      <c r="EV322" s="812"/>
      <c r="EW322" s="812"/>
      <c r="EX322" s="812"/>
      <c r="EY322" s="812"/>
      <c r="EZ322" s="812"/>
      <c r="FA322" s="812"/>
      <c r="FB322" s="812"/>
      <c r="FC322" s="812"/>
      <c r="FD322" s="812"/>
      <c r="FE322" s="812"/>
      <c r="FF322" s="812"/>
      <c r="FG322" s="812"/>
      <c r="FH322" s="812"/>
      <c r="FI322" s="812"/>
      <c r="FJ322" s="812"/>
      <c r="FK322" s="812"/>
      <c r="FL322" s="812"/>
      <c r="FM322" s="812"/>
      <c r="FN322" s="812"/>
      <c r="FO322" s="812"/>
      <c r="FP322" s="812"/>
      <c r="FQ322" s="812"/>
      <c r="FR322" s="812"/>
      <c r="FS322" s="812"/>
      <c r="FT322" s="812"/>
      <c r="FU322" s="812"/>
      <c r="FV322" s="812"/>
      <c r="FW322" s="812"/>
      <c r="FX322" s="812"/>
      <c r="FY322" s="812"/>
      <c r="FZ322" s="812"/>
      <c r="GA322" s="812"/>
      <c r="GB322" s="812"/>
      <c r="GC322" s="812"/>
      <c r="GD322" s="812"/>
      <c r="GE322" s="812"/>
      <c r="GF322" s="812"/>
      <c r="GG322" s="812"/>
      <c r="GH322" s="812"/>
      <c r="GI322" s="812"/>
      <c r="GJ322" s="812"/>
      <c r="GK322" s="812"/>
      <c r="GL322" s="812"/>
      <c r="GM322" s="812"/>
    </row>
    <row r="323" spans="2:195" ht="15" customHeight="1" x14ac:dyDescent="0.2">
      <c r="B323" s="812"/>
      <c r="C323" s="812"/>
      <c r="D323" s="812"/>
      <c r="E323" s="812"/>
      <c r="F323" s="812"/>
      <c r="G323" s="812"/>
      <c r="H323" s="812"/>
      <c r="I323" s="812"/>
      <c r="J323" s="812"/>
      <c r="K323" s="812"/>
      <c r="L323" s="812"/>
      <c r="M323" s="812"/>
      <c r="N323" s="812"/>
      <c r="O323" s="812"/>
      <c r="P323" s="812"/>
      <c r="Q323" s="812"/>
      <c r="R323" s="812"/>
      <c r="S323" s="812"/>
      <c r="T323" s="812"/>
      <c r="U323" s="812"/>
      <c r="V323" s="812"/>
      <c r="W323" s="812"/>
      <c r="X323" s="812"/>
      <c r="Y323" s="812"/>
      <c r="Z323" s="812"/>
      <c r="AA323" s="812"/>
      <c r="AB323" s="812"/>
      <c r="AC323" s="812"/>
      <c r="AD323" s="812"/>
      <c r="AE323" s="812"/>
      <c r="AF323" s="812"/>
      <c r="AG323" s="812"/>
      <c r="AH323" s="812"/>
      <c r="AI323" s="812"/>
      <c r="AJ323" s="812"/>
      <c r="AK323" s="812"/>
      <c r="AL323" s="812"/>
      <c r="AM323" s="812"/>
      <c r="AN323" s="812"/>
      <c r="AO323" s="812"/>
      <c r="AP323" s="812"/>
      <c r="AQ323" s="812"/>
      <c r="AR323" s="812"/>
      <c r="AS323" s="812"/>
      <c r="AT323" s="812"/>
      <c r="AU323" s="812"/>
      <c r="AV323" s="812"/>
      <c r="AW323" s="812"/>
      <c r="AX323" s="812"/>
      <c r="AY323" s="812"/>
      <c r="AZ323" s="812"/>
      <c r="BA323" s="812"/>
      <c r="BB323" s="812"/>
      <c r="BC323" s="812"/>
      <c r="BD323" s="812"/>
      <c r="BE323" s="812"/>
      <c r="BF323" s="812"/>
      <c r="BG323" s="812"/>
      <c r="BH323" s="812"/>
      <c r="BI323" s="812"/>
      <c r="BJ323" s="812"/>
      <c r="BK323" s="812"/>
      <c r="BL323" s="812"/>
      <c r="BM323" s="812"/>
      <c r="BN323" s="812"/>
      <c r="BO323" s="812"/>
      <c r="BP323" s="812"/>
      <c r="BQ323" s="812"/>
      <c r="BR323" s="812"/>
      <c r="BS323" s="812"/>
      <c r="BT323" s="812"/>
      <c r="BU323" s="812"/>
      <c r="BV323" s="812"/>
      <c r="BW323" s="812"/>
      <c r="BX323" s="812"/>
      <c r="BY323" s="812"/>
      <c r="BZ323" s="812"/>
      <c r="CA323" s="812"/>
      <c r="CB323" s="812"/>
      <c r="CC323" s="812"/>
      <c r="CD323" s="812"/>
      <c r="CE323" s="812"/>
      <c r="CF323" s="812"/>
      <c r="CG323" s="812"/>
      <c r="CH323" s="812"/>
      <c r="CI323" s="812"/>
      <c r="CJ323" s="812"/>
      <c r="CK323" s="812"/>
      <c r="CL323" s="812"/>
      <c r="CM323" s="812"/>
      <c r="CN323" s="812"/>
      <c r="CO323" s="812"/>
      <c r="CP323" s="812"/>
      <c r="CQ323" s="812"/>
      <c r="CR323" s="812"/>
      <c r="CS323" s="812"/>
      <c r="CT323" s="812"/>
      <c r="CU323" s="812"/>
      <c r="CV323" s="812"/>
      <c r="CW323" s="812"/>
      <c r="CX323" s="812"/>
      <c r="CY323" s="812"/>
      <c r="CZ323" s="812"/>
      <c r="DA323" s="812"/>
      <c r="DB323" s="812"/>
      <c r="DC323" s="812"/>
      <c r="DD323" s="812"/>
      <c r="DE323" s="812"/>
      <c r="DF323" s="812"/>
      <c r="DG323" s="812"/>
      <c r="DH323" s="812"/>
      <c r="DI323" s="812"/>
      <c r="DJ323" s="812"/>
      <c r="DK323" s="812"/>
      <c r="DL323" s="812"/>
      <c r="DM323" s="812"/>
      <c r="DN323" s="812"/>
      <c r="DO323" s="812"/>
      <c r="DP323" s="812"/>
      <c r="DQ323" s="812"/>
      <c r="DR323" s="812"/>
      <c r="DS323" s="812"/>
      <c r="DT323" s="812"/>
      <c r="DU323" s="812"/>
      <c r="DV323" s="812"/>
      <c r="DW323" s="812"/>
      <c r="DX323" s="812"/>
      <c r="DY323" s="812"/>
      <c r="DZ323" s="812"/>
      <c r="EA323" s="812"/>
      <c r="EB323" s="812"/>
      <c r="EC323" s="812"/>
      <c r="ED323" s="812"/>
      <c r="EE323" s="812"/>
      <c r="EF323" s="812"/>
      <c r="EG323" s="812"/>
      <c r="EH323" s="812"/>
      <c r="EI323" s="812"/>
      <c r="EJ323" s="812"/>
      <c r="EK323" s="812"/>
      <c r="EL323" s="812"/>
      <c r="EM323" s="812"/>
      <c r="EN323" s="812"/>
      <c r="EO323" s="812"/>
      <c r="EP323" s="812"/>
      <c r="EQ323" s="812"/>
      <c r="ER323" s="812"/>
      <c r="ES323" s="812"/>
      <c r="ET323" s="812"/>
      <c r="EU323" s="812"/>
      <c r="EV323" s="812"/>
      <c r="EW323" s="812"/>
      <c r="EX323" s="812"/>
      <c r="EY323" s="812"/>
      <c r="EZ323" s="812"/>
      <c r="FA323" s="812"/>
      <c r="FB323" s="812"/>
      <c r="FC323" s="812"/>
      <c r="FD323" s="812"/>
      <c r="FE323" s="812"/>
      <c r="FF323" s="812"/>
      <c r="FG323" s="812"/>
      <c r="FH323" s="812"/>
      <c r="FI323" s="812"/>
      <c r="FJ323" s="812"/>
      <c r="FK323" s="812"/>
      <c r="FL323" s="812"/>
      <c r="FM323" s="812"/>
      <c r="FN323" s="812"/>
      <c r="FO323" s="812"/>
      <c r="FP323" s="812"/>
      <c r="FQ323" s="812"/>
      <c r="FR323" s="812"/>
      <c r="FS323" s="812"/>
      <c r="FT323" s="812"/>
      <c r="FU323" s="812"/>
      <c r="FV323" s="812"/>
      <c r="FW323" s="812"/>
      <c r="FX323" s="812"/>
      <c r="FY323" s="812"/>
      <c r="FZ323" s="812"/>
      <c r="GA323" s="812"/>
      <c r="GB323" s="812"/>
      <c r="GC323" s="812"/>
      <c r="GD323" s="812"/>
      <c r="GE323" s="812"/>
      <c r="GF323" s="812"/>
      <c r="GG323" s="812"/>
      <c r="GH323" s="812"/>
      <c r="GI323" s="812"/>
      <c r="GJ323" s="812"/>
      <c r="GK323" s="812"/>
      <c r="GL323" s="812"/>
      <c r="GM323" s="812"/>
    </row>
    <row r="324" spans="2:195" ht="15" customHeight="1" x14ac:dyDescent="0.2">
      <c r="B324" s="812"/>
      <c r="C324" s="812"/>
      <c r="D324" s="812"/>
      <c r="E324" s="812"/>
      <c r="F324" s="812"/>
      <c r="G324" s="812"/>
      <c r="H324" s="812"/>
      <c r="I324" s="812"/>
      <c r="J324" s="812"/>
      <c r="K324" s="812"/>
      <c r="L324" s="812"/>
      <c r="M324" s="812"/>
      <c r="N324" s="812"/>
      <c r="O324" s="812"/>
      <c r="P324" s="812"/>
      <c r="Q324" s="812"/>
      <c r="R324" s="812"/>
      <c r="S324" s="812"/>
      <c r="T324" s="812"/>
      <c r="U324" s="812"/>
      <c r="V324" s="812"/>
      <c r="W324" s="812"/>
      <c r="X324" s="812"/>
      <c r="Y324" s="812"/>
      <c r="Z324" s="812"/>
      <c r="AA324" s="812"/>
      <c r="AB324" s="812"/>
      <c r="AC324" s="812"/>
      <c r="AD324" s="812"/>
      <c r="AE324" s="812"/>
      <c r="AF324" s="812"/>
      <c r="AG324" s="812"/>
      <c r="AH324" s="812"/>
      <c r="AI324" s="812"/>
      <c r="AJ324" s="812"/>
      <c r="AK324" s="812"/>
      <c r="AL324" s="812"/>
      <c r="AM324" s="812"/>
      <c r="AN324" s="812"/>
      <c r="AO324" s="812"/>
      <c r="AP324" s="812"/>
      <c r="AQ324" s="812"/>
      <c r="AR324" s="812"/>
      <c r="AS324" s="812"/>
      <c r="AT324" s="812"/>
      <c r="AU324" s="812"/>
      <c r="AV324" s="812"/>
      <c r="AW324" s="812"/>
      <c r="AX324" s="812"/>
      <c r="AY324" s="812"/>
      <c r="AZ324" s="812"/>
      <c r="BA324" s="812"/>
      <c r="BB324" s="812"/>
      <c r="BC324" s="812"/>
      <c r="BD324" s="812"/>
      <c r="BE324" s="812"/>
      <c r="BF324" s="812"/>
      <c r="BG324" s="812"/>
      <c r="BH324" s="812"/>
      <c r="BI324" s="812"/>
      <c r="BJ324" s="812"/>
      <c r="BK324" s="812"/>
      <c r="BL324" s="812"/>
      <c r="BM324" s="812"/>
      <c r="BN324" s="812"/>
      <c r="BO324" s="812"/>
      <c r="BP324" s="812"/>
      <c r="BQ324" s="812"/>
      <c r="BR324" s="812"/>
      <c r="BS324" s="812"/>
      <c r="BT324" s="812"/>
      <c r="BU324" s="812"/>
      <c r="BV324" s="812"/>
      <c r="BW324" s="812"/>
      <c r="BX324" s="812"/>
      <c r="BY324" s="812"/>
      <c r="BZ324" s="812"/>
      <c r="CA324" s="812"/>
      <c r="CB324" s="812"/>
      <c r="CC324" s="812"/>
      <c r="CD324" s="812"/>
      <c r="CE324" s="812"/>
      <c r="CF324" s="812"/>
      <c r="CG324" s="812"/>
      <c r="CH324" s="812"/>
      <c r="CI324" s="812"/>
      <c r="CJ324" s="812"/>
      <c r="CK324" s="812"/>
      <c r="CL324" s="812"/>
      <c r="CM324" s="812"/>
      <c r="CN324" s="812"/>
      <c r="CO324" s="812"/>
      <c r="CP324" s="812"/>
      <c r="CQ324" s="812"/>
      <c r="CR324" s="812"/>
      <c r="CS324" s="812"/>
      <c r="CT324" s="812"/>
      <c r="CU324" s="812"/>
      <c r="CV324" s="812"/>
      <c r="CW324" s="812"/>
      <c r="CX324" s="812"/>
      <c r="CY324" s="812"/>
      <c r="CZ324" s="812"/>
      <c r="DA324" s="812"/>
      <c r="DB324" s="812"/>
      <c r="DC324" s="812"/>
      <c r="DD324" s="812"/>
      <c r="DE324" s="812"/>
      <c r="DF324" s="812"/>
      <c r="DG324" s="812"/>
      <c r="DH324" s="812"/>
      <c r="DI324" s="812"/>
      <c r="DJ324" s="812"/>
      <c r="DK324" s="812"/>
      <c r="DL324" s="812"/>
      <c r="DM324" s="812"/>
      <c r="DN324" s="812"/>
      <c r="DO324" s="812"/>
      <c r="DP324" s="812"/>
      <c r="DQ324" s="812"/>
      <c r="DR324" s="812"/>
      <c r="DS324" s="812"/>
      <c r="DT324" s="812"/>
      <c r="DU324" s="812"/>
      <c r="DV324" s="812"/>
      <c r="DW324" s="812"/>
      <c r="DX324" s="812"/>
      <c r="DY324" s="812"/>
      <c r="DZ324" s="812"/>
      <c r="EA324" s="812"/>
      <c r="EB324" s="812"/>
      <c r="EC324" s="812"/>
      <c r="ED324" s="812"/>
      <c r="EE324" s="812"/>
      <c r="EF324" s="812"/>
      <c r="EG324" s="812"/>
      <c r="EH324" s="812"/>
      <c r="EI324" s="812"/>
      <c r="EJ324" s="812"/>
      <c r="EK324" s="812"/>
      <c r="EL324" s="812"/>
      <c r="EM324" s="812"/>
      <c r="EN324" s="812"/>
      <c r="EO324" s="812"/>
      <c r="EP324" s="812"/>
      <c r="EQ324" s="812"/>
      <c r="ER324" s="812"/>
      <c r="ES324" s="812"/>
      <c r="ET324" s="812"/>
      <c r="EU324" s="812"/>
      <c r="EV324" s="812"/>
      <c r="EW324" s="812"/>
      <c r="EX324" s="812"/>
      <c r="EY324" s="812"/>
      <c r="EZ324" s="812"/>
      <c r="FA324" s="812"/>
      <c r="FB324" s="812"/>
      <c r="FC324" s="812"/>
      <c r="FD324" s="812"/>
      <c r="FE324" s="812"/>
      <c r="FF324" s="812"/>
      <c r="FG324" s="812"/>
      <c r="FH324" s="812"/>
      <c r="FI324" s="812"/>
      <c r="FJ324" s="812"/>
      <c r="FK324" s="812"/>
      <c r="FL324" s="812"/>
      <c r="FM324" s="812"/>
      <c r="FN324" s="812"/>
      <c r="FO324" s="812"/>
      <c r="FP324" s="812"/>
      <c r="FQ324" s="812"/>
      <c r="FR324" s="812"/>
      <c r="FS324" s="812"/>
      <c r="FT324" s="812"/>
      <c r="FU324" s="812"/>
      <c r="FV324" s="812"/>
      <c r="FW324" s="812"/>
      <c r="FX324" s="812"/>
      <c r="FY324" s="812"/>
      <c r="FZ324" s="812"/>
      <c r="GA324" s="812"/>
      <c r="GB324" s="812"/>
      <c r="GC324" s="812"/>
      <c r="GD324" s="812"/>
      <c r="GE324" s="812"/>
      <c r="GF324" s="812"/>
      <c r="GG324" s="812"/>
      <c r="GH324" s="812"/>
      <c r="GI324" s="812"/>
      <c r="GJ324" s="812"/>
      <c r="GK324" s="812"/>
      <c r="GL324" s="812"/>
      <c r="GM324" s="812"/>
    </row>
    <row r="325" spans="2:195" ht="15" customHeight="1" x14ac:dyDescent="0.2">
      <c r="B325" s="812"/>
      <c r="C325" s="812"/>
      <c r="D325" s="812"/>
      <c r="E325" s="812"/>
      <c r="F325" s="812"/>
      <c r="G325" s="812"/>
      <c r="H325" s="812"/>
      <c r="I325" s="812"/>
      <c r="J325" s="812"/>
      <c r="K325" s="812"/>
      <c r="L325" s="812"/>
      <c r="M325" s="812"/>
      <c r="N325" s="812"/>
      <c r="O325" s="812"/>
      <c r="P325" s="812"/>
      <c r="Q325" s="812"/>
      <c r="R325" s="812"/>
      <c r="S325" s="812"/>
      <c r="T325" s="812"/>
      <c r="U325" s="812"/>
      <c r="V325" s="812"/>
      <c r="W325" s="812"/>
      <c r="X325" s="812"/>
      <c r="Y325" s="812"/>
      <c r="Z325" s="812"/>
      <c r="AA325" s="812"/>
      <c r="AB325" s="812"/>
      <c r="AC325" s="812"/>
      <c r="AD325" s="812"/>
      <c r="AE325" s="812"/>
      <c r="AF325" s="812"/>
      <c r="AG325" s="812"/>
      <c r="AH325" s="812"/>
      <c r="AI325" s="812"/>
      <c r="AJ325" s="812"/>
      <c r="AK325" s="812"/>
      <c r="AL325" s="812"/>
      <c r="AM325" s="812"/>
      <c r="AN325" s="812"/>
      <c r="AO325" s="812"/>
      <c r="AP325" s="812"/>
      <c r="AQ325" s="812"/>
      <c r="AR325" s="812"/>
      <c r="AS325" s="812"/>
      <c r="AT325" s="812"/>
      <c r="AU325" s="812"/>
      <c r="AV325" s="812"/>
      <c r="AW325" s="812"/>
      <c r="AX325" s="812"/>
      <c r="AY325" s="812"/>
      <c r="AZ325" s="812"/>
      <c r="BA325" s="812"/>
      <c r="BB325" s="812"/>
      <c r="BC325" s="812"/>
      <c r="BD325" s="812"/>
      <c r="BE325" s="812"/>
      <c r="BF325" s="812"/>
      <c r="BG325" s="812"/>
      <c r="BH325" s="812"/>
      <c r="BI325" s="812"/>
      <c r="BJ325" s="812"/>
      <c r="BK325" s="812"/>
      <c r="BL325" s="812"/>
      <c r="BM325" s="812"/>
      <c r="BN325" s="812"/>
      <c r="BO325" s="812"/>
      <c r="BP325" s="812"/>
      <c r="BQ325" s="812"/>
      <c r="BR325" s="812"/>
      <c r="BS325" s="812"/>
      <c r="BT325" s="812"/>
      <c r="BU325" s="812"/>
      <c r="BV325" s="812"/>
      <c r="BW325" s="812"/>
      <c r="BX325" s="812"/>
      <c r="BY325" s="812"/>
      <c r="BZ325" s="812"/>
      <c r="CA325" s="812"/>
      <c r="CB325" s="812"/>
      <c r="CC325" s="812"/>
      <c r="CD325" s="812"/>
      <c r="CE325" s="812"/>
      <c r="CF325" s="812"/>
      <c r="CG325" s="812"/>
      <c r="CH325" s="812"/>
      <c r="CI325" s="812"/>
      <c r="CJ325" s="812"/>
      <c r="CK325" s="812"/>
      <c r="CL325" s="812"/>
      <c r="CM325" s="812"/>
      <c r="CN325" s="812"/>
      <c r="CO325" s="812"/>
      <c r="CP325" s="812"/>
      <c r="CQ325" s="812"/>
      <c r="CR325" s="812"/>
      <c r="CS325" s="812"/>
      <c r="CT325" s="812"/>
      <c r="CU325" s="812"/>
      <c r="CV325" s="812"/>
      <c r="CW325" s="812"/>
      <c r="CX325" s="812"/>
      <c r="CY325" s="812"/>
      <c r="CZ325" s="812"/>
      <c r="DA325" s="812"/>
      <c r="DB325" s="812"/>
      <c r="DC325" s="812"/>
      <c r="DD325" s="812"/>
      <c r="DE325" s="812"/>
      <c r="DF325" s="812"/>
      <c r="DG325" s="812"/>
      <c r="DH325" s="812"/>
      <c r="DI325" s="812"/>
      <c r="DJ325" s="812"/>
      <c r="DK325" s="812"/>
      <c r="DL325" s="812"/>
      <c r="DM325" s="812"/>
      <c r="DN325" s="812"/>
      <c r="DO325" s="812"/>
      <c r="DP325" s="812"/>
      <c r="DQ325" s="812"/>
      <c r="DR325" s="812"/>
      <c r="DS325" s="812"/>
      <c r="DT325" s="812"/>
      <c r="DU325" s="812"/>
      <c r="DV325" s="812"/>
      <c r="DW325" s="812"/>
      <c r="DX325" s="812"/>
      <c r="DY325" s="812"/>
      <c r="DZ325" s="812"/>
      <c r="EA325" s="812"/>
      <c r="EB325" s="812"/>
      <c r="EC325" s="812"/>
      <c r="ED325" s="812"/>
      <c r="EE325" s="812"/>
      <c r="EF325" s="812"/>
      <c r="EG325" s="812"/>
      <c r="EH325" s="812"/>
      <c r="EI325" s="812"/>
      <c r="EJ325" s="812"/>
      <c r="EK325" s="812"/>
      <c r="EL325" s="812"/>
      <c r="EM325" s="812"/>
      <c r="EN325" s="812"/>
      <c r="EO325" s="812"/>
      <c r="EP325" s="812"/>
      <c r="EQ325" s="812"/>
      <c r="ER325" s="812"/>
      <c r="ES325" s="812"/>
      <c r="ET325" s="812"/>
      <c r="EU325" s="812"/>
      <c r="EV325" s="812"/>
      <c r="EW325" s="812"/>
      <c r="EX325" s="812"/>
      <c r="EY325" s="812"/>
      <c r="EZ325" s="812"/>
      <c r="FA325" s="812"/>
      <c r="FB325" s="812"/>
      <c r="FC325" s="812"/>
      <c r="FD325" s="812"/>
      <c r="FE325" s="812"/>
      <c r="FF325" s="812"/>
      <c r="FG325" s="812"/>
      <c r="FH325" s="812"/>
      <c r="FI325" s="812"/>
      <c r="FJ325" s="812"/>
      <c r="FK325" s="812"/>
      <c r="FL325" s="812"/>
      <c r="FM325" s="812"/>
      <c r="FN325" s="812"/>
      <c r="FO325" s="812"/>
      <c r="FP325" s="812"/>
      <c r="FQ325" s="812"/>
      <c r="FR325" s="812"/>
      <c r="FS325" s="812"/>
      <c r="FT325" s="812"/>
      <c r="FU325" s="812"/>
      <c r="FV325" s="812"/>
      <c r="FW325" s="812"/>
      <c r="FX325" s="812"/>
      <c r="FY325" s="812"/>
      <c r="FZ325" s="812"/>
      <c r="GA325" s="812"/>
      <c r="GB325" s="812"/>
      <c r="GC325" s="812"/>
      <c r="GD325" s="812"/>
      <c r="GE325" s="812"/>
      <c r="GF325" s="812"/>
      <c r="GG325" s="812"/>
      <c r="GH325" s="812"/>
      <c r="GI325" s="812"/>
      <c r="GJ325" s="812"/>
      <c r="GK325" s="812"/>
      <c r="GL325" s="812"/>
      <c r="GM325" s="812"/>
    </row>
    <row r="326" spans="2:195" ht="15" customHeight="1" x14ac:dyDescent="0.2">
      <c r="B326" s="812"/>
      <c r="C326" s="812"/>
      <c r="D326" s="812"/>
      <c r="E326" s="812"/>
      <c r="F326" s="812"/>
      <c r="G326" s="812"/>
      <c r="H326" s="812"/>
      <c r="I326" s="812"/>
      <c r="J326" s="812"/>
      <c r="K326" s="812"/>
      <c r="L326" s="812"/>
      <c r="M326" s="812"/>
      <c r="N326" s="812"/>
      <c r="O326" s="812"/>
      <c r="P326" s="812"/>
      <c r="Q326" s="812"/>
      <c r="R326" s="812"/>
      <c r="S326" s="812"/>
      <c r="T326" s="812"/>
      <c r="U326" s="812"/>
      <c r="V326" s="812"/>
      <c r="W326" s="812"/>
      <c r="X326" s="812"/>
      <c r="Y326" s="812"/>
      <c r="Z326" s="812"/>
      <c r="AA326" s="812"/>
      <c r="AB326" s="812"/>
      <c r="AC326" s="812"/>
      <c r="AD326" s="812"/>
      <c r="AE326" s="812"/>
      <c r="AF326" s="812"/>
      <c r="AG326" s="812"/>
      <c r="AH326" s="812"/>
      <c r="AI326" s="812"/>
      <c r="AJ326" s="812"/>
      <c r="AK326" s="812"/>
      <c r="AL326" s="812"/>
      <c r="AM326" s="812"/>
      <c r="AN326" s="812"/>
      <c r="AO326" s="812"/>
      <c r="AP326" s="812"/>
      <c r="AQ326" s="812"/>
      <c r="AR326" s="812"/>
      <c r="AS326" s="812"/>
      <c r="AT326" s="812"/>
      <c r="AU326" s="812"/>
      <c r="AV326" s="812"/>
      <c r="AW326" s="812"/>
      <c r="AX326" s="812"/>
      <c r="AY326" s="812"/>
      <c r="AZ326" s="812"/>
      <c r="BA326" s="812"/>
      <c r="BB326" s="812"/>
      <c r="BC326" s="812"/>
      <c r="BD326" s="812"/>
      <c r="BE326" s="812"/>
      <c r="BF326" s="812"/>
      <c r="BG326" s="812"/>
      <c r="BH326" s="812"/>
      <c r="BI326" s="812"/>
      <c r="BJ326" s="812"/>
      <c r="BK326" s="812"/>
      <c r="BL326" s="812"/>
      <c r="BM326" s="812"/>
      <c r="BN326" s="812"/>
      <c r="BO326" s="812"/>
      <c r="BP326" s="812"/>
      <c r="BQ326" s="812"/>
      <c r="BR326" s="812"/>
      <c r="BS326" s="812"/>
      <c r="BT326" s="812"/>
      <c r="BU326" s="812"/>
      <c r="BV326" s="812"/>
      <c r="BW326" s="812"/>
      <c r="BX326" s="812"/>
      <c r="BY326" s="812"/>
      <c r="BZ326" s="812"/>
      <c r="CA326" s="812"/>
      <c r="CB326" s="812"/>
      <c r="CC326" s="812"/>
      <c r="CD326" s="812"/>
      <c r="CE326" s="812"/>
      <c r="CF326" s="812"/>
      <c r="CG326" s="812"/>
      <c r="CH326" s="812"/>
      <c r="CI326" s="812"/>
      <c r="CJ326" s="812"/>
      <c r="CK326" s="812"/>
      <c r="CL326" s="812"/>
      <c r="CM326" s="812"/>
      <c r="CN326" s="812"/>
      <c r="CO326" s="812"/>
      <c r="CP326" s="812"/>
      <c r="CQ326" s="812"/>
      <c r="CR326" s="812"/>
      <c r="CS326" s="812"/>
      <c r="CT326" s="812"/>
      <c r="CU326" s="812"/>
      <c r="CV326" s="812"/>
      <c r="CW326" s="812"/>
      <c r="CX326" s="812"/>
      <c r="CY326" s="812"/>
      <c r="CZ326" s="812"/>
      <c r="DA326" s="812"/>
      <c r="DB326" s="812"/>
      <c r="DC326" s="812"/>
      <c r="DD326" s="812"/>
      <c r="DE326" s="812"/>
      <c r="DF326" s="812"/>
      <c r="DG326" s="812"/>
      <c r="DH326" s="812"/>
      <c r="DI326" s="812"/>
      <c r="DJ326" s="812"/>
      <c r="DK326" s="812"/>
      <c r="DL326" s="812"/>
      <c r="DM326" s="812"/>
      <c r="DN326" s="812"/>
      <c r="DO326" s="812"/>
      <c r="DP326" s="812"/>
      <c r="DQ326" s="812"/>
      <c r="DR326" s="812"/>
      <c r="DS326" s="812"/>
      <c r="DT326" s="812"/>
      <c r="DU326" s="812"/>
      <c r="DV326" s="812"/>
      <c r="DW326" s="812"/>
      <c r="DX326" s="812"/>
      <c r="DY326" s="812"/>
      <c r="DZ326" s="812"/>
      <c r="EA326" s="812"/>
      <c r="EB326" s="812"/>
      <c r="EC326" s="812"/>
      <c r="ED326" s="812"/>
      <c r="EE326" s="812"/>
      <c r="EF326" s="812"/>
      <c r="EG326" s="812"/>
      <c r="EH326" s="812"/>
      <c r="EI326" s="812"/>
      <c r="EJ326" s="812"/>
      <c r="EK326" s="812"/>
      <c r="EL326" s="812"/>
      <c r="EM326" s="812"/>
      <c r="EN326" s="812"/>
      <c r="EO326" s="812"/>
      <c r="EP326" s="812"/>
      <c r="EQ326" s="812"/>
      <c r="ER326" s="812"/>
      <c r="ES326" s="812"/>
      <c r="ET326" s="812"/>
      <c r="EU326" s="812"/>
      <c r="EV326" s="812"/>
      <c r="EW326" s="812"/>
      <c r="EX326" s="812"/>
      <c r="EY326" s="812"/>
      <c r="EZ326" s="812"/>
      <c r="FA326" s="812"/>
      <c r="FB326" s="812"/>
      <c r="FC326" s="812"/>
      <c r="FD326" s="812"/>
      <c r="FE326" s="812"/>
      <c r="FF326" s="812"/>
      <c r="FG326" s="812"/>
      <c r="FH326" s="812"/>
      <c r="FI326" s="812"/>
      <c r="FJ326" s="812"/>
      <c r="FK326" s="812"/>
      <c r="FL326" s="812"/>
      <c r="FM326" s="812"/>
      <c r="FN326" s="812"/>
      <c r="FO326" s="812"/>
      <c r="FP326" s="812"/>
      <c r="FQ326" s="812"/>
      <c r="FR326" s="812"/>
      <c r="FS326" s="812"/>
      <c r="FT326" s="812"/>
      <c r="FU326" s="812"/>
      <c r="FV326" s="812"/>
      <c r="FW326" s="812"/>
      <c r="FX326" s="812"/>
      <c r="FY326" s="812"/>
      <c r="FZ326" s="812"/>
      <c r="GA326" s="812"/>
      <c r="GB326" s="812"/>
      <c r="GC326" s="812"/>
      <c r="GD326" s="812"/>
      <c r="GE326" s="812"/>
      <c r="GF326" s="812"/>
      <c r="GG326" s="812"/>
      <c r="GH326" s="812"/>
      <c r="GI326" s="812"/>
      <c r="GJ326" s="812"/>
      <c r="GK326" s="812"/>
      <c r="GL326" s="812"/>
      <c r="GM326" s="812"/>
    </row>
    <row r="327" spans="2:195" ht="15" customHeight="1" x14ac:dyDescent="0.2">
      <c r="B327" s="812"/>
      <c r="C327" s="812"/>
      <c r="D327" s="812"/>
      <c r="E327" s="812"/>
      <c r="F327" s="812"/>
      <c r="G327" s="812"/>
      <c r="H327" s="812"/>
      <c r="I327" s="812"/>
      <c r="J327" s="812"/>
      <c r="K327" s="812"/>
      <c r="L327" s="812"/>
      <c r="M327" s="812"/>
      <c r="N327" s="812"/>
      <c r="O327" s="812"/>
      <c r="P327" s="812"/>
      <c r="Q327" s="812"/>
      <c r="R327" s="812"/>
      <c r="S327" s="812"/>
      <c r="T327" s="812"/>
      <c r="U327" s="812"/>
      <c r="V327" s="812"/>
      <c r="W327" s="812"/>
      <c r="X327" s="812"/>
      <c r="Y327" s="812"/>
      <c r="Z327" s="812"/>
      <c r="AA327" s="812"/>
      <c r="AB327" s="812"/>
      <c r="AC327" s="812"/>
      <c r="AD327" s="812"/>
      <c r="AE327" s="812"/>
      <c r="AF327" s="812"/>
      <c r="AG327" s="812"/>
      <c r="AH327" s="812"/>
      <c r="AI327" s="812"/>
      <c r="AJ327" s="812"/>
      <c r="AK327" s="812"/>
      <c r="AL327" s="812"/>
      <c r="AM327" s="812"/>
      <c r="AN327" s="812"/>
      <c r="AO327" s="812"/>
      <c r="AP327" s="812"/>
      <c r="AQ327" s="812"/>
      <c r="AR327" s="812"/>
      <c r="AS327" s="812"/>
      <c r="AT327" s="812"/>
      <c r="AU327" s="812"/>
      <c r="AV327" s="812"/>
      <c r="AW327" s="812"/>
      <c r="AX327" s="812"/>
      <c r="AY327" s="812"/>
      <c r="AZ327" s="812"/>
      <c r="BA327" s="812"/>
      <c r="BB327" s="812"/>
      <c r="BC327" s="812"/>
      <c r="BD327" s="812"/>
      <c r="BE327" s="812"/>
      <c r="BF327" s="812"/>
      <c r="BG327" s="812"/>
      <c r="BH327" s="812"/>
      <c r="BI327" s="812"/>
      <c r="BJ327" s="812"/>
      <c r="BK327" s="812"/>
      <c r="BL327" s="812"/>
      <c r="BM327" s="812"/>
      <c r="BN327" s="812"/>
      <c r="BO327" s="812"/>
      <c r="BP327" s="812"/>
      <c r="BQ327" s="812"/>
      <c r="BR327" s="812"/>
      <c r="BS327" s="812"/>
      <c r="BT327" s="812"/>
      <c r="BU327" s="812"/>
      <c r="BV327" s="812"/>
      <c r="BW327" s="812"/>
      <c r="BX327" s="812"/>
      <c r="BY327" s="812"/>
      <c r="BZ327" s="812"/>
      <c r="CA327" s="812"/>
      <c r="CB327" s="812"/>
      <c r="CC327" s="812"/>
      <c r="CD327" s="812"/>
      <c r="CE327" s="812"/>
      <c r="CF327" s="812"/>
      <c r="CG327" s="812"/>
      <c r="CH327" s="812"/>
      <c r="CI327" s="812"/>
      <c r="CJ327" s="812"/>
      <c r="CK327" s="812"/>
      <c r="CL327" s="812"/>
      <c r="CM327" s="812"/>
      <c r="CN327" s="812"/>
      <c r="CO327" s="812"/>
      <c r="CP327" s="812"/>
      <c r="CQ327" s="812"/>
      <c r="CR327" s="812"/>
      <c r="CS327" s="812"/>
      <c r="CT327" s="812"/>
      <c r="CU327" s="812"/>
      <c r="CV327" s="812"/>
      <c r="CW327" s="812"/>
      <c r="CX327" s="812"/>
      <c r="CY327" s="812"/>
      <c r="CZ327" s="812"/>
      <c r="DA327" s="812"/>
      <c r="DB327" s="812"/>
      <c r="DC327" s="812"/>
      <c r="DD327" s="812"/>
      <c r="DE327" s="812"/>
      <c r="DF327" s="812"/>
      <c r="DG327" s="812"/>
      <c r="DH327" s="812"/>
      <c r="DI327" s="812"/>
      <c r="DJ327" s="812"/>
      <c r="DK327" s="812"/>
      <c r="DL327" s="812"/>
      <c r="DM327" s="812"/>
      <c r="DN327" s="812"/>
      <c r="DO327" s="812"/>
      <c r="DP327" s="812"/>
      <c r="DQ327" s="812"/>
      <c r="DR327" s="812"/>
      <c r="DS327" s="812"/>
      <c r="DT327" s="812"/>
      <c r="DU327" s="812"/>
      <c r="DV327" s="812"/>
      <c r="DW327" s="812"/>
      <c r="DX327" s="812"/>
      <c r="DY327" s="812"/>
      <c r="DZ327" s="812"/>
      <c r="EA327" s="812"/>
      <c r="EB327" s="812"/>
      <c r="EC327" s="812"/>
      <c r="ED327" s="812"/>
      <c r="EE327" s="812"/>
      <c r="EF327" s="812"/>
      <c r="EG327" s="812"/>
      <c r="EH327" s="812"/>
      <c r="EI327" s="812"/>
      <c r="EJ327" s="812"/>
      <c r="EK327" s="812"/>
      <c r="EL327" s="812"/>
      <c r="EM327" s="812"/>
      <c r="EN327" s="812"/>
      <c r="EO327" s="812"/>
      <c r="EP327" s="812"/>
      <c r="EQ327" s="812"/>
      <c r="ER327" s="812"/>
      <c r="ES327" s="812"/>
      <c r="ET327" s="812"/>
      <c r="EU327" s="812"/>
      <c r="EV327" s="812"/>
      <c r="EW327" s="812"/>
      <c r="EX327" s="812"/>
      <c r="EY327" s="812"/>
      <c r="EZ327" s="812"/>
      <c r="FA327" s="812"/>
      <c r="FB327" s="812"/>
      <c r="FC327" s="812"/>
      <c r="FD327" s="812"/>
      <c r="FE327" s="812"/>
      <c r="FF327" s="812"/>
      <c r="FG327" s="812"/>
      <c r="FH327" s="812"/>
      <c r="FI327" s="812"/>
      <c r="FJ327" s="812"/>
      <c r="FK327" s="812"/>
      <c r="FL327" s="812"/>
      <c r="FM327" s="812"/>
      <c r="FN327" s="812"/>
      <c r="FO327" s="812"/>
      <c r="FP327" s="812"/>
      <c r="FQ327" s="812"/>
      <c r="FR327" s="812"/>
      <c r="FS327" s="812"/>
      <c r="FT327" s="812"/>
      <c r="FU327" s="812"/>
      <c r="FV327" s="812"/>
      <c r="FW327" s="812"/>
      <c r="FX327" s="812"/>
      <c r="FY327" s="812"/>
      <c r="FZ327" s="812"/>
      <c r="GA327" s="812"/>
      <c r="GB327" s="812"/>
      <c r="GC327" s="812"/>
      <c r="GD327" s="812"/>
      <c r="GE327" s="812"/>
      <c r="GF327" s="812"/>
      <c r="GG327" s="812"/>
      <c r="GH327" s="812"/>
      <c r="GI327" s="812"/>
      <c r="GJ327" s="812"/>
      <c r="GK327" s="812"/>
      <c r="GL327" s="812"/>
      <c r="GM327" s="812"/>
    </row>
    <row r="328" spans="2:195" ht="15" customHeight="1" x14ac:dyDescent="0.2">
      <c r="B328" s="812"/>
      <c r="C328" s="812"/>
      <c r="D328" s="812"/>
      <c r="E328" s="812"/>
      <c r="F328" s="812"/>
      <c r="G328" s="812"/>
      <c r="H328" s="812"/>
      <c r="I328" s="812"/>
      <c r="J328" s="812"/>
      <c r="K328" s="812"/>
      <c r="L328" s="812"/>
      <c r="M328" s="812"/>
      <c r="N328" s="812"/>
      <c r="O328" s="812"/>
      <c r="P328" s="812"/>
      <c r="Q328" s="812"/>
      <c r="R328" s="812"/>
      <c r="S328" s="812"/>
      <c r="T328" s="812"/>
      <c r="U328" s="812"/>
      <c r="V328" s="812"/>
      <c r="W328" s="812"/>
      <c r="X328" s="812"/>
      <c r="Y328" s="812"/>
      <c r="Z328" s="812"/>
      <c r="AA328" s="812"/>
      <c r="AB328" s="812"/>
      <c r="AC328" s="812"/>
      <c r="AD328" s="812"/>
      <c r="AE328" s="812"/>
      <c r="AF328" s="812"/>
      <c r="AG328" s="812"/>
      <c r="AH328" s="812"/>
      <c r="AI328" s="812"/>
      <c r="AJ328" s="812"/>
      <c r="AK328" s="812"/>
      <c r="AL328" s="812"/>
      <c r="AM328" s="812"/>
      <c r="AN328" s="812"/>
      <c r="AO328" s="812"/>
      <c r="AP328" s="812"/>
      <c r="AQ328" s="812"/>
      <c r="AR328" s="812"/>
      <c r="AS328" s="812"/>
      <c r="AT328" s="812"/>
      <c r="AU328" s="812"/>
      <c r="AV328" s="812"/>
      <c r="AW328" s="812"/>
      <c r="AX328" s="812"/>
      <c r="AY328" s="812"/>
      <c r="AZ328" s="812"/>
      <c r="BA328" s="812"/>
      <c r="BB328" s="812"/>
      <c r="BC328" s="812"/>
      <c r="BD328" s="812"/>
      <c r="BE328" s="812"/>
      <c r="BF328" s="812"/>
      <c r="BG328" s="812"/>
      <c r="BH328" s="812"/>
      <c r="BI328" s="812"/>
      <c r="BJ328" s="812"/>
      <c r="BK328" s="812"/>
      <c r="BL328" s="812"/>
      <c r="BM328" s="812"/>
      <c r="BN328" s="812"/>
      <c r="BO328" s="812"/>
      <c r="BP328" s="812"/>
      <c r="BQ328" s="812"/>
      <c r="BR328" s="812"/>
      <c r="BS328" s="812"/>
      <c r="BT328" s="812"/>
      <c r="BU328" s="812"/>
      <c r="BV328" s="812"/>
      <c r="BW328" s="812"/>
      <c r="BX328" s="812"/>
      <c r="BY328" s="812"/>
      <c r="BZ328" s="812"/>
      <c r="CA328" s="812"/>
      <c r="CB328" s="812"/>
      <c r="CC328" s="812"/>
      <c r="CD328" s="812"/>
      <c r="CE328" s="812"/>
      <c r="CF328" s="812"/>
      <c r="CG328" s="812"/>
      <c r="CH328" s="812"/>
      <c r="CI328" s="812"/>
      <c r="CJ328" s="812"/>
      <c r="CK328" s="812"/>
      <c r="CL328" s="812"/>
      <c r="CM328" s="812"/>
      <c r="CN328" s="812"/>
      <c r="CO328" s="812"/>
      <c r="CP328" s="812"/>
      <c r="CQ328" s="812"/>
      <c r="CR328" s="812"/>
      <c r="CS328" s="812"/>
      <c r="CT328" s="812"/>
      <c r="CU328" s="812"/>
      <c r="CV328" s="812"/>
      <c r="CW328" s="812"/>
      <c r="CX328" s="812"/>
      <c r="CY328" s="812"/>
      <c r="CZ328" s="812"/>
      <c r="DA328" s="812"/>
      <c r="DB328" s="812"/>
      <c r="DC328" s="812"/>
      <c r="DD328" s="812"/>
      <c r="DE328" s="812"/>
      <c r="DF328" s="812"/>
      <c r="DG328" s="812"/>
      <c r="DH328" s="812"/>
      <c r="DI328" s="812"/>
      <c r="DJ328" s="812"/>
      <c r="DK328" s="812"/>
      <c r="DL328" s="812"/>
      <c r="DM328" s="812"/>
      <c r="DN328" s="812"/>
      <c r="DO328" s="812"/>
      <c r="DP328" s="812"/>
      <c r="DQ328" s="812"/>
      <c r="DR328" s="812"/>
      <c r="DS328" s="812"/>
      <c r="DT328" s="812"/>
      <c r="DU328" s="812"/>
      <c r="DV328" s="812"/>
      <c r="DW328" s="812"/>
      <c r="DX328" s="812"/>
      <c r="DY328" s="812"/>
      <c r="DZ328" s="812"/>
      <c r="EA328" s="812"/>
      <c r="EB328" s="812"/>
      <c r="EC328" s="812"/>
      <c r="ED328" s="812"/>
      <c r="EE328" s="812"/>
      <c r="EF328" s="812"/>
      <c r="EG328" s="812"/>
      <c r="EH328" s="812"/>
      <c r="EI328" s="812"/>
      <c r="EJ328" s="812"/>
      <c r="EK328" s="812"/>
      <c r="EL328" s="812"/>
      <c r="EM328" s="812"/>
      <c r="EN328" s="812"/>
      <c r="EO328" s="812"/>
      <c r="EP328" s="812"/>
      <c r="EQ328" s="812"/>
      <c r="ER328" s="812"/>
      <c r="ES328" s="812"/>
      <c r="ET328" s="812"/>
      <c r="EU328" s="812"/>
      <c r="EV328" s="812"/>
      <c r="EW328" s="812"/>
      <c r="EX328" s="812"/>
      <c r="EY328" s="812"/>
      <c r="EZ328" s="812"/>
      <c r="FA328" s="812"/>
      <c r="FB328" s="812"/>
      <c r="FC328" s="812"/>
      <c r="FD328" s="812"/>
      <c r="FE328" s="812"/>
      <c r="FF328" s="812"/>
      <c r="FG328" s="812"/>
      <c r="FH328" s="812"/>
      <c r="FI328" s="812"/>
      <c r="FJ328" s="812"/>
      <c r="FK328" s="812"/>
      <c r="FL328" s="812"/>
      <c r="FM328" s="812"/>
      <c r="FN328" s="812"/>
      <c r="FO328" s="812"/>
      <c r="FP328" s="812"/>
      <c r="FQ328" s="812"/>
      <c r="FR328" s="812"/>
      <c r="FS328" s="812"/>
      <c r="FT328" s="812"/>
      <c r="FU328" s="812"/>
      <c r="FV328" s="812"/>
      <c r="FW328" s="812"/>
      <c r="FX328" s="812"/>
      <c r="FY328" s="812"/>
      <c r="FZ328" s="812"/>
      <c r="GA328" s="812"/>
      <c r="GB328" s="812"/>
      <c r="GC328" s="812"/>
      <c r="GD328" s="812"/>
      <c r="GE328" s="812"/>
      <c r="GF328" s="812"/>
      <c r="GG328" s="812"/>
      <c r="GH328" s="812"/>
      <c r="GI328" s="812"/>
      <c r="GJ328" s="812"/>
      <c r="GK328" s="812"/>
      <c r="GL328" s="812"/>
      <c r="GM328" s="812"/>
    </row>
    <row r="329" spans="2:195" ht="15" customHeight="1" x14ac:dyDescent="0.2">
      <c r="B329" s="812"/>
      <c r="C329" s="812"/>
      <c r="D329" s="812"/>
      <c r="E329" s="812"/>
      <c r="F329" s="812"/>
      <c r="G329" s="812"/>
      <c r="H329" s="812"/>
      <c r="I329" s="812"/>
      <c r="J329" s="812"/>
      <c r="K329" s="812"/>
      <c r="L329" s="812"/>
      <c r="M329" s="812"/>
      <c r="N329" s="812"/>
      <c r="O329" s="812"/>
      <c r="P329" s="812"/>
      <c r="Q329" s="812"/>
      <c r="R329" s="812"/>
      <c r="S329" s="812"/>
      <c r="T329" s="812"/>
      <c r="U329" s="812"/>
      <c r="V329" s="812"/>
      <c r="W329" s="812"/>
      <c r="X329" s="812"/>
      <c r="Y329" s="812"/>
      <c r="Z329" s="812"/>
      <c r="AA329" s="812"/>
      <c r="AB329" s="812"/>
      <c r="AC329" s="812"/>
      <c r="AD329" s="812"/>
      <c r="AE329" s="812"/>
      <c r="AF329" s="812"/>
      <c r="AG329" s="812"/>
      <c r="AH329" s="812"/>
      <c r="AI329" s="812"/>
      <c r="AJ329" s="812"/>
      <c r="AK329" s="812"/>
      <c r="AL329" s="812"/>
      <c r="AM329" s="812"/>
      <c r="AN329" s="812"/>
      <c r="AO329" s="812"/>
      <c r="AP329" s="812"/>
      <c r="AQ329" s="812"/>
      <c r="AR329" s="812"/>
      <c r="AS329" s="812"/>
      <c r="AT329" s="812"/>
      <c r="AU329" s="812"/>
      <c r="AV329" s="812"/>
      <c r="AW329" s="812"/>
      <c r="AX329" s="812"/>
      <c r="AY329" s="812"/>
      <c r="AZ329" s="812"/>
      <c r="BA329" s="812"/>
      <c r="BB329" s="812"/>
      <c r="BC329" s="812"/>
      <c r="BD329" s="812"/>
      <c r="BE329" s="812"/>
      <c r="BF329" s="812"/>
      <c r="BG329" s="812"/>
      <c r="BH329" s="812"/>
      <c r="BI329" s="812"/>
      <c r="BJ329" s="812"/>
      <c r="BK329" s="812"/>
      <c r="BL329" s="812"/>
      <c r="BM329" s="812"/>
      <c r="BN329" s="812"/>
      <c r="BO329" s="812"/>
      <c r="BP329" s="812"/>
      <c r="BQ329" s="812"/>
      <c r="BR329" s="812"/>
      <c r="BS329" s="812"/>
      <c r="BT329" s="812"/>
      <c r="BU329" s="812"/>
      <c r="BV329" s="812"/>
      <c r="BW329" s="812"/>
      <c r="BX329" s="812"/>
      <c r="BY329" s="812"/>
      <c r="BZ329" s="812"/>
      <c r="CA329" s="812"/>
      <c r="CB329" s="812"/>
      <c r="CC329" s="812"/>
      <c r="CD329" s="812"/>
      <c r="CE329" s="812"/>
      <c r="CF329" s="812"/>
      <c r="CG329" s="812"/>
      <c r="CH329" s="812"/>
      <c r="CI329" s="812"/>
      <c r="CJ329" s="812"/>
      <c r="CK329" s="812"/>
      <c r="CL329" s="812"/>
      <c r="CM329" s="812"/>
      <c r="CN329" s="812"/>
      <c r="CO329" s="812"/>
      <c r="CP329" s="812"/>
      <c r="CQ329" s="812"/>
      <c r="CR329" s="812"/>
      <c r="CS329" s="812"/>
      <c r="CT329" s="812"/>
      <c r="CU329" s="812"/>
      <c r="CV329" s="812"/>
      <c r="CW329" s="812"/>
      <c r="CX329" s="812"/>
      <c r="CY329" s="812"/>
      <c r="CZ329" s="812"/>
      <c r="DA329" s="812"/>
      <c r="DB329" s="812"/>
      <c r="DC329" s="812"/>
      <c r="DD329" s="812"/>
      <c r="DE329" s="812"/>
      <c r="DF329" s="812"/>
      <c r="DG329" s="812"/>
      <c r="DH329" s="812"/>
      <c r="DI329" s="812"/>
      <c r="DJ329" s="812"/>
      <c r="DK329" s="812"/>
      <c r="DL329" s="812"/>
      <c r="DM329" s="812"/>
      <c r="DN329" s="812"/>
      <c r="DO329" s="812"/>
      <c r="DP329" s="812"/>
      <c r="DQ329" s="812"/>
      <c r="DR329" s="812"/>
      <c r="DS329" s="812"/>
      <c r="DT329" s="812"/>
      <c r="DU329" s="812"/>
      <c r="DV329" s="812"/>
      <c r="DW329" s="812"/>
      <c r="DX329" s="812"/>
      <c r="DY329" s="812"/>
      <c r="DZ329" s="812"/>
      <c r="EA329" s="812"/>
      <c r="EB329" s="812"/>
      <c r="EC329" s="812"/>
      <c r="ED329" s="812"/>
      <c r="EE329" s="812"/>
      <c r="EF329" s="812"/>
      <c r="EG329" s="812"/>
      <c r="EH329" s="812"/>
      <c r="EI329" s="812"/>
      <c r="EJ329" s="812"/>
      <c r="EK329" s="812"/>
      <c r="EL329" s="812"/>
      <c r="EM329" s="812"/>
      <c r="EN329" s="812"/>
      <c r="EO329" s="812"/>
      <c r="EP329" s="812"/>
      <c r="EQ329" s="812"/>
      <c r="ER329" s="812"/>
      <c r="ES329" s="812"/>
      <c r="ET329" s="812"/>
      <c r="EU329" s="812"/>
      <c r="EV329" s="812"/>
      <c r="EW329" s="812"/>
      <c r="EX329" s="812"/>
      <c r="EY329" s="812"/>
      <c r="EZ329" s="812"/>
      <c r="FA329" s="812"/>
      <c r="FB329" s="812"/>
      <c r="FC329" s="812"/>
      <c r="FD329" s="812"/>
      <c r="FE329" s="812"/>
      <c r="FF329" s="812"/>
      <c r="FG329" s="812"/>
      <c r="FH329" s="812"/>
      <c r="FI329" s="812"/>
      <c r="FJ329" s="812"/>
      <c r="FK329" s="812"/>
      <c r="FL329" s="812"/>
      <c r="FM329" s="812"/>
      <c r="FN329" s="812"/>
      <c r="FO329" s="812"/>
      <c r="FP329" s="812"/>
      <c r="FQ329" s="812"/>
      <c r="FR329" s="812"/>
      <c r="FS329" s="812"/>
      <c r="FT329" s="812"/>
      <c r="FU329" s="812"/>
      <c r="FV329" s="812"/>
      <c r="FW329" s="812"/>
      <c r="FX329" s="812"/>
      <c r="FY329" s="812"/>
      <c r="FZ329" s="812"/>
      <c r="GA329" s="812"/>
      <c r="GB329" s="812"/>
      <c r="GC329" s="812"/>
      <c r="GD329" s="812"/>
      <c r="GE329" s="812"/>
      <c r="GF329" s="812"/>
      <c r="GG329" s="812"/>
      <c r="GH329" s="812"/>
      <c r="GI329" s="812"/>
      <c r="GJ329" s="812"/>
      <c r="GK329" s="812"/>
      <c r="GL329" s="812"/>
      <c r="GM329" s="812"/>
    </row>
    <row r="330" spans="2:195" ht="15" customHeight="1" x14ac:dyDescent="0.2">
      <c r="B330" s="812"/>
      <c r="C330" s="812"/>
      <c r="D330" s="812"/>
      <c r="E330" s="812"/>
      <c r="F330" s="812"/>
      <c r="G330" s="812"/>
      <c r="H330" s="812"/>
      <c r="I330" s="812"/>
      <c r="J330" s="812"/>
      <c r="K330" s="812"/>
      <c r="L330" s="812"/>
      <c r="M330" s="812"/>
      <c r="N330" s="812"/>
      <c r="O330" s="812"/>
      <c r="P330" s="812"/>
      <c r="Q330" s="812"/>
      <c r="R330" s="812"/>
      <c r="S330" s="812"/>
      <c r="T330" s="812"/>
      <c r="U330" s="812"/>
      <c r="V330" s="812"/>
      <c r="W330" s="812"/>
      <c r="X330" s="812"/>
      <c r="Y330" s="812"/>
      <c r="Z330" s="812"/>
      <c r="AA330" s="812"/>
      <c r="AB330" s="812"/>
      <c r="AC330" s="812"/>
      <c r="AD330" s="812"/>
      <c r="AE330" s="812"/>
      <c r="AF330" s="812"/>
      <c r="AG330" s="812"/>
      <c r="AH330" s="812"/>
      <c r="AI330" s="812"/>
      <c r="AJ330" s="812"/>
      <c r="AK330" s="812"/>
      <c r="AL330" s="812"/>
      <c r="AM330" s="812"/>
      <c r="AN330" s="812"/>
      <c r="AO330" s="812"/>
      <c r="AP330" s="812"/>
      <c r="AQ330" s="812"/>
      <c r="AR330" s="812"/>
      <c r="AS330" s="812"/>
      <c r="AT330" s="812"/>
      <c r="AU330" s="812"/>
      <c r="AV330" s="812"/>
      <c r="AW330" s="812"/>
      <c r="AX330" s="812"/>
      <c r="AY330" s="812"/>
      <c r="AZ330" s="812"/>
      <c r="BA330" s="812"/>
      <c r="BB330" s="812"/>
      <c r="BC330" s="812"/>
      <c r="BD330" s="812"/>
      <c r="BE330" s="812"/>
      <c r="BF330" s="812"/>
      <c r="BG330" s="812"/>
      <c r="BH330" s="812"/>
      <c r="BI330" s="812"/>
      <c r="BJ330" s="812"/>
      <c r="BK330" s="812"/>
      <c r="BL330" s="812"/>
      <c r="BM330" s="812"/>
      <c r="BN330" s="812"/>
      <c r="BO330" s="812"/>
      <c r="BP330" s="812"/>
      <c r="BQ330" s="812"/>
      <c r="BR330" s="812"/>
      <c r="BS330" s="812"/>
      <c r="BT330" s="812"/>
      <c r="BU330" s="812"/>
      <c r="BV330" s="812"/>
      <c r="BW330" s="812"/>
      <c r="BX330" s="812"/>
      <c r="BY330" s="812"/>
      <c r="BZ330" s="812"/>
      <c r="CA330" s="812"/>
      <c r="CB330" s="812"/>
      <c r="CC330" s="812"/>
      <c r="CD330" s="812"/>
      <c r="CE330" s="812"/>
      <c r="CF330" s="812"/>
      <c r="CG330" s="812"/>
      <c r="CH330" s="812"/>
      <c r="CI330" s="812"/>
      <c r="CJ330" s="812"/>
      <c r="CK330" s="812"/>
      <c r="CL330" s="812"/>
      <c r="CM330" s="812"/>
      <c r="CN330" s="812"/>
      <c r="CO330" s="812"/>
      <c r="CP330" s="812"/>
      <c r="CQ330" s="812"/>
      <c r="CR330" s="812"/>
      <c r="CS330" s="812"/>
      <c r="CT330" s="812"/>
      <c r="CU330" s="812"/>
      <c r="CV330" s="812"/>
      <c r="CW330" s="812"/>
      <c r="CX330" s="812"/>
      <c r="CY330" s="812"/>
      <c r="CZ330" s="812"/>
      <c r="DA330" s="812"/>
      <c r="DB330" s="812"/>
      <c r="DC330" s="812"/>
      <c r="DD330" s="812"/>
      <c r="DE330" s="812"/>
      <c r="DF330" s="812"/>
      <c r="DG330" s="812"/>
      <c r="DH330" s="812"/>
      <c r="DI330" s="812"/>
      <c r="DJ330" s="812"/>
      <c r="DK330" s="812"/>
      <c r="DL330" s="812"/>
      <c r="DM330" s="812"/>
      <c r="DN330" s="812"/>
      <c r="DO330" s="812"/>
      <c r="DP330" s="812"/>
      <c r="DQ330" s="812"/>
      <c r="DR330" s="812"/>
      <c r="DS330" s="812"/>
      <c r="DT330" s="812"/>
      <c r="DU330" s="812"/>
      <c r="DV330" s="812"/>
      <c r="DW330" s="812"/>
      <c r="DX330" s="812"/>
      <c r="DY330" s="812"/>
      <c r="DZ330" s="812"/>
      <c r="EA330" s="812"/>
      <c r="EB330" s="812"/>
      <c r="EC330" s="812"/>
      <c r="ED330" s="812"/>
      <c r="EE330" s="812"/>
      <c r="EF330" s="812"/>
      <c r="EG330" s="812"/>
      <c r="EH330" s="812"/>
      <c r="EI330" s="812"/>
      <c r="EJ330" s="812"/>
      <c r="EK330" s="812"/>
      <c r="EL330" s="812"/>
      <c r="EM330" s="812"/>
      <c r="EN330" s="812"/>
      <c r="EO330" s="812"/>
      <c r="EP330" s="812"/>
      <c r="EQ330" s="812"/>
      <c r="ER330" s="812"/>
      <c r="ES330" s="812"/>
      <c r="ET330" s="812"/>
      <c r="EU330" s="812"/>
      <c r="EV330" s="812"/>
      <c r="EW330" s="812"/>
      <c r="EX330" s="812"/>
      <c r="EY330" s="812"/>
      <c r="EZ330" s="812"/>
      <c r="FA330" s="812"/>
      <c r="FB330" s="812"/>
      <c r="FC330" s="812"/>
      <c r="FD330" s="812"/>
      <c r="FE330" s="812"/>
      <c r="FF330" s="812"/>
      <c r="FG330" s="812"/>
      <c r="FH330" s="812"/>
      <c r="FI330" s="812"/>
      <c r="FJ330" s="812"/>
      <c r="FK330" s="812"/>
      <c r="FL330" s="812"/>
      <c r="FM330" s="812"/>
      <c r="FN330" s="812"/>
      <c r="FO330" s="812"/>
      <c r="FP330" s="812"/>
      <c r="FQ330" s="812"/>
      <c r="FR330" s="812"/>
      <c r="FS330" s="812"/>
      <c r="FT330" s="812"/>
      <c r="FU330" s="812"/>
      <c r="FV330" s="812"/>
      <c r="FW330" s="812"/>
      <c r="FX330" s="812"/>
      <c r="FY330" s="812"/>
      <c r="FZ330" s="812"/>
      <c r="GA330" s="812"/>
      <c r="GB330" s="812"/>
      <c r="GC330" s="812"/>
      <c r="GD330" s="812"/>
      <c r="GE330" s="812"/>
      <c r="GF330" s="812"/>
      <c r="GG330" s="812"/>
      <c r="GH330" s="812"/>
      <c r="GI330" s="812"/>
      <c r="GJ330" s="812"/>
      <c r="GK330" s="812"/>
      <c r="GL330" s="812"/>
      <c r="GM330" s="812"/>
    </row>
    <row r="331" spans="2:195" ht="15" customHeight="1" x14ac:dyDescent="0.2">
      <c r="B331" s="812"/>
      <c r="C331" s="812"/>
      <c r="D331" s="812"/>
      <c r="E331" s="812"/>
      <c r="F331" s="812"/>
      <c r="G331" s="812"/>
      <c r="H331" s="812"/>
      <c r="I331" s="812"/>
      <c r="J331" s="812"/>
      <c r="K331" s="812"/>
      <c r="L331" s="812"/>
      <c r="M331" s="812"/>
      <c r="N331" s="812"/>
      <c r="O331" s="812"/>
      <c r="P331" s="812"/>
      <c r="Q331" s="812"/>
      <c r="R331" s="812"/>
      <c r="S331" s="812"/>
      <c r="T331" s="812"/>
      <c r="U331" s="812"/>
      <c r="V331" s="812"/>
      <c r="W331" s="812"/>
      <c r="X331" s="812"/>
      <c r="Y331" s="812"/>
      <c r="Z331" s="812"/>
      <c r="AA331" s="812"/>
      <c r="AB331" s="812"/>
      <c r="AC331" s="812"/>
      <c r="AD331" s="812"/>
      <c r="AE331" s="812"/>
      <c r="AF331" s="812"/>
      <c r="AG331" s="812"/>
      <c r="AH331" s="812"/>
      <c r="AI331" s="812"/>
      <c r="AJ331" s="812"/>
      <c r="AK331" s="812"/>
      <c r="AL331" s="812"/>
      <c r="AM331" s="812"/>
      <c r="AN331" s="812"/>
      <c r="AO331" s="812"/>
      <c r="AP331" s="812"/>
      <c r="AQ331" s="812"/>
      <c r="AR331" s="812"/>
      <c r="AS331" s="812"/>
      <c r="AT331" s="812"/>
      <c r="AU331" s="812"/>
      <c r="AV331" s="812"/>
      <c r="AW331" s="812"/>
      <c r="AX331" s="812"/>
      <c r="AY331" s="812"/>
      <c r="AZ331" s="812"/>
      <c r="BA331" s="812"/>
      <c r="BB331" s="812"/>
      <c r="BC331" s="812"/>
      <c r="BD331" s="812"/>
      <c r="BE331" s="812"/>
      <c r="BF331" s="812"/>
      <c r="BG331" s="812"/>
      <c r="BH331" s="812"/>
      <c r="BI331" s="812"/>
      <c r="BJ331" s="812"/>
      <c r="BK331" s="812"/>
      <c r="BL331" s="812"/>
      <c r="BM331" s="812"/>
      <c r="BN331" s="812"/>
      <c r="BO331" s="812"/>
      <c r="BP331" s="812"/>
      <c r="BQ331" s="812"/>
      <c r="BR331" s="812"/>
      <c r="BS331" s="812"/>
      <c r="BT331" s="812"/>
      <c r="BU331" s="812"/>
      <c r="BV331" s="812"/>
      <c r="BW331" s="812"/>
      <c r="BX331" s="812"/>
      <c r="BY331" s="812"/>
      <c r="BZ331" s="812"/>
      <c r="CA331" s="812"/>
      <c r="CB331" s="812"/>
      <c r="CC331" s="812"/>
      <c r="CD331" s="812"/>
      <c r="CE331" s="812"/>
      <c r="CF331" s="812"/>
      <c r="CG331" s="812"/>
      <c r="CH331" s="812"/>
      <c r="CI331" s="812"/>
      <c r="CJ331" s="812"/>
      <c r="CK331" s="812"/>
      <c r="CL331" s="812"/>
      <c r="CM331" s="812"/>
      <c r="CN331" s="812"/>
      <c r="CO331" s="812"/>
      <c r="CP331" s="812"/>
      <c r="CQ331" s="812"/>
      <c r="CR331" s="812"/>
      <c r="CS331" s="812"/>
      <c r="CT331" s="812"/>
      <c r="CU331" s="812"/>
      <c r="CV331" s="812"/>
      <c r="CW331" s="812"/>
      <c r="CX331" s="812"/>
      <c r="CY331" s="812"/>
      <c r="CZ331" s="812"/>
      <c r="DA331" s="812"/>
      <c r="DB331" s="812"/>
      <c r="DC331" s="812"/>
      <c r="DD331" s="812"/>
      <c r="DE331" s="812"/>
      <c r="DF331" s="812"/>
      <c r="DG331" s="812"/>
      <c r="DH331" s="812"/>
      <c r="DI331" s="812"/>
      <c r="DJ331" s="812"/>
      <c r="DK331" s="812"/>
      <c r="DL331" s="812"/>
      <c r="DM331" s="812"/>
      <c r="DN331" s="812"/>
      <c r="DO331" s="812"/>
      <c r="DP331" s="812"/>
      <c r="DQ331" s="812"/>
      <c r="DR331" s="812"/>
      <c r="DS331" s="812"/>
      <c r="DT331" s="812"/>
      <c r="DU331" s="812"/>
      <c r="DV331" s="812"/>
      <c r="DW331" s="812"/>
      <c r="DX331" s="812"/>
      <c r="DY331" s="812"/>
      <c r="DZ331" s="812"/>
      <c r="EA331" s="812"/>
      <c r="EB331" s="812"/>
      <c r="EC331" s="812"/>
      <c r="ED331" s="812"/>
      <c r="EE331" s="812"/>
      <c r="EF331" s="812"/>
      <c r="EG331" s="812"/>
      <c r="EH331" s="812"/>
      <c r="EI331" s="812"/>
      <c r="EJ331" s="812"/>
      <c r="EK331" s="812"/>
      <c r="EL331" s="812"/>
      <c r="EM331" s="812"/>
      <c r="EN331" s="812"/>
      <c r="EO331" s="812"/>
      <c r="EP331" s="812"/>
      <c r="EQ331" s="812"/>
      <c r="ER331" s="812"/>
      <c r="ES331" s="812"/>
      <c r="ET331" s="812"/>
      <c r="EU331" s="812"/>
      <c r="EV331" s="812"/>
      <c r="EW331" s="812"/>
      <c r="EX331" s="812"/>
      <c r="EY331" s="812"/>
      <c r="EZ331" s="812"/>
      <c r="FA331" s="812"/>
      <c r="FB331" s="812"/>
      <c r="FC331" s="812"/>
      <c r="FD331" s="812"/>
      <c r="FE331" s="812"/>
      <c r="FF331" s="812"/>
      <c r="FG331" s="812"/>
      <c r="FH331" s="812"/>
      <c r="FI331" s="812"/>
      <c r="FJ331" s="812"/>
      <c r="FK331" s="812"/>
      <c r="FL331" s="812"/>
      <c r="FM331" s="812"/>
      <c r="FN331" s="812"/>
      <c r="FO331" s="812"/>
      <c r="FP331" s="812"/>
      <c r="FQ331" s="812"/>
      <c r="FR331" s="812"/>
      <c r="FS331" s="812"/>
      <c r="FT331" s="812"/>
      <c r="FU331" s="812"/>
      <c r="FV331" s="812"/>
      <c r="FW331" s="812"/>
      <c r="FX331" s="812"/>
      <c r="FY331" s="812"/>
      <c r="FZ331" s="812"/>
      <c r="GA331" s="812"/>
      <c r="GB331" s="812"/>
      <c r="GC331" s="812"/>
      <c r="GD331" s="812"/>
      <c r="GE331" s="812"/>
      <c r="GF331" s="812"/>
      <c r="GG331" s="812"/>
      <c r="GH331" s="812"/>
      <c r="GI331" s="812"/>
      <c r="GJ331" s="812"/>
      <c r="GK331" s="812"/>
      <c r="GL331" s="812"/>
      <c r="GM331" s="812"/>
    </row>
    <row r="332" spans="2:195" ht="15" customHeight="1" x14ac:dyDescent="0.2">
      <c r="B332" s="812"/>
      <c r="C332" s="812"/>
      <c r="D332" s="812"/>
      <c r="E332" s="812"/>
      <c r="F332" s="812"/>
      <c r="G332" s="812"/>
      <c r="H332" s="812"/>
      <c r="I332" s="812"/>
      <c r="J332" s="812"/>
      <c r="K332" s="812"/>
      <c r="L332" s="812"/>
      <c r="M332" s="812"/>
      <c r="N332" s="812"/>
      <c r="O332" s="812"/>
      <c r="P332" s="812"/>
      <c r="Q332" s="812"/>
      <c r="R332" s="812"/>
      <c r="S332" s="812"/>
      <c r="T332" s="812"/>
      <c r="U332" s="812"/>
      <c r="V332" s="812"/>
      <c r="W332" s="812"/>
      <c r="X332" s="812"/>
      <c r="Y332" s="812"/>
      <c r="Z332" s="812"/>
      <c r="AA332" s="812"/>
      <c r="AB332" s="812"/>
      <c r="AC332" s="812"/>
      <c r="AD332" s="812"/>
      <c r="AE332" s="812"/>
      <c r="AF332" s="812"/>
      <c r="AG332" s="812"/>
      <c r="AH332" s="812"/>
      <c r="AI332" s="812"/>
      <c r="AJ332" s="812"/>
      <c r="AK332" s="812"/>
      <c r="AL332" s="812"/>
      <c r="AM332" s="812"/>
      <c r="AN332" s="812"/>
      <c r="AO332" s="812"/>
      <c r="AP332" s="812"/>
      <c r="AQ332" s="812"/>
      <c r="AR332" s="812"/>
      <c r="AS332" s="812"/>
      <c r="AT332" s="812"/>
      <c r="AU332" s="812"/>
      <c r="AV332" s="812"/>
      <c r="AW332" s="812"/>
      <c r="AX332" s="812"/>
      <c r="AY332" s="812"/>
      <c r="AZ332" s="812"/>
      <c r="BA332" s="812"/>
      <c r="BB332" s="812"/>
      <c r="BC332" s="812"/>
      <c r="BD332" s="812"/>
      <c r="BE332" s="812"/>
      <c r="BF332" s="812"/>
      <c r="BG332" s="812"/>
      <c r="BH332" s="812"/>
      <c r="BI332" s="812"/>
      <c r="BJ332" s="812"/>
      <c r="BK332" s="812"/>
      <c r="BL332" s="812"/>
      <c r="BM332" s="812"/>
      <c r="BN332" s="812"/>
      <c r="BO332" s="812"/>
      <c r="BP332" s="812"/>
      <c r="BQ332" s="812"/>
      <c r="BR332" s="812"/>
      <c r="BS332" s="812"/>
      <c r="BT332" s="812"/>
      <c r="BU332" s="812"/>
      <c r="BV332" s="812"/>
      <c r="BW332" s="812"/>
      <c r="BX332" s="812"/>
      <c r="BY332" s="812"/>
      <c r="BZ332" s="812"/>
      <c r="CA332" s="812"/>
      <c r="CB332" s="812"/>
      <c r="CC332" s="812"/>
      <c r="CD332" s="812"/>
      <c r="CE332" s="812"/>
      <c r="CF332" s="812"/>
      <c r="CG332" s="812"/>
      <c r="CH332" s="812"/>
      <c r="CI332" s="812"/>
      <c r="CJ332" s="812"/>
      <c r="CK332" s="812"/>
      <c r="CL332" s="812"/>
      <c r="CM332" s="812"/>
      <c r="CN332" s="812"/>
      <c r="CO332" s="812"/>
      <c r="CP332" s="812"/>
      <c r="CQ332" s="812"/>
      <c r="CR332" s="812"/>
      <c r="CS332" s="812"/>
      <c r="CT332" s="812"/>
      <c r="CU332" s="812"/>
      <c r="CV332" s="812"/>
      <c r="CW332" s="812"/>
      <c r="CX332" s="812"/>
      <c r="CY332" s="812"/>
      <c r="CZ332" s="812"/>
      <c r="DA332" s="812"/>
      <c r="DB332" s="812"/>
      <c r="DC332" s="812"/>
      <c r="DD332" s="812"/>
      <c r="DE332" s="812"/>
      <c r="DF332" s="812"/>
      <c r="DG332" s="812"/>
      <c r="DH332" s="812"/>
      <c r="DI332" s="812"/>
      <c r="DJ332" s="812"/>
      <c r="DK332" s="812"/>
      <c r="DL332" s="812"/>
      <c r="DM332" s="812"/>
      <c r="DN332" s="812"/>
      <c r="DO332" s="812"/>
      <c r="DP332" s="812"/>
      <c r="DQ332" s="812"/>
      <c r="DR332" s="812"/>
      <c r="DS332" s="812"/>
      <c r="DT332" s="812"/>
      <c r="DU332" s="812"/>
      <c r="DV332" s="812"/>
      <c r="DW332" s="812"/>
      <c r="DX332" s="812"/>
      <c r="DY332" s="812"/>
      <c r="DZ332" s="812"/>
      <c r="EA332" s="812"/>
      <c r="EB332" s="812"/>
      <c r="EC332" s="812"/>
      <c r="ED332" s="812"/>
      <c r="EE332" s="812"/>
      <c r="EF332" s="812"/>
      <c r="EG332" s="812"/>
      <c r="EH332" s="812"/>
      <c r="EI332" s="812"/>
      <c r="EJ332" s="812"/>
      <c r="EK332" s="812"/>
      <c r="EL332" s="812"/>
      <c r="EM332" s="812"/>
      <c r="EN332" s="812"/>
      <c r="EO332" s="812"/>
      <c r="EP332" s="812"/>
      <c r="EQ332" s="812"/>
      <c r="ER332" s="812"/>
      <c r="ES332" s="812"/>
      <c r="ET332" s="812"/>
      <c r="EU332" s="812"/>
      <c r="EV332" s="812"/>
      <c r="EW332" s="812"/>
      <c r="EX332" s="812"/>
      <c r="EY332" s="812"/>
      <c r="EZ332" s="812"/>
      <c r="FA332" s="812"/>
      <c r="FB332" s="812"/>
      <c r="FC332" s="812"/>
      <c r="FD332" s="812"/>
      <c r="FE332" s="812"/>
      <c r="FF332" s="812"/>
      <c r="FG332" s="812"/>
      <c r="FH332" s="812"/>
      <c r="FI332" s="812"/>
      <c r="FJ332" s="812"/>
      <c r="FK332" s="812"/>
      <c r="FL332" s="812"/>
      <c r="FM332" s="812"/>
      <c r="FN332" s="812"/>
      <c r="FO332" s="812"/>
      <c r="FP332" s="812"/>
      <c r="FQ332" s="812"/>
      <c r="FR332" s="812"/>
      <c r="FS332" s="812"/>
      <c r="FT332" s="812"/>
      <c r="FU332" s="812"/>
      <c r="FV332" s="812"/>
      <c r="FW332" s="812"/>
      <c r="FX332" s="812"/>
      <c r="FY332" s="812"/>
      <c r="FZ332" s="812"/>
      <c r="GA332" s="812"/>
      <c r="GB332" s="812"/>
      <c r="GC332" s="812"/>
      <c r="GD332" s="812"/>
      <c r="GE332" s="812"/>
      <c r="GF332" s="812"/>
      <c r="GG332" s="812"/>
      <c r="GH332" s="812"/>
      <c r="GI332" s="812"/>
      <c r="GJ332" s="812"/>
      <c r="GK332" s="812"/>
      <c r="GL332" s="812"/>
      <c r="GM332" s="812"/>
    </row>
    <row r="333" spans="2:195" ht="15" customHeight="1" x14ac:dyDescent="0.2">
      <c r="B333" s="812"/>
      <c r="C333" s="812"/>
      <c r="D333" s="812"/>
      <c r="E333" s="812"/>
      <c r="F333" s="812"/>
      <c r="G333" s="812"/>
      <c r="H333" s="812"/>
      <c r="I333" s="812"/>
      <c r="J333" s="812"/>
      <c r="K333" s="812"/>
      <c r="L333" s="812"/>
      <c r="M333" s="812"/>
      <c r="N333" s="812"/>
      <c r="O333" s="812"/>
      <c r="P333" s="812"/>
      <c r="Q333" s="812"/>
      <c r="R333" s="812"/>
      <c r="S333" s="812"/>
      <c r="T333" s="812"/>
      <c r="U333" s="812"/>
      <c r="V333" s="812"/>
      <c r="W333" s="812"/>
      <c r="X333" s="812"/>
      <c r="Y333" s="812"/>
      <c r="Z333" s="812"/>
      <c r="AA333" s="812"/>
      <c r="AB333" s="812"/>
      <c r="AC333" s="812"/>
      <c r="AD333" s="812"/>
      <c r="AE333" s="812"/>
      <c r="AF333" s="812"/>
      <c r="AG333" s="812"/>
      <c r="AH333" s="812"/>
      <c r="AI333" s="812"/>
      <c r="AJ333" s="812"/>
      <c r="AK333" s="812"/>
      <c r="AL333" s="812"/>
      <c r="AM333" s="812"/>
      <c r="AN333" s="812"/>
      <c r="AO333" s="812"/>
      <c r="AP333" s="812"/>
      <c r="AQ333" s="812"/>
      <c r="AR333" s="812"/>
      <c r="AS333" s="812"/>
      <c r="AT333" s="812"/>
      <c r="AU333" s="812"/>
      <c r="AV333" s="812"/>
      <c r="AW333" s="812"/>
      <c r="AX333" s="812"/>
      <c r="AY333" s="812"/>
      <c r="AZ333" s="812"/>
      <c r="BA333" s="812"/>
      <c r="BB333" s="812"/>
      <c r="BC333" s="812"/>
      <c r="BD333" s="812"/>
      <c r="BE333" s="812"/>
      <c r="BF333" s="812"/>
      <c r="BG333" s="812"/>
      <c r="BH333" s="812"/>
      <c r="BI333" s="812"/>
      <c r="BJ333" s="812"/>
      <c r="BK333" s="812"/>
      <c r="BL333" s="812"/>
      <c r="BM333" s="812"/>
      <c r="BN333" s="812"/>
      <c r="BO333" s="812"/>
      <c r="BP333" s="812"/>
      <c r="BQ333" s="812"/>
      <c r="BR333" s="812"/>
      <c r="BS333" s="812"/>
      <c r="BT333" s="812"/>
      <c r="BU333" s="812"/>
      <c r="BV333" s="812"/>
      <c r="BW333" s="812"/>
      <c r="BX333" s="812"/>
      <c r="BY333" s="812"/>
      <c r="BZ333" s="812"/>
      <c r="CA333" s="812"/>
      <c r="CB333" s="812"/>
      <c r="CC333" s="812"/>
      <c r="CD333" s="812"/>
      <c r="CE333" s="812"/>
      <c r="CF333" s="812"/>
      <c r="CG333" s="812"/>
      <c r="CH333" s="812"/>
      <c r="CI333" s="812"/>
      <c r="CJ333" s="812"/>
      <c r="CK333" s="812"/>
      <c r="CL333" s="812"/>
      <c r="CM333" s="812"/>
      <c r="CN333" s="812"/>
      <c r="CO333" s="812"/>
      <c r="CP333" s="812"/>
      <c r="CQ333" s="812"/>
      <c r="CR333" s="812"/>
      <c r="CS333" s="812"/>
      <c r="CT333" s="812"/>
      <c r="CU333" s="812"/>
      <c r="CV333" s="812"/>
      <c r="CW333" s="812"/>
      <c r="CX333" s="812"/>
      <c r="CY333" s="812"/>
      <c r="CZ333" s="812"/>
      <c r="DA333" s="812"/>
      <c r="DB333" s="812"/>
      <c r="DC333" s="812"/>
      <c r="DD333" s="812"/>
      <c r="DE333" s="812"/>
      <c r="DF333" s="812"/>
      <c r="DG333" s="812"/>
      <c r="DH333" s="812"/>
      <c r="DI333" s="812"/>
      <c r="DJ333" s="812"/>
      <c r="DK333" s="812"/>
      <c r="DL333" s="812"/>
      <c r="DM333" s="812"/>
      <c r="DN333" s="812"/>
      <c r="DO333" s="812"/>
      <c r="DP333" s="812"/>
      <c r="DQ333" s="812"/>
      <c r="DR333" s="812"/>
      <c r="DS333" s="812"/>
      <c r="DT333" s="812"/>
      <c r="DU333" s="812"/>
      <c r="DV333" s="812"/>
      <c r="DW333" s="812"/>
      <c r="DX333" s="812"/>
      <c r="DY333" s="812"/>
      <c r="DZ333" s="812"/>
      <c r="EA333" s="812"/>
      <c r="EB333" s="812"/>
      <c r="EC333" s="812"/>
      <c r="ED333" s="812"/>
      <c r="EE333" s="812"/>
      <c r="EF333" s="812"/>
      <c r="EG333" s="812"/>
      <c r="EH333" s="812"/>
      <c r="EI333" s="812"/>
      <c r="EJ333" s="812"/>
      <c r="EK333" s="812"/>
      <c r="EL333" s="812"/>
      <c r="EM333" s="812"/>
      <c r="EN333" s="812"/>
      <c r="EO333" s="812"/>
      <c r="EP333" s="812"/>
      <c r="EQ333" s="812"/>
      <c r="ER333" s="812"/>
      <c r="ES333" s="812"/>
      <c r="ET333" s="812"/>
      <c r="EU333" s="812"/>
      <c r="EV333" s="812"/>
      <c r="EW333" s="812"/>
      <c r="EX333" s="812"/>
      <c r="EY333" s="812"/>
      <c r="EZ333" s="812"/>
      <c r="FA333" s="812"/>
      <c r="FB333" s="812"/>
      <c r="FC333" s="812"/>
      <c r="FD333" s="812"/>
      <c r="FE333" s="812"/>
      <c r="FF333" s="812"/>
      <c r="FG333" s="812"/>
      <c r="FH333" s="812"/>
      <c r="FI333" s="812"/>
      <c r="FJ333" s="812"/>
      <c r="FK333" s="812"/>
      <c r="FL333" s="812"/>
      <c r="FM333" s="812"/>
      <c r="FN333" s="812"/>
      <c r="FO333" s="812"/>
      <c r="FP333" s="812"/>
      <c r="FQ333" s="812"/>
      <c r="FR333" s="812"/>
      <c r="FS333" s="812"/>
      <c r="FT333" s="812"/>
      <c r="FU333" s="812"/>
      <c r="FV333" s="812"/>
      <c r="FW333" s="812"/>
      <c r="FX333" s="812"/>
      <c r="FY333" s="812"/>
      <c r="FZ333" s="812"/>
      <c r="GA333" s="812"/>
      <c r="GB333" s="812"/>
      <c r="GC333" s="812"/>
      <c r="GD333" s="812"/>
      <c r="GE333" s="812"/>
      <c r="GF333" s="812"/>
      <c r="GG333" s="812"/>
      <c r="GH333" s="812"/>
      <c r="GI333" s="812"/>
      <c r="GJ333" s="812"/>
      <c r="GK333" s="812"/>
      <c r="GL333" s="812"/>
      <c r="GM333" s="812"/>
    </row>
    <row r="334" spans="2:195" ht="15" customHeight="1" x14ac:dyDescent="0.2">
      <c r="B334" s="812"/>
      <c r="C334" s="812"/>
      <c r="D334" s="812"/>
      <c r="E334" s="812"/>
      <c r="F334" s="812"/>
      <c r="G334" s="812"/>
      <c r="H334" s="812"/>
      <c r="I334" s="812"/>
      <c r="J334" s="812"/>
      <c r="K334" s="812"/>
      <c r="L334" s="812"/>
      <c r="M334" s="812"/>
      <c r="N334" s="812"/>
      <c r="O334" s="812"/>
      <c r="P334" s="812"/>
      <c r="Q334" s="812"/>
      <c r="R334" s="812"/>
      <c r="S334" s="812"/>
      <c r="T334" s="812"/>
      <c r="U334" s="812"/>
      <c r="V334" s="812"/>
      <c r="W334" s="812"/>
      <c r="X334" s="812"/>
      <c r="Y334" s="812"/>
      <c r="Z334" s="812"/>
      <c r="AA334" s="812"/>
      <c r="AB334" s="812"/>
      <c r="AC334" s="812"/>
      <c r="AD334" s="812"/>
      <c r="AE334" s="812"/>
      <c r="AF334" s="812"/>
      <c r="AG334" s="812"/>
      <c r="AH334" s="812"/>
      <c r="AI334" s="812"/>
      <c r="AJ334" s="812"/>
      <c r="AK334" s="812"/>
      <c r="AL334" s="812"/>
      <c r="AM334" s="812"/>
      <c r="AN334" s="812"/>
      <c r="AO334" s="812"/>
      <c r="AP334" s="812"/>
      <c r="AQ334" s="812"/>
      <c r="AR334" s="812"/>
      <c r="AS334" s="812"/>
      <c r="AT334" s="812"/>
      <c r="AU334" s="812"/>
      <c r="AV334" s="812"/>
      <c r="AW334" s="812"/>
      <c r="AX334" s="812"/>
      <c r="AY334" s="812"/>
      <c r="AZ334" s="812"/>
      <c r="BA334" s="812"/>
      <c r="BB334" s="812"/>
      <c r="BC334" s="812"/>
      <c r="BD334" s="812"/>
      <c r="BE334" s="812"/>
      <c r="BF334" s="812"/>
      <c r="BG334" s="812"/>
      <c r="BH334" s="812"/>
      <c r="BI334" s="812"/>
      <c r="BJ334" s="812"/>
      <c r="BK334" s="812"/>
      <c r="BL334" s="812"/>
      <c r="BM334" s="812"/>
      <c r="BN334" s="812"/>
      <c r="BO334" s="812"/>
      <c r="BP334" s="812"/>
      <c r="BQ334" s="812"/>
      <c r="BR334" s="812"/>
      <c r="BS334" s="812"/>
      <c r="BT334" s="812"/>
      <c r="BU334" s="812"/>
      <c r="BV334" s="812"/>
      <c r="BW334" s="812"/>
      <c r="BX334" s="812"/>
      <c r="BY334" s="812"/>
      <c r="BZ334" s="812"/>
      <c r="CA334" s="812"/>
      <c r="CB334" s="812"/>
      <c r="CC334" s="812"/>
      <c r="CD334" s="812"/>
      <c r="CE334" s="812"/>
      <c r="CF334" s="812"/>
      <c r="CG334" s="812"/>
      <c r="CH334" s="812"/>
      <c r="CI334" s="812"/>
      <c r="CJ334" s="812"/>
      <c r="CK334" s="812"/>
      <c r="CL334" s="812"/>
      <c r="CM334" s="812"/>
      <c r="CN334" s="812"/>
      <c r="CO334" s="812"/>
      <c r="CP334" s="812"/>
      <c r="CQ334" s="812"/>
      <c r="CR334" s="812"/>
      <c r="CS334" s="812"/>
      <c r="CT334" s="812"/>
      <c r="CU334" s="812"/>
      <c r="CV334" s="812"/>
      <c r="CW334" s="812"/>
      <c r="CX334" s="812"/>
      <c r="CY334" s="812"/>
      <c r="CZ334" s="812"/>
      <c r="DA334" s="812"/>
      <c r="DB334" s="812"/>
      <c r="DC334" s="812"/>
      <c r="DD334" s="812"/>
      <c r="DE334" s="812"/>
      <c r="DF334" s="812"/>
      <c r="DG334" s="812"/>
      <c r="DH334" s="812"/>
      <c r="DI334" s="812"/>
      <c r="DJ334" s="812"/>
      <c r="DK334" s="812"/>
      <c r="DL334" s="812"/>
      <c r="DM334" s="812"/>
      <c r="DN334" s="812"/>
      <c r="DO334" s="812"/>
      <c r="DP334" s="812"/>
      <c r="DQ334" s="812"/>
      <c r="DR334" s="812"/>
      <c r="DS334" s="812"/>
      <c r="DT334" s="812"/>
      <c r="DU334" s="812"/>
      <c r="DV334" s="812"/>
      <c r="DW334" s="812"/>
      <c r="DX334" s="812"/>
      <c r="DY334" s="812"/>
      <c r="DZ334" s="812"/>
      <c r="EA334" s="812"/>
      <c r="EB334" s="812"/>
      <c r="EC334" s="812"/>
      <c r="ED334" s="812"/>
      <c r="EE334" s="812"/>
      <c r="EF334" s="812"/>
      <c r="EG334" s="812"/>
      <c r="EH334" s="812"/>
      <c r="EI334" s="812"/>
      <c r="EJ334" s="812"/>
      <c r="EK334" s="812"/>
      <c r="EL334" s="812"/>
      <c r="EM334" s="812"/>
      <c r="EN334" s="812"/>
      <c r="EO334" s="812"/>
      <c r="EP334" s="812"/>
      <c r="EQ334" s="812"/>
      <c r="ER334" s="812"/>
      <c r="ES334" s="812"/>
      <c r="ET334" s="812"/>
      <c r="EU334" s="812"/>
      <c r="EV334" s="812"/>
      <c r="EW334" s="812"/>
      <c r="EX334" s="812"/>
      <c r="EY334" s="812"/>
      <c r="EZ334" s="812"/>
      <c r="FA334" s="812"/>
      <c r="FB334" s="812"/>
      <c r="FC334" s="812"/>
      <c r="FD334" s="812"/>
      <c r="FE334" s="812"/>
      <c r="FF334" s="812"/>
      <c r="FG334" s="812"/>
      <c r="FH334" s="812"/>
      <c r="FI334" s="812"/>
      <c r="FJ334" s="812"/>
      <c r="FK334" s="812"/>
      <c r="FL334" s="812"/>
      <c r="FM334" s="812"/>
      <c r="FN334" s="812"/>
      <c r="FO334" s="812"/>
      <c r="FP334" s="812"/>
      <c r="FQ334" s="812"/>
      <c r="FR334" s="812"/>
      <c r="FS334" s="812"/>
      <c r="FT334" s="812"/>
      <c r="FU334" s="812"/>
      <c r="FV334" s="812"/>
      <c r="FW334" s="812"/>
      <c r="FX334" s="812"/>
      <c r="FY334" s="812"/>
      <c r="FZ334" s="812"/>
      <c r="GA334" s="812"/>
      <c r="GB334" s="812"/>
      <c r="GC334" s="812"/>
      <c r="GD334" s="812"/>
      <c r="GE334" s="812"/>
      <c r="GF334" s="812"/>
      <c r="GG334" s="812"/>
      <c r="GH334" s="812"/>
      <c r="GI334" s="812"/>
      <c r="GJ334" s="812"/>
      <c r="GK334" s="812"/>
      <c r="GL334" s="812"/>
      <c r="GM334" s="812"/>
    </row>
    <row r="335" spans="2:195" ht="15" customHeight="1" x14ac:dyDescent="0.2">
      <c r="B335" s="812"/>
      <c r="C335" s="812"/>
      <c r="D335" s="812"/>
      <c r="E335" s="812"/>
      <c r="F335" s="812"/>
      <c r="G335" s="812"/>
      <c r="H335" s="812"/>
      <c r="I335" s="812"/>
      <c r="J335" s="812"/>
      <c r="K335" s="812"/>
      <c r="L335" s="812"/>
      <c r="M335" s="812"/>
      <c r="N335" s="812"/>
      <c r="O335" s="812"/>
      <c r="P335" s="812"/>
      <c r="Q335" s="812"/>
      <c r="R335" s="812"/>
      <c r="S335" s="812"/>
      <c r="T335" s="812"/>
      <c r="U335" s="812"/>
      <c r="V335" s="812"/>
      <c r="W335" s="812"/>
      <c r="X335" s="812"/>
      <c r="Y335" s="812"/>
      <c r="Z335" s="812"/>
      <c r="AA335" s="812"/>
      <c r="AB335" s="812"/>
      <c r="AC335" s="812"/>
      <c r="AD335" s="812"/>
      <c r="AE335" s="812"/>
      <c r="AF335" s="812"/>
      <c r="AG335" s="812"/>
      <c r="AH335" s="812"/>
      <c r="AI335" s="812"/>
      <c r="AJ335" s="812"/>
      <c r="AK335" s="812"/>
      <c r="AL335" s="812"/>
      <c r="AM335" s="812"/>
      <c r="AN335" s="812"/>
      <c r="AO335" s="812"/>
      <c r="AP335" s="812"/>
      <c r="AQ335" s="812"/>
      <c r="AR335" s="812"/>
      <c r="AS335" s="812"/>
      <c r="AT335" s="812"/>
      <c r="AU335" s="812"/>
      <c r="AV335" s="812"/>
      <c r="AW335" s="812"/>
      <c r="AX335" s="812"/>
      <c r="AY335" s="812"/>
      <c r="AZ335" s="812"/>
      <c r="BA335" s="812"/>
      <c r="BB335" s="812"/>
      <c r="BC335" s="812"/>
      <c r="BD335" s="812"/>
      <c r="BE335" s="812"/>
      <c r="BF335" s="812"/>
      <c r="BG335" s="812"/>
      <c r="BH335" s="812"/>
      <c r="BI335" s="812"/>
      <c r="BJ335" s="812"/>
      <c r="BK335" s="812"/>
      <c r="BL335" s="812"/>
      <c r="BM335" s="812"/>
      <c r="BN335" s="812"/>
      <c r="BO335" s="812"/>
      <c r="BP335" s="812"/>
      <c r="BQ335" s="812"/>
      <c r="BR335" s="812"/>
      <c r="BS335" s="812"/>
      <c r="BT335" s="812"/>
      <c r="BU335" s="812"/>
      <c r="BV335" s="812"/>
      <c r="BW335" s="812"/>
      <c r="BX335" s="812"/>
      <c r="BY335" s="812"/>
      <c r="BZ335" s="812"/>
      <c r="CA335" s="812"/>
      <c r="CB335" s="812"/>
      <c r="CC335" s="812"/>
      <c r="CD335" s="812"/>
      <c r="CE335" s="812"/>
      <c r="CF335" s="812"/>
      <c r="CG335" s="812"/>
      <c r="CH335" s="812"/>
      <c r="CI335" s="812"/>
      <c r="CJ335" s="812"/>
      <c r="CK335" s="812"/>
      <c r="CL335" s="812"/>
      <c r="CM335" s="812"/>
      <c r="CN335" s="812"/>
      <c r="CO335" s="812"/>
      <c r="CP335" s="812"/>
      <c r="CQ335" s="812"/>
      <c r="CR335" s="812"/>
      <c r="CS335" s="812"/>
      <c r="CT335" s="812"/>
      <c r="CU335" s="812"/>
      <c r="CV335" s="812"/>
      <c r="CW335" s="812"/>
      <c r="CX335" s="812"/>
      <c r="CY335" s="812"/>
      <c r="CZ335" s="812"/>
      <c r="DA335" s="812"/>
      <c r="DB335" s="812"/>
      <c r="DC335" s="812"/>
      <c r="DD335" s="812"/>
      <c r="DE335" s="812"/>
      <c r="DF335" s="812"/>
      <c r="DG335" s="812"/>
      <c r="DH335" s="812"/>
      <c r="DI335" s="812"/>
      <c r="DJ335" s="812"/>
      <c r="DK335" s="812"/>
      <c r="DL335" s="812"/>
      <c r="DM335" s="812"/>
      <c r="DN335" s="812"/>
      <c r="DO335" s="812"/>
      <c r="DP335" s="812"/>
      <c r="DQ335" s="812"/>
      <c r="DR335" s="812"/>
      <c r="DS335" s="812"/>
      <c r="DT335" s="812"/>
      <c r="DU335" s="812"/>
      <c r="DV335" s="812"/>
      <c r="DW335" s="812"/>
      <c r="DX335" s="812"/>
      <c r="DY335" s="812"/>
      <c r="DZ335" s="812"/>
      <c r="EA335" s="812"/>
      <c r="EB335" s="812"/>
      <c r="EC335" s="812"/>
      <c r="ED335" s="812"/>
      <c r="EE335" s="812"/>
      <c r="EF335" s="812"/>
      <c r="EG335" s="812"/>
      <c r="EH335" s="812"/>
      <c r="EI335" s="812"/>
      <c r="EJ335" s="812"/>
      <c r="EK335" s="812"/>
      <c r="EL335" s="812"/>
      <c r="EM335" s="812"/>
      <c r="EN335" s="812"/>
      <c r="EO335" s="812"/>
      <c r="EP335" s="812"/>
      <c r="EQ335" s="812"/>
      <c r="ER335" s="812"/>
      <c r="ES335" s="812"/>
      <c r="ET335" s="812"/>
      <c r="EU335" s="812"/>
      <c r="EV335" s="812"/>
      <c r="EW335" s="812"/>
      <c r="EX335" s="812"/>
      <c r="EY335" s="812"/>
      <c r="EZ335" s="812"/>
      <c r="FA335" s="812"/>
      <c r="FB335" s="812"/>
      <c r="FC335" s="812"/>
      <c r="FD335" s="812"/>
      <c r="FE335" s="812"/>
      <c r="FF335" s="812"/>
      <c r="FG335" s="812"/>
      <c r="FH335" s="812"/>
      <c r="FI335" s="812"/>
      <c r="FJ335" s="812"/>
      <c r="FK335" s="812"/>
      <c r="FL335" s="812"/>
      <c r="FM335" s="812"/>
      <c r="FN335" s="812"/>
      <c r="FO335" s="812"/>
      <c r="FP335" s="812"/>
      <c r="FQ335" s="812"/>
      <c r="FR335" s="812"/>
      <c r="FS335" s="812"/>
      <c r="FT335" s="812"/>
      <c r="FU335" s="812"/>
      <c r="FV335" s="812"/>
      <c r="FW335" s="812"/>
      <c r="FX335" s="812"/>
      <c r="FY335" s="812"/>
      <c r="FZ335" s="812"/>
      <c r="GA335" s="812"/>
      <c r="GB335" s="812"/>
      <c r="GC335" s="812"/>
      <c r="GD335" s="812"/>
      <c r="GE335" s="812"/>
      <c r="GF335" s="812"/>
      <c r="GG335" s="812"/>
      <c r="GH335" s="812"/>
      <c r="GI335" s="812"/>
      <c r="GJ335" s="812"/>
      <c r="GK335" s="812"/>
      <c r="GL335" s="812"/>
      <c r="GM335" s="812"/>
    </row>
    <row r="336" spans="2:195" ht="15" customHeight="1" x14ac:dyDescent="0.2">
      <c r="B336" s="812"/>
      <c r="C336" s="812"/>
      <c r="D336" s="812"/>
      <c r="E336" s="812"/>
      <c r="F336" s="812"/>
      <c r="G336" s="812"/>
      <c r="H336" s="812"/>
      <c r="I336" s="812"/>
      <c r="J336" s="812"/>
      <c r="K336" s="812"/>
      <c r="L336" s="812"/>
      <c r="M336" s="812"/>
      <c r="N336" s="812"/>
      <c r="O336" s="812"/>
      <c r="P336" s="812"/>
      <c r="Q336" s="812"/>
      <c r="R336" s="812"/>
      <c r="S336" s="812"/>
      <c r="T336" s="812"/>
      <c r="U336" s="812"/>
      <c r="V336" s="812"/>
      <c r="W336" s="812"/>
      <c r="X336" s="812"/>
      <c r="Y336" s="812"/>
      <c r="Z336" s="812"/>
      <c r="AA336" s="812"/>
      <c r="AB336" s="812"/>
      <c r="AC336" s="812"/>
      <c r="AD336" s="812"/>
      <c r="AE336" s="812"/>
      <c r="AF336" s="812"/>
      <c r="AG336" s="812"/>
      <c r="AH336" s="812"/>
      <c r="AI336" s="812"/>
      <c r="AJ336" s="812"/>
      <c r="AK336" s="812"/>
      <c r="AL336" s="812"/>
      <c r="AM336" s="812"/>
      <c r="AN336" s="812"/>
      <c r="AO336" s="812"/>
      <c r="AP336" s="812"/>
      <c r="AQ336" s="812"/>
      <c r="AR336" s="812"/>
      <c r="AS336" s="812"/>
      <c r="AT336" s="812"/>
      <c r="AU336" s="812"/>
      <c r="AV336" s="812"/>
      <c r="AW336" s="812"/>
      <c r="AX336" s="812"/>
      <c r="AY336" s="812"/>
      <c r="AZ336" s="812"/>
      <c r="BA336" s="812"/>
      <c r="BB336" s="812"/>
      <c r="BC336" s="812"/>
      <c r="BD336" s="812"/>
      <c r="BE336" s="812"/>
      <c r="BF336" s="812"/>
      <c r="BG336" s="812"/>
      <c r="BH336" s="812"/>
      <c r="BI336" s="812"/>
      <c r="BJ336" s="812"/>
      <c r="BK336" s="812"/>
      <c r="BL336" s="812"/>
      <c r="BM336" s="812"/>
      <c r="BN336" s="812"/>
      <c r="BO336" s="812"/>
      <c r="BP336" s="812"/>
      <c r="BQ336" s="812"/>
      <c r="BR336" s="812"/>
      <c r="BS336" s="812"/>
      <c r="BT336" s="812"/>
      <c r="BU336" s="812"/>
      <c r="BV336" s="812"/>
      <c r="BW336" s="812"/>
      <c r="BX336" s="812"/>
      <c r="BY336" s="812"/>
      <c r="BZ336" s="812"/>
      <c r="CA336" s="812"/>
      <c r="CB336" s="812"/>
      <c r="CC336" s="812"/>
      <c r="CD336" s="812"/>
      <c r="CE336" s="812"/>
      <c r="CF336" s="812"/>
      <c r="CG336" s="812"/>
      <c r="CH336" s="812"/>
      <c r="CI336" s="812"/>
      <c r="CJ336" s="812"/>
      <c r="CK336" s="812"/>
      <c r="CL336" s="812"/>
      <c r="CM336" s="812"/>
      <c r="CN336" s="812"/>
      <c r="CO336" s="812"/>
      <c r="CP336" s="812"/>
      <c r="CQ336" s="812"/>
      <c r="CR336" s="812"/>
      <c r="CS336" s="812"/>
      <c r="CT336" s="812"/>
      <c r="CU336" s="812"/>
      <c r="CV336" s="812"/>
      <c r="CW336" s="812"/>
      <c r="CX336" s="812"/>
      <c r="CY336" s="812"/>
      <c r="CZ336" s="812"/>
      <c r="DA336" s="812"/>
      <c r="DB336" s="812"/>
      <c r="DC336" s="812"/>
      <c r="DD336" s="812"/>
      <c r="DE336" s="812"/>
      <c r="DF336" s="812"/>
      <c r="DG336" s="812"/>
      <c r="DH336" s="812"/>
      <c r="DI336" s="812"/>
      <c r="DJ336" s="812"/>
      <c r="DK336" s="812"/>
      <c r="DL336" s="812"/>
      <c r="DM336" s="812"/>
      <c r="DN336" s="812"/>
      <c r="DO336" s="812"/>
      <c r="DP336" s="812"/>
      <c r="DQ336" s="812"/>
      <c r="DR336" s="812"/>
      <c r="DS336" s="812"/>
      <c r="DT336" s="812"/>
      <c r="DU336" s="812"/>
      <c r="DV336" s="812"/>
      <c r="DW336" s="812"/>
      <c r="DX336" s="812"/>
      <c r="DY336" s="812"/>
      <c r="DZ336" s="812"/>
      <c r="EA336" s="812"/>
      <c r="EB336" s="812"/>
      <c r="EC336" s="812"/>
      <c r="ED336" s="812"/>
      <c r="EE336" s="812"/>
      <c r="EF336" s="812"/>
      <c r="EG336" s="812"/>
      <c r="EH336" s="812"/>
      <c r="EI336" s="812"/>
      <c r="EJ336" s="812"/>
      <c r="EK336" s="812"/>
      <c r="EL336" s="812"/>
      <c r="EM336" s="812"/>
      <c r="EN336" s="812"/>
      <c r="EO336" s="812"/>
      <c r="EP336" s="812"/>
      <c r="EQ336" s="812"/>
      <c r="ER336" s="812"/>
      <c r="ES336" s="812"/>
      <c r="ET336" s="812"/>
      <c r="EU336" s="812"/>
      <c r="EV336" s="812"/>
      <c r="EW336" s="812"/>
      <c r="EX336" s="812"/>
      <c r="EY336" s="812"/>
      <c r="EZ336" s="812"/>
      <c r="FA336" s="812"/>
      <c r="FB336" s="812"/>
      <c r="FC336" s="812"/>
      <c r="FD336" s="812"/>
      <c r="FE336" s="812"/>
      <c r="FF336" s="812"/>
      <c r="FG336" s="812"/>
      <c r="FH336" s="812"/>
      <c r="FI336" s="812"/>
      <c r="FJ336" s="812"/>
      <c r="FK336" s="812"/>
      <c r="FL336" s="812"/>
      <c r="FM336" s="812"/>
      <c r="FN336" s="812"/>
      <c r="FO336" s="812"/>
      <c r="FP336" s="812"/>
      <c r="FQ336" s="812"/>
      <c r="FR336" s="812"/>
      <c r="FS336" s="812"/>
      <c r="FT336" s="812"/>
      <c r="FU336" s="812"/>
      <c r="FV336" s="812"/>
      <c r="FW336" s="812"/>
      <c r="FX336" s="812"/>
      <c r="FY336" s="812"/>
      <c r="FZ336" s="812"/>
      <c r="GA336" s="812"/>
      <c r="GB336" s="812"/>
      <c r="GC336" s="812"/>
      <c r="GD336" s="812"/>
      <c r="GE336" s="812"/>
      <c r="GF336" s="812"/>
      <c r="GG336" s="812"/>
      <c r="GH336" s="812"/>
      <c r="GI336" s="812"/>
      <c r="GJ336" s="812"/>
      <c r="GK336" s="812"/>
      <c r="GL336" s="812"/>
      <c r="GM336" s="812"/>
    </row>
    <row r="337" spans="2:195" ht="15" customHeight="1" x14ac:dyDescent="0.2">
      <c r="B337" s="812"/>
      <c r="C337" s="812"/>
      <c r="D337" s="812"/>
      <c r="E337" s="812"/>
      <c r="F337" s="812"/>
      <c r="G337" s="812"/>
      <c r="H337" s="812"/>
      <c r="I337" s="812"/>
      <c r="J337" s="812"/>
      <c r="K337" s="812"/>
      <c r="L337" s="812"/>
      <c r="M337" s="812"/>
      <c r="N337" s="812"/>
      <c r="O337" s="812"/>
      <c r="P337" s="812"/>
      <c r="Q337" s="812"/>
      <c r="R337" s="812"/>
      <c r="S337" s="812"/>
      <c r="T337" s="812"/>
      <c r="U337" s="812"/>
      <c r="V337" s="812"/>
      <c r="W337" s="812"/>
      <c r="X337" s="812"/>
      <c r="Y337" s="812"/>
      <c r="Z337" s="812"/>
      <c r="AA337" s="812"/>
      <c r="AB337" s="812"/>
      <c r="AC337" s="812"/>
      <c r="AD337" s="812"/>
      <c r="AE337" s="812"/>
      <c r="AF337" s="812"/>
      <c r="AG337" s="812"/>
      <c r="AH337" s="812"/>
      <c r="AI337" s="812"/>
      <c r="AJ337" s="812"/>
      <c r="AK337" s="812"/>
      <c r="AL337" s="812"/>
      <c r="AM337" s="812"/>
      <c r="AN337" s="812"/>
      <c r="AO337" s="812"/>
      <c r="AP337" s="812"/>
      <c r="AQ337" s="812"/>
      <c r="AR337" s="812"/>
      <c r="AS337" s="812"/>
      <c r="AT337" s="812"/>
      <c r="AU337" s="812"/>
      <c r="AV337" s="812"/>
      <c r="AW337" s="812"/>
      <c r="AX337" s="812"/>
      <c r="AY337" s="812"/>
      <c r="AZ337" s="812"/>
      <c r="BA337" s="812"/>
      <c r="BB337" s="812"/>
      <c r="BC337" s="812"/>
      <c r="BD337" s="812"/>
      <c r="BE337" s="812"/>
      <c r="BF337" s="812"/>
      <c r="BG337" s="812"/>
      <c r="BH337" s="812"/>
      <c r="BI337" s="812"/>
      <c r="BJ337" s="812"/>
      <c r="BK337" s="812"/>
      <c r="BL337" s="812"/>
      <c r="BM337" s="812"/>
      <c r="BN337" s="812"/>
      <c r="BO337" s="812"/>
      <c r="BP337" s="812"/>
      <c r="BQ337" s="812"/>
      <c r="BR337" s="812"/>
      <c r="BS337" s="812"/>
      <c r="BT337" s="812"/>
      <c r="BU337" s="812"/>
      <c r="BV337" s="812"/>
      <c r="BW337" s="812"/>
      <c r="BX337" s="812"/>
      <c r="BY337" s="812"/>
      <c r="BZ337" s="812"/>
      <c r="CA337" s="812"/>
      <c r="CB337" s="812"/>
      <c r="CC337" s="812"/>
      <c r="CD337" s="812"/>
      <c r="CE337" s="812"/>
      <c r="CF337" s="812"/>
      <c r="CG337" s="812"/>
      <c r="CH337" s="812"/>
      <c r="CI337" s="812"/>
      <c r="CJ337" s="812"/>
      <c r="CK337" s="812"/>
      <c r="CL337" s="812"/>
      <c r="CM337" s="812"/>
      <c r="CN337" s="812"/>
      <c r="CO337" s="812"/>
      <c r="CP337" s="812"/>
      <c r="CQ337" s="812"/>
      <c r="CR337" s="812"/>
      <c r="CS337" s="812"/>
      <c r="CT337" s="812"/>
      <c r="CU337" s="812"/>
      <c r="CV337" s="812"/>
      <c r="CW337" s="812"/>
      <c r="CX337" s="812"/>
      <c r="CY337" s="812"/>
      <c r="CZ337" s="812"/>
      <c r="DA337" s="812"/>
      <c r="DB337" s="812"/>
      <c r="DC337" s="812"/>
      <c r="DD337" s="812"/>
      <c r="DE337" s="812"/>
      <c r="DF337" s="812"/>
      <c r="DG337" s="812"/>
      <c r="DH337" s="812"/>
      <c r="DI337" s="812"/>
      <c r="DJ337" s="812"/>
      <c r="DK337" s="812"/>
      <c r="DL337" s="812"/>
      <c r="DM337" s="812"/>
      <c r="DN337" s="812"/>
      <c r="DO337" s="812"/>
      <c r="DP337" s="812"/>
      <c r="DQ337" s="812"/>
      <c r="DR337" s="812"/>
      <c r="DS337" s="812"/>
      <c r="DT337" s="812"/>
      <c r="DU337" s="812"/>
      <c r="DV337" s="812"/>
      <c r="DW337" s="812"/>
      <c r="DX337" s="812"/>
      <c r="DY337" s="812"/>
      <c r="DZ337" s="812"/>
      <c r="EA337" s="812"/>
      <c r="EB337" s="812"/>
      <c r="EC337" s="812"/>
      <c r="ED337" s="812"/>
      <c r="EE337" s="812"/>
      <c r="EF337" s="812"/>
      <c r="EG337" s="812"/>
      <c r="EH337" s="812"/>
      <c r="EI337" s="812"/>
      <c r="EJ337" s="812"/>
      <c r="EK337" s="812"/>
      <c r="EL337" s="812"/>
      <c r="EM337" s="812"/>
      <c r="EN337" s="812"/>
      <c r="EO337" s="812"/>
      <c r="EP337" s="812"/>
      <c r="EQ337" s="812"/>
      <c r="ER337" s="812"/>
      <c r="ES337" s="812"/>
      <c r="ET337" s="812"/>
      <c r="EU337" s="812"/>
      <c r="EV337" s="812"/>
      <c r="EW337" s="812"/>
      <c r="EX337" s="812"/>
      <c r="EY337" s="812"/>
      <c r="EZ337" s="812"/>
      <c r="FA337" s="812"/>
      <c r="FB337" s="812"/>
      <c r="FC337" s="812"/>
      <c r="FD337" s="812"/>
      <c r="FE337" s="812"/>
      <c r="FF337" s="812"/>
      <c r="FG337" s="812"/>
      <c r="FH337" s="812"/>
      <c r="FI337" s="812"/>
      <c r="FJ337" s="812"/>
      <c r="FK337" s="812"/>
      <c r="FL337" s="812"/>
      <c r="FM337" s="812"/>
      <c r="FN337" s="812"/>
      <c r="FO337" s="812"/>
      <c r="FP337" s="812"/>
      <c r="FQ337" s="812"/>
      <c r="FR337" s="812"/>
      <c r="FS337" s="812"/>
      <c r="FT337" s="812"/>
      <c r="FU337" s="812"/>
      <c r="FV337" s="812"/>
      <c r="FW337" s="812"/>
      <c r="FX337" s="812"/>
      <c r="FY337" s="812"/>
      <c r="FZ337" s="812"/>
      <c r="GA337" s="812"/>
      <c r="GB337" s="812"/>
      <c r="GC337" s="812"/>
      <c r="GD337" s="812"/>
      <c r="GE337" s="812"/>
      <c r="GF337" s="812"/>
      <c r="GG337" s="812"/>
      <c r="GH337" s="812"/>
      <c r="GI337" s="812"/>
      <c r="GJ337" s="812"/>
      <c r="GK337" s="812"/>
      <c r="GL337" s="812"/>
      <c r="GM337" s="812"/>
    </row>
    <row r="338" spans="2:195" ht="15" customHeight="1" x14ac:dyDescent="0.2">
      <c r="B338" s="812"/>
      <c r="C338" s="812"/>
      <c r="D338" s="812"/>
      <c r="E338" s="812"/>
      <c r="F338" s="812"/>
      <c r="G338" s="812"/>
      <c r="H338" s="812"/>
      <c r="I338" s="812"/>
      <c r="J338" s="812"/>
      <c r="K338" s="812"/>
      <c r="L338" s="812"/>
      <c r="M338" s="812"/>
      <c r="N338" s="812"/>
      <c r="O338" s="812"/>
      <c r="P338" s="812"/>
      <c r="Q338" s="812"/>
      <c r="R338" s="812"/>
      <c r="S338" s="812"/>
      <c r="T338" s="812"/>
      <c r="U338" s="812"/>
      <c r="V338" s="812"/>
      <c r="W338" s="812"/>
      <c r="X338" s="812"/>
      <c r="Y338" s="812"/>
      <c r="Z338" s="812"/>
      <c r="AA338" s="812"/>
      <c r="AB338" s="812"/>
      <c r="AC338" s="812"/>
      <c r="AD338" s="812"/>
      <c r="AE338" s="812"/>
      <c r="AF338" s="812"/>
      <c r="AG338" s="812"/>
      <c r="AH338" s="812"/>
      <c r="AI338" s="812"/>
      <c r="AJ338" s="812"/>
      <c r="AK338" s="812"/>
      <c r="AL338" s="812"/>
      <c r="AM338" s="812"/>
      <c r="AN338" s="812"/>
      <c r="AO338" s="812"/>
      <c r="AP338" s="812"/>
      <c r="AQ338" s="812"/>
      <c r="AR338" s="812"/>
      <c r="AS338" s="812"/>
      <c r="AT338" s="812"/>
      <c r="AU338" s="812"/>
      <c r="AV338" s="812"/>
      <c r="AW338" s="812"/>
      <c r="AX338" s="812"/>
      <c r="AY338" s="812"/>
      <c r="AZ338" s="812"/>
      <c r="BA338" s="812"/>
      <c r="BB338" s="812"/>
      <c r="BC338" s="812"/>
      <c r="BD338" s="812"/>
      <c r="BE338" s="812"/>
      <c r="BF338" s="812"/>
      <c r="BG338" s="812"/>
      <c r="BH338" s="812"/>
      <c r="BI338" s="812"/>
      <c r="BJ338" s="812"/>
      <c r="BK338" s="812"/>
      <c r="BL338" s="812"/>
      <c r="BM338" s="812"/>
      <c r="BN338" s="812"/>
      <c r="BO338" s="812"/>
      <c r="BP338" s="812"/>
      <c r="BQ338" s="812"/>
      <c r="BR338" s="812"/>
      <c r="BS338" s="812"/>
      <c r="BT338" s="812"/>
      <c r="BU338" s="812"/>
      <c r="BV338" s="812"/>
      <c r="BW338" s="812"/>
      <c r="BX338" s="812"/>
      <c r="BY338" s="812"/>
      <c r="BZ338" s="812"/>
      <c r="CA338" s="812"/>
      <c r="CB338" s="812"/>
      <c r="CC338" s="812"/>
      <c r="CD338" s="812"/>
      <c r="CE338" s="812"/>
      <c r="CF338" s="812"/>
      <c r="CG338" s="812"/>
      <c r="CH338" s="812"/>
      <c r="CI338" s="812"/>
      <c r="CJ338" s="812"/>
      <c r="CK338" s="812"/>
      <c r="CL338" s="812"/>
      <c r="CM338" s="812"/>
      <c r="CN338" s="812"/>
      <c r="CO338" s="812"/>
      <c r="CP338" s="812"/>
      <c r="CQ338" s="812"/>
      <c r="CR338" s="812"/>
      <c r="CS338" s="812"/>
      <c r="CT338" s="812"/>
      <c r="CU338" s="812"/>
      <c r="CV338" s="812"/>
      <c r="CW338" s="812"/>
      <c r="CX338" s="812"/>
      <c r="CY338" s="812"/>
      <c r="CZ338" s="812"/>
      <c r="DA338" s="812"/>
      <c r="DB338" s="812"/>
      <c r="DC338" s="812"/>
      <c r="DD338" s="812"/>
      <c r="DE338" s="812"/>
      <c r="DF338" s="812"/>
      <c r="DG338" s="812"/>
      <c r="DH338" s="812"/>
      <c r="DI338" s="812"/>
      <c r="DJ338" s="812"/>
      <c r="DK338" s="812"/>
      <c r="DL338" s="812"/>
      <c r="DM338" s="812"/>
      <c r="DN338" s="812"/>
      <c r="DO338" s="812"/>
      <c r="DP338" s="812"/>
      <c r="DQ338" s="812"/>
      <c r="DR338" s="812"/>
      <c r="DS338" s="812"/>
      <c r="DT338" s="812"/>
      <c r="DU338" s="812"/>
      <c r="DV338" s="812"/>
      <c r="DW338" s="812"/>
      <c r="DX338" s="812"/>
      <c r="DY338" s="812"/>
      <c r="DZ338" s="812"/>
      <c r="EA338" s="812"/>
      <c r="EB338" s="812"/>
      <c r="EC338" s="812"/>
      <c r="ED338" s="812"/>
      <c r="EE338" s="812"/>
      <c r="EF338" s="812"/>
      <c r="EG338" s="812"/>
      <c r="EH338" s="812"/>
      <c r="EI338" s="812"/>
      <c r="EJ338" s="812"/>
      <c r="EK338" s="812"/>
      <c r="EL338" s="812"/>
      <c r="EM338" s="812"/>
      <c r="EN338" s="812"/>
      <c r="EO338" s="812"/>
      <c r="EP338" s="812"/>
      <c r="EQ338" s="812"/>
      <c r="ER338" s="812"/>
      <c r="ES338" s="812"/>
      <c r="ET338" s="812"/>
      <c r="EU338" s="812"/>
      <c r="EV338" s="812"/>
      <c r="EW338" s="812"/>
      <c r="EX338" s="812"/>
      <c r="EY338" s="812"/>
      <c r="EZ338" s="812"/>
      <c r="FA338" s="812"/>
      <c r="FB338" s="812"/>
      <c r="FC338" s="812"/>
      <c r="FD338" s="812"/>
      <c r="FE338" s="812"/>
      <c r="FF338" s="812"/>
      <c r="FG338" s="812"/>
      <c r="FH338" s="812"/>
      <c r="FI338" s="812"/>
      <c r="FJ338" s="812"/>
      <c r="FK338" s="812"/>
      <c r="FL338" s="812"/>
      <c r="FM338" s="812"/>
      <c r="FN338" s="812"/>
      <c r="FO338" s="812"/>
      <c r="FP338" s="812"/>
      <c r="FQ338" s="812"/>
      <c r="FR338" s="812"/>
      <c r="FS338" s="812"/>
      <c r="FT338" s="812"/>
      <c r="FU338" s="812"/>
      <c r="FV338" s="812"/>
      <c r="FW338" s="812"/>
      <c r="FX338" s="812"/>
      <c r="FY338" s="812"/>
      <c r="FZ338" s="812"/>
      <c r="GA338" s="812"/>
      <c r="GB338" s="812"/>
      <c r="GC338" s="812"/>
      <c r="GD338" s="812"/>
      <c r="GE338" s="812"/>
      <c r="GF338" s="812"/>
      <c r="GG338" s="812"/>
      <c r="GH338" s="812"/>
      <c r="GI338" s="812"/>
      <c r="GJ338" s="812"/>
      <c r="GK338" s="812"/>
      <c r="GL338" s="812"/>
      <c r="GM338" s="812"/>
    </row>
    <row r="339" spans="2:195" ht="15" customHeight="1" x14ac:dyDescent="0.2">
      <c r="B339" s="812"/>
      <c r="C339" s="812"/>
      <c r="D339" s="812"/>
      <c r="E339" s="812"/>
      <c r="F339" s="812"/>
      <c r="G339" s="812"/>
      <c r="H339" s="812"/>
      <c r="I339" s="812"/>
      <c r="J339" s="812"/>
      <c r="K339" s="812"/>
      <c r="L339" s="812"/>
      <c r="M339" s="812"/>
      <c r="N339" s="812"/>
      <c r="O339" s="812"/>
      <c r="P339" s="812"/>
      <c r="Q339" s="812"/>
      <c r="R339" s="812"/>
      <c r="S339" s="812"/>
      <c r="T339" s="812"/>
      <c r="U339" s="812"/>
      <c r="V339" s="812"/>
      <c r="W339" s="812"/>
      <c r="X339" s="812"/>
      <c r="Y339" s="812"/>
      <c r="Z339" s="812"/>
      <c r="AA339" s="812"/>
      <c r="AB339" s="812"/>
      <c r="AC339" s="812"/>
      <c r="AD339" s="812"/>
      <c r="AE339" s="812"/>
      <c r="AF339" s="812"/>
      <c r="AG339" s="812"/>
      <c r="AH339" s="812"/>
      <c r="AI339" s="812"/>
      <c r="AJ339" s="812"/>
      <c r="AK339" s="812"/>
      <c r="AL339" s="812"/>
      <c r="AM339" s="812"/>
      <c r="AN339" s="812"/>
      <c r="AO339" s="812"/>
      <c r="AP339" s="812"/>
      <c r="AQ339" s="812"/>
      <c r="AR339" s="812"/>
      <c r="AS339" s="812"/>
      <c r="AT339" s="812"/>
      <c r="AU339" s="812"/>
      <c r="AV339" s="812"/>
      <c r="AW339" s="812"/>
      <c r="AX339" s="812"/>
      <c r="AY339" s="812"/>
      <c r="AZ339" s="812"/>
      <c r="BA339" s="812"/>
      <c r="BB339" s="812"/>
      <c r="BC339" s="812"/>
      <c r="BD339" s="812"/>
      <c r="BE339" s="812"/>
      <c r="BF339" s="812"/>
      <c r="BG339" s="812"/>
      <c r="BH339" s="812"/>
      <c r="BI339" s="812"/>
      <c r="BJ339" s="812"/>
      <c r="BK339" s="812"/>
      <c r="BL339" s="812"/>
      <c r="BM339" s="812"/>
      <c r="BN339" s="812"/>
      <c r="BO339" s="812"/>
      <c r="BP339" s="812"/>
      <c r="BQ339" s="812"/>
      <c r="BR339" s="812"/>
      <c r="BS339" s="812"/>
      <c r="BT339" s="812"/>
      <c r="BU339" s="812"/>
      <c r="BV339" s="812"/>
      <c r="BW339" s="812"/>
      <c r="BX339" s="812"/>
      <c r="BY339" s="812"/>
      <c r="BZ339" s="812"/>
      <c r="CA339" s="812"/>
      <c r="CB339" s="812"/>
      <c r="CC339" s="812"/>
      <c r="CD339" s="812"/>
      <c r="CE339" s="812"/>
      <c r="CF339" s="812"/>
      <c r="CG339" s="812"/>
      <c r="CH339" s="812"/>
      <c r="CI339" s="812"/>
      <c r="CJ339" s="812"/>
      <c r="CK339" s="812"/>
      <c r="CL339" s="812"/>
      <c r="CM339" s="812"/>
      <c r="CN339" s="812"/>
      <c r="CO339" s="812"/>
      <c r="CP339" s="812"/>
      <c r="CQ339" s="812"/>
      <c r="CR339" s="812"/>
      <c r="CS339" s="812"/>
      <c r="CT339" s="812"/>
      <c r="CU339" s="812"/>
      <c r="CV339" s="812"/>
      <c r="CW339" s="812"/>
      <c r="CX339" s="812"/>
      <c r="CY339" s="812"/>
      <c r="CZ339" s="812"/>
      <c r="DA339" s="812"/>
      <c r="DB339" s="812"/>
      <c r="DC339" s="812"/>
      <c r="DD339" s="812"/>
      <c r="DE339" s="812"/>
      <c r="DF339" s="812"/>
      <c r="DG339" s="812"/>
      <c r="DH339" s="812"/>
      <c r="DI339" s="812"/>
      <c r="DJ339" s="812"/>
      <c r="DK339" s="812"/>
      <c r="DL339" s="812"/>
      <c r="DM339" s="812"/>
      <c r="DN339" s="812"/>
      <c r="DO339" s="812"/>
      <c r="DP339" s="812"/>
      <c r="DQ339" s="812"/>
      <c r="DR339" s="812"/>
      <c r="DS339" s="812"/>
      <c r="DT339" s="812"/>
      <c r="DU339" s="812"/>
      <c r="DV339" s="812"/>
      <c r="DW339" s="812"/>
      <c r="DX339" s="812"/>
      <c r="DY339" s="812"/>
      <c r="DZ339" s="812"/>
      <c r="EA339" s="812"/>
      <c r="EB339" s="812"/>
      <c r="EC339" s="812"/>
      <c r="ED339" s="812"/>
      <c r="EE339" s="812"/>
      <c r="EF339" s="812"/>
      <c r="EG339" s="812"/>
      <c r="EH339" s="812"/>
      <c r="EI339" s="812"/>
      <c r="EJ339" s="812"/>
      <c r="EK339" s="812"/>
      <c r="EL339" s="812"/>
      <c r="EM339" s="812"/>
      <c r="EN339" s="812"/>
      <c r="EO339" s="812"/>
      <c r="EP339" s="812"/>
      <c r="EQ339" s="812"/>
      <c r="ER339" s="812"/>
      <c r="ES339" s="812"/>
      <c r="ET339" s="812"/>
      <c r="EU339" s="812"/>
      <c r="EV339" s="812"/>
      <c r="EW339" s="812"/>
      <c r="EX339" s="812"/>
      <c r="EY339" s="812"/>
      <c r="EZ339" s="812"/>
      <c r="FA339" s="812"/>
      <c r="FB339" s="812"/>
      <c r="FC339" s="812"/>
      <c r="FD339" s="812"/>
      <c r="FE339" s="812"/>
      <c r="FF339" s="812"/>
      <c r="FG339" s="812"/>
      <c r="FH339" s="812"/>
      <c r="FI339" s="812"/>
      <c r="FJ339" s="812"/>
      <c r="FK339" s="812"/>
      <c r="FL339" s="812"/>
      <c r="FM339" s="812"/>
      <c r="FN339" s="812"/>
      <c r="FO339" s="812"/>
      <c r="FP339" s="812"/>
      <c r="FQ339" s="812"/>
      <c r="FR339" s="812"/>
      <c r="FS339" s="812"/>
      <c r="FT339" s="812"/>
      <c r="FU339" s="812"/>
      <c r="FV339" s="812"/>
      <c r="FW339" s="812"/>
      <c r="FX339" s="812"/>
      <c r="FY339" s="812"/>
      <c r="FZ339" s="812"/>
      <c r="GA339" s="812"/>
      <c r="GB339" s="812"/>
      <c r="GC339" s="812"/>
      <c r="GD339" s="812"/>
      <c r="GE339" s="812"/>
      <c r="GF339" s="812"/>
      <c r="GG339" s="812"/>
      <c r="GH339" s="812"/>
      <c r="GI339" s="812"/>
      <c r="GJ339" s="812"/>
      <c r="GK339" s="812"/>
      <c r="GL339" s="812"/>
      <c r="GM339" s="812"/>
    </row>
    <row r="340" spans="2:195" ht="15" customHeight="1" x14ac:dyDescent="0.2">
      <c r="B340" s="812"/>
      <c r="C340" s="812"/>
      <c r="D340" s="812"/>
      <c r="E340" s="812"/>
      <c r="F340" s="812"/>
      <c r="G340" s="812"/>
      <c r="H340" s="812"/>
      <c r="I340" s="812"/>
      <c r="J340" s="812"/>
      <c r="K340" s="812"/>
      <c r="L340" s="812"/>
      <c r="M340" s="812"/>
      <c r="N340" s="812"/>
      <c r="O340" s="812"/>
      <c r="P340" s="812"/>
      <c r="Q340" s="812"/>
      <c r="R340" s="812"/>
      <c r="S340" s="812"/>
      <c r="T340" s="812"/>
      <c r="U340" s="812"/>
      <c r="V340" s="812"/>
      <c r="W340" s="812"/>
      <c r="X340" s="812"/>
      <c r="Y340" s="812"/>
      <c r="Z340" s="812"/>
      <c r="AA340" s="812"/>
      <c r="AB340" s="812"/>
      <c r="AC340" s="812"/>
      <c r="AD340" s="812"/>
      <c r="AE340" s="812"/>
      <c r="AF340" s="812"/>
      <c r="AG340" s="812"/>
      <c r="AH340" s="812"/>
      <c r="AI340" s="812"/>
      <c r="AJ340" s="812"/>
      <c r="AK340" s="812"/>
      <c r="AL340" s="812"/>
      <c r="AM340" s="812"/>
      <c r="AN340" s="812"/>
      <c r="AO340" s="812"/>
      <c r="AP340" s="812"/>
      <c r="AQ340" s="812"/>
      <c r="AR340" s="812"/>
      <c r="AS340" s="812"/>
      <c r="AT340" s="812"/>
      <c r="AU340" s="812"/>
      <c r="AV340" s="812"/>
      <c r="AW340" s="812"/>
      <c r="AX340" s="812"/>
      <c r="AY340" s="812"/>
      <c r="AZ340" s="812"/>
      <c r="BA340" s="812"/>
      <c r="BB340" s="812"/>
      <c r="BC340" s="812"/>
      <c r="BD340" s="812"/>
      <c r="BE340" s="812"/>
      <c r="BF340" s="812"/>
      <c r="BG340" s="812"/>
      <c r="BH340" s="812"/>
      <c r="BI340" s="812"/>
      <c r="BJ340" s="812"/>
      <c r="BK340" s="812"/>
      <c r="BL340" s="812"/>
      <c r="BM340" s="812"/>
      <c r="BN340" s="812"/>
      <c r="BO340" s="812"/>
      <c r="BP340" s="812"/>
      <c r="BQ340" s="812"/>
      <c r="BR340" s="812"/>
      <c r="BS340" s="812"/>
      <c r="BT340" s="812"/>
      <c r="BU340" s="812"/>
      <c r="BV340" s="812"/>
      <c r="BW340" s="812"/>
      <c r="BX340" s="812"/>
      <c r="BY340" s="812"/>
      <c r="BZ340" s="812"/>
      <c r="CA340" s="812"/>
      <c r="CB340" s="812"/>
      <c r="CC340" s="812"/>
      <c r="CD340" s="812"/>
      <c r="CE340" s="812"/>
      <c r="CF340" s="812"/>
      <c r="CG340" s="812"/>
      <c r="CH340" s="812"/>
      <c r="CI340" s="812"/>
      <c r="CJ340" s="812"/>
      <c r="CK340" s="812"/>
      <c r="CL340" s="812"/>
      <c r="CM340" s="812"/>
      <c r="CN340" s="812"/>
      <c r="CO340" s="812"/>
      <c r="CP340" s="812"/>
      <c r="CQ340" s="812"/>
      <c r="CR340" s="812"/>
      <c r="CS340" s="812"/>
      <c r="CT340" s="812"/>
      <c r="CU340" s="812"/>
      <c r="CV340" s="812"/>
      <c r="CW340" s="812"/>
      <c r="CX340" s="812"/>
      <c r="CY340" s="812"/>
      <c r="CZ340" s="812"/>
      <c r="DA340" s="812"/>
      <c r="DB340" s="812"/>
      <c r="DC340" s="812"/>
      <c r="DD340" s="812"/>
      <c r="DE340" s="812"/>
      <c r="DF340" s="812"/>
      <c r="DG340" s="812"/>
      <c r="DH340" s="812"/>
      <c r="DI340" s="812"/>
      <c r="DJ340" s="812"/>
      <c r="DK340" s="812"/>
      <c r="DL340" s="812"/>
      <c r="DM340" s="812"/>
      <c r="DN340" s="812"/>
      <c r="DO340" s="812"/>
      <c r="DP340" s="812"/>
      <c r="DQ340" s="812"/>
      <c r="DR340" s="812"/>
      <c r="DS340" s="812"/>
      <c r="DT340" s="812"/>
      <c r="DU340" s="812"/>
      <c r="DV340" s="812"/>
      <c r="DW340" s="812"/>
      <c r="DX340" s="812"/>
      <c r="DY340" s="812"/>
      <c r="DZ340" s="812"/>
      <c r="EA340" s="812"/>
      <c r="EB340" s="812"/>
      <c r="EC340" s="812"/>
      <c r="ED340" s="812"/>
      <c r="EE340" s="812"/>
      <c r="EF340" s="812"/>
      <c r="EG340" s="812"/>
      <c r="EH340" s="812"/>
      <c r="EI340" s="812"/>
      <c r="EJ340" s="812"/>
      <c r="EK340" s="812"/>
      <c r="EL340" s="812"/>
      <c r="EM340" s="812"/>
      <c r="EN340" s="812"/>
      <c r="EO340" s="812"/>
      <c r="EP340" s="812"/>
      <c r="EQ340" s="812"/>
      <c r="ER340" s="812"/>
      <c r="ES340" s="812"/>
      <c r="ET340" s="812"/>
      <c r="EU340" s="812"/>
      <c r="EV340" s="812"/>
      <c r="EW340" s="812"/>
      <c r="EX340" s="812"/>
      <c r="EY340" s="812"/>
      <c r="EZ340" s="812"/>
      <c r="FA340" s="812"/>
      <c r="FB340" s="812"/>
      <c r="FC340" s="812"/>
      <c r="FD340" s="812"/>
      <c r="FE340" s="812"/>
      <c r="FF340" s="812"/>
      <c r="FG340" s="812"/>
      <c r="FH340" s="812"/>
      <c r="FI340" s="812"/>
      <c r="FJ340" s="812"/>
      <c r="FK340" s="812"/>
      <c r="FL340" s="812"/>
      <c r="FM340" s="812"/>
      <c r="FN340" s="812"/>
      <c r="FO340" s="812"/>
      <c r="FP340" s="812"/>
      <c r="FQ340" s="812"/>
      <c r="FR340" s="812"/>
      <c r="FS340" s="812"/>
      <c r="FT340" s="812"/>
      <c r="FU340" s="812"/>
      <c r="FV340" s="812"/>
      <c r="FW340" s="812"/>
      <c r="FX340" s="812"/>
      <c r="FY340" s="812"/>
      <c r="FZ340" s="812"/>
      <c r="GA340" s="812"/>
      <c r="GB340" s="812"/>
      <c r="GC340" s="812"/>
      <c r="GD340" s="812"/>
      <c r="GE340" s="812"/>
      <c r="GF340" s="812"/>
      <c r="GG340" s="812"/>
      <c r="GH340" s="812"/>
      <c r="GI340" s="812"/>
      <c r="GJ340" s="812"/>
      <c r="GK340" s="812"/>
      <c r="GL340" s="812"/>
      <c r="GM340" s="812"/>
    </row>
    <row r="341" spans="2:195" ht="15" customHeight="1" x14ac:dyDescent="0.2">
      <c r="B341" s="812"/>
      <c r="C341" s="812"/>
      <c r="D341" s="812"/>
      <c r="E341" s="812"/>
      <c r="F341" s="812"/>
      <c r="G341" s="812"/>
      <c r="H341" s="812"/>
      <c r="I341" s="812"/>
      <c r="J341" s="812"/>
      <c r="K341" s="812"/>
      <c r="L341" s="812"/>
      <c r="M341" s="812"/>
      <c r="N341" s="812"/>
      <c r="O341" s="812"/>
      <c r="P341" s="812"/>
      <c r="Q341" s="812"/>
      <c r="R341" s="812"/>
      <c r="S341" s="812"/>
      <c r="T341" s="812"/>
      <c r="U341" s="812"/>
      <c r="V341" s="812"/>
      <c r="W341" s="812"/>
      <c r="X341" s="812"/>
      <c r="Y341" s="812"/>
      <c r="Z341" s="812"/>
      <c r="AA341" s="812"/>
      <c r="AB341" s="812"/>
      <c r="AC341" s="812"/>
      <c r="AD341" s="812"/>
      <c r="AE341" s="812"/>
      <c r="AF341" s="812"/>
      <c r="AG341" s="812"/>
      <c r="AH341" s="812"/>
      <c r="AI341" s="812"/>
      <c r="AJ341" s="812"/>
      <c r="AK341" s="812"/>
      <c r="AL341" s="812"/>
      <c r="AM341" s="812"/>
      <c r="AN341" s="812"/>
      <c r="AO341" s="812"/>
      <c r="AP341" s="812"/>
      <c r="AQ341" s="812"/>
      <c r="AR341" s="812"/>
      <c r="AS341" s="812"/>
      <c r="AT341" s="812"/>
      <c r="AU341" s="812"/>
      <c r="AV341" s="812"/>
      <c r="AW341" s="812"/>
      <c r="AX341" s="812"/>
      <c r="AY341" s="812"/>
      <c r="AZ341" s="812"/>
      <c r="BA341" s="812"/>
      <c r="BB341" s="812"/>
      <c r="BC341" s="812"/>
      <c r="BD341" s="812"/>
      <c r="BE341" s="812"/>
      <c r="BF341" s="812"/>
      <c r="BG341" s="812"/>
      <c r="BH341" s="812"/>
      <c r="BI341" s="812"/>
      <c r="BJ341" s="812"/>
      <c r="BK341" s="812"/>
      <c r="BL341" s="812"/>
      <c r="BM341" s="812"/>
      <c r="BN341" s="812"/>
      <c r="BO341" s="812"/>
      <c r="BP341" s="812"/>
      <c r="BQ341" s="812"/>
      <c r="BR341" s="812"/>
      <c r="BS341" s="812"/>
      <c r="BT341" s="812"/>
      <c r="BU341" s="812"/>
      <c r="BV341" s="812"/>
      <c r="BW341" s="812"/>
      <c r="BX341" s="812"/>
      <c r="BY341" s="812"/>
      <c r="BZ341" s="812"/>
      <c r="CA341" s="812"/>
      <c r="CB341" s="812"/>
      <c r="CC341" s="812"/>
      <c r="CD341" s="812"/>
      <c r="CE341" s="812"/>
      <c r="CF341" s="812"/>
      <c r="CG341" s="812"/>
      <c r="CH341" s="812"/>
      <c r="CI341" s="812"/>
      <c r="CJ341" s="812"/>
      <c r="CK341" s="812"/>
      <c r="CL341" s="812"/>
      <c r="CM341" s="812"/>
      <c r="CN341" s="812"/>
      <c r="CO341" s="812"/>
      <c r="CP341" s="812"/>
      <c r="CQ341" s="812"/>
      <c r="CR341" s="812"/>
      <c r="CS341" s="812"/>
      <c r="CT341" s="812"/>
      <c r="CU341" s="812"/>
      <c r="CV341" s="812"/>
      <c r="CW341" s="812"/>
      <c r="CX341" s="812"/>
      <c r="CY341" s="812"/>
      <c r="CZ341" s="812"/>
      <c r="DA341" s="812"/>
      <c r="DB341" s="812"/>
      <c r="DC341" s="812"/>
      <c r="DD341" s="812"/>
      <c r="DE341" s="812"/>
      <c r="DF341" s="812"/>
      <c r="DG341" s="812"/>
      <c r="DH341" s="812"/>
      <c r="DI341" s="812"/>
      <c r="DJ341" s="812"/>
      <c r="DK341" s="812"/>
      <c r="DL341" s="812"/>
      <c r="DM341" s="812"/>
      <c r="DN341" s="812"/>
      <c r="DO341" s="812"/>
      <c r="DP341" s="812"/>
      <c r="DQ341" s="812"/>
      <c r="DR341" s="812"/>
      <c r="DS341" s="812"/>
      <c r="DT341" s="812"/>
      <c r="DU341" s="812"/>
      <c r="DV341" s="812"/>
      <c r="DW341" s="812"/>
      <c r="DX341" s="812"/>
      <c r="DY341" s="812"/>
      <c r="DZ341" s="812"/>
      <c r="EA341" s="812"/>
      <c r="EB341" s="812"/>
      <c r="EC341" s="812"/>
      <c r="ED341" s="812"/>
      <c r="EE341" s="812"/>
      <c r="EF341" s="812"/>
      <c r="EG341" s="812"/>
      <c r="EH341" s="812"/>
      <c r="EI341" s="812"/>
      <c r="EJ341" s="812"/>
      <c r="EK341" s="812"/>
      <c r="EL341" s="812"/>
      <c r="EM341" s="812"/>
      <c r="EN341" s="812"/>
      <c r="EO341" s="812"/>
      <c r="EP341" s="812"/>
      <c r="EQ341" s="812"/>
      <c r="ER341" s="812"/>
      <c r="ES341" s="812"/>
      <c r="ET341" s="812"/>
      <c r="EU341" s="812"/>
      <c r="EV341" s="812"/>
      <c r="EW341" s="812"/>
      <c r="EX341" s="812"/>
      <c r="EY341" s="812"/>
      <c r="EZ341" s="812"/>
      <c r="FA341" s="812"/>
      <c r="FB341" s="812"/>
      <c r="FC341" s="812"/>
      <c r="FD341" s="812"/>
      <c r="FE341" s="812"/>
      <c r="FF341" s="812"/>
      <c r="FG341" s="812"/>
      <c r="FH341" s="812"/>
      <c r="FI341" s="812"/>
      <c r="FJ341" s="812"/>
      <c r="FK341" s="812"/>
      <c r="FL341" s="812"/>
      <c r="FM341" s="812"/>
      <c r="FN341" s="812"/>
      <c r="FO341" s="812"/>
      <c r="FP341" s="812"/>
      <c r="FQ341" s="812"/>
      <c r="FR341" s="812"/>
      <c r="FS341" s="812"/>
      <c r="FT341" s="812"/>
      <c r="FU341" s="812"/>
      <c r="FV341" s="812"/>
      <c r="FW341" s="812"/>
      <c r="FX341" s="812"/>
      <c r="FY341" s="812"/>
      <c r="FZ341" s="812"/>
      <c r="GA341" s="812"/>
      <c r="GB341" s="812"/>
      <c r="GC341" s="812"/>
      <c r="GD341" s="812"/>
      <c r="GE341" s="812"/>
      <c r="GF341" s="812"/>
      <c r="GG341" s="812"/>
      <c r="GH341" s="812"/>
      <c r="GI341" s="812"/>
      <c r="GJ341" s="812"/>
      <c r="GK341" s="812"/>
      <c r="GL341" s="812"/>
      <c r="GM341" s="812"/>
    </row>
    <row r="342" spans="2:195" ht="15" customHeight="1" x14ac:dyDescent="0.2">
      <c r="B342" s="812"/>
      <c r="C342" s="812"/>
      <c r="D342" s="812"/>
      <c r="E342" s="812"/>
      <c r="F342" s="812"/>
      <c r="G342" s="812"/>
      <c r="H342" s="812"/>
      <c r="I342" s="812"/>
      <c r="J342" s="812"/>
      <c r="K342" s="812"/>
      <c r="L342" s="812"/>
      <c r="M342" s="812"/>
      <c r="N342" s="812"/>
      <c r="O342" s="812"/>
      <c r="P342" s="812"/>
      <c r="Q342" s="812"/>
      <c r="R342" s="812"/>
      <c r="S342" s="812"/>
      <c r="T342" s="812"/>
      <c r="U342" s="812"/>
      <c r="V342" s="812"/>
      <c r="W342" s="812"/>
      <c r="X342" s="812"/>
      <c r="Y342" s="812"/>
      <c r="Z342" s="812"/>
      <c r="AA342" s="812"/>
      <c r="AB342" s="812"/>
      <c r="AC342" s="812"/>
      <c r="AD342" s="812"/>
      <c r="AE342" s="812"/>
      <c r="AF342" s="812"/>
      <c r="AG342" s="812"/>
      <c r="AH342" s="812"/>
      <c r="AI342" s="812"/>
      <c r="AJ342" s="812"/>
      <c r="AK342" s="812"/>
      <c r="AL342" s="812"/>
      <c r="AM342" s="812"/>
      <c r="AN342" s="812"/>
      <c r="AO342" s="812"/>
      <c r="AP342" s="812"/>
      <c r="AQ342" s="812"/>
      <c r="AR342" s="812"/>
      <c r="AS342" s="812"/>
      <c r="AT342" s="812"/>
      <c r="AU342" s="812"/>
      <c r="AV342" s="812"/>
      <c r="AW342" s="812"/>
      <c r="AX342" s="812"/>
      <c r="AY342" s="812"/>
      <c r="AZ342" s="812"/>
      <c r="BA342" s="812"/>
      <c r="BB342" s="812"/>
      <c r="BC342" s="812"/>
      <c r="BD342" s="812"/>
      <c r="BE342" s="812"/>
      <c r="BF342" s="812"/>
      <c r="BG342" s="812"/>
      <c r="BH342" s="812"/>
      <c r="BI342" s="812"/>
      <c r="BJ342" s="812"/>
      <c r="BK342" s="812"/>
      <c r="BL342" s="812"/>
      <c r="BM342" s="812"/>
      <c r="BN342" s="812"/>
      <c r="BO342" s="812"/>
      <c r="BP342" s="812"/>
      <c r="BQ342" s="812"/>
      <c r="BR342" s="812"/>
      <c r="BS342" s="812"/>
      <c r="BT342" s="812"/>
      <c r="BU342" s="812"/>
      <c r="BV342" s="812"/>
      <c r="BW342" s="812"/>
      <c r="BX342" s="812"/>
      <c r="BY342" s="812"/>
      <c r="BZ342" s="812"/>
      <c r="CA342" s="812"/>
      <c r="CB342" s="812"/>
      <c r="CC342" s="812"/>
      <c r="CD342" s="812"/>
      <c r="CE342" s="812"/>
      <c r="CF342" s="812"/>
      <c r="CG342" s="812"/>
      <c r="CH342" s="812"/>
      <c r="CI342" s="812"/>
      <c r="CJ342" s="812"/>
      <c r="CK342" s="812"/>
      <c r="CL342" s="812"/>
      <c r="CM342" s="812"/>
      <c r="CN342" s="812"/>
      <c r="CO342" s="812"/>
      <c r="CP342" s="812"/>
      <c r="CQ342" s="812"/>
      <c r="CR342" s="812"/>
      <c r="CS342" s="812"/>
      <c r="CT342" s="812"/>
      <c r="CU342" s="812"/>
      <c r="CV342" s="812"/>
      <c r="CW342" s="812"/>
      <c r="CX342" s="812"/>
      <c r="CY342" s="812"/>
      <c r="CZ342" s="812"/>
      <c r="DA342" s="812"/>
      <c r="DB342" s="812"/>
      <c r="DC342" s="812"/>
      <c r="DD342" s="812"/>
      <c r="DE342" s="812"/>
      <c r="DF342" s="812"/>
      <c r="DG342" s="812"/>
      <c r="DH342" s="812"/>
      <c r="DI342" s="812"/>
      <c r="DJ342" s="812"/>
      <c r="DK342" s="812"/>
      <c r="DL342" s="812"/>
      <c r="DM342" s="812"/>
      <c r="DN342" s="812"/>
      <c r="DO342" s="812"/>
      <c r="DP342" s="812"/>
      <c r="DQ342" s="812"/>
      <c r="DR342" s="812"/>
      <c r="DS342" s="812"/>
      <c r="DT342" s="812"/>
      <c r="DU342" s="812"/>
      <c r="DV342" s="812"/>
      <c r="DW342" s="812"/>
      <c r="DX342" s="812"/>
      <c r="DY342" s="812"/>
      <c r="DZ342" s="812"/>
      <c r="EA342" s="812"/>
      <c r="EB342" s="812"/>
      <c r="EC342" s="812"/>
      <c r="ED342" s="812"/>
      <c r="EE342" s="812"/>
      <c r="EF342" s="812"/>
      <c r="EG342" s="812"/>
      <c r="EH342" s="812"/>
      <c r="EI342" s="812"/>
      <c r="EJ342" s="812"/>
      <c r="EK342" s="812"/>
      <c r="EL342" s="812"/>
      <c r="EM342" s="812"/>
      <c r="EN342" s="812"/>
      <c r="EO342" s="812"/>
      <c r="EP342" s="812"/>
      <c r="EQ342" s="812"/>
      <c r="ER342" s="812"/>
      <c r="ES342" s="812"/>
      <c r="ET342" s="812"/>
      <c r="EU342" s="812"/>
      <c r="EV342" s="812"/>
      <c r="EW342" s="812"/>
      <c r="EX342" s="812"/>
      <c r="EY342" s="812"/>
      <c r="EZ342" s="812"/>
      <c r="FA342" s="812"/>
      <c r="FB342" s="812"/>
      <c r="FC342" s="812"/>
      <c r="FD342" s="812"/>
      <c r="FE342" s="812"/>
      <c r="FF342" s="812"/>
      <c r="FG342" s="812"/>
      <c r="FH342" s="812"/>
      <c r="FI342" s="812"/>
      <c r="FJ342" s="812"/>
      <c r="FK342" s="812"/>
      <c r="FL342" s="812"/>
      <c r="FM342" s="812"/>
      <c r="FN342" s="812"/>
      <c r="FO342" s="812"/>
      <c r="FP342" s="812"/>
      <c r="FQ342" s="812"/>
      <c r="FR342" s="812"/>
      <c r="FS342" s="812"/>
      <c r="FT342" s="812"/>
      <c r="FU342" s="812"/>
      <c r="FV342" s="812"/>
      <c r="FW342" s="812"/>
      <c r="FX342" s="812"/>
      <c r="FY342" s="812"/>
      <c r="FZ342" s="812"/>
      <c r="GA342" s="812"/>
      <c r="GB342" s="812"/>
      <c r="GC342" s="812"/>
      <c r="GD342" s="812"/>
      <c r="GE342" s="812"/>
      <c r="GF342" s="812"/>
      <c r="GG342" s="812"/>
      <c r="GH342" s="812"/>
      <c r="GI342" s="812"/>
      <c r="GJ342" s="812"/>
      <c r="GK342" s="812"/>
      <c r="GL342" s="812"/>
      <c r="GM342" s="812"/>
    </row>
    <row r="343" spans="2:195" ht="15" customHeight="1" x14ac:dyDescent="0.2">
      <c r="B343" s="812"/>
      <c r="C343" s="812"/>
      <c r="D343" s="812"/>
      <c r="E343" s="812"/>
      <c r="F343" s="812"/>
      <c r="G343" s="812"/>
      <c r="H343" s="812"/>
      <c r="I343" s="812"/>
      <c r="J343" s="812"/>
      <c r="K343" s="812"/>
      <c r="L343" s="812"/>
      <c r="M343" s="812"/>
      <c r="N343" s="812"/>
      <c r="O343" s="812"/>
      <c r="P343" s="812"/>
      <c r="Q343" s="812"/>
      <c r="R343" s="812"/>
      <c r="S343" s="812"/>
      <c r="T343" s="812"/>
      <c r="U343" s="812"/>
      <c r="V343" s="812"/>
      <c r="W343" s="812"/>
      <c r="X343" s="812"/>
      <c r="Y343" s="812"/>
      <c r="Z343" s="812"/>
      <c r="AA343" s="812"/>
      <c r="AB343" s="812"/>
      <c r="AC343" s="812"/>
      <c r="AD343" s="812"/>
      <c r="AE343" s="812"/>
      <c r="AF343" s="812"/>
      <c r="AG343" s="812"/>
      <c r="AH343" s="812"/>
      <c r="AI343" s="812"/>
      <c r="AJ343" s="812"/>
      <c r="AK343" s="812"/>
      <c r="AL343" s="812"/>
      <c r="AM343" s="812"/>
      <c r="AN343" s="812"/>
      <c r="AO343" s="812"/>
      <c r="AP343" s="812"/>
      <c r="AQ343" s="812"/>
      <c r="AR343" s="812"/>
      <c r="AS343" s="812"/>
      <c r="AT343" s="812"/>
      <c r="AU343" s="812"/>
      <c r="AV343" s="812"/>
      <c r="AW343" s="812"/>
      <c r="AX343" s="812"/>
      <c r="AY343" s="812"/>
      <c r="AZ343" s="812"/>
      <c r="BA343" s="812"/>
      <c r="BB343" s="812"/>
      <c r="BC343" s="812"/>
      <c r="BD343" s="812"/>
      <c r="BE343" s="812"/>
      <c r="BF343" s="812"/>
      <c r="BG343" s="812"/>
      <c r="BH343" s="812"/>
      <c r="BI343" s="812"/>
      <c r="BJ343" s="812"/>
      <c r="BK343" s="812"/>
      <c r="BL343" s="812"/>
      <c r="BM343" s="812"/>
      <c r="BN343" s="812"/>
      <c r="BO343" s="812"/>
      <c r="BP343" s="812"/>
      <c r="BQ343" s="812"/>
      <c r="BR343" s="812"/>
      <c r="BS343" s="812"/>
      <c r="BT343" s="812"/>
      <c r="BU343" s="812"/>
      <c r="BV343" s="812"/>
      <c r="BW343" s="812"/>
      <c r="BX343" s="812"/>
      <c r="BY343" s="812"/>
      <c r="BZ343" s="812"/>
      <c r="CA343" s="812"/>
      <c r="CB343" s="812"/>
      <c r="CC343" s="812"/>
      <c r="CD343" s="812"/>
      <c r="CE343" s="812"/>
      <c r="CF343" s="812"/>
      <c r="CG343" s="812"/>
      <c r="CH343" s="812"/>
      <c r="CI343" s="812"/>
      <c r="CJ343" s="812"/>
      <c r="CK343" s="812"/>
      <c r="CL343" s="812"/>
      <c r="CM343" s="812"/>
      <c r="CN343" s="812"/>
      <c r="CO343" s="812"/>
      <c r="CP343" s="812"/>
      <c r="CQ343" s="812"/>
      <c r="CR343" s="812"/>
      <c r="CS343" s="812"/>
      <c r="CT343" s="812"/>
      <c r="CU343" s="812"/>
      <c r="CV343" s="812"/>
      <c r="CW343" s="812"/>
      <c r="CX343" s="812"/>
      <c r="CY343" s="812"/>
      <c r="CZ343" s="812"/>
      <c r="DA343" s="812"/>
      <c r="DB343" s="812"/>
      <c r="DC343" s="812"/>
      <c r="DD343" s="812"/>
      <c r="DE343" s="812"/>
      <c r="DF343" s="812"/>
      <c r="DG343" s="812"/>
      <c r="DH343" s="812"/>
      <c r="DI343" s="812"/>
      <c r="DJ343" s="812"/>
      <c r="DK343" s="812"/>
      <c r="DL343" s="812"/>
      <c r="DM343" s="812"/>
      <c r="DN343" s="812"/>
      <c r="DO343" s="812"/>
      <c r="DP343" s="812"/>
      <c r="DQ343" s="812"/>
      <c r="DR343" s="812"/>
      <c r="DS343" s="812"/>
      <c r="DT343" s="812"/>
      <c r="DU343" s="812"/>
      <c r="DV343" s="812"/>
      <c r="DW343" s="812"/>
      <c r="DX343" s="812"/>
      <c r="DY343" s="812"/>
      <c r="DZ343" s="812"/>
      <c r="EA343" s="812"/>
      <c r="EB343" s="812"/>
      <c r="EC343" s="812"/>
      <c r="ED343" s="812"/>
      <c r="EE343" s="812"/>
      <c r="EF343" s="812"/>
      <c r="EG343" s="812"/>
      <c r="EH343" s="812"/>
      <c r="EI343" s="812"/>
      <c r="EJ343" s="812"/>
      <c r="EK343" s="812"/>
      <c r="EL343" s="812"/>
      <c r="EM343" s="812"/>
      <c r="EN343" s="812"/>
      <c r="EO343" s="812"/>
      <c r="EP343" s="812"/>
      <c r="EQ343" s="812"/>
      <c r="ER343" s="812"/>
      <c r="ES343" s="812"/>
      <c r="ET343" s="812"/>
      <c r="EU343" s="812"/>
      <c r="EV343" s="812"/>
      <c r="EW343" s="812"/>
      <c r="EX343" s="812"/>
      <c r="EY343" s="812"/>
      <c r="EZ343" s="812"/>
      <c r="FA343" s="812"/>
      <c r="FB343" s="812"/>
      <c r="FC343" s="812"/>
      <c r="FD343" s="812"/>
      <c r="FE343" s="812"/>
      <c r="FF343" s="812"/>
      <c r="FG343" s="812"/>
      <c r="FH343" s="812"/>
      <c r="FI343" s="812"/>
      <c r="FJ343" s="812"/>
      <c r="FK343" s="812"/>
      <c r="FL343" s="812"/>
      <c r="FM343" s="812"/>
      <c r="FN343" s="812"/>
      <c r="FO343" s="812"/>
      <c r="FP343" s="812"/>
      <c r="FQ343" s="812"/>
      <c r="FR343" s="812"/>
      <c r="FS343" s="812"/>
      <c r="FT343" s="812"/>
      <c r="FU343" s="812"/>
      <c r="FV343" s="812"/>
      <c r="FW343" s="812"/>
      <c r="FX343" s="812"/>
      <c r="FY343" s="812"/>
      <c r="FZ343" s="812"/>
      <c r="GA343" s="812"/>
      <c r="GB343" s="812"/>
      <c r="GC343" s="812"/>
      <c r="GD343" s="812"/>
      <c r="GE343" s="812"/>
      <c r="GF343" s="812"/>
      <c r="GG343" s="812"/>
      <c r="GH343" s="812"/>
      <c r="GI343" s="812"/>
      <c r="GJ343" s="812"/>
      <c r="GK343" s="812"/>
      <c r="GL343" s="812"/>
      <c r="GM343" s="812"/>
    </row>
    <row r="344" spans="2:195" ht="15" customHeight="1" x14ac:dyDescent="0.2">
      <c r="B344" s="812"/>
      <c r="C344" s="812"/>
      <c r="D344" s="812"/>
      <c r="E344" s="812"/>
      <c r="F344" s="812"/>
      <c r="G344" s="812"/>
      <c r="H344" s="812"/>
      <c r="I344" s="812"/>
      <c r="J344" s="812"/>
      <c r="K344" s="812"/>
      <c r="L344" s="812"/>
      <c r="M344" s="812"/>
      <c r="N344" s="812"/>
      <c r="O344" s="812"/>
      <c r="P344" s="812"/>
      <c r="Q344" s="812"/>
      <c r="R344" s="812"/>
      <c r="S344" s="812"/>
      <c r="T344" s="812"/>
      <c r="U344" s="812"/>
      <c r="V344" s="812"/>
      <c r="W344" s="812"/>
      <c r="X344" s="812"/>
      <c r="Y344" s="812"/>
      <c r="Z344" s="812"/>
      <c r="AA344" s="812"/>
      <c r="AB344" s="812"/>
      <c r="AC344" s="812"/>
      <c r="AD344" s="812"/>
      <c r="AE344" s="812"/>
      <c r="AF344" s="812"/>
      <c r="AG344" s="812"/>
      <c r="AH344" s="812"/>
      <c r="AI344" s="812"/>
      <c r="AJ344" s="812"/>
      <c r="AK344" s="812"/>
      <c r="AL344" s="812"/>
      <c r="AM344" s="812"/>
      <c r="AN344" s="812"/>
      <c r="AO344" s="812"/>
      <c r="AP344" s="812"/>
      <c r="AQ344" s="812"/>
      <c r="AR344" s="812"/>
      <c r="AS344" s="812"/>
      <c r="AT344" s="812"/>
      <c r="AU344" s="812"/>
      <c r="AV344" s="812"/>
      <c r="AW344" s="812"/>
      <c r="AX344" s="812"/>
      <c r="AY344" s="812"/>
      <c r="AZ344" s="812"/>
      <c r="BA344" s="812"/>
      <c r="BB344" s="812"/>
      <c r="BC344" s="812"/>
      <c r="BD344" s="812"/>
      <c r="BE344" s="812"/>
      <c r="BF344" s="812"/>
      <c r="BG344" s="812"/>
      <c r="BH344" s="812"/>
      <c r="BI344" s="812"/>
      <c r="BJ344" s="812"/>
      <c r="BK344" s="812"/>
      <c r="BL344" s="812"/>
      <c r="BM344" s="812"/>
      <c r="BN344" s="812"/>
      <c r="BO344" s="812"/>
      <c r="BP344" s="812"/>
      <c r="BQ344" s="812"/>
      <c r="BR344" s="812"/>
      <c r="BS344" s="812"/>
      <c r="BT344" s="812"/>
      <c r="BU344" s="812"/>
      <c r="BV344" s="812"/>
      <c r="BW344" s="812"/>
      <c r="BX344" s="812"/>
      <c r="BY344" s="812"/>
      <c r="BZ344" s="812"/>
      <c r="CA344" s="812"/>
      <c r="CB344" s="812"/>
      <c r="CC344" s="812"/>
      <c r="CD344" s="812"/>
      <c r="CE344" s="812"/>
      <c r="CF344" s="812"/>
      <c r="CG344" s="812"/>
      <c r="CH344" s="812"/>
      <c r="CI344" s="812"/>
      <c r="CJ344" s="812"/>
      <c r="CK344" s="812"/>
      <c r="CL344" s="812"/>
      <c r="CM344" s="812"/>
      <c r="CN344" s="812"/>
      <c r="CO344" s="812"/>
      <c r="CP344" s="812"/>
      <c r="CQ344" s="812"/>
      <c r="CR344" s="812"/>
      <c r="CS344" s="812"/>
      <c r="CT344" s="812"/>
      <c r="CU344" s="812"/>
      <c r="CV344" s="812"/>
      <c r="CW344" s="812"/>
      <c r="CX344" s="812"/>
      <c r="CY344" s="812"/>
      <c r="CZ344" s="812"/>
      <c r="DA344" s="812"/>
      <c r="DB344" s="812"/>
      <c r="DC344" s="812"/>
      <c r="DD344" s="812"/>
      <c r="DE344" s="812"/>
      <c r="DF344" s="812"/>
      <c r="DG344" s="812"/>
      <c r="DH344" s="812"/>
      <c r="DI344" s="812"/>
      <c r="DJ344" s="812"/>
      <c r="DK344" s="812"/>
      <c r="DL344" s="812"/>
      <c r="DM344" s="812"/>
      <c r="DN344" s="812"/>
      <c r="DO344" s="812"/>
      <c r="DP344" s="812"/>
      <c r="DQ344" s="812"/>
      <c r="DR344" s="812"/>
      <c r="DS344" s="812"/>
      <c r="DT344" s="812"/>
      <c r="DU344" s="812"/>
      <c r="DV344" s="812"/>
      <c r="DW344" s="812"/>
      <c r="DX344" s="812"/>
      <c r="DY344" s="812"/>
      <c r="DZ344" s="812"/>
      <c r="EA344" s="812"/>
      <c r="EB344" s="812"/>
      <c r="EC344" s="812"/>
      <c r="ED344" s="812"/>
      <c r="EE344" s="812"/>
      <c r="EF344" s="812"/>
      <c r="EG344" s="812"/>
      <c r="EH344" s="812"/>
      <c r="EI344" s="812"/>
      <c r="EJ344" s="812"/>
      <c r="EK344" s="812"/>
      <c r="EL344" s="812"/>
      <c r="EM344" s="812"/>
      <c r="EN344" s="812"/>
      <c r="EO344" s="812"/>
      <c r="EP344" s="812"/>
      <c r="EQ344" s="812"/>
      <c r="ER344" s="812"/>
      <c r="ES344" s="812"/>
      <c r="ET344" s="812"/>
      <c r="EU344" s="812"/>
      <c r="EV344" s="812"/>
      <c r="EW344" s="812"/>
      <c r="EX344" s="812"/>
      <c r="EY344" s="812"/>
      <c r="EZ344" s="812"/>
      <c r="FA344" s="812"/>
      <c r="FB344" s="812"/>
      <c r="FC344" s="812"/>
      <c r="FD344" s="812"/>
      <c r="FE344" s="812"/>
      <c r="FF344" s="812"/>
      <c r="FG344" s="812"/>
      <c r="FH344" s="812"/>
      <c r="FI344" s="812"/>
      <c r="FJ344" s="812"/>
      <c r="FK344" s="812"/>
      <c r="FL344" s="812"/>
      <c r="FM344" s="812"/>
      <c r="FN344" s="812"/>
      <c r="FO344" s="812"/>
      <c r="FP344" s="812"/>
      <c r="FQ344" s="812"/>
      <c r="FR344" s="812"/>
      <c r="FS344" s="812"/>
      <c r="FT344" s="812"/>
      <c r="FU344" s="812"/>
      <c r="FV344" s="812"/>
      <c r="FW344" s="812"/>
      <c r="FX344" s="812"/>
      <c r="FY344" s="812"/>
      <c r="FZ344" s="812"/>
      <c r="GA344" s="812"/>
      <c r="GB344" s="812"/>
      <c r="GC344" s="812"/>
      <c r="GD344" s="812"/>
      <c r="GE344" s="812"/>
      <c r="GF344" s="812"/>
      <c r="GG344" s="812"/>
      <c r="GH344" s="812"/>
      <c r="GI344" s="812"/>
      <c r="GJ344" s="812"/>
      <c r="GK344" s="812"/>
      <c r="GL344" s="812"/>
      <c r="GM344" s="812"/>
    </row>
    <row r="345" spans="2:195" ht="15" customHeight="1" x14ac:dyDescent="0.2">
      <c r="B345" s="812"/>
      <c r="C345" s="812"/>
      <c r="D345" s="812"/>
      <c r="E345" s="812"/>
      <c r="F345" s="812"/>
      <c r="G345" s="812"/>
      <c r="H345" s="812"/>
      <c r="I345" s="812"/>
      <c r="J345" s="812"/>
      <c r="K345" s="812"/>
      <c r="L345" s="812"/>
      <c r="M345" s="812"/>
      <c r="N345" s="812"/>
      <c r="O345" s="812"/>
      <c r="P345" s="812"/>
      <c r="Q345" s="812"/>
      <c r="R345" s="812"/>
      <c r="S345" s="812"/>
      <c r="T345" s="812"/>
      <c r="U345" s="812"/>
      <c r="V345" s="812"/>
      <c r="W345" s="812"/>
      <c r="X345" s="812"/>
      <c r="Y345" s="812"/>
      <c r="Z345" s="812"/>
      <c r="AA345" s="812"/>
      <c r="AB345" s="812"/>
      <c r="AC345" s="812"/>
      <c r="AD345" s="812"/>
      <c r="AE345" s="812"/>
      <c r="AF345" s="812"/>
      <c r="AG345" s="812"/>
      <c r="AH345" s="812"/>
      <c r="AI345" s="812"/>
      <c r="AJ345" s="812"/>
      <c r="AK345" s="812"/>
      <c r="AL345" s="812"/>
      <c r="AM345" s="812"/>
      <c r="AN345" s="812"/>
      <c r="AO345" s="812"/>
      <c r="AP345" s="812"/>
      <c r="AQ345" s="812"/>
      <c r="AR345" s="812"/>
      <c r="AS345" s="812"/>
      <c r="AT345" s="812"/>
      <c r="AU345" s="812"/>
      <c r="AV345" s="812"/>
      <c r="AW345" s="812"/>
      <c r="AX345" s="812"/>
      <c r="AY345" s="812"/>
      <c r="AZ345" s="812"/>
      <c r="BA345" s="812"/>
      <c r="BB345" s="812"/>
      <c r="BC345" s="812"/>
      <c r="BD345" s="812"/>
      <c r="BE345" s="812"/>
      <c r="BF345" s="812"/>
      <c r="BG345" s="812"/>
      <c r="BH345" s="812"/>
      <c r="BI345" s="812"/>
      <c r="BJ345" s="812"/>
      <c r="BK345" s="812"/>
      <c r="BL345" s="812"/>
      <c r="BM345" s="812"/>
      <c r="BN345" s="812"/>
      <c r="BO345" s="812"/>
      <c r="BP345" s="812"/>
      <c r="BQ345" s="812"/>
      <c r="BR345" s="812"/>
      <c r="BS345" s="812"/>
      <c r="BT345" s="812"/>
      <c r="BU345" s="812"/>
      <c r="BV345" s="812"/>
      <c r="BW345" s="812"/>
      <c r="BX345" s="812"/>
      <c r="BY345" s="812"/>
      <c r="BZ345" s="812"/>
      <c r="CA345" s="812"/>
      <c r="CB345" s="812"/>
      <c r="CC345" s="812"/>
      <c r="CD345" s="812"/>
      <c r="CE345" s="812"/>
      <c r="CF345" s="812"/>
      <c r="CG345" s="812"/>
      <c r="CH345" s="812"/>
      <c r="CI345" s="812"/>
      <c r="CJ345" s="812"/>
      <c r="CK345" s="812"/>
      <c r="CL345" s="812"/>
      <c r="CM345" s="812"/>
      <c r="CN345" s="812"/>
      <c r="CO345" s="812"/>
      <c r="CP345" s="812"/>
      <c r="CQ345" s="812"/>
      <c r="CR345" s="812"/>
      <c r="CS345" s="812"/>
      <c r="CT345" s="812"/>
      <c r="CU345" s="812"/>
      <c r="CV345" s="812"/>
      <c r="CW345" s="812"/>
      <c r="CX345" s="812"/>
      <c r="CY345" s="812"/>
      <c r="CZ345" s="812"/>
      <c r="DA345" s="812"/>
      <c r="DB345" s="812"/>
      <c r="DC345" s="812"/>
      <c r="DD345" s="812"/>
      <c r="DE345" s="812"/>
      <c r="DF345" s="812"/>
      <c r="DG345" s="812"/>
      <c r="DH345" s="812"/>
      <c r="DI345" s="812"/>
      <c r="DJ345" s="812"/>
      <c r="DK345" s="812"/>
      <c r="DL345" s="812"/>
      <c r="DM345" s="812"/>
      <c r="DN345" s="812"/>
      <c r="DO345" s="812"/>
      <c r="DP345" s="812"/>
      <c r="DQ345" s="812"/>
      <c r="DR345" s="812"/>
      <c r="DS345" s="812"/>
      <c r="DT345" s="812"/>
      <c r="DU345" s="812"/>
      <c r="DV345" s="812"/>
      <c r="DW345" s="812"/>
      <c r="DX345" s="812"/>
      <c r="DY345" s="812"/>
      <c r="DZ345" s="812"/>
      <c r="EA345" s="812"/>
      <c r="EB345" s="812"/>
      <c r="EC345" s="812"/>
      <c r="ED345" s="812"/>
      <c r="EE345" s="812"/>
      <c r="EF345" s="812"/>
      <c r="EG345" s="812"/>
      <c r="EH345" s="812"/>
      <c r="EI345" s="812"/>
      <c r="EJ345" s="812"/>
      <c r="EK345" s="812"/>
      <c r="EL345" s="812"/>
      <c r="EM345" s="812"/>
      <c r="EN345" s="812"/>
      <c r="EO345" s="812"/>
      <c r="EP345" s="812"/>
      <c r="EQ345" s="812"/>
      <c r="ER345" s="812"/>
      <c r="ES345" s="812"/>
      <c r="ET345" s="812"/>
      <c r="EU345" s="812"/>
      <c r="EV345" s="812"/>
      <c r="EW345" s="812"/>
      <c r="EX345" s="812"/>
      <c r="EY345" s="812"/>
      <c r="EZ345" s="812"/>
      <c r="FA345" s="812"/>
      <c r="FB345" s="812"/>
      <c r="FC345" s="812"/>
      <c r="FD345" s="812"/>
      <c r="FE345" s="812"/>
      <c r="FF345" s="812"/>
      <c r="FG345" s="812"/>
      <c r="FH345" s="812"/>
      <c r="FI345" s="812"/>
      <c r="FJ345" s="812"/>
      <c r="FK345" s="812"/>
      <c r="FL345" s="812"/>
      <c r="FM345" s="812"/>
      <c r="FN345" s="812"/>
      <c r="FO345" s="812"/>
      <c r="FP345" s="812"/>
      <c r="FQ345" s="812"/>
      <c r="FR345" s="812"/>
      <c r="FS345" s="812"/>
      <c r="FT345" s="812"/>
      <c r="FU345" s="812"/>
      <c r="FV345" s="812"/>
      <c r="FW345" s="812"/>
      <c r="FX345" s="812"/>
      <c r="FY345" s="812"/>
      <c r="FZ345" s="812"/>
      <c r="GA345" s="812"/>
      <c r="GB345" s="812"/>
      <c r="GC345" s="812"/>
      <c r="GD345" s="812"/>
      <c r="GE345" s="812"/>
      <c r="GF345" s="812"/>
      <c r="GG345" s="812"/>
      <c r="GH345" s="812"/>
      <c r="GI345" s="812"/>
      <c r="GJ345" s="812"/>
      <c r="GK345" s="812"/>
      <c r="GL345" s="812"/>
      <c r="GM345" s="812"/>
    </row>
    <row r="346" spans="2:195" ht="15" customHeight="1" x14ac:dyDescent="0.2">
      <c r="B346" s="812"/>
      <c r="C346" s="812"/>
      <c r="D346" s="812"/>
      <c r="E346" s="812"/>
      <c r="F346" s="812"/>
      <c r="G346" s="812"/>
      <c r="H346" s="812"/>
      <c r="I346" s="812"/>
      <c r="J346" s="812"/>
      <c r="K346" s="812"/>
      <c r="L346" s="812"/>
      <c r="M346" s="812"/>
      <c r="N346" s="812"/>
      <c r="O346" s="812"/>
      <c r="P346" s="812"/>
      <c r="Q346" s="812"/>
      <c r="R346" s="812"/>
      <c r="S346" s="812"/>
      <c r="T346" s="812"/>
      <c r="U346" s="812"/>
      <c r="V346" s="812"/>
      <c r="W346" s="812"/>
      <c r="X346" s="812"/>
      <c r="Y346" s="812"/>
      <c r="Z346" s="812"/>
      <c r="AA346" s="812"/>
      <c r="AB346" s="812"/>
      <c r="AC346" s="812"/>
      <c r="AD346" s="812"/>
      <c r="AE346" s="812"/>
      <c r="AF346" s="812"/>
      <c r="AG346" s="812"/>
      <c r="AH346" s="812"/>
      <c r="AI346" s="812"/>
      <c r="AJ346" s="812"/>
      <c r="AK346" s="812"/>
      <c r="AL346" s="812"/>
      <c r="AM346" s="812"/>
      <c r="AN346" s="812"/>
      <c r="AO346" s="812"/>
      <c r="AP346" s="812"/>
      <c r="AQ346" s="812"/>
      <c r="AR346" s="812"/>
      <c r="AS346" s="812"/>
      <c r="AT346" s="812"/>
      <c r="AU346" s="812"/>
      <c r="AV346" s="812"/>
      <c r="AW346" s="812"/>
      <c r="AX346" s="812"/>
      <c r="AY346" s="812"/>
      <c r="AZ346" s="812"/>
      <c r="BA346" s="812"/>
      <c r="BB346" s="812"/>
      <c r="BC346" s="812"/>
      <c r="BD346" s="812"/>
      <c r="BE346" s="812"/>
      <c r="BF346" s="812"/>
      <c r="BG346" s="812"/>
      <c r="BH346" s="812"/>
      <c r="BI346" s="812"/>
      <c r="BJ346" s="812"/>
      <c r="BK346" s="812"/>
      <c r="BL346" s="812"/>
      <c r="BM346" s="812"/>
      <c r="BN346" s="812"/>
      <c r="BO346" s="812"/>
      <c r="BP346" s="812"/>
      <c r="BQ346" s="812"/>
      <c r="BR346" s="812"/>
      <c r="BS346" s="812"/>
      <c r="BT346" s="812"/>
      <c r="BU346" s="812"/>
      <c r="BV346" s="812"/>
      <c r="BW346" s="812"/>
      <c r="BX346" s="812"/>
      <c r="BY346" s="812"/>
      <c r="BZ346" s="812"/>
      <c r="CA346" s="812"/>
      <c r="CB346" s="812"/>
      <c r="CC346" s="812"/>
      <c r="CD346" s="812"/>
      <c r="CE346" s="812"/>
      <c r="CF346" s="812"/>
      <c r="CG346" s="812"/>
      <c r="CH346" s="812"/>
      <c r="CI346" s="812"/>
      <c r="CJ346" s="812"/>
      <c r="CK346" s="812"/>
      <c r="CL346" s="812"/>
      <c r="CM346" s="812"/>
      <c r="CN346" s="812"/>
      <c r="CO346" s="812"/>
      <c r="CP346" s="812"/>
      <c r="CQ346" s="812"/>
      <c r="CR346" s="812"/>
      <c r="CS346" s="812"/>
      <c r="CT346" s="812"/>
      <c r="CU346" s="812"/>
      <c r="CV346" s="812"/>
      <c r="CW346" s="812"/>
      <c r="CX346" s="812"/>
      <c r="CY346" s="812"/>
      <c r="CZ346" s="812"/>
      <c r="DA346" s="812"/>
      <c r="DB346" s="812"/>
      <c r="DC346" s="812"/>
      <c r="DD346" s="812"/>
      <c r="DE346" s="812"/>
      <c r="DF346" s="812"/>
      <c r="DG346" s="812"/>
      <c r="DH346" s="812"/>
      <c r="DI346" s="812"/>
      <c r="DJ346" s="812"/>
      <c r="DK346" s="812"/>
      <c r="DL346" s="812"/>
      <c r="DM346" s="812"/>
      <c r="DN346" s="812"/>
      <c r="DO346" s="812"/>
      <c r="DP346" s="812"/>
      <c r="DQ346" s="812"/>
      <c r="DR346" s="812"/>
      <c r="DS346" s="812"/>
      <c r="DT346" s="812"/>
      <c r="DU346" s="812"/>
      <c r="DV346" s="812"/>
      <c r="DW346" s="812"/>
      <c r="DX346" s="812"/>
      <c r="DY346" s="812"/>
      <c r="DZ346" s="812"/>
      <c r="EA346" s="812"/>
      <c r="EB346" s="812"/>
      <c r="EC346" s="812"/>
      <c r="ED346" s="812"/>
      <c r="EE346" s="812"/>
      <c r="EF346" s="812"/>
      <c r="EG346" s="812"/>
      <c r="EH346" s="812"/>
      <c r="EI346" s="812"/>
      <c r="EJ346" s="812"/>
      <c r="EK346" s="812"/>
      <c r="EL346" s="812"/>
      <c r="EM346" s="812"/>
      <c r="EN346" s="812"/>
      <c r="EO346" s="812"/>
      <c r="EP346" s="812"/>
      <c r="EQ346" s="812"/>
      <c r="ER346" s="812"/>
      <c r="ES346" s="812"/>
      <c r="ET346" s="812"/>
      <c r="EU346" s="812"/>
      <c r="EV346" s="812"/>
      <c r="EW346" s="812"/>
      <c r="EX346" s="812"/>
      <c r="EY346" s="812"/>
      <c r="EZ346" s="812"/>
      <c r="FA346" s="812"/>
      <c r="FB346" s="812"/>
      <c r="FC346" s="812"/>
      <c r="FD346" s="812"/>
      <c r="FE346" s="812"/>
      <c r="FF346" s="812"/>
      <c r="FG346" s="812"/>
      <c r="FH346" s="812"/>
      <c r="FI346" s="812"/>
      <c r="FJ346" s="812"/>
      <c r="FK346" s="812"/>
      <c r="FL346" s="812"/>
      <c r="FM346" s="812"/>
      <c r="FN346" s="812"/>
      <c r="FO346" s="812"/>
      <c r="FP346" s="812"/>
      <c r="FQ346" s="812"/>
      <c r="FR346" s="812"/>
      <c r="FS346" s="812"/>
      <c r="FT346" s="812"/>
      <c r="FU346" s="812"/>
      <c r="FV346" s="812"/>
      <c r="FW346" s="812"/>
      <c r="FX346" s="812"/>
      <c r="FY346" s="812"/>
      <c r="FZ346" s="812"/>
      <c r="GA346" s="812"/>
      <c r="GB346" s="812"/>
      <c r="GC346" s="812"/>
      <c r="GD346" s="812"/>
      <c r="GE346" s="812"/>
      <c r="GF346" s="812"/>
      <c r="GG346" s="812"/>
      <c r="GH346" s="812"/>
      <c r="GI346" s="812"/>
      <c r="GJ346" s="812"/>
      <c r="GK346" s="812"/>
      <c r="GL346" s="812"/>
      <c r="GM346" s="812"/>
    </row>
    <row r="347" spans="2:195" ht="15" customHeight="1" x14ac:dyDescent="0.2">
      <c r="B347" s="812"/>
      <c r="C347" s="812"/>
      <c r="D347" s="812"/>
      <c r="E347" s="812"/>
      <c r="F347" s="812"/>
      <c r="G347" s="812"/>
      <c r="H347" s="812"/>
      <c r="I347" s="812"/>
      <c r="J347" s="812"/>
      <c r="K347" s="812"/>
      <c r="L347" s="812"/>
      <c r="M347" s="812"/>
      <c r="N347" s="812"/>
      <c r="O347" s="812"/>
      <c r="P347" s="812"/>
      <c r="Q347" s="812"/>
      <c r="R347" s="812"/>
      <c r="S347" s="812"/>
      <c r="T347" s="812"/>
      <c r="U347" s="812"/>
      <c r="V347" s="812"/>
      <c r="W347" s="812"/>
      <c r="X347" s="812"/>
      <c r="Y347" s="812"/>
      <c r="Z347" s="812"/>
      <c r="AA347" s="812"/>
      <c r="AB347" s="812"/>
      <c r="AC347" s="812"/>
      <c r="AD347" s="812"/>
      <c r="AE347" s="812"/>
      <c r="AF347" s="812"/>
      <c r="AG347" s="812"/>
      <c r="AH347" s="812"/>
      <c r="AI347" s="812"/>
      <c r="AJ347" s="812"/>
      <c r="AK347" s="812"/>
      <c r="AL347" s="812"/>
      <c r="AM347" s="812"/>
      <c r="AN347" s="812"/>
      <c r="AO347" s="812"/>
      <c r="AP347" s="812"/>
      <c r="AQ347" s="812"/>
      <c r="AR347" s="812"/>
      <c r="AS347" s="812"/>
      <c r="AT347" s="812"/>
      <c r="AU347" s="812"/>
      <c r="AV347" s="812"/>
      <c r="AW347" s="812"/>
      <c r="AX347" s="812"/>
      <c r="AY347" s="812"/>
      <c r="AZ347" s="812"/>
      <c r="BA347" s="812"/>
      <c r="BB347" s="812"/>
      <c r="BC347" s="812"/>
      <c r="BD347" s="812"/>
      <c r="BE347" s="812"/>
      <c r="BF347" s="812"/>
      <c r="BG347" s="812"/>
      <c r="BH347" s="812"/>
      <c r="BI347" s="812"/>
      <c r="BJ347" s="812"/>
      <c r="BK347" s="812"/>
      <c r="BL347" s="812"/>
      <c r="BM347" s="812"/>
      <c r="BN347" s="812"/>
      <c r="BO347" s="812"/>
      <c r="BP347" s="812"/>
      <c r="BQ347" s="812"/>
      <c r="BR347" s="812"/>
      <c r="BS347" s="812"/>
      <c r="BT347" s="812"/>
      <c r="BU347" s="812"/>
      <c r="BV347" s="812"/>
      <c r="BW347" s="812"/>
      <c r="BX347" s="812"/>
      <c r="BY347" s="812"/>
      <c r="BZ347" s="812"/>
      <c r="CA347" s="812"/>
      <c r="CB347" s="812"/>
      <c r="CC347" s="812"/>
      <c r="CD347" s="812"/>
      <c r="CE347" s="812"/>
      <c r="CF347" s="812"/>
      <c r="CG347" s="812"/>
      <c r="CH347" s="812"/>
      <c r="CI347" s="812"/>
      <c r="CJ347" s="812"/>
      <c r="CK347" s="812"/>
      <c r="CL347" s="812"/>
      <c r="CM347" s="812"/>
      <c r="CN347" s="812"/>
      <c r="CO347" s="812"/>
      <c r="CP347" s="812"/>
      <c r="CQ347" s="812"/>
      <c r="CR347" s="812"/>
      <c r="CS347" s="812"/>
      <c r="CT347" s="812"/>
      <c r="CU347" s="812"/>
      <c r="CV347" s="812"/>
      <c r="CW347" s="812"/>
      <c r="CX347" s="812"/>
      <c r="CY347" s="812"/>
      <c r="CZ347" s="812"/>
      <c r="DA347" s="812"/>
      <c r="DB347" s="812"/>
      <c r="DC347" s="812"/>
      <c r="DD347" s="812"/>
      <c r="DE347" s="812"/>
      <c r="DF347" s="812"/>
      <c r="DG347" s="812"/>
      <c r="DH347" s="812"/>
      <c r="DI347" s="812"/>
      <c r="DJ347" s="812"/>
      <c r="DK347" s="812"/>
      <c r="DL347" s="812"/>
      <c r="DM347" s="812"/>
      <c r="DN347" s="812"/>
      <c r="DO347" s="812"/>
      <c r="DP347" s="812"/>
      <c r="DQ347" s="812"/>
      <c r="DR347" s="812"/>
      <c r="DS347" s="812"/>
      <c r="DT347" s="812"/>
      <c r="DU347" s="812"/>
      <c r="DV347" s="812"/>
      <c r="DW347" s="812"/>
      <c r="DX347" s="812"/>
      <c r="DY347" s="812"/>
      <c r="DZ347" s="812"/>
      <c r="EA347" s="812"/>
      <c r="EB347" s="812"/>
      <c r="EC347" s="812"/>
      <c r="ED347" s="812"/>
      <c r="EE347" s="812"/>
      <c r="EF347" s="812"/>
      <c r="EG347" s="812"/>
      <c r="EH347" s="812"/>
      <c r="EI347" s="812"/>
      <c r="EJ347" s="812"/>
      <c r="EK347" s="812"/>
      <c r="EL347" s="812"/>
      <c r="EM347" s="812"/>
      <c r="EN347" s="812"/>
      <c r="EO347" s="812"/>
      <c r="EP347" s="812"/>
      <c r="EQ347" s="812"/>
      <c r="ER347" s="812"/>
      <c r="ES347" s="812"/>
      <c r="ET347" s="812"/>
      <c r="EU347" s="812"/>
      <c r="EV347" s="812"/>
      <c r="EW347" s="812"/>
      <c r="EX347" s="812"/>
      <c r="EY347" s="812"/>
      <c r="EZ347" s="812"/>
      <c r="FA347" s="812"/>
      <c r="FB347" s="812"/>
      <c r="FC347" s="812"/>
      <c r="FD347" s="812"/>
      <c r="FE347" s="812"/>
      <c r="FF347" s="812"/>
      <c r="FG347" s="812"/>
      <c r="FH347" s="812"/>
      <c r="FI347" s="812"/>
      <c r="FJ347" s="812"/>
      <c r="FK347" s="812"/>
      <c r="FL347" s="812"/>
      <c r="FM347" s="812"/>
      <c r="FN347" s="812"/>
      <c r="FO347" s="812"/>
      <c r="FP347" s="812"/>
      <c r="FQ347" s="812"/>
      <c r="FR347" s="812"/>
      <c r="FS347" s="812"/>
      <c r="FT347" s="812"/>
      <c r="FU347" s="812"/>
      <c r="FV347" s="812"/>
      <c r="FW347" s="812"/>
      <c r="FX347" s="812"/>
      <c r="FY347" s="812"/>
      <c r="FZ347" s="812"/>
      <c r="GA347" s="812"/>
      <c r="GB347" s="812"/>
      <c r="GC347" s="812"/>
      <c r="GD347" s="812"/>
      <c r="GE347" s="812"/>
      <c r="GF347" s="812"/>
      <c r="GG347" s="812"/>
      <c r="GH347" s="812"/>
      <c r="GI347" s="812"/>
      <c r="GJ347" s="812"/>
      <c r="GK347" s="812"/>
      <c r="GL347" s="812"/>
      <c r="GM347" s="812"/>
    </row>
    <row r="348" spans="2:195" ht="15" customHeight="1" x14ac:dyDescent="0.2">
      <c r="B348" s="812"/>
      <c r="C348" s="812"/>
      <c r="D348" s="812"/>
      <c r="E348" s="812"/>
      <c r="F348" s="812"/>
      <c r="G348" s="812"/>
      <c r="H348" s="812"/>
      <c r="I348" s="812"/>
      <c r="J348" s="812"/>
      <c r="K348" s="812"/>
      <c r="L348" s="812"/>
      <c r="M348" s="812"/>
      <c r="N348" s="812"/>
      <c r="O348" s="812"/>
      <c r="P348" s="812"/>
      <c r="Q348" s="812"/>
      <c r="R348" s="812"/>
      <c r="S348" s="812"/>
      <c r="T348" s="812"/>
      <c r="U348" s="812"/>
      <c r="V348" s="812"/>
      <c r="W348" s="812"/>
      <c r="X348" s="812"/>
      <c r="Y348" s="812"/>
      <c r="Z348" s="812"/>
      <c r="AA348" s="812"/>
      <c r="AB348" s="812"/>
      <c r="AC348" s="812"/>
      <c r="AD348" s="812"/>
      <c r="AE348" s="812"/>
      <c r="AF348" s="812"/>
      <c r="AG348" s="812"/>
      <c r="AH348" s="812"/>
      <c r="AI348" s="812"/>
      <c r="AJ348" s="812"/>
      <c r="AK348" s="812"/>
      <c r="AL348" s="812"/>
      <c r="AM348" s="812"/>
      <c r="AN348" s="812"/>
      <c r="AO348" s="812"/>
      <c r="AP348" s="812"/>
      <c r="AQ348" s="812"/>
      <c r="AR348" s="812"/>
      <c r="AS348" s="812"/>
      <c r="AT348" s="812"/>
      <c r="AU348" s="812"/>
      <c r="AV348" s="812"/>
      <c r="AW348" s="812"/>
      <c r="AX348" s="812"/>
      <c r="AY348" s="812"/>
      <c r="AZ348" s="812"/>
      <c r="BA348" s="812"/>
      <c r="BB348" s="812"/>
      <c r="BC348" s="812"/>
      <c r="BD348" s="812"/>
      <c r="BE348" s="812"/>
      <c r="BF348" s="812"/>
      <c r="BG348" s="812"/>
      <c r="BH348" s="812"/>
      <c r="BI348" s="812"/>
      <c r="BJ348" s="812"/>
      <c r="BK348" s="812"/>
      <c r="BL348" s="812"/>
      <c r="BM348" s="812"/>
      <c r="BN348" s="812"/>
      <c r="BO348" s="812"/>
      <c r="BP348" s="812"/>
      <c r="BQ348" s="812"/>
      <c r="BR348" s="812"/>
      <c r="BS348" s="812"/>
      <c r="BT348" s="812"/>
      <c r="BU348" s="812"/>
      <c r="BV348" s="812"/>
      <c r="BW348" s="812"/>
      <c r="BX348" s="812"/>
      <c r="BY348" s="812"/>
      <c r="BZ348" s="812"/>
      <c r="CA348" s="812"/>
      <c r="CB348" s="812"/>
      <c r="CC348" s="812"/>
      <c r="CD348" s="812"/>
      <c r="CE348" s="812"/>
      <c r="CF348" s="812"/>
      <c r="CG348" s="812"/>
      <c r="CH348" s="812"/>
      <c r="CI348" s="812"/>
      <c r="CJ348" s="812"/>
      <c r="CK348" s="812"/>
      <c r="CL348" s="812"/>
      <c r="CM348" s="812"/>
      <c r="CN348" s="812"/>
      <c r="CO348" s="812"/>
      <c r="CP348" s="812"/>
      <c r="CQ348" s="812"/>
      <c r="CR348" s="812"/>
      <c r="CS348" s="812"/>
      <c r="CT348" s="812"/>
      <c r="CU348" s="812"/>
      <c r="CV348" s="812"/>
      <c r="CW348" s="812"/>
      <c r="CX348" s="812"/>
      <c r="CY348" s="812"/>
      <c r="CZ348" s="812"/>
      <c r="DA348" s="812"/>
      <c r="DB348" s="812"/>
      <c r="DC348" s="812"/>
      <c r="DD348" s="812"/>
      <c r="DE348" s="812"/>
      <c r="DF348" s="812"/>
      <c r="DG348" s="812"/>
      <c r="DH348" s="812"/>
      <c r="DI348" s="812"/>
      <c r="DJ348" s="812"/>
      <c r="DK348" s="812"/>
      <c r="DL348" s="812"/>
      <c r="DM348" s="812"/>
      <c r="DN348" s="812"/>
      <c r="DO348" s="812"/>
      <c r="DP348" s="812"/>
      <c r="DQ348" s="812"/>
      <c r="DR348" s="812"/>
      <c r="DS348" s="812"/>
      <c r="DT348" s="812"/>
      <c r="DU348" s="812"/>
      <c r="DV348" s="812"/>
      <c r="DW348" s="812"/>
      <c r="DX348" s="812"/>
      <c r="DY348" s="812"/>
      <c r="DZ348" s="812"/>
      <c r="EA348" s="812"/>
      <c r="EB348" s="812"/>
      <c r="EC348" s="812"/>
      <c r="ED348" s="812"/>
      <c r="EE348" s="812"/>
      <c r="EF348" s="812"/>
      <c r="EG348" s="812"/>
      <c r="EH348" s="812"/>
      <c r="EI348" s="812"/>
      <c r="EJ348" s="812"/>
      <c r="EK348" s="812"/>
      <c r="EL348" s="812"/>
      <c r="EM348" s="812"/>
      <c r="EN348" s="812"/>
      <c r="EO348" s="812"/>
      <c r="EP348" s="812"/>
      <c r="EQ348" s="812"/>
      <c r="ER348" s="812"/>
      <c r="ES348" s="812"/>
      <c r="ET348" s="812"/>
      <c r="EU348" s="812"/>
      <c r="EV348" s="812"/>
      <c r="EW348" s="812"/>
      <c r="EX348" s="812"/>
      <c r="EY348" s="812"/>
      <c r="EZ348" s="812"/>
      <c r="FA348" s="812"/>
      <c r="FB348" s="812"/>
      <c r="FC348" s="812"/>
      <c r="FD348" s="812"/>
      <c r="FE348" s="812"/>
      <c r="FF348" s="812"/>
      <c r="FG348" s="812"/>
      <c r="FH348" s="812"/>
      <c r="FI348" s="812"/>
      <c r="FJ348" s="812"/>
      <c r="FK348" s="812"/>
      <c r="FL348" s="812"/>
      <c r="FM348" s="812"/>
      <c r="FN348" s="812"/>
      <c r="FO348" s="812"/>
      <c r="FP348" s="812"/>
      <c r="FQ348" s="812"/>
      <c r="FR348" s="812"/>
      <c r="FS348" s="812"/>
      <c r="FT348" s="812"/>
      <c r="FU348" s="812"/>
      <c r="FV348" s="812"/>
      <c r="FW348" s="812"/>
      <c r="FX348" s="812"/>
      <c r="FY348" s="812"/>
      <c r="FZ348" s="812"/>
      <c r="GA348" s="812"/>
      <c r="GB348" s="812"/>
      <c r="GC348" s="812"/>
      <c r="GD348" s="812"/>
      <c r="GE348" s="812"/>
      <c r="GF348" s="812"/>
      <c r="GG348" s="812"/>
      <c r="GH348" s="812"/>
      <c r="GI348" s="812"/>
      <c r="GJ348" s="812"/>
      <c r="GK348" s="812"/>
      <c r="GL348" s="812"/>
      <c r="GM348" s="812"/>
    </row>
    <row r="349" spans="2:195" ht="15" customHeight="1" x14ac:dyDescent="0.2">
      <c r="B349" s="812"/>
      <c r="C349" s="812"/>
      <c r="D349" s="812"/>
      <c r="E349" s="812"/>
      <c r="F349" s="812"/>
      <c r="G349" s="812"/>
      <c r="H349" s="812"/>
      <c r="I349" s="812"/>
      <c r="J349" s="812"/>
      <c r="K349" s="812"/>
      <c r="L349" s="812"/>
      <c r="M349" s="812"/>
      <c r="N349" s="812"/>
      <c r="O349" s="812"/>
      <c r="P349" s="812"/>
      <c r="Q349" s="812"/>
      <c r="R349" s="812"/>
      <c r="S349" s="812"/>
      <c r="T349" s="812"/>
      <c r="U349" s="812"/>
      <c r="V349" s="812"/>
      <c r="W349" s="812"/>
      <c r="X349" s="812"/>
      <c r="Y349" s="812"/>
      <c r="Z349" s="812"/>
      <c r="AA349" s="812"/>
      <c r="AB349" s="812"/>
      <c r="AC349" s="812"/>
      <c r="AD349" s="812"/>
      <c r="AE349" s="812"/>
      <c r="AF349" s="812"/>
      <c r="AG349" s="812"/>
      <c r="AH349" s="812"/>
      <c r="AI349" s="812"/>
      <c r="AJ349" s="812"/>
      <c r="AK349" s="812"/>
      <c r="AL349" s="812"/>
      <c r="AM349" s="812"/>
      <c r="AN349" s="812"/>
      <c r="AO349" s="812"/>
      <c r="AP349" s="812"/>
      <c r="AQ349" s="812"/>
      <c r="AR349" s="812"/>
      <c r="AS349" s="812"/>
      <c r="AT349" s="812"/>
      <c r="AU349" s="812"/>
      <c r="AV349" s="812"/>
      <c r="AW349" s="812"/>
      <c r="AX349" s="812"/>
      <c r="AY349" s="812"/>
      <c r="AZ349" s="812"/>
      <c r="BA349" s="812"/>
      <c r="BB349" s="812"/>
      <c r="BC349" s="812"/>
      <c r="BD349" s="812"/>
      <c r="BE349" s="812"/>
      <c r="BF349" s="812"/>
      <c r="BG349" s="812"/>
      <c r="BH349" s="812"/>
      <c r="BI349" s="812"/>
      <c r="BJ349" s="812"/>
      <c r="BK349" s="812"/>
      <c r="BL349" s="812"/>
      <c r="BM349" s="812"/>
      <c r="BN349" s="812"/>
      <c r="BO349" s="812"/>
      <c r="BP349" s="812"/>
      <c r="BQ349" s="812"/>
      <c r="BR349" s="812"/>
      <c r="BS349" s="812"/>
      <c r="BT349" s="812"/>
      <c r="BU349" s="812"/>
      <c r="BV349" s="812"/>
      <c r="BW349" s="812"/>
      <c r="BX349" s="812"/>
      <c r="BY349" s="812"/>
      <c r="BZ349" s="812"/>
      <c r="CA349" s="812"/>
      <c r="CB349" s="812"/>
      <c r="CC349" s="812"/>
      <c r="CD349" s="812"/>
      <c r="CE349" s="812"/>
      <c r="CF349" s="812"/>
      <c r="CG349" s="812"/>
      <c r="CH349" s="812"/>
      <c r="CI349" s="812"/>
      <c r="CJ349" s="812"/>
      <c r="CK349" s="812"/>
      <c r="CL349" s="812"/>
      <c r="CM349" s="812"/>
      <c r="CN349" s="812"/>
      <c r="CO349" s="812"/>
      <c r="CP349" s="812"/>
      <c r="CQ349" s="812"/>
      <c r="CR349" s="812"/>
      <c r="CS349" s="812"/>
      <c r="CT349" s="812"/>
      <c r="CU349" s="812"/>
      <c r="CV349" s="812"/>
      <c r="CW349" s="812"/>
      <c r="CX349" s="812"/>
      <c r="CY349" s="812"/>
      <c r="CZ349" s="812"/>
      <c r="DA349" s="812"/>
      <c r="DB349" s="812"/>
      <c r="DC349" s="812"/>
      <c r="DD349" s="812"/>
      <c r="DE349" s="812"/>
      <c r="DF349" s="812"/>
      <c r="DG349" s="812"/>
      <c r="DH349" s="812"/>
      <c r="DI349" s="812"/>
      <c r="DJ349" s="812"/>
      <c r="DK349" s="812"/>
      <c r="DL349" s="812"/>
      <c r="DM349" s="812"/>
      <c r="DN349" s="812"/>
      <c r="DO349" s="812"/>
      <c r="DP349" s="812"/>
      <c r="DQ349" s="812"/>
      <c r="DR349" s="812"/>
      <c r="DS349" s="812"/>
      <c r="DT349" s="812"/>
      <c r="DU349" s="812"/>
      <c r="DV349" s="812"/>
      <c r="DW349" s="812"/>
      <c r="DX349" s="812"/>
      <c r="DY349" s="812"/>
      <c r="DZ349" s="812"/>
      <c r="EA349" s="812"/>
      <c r="EB349" s="812"/>
      <c r="EC349" s="812"/>
      <c r="ED349" s="812"/>
      <c r="EE349" s="812"/>
      <c r="EF349" s="812"/>
      <c r="EG349" s="812"/>
      <c r="EH349" s="812"/>
      <c r="EI349" s="812"/>
      <c r="EJ349" s="812"/>
      <c r="EK349" s="812"/>
      <c r="EL349" s="812"/>
      <c r="EM349" s="812"/>
      <c r="EN349" s="812"/>
      <c r="EO349" s="812"/>
      <c r="EP349" s="812"/>
      <c r="EQ349" s="812"/>
      <c r="ER349" s="812"/>
      <c r="ES349" s="812"/>
      <c r="ET349" s="812"/>
      <c r="EU349" s="812"/>
      <c r="EV349" s="812"/>
      <c r="EW349" s="812"/>
      <c r="EX349" s="812"/>
      <c r="EY349" s="812"/>
      <c r="EZ349" s="812"/>
      <c r="FA349" s="812"/>
      <c r="FB349" s="812"/>
      <c r="FC349" s="812"/>
      <c r="FD349" s="812"/>
      <c r="FE349" s="812"/>
      <c r="FF349" s="812"/>
      <c r="FG349" s="812"/>
      <c r="FH349" s="812"/>
      <c r="FI349" s="812"/>
      <c r="FJ349" s="812"/>
      <c r="FK349" s="812"/>
      <c r="FL349" s="812"/>
      <c r="FM349" s="812"/>
      <c r="FN349" s="812"/>
      <c r="FO349" s="812"/>
      <c r="FP349" s="812"/>
      <c r="FQ349" s="812"/>
      <c r="FR349" s="812"/>
      <c r="FS349" s="812"/>
      <c r="FT349" s="812"/>
      <c r="FU349" s="812"/>
      <c r="FV349" s="812"/>
      <c r="FW349" s="812"/>
      <c r="FX349" s="812"/>
      <c r="FY349" s="812"/>
      <c r="FZ349" s="812"/>
      <c r="GA349" s="812"/>
      <c r="GB349" s="812"/>
      <c r="GC349" s="812"/>
      <c r="GD349" s="812"/>
      <c r="GE349" s="812"/>
      <c r="GF349" s="812"/>
      <c r="GG349" s="812"/>
      <c r="GH349" s="812"/>
      <c r="GI349" s="812"/>
      <c r="GJ349" s="812"/>
      <c r="GK349" s="812"/>
      <c r="GL349" s="812"/>
      <c r="GM349" s="812"/>
    </row>
    <row r="350" spans="2:195" ht="15" customHeight="1" x14ac:dyDescent="0.2">
      <c r="B350" s="812"/>
      <c r="C350" s="812"/>
      <c r="D350" s="812"/>
      <c r="E350" s="812"/>
      <c r="F350" s="812"/>
      <c r="G350" s="812"/>
      <c r="H350" s="812"/>
      <c r="I350" s="812"/>
      <c r="J350" s="812"/>
      <c r="K350" s="812"/>
      <c r="L350" s="812"/>
      <c r="M350" s="812"/>
      <c r="N350" s="812"/>
      <c r="O350" s="812"/>
      <c r="P350" s="812"/>
      <c r="Q350" s="812"/>
      <c r="R350" s="812"/>
      <c r="S350" s="812"/>
      <c r="T350" s="812"/>
      <c r="U350" s="812"/>
      <c r="V350" s="812"/>
      <c r="W350" s="812"/>
      <c r="X350" s="812"/>
      <c r="Y350" s="812"/>
      <c r="Z350" s="812"/>
      <c r="AA350" s="812"/>
      <c r="AB350" s="812"/>
      <c r="AC350" s="812"/>
      <c r="AD350" s="812"/>
      <c r="AE350" s="812"/>
      <c r="AF350" s="812"/>
      <c r="AG350" s="812"/>
      <c r="AH350" s="812"/>
      <c r="AI350" s="812"/>
      <c r="AJ350" s="812"/>
      <c r="AK350" s="812"/>
      <c r="AL350" s="812"/>
      <c r="AM350" s="812"/>
      <c r="AN350" s="812"/>
      <c r="AO350" s="812"/>
      <c r="AP350" s="812"/>
      <c r="AQ350" s="812"/>
      <c r="AR350" s="812"/>
      <c r="AS350" s="812"/>
      <c r="AT350" s="812"/>
      <c r="AU350" s="812"/>
      <c r="AV350" s="812"/>
      <c r="AW350" s="812"/>
      <c r="AX350" s="812"/>
      <c r="AY350" s="812"/>
      <c r="AZ350" s="812"/>
      <c r="BA350" s="812"/>
      <c r="BB350" s="812"/>
      <c r="BC350" s="812"/>
      <c r="BD350" s="812"/>
      <c r="BE350" s="812"/>
      <c r="BF350" s="812"/>
      <c r="BG350" s="812"/>
      <c r="BH350" s="812"/>
      <c r="BI350" s="812"/>
      <c r="BJ350" s="812"/>
      <c r="BK350" s="812"/>
      <c r="BL350" s="812"/>
      <c r="BM350" s="812"/>
      <c r="BN350" s="812"/>
      <c r="BO350" s="812"/>
      <c r="BP350" s="812"/>
      <c r="BQ350" s="812"/>
      <c r="BR350" s="812"/>
      <c r="BS350" s="812"/>
      <c r="BT350" s="812"/>
      <c r="BU350" s="812"/>
      <c r="BV350" s="812"/>
      <c r="BW350" s="812"/>
      <c r="BX350" s="812"/>
      <c r="BY350" s="812"/>
      <c r="BZ350" s="812"/>
      <c r="CA350" s="812"/>
      <c r="CB350" s="812"/>
      <c r="CC350" s="812"/>
      <c r="CD350" s="812"/>
      <c r="CE350" s="812"/>
      <c r="CF350" s="812"/>
      <c r="CG350" s="812"/>
      <c r="CH350" s="812"/>
      <c r="CI350" s="812"/>
      <c r="CJ350" s="812"/>
      <c r="CK350" s="812"/>
      <c r="CL350" s="812"/>
      <c r="CM350" s="812"/>
      <c r="CN350" s="812"/>
      <c r="CO350" s="812"/>
      <c r="CP350" s="812"/>
      <c r="CQ350" s="812"/>
      <c r="CR350" s="812"/>
      <c r="CS350" s="812"/>
      <c r="CT350" s="812"/>
      <c r="CU350" s="812"/>
      <c r="CV350" s="812"/>
      <c r="CW350" s="812"/>
      <c r="CX350" s="812"/>
      <c r="CY350" s="812"/>
      <c r="CZ350" s="812"/>
      <c r="DA350" s="812"/>
      <c r="DB350" s="812"/>
      <c r="DC350" s="812"/>
      <c r="DD350" s="812"/>
      <c r="DE350" s="812"/>
      <c r="DF350" s="812"/>
      <c r="DG350" s="812"/>
      <c r="DH350" s="812"/>
      <c r="DI350" s="812"/>
      <c r="DJ350" s="812"/>
      <c r="DK350" s="812"/>
      <c r="DL350" s="812"/>
      <c r="DM350" s="812"/>
      <c r="DN350" s="812"/>
      <c r="DO350" s="812"/>
      <c r="DP350" s="812"/>
      <c r="DQ350" s="812"/>
      <c r="DR350" s="812"/>
      <c r="DS350" s="812"/>
      <c r="DT350" s="812"/>
      <c r="DU350" s="812"/>
      <c r="DV350" s="812"/>
      <c r="DW350" s="812"/>
      <c r="DX350" s="812"/>
      <c r="DY350" s="812"/>
      <c r="DZ350" s="812"/>
      <c r="EA350" s="812"/>
      <c r="EB350" s="812"/>
      <c r="EC350" s="812"/>
      <c r="ED350" s="812"/>
      <c r="EE350" s="812"/>
      <c r="EF350" s="812"/>
      <c r="EG350" s="812"/>
      <c r="EH350" s="812"/>
      <c r="EI350" s="812"/>
      <c r="EJ350" s="812"/>
      <c r="EK350" s="812"/>
      <c r="EL350" s="812"/>
      <c r="EM350" s="812"/>
      <c r="EN350" s="812"/>
      <c r="EO350" s="812"/>
      <c r="EP350" s="812"/>
      <c r="EQ350" s="812"/>
      <c r="ER350" s="812"/>
      <c r="ES350" s="812"/>
      <c r="ET350" s="812"/>
      <c r="EU350" s="812"/>
      <c r="EV350" s="812"/>
      <c r="EW350" s="812"/>
      <c r="EX350" s="812"/>
      <c r="EY350" s="812"/>
      <c r="EZ350" s="812"/>
      <c r="FA350" s="812"/>
      <c r="FB350" s="812"/>
      <c r="FC350" s="812"/>
      <c r="FD350" s="812"/>
      <c r="FE350" s="812"/>
      <c r="FF350" s="812"/>
      <c r="FG350" s="812"/>
      <c r="FH350" s="812"/>
      <c r="FI350" s="812"/>
      <c r="FJ350" s="812"/>
      <c r="FK350" s="812"/>
      <c r="FL350" s="812"/>
      <c r="FM350" s="812"/>
      <c r="FN350" s="812"/>
      <c r="FO350" s="812"/>
      <c r="FP350" s="812"/>
      <c r="FQ350" s="812"/>
      <c r="FR350" s="812"/>
      <c r="FS350" s="812"/>
      <c r="FT350" s="812"/>
      <c r="FU350" s="812"/>
      <c r="FV350" s="812"/>
      <c r="FW350" s="812"/>
      <c r="FX350" s="812"/>
      <c r="FY350" s="812"/>
      <c r="FZ350" s="812"/>
      <c r="GA350" s="812"/>
      <c r="GB350" s="812"/>
      <c r="GC350" s="812"/>
      <c r="GD350" s="812"/>
      <c r="GE350" s="812"/>
      <c r="GF350" s="812"/>
      <c r="GG350" s="812"/>
      <c r="GH350" s="812"/>
      <c r="GI350" s="812"/>
      <c r="GJ350" s="812"/>
      <c r="GK350" s="812"/>
      <c r="GL350" s="812"/>
      <c r="GM350" s="812"/>
    </row>
    <row r="351" spans="2:195" ht="15" customHeight="1" x14ac:dyDescent="0.2">
      <c r="B351" s="812"/>
      <c r="C351" s="812"/>
      <c r="D351" s="812"/>
      <c r="E351" s="812"/>
      <c r="F351" s="812"/>
      <c r="G351" s="812"/>
      <c r="H351" s="812"/>
      <c r="I351" s="812"/>
      <c r="J351" s="812"/>
      <c r="K351" s="812"/>
      <c r="L351" s="812"/>
      <c r="M351" s="812"/>
      <c r="N351" s="812"/>
      <c r="O351" s="812"/>
      <c r="P351" s="812"/>
      <c r="Q351" s="812"/>
      <c r="R351" s="812"/>
      <c r="S351" s="812"/>
      <c r="T351" s="812"/>
      <c r="U351" s="812"/>
      <c r="V351" s="812"/>
      <c r="W351" s="812"/>
      <c r="X351" s="812"/>
      <c r="Y351" s="812"/>
      <c r="Z351" s="812"/>
      <c r="AA351" s="812"/>
      <c r="AB351" s="812"/>
      <c r="AC351" s="812"/>
      <c r="AD351" s="812"/>
      <c r="AE351" s="812"/>
      <c r="AF351" s="812"/>
      <c r="AG351" s="812"/>
      <c r="AH351" s="812"/>
      <c r="AI351" s="812"/>
      <c r="AJ351" s="812"/>
      <c r="AK351" s="812"/>
      <c r="AL351" s="812"/>
      <c r="AM351" s="812"/>
      <c r="AN351" s="812"/>
      <c r="AO351" s="812"/>
      <c r="AP351" s="812"/>
      <c r="AQ351" s="812"/>
      <c r="AR351" s="812"/>
      <c r="AS351" s="812"/>
      <c r="AT351" s="812"/>
      <c r="AU351" s="812"/>
      <c r="AV351" s="812"/>
      <c r="AW351" s="812"/>
      <c r="AX351" s="812"/>
      <c r="AY351" s="812"/>
      <c r="AZ351" s="812"/>
      <c r="BA351" s="812"/>
      <c r="BB351" s="812"/>
      <c r="BC351" s="812"/>
      <c r="BD351" s="812"/>
      <c r="BE351" s="812"/>
      <c r="BF351" s="812"/>
      <c r="BG351" s="812"/>
      <c r="BH351" s="812"/>
      <c r="BI351" s="812"/>
      <c r="BJ351" s="812"/>
      <c r="BK351" s="812"/>
      <c r="BL351" s="812"/>
      <c r="BM351" s="812"/>
      <c r="BN351" s="812"/>
      <c r="BO351" s="812"/>
      <c r="BP351" s="812"/>
      <c r="BQ351" s="812"/>
      <c r="BR351" s="812"/>
      <c r="BS351" s="812"/>
      <c r="BT351" s="812"/>
      <c r="BU351" s="812"/>
      <c r="BV351" s="812"/>
      <c r="BW351" s="812"/>
      <c r="BX351" s="812"/>
      <c r="BY351" s="812"/>
      <c r="BZ351" s="812"/>
      <c r="CA351" s="812"/>
      <c r="CB351" s="812"/>
      <c r="CC351" s="812"/>
      <c r="CD351" s="812"/>
      <c r="CE351" s="812"/>
      <c r="CF351" s="812"/>
      <c r="CG351" s="812"/>
      <c r="CH351" s="812"/>
      <c r="CI351" s="812"/>
      <c r="CJ351" s="812"/>
      <c r="CK351" s="812"/>
      <c r="CL351" s="812"/>
      <c r="CM351" s="812"/>
      <c r="CN351" s="812"/>
      <c r="CO351" s="812"/>
      <c r="CP351" s="812"/>
      <c r="CQ351" s="812"/>
      <c r="CR351" s="812"/>
      <c r="CS351" s="812"/>
      <c r="CT351" s="812"/>
      <c r="CU351" s="812"/>
      <c r="CV351" s="812"/>
      <c r="CW351" s="812"/>
      <c r="CX351" s="812"/>
      <c r="CY351" s="812"/>
      <c r="CZ351" s="812"/>
      <c r="DA351" s="812"/>
      <c r="DB351" s="812"/>
      <c r="DC351" s="812"/>
      <c r="DD351" s="812"/>
      <c r="DE351" s="812"/>
      <c r="DF351" s="812"/>
      <c r="DG351" s="812"/>
      <c r="DH351" s="812"/>
      <c r="DI351" s="812"/>
      <c r="DJ351" s="812"/>
      <c r="DK351" s="812"/>
      <c r="DL351" s="812"/>
      <c r="DM351" s="812"/>
      <c r="DN351" s="812"/>
      <c r="DO351" s="812"/>
      <c r="DP351" s="812"/>
      <c r="DQ351" s="812"/>
      <c r="DR351" s="812"/>
      <c r="DS351" s="812"/>
      <c r="DT351" s="812"/>
      <c r="DU351" s="812"/>
      <c r="DV351" s="812"/>
      <c r="DW351" s="812"/>
      <c r="DX351" s="812"/>
      <c r="DY351" s="812"/>
      <c r="DZ351" s="812"/>
      <c r="EA351" s="812"/>
      <c r="EB351" s="812"/>
      <c r="EC351" s="812"/>
      <c r="ED351" s="812"/>
      <c r="EE351" s="812"/>
      <c r="EF351" s="812"/>
      <c r="EG351" s="812"/>
      <c r="EH351" s="812"/>
      <c r="EI351" s="812"/>
      <c r="EJ351" s="812"/>
      <c r="EK351" s="812"/>
      <c r="EL351" s="812"/>
      <c r="EM351" s="812"/>
      <c r="EN351" s="812"/>
      <c r="EO351" s="812"/>
      <c r="EP351" s="812"/>
      <c r="EQ351" s="812"/>
      <c r="ER351" s="812"/>
      <c r="ES351" s="812"/>
      <c r="ET351" s="812"/>
      <c r="EU351" s="812"/>
      <c r="EV351" s="812"/>
      <c r="EW351" s="812"/>
      <c r="EX351" s="812"/>
      <c r="EY351" s="812"/>
      <c r="EZ351" s="812"/>
      <c r="FA351" s="812"/>
      <c r="FB351" s="812"/>
      <c r="FC351" s="812"/>
      <c r="FD351" s="812"/>
      <c r="FE351" s="812"/>
      <c r="FF351" s="812"/>
      <c r="FG351" s="812"/>
      <c r="FH351" s="812"/>
      <c r="FI351" s="812"/>
      <c r="FJ351" s="812"/>
      <c r="FK351" s="812"/>
      <c r="FL351" s="812"/>
      <c r="FM351" s="812"/>
      <c r="FN351" s="812"/>
      <c r="FO351" s="812"/>
      <c r="FP351" s="812"/>
      <c r="FQ351" s="812"/>
      <c r="FR351" s="812"/>
      <c r="FS351" s="812"/>
      <c r="FT351" s="812"/>
      <c r="FU351" s="812"/>
      <c r="FV351" s="812"/>
      <c r="FW351" s="812"/>
      <c r="FX351" s="812"/>
      <c r="FY351" s="812"/>
      <c r="FZ351" s="812"/>
      <c r="GA351" s="812"/>
      <c r="GB351" s="812"/>
      <c r="GC351" s="812"/>
      <c r="GD351" s="812"/>
      <c r="GE351" s="812"/>
      <c r="GF351" s="812"/>
      <c r="GG351" s="812"/>
      <c r="GH351" s="812"/>
      <c r="GI351" s="812"/>
      <c r="GJ351" s="812"/>
      <c r="GK351" s="812"/>
      <c r="GL351" s="812"/>
      <c r="GM351" s="812"/>
    </row>
    <row r="352" spans="2:195" ht="15" customHeight="1" x14ac:dyDescent="0.2">
      <c r="B352" s="812"/>
      <c r="C352" s="812"/>
      <c r="D352" s="812"/>
      <c r="E352" s="812"/>
      <c r="F352" s="812"/>
      <c r="G352" s="812"/>
      <c r="H352" s="812"/>
      <c r="I352" s="812"/>
      <c r="J352" s="812"/>
      <c r="K352" s="812"/>
      <c r="L352" s="812"/>
      <c r="M352" s="812"/>
      <c r="N352" s="812"/>
      <c r="O352" s="812"/>
      <c r="P352" s="812"/>
      <c r="Q352" s="812"/>
      <c r="R352" s="812"/>
      <c r="S352" s="812"/>
      <c r="T352" s="812"/>
      <c r="U352" s="812"/>
      <c r="V352" s="812"/>
      <c r="W352" s="812"/>
      <c r="X352" s="812"/>
      <c r="Y352" s="812"/>
      <c r="Z352" s="812"/>
      <c r="AA352" s="812"/>
      <c r="AB352" s="812"/>
      <c r="AC352" s="812"/>
      <c r="AD352" s="812"/>
      <c r="AE352" s="812"/>
      <c r="AF352" s="812"/>
      <c r="AG352" s="812"/>
      <c r="AH352" s="812"/>
      <c r="AI352" s="812"/>
      <c r="AJ352" s="812"/>
      <c r="AK352" s="812"/>
      <c r="AL352" s="812"/>
      <c r="AM352" s="812"/>
      <c r="AN352" s="812"/>
      <c r="AO352" s="812"/>
      <c r="AP352" s="812"/>
      <c r="AQ352" s="812"/>
      <c r="AR352" s="812"/>
      <c r="AS352" s="812"/>
      <c r="AT352" s="812"/>
      <c r="AU352" s="812"/>
      <c r="AV352" s="812"/>
      <c r="AW352" s="812"/>
      <c r="AX352" s="812"/>
      <c r="AY352" s="812"/>
      <c r="AZ352" s="812"/>
      <c r="BA352" s="812"/>
      <c r="BB352" s="812"/>
      <c r="BC352" s="812"/>
      <c r="BD352" s="812"/>
      <c r="BE352" s="812"/>
      <c r="BF352" s="812"/>
      <c r="BG352" s="812"/>
      <c r="BH352" s="812"/>
      <c r="BI352" s="812"/>
      <c r="BJ352" s="812"/>
      <c r="BK352" s="812"/>
      <c r="BL352" s="812"/>
      <c r="BM352" s="812"/>
      <c r="BN352" s="812"/>
      <c r="BO352" s="812"/>
      <c r="BP352" s="812"/>
      <c r="BQ352" s="812"/>
      <c r="BR352" s="812"/>
      <c r="BS352" s="812"/>
      <c r="BT352" s="812"/>
      <c r="BU352" s="812"/>
      <c r="BV352" s="812"/>
      <c r="BW352" s="812"/>
      <c r="BX352" s="812"/>
      <c r="BY352" s="812"/>
      <c r="BZ352" s="812"/>
      <c r="CA352" s="812"/>
      <c r="CB352" s="812"/>
      <c r="CC352" s="812"/>
      <c r="CD352" s="812"/>
      <c r="CE352" s="812"/>
      <c r="CF352" s="812"/>
      <c r="CG352" s="812"/>
      <c r="CH352" s="812"/>
      <c r="CI352" s="812"/>
      <c r="CJ352" s="812"/>
      <c r="CK352" s="812"/>
      <c r="CL352" s="812"/>
      <c r="CM352" s="812"/>
      <c r="CN352" s="812"/>
      <c r="CO352" s="812"/>
      <c r="CP352" s="812"/>
      <c r="CQ352" s="812"/>
      <c r="CR352" s="812"/>
      <c r="CS352" s="812"/>
      <c r="CT352" s="812"/>
      <c r="CU352" s="812"/>
      <c r="CV352" s="812"/>
      <c r="CW352" s="812"/>
      <c r="CX352" s="812"/>
      <c r="CY352" s="812"/>
      <c r="CZ352" s="812"/>
      <c r="DA352" s="812"/>
      <c r="DB352" s="812"/>
      <c r="DC352" s="812"/>
      <c r="DD352" s="812"/>
      <c r="DE352" s="812"/>
      <c r="DF352" s="812"/>
      <c r="DG352" s="812"/>
      <c r="DH352" s="812"/>
      <c r="DI352" s="812"/>
      <c r="DJ352" s="812"/>
      <c r="DK352" s="812"/>
      <c r="DL352" s="812"/>
      <c r="DM352" s="812"/>
      <c r="DN352" s="812"/>
      <c r="DO352" s="812"/>
      <c r="DP352" s="812"/>
      <c r="DQ352" s="812"/>
      <c r="DR352" s="812"/>
      <c r="DS352" s="812"/>
      <c r="DT352" s="812"/>
      <c r="DU352" s="812"/>
      <c r="DV352" s="812"/>
      <c r="DW352" s="812"/>
      <c r="DX352" s="812"/>
      <c r="DY352" s="812"/>
      <c r="DZ352" s="812"/>
      <c r="EA352" s="812"/>
      <c r="EB352" s="812"/>
      <c r="EC352" s="812"/>
      <c r="ED352" s="812"/>
      <c r="EE352" s="812"/>
      <c r="EF352" s="812"/>
      <c r="EG352" s="812"/>
      <c r="EH352" s="812"/>
      <c r="EI352" s="812"/>
      <c r="EJ352" s="812"/>
      <c r="EK352" s="812"/>
      <c r="EL352" s="812"/>
      <c r="EM352" s="812"/>
      <c r="EN352" s="812"/>
      <c r="EO352" s="812"/>
      <c r="EP352" s="812"/>
      <c r="EQ352" s="812"/>
      <c r="ER352" s="812"/>
      <c r="ES352" s="812"/>
      <c r="ET352" s="812"/>
      <c r="EU352" s="812"/>
      <c r="EV352" s="812"/>
      <c r="EW352" s="812"/>
      <c r="EX352" s="812"/>
      <c r="EY352" s="812"/>
      <c r="EZ352" s="812"/>
      <c r="FA352" s="812"/>
      <c r="FB352" s="812"/>
      <c r="FC352" s="812"/>
      <c r="FD352" s="812"/>
      <c r="FE352" s="812"/>
      <c r="FF352" s="812"/>
      <c r="FG352" s="812"/>
      <c r="FH352" s="812"/>
      <c r="FI352" s="812"/>
      <c r="FJ352" s="812"/>
      <c r="FK352" s="812"/>
      <c r="FL352" s="812"/>
      <c r="FM352" s="812"/>
      <c r="FN352" s="812"/>
      <c r="FO352" s="812"/>
      <c r="FP352" s="812"/>
      <c r="FQ352" s="812"/>
      <c r="FR352" s="812"/>
      <c r="FS352" s="812"/>
      <c r="FT352" s="812"/>
      <c r="FU352" s="812"/>
      <c r="FV352" s="812"/>
      <c r="FW352" s="812"/>
      <c r="FX352" s="812"/>
      <c r="FY352" s="812"/>
      <c r="FZ352" s="812"/>
      <c r="GA352" s="812"/>
      <c r="GB352" s="812"/>
      <c r="GC352" s="812"/>
      <c r="GD352" s="812"/>
      <c r="GE352" s="812"/>
      <c r="GF352" s="812"/>
      <c r="GG352" s="812"/>
      <c r="GH352" s="812"/>
      <c r="GI352" s="812"/>
      <c r="GJ352" s="812"/>
      <c r="GK352" s="812"/>
      <c r="GL352" s="812"/>
      <c r="GM352" s="812"/>
    </row>
    <row r="353" spans="2:195" ht="15" customHeight="1" x14ac:dyDescent="0.2">
      <c r="B353" s="812"/>
      <c r="C353" s="812"/>
      <c r="D353" s="812"/>
      <c r="E353" s="812"/>
      <c r="F353" s="812"/>
      <c r="G353" s="812"/>
      <c r="H353" s="812"/>
      <c r="I353" s="812"/>
      <c r="J353" s="812"/>
      <c r="K353" s="812"/>
      <c r="L353" s="812"/>
      <c r="M353" s="812"/>
      <c r="N353" s="812"/>
      <c r="O353" s="812"/>
      <c r="P353" s="812"/>
      <c r="Q353" s="812"/>
      <c r="R353" s="812"/>
      <c r="S353" s="812"/>
      <c r="T353" s="812"/>
      <c r="U353" s="812"/>
      <c r="V353" s="812"/>
      <c r="W353" s="812"/>
      <c r="X353" s="812"/>
      <c r="Y353" s="812"/>
      <c r="Z353" s="812"/>
      <c r="AA353" s="812"/>
      <c r="AB353" s="812"/>
      <c r="AC353" s="812"/>
      <c r="AD353" s="812"/>
      <c r="AE353" s="812"/>
      <c r="AF353" s="812"/>
      <c r="AG353" s="812"/>
      <c r="AH353" s="812"/>
      <c r="AI353" s="812"/>
      <c r="AJ353" s="812"/>
      <c r="AK353" s="812"/>
      <c r="AL353" s="812"/>
      <c r="AM353" s="812"/>
      <c r="AN353" s="812"/>
      <c r="AO353" s="812"/>
      <c r="AP353" s="812"/>
      <c r="AQ353" s="812"/>
      <c r="AR353" s="812"/>
      <c r="AS353" s="812"/>
      <c r="AT353" s="812"/>
      <c r="AU353" s="812"/>
      <c r="AV353" s="812"/>
      <c r="AW353" s="812"/>
      <c r="AX353" s="812"/>
      <c r="AY353" s="812"/>
      <c r="AZ353" s="812"/>
      <c r="BA353" s="812"/>
      <c r="BB353" s="812"/>
      <c r="BC353" s="812"/>
      <c r="BD353" s="812"/>
      <c r="BE353" s="812"/>
      <c r="BF353" s="812"/>
      <c r="BG353" s="812"/>
      <c r="BH353" s="812"/>
      <c r="BI353" s="812"/>
      <c r="BJ353" s="812"/>
      <c r="BK353" s="812"/>
      <c r="BL353" s="812"/>
      <c r="BM353" s="812"/>
      <c r="BN353" s="812"/>
      <c r="BO353" s="812"/>
      <c r="BP353" s="812"/>
      <c r="BQ353" s="812"/>
      <c r="BR353" s="812"/>
      <c r="BS353" s="812"/>
      <c r="BT353" s="812"/>
      <c r="BU353" s="812"/>
      <c r="BV353" s="812"/>
      <c r="BW353" s="812"/>
      <c r="BX353" s="812"/>
      <c r="BY353" s="812"/>
      <c r="BZ353" s="812"/>
      <c r="CA353" s="812"/>
      <c r="CB353" s="812"/>
      <c r="CC353" s="812"/>
      <c r="CD353" s="812"/>
      <c r="CE353" s="812"/>
      <c r="CF353" s="812"/>
      <c r="CG353" s="812"/>
      <c r="CH353" s="812"/>
      <c r="CI353" s="812"/>
      <c r="CJ353" s="812"/>
      <c r="CK353" s="812"/>
      <c r="CL353" s="812"/>
      <c r="CM353" s="812"/>
      <c r="CN353" s="812"/>
      <c r="CO353" s="812"/>
      <c r="CP353" s="812"/>
      <c r="CQ353" s="812"/>
      <c r="CR353" s="812"/>
      <c r="CS353" s="812"/>
      <c r="CT353" s="812"/>
      <c r="CU353" s="812"/>
      <c r="CV353" s="812"/>
      <c r="CW353" s="812"/>
      <c r="CX353" s="812"/>
      <c r="CY353" s="812"/>
      <c r="CZ353" s="812"/>
      <c r="DA353" s="812"/>
      <c r="DB353" s="812"/>
      <c r="DC353" s="812"/>
      <c r="DD353" s="812"/>
      <c r="DE353" s="812"/>
      <c r="DF353" s="812"/>
      <c r="DG353" s="812"/>
      <c r="DH353" s="812"/>
      <c r="DI353" s="812"/>
      <c r="DJ353" s="812"/>
      <c r="DK353" s="812"/>
      <c r="DL353" s="812"/>
      <c r="DM353" s="812"/>
      <c r="DN353" s="812"/>
      <c r="DO353" s="812"/>
      <c r="DP353" s="812"/>
      <c r="DQ353" s="812"/>
      <c r="DR353" s="812"/>
      <c r="DS353" s="812"/>
      <c r="DT353" s="812"/>
      <c r="DU353" s="812"/>
      <c r="DV353" s="812"/>
      <c r="DW353" s="812"/>
      <c r="DX353" s="812"/>
      <c r="DY353" s="812"/>
      <c r="DZ353" s="812"/>
      <c r="EA353" s="812"/>
      <c r="EB353" s="812"/>
      <c r="EC353" s="812"/>
      <c r="ED353" s="812"/>
      <c r="EE353" s="812"/>
      <c r="EF353" s="812"/>
      <c r="EG353" s="812"/>
      <c r="EH353" s="812"/>
      <c r="EI353" s="812"/>
      <c r="EJ353" s="812"/>
      <c r="EK353" s="812"/>
      <c r="EL353" s="812"/>
      <c r="EM353" s="812"/>
      <c r="EN353" s="812"/>
      <c r="EO353" s="812"/>
      <c r="EP353" s="812"/>
      <c r="EQ353" s="812"/>
      <c r="ER353" s="812"/>
      <c r="ES353" s="812"/>
      <c r="ET353" s="812"/>
      <c r="EU353" s="812"/>
      <c r="EV353" s="812"/>
      <c r="EW353" s="812"/>
      <c r="EX353" s="812"/>
      <c r="EY353" s="812"/>
      <c r="EZ353" s="812"/>
      <c r="FA353" s="812"/>
      <c r="FB353" s="812"/>
      <c r="FC353" s="812"/>
      <c r="FD353" s="812"/>
      <c r="FE353" s="812"/>
      <c r="FF353" s="812"/>
      <c r="FG353" s="812"/>
      <c r="FH353" s="812"/>
      <c r="FI353" s="812"/>
      <c r="FJ353" s="812"/>
      <c r="FK353" s="812"/>
      <c r="FL353" s="812"/>
      <c r="FM353" s="812"/>
      <c r="FN353" s="812"/>
      <c r="FO353" s="812"/>
      <c r="FP353" s="812"/>
      <c r="FQ353" s="812"/>
      <c r="FR353" s="812"/>
      <c r="FS353" s="812"/>
      <c r="FT353" s="812"/>
      <c r="FU353" s="812"/>
      <c r="FV353" s="812"/>
      <c r="FW353" s="812"/>
      <c r="FX353" s="812"/>
      <c r="FY353" s="812"/>
      <c r="FZ353" s="812"/>
      <c r="GA353" s="812"/>
      <c r="GB353" s="812"/>
      <c r="GC353" s="812"/>
      <c r="GD353" s="812"/>
      <c r="GE353" s="812"/>
      <c r="GF353" s="812"/>
      <c r="GG353" s="812"/>
      <c r="GH353" s="812"/>
      <c r="GI353" s="812"/>
      <c r="GJ353" s="812"/>
      <c r="GK353" s="812"/>
      <c r="GL353" s="812"/>
      <c r="GM353" s="812"/>
    </row>
    <row r="354" spans="2:195" ht="15" customHeight="1" x14ac:dyDescent="0.2">
      <c r="B354" s="812"/>
      <c r="C354" s="812"/>
      <c r="D354" s="812"/>
      <c r="E354" s="812"/>
      <c r="F354" s="812"/>
      <c r="G354" s="812"/>
      <c r="H354" s="812"/>
      <c r="I354" s="812"/>
      <c r="J354" s="812"/>
      <c r="K354" s="812"/>
      <c r="L354" s="812"/>
      <c r="M354" s="812"/>
      <c r="N354" s="812"/>
      <c r="O354" s="812"/>
      <c r="P354" s="812"/>
      <c r="Q354" s="812"/>
      <c r="R354" s="812"/>
      <c r="S354" s="812"/>
      <c r="T354" s="812"/>
      <c r="U354" s="812"/>
      <c r="V354" s="812"/>
      <c r="W354" s="812"/>
      <c r="X354" s="812"/>
      <c r="Y354" s="812"/>
      <c r="Z354" s="812"/>
      <c r="AA354" s="812"/>
      <c r="AB354" s="812"/>
      <c r="AC354" s="812"/>
      <c r="AD354" s="812"/>
      <c r="AE354" s="812"/>
      <c r="AF354" s="812"/>
      <c r="AG354" s="812"/>
      <c r="AH354" s="812"/>
      <c r="AI354" s="812"/>
      <c r="AJ354" s="812"/>
      <c r="AK354" s="812"/>
      <c r="AL354" s="812"/>
      <c r="AM354" s="812"/>
      <c r="AN354" s="812"/>
      <c r="AO354" s="812"/>
      <c r="AP354" s="812"/>
      <c r="AQ354" s="812"/>
      <c r="AR354" s="812"/>
      <c r="AS354" s="812"/>
      <c r="AT354" s="812"/>
      <c r="AU354" s="812"/>
      <c r="AV354" s="812"/>
      <c r="AW354" s="812"/>
      <c r="AX354" s="812"/>
      <c r="AY354" s="812"/>
      <c r="AZ354" s="812"/>
      <c r="BA354" s="812"/>
      <c r="BB354" s="812"/>
      <c r="BC354" s="812"/>
      <c r="BD354" s="812"/>
      <c r="BE354" s="812"/>
      <c r="BF354" s="812"/>
      <c r="BG354" s="812"/>
      <c r="BH354" s="812"/>
      <c r="BI354" s="812"/>
      <c r="BJ354" s="812"/>
      <c r="BK354" s="812"/>
      <c r="BL354" s="812"/>
      <c r="BM354" s="812"/>
      <c r="BN354" s="812"/>
      <c r="BO354" s="812"/>
      <c r="BP354" s="812"/>
      <c r="BQ354" s="812"/>
      <c r="BR354" s="812"/>
      <c r="BS354" s="812"/>
      <c r="BT354" s="812"/>
      <c r="BU354" s="812"/>
      <c r="BV354" s="812"/>
      <c r="BW354" s="812"/>
      <c r="BX354" s="812"/>
      <c r="BY354" s="812"/>
      <c r="BZ354" s="812"/>
      <c r="CA354" s="812"/>
      <c r="CB354" s="812"/>
      <c r="CC354" s="812"/>
      <c r="CD354" s="812"/>
      <c r="CE354" s="812"/>
      <c r="CF354" s="812"/>
      <c r="CG354" s="812"/>
      <c r="CH354" s="812"/>
      <c r="CI354" s="812"/>
      <c r="CJ354" s="812"/>
      <c r="CK354" s="812"/>
      <c r="CL354" s="812"/>
      <c r="CM354" s="812"/>
      <c r="CN354" s="812"/>
      <c r="CO354" s="812"/>
      <c r="CP354" s="812"/>
      <c r="CQ354" s="812"/>
      <c r="CR354" s="812"/>
      <c r="CS354" s="812"/>
      <c r="CT354" s="812"/>
      <c r="CU354" s="812"/>
      <c r="CV354" s="812"/>
      <c r="CW354" s="812"/>
      <c r="CX354" s="812"/>
      <c r="CY354" s="812"/>
      <c r="CZ354" s="812"/>
      <c r="DA354" s="812"/>
      <c r="DB354" s="812"/>
      <c r="DC354" s="812"/>
      <c r="DD354" s="812"/>
      <c r="DE354" s="812"/>
      <c r="DF354" s="812"/>
      <c r="DG354" s="812"/>
      <c r="DH354" s="812"/>
      <c r="DI354" s="812"/>
      <c r="DJ354" s="812"/>
      <c r="DK354" s="812"/>
      <c r="DL354" s="812"/>
      <c r="DM354" s="812"/>
      <c r="DN354" s="812"/>
      <c r="DO354" s="812"/>
      <c r="DP354" s="812"/>
      <c r="DQ354" s="812"/>
      <c r="DR354" s="812"/>
      <c r="DS354" s="812"/>
      <c r="DT354" s="812"/>
      <c r="DU354" s="812"/>
      <c r="DV354" s="812"/>
      <c r="DW354" s="812"/>
      <c r="DX354" s="812"/>
      <c r="DY354" s="812"/>
      <c r="DZ354" s="812"/>
      <c r="EA354" s="812"/>
      <c r="EB354" s="812"/>
      <c r="EC354" s="812"/>
      <c r="ED354" s="812"/>
      <c r="EE354" s="812"/>
      <c r="EF354" s="812"/>
      <c r="EG354" s="812"/>
      <c r="EH354" s="812"/>
      <c r="EI354" s="812"/>
      <c r="EJ354" s="812"/>
      <c r="EK354" s="812"/>
      <c r="EL354" s="812"/>
      <c r="EM354" s="812"/>
      <c r="EN354" s="812"/>
      <c r="EO354" s="812"/>
      <c r="EP354" s="812"/>
      <c r="EQ354" s="812"/>
      <c r="ER354" s="812"/>
      <c r="ES354" s="812"/>
      <c r="ET354" s="812"/>
      <c r="EU354" s="812"/>
      <c r="EV354" s="812"/>
      <c r="EW354" s="812"/>
      <c r="EX354" s="812"/>
      <c r="EY354" s="812"/>
      <c r="EZ354" s="812"/>
      <c r="FA354" s="812"/>
      <c r="FB354" s="812"/>
      <c r="FC354" s="812"/>
      <c r="FD354" s="812"/>
      <c r="FE354" s="812"/>
      <c r="FF354" s="812"/>
      <c r="FG354" s="812"/>
      <c r="FH354" s="812"/>
      <c r="FI354" s="812"/>
      <c r="FJ354" s="812"/>
      <c r="FK354" s="812"/>
      <c r="FL354" s="812"/>
      <c r="FM354" s="812"/>
      <c r="FN354" s="812"/>
      <c r="FO354" s="812"/>
      <c r="FP354" s="812"/>
      <c r="FQ354" s="812"/>
      <c r="FR354" s="812"/>
      <c r="FS354" s="812"/>
      <c r="FT354" s="812"/>
      <c r="FU354" s="812"/>
      <c r="FV354" s="812"/>
      <c r="FW354" s="812"/>
      <c r="FX354" s="812"/>
      <c r="FY354" s="812"/>
      <c r="FZ354" s="812"/>
      <c r="GA354" s="812"/>
      <c r="GB354" s="812"/>
      <c r="GC354" s="812"/>
      <c r="GD354" s="812"/>
      <c r="GE354" s="812"/>
      <c r="GF354" s="812"/>
      <c r="GG354" s="812"/>
      <c r="GH354" s="812"/>
      <c r="GI354" s="812"/>
      <c r="GJ354" s="812"/>
      <c r="GK354" s="812"/>
      <c r="GL354" s="812"/>
      <c r="GM354" s="812"/>
    </row>
    <row r="355" spans="2:195" ht="15" customHeight="1" x14ac:dyDescent="0.2">
      <c r="B355" s="812"/>
      <c r="C355" s="812"/>
      <c r="D355" s="812"/>
      <c r="E355" s="812"/>
      <c r="F355" s="812"/>
      <c r="G355" s="812"/>
      <c r="H355" s="812"/>
      <c r="I355" s="812"/>
      <c r="J355" s="812"/>
      <c r="K355" s="812"/>
      <c r="L355" s="812"/>
      <c r="M355" s="812"/>
      <c r="N355" s="812"/>
      <c r="O355" s="812"/>
      <c r="P355" s="812"/>
      <c r="Q355" s="812"/>
      <c r="R355" s="812"/>
      <c r="S355" s="812"/>
      <c r="T355" s="812"/>
      <c r="U355" s="812"/>
      <c r="V355" s="812"/>
      <c r="W355" s="812"/>
      <c r="X355" s="812"/>
      <c r="Y355" s="812"/>
      <c r="Z355" s="812"/>
      <c r="AA355" s="812"/>
      <c r="AB355" s="812"/>
      <c r="AC355" s="812"/>
      <c r="AD355" s="812"/>
      <c r="AE355" s="812"/>
      <c r="AF355" s="812"/>
      <c r="AG355" s="812"/>
      <c r="AH355" s="812"/>
      <c r="AI355" s="812"/>
      <c r="AJ355" s="812"/>
      <c r="AK355" s="812"/>
      <c r="AL355" s="812"/>
      <c r="AM355" s="812"/>
      <c r="AN355" s="812"/>
      <c r="AO355" s="812"/>
      <c r="AP355" s="812"/>
      <c r="AQ355" s="812"/>
      <c r="AR355" s="812"/>
      <c r="AS355" s="812"/>
      <c r="AT355" s="812"/>
      <c r="AU355" s="812"/>
      <c r="AV355" s="812"/>
      <c r="AW355" s="812"/>
      <c r="AX355" s="812"/>
      <c r="AY355" s="812"/>
      <c r="AZ355" s="812"/>
      <c r="BA355" s="812"/>
      <c r="BB355" s="812"/>
      <c r="BC355" s="812"/>
      <c r="BD355" s="812"/>
      <c r="BE355" s="812"/>
      <c r="BF355" s="812"/>
      <c r="BG355" s="812"/>
      <c r="BH355" s="812"/>
      <c r="BI355" s="812"/>
      <c r="BJ355" s="812"/>
      <c r="BK355" s="812"/>
      <c r="BL355" s="812"/>
      <c r="BM355" s="812"/>
      <c r="BN355" s="812"/>
      <c r="BO355" s="812"/>
      <c r="BP355" s="812"/>
      <c r="BQ355" s="812"/>
      <c r="BR355" s="812"/>
      <c r="BS355" s="812"/>
      <c r="BT355" s="812"/>
      <c r="BU355" s="812"/>
      <c r="BV355" s="812"/>
      <c r="BW355" s="812"/>
      <c r="BX355" s="812"/>
      <c r="BY355" s="812"/>
      <c r="BZ355" s="812"/>
      <c r="CA355" s="812"/>
      <c r="CB355" s="812"/>
      <c r="CC355" s="812"/>
      <c r="CD355" s="812"/>
      <c r="CE355" s="812"/>
      <c r="CF355" s="812"/>
      <c r="CG355" s="812"/>
      <c r="CH355" s="812"/>
      <c r="CI355" s="812"/>
      <c r="CJ355" s="812"/>
      <c r="CK355" s="812"/>
      <c r="CL355" s="812"/>
      <c r="CM355" s="812"/>
      <c r="CN355" s="812"/>
      <c r="CO355" s="812"/>
      <c r="CP355" s="812"/>
      <c r="CQ355" s="812"/>
      <c r="CR355" s="812"/>
      <c r="CS355" s="812"/>
      <c r="CT355" s="812"/>
      <c r="CU355" s="812"/>
      <c r="CV355" s="812"/>
      <c r="CW355" s="812"/>
      <c r="CX355" s="812"/>
      <c r="CY355" s="812"/>
      <c r="CZ355" s="812"/>
      <c r="DA355" s="812"/>
      <c r="DB355" s="812"/>
      <c r="DC355" s="812"/>
      <c r="DD355" s="812"/>
      <c r="DE355" s="812"/>
      <c r="DF355" s="812"/>
      <c r="DG355" s="812"/>
      <c r="DH355" s="812"/>
      <c r="DI355" s="812"/>
      <c r="DJ355" s="812"/>
      <c r="DK355" s="812"/>
      <c r="DL355" s="812"/>
      <c r="DM355" s="812"/>
      <c r="DN355" s="812"/>
      <c r="DO355" s="812"/>
      <c r="DP355" s="812"/>
      <c r="DQ355" s="812"/>
      <c r="DR355" s="812"/>
      <c r="DS355" s="812"/>
      <c r="DT355" s="812"/>
      <c r="DU355" s="812"/>
      <c r="DV355" s="812"/>
      <c r="DW355" s="812"/>
      <c r="DX355" s="812"/>
      <c r="DY355" s="812"/>
      <c r="DZ355" s="812"/>
      <c r="EA355" s="812"/>
      <c r="EB355" s="812"/>
      <c r="EC355" s="812"/>
      <c r="ED355" s="812"/>
      <c r="EE355" s="812"/>
      <c r="EF355" s="812"/>
      <c r="EG355" s="812"/>
      <c r="EH355" s="812"/>
      <c r="EI355" s="812"/>
      <c r="EJ355" s="812"/>
      <c r="EK355" s="812"/>
      <c r="EL355" s="812"/>
      <c r="EM355" s="812"/>
      <c r="EN355" s="812"/>
      <c r="EO355" s="812"/>
      <c r="EP355" s="812"/>
      <c r="EQ355" s="812"/>
      <c r="ER355" s="812"/>
      <c r="ES355" s="812"/>
      <c r="ET355" s="812"/>
      <c r="EU355" s="812"/>
      <c r="EV355" s="812"/>
      <c r="EW355" s="812"/>
      <c r="EX355" s="812"/>
      <c r="EY355" s="812"/>
      <c r="EZ355" s="812"/>
      <c r="FA355" s="812"/>
      <c r="FB355" s="812"/>
      <c r="FC355" s="812"/>
      <c r="FD355" s="812"/>
      <c r="FE355" s="812"/>
      <c r="FF355" s="812"/>
      <c r="FG355" s="812"/>
      <c r="FH355" s="812"/>
      <c r="FI355" s="812"/>
      <c r="FJ355" s="812"/>
      <c r="FK355" s="812"/>
      <c r="FL355" s="812"/>
      <c r="FM355" s="812"/>
      <c r="FN355" s="812"/>
      <c r="FO355" s="812"/>
      <c r="FP355" s="812"/>
      <c r="FQ355" s="812"/>
      <c r="FR355" s="812"/>
      <c r="FS355" s="812"/>
      <c r="FT355" s="812"/>
      <c r="FU355" s="812"/>
      <c r="FV355" s="812"/>
      <c r="FW355" s="812"/>
      <c r="FX355" s="812"/>
      <c r="FY355" s="812"/>
      <c r="FZ355" s="812"/>
      <c r="GA355" s="812"/>
      <c r="GB355" s="812"/>
      <c r="GC355" s="812"/>
      <c r="GD355" s="812"/>
      <c r="GE355" s="812"/>
      <c r="GF355" s="812"/>
      <c r="GG355" s="812"/>
      <c r="GH355" s="812"/>
      <c r="GI355" s="812"/>
      <c r="GJ355" s="812"/>
      <c r="GK355" s="812"/>
      <c r="GL355" s="812"/>
      <c r="GM355" s="812"/>
    </row>
    <row r="356" spans="2:195" ht="15" customHeight="1" x14ac:dyDescent="0.2">
      <c r="B356" s="812"/>
      <c r="C356" s="812"/>
      <c r="D356" s="812"/>
      <c r="E356" s="812"/>
      <c r="F356" s="812"/>
      <c r="G356" s="812"/>
      <c r="H356" s="812"/>
      <c r="I356" s="812"/>
      <c r="J356" s="812"/>
      <c r="K356" s="812"/>
      <c r="L356" s="812"/>
      <c r="M356" s="812"/>
      <c r="N356" s="812"/>
      <c r="O356" s="812"/>
      <c r="P356" s="812"/>
      <c r="Q356" s="812"/>
      <c r="R356" s="812"/>
      <c r="S356" s="812"/>
      <c r="T356" s="812"/>
      <c r="U356" s="812"/>
      <c r="V356" s="812"/>
      <c r="W356" s="812"/>
      <c r="X356" s="812"/>
      <c r="Y356" s="812"/>
      <c r="Z356" s="812"/>
      <c r="AA356" s="812"/>
      <c r="AB356" s="812"/>
      <c r="AC356" s="812"/>
      <c r="AD356" s="812"/>
      <c r="AE356" s="812"/>
      <c r="AF356" s="812"/>
      <c r="AG356" s="812"/>
      <c r="AH356" s="812"/>
      <c r="AI356" s="812"/>
      <c r="AJ356" s="812"/>
      <c r="AK356" s="812"/>
      <c r="AL356" s="812"/>
      <c r="AM356" s="812"/>
      <c r="AN356" s="812"/>
      <c r="AO356" s="812"/>
      <c r="AP356" s="812"/>
      <c r="AQ356" s="812"/>
      <c r="AR356" s="812"/>
      <c r="AS356" s="812"/>
      <c r="AT356" s="812"/>
      <c r="AU356" s="812"/>
      <c r="AV356" s="812"/>
      <c r="AW356" s="812"/>
      <c r="AX356" s="812"/>
      <c r="AY356" s="812"/>
      <c r="AZ356" s="812"/>
      <c r="BA356" s="812"/>
      <c r="BB356" s="812"/>
      <c r="BC356" s="812"/>
      <c r="BD356" s="812"/>
      <c r="BE356" s="812"/>
      <c r="BF356" s="812"/>
      <c r="BG356" s="812"/>
      <c r="BH356" s="812"/>
      <c r="BI356" s="812"/>
      <c r="BJ356" s="812"/>
      <c r="BK356" s="812"/>
      <c r="BL356" s="812"/>
      <c r="BM356" s="812"/>
      <c r="BN356" s="812"/>
      <c r="BO356" s="812"/>
      <c r="BP356" s="812"/>
      <c r="BQ356" s="812"/>
      <c r="BR356" s="812"/>
      <c r="BS356" s="812"/>
      <c r="BT356" s="812"/>
      <c r="BU356" s="812"/>
      <c r="BV356" s="812"/>
      <c r="BW356" s="812"/>
      <c r="BX356" s="812"/>
      <c r="BY356" s="812"/>
      <c r="BZ356" s="812"/>
      <c r="CA356" s="812"/>
      <c r="CB356" s="812"/>
      <c r="CC356" s="812"/>
      <c r="CD356" s="812"/>
      <c r="CE356" s="812"/>
      <c r="CF356" s="812"/>
      <c r="CG356" s="812"/>
      <c r="CH356" s="812"/>
      <c r="CI356" s="812"/>
      <c r="CJ356" s="812"/>
      <c r="CK356" s="812"/>
      <c r="CL356" s="812"/>
      <c r="CM356" s="812"/>
      <c r="CN356" s="812"/>
      <c r="CO356" s="812"/>
      <c r="CP356" s="812"/>
      <c r="CQ356" s="812"/>
      <c r="CR356" s="812"/>
      <c r="CS356" s="812"/>
      <c r="CT356" s="812"/>
      <c r="CU356" s="812"/>
      <c r="CV356" s="812"/>
      <c r="CW356" s="812"/>
      <c r="CX356" s="812"/>
      <c r="CY356" s="812"/>
      <c r="CZ356" s="812"/>
      <c r="DA356" s="812"/>
      <c r="DB356" s="812"/>
      <c r="DC356" s="812"/>
      <c r="DD356" s="812"/>
      <c r="DE356" s="812"/>
      <c r="DF356" s="812"/>
      <c r="DG356" s="812"/>
      <c r="DH356" s="812"/>
      <c r="DI356" s="812"/>
      <c r="DJ356" s="812"/>
      <c r="DK356" s="812"/>
      <c r="DL356" s="812"/>
      <c r="DM356" s="812"/>
      <c r="DN356" s="812"/>
      <c r="DO356" s="812"/>
      <c r="DP356" s="812"/>
      <c r="DQ356" s="812"/>
      <c r="DR356" s="812"/>
      <c r="DS356" s="812"/>
      <c r="DT356" s="812"/>
      <c r="DU356" s="812"/>
      <c r="DV356" s="812"/>
      <c r="DW356" s="812"/>
      <c r="DX356" s="812"/>
      <c r="DY356" s="812"/>
      <c r="DZ356" s="812"/>
      <c r="EA356" s="812"/>
      <c r="EB356" s="812"/>
      <c r="EC356" s="812"/>
      <c r="ED356" s="812"/>
      <c r="EE356" s="812"/>
      <c r="EF356" s="812"/>
      <c r="EG356" s="812"/>
      <c r="EH356" s="812"/>
      <c r="EI356" s="812"/>
      <c r="EJ356" s="812"/>
      <c r="EK356" s="812"/>
      <c r="EL356" s="812"/>
      <c r="EM356" s="812"/>
      <c r="EN356" s="812"/>
      <c r="EO356" s="812"/>
      <c r="EP356" s="812"/>
      <c r="EQ356" s="812"/>
      <c r="ER356" s="812"/>
      <c r="ES356" s="812"/>
      <c r="ET356" s="812"/>
      <c r="EU356" s="812"/>
      <c r="EV356" s="812"/>
      <c r="EW356" s="812"/>
      <c r="EX356" s="812"/>
      <c r="EY356" s="812"/>
      <c r="EZ356" s="812"/>
      <c r="FA356" s="812"/>
      <c r="FB356" s="812"/>
      <c r="FC356" s="812"/>
      <c r="FD356" s="812"/>
      <c r="FE356" s="812"/>
      <c r="FF356" s="812"/>
      <c r="FG356" s="812"/>
      <c r="FH356" s="812"/>
      <c r="FI356" s="812"/>
      <c r="FJ356" s="812"/>
      <c r="FK356" s="812"/>
      <c r="FL356" s="812"/>
      <c r="FM356" s="812"/>
      <c r="FN356" s="812"/>
      <c r="FO356" s="812"/>
      <c r="FP356" s="812"/>
      <c r="FQ356" s="812"/>
      <c r="FR356" s="812"/>
      <c r="FS356" s="812"/>
      <c r="FT356" s="812"/>
      <c r="FU356" s="812"/>
      <c r="FV356" s="812"/>
      <c r="FW356" s="812"/>
      <c r="FX356" s="812"/>
      <c r="FY356" s="812"/>
      <c r="FZ356" s="812"/>
      <c r="GA356" s="812"/>
      <c r="GB356" s="812"/>
      <c r="GC356" s="812"/>
      <c r="GD356" s="812"/>
      <c r="GE356" s="812"/>
      <c r="GF356" s="812"/>
      <c r="GG356" s="812"/>
      <c r="GH356" s="812"/>
      <c r="GI356" s="812"/>
      <c r="GJ356" s="812"/>
      <c r="GK356" s="812"/>
      <c r="GL356" s="812"/>
      <c r="GM356" s="812"/>
    </row>
    <row r="357" spans="2:195" ht="15" customHeight="1" x14ac:dyDescent="0.2">
      <c r="B357" s="812"/>
      <c r="C357" s="812"/>
      <c r="D357" s="812"/>
      <c r="E357" s="812"/>
      <c r="F357" s="812"/>
      <c r="G357" s="812"/>
      <c r="H357" s="812"/>
      <c r="I357" s="812"/>
      <c r="J357" s="812"/>
      <c r="K357" s="812"/>
      <c r="L357" s="812"/>
      <c r="M357" s="812"/>
      <c r="N357" s="812"/>
      <c r="O357" s="812"/>
      <c r="P357" s="812"/>
      <c r="Q357" s="812"/>
      <c r="R357" s="812"/>
      <c r="S357" s="812"/>
      <c r="T357" s="812"/>
      <c r="U357" s="812"/>
      <c r="V357" s="812"/>
      <c r="W357" s="812"/>
      <c r="X357" s="812"/>
      <c r="Y357" s="812"/>
      <c r="Z357" s="812"/>
      <c r="AA357" s="812"/>
      <c r="AB357" s="812"/>
      <c r="AC357" s="812"/>
      <c r="AD357" s="812"/>
      <c r="AE357" s="812"/>
      <c r="AF357" s="812"/>
      <c r="AG357" s="812"/>
      <c r="AH357" s="812"/>
      <c r="AI357" s="812"/>
      <c r="AJ357" s="812"/>
      <c r="AK357" s="812"/>
      <c r="AL357" s="812"/>
      <c r="AM357" s="812"/>
      <c r="AN357" s="812"/>
      <c r="AO357" s="812"/>
      <c r="AP357" s="812"/>
      <c r="AQ357" s="812"/>
      <c r="AR357" s="812"/>
      <c r="AS357" s="812"/>
      <c r="AT357" s="812"/>
      <c r="AU357" s="812"/>
      <c r="AV357" s="812"/>
      <c r="AW357" s="812"/>
      <c r="AX357" s="812"/>
      <c r="AY357" s="812"/>
      <c r="AZ357" s="812"/>
      <c r="BA357" s="812"/>
      <c r="BB357" s="812"/>
      <c r="BC357" s="812"/>
      <c r="BD357" s="812"/>
      <c r="BE357" s="812"/>
      <c r="BF357" s="812"/>
      <c r="BG357" s="812"/>
      <c r="BH357" s="812"/>
      <c r="BI357" s="812"/>
      <c r="BJ357" s="812"/>
      <c r="BK357" s="812"/>
      <c r="BL357" s="812"/>
      <c r="BM357" s="812"/>
      <c r="BN357" s="812"/>
      <c r="BO357" s="812"/>
      <c r="BP357" s="812"/>
      <c r="BQ357" s="812"/>
      <c r="BR357" s="812"/>
      <c r="BS357" s="812"/>
      <c r="BT357" s="812"/>
      <c r="BU357" s="812"/>
      <c r="BV357" s="812"/>
      <c r="BW357" s="812"/>
      <c r="BX357" s="812"/>
      <c r="BY357" s="812"/>
      <c r="BZ357" s="812"/>
      <c r="CA357" s="812"/>
      <c r="CB357" s="812"/>
      <c r="CC357" s="812"/>
      <c r="CD357" s="812"/>
      <c r="CE357" s="812"/>
      <c r="CF357" s="812"/>
      <c r="CG357" s="812"/>
      <c r="CH357" s="812"/>
      <c r="CI357" s="812"/>
      <c r="CJ357" s="812"/>
      <c r="CK357" s="812"/>
      <c r="CL357" s="812"/>
      <c r="CM357" s="812"/>
      <c r="CN357" s="812"/>
      <c r="CO357" s="812"/>
      <c r="CP357" s="812"/>
      <c r="CQ357" s="812"/>
      <c r="CR357" s="812"/>
      <c r="CS357" s="812"/>
      <c r="CT357" s="812"/>
      <c r="CU357" s="812"/>
      <c r="CV357" s="812"/>
      <c r="CW357" s="812"/>
      <c r="CX357" s="812"/>
      <c r="CY357" s="812"/>
      <c r="CZ357" s="812"/>
      <c r="DA357" s="812"/>
      <c r="DB357" s="812"/>
      <c r="DC357" s="812"/>
      <c r="DD357" s="812"/>
      <c r="DE357" s="812"/>
      <c r="DF357" s="812"/>
      <c r="DG357" s="812"/>
      <c r="DH357" s="812"/>
      <c r="DI357" s="812"/>
      <c r="DJ357" s="812"/>
      <c r="DK357" s="812"/>
      <c r="DL357" s="812"/>
      <c r="DM357" s="812"/>
      <c r="DN357" s="812"/>
      <c r="DO357" s="812"/>
      <c r="DP357" s="812"/>
      <c r="DQ357" s="812"/>
      <c r="DR357" s="812"/>
      <c r="DS357" s="812"/>
      <c r="DT357" s="812"/>
      <c r="DU357" s="812"/>
      <c r="DV357" s="812"/>
      <c r="DW357" s="812"/>
      <c r="DX357" s="812"/>
      <c r="DY357" s="812"/>
      <c r="DZ357" s="812"/>
      <c r="EA357" s="812"/>
      <c r="EB357" s="812"/>
      <c r="EC357" s="812"/>
      <c r="ED357" s="812"/>
      <c r="EE357" s="812"/>
      <c r="EF357" s="812"/>
      <c r="EG357" s="812"/>
      <c r="EH357" s="812"/>
      <c r="EI357" s="812"/>
      <c r="EJ357" s="812"/>
      <c r="EK357" s="812"/>
      <c r="EL357" s="812"/>
      <c r="EM357" s="812"/>
      <c r="EN357" s="812"/>
      <c r="EO357" s="812"/>
      <c r="EP357" s="812"/>
      <c r="EQ357" s="812"/>
      <c r="ER357" s="812"/>
      <c r="ES357" s="812"/>
      <c r="ET357" s="812"/>
      <c r="EU357" s="812"/>
      <c r="EV357" s="812"/>
      <c r="EW357" s="812"/>
      <c r="EX357" s="812"/>
      <c r="EY357" s="812"/>
      <c r="EZ357" s="812"/>
      <c r="FA357" s="812"/>
      <c r="FB357" s="812"/>
      <c r="FC357" s="812"/>
      <c r="FD357" s="812"/>
      <c r="FE357" s="812"/>
      <c r="FF357" s="812"/>
      <c r="FG357" s="812"/>
      <c r="FH357" s="812"/>
      <c r="FI357" s="812"/>
      <c r="FJ357" s="812"/>
      <c r="FK357" s="812"/>
      <c r="FL357" s="812"/>
      <c r="FM357" s="812"/>
      <c r="FN357" s="812"/>
      <c r="FO357" s="812"/>
      <c r="FP357" s="812"/>
      <c r="FQ357" s="812"/>
      <c r="FR357" s="812"/>
      <c r="FS357" s="812"/>
      <c r="FT357" s="812"/>
      <c r="FU357" s="812"/>
      <c r="FV357" s="812"/>
      <c r="FW357" s="812"/>
      <c r="FX357" s="812"/>
      <c r="FY357" s="812"/>
      <c r="FZ357" s="812"/>
      <c r="GA357" s="812"/>
      <c r="GB357" s="812"/>
      <c r="GC357" s="812"/>
      <c r="GD357" s="812"/>
      <c r="GE357" s="812"/>
      <c r="GF357" s="812"/>
      <c r="GG357" s="812"/>
      <c r="GH357" s="812"/>
      <c r="GI357" s="812"/>
      <c r="GJ357" s="812"/>
      <c r="GK357" s="812"/>
      <c r="GL357" s="812"/>
      <c r="GM357" s="812"/>
    </row>
    <row r="358" spans="2:195" ht="15" customHeight="1" x14ac:dyDescent="0.2">
      <c r="B358" s="812"/>
      <c r="C358" s="812"/>
      <c r="D358" s="812"/>
      <c r="E358" s="812"/>
      <c r="F358" s="812"/>
      <c r="G358" s="812"/>
      <c r="H358" s="812"/>
      <c r="I358" s="812"/>
      <c r="J358" s="812"/>
      <c r="K358" s="812"/>
      <c r="L358" s="812"/>
      <c r="M358" s="812"/>
      <c r="N358" s="812"/>
      <c r="O358" s="812"/>
      <c r="P358" s="812"/>
      <c r="Q358" s="812"/>
      <c r="R358" s="812"/>
      <c r="S358" s="812"/>
      <c r="T358" s="812"/>
      <c r="U358" s="812"/>
      <c r="V358" s="812"/>
      <c r="W358" s="812"/>
      <c r="X358" s="812"/>
      <c r="Y358" s="812"/>
      <c r="Z358" s="812"/>
      <c r="AA358" s="812"/>
      <c r="AB358" s="812"/>
      <c r="AC358" s="812"/>
      <c r="AD358" s="812"/>
      <c r="AE358" s="812"/>
      <c r="AF358" s="812"/>
      <c r="AG358" s="812"/>
      <c r="AH358" s="812"/>
      <c r="AI358" s="812"/>
      <c r="AJ358" s="812"/>
      <c r="AK358" s="812"/>
      <c r="AL358" s="812"/>
      <c r="AM358" s="812"/>
      <c r="AN358" s="812"/>
      <c r="AO358" s="812"/>
      <c r="AP358" s="812"/>
      <c r="AQ358" s="812"/>
      <c r="AR358" s="812"/>
      <c r="AS358" s="812"/>
      <c r="AT358" s="812"/>
      <c r="AU358" s="812"/>
      <c r="AV358" s="812"/>
      <c r="AW358" s="812"/>
      <c r="AX358" s="812"/>
      <c r="AY358" s="812"/>
      <c r="AZ358" s="812"/>
      <c r="BA358" s="812"/>
      <c r="BB358" s="812"/>
      <c r="BC358" s="812"/>
      <c r="BD358" s="812"/>
      <c r="BE358" s="812"/>
      <c r="BF358" s="812"/>
      <c r="BG358" s="812"/>
      <c r="BH358" s="812"/>
      <c r="BI358" s="812"/>
      <c r="BJ358" s="812"/>
      <c r="BK358" s="812"/>
      <c r="BL358" s="812"/>
      <c r="BM358" s="812"/>
      <c r="BN358" s="812"/>
      <c r="BO358" s="812"/>
      <c r="BP358" s="812"/>
      <c r="BQ358" s="812"/>
      <c r="BR358" s="812"/>
      <c r="BS358" s="812"/>
      <c r="BT358" s="812"/>
      <c r="BU358" s="812"/>
      <c r="BV358" s="812"/>
      <c r="BW358" s="812"/>
      <c r="BX358" s="812"/>
      <c r="BY358" s="812"/>
      <c r="BZ358" s="812"/>
      <c r="CA358" s="812"/>
      <c r="CB358" s="812"/>
      <c r="CC358" s="812"/>
      <c r="CD358" s="812"/>
      <c r="CE358" s="812"/>
      <c r="CF358" s="812"/>
      <c r="CG358" s="812"/>
      <c r="CH358" s="812"/>
      <c r="CI358" s="812"/>
      <c r="CJ358" s="812"/>
      <c r="CK358" s="812"/>
      <c r="CL358" s="812"/>
      <c r="CM358" s="812"/>
      <c r="CN358" s="812"/>
      <c r="CO358" s="812"/>
      <c r="CP358" s="812"/>
      <c r="CQ358" s="812"/>
      <c r="CR358" s="812"/>
      <c r="CS358" s="812"/>
      <c r="CT358" s="812"/>
      <c r="CU358" s="812"/>
      <c r="CV358" s="812"/>
      <c r="CW358" s="812"/>
      <c r="CX358" s="812"/>
      <c r="CY358" s="812"/>
      <c r="CZ358" s="812"/>
      <c r="DA358" s="812"/>
      <c r="DB358" s="812"/>
      <c r="DC358" s="812"/>
      <c r="DD358" s="812"/>
      <c r="DE358" s="812"/>
      <c r="DF358" s="812"/>
      <c r="DG358" s="812"/>
      <c r="DH358" s="812"/>
      <c r="DI358" s="812"/>
      <c r="DJ358" s="812"/>
      <c r="DK358" s="812"/>
      <c r="DL358" s="812"/>
      <c r="DM358" s="812"/>
      <c r="DN358" s="812"/>
      <c r="DO358" s="812"/>
      <c r="DP358" s="812"/>
      <c r="DQ358" s="812"/>
      <c r="DR358" s="812"/>
      <c r="DS358" s="812"/>
      <c r="DT358" s="812"/>
      <c r="DU358" s="812"/>
      <c r="DV358" s="812"/>
      <c r="DW358" s="812"/>
      <c r="DX358" s="812"/>
      <c r="DY358" s="812"/>
      <c r="DZ358" s="812"/>
      <c r="EA358" s="812"/>
      <c r="EB358" s="812"/>
      <c r="EC358" s="812"/>
      <c r="ED358" s="812"/>
      <c r="EE358" s="812"/>
      <c r="EF358" s="812"/>
      <c r="EG358" s="812"/>
      <c r="EH358" s="812"/>
      <c r="EI358" s="812"/>
      <c r="EJ358" s="812"/>
      <c r="EK358" s="812"/>
      <c r="EL358" s="812"/>
      <c r="EM358" s="812"/>
      <c r="EN358" s="812"/>
      <c r="EO358" s="812"/>
      <c r="EP358" s="812"/>
      <c r="EQ358" s="812"/>
      <c r="ER358" s="812"/>
      <c r="ES358" s="812"/>
      <c r="ET358" s="812"/>
      <c r="EU358" s="812"/>
      <c r="EV358" s="812"/>
      <c r="EW358" s="812"/>
      <c r="EX358" s="812"/>
      <c r="EY358" s="812"/>
      <c r="EZ358" s="812"/>
      <c r="FA358" s="812"/>
      <c r="FB358" s="812"/>
      <c r="FC358" s="812"/>
      <c r="FD358" s="812"/>
      <c r="FE358" s="812"/>
      <c r="FF358" s="812"/>
      <c r="FG358" s="812"/>
      <c r="FH358" s="812"/>
      <c r="FI358" s="812"/>
      <c r="FJ358" s="812"/>
      <c r="FK358" s="812"/>
      <c r="FL358" s="812"/>
      <c r="FM358" s="812"/>
      <c r="FN358" s="812"/>
      <c r="FO358" s="812"/>
      <c r="FP358" s="812"/>
      <c r="FQ358" s="812"/>
      <c r="FR358" s="812"/>
      <c r="FS358" s="812"/>
      <c r="FT358" s="812"/>
      <c r="FU358" s="812"/>
      <c r="FV358" s="812"/>
      <c r="FW358" s="812"/>
      <c r="FX358" s="812"/>
      <c r="FY358" s="812"/>
      <c r="FZ358" s="812"/>
      <c r="GA358" s="812"/>
      <c r="GB358" s="812"/>
      <c r="GC358" s="812"/>
      <c r="GD358" s="812"/>
      <c r="GE358" s="812"/>
      <c r="GF358" s="812"/>
      <c r="GG358" s="812"/>
      <c r="GH358" s="812"/>
      <c r="GI358" s="812"/>
      <c r="GJ358" s="812"/>
      <c r="GK358" s="812"/>
      <c r="GL358" s="812"/>
      <c r="GM358" s="812"/>
    </row>
    <row r="359" spans="2:195" ht="15" customHeight="1" x14ac:dyDescent="0.2">
      <c r="B359" s="812"/>
      <c r="C359" s="812"/>
      <c r="D359" s="812"/>
      <c r="E359" s="812"/>
      <c r="F359" s="812"/>
      <c r="G359" s="812"/>
      <c r="H359" s="812"/>
      <c r="I359" s="812"/>
      <c r="J359" s="812"/>
      <c r="K359" s="812"/>
      <c r="L359" s="812"/>
      <c r="M359" s="812"/>
      <c r="N359" s="812"/>
      <c r="O359" s="812"/>
      <c r="P359" s="812"/>
      <c r="Q359" s="812"/>
      <c r="R359" s="812"/>
      <c r="S359" s="812"/>
      <c r="T359" s="812"/>
      <c r="U359" s="812"/>
      <c r="V359" s="812"/>
      <c r="W359" s="812"/>
      <c r="X359" s="812"/>
      <c r="Y359" s="812"/>
      <c r="Z359" s="812"/>
      <c r="AA359" s="812"/>
      <c r="AB359" s="812"/>
      <c r="AC359" s="812"/>
      <c r="AD359" s="812"/>
      <c r="AE359" s="812"/>
      <c r="AF359" s="812"/>
      <c r="AG359" s="812"/>
      <c r="AH359" s="812"/>
      <c r="AI359" s="812"/>
      <c r="AJ359" s="812"/>
      <c r="AK359" s="812"/>
      <c r="AL359" s="812"/>
      <c r="AM359" s="812"/>
      <c r="AN359" s="812"/>
      <c r="AO359" s="812"/>
      <c r="AP359" s="812"/>
      <c r="AQ359" s="812"/>
      <c r="AR359" s="812"/>
      <c r="AS359" s="812"/>
      <c r="AT359" s="812"/>
      <c r="AU359" s="812"/>
      <c r="AV359" s="812"/>
      <c r="AW359" s="812"/>
      <c r="AX359" s="812"/>
      <c r="AY359" s="812"/>
      <c r="AZ359" s="812"/>
      <c r="BA359" s="812"/>
      <c r="BB359" s="812"/>
      <c r="BC359" s="812"/>
      <c r="BD359" s="812"/>
      <c r="BE359" s="812"/>
      <c r="BF359" s="812"/>
      <c r="BG359" s="812"/>
      <c r="BH359" s="812"/>
      <c r="BI359" s="812"/>
      <c r="BJ359" s="812"/>
      <c r="BK359" s="812"/>
      <c r="BL359" s="812"/>
      <c r="BM359" s="812"/>
      <c r="BN359" s="812"/>
      <c r="BO359" s="812"/>
      <c r="BP359" s="812"/>
      <c r="BQ359" s="812"/>
      <c r="BR359" s="812"/>
      <c r="BS359" s="812"/>
      <c r="BT359" s="812"/>
      <c r="BU359" s="812"/>
      <c r="BV359" s="812"/>
      <c r="BW359" s="812"/>
      <c r="BX359" s="812"/>
      <c r="BY359" s="812"/>
      <c r="BZ359" s="812"/>
      <c r="CA359" s="812"/>
      <c r="CB359" s="812"/>
      <c r="CC359" s="812"/>
      <c r="CD359" s="812"/>
      <c r="CE359" s="812"/>
      <c r="CF359" s="812"/>
      <c r="CG359" s="812"/>
      <c r="CH359" s="812"/>
      <c r="CI359" s="812"/>
      <c r="CJ359" s="812"/>
      <c r="CK359" s="812"/>
      <c r="CL359" s="812"/>
      <c r="CM359" s="812"/>
      <c r="CN359" s="812"/>
      <c r="CO359" s="812"/>
      <c r="CP359" s="812"/>
      <c r="CQ359" s="812"/>
      <c r="CR359" s="812"/>
      <c r="CS359" s="812"/>
      <c r="CT359" s="812"/>
      <c r="CU359" s="812"/>
      <c r="CV359" s="812"/>
      <c r="CW359" s="812"/>
      <c r="CX359" s="812"/>
      <c r="CY359" s="812"/>
      <c r="CZ359" s="812"/>
      <c r="DA359" s="812"/>
      <c r="DB359" s="812"/>
      <c r="DC359" s="812"/>
      <c r="DD359" s="812"/>
      <c r="DE359" s="812"/>
      <c r="DF359" s="812"/>
      <c r="DG359" s="812"/>
      <c r="DH359" s="812"/>
      <c r="DI359" s="812"/>
      <c r="DJ359" s="812"/>
      <c r="DK359" s="812"/>
      <c r="DL359" s="812"/>
      <c r="DM359" s="812"/>
      <c r="DN359" s="812"/>
      <c r="DO359" s="812"/>
      <c r="DP359" s="812"/>
      <c r="DQ359" s="812"/>
      <c r="DR359" s="812"/>
      <c r="DS359" s="812"/>
      <c r="DT359" s="812"/>
      <c r="DU359" s="812"/>
      <c r="DV359" s="812"/>
      <c r="DW359" s="812"/>
      <c r="DX359" s="812"/>
      <c r="DY359" s="812"/>
      <c r="DZ359" s="812"/>
      <c r="EA359" s="812"/>
      <c r="EB359" s="812"/>
      <c r="EC359" s="812"/>
      <c r="ED359" s="812"/>
      <c r="EE359" s="812"/>
      <c r="EF359" s="812"/>
      <c r="EG359" s="812"/>
      <c r="EH359" s="812"/>
      <c r="EI359" s="812"/>
      <c r="EJ359" s="812"/>
      <c r="EK359" s="812"/>
      <c r="EL359" s="812"/>
      <c r="EM359" s="812"/>
      <c r="EN359" s="812"/>
      <c r="EO359" s="812"/>
      <c r="EP359" s="812"/>
      <c r="EQ359" s="812"/>
      <c r="ER359" s="812"/>
      <c r="ES359" s="812"/>
      <c r="ET359" s="812"/>
      <c r="EU359" s="812"/>
      <c r="EV359" s="812"/>
      <c r="EW359" s="812"/>
      <c r="EX359" s="812"/>
      <c r="EY359" s="812"/>
      <c r="EZ359" s="812"/>
      <c r="FA359" s="812"/>
      <c r="FB359" s="812"/>
      <c r="FC359" s="812"/>
      <c r="FD359" s="812"/>
      <c r="FE359" s="812"/>
      <c r="FF359" s="812"/>
      <c r="FG359" s="812"/>
      <c r="FH359" s="812"/>
      <c r="FI359" s="812"/>
      <c r="FJ359" s="812"/>
      <c r="FK359" s="812"/>
      <c r="FL359" s="812"/>
      <c r="FM359" s="812"/>
      <c r="FN359" s="812"/>
      <c r="FO359" s="812"/>
      <c r="FP359" s="812"/>
      <c r="FQ359" s="812"/>
      <c r="FR359" s="812"/>
      <c r="FS359" s="812"/>
      <c r="FT359" s="812"/>
      <c r="FU359" s="812"/>
      <c r="FV359" s="812"/>
      <c r="FW359" s="812"/>
      <c r="FX359" s="812"/>
      <c r="FY359" s="812"/>
      <c r="FZ359" s="812"/>
      <c r="GA359" s="812"/>
      <c r="GB359" s="812"/>
      <c r="GC359" s="812"/>
      <c r="GD359" s="812"/>
      <c r="GE359" s="812"/>
      <c r="GF359" s="812"/>
      <c r="GG359" s="812"/>
      <c r="GH359" s="812"/>
      <c r="GI359" s="812"/>
      <c r="GJ359" s="812"/>
      <c r="GK359" s="812"/>
      <c r="GL359" s="812"/>
      <c r="GM359" s="812"/>
    </row>
    <row r="360" spans="2:195" ht="15" customHeight="1" x14ac:dyDescent="0.2">
      <c r="B360" s="812"/>
      <c r="C360" s="812"/>
      <c r="D360" s="812"/>
      <c r="E360" s="812"/>
      <c r="F360" s="812"/>
      <c r="G360" s="812"/>
      <c r="H360" s="812"/>
      <c r="I360" s="812"/>
      <c r="J360" s="812"/>
      <c r="K360" s="812"/>
      <c r="L360" s="812"/>
      <c r="M360" s="812"/>
      <c r="N360" s="812"/>
      <c r="O360" s="812"/>
      <c r="P360" s="812"/>
      <c r="Q360" s="812"/>
      <c r="R360" s="812"/>
      <c r="S360" s="812"/>
      <c r="T360" s="812"/>
      <c r="U360" s="812"/>
      <c r="V360" s="812"/>
      <c r="W360" s="812"/>
      <c r="X360" s="812"/>
      <c r="Y360" s="812"/>
      <c r="Z360" s="812"/>
      <c r="AA360" s="812"/>
      <c r="AB360" s="812"/>
      <c r="AC360" s="812"/>
      <c r="AD360" s="812"/>
      <c r="AE360" s="812"/>
      <c r="AF360" s="812"/>
      <c r="AG360" s="812"/>
      <c r="AH360" s="812"/>
      <c r="AI360" s="812"/>
      <c r="AJ360" s="812"/>
      <c r="AK360" s="812"/>
      <c r="AL360" s="812"/>
      <c r="AM360" s="812"/>
      <c r="AN360" s="812"/>
      <c r="AO360" s="812"/>
      <c r="AP360" s="812"/>
      <c r="AQ360" s="812"/>
      <c r="AR360" s="812"/>
      <c r="AS360" s="812"/>
      <c r="AT360" s="812"/>
      <c r="AU360" s="812"/>
      <c r="AV360" s="812"/>
      <c r="AW360" s="812"/>
      <c r="AX360" s="812"/>
      <c r="AY360" s="812"/>
      <c r="AZ360" s="812"/>
      <c r="BA360" s="812"/>
      <c r="BB360" s="812"/>
      <c r="BC360" s="812"/>
      <c r="BD360" s="812"/>
      <c r="BE360" s="812"/>
      <c r="BF360" s="812"/>
      <c r="BG360" s="812"/>
      <c r="BH360" s="812"/>
      <c r="BI360" s="812"/>
      <c r="BJ360" s="812"/>
      <c r="BK360" s="812"/>
      <c r="BL360" s="812"/>
      <c r="BM360" s="812"/>
      <c r="BN360" s="812"/>
      <c r="BO360" s="812"/>
      <c r="BP360" s="812"/>
      <c r="BQ360" s="812"/>
      <c r="BR360" s="812"/>
      <c r="BS360" s="812"/>
      <c r="BT360" s="812"/>
      <c r="BU360" s="812"/>
      <c r="BV360" s="812"/>
      <c r="BW360" s="812"/>
      <c r="BX360" s="812"/>
      <c r="BY360" s="812"/>
      <c r="BZ360" s="812"/>
      <c r="CA360" s="812"/>
      <c r="CB360" s="812"/>
      <c r="CC360" s="812"/>
      <c r="CD360" s="812"/>
      <c r="CE360" s="812"/>
      <c r="CF360" s="812"/>
      <c r="CG360" s="812"/>
      <c r="CH360" s="812"/>
      <c r="CI360" s="812"/>
      <c r="CJ360" s="812"/>
      <c r="CK360" s="812"/>
      <c r="CL360" s="812"/>
      <c r="CM360" s="812"/>
      <c r="CN360" s="812"/>
      <c r="CO360" s="812"/>
      <c r="CP360" s="812"/>
      <c r="CQ360" s="812"/>
      <c r="CR360" s="812"/>
      <c r="CS360" s="812"/>
      <c r="CT360" s="812"/>
      <c r="CU360" s="812"/>
      <c r="CV360" s="812"/>
      <c r="CW360" s="812"/>
      <c r="CX360" s="812"/>
      <c r="CY360" s="812"/>
      <c r="CZ360" s="812"/>
      <c r="DA360" s="812"/>
      <c r="DB360" s="812"/>
      <c r="DC360" s="812"/>
      <c r="DD360" s="812"/>
      <c r="DE360" s="812"/>
      <c r="DF360" s="812"/>
      <c r="DG360" s="812"/>
      <c r="DH360" s="812"/>
      <c r="DI360" s="812"/>
      <c r="DJ360" s="812"/>
      <c r="DK360" s="812"/>
      <c r="DL360" s="812"/>
      <c r="DM360" s="812"/>
      <c r="DN360" s="812"/>
      <c r="DO360" s="812"/>
      <c r="DP360" s="812"/>
      <c r="DQ360" s="812"/>
      <c r="DR360" s="812"/>
      <c r="DS360" s="812"/>
      <c r="DT360" s="812"/>
      <c r="DU360" s="812"/>
      <c r="DV360" s="812"/>
      <c r="DW360" s="812"/>
      <c r="DX360" s="812"/>
      <c r="DY360" s="812"/>
      <c r="DZ360" s="812"/>
      <c r="EA360" s="812"/>
      <c r="EB360" s="812"/>
      <c r="EC360" s="812"/>
      <c r="ED360" s="812"/>
      <c r="EE360" s="812"/>
      <c r="EF360" s="812"/>
      <c r="EG360" s="812"/>
      <c r="EH360" s="812"/>
      <c r="EI360" s="812"/>
      <c r="EJ360" s="812"/>
      <c r="EK360" s="812"/>
      <c r="EL360" s="812"/>
      <c r="EM360" s="812"/>
      <c r="EN360" s="812"/>
      <c r="EO360" s="812"/>
      <c r="EP360" s="812"/>
      <c r="EQ360" s="812"/>
      <c r="ER360" s="812"/>
      <c r="ES360" s="812"/>
      <c r="ET360" s="812"/>
      <c r="EU360" s="812"/>
      <c r="EV360" s="812"/>
      <c r="EW360" s="812"/>
      <c r="EX360" s="812"/>
      <c r="EY360" s="812"/>
      <c r="EZ360" s="812"/>
      <c r="FA360" s="812"/>
      <c r="FB360" s="812"/>
      <c r="FC360" s="812"/>
      <c r="FD360" s="812"/>
      <c r="FE360" s="812"/>
      <c r="FF360" s="812"/>
      <c r="FG360" s="812"/>
      <c r="FH360" s="812"/>
      <c r="FI360" s="812"/>
      <c r="FJ360" s="812"/>
      <c r="FK360" s="812"/>
      <c r="FL360" s="812"/>
      <c r="FM360" s="812"/>
      <c r="FN360" s="812"/>
      <c r="FO360" s="812"/>
      <c r="FP360" s="812"/>
      <c r="FQ360" s="812"/>
      <c r="FR360" s="812"/>
      <c r="FS360" s="812"/>
      <c r="FT360" s="812"/>
      <c r="FU360" s="812"/>
      <c r="FV360" s="812"/>
      <c r="FW360" s="812"/>
      <c r="FX360" s="812"/>
      <c r="FY360" s="812"/>
      <c r="FZ360" s="812"/>
      <c r="GA360" s="812"/>
      <c r="GB360" s="812"/>
      <c r="GC360" s="812"/>
      <c r="GD360" s="812"/>
      <c r="GE360" s="812"/>
      <c r="GF360" s="812"/>
      <c r="GG360" s="812"/>
      <c r="GH360" s="812"/>
      <c r="GI360" s="812"/>
      <c r="GJ360" s="812"/>
      <c r="GK360" s="812"/>
      <c r="GL360" s="812"/>
      <c r="GM360" s="812"/>
    </row>
    <row r="361" spans="2:195" ht="15" customHeight="1" x14ac:dyDescent="0.2">
      <c r="B361" s="812"/>
      <c r="C361" s="812"/>
      <c r="D361" s="812"/>
      <c r="E361" s="812"/>
      <c r="F361" s="812"/>
      <c r="G361" s="812"/>
      <c r="H361" s="812"/>
      <c r="I361" s="812"/>
      <c r="J361" s="812"/>
      <c r="K361" s="812"/>
      <c r="L361" s="812"/>
      <c r="M361" s="812"/>
      <c r="N361" s="812"/>
      <c r="O361" s="812"/>
      <c r="P361" s="812"/>
      <c r="Q361" s="812"/>
      <c r="R361" s="812"/>
      <c r="S361" s="812"/>
      <c r="T361" s="812"/>
      <c r="U361" s="812"/>
      <c r="V361" s="812"/>
      <c r="W361" s="812"/>
      <c r="X361" s="812"/>
      <c r="Y361" s="812"/>
      <c r="Z361" s="812"/>
      <c r="AA361" s="812"/>
      <c r="AB361" s="812"/>
      <c r="AC361" s="812"/>
      <c r="AD361" s="812"/>
      <c r="AE361" s="812"/>
      <c r="AF361" s="812"/>
      <c r="AG361" s="812"/>
      <c r="AH361" s="812"/>
      <c r="AI361" s="812"/>
      <c r="AJ361" s="812"/>
      <c r="AK361" s="812"/>
      <c r="AL361" s="812"/>
      <c r="AM361" s="812"/>
      <c r="AN361" s="812"/>
      <c r="AO361" s="812"/>
      <c r="AP361" s="812"/>
      <c r="AQ361" s="812"/>
      <c r="AR361" s="812"/>
      <c r="AS361" s="812"/>
      <c r="AT361" s="812"/>
      <c r="AU361" s="812"/>
      <c r="AV361" s="812"/>
      <c r="AW361" s="812"/>
      <c r="AX361" s="812"/>
      <c r="AY361" s="812"/>
      <c r="AZ361" s="812"/>
      <c r="BA361" s="812"/>
      <c r="BB361" s="812"/>
      <c r="BC361" s="812"/>
      <c r="BD361" s="812"/>
      <c r="BE361" s="812"/>
      <c r="BF361" s="812"/>
      <c r="BG361" s="812"/>
      <c r="BH361" s="812"/>
      <c r="BI361" s="812"/>
      <c r="BJ361" s="812"/>
      <c r="BK361" s="812"/>
      <c r="BL361" s="812"/>
      <c r="BM361" s="812"/>
      <c r="BN361" s="812"/>
      <c r="BO361" s="812"/>
      <c r="BP361" s="812"/>
      <c r="BQ361" s="812"/>
      <c r="BR361" s="812"/>
      <c r="BS361" s="812"/>
      <c r="BT361" s="812"/>
      <c r="BU361" s="812"/>
      <c r="BV361" s="812"/>
      <c r="BW361" s="812"/>
      <c r="BX361" s="812"/>
      <c r="BY361" s="812"/>
      <c r="BZ361" s="812"/>
      <c r="CA361" s="812"/>
      <c r="CB361" s="812"/>
      <c r="CC361" s="812"/>
      <c r="CD361" s="812"/>
      <c r="CE361" s="812"/>
      <c r="CF361" s="812"/>
      <c r="CG361" s="812"/>
      <c r="CH361" s="812"/>
      <c r="CI361" s="812"/>
      <c r="CJ361" s="812"/>
      <c r="CK361" s="812"/>
      <c r="CL361" s="812"/>
      <c r="CM361" s="812"/>
      <c r="CN361" s="812"/>
      <c r="CO361" s="812"/>
      <c r="CP361" s="812"/>
      <c r="CQ361" s="812"/>
      <c r="CR361" s="812"/>
      <c r="CS361" s="812"/>
      <c r="CT361" s="812"/>
      <c r="CU361" s="812"/>
      <c r="CV361" s="812"/>
      <c r="CW361" s="812"/>
      <c r="CX361" s="812"/>
      <c r="CY361" s="812"/>
      <c r="CZ361" s="812"/>
      <c r="DA361" s="812"/>
      <c r="DB361" s="812"/>
      <c r="DC361" s="812"/>
      <c r="DD361" s="812"/>
      <c r="DE361" s="812"/>
      <c r="DF361" s="812"/>
      <c r="DG361" s="812"/>
      <c r="DH361" s="812"/>
      <c r="DI361" s="812"/>
      <c r="DJ361" s="812"/>
      <c r="DK361" s="812"/>
      <c r="DL361" s="812"/>
      <c r="DM361" s="812"/>
      <c r="DN361" s="812"/>
      <c r="DO361" s="812"/>
      <c r="DP361" s="812"/>
      <c r="DQ361" s="812"/>
      <c r="DR361" s="812"/>
      <c r="DS361" s="812"/>
      <c r="DT361" s="812"/>
      <c r="DU361" s="812"/>
      <c r="DV361" s="812"/>
      <c r="DW361" s="812"/>
      <c r="DX361" s="812"/>
      <c r="DY361" s="812"/>
      <c r="DZ361" s="812"/>
      <c r="EA361" s="812"/>
      <c r="EB361" s="812"/>
      <c r="EC361" s="812"/>
      <c r="ED361" s="812"/>
      <c r="EE361" s="812"/>
      <c r="EF361" s="812"/>
      <c r="EG361" s="812"/>
      <c r="EH361" s="812"/>
      <c r="EI361" s="812"/>
      <c r="EJ361" s="812"/>
      <c r="EK361" s="812"/>
      <c r="EL361" s="812"/>
      <c r="EM361" s="812"/>
      <c r="EN361" s="812"/>
      <c r="EO361" s="812"/>
      <c r="EP361" s="812"/>
      <c r="EQ361" s="812"/>
      <c r="ER361" s="812"/>
      <c r="ES361" s="812"/>
      <c r="ET361" s="812"/>
      <c r="EU361" s="812"/>
      <c r="EV361" s="812"/>
      <c r="EW361" s="812"/>
      <c r="EX361" s="812"/>
      <c r="EY361" s="812"/>
      <c r="EZ361" s="812"/>
      <c r="FA361" s="812"/>
      <c r="FB361" s="812"/>
      <c r="FC361" s="812"/>
      <c r="FD361" s="812"/>
      <c r="FE361" s="812"/>
      <c r="FF361" s="812"/>
      <c r="FG361" s="812"/>
      <c r="FH361" s="812"/>
      <c r="FI361" s="812"/>
      <c r="FJ361" s="812"/>
      <c r="FK361" s="812"/>
      <c r="FL361" s="812"/>
      <c r="FM361" s="812"/>
      <c r="FN361" s="812"/>
      <c r="FO361" s="812"/>
      <c r="FP361" s="812"/>
      <c r="FQ361" s="812"/>
      <c r="FR361" s="812"/>
      <c r="FS361" s="812"/>
      <c r="FT361" s="812"/>
      <c r="FU361" s="812"/>
      <c r="FV361" s="812"/>
      <c r="FW361" s="812"/>
      <c r="FX361" s="812"/>
      <c r="FY361" s="812"/>
      <c r="FZ361" s="812"/>
      <c r="GA361" s="812"/>
      <c r="GB361" s="812"/>
      <c r="GC361" s="812"/>
      <c r="GD361" s="812"/>
      <c r="GE361" s="812"/>
      <c r="GF361" s="812"/>
      <c r="GG361" s="812"/>
      <c r="GH361" s="812"/>
      <c r="GI361" s="812"/>
      <c r="GJ361" s="812"/>
      <c r="GK361" s="812"/>
      <c r="GL361" s="812"/>
      <c r="GM361" s="812"/>
    </row>
    <row r="362" spans="2:195" ht="15" customHeight="1" x14ac:dyDescent="0.2">
      <c r="B362" s="812"/>
      <c r="C362" s="812"/>
      <c r="D362" s="812"/>
      <c r="E362" s="812"/>
      <c r="F362" s="812"/>
      <c r="G362" s="812"/>
      <c r="H362" s="812"/>
      <c r="I362" s="812"/>
      <c r="J362" s="812"/>
      <c r="K362" s="812"/>
      <c r="L362" s="812"/>
      <c r="M362" s="812"/>
      <c r="N362" s="812"/>
      <c r="O362" s="812"/>
      <c r="P362" s="812"/>
      <c r="Q362" s="812"/>
      <c r="R362" s="812"/>
      <c r="S362" s="812"/>
      <c r="T362" s="812"/>
      <c r="U362" s="812"/>
      <c r="V362" s="812"/>
      <c r="W362" s="812"/>
      <c r="X362" s="812"/>
      <c r="Y362" s="812"/>
      <c r="Z362" s="812"/>
      <c r="AA362" s="812"/>
      <c r="AB362" s="812"/>
      <c r="AC362" s="812"/>
      <c r="AD362" s="812"/>
      <c r="AE362" s="812"/>
      <c r="AF362" s="812"/>
      <c r="AG362" s="812"/>
      <c r="AH362" s="812"/>
      <c r="AI362" s="812"/>
      <c r="AJ362" s="812"/>
      <c r="AK362" s="812"/>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2"/>
      <c r="CJ362" s="812"/>
      <c r="CK362" s="812"/>
      <c r="CL362" s="812"/>
      <c r="CM362" s="812"/>
      <c r="CN362" s="812"/>
      <c r="CO362" s="812"/>
      <c r="CP362" s="812"/>
      <c r="CQ362" s="812"/>
      <c r="CR362" s="812"/>
      <c r="CS362" s="812"/>
      <c r="CT362" s="812"/>
      <c r="CU362" s="812"/>
      <c r="CV362" s="812"/>
      <c r="CW362" s="812"/>
      <c r="CX362" s="812"/>
      <c r="CY362" s="812"/>
      <c r="CZ362" s="812"/>
      <c r="DA362" s="812"/>
      <c r="DB362" s="812"/>
      <c r="DC362" s="812"/>
      <c r="DD362" s="812"/>
      <c r="DE362" s="812"/>
      <c r="DF362" s="812"/>
      <c r="DG362" s="812"/>
      <c r="DH362" s="812"/>
      <c r="DI362" s="812"/>
      <c r="DJ362" s="812"/>
      <c r="DK362" s="812"/>
      <c r="DL362" s="812"/>
      <c r="DM362" s="812"/>
      <c r="DN362" s="812"/>
      <c r="DO362" s="812"/>
      <c r="DP362" s="812"/>
      <c r="DQ362" s="812"/>
      <c r="DR362" s="812"/>
      <c r="DS362" s="812"/>
      <c r="DT362" s="812"/>
      <c r="DU362" s="812"/>
      <c r="DV362" s="812"/>
      <c r="DW362" s="812"/>
      <c r="DX362" s="812"/>
      <c r="DY362" s="812"/>
      <c r="DZ362" s="812"/>
      <c r="EA362" s="812"/>
      <c r="EB362" s="812"/>
      <c r="EC362" s="812"/>
      <c r="ED362" s="812"/>
      <c r="EE362" s="812"/>
      <c r="EF362" s="812"/>
      <c r="EG362" s="812"/>
      <c r="EH362" s="812"/>
      <c r="EI362" s="812"/>
      <c r="EJ362" s="812"/>
      <c r="EK362" s="812"/>
      <c r="EL362" s="812"/>
      <c r="EM362" s="812"/>
      <c r="EN362" s="812"/>
      <c r="EO362" s="812"/>
      <c r="EP362" s="812"/>
      <c r="EQ362" s="812"/>
      <c r="ER362" s="812"/>
      <c r="ES362" s="812"/>
      <c r="ET362" s="812"/>
      <c r="EU362" s="812"/>
      <c r="EV362" s="812"/>
      <c r="EW362" s="812"/>
      <c r="EX362" s="812"/>
      <c r="EY362" s="812"/>
      <c r="EZ362" s="812"/>
      <c r="FA362" s="812"/>
      <c r="FB362" s="812"/>
      <c r="FC362" s="812"/>
      <c r="FD362" s="812"/>
      <c r="FE362" s="812"/>
      <c r="FF362" s="812"/>
      <c r="FG362" s="812"/>
      <c r="FH362" s="812"/>
      <c r="FI362" s="812"/>
      <c r="FJ362" s="812"/>
      <c r="FK362" s="812"/>
      <c r="FL362" s="812"/>
      <c r="FM362" s="812"/>
      <c r="FN362" s="812"/>
      <c r="FO362" s="812"/>
      <c r="FP362" s="812"/>
      <c r="FQ362" s="812"/>
      <c r="FR362" s="812"/>
      <c r="FS362" s="812"/>
      <c r="FT362" s="812"/>
      <c r="FU362" s="812"/>
      <c r="FV362" s="812"/>
      <c r="FW362" s="812"/>
      <c r="FX362" s="812"/>
      <c r="FY362" s="812"/>
      <c r="FZ362" s="812"/>
      <c r="GA362" s="812"/>
      <c r="GB362" s="812"/>
      <c r="GC362" s="812"/>
      <c r="GD362" s="812"/>
      <c r="GE362" s="812"/>
      <c r="GF362" s="812"/>
      <c r="GG362" s="812"/>
      <c r="GH362" s="812"/>
      <c r="GI362" s="812"/>
      <c r="GJ362" s="812"/>
      <c r="GK362" s="812"/>
      <c r="GL362" s="812"/>
      <c r="GM362" s="812"/>
    </row>
    <row r="363" spans="2:195" ht="15" customHeight="1" x14ac:dyDescent="0.2">
      <c r="B363" s="812"/>
      <c r="C363" s="812"/>
      <c r="D363" s="812"/>
      <c r="E363" s="812"/>
      <c r="F363" s="812"/>
      <c r="G363" s="812"/>
      <c r="H363" s="812"/>
      <c r="I363" s="812"/>
      <c r="J363" s="812"/>
      <c r="K363" s="812"/>
      <c r="L363" s="812"/>
      <c r="M363" s="812"/>
      <c r="N363" s="812"/>
      <c r="O363" s="812"/>
      <c r="P363" s="812"/>
      <c r="Q363" s="812"/>
      <c r="R363" s="812"/>
      <c r="S363" s="812"/>
      <c r="T363" s="812"/>
      <c r="U363" s="812"/>
      <c r="V363" s="812"/>
      <c r="W363" s="812"/>
      <c r="X363" s="812"/>
      <c r="Y363" s="812"/>
      <c r="Z363" s="812"/>
      <c r="AA363" s="812"/>
      <c r="AB363" s="812"/>
      <c r="AC363" s="812"/>
      <c r="AD363" s="812"/>
      <c r="AE363" s="812"/>
      <c r="AF363" s="812"/>
      <c r="AG363" s="812"/>
      <c r="AH363" s="812"/>
      <c r="AI363" s="812"/>
      <c r="AJ363" s="812"/>
      <c r="AK363" s="812"/>
      <c r="AL363" s="812"/>
      <c r="AM363" s="812"/>
      <c r="AN363" s="812"/>
      <c r="AO363" s="812"/>
      <c r="AP363" s="812"/>
      <c r="AQ363" s="812"/>
      <c r="AR363" s="812"/>
      <c r="AS363" s="812"/>
      <c r="AT363" s="812"/>
      <c r="AU363" s="812"/>
      <c r="AV363" s="812"/>
      <c r="AW363" s="812"/>
      <c r="AX363" s="812"/>
      <c r="AY363" s="812"/>
      <c r="AZ363" s="812"/>
      <c r="BA363" s="812"/>
      <c r="BB363" s="812"/>
      <c r="BC363" s="812"/>
      <c r="BD363" s="812"/>
      <c r="BE363" s="812"/>
      <c r="BF363" s="812"/>
      <c r="BG363" s="812"/>
      <c r="BH363" s="812"/>
      <c r="BI363" s="812"/>
      <c r="BJ363" s="812"/>
      <c r="BK363" s="812"/>
      <c r="BL363" s="812"/>
      <c r="BM363" s="812"/>
      <c r="BN363" s="812"/>
      <c r="BO363" s="812"/>
      <c r="BP363" s="812"/>
      <c r="BQ363" s="812"/>
      <c r="BR363" s="812"/>
      <c r="BS363" s="812"/>
      <c r="BT363" s="812"/>
      <c r="BU363" s="812"/>
      <c r="BV363" s="812"/>
      <c r="BW363" s="812"/>
      <c r="BX363" s="812"/>
      <c r="BY363" s="812"/>
      <c r="BZ363" s="812"/>
      <c r="CA363" s="812"/>
      <c r="CB363" s="812"/>
      <c r="CC363" s="812"/>
      <c r="CD363" s="812"/>
      <c r="CE363" s="812"/>
      <c r="CF363" s="812"/>
      <c r="CG363" s="812"/>
      <c r="CH363" s="812"/>
      <c r="CI363" s="812"/>
      <c r="CJ363" s="812"/>
      <c r="CK363" s="812"/>
      <c r="CL363" s="812"/>
      <c r="CM363" s="812"/>
      <c r="CN363" s="812"/>
      <c r="CO363" s="812"/>
      <c r="CP363" s="812"/>
      <c r="CQ363" s="812"/>
      <c r="CR363" s="812"/>
      <c r="CS363" s="812"/>
      <c r="CT363" s="812"/>
      <c r="CU363" s="812"/>
      <c r="CV363" s="812"/>
      <c r="CW363" s="812"/>
      <c r="CX363" s="812"/>
      <c r="CY363" s="812"/>
      <c r="CZ363" s="812"/>
      <c r="DA363" s="812"/>
      <c r="DB363" s="812"/>
      <c r="DC363" s="812"/>
      <c r="DD363" s="812"/>
      <c r="DE363" s="812"/>
      <c r="DF363" s="812"/>
      <c r="DG363" s="812"/>
      <c r="DH363" s="812"/>
      <c r="DI363" s="812"/>
      <c r="DJ363" s="812"/>
      <c r="DK363" s="812"/>
      <c r="DL363" s="812"/>
      <c r="DM363" s="812"/>
      <c r="DN363" s="812"/>
      <c r="DO363" s="812"/>
      <c r="DP363" s="812"/>
      <c r="DQ363" s="812"/>
      <c r="DR363" s="812"/>
      <c r="DS363" s="812"/>
      <c r="DT363" s="812"/>
      <c r="DU363" s="812"/>
      <c r="DV363" s="812"/>
      <c r="DW363" s="812"/>
      <c r="DX363" s="812"/>
      <c r="DY363" s="812"/>
      <c r="DZ363" s="812"/>
      <c r="EA363" s="812"/>
      <c r="EB363" s="812"/>
      <c r="EC363" s="812"/>
      <c r="ED363" s="812"/>
      <c r="EE363" s="812"/>
      <c r="EF363" s="812"/>
      <c r="EG363" s="812"/>
      <c r="EH363" s="812"/>
      <c r="EI363" s="812"/>
      <c r="EJ363" s="812"/>
      <c r="EK363" s="812"/>
      <c r="EL363" s="812"/>
      <c r="EM363" s="812"/>
      <c r="EN363" s="812"/>
      <c r="EO363" s="812"/>
      <c r="EP363" s="812"/>
      <c r="EQ363" s="812"/>
      <c r="ER363" s="812"/>
      <c r="ES363" s="812"/>
      <c r="ET363" s="812"/>
      <c r="EU363" s="812"/>
      <c r="EV363" s="812"/>
      <c r="EW363" s="812"/>
      <c r="EX363" s="812"/>
      <c r="EY363" s="812"/>
      <c r="EZ363" s="812"/>
      <c r="FA363" s="812"/>
      <c r="FB363" s="812"/>
      <c r="FC363" s="812"/>
      <c r="FD363" s="812"/>
      <c r="FE363" s="812"/>
      <c r="FF363" s="812"/>
      <c r="FG363" s="812"/>
      <c r="FH363" s="812"/>
      <c r="FI363" s="812"/>
      <c r="FJ363" s="812"/>
      <c r="FK363" s="812"/>
      <c r="FL363" s="812"/>
      <c r="FM363" s="812"/>
      <c r="FN363" s="812"/>
      <c r="FO363" s="812"/>
      <c r="FP363" s="812"/>
      <c r="FQ363" s="812"/>
      <c r="FR363" s="812"/>
      <c r="FS363" s="812"/>
      <c r="FT363" s="812"/>
      <c r="FU363" s="812"/>
      <c r="FV363" s="812"/>
      <c r="FW363" s="812"/>
      <c r="FX363" s="812"/>
      <c r="FY363" s="812"/>
      <c r="FZ363" s="812"/>
      <c r="GA363" s="812"/>
      <c r="GB363" s="812"/>
      <c r="GC363" s="812"/>
      <c r="GD363" s="812"/>
      <c r="GE363" s="812"/>
      <c r="GF363" s="812"/>
      <c r="GG363" s="812"/>
      <c r="GH363" s="812"/>
      <c r="GI363" s="812"/>
      <c r="GJ363" s="812"/>
      <c r="GK363" s="812"/>
      <c r="GL363" s="812"/>
      <c r="GM363" s="812"/>
    </row>
    <row r="364" spans="2:195" ht="15" customHeight="1" x14ac:dyDescent="0.2">
      <c r="B364" s="812"/>
      <c r="C364" s="812"/>
      <c r="D364" s="812"/>
      <c r="E364" s="812"/>
      <c r="F364" s="812"/>
      <c r="G364" s="812"/>
      <c r="H364" s="812"/>
      <c r="I364" s="812"/>
      <c r="J364" s="812"/>
      <c r="K364" s="812"/>
      <c r="L364" s="812"/>
      <c r="M364" s="812"/>
      <c r="N364" s="812"/>
      <c r="O364" s="812"/>
      <c r="P364" s="812"/>
      <c r="Q364" s="812"/>
      <c r="R364" s="812"/>
      <c r="S364" s="812"/>
      <c r="T364" s="812"/>
      <c r="U364" s="812"/>
      <c r="V364" s="812"/>
      <c r="W364" s="812"/>
      <c r="X364" s="812"/>
      <c r="Y364" s="812"/>
      <c r="Z364" s="812"/>
      <c r="AA364" s="812"/>
      <c r="AB364" s="812"/>
      <c r="AC364" s="812"/>
      <c r="AD364" s="812"/>
      <c r="AE364" s="812"/>
      <c r="AF364" s="812"/>
      <c r="AG364" s="812"/>
      <c r="AH364" s="812"/>
      <c r="AI364" s="812"/>
      <c r="AJ364" s="812"/>
      <c r="AK364" s="812"/>
      <c r="AL364" s="812"/>
      <c r="AM364" s="812"/>
      <c r="AN364" s="812"/>
      <c r="AO364" s="812"/>
      <c r="AP364" s="812"/>
      <c r="AQ364" s="812"/>
      <c r="AR364" s="812"/>
      <c r="AS364" s="812"/>
      <c r="AT364" s="812"/>
      <c r="AU364" s="812"/>
      <c r="AV364" s="812"/>
      <c r="AW364" s="812"/>
      <c r="AX364" s="812"/>
      <c r="AY364" s="812"/>
      <c r="AZ364" s="812"/>
      <c r="BA364" s="812"/>
      <c r="BB364" s="812"/>
      <c r="BC364" s="812"/>
      <c r="BD364" s="812"/>
      <c r="BE364" s="812"/>
      <c r="BF364" s="812"/>
      <c r="BG364" s="812"/>
      <c r="BH364" s="812"/>
      <c r="BI364" s="812"/>
      <c r="BJ364" s="812"/>
      <c r="BK364" s="812"/>
      <c r="BL364" s="812"/>
      <c r="BM364" s="812"/>
      <c r="BN364" s="812"/>
      <c r="BO364" s="812"/>
      <c r="BP364" s="812"/>
      <c r="BQ364" s="812"/>
      <c r="BR364" s="812"/>
      <c r="BS364" s="812"/>
      <c r="BT364" s="812"/>
      <c r="BU364" s="812"/>
      <c r="BV364" s="812"/>
      <c r="BW364" s="812"/>
      <c r="BX364" s="812"/>
      <c r="BY364" s="812"/>
      <c r="BZ364" s="812"/>
      <c r="CA364" s="812"/>
      <c r="CB364" s="812"/>
      <c r="CC364" s="812"/>
      <c r="CD364" s="812"/>
      <c r="CE364" s="812"/>
      <c r="CF364" s="812"/>
      <c r="CG364" s="812"/>
      <c r="CH364" s="812"/>
      <c r="CI364" s="812"/>
      <c r="CJ364" s="812"/>
      <c r="CK364" s="812"/>
      <c r="CL364" s="812"/>
      <c r="CM364" s="812"/>
      <c r="CN364" s="812"/>
      <c r="CO364" s="812"/>
      <c r="CP364" s="812"/>
      <c r="CQ364" s="812"/>
      <c r="CR364" s="812"/>
      <c r="CS364" s="812"/>
      <c r="CT364" s="812"/>
      <c r="CU364" s="812"/>
      <c r="CV364" s="812"/>
      <c r="CW364" s="812"/>
      <c r="CX364" s="812"/>
      <c r="CY364" s="812"/>
      <c r="CZ364" s="812"/>
      <c r="DA364" s="812"/>
      <c r="DB364" s="812"/>
      <c r="DC364" s="812"/>
      <c r="DD364" s="812"/>
      <c r="DE364" s="812"/>
      <c r="DF364" s="812"/>
      <c r="DG364" s="812"/>
      <c r="DH364" s="812"/>
      <c r="DI364" s="812"/>
      <c r="DJ364" s="812"/>
      <c r="DK364" s="812"/>
      <c r="DL364" s="812"/>
      <c r="DM364" s="812"/>
      <c r="DN364" s="812"/>
      <c r="DO364" s="812"/>
      <c r="DP364" s="812"/>
      <c r="DQ364" s="812"/>
      <c r="DR364" s="812"/>
      <c r="DS364" s="812"/>
      <c r="DT364" s="812"/>
      <c r="DU364" s="812"/>
      <c r="DV364" s="812"/>
      <c r="DW364" s="812"/>
      <c r="DX364" s="812"/>
      <c r="DY364" s="812"/>
      <c r="DZ364" s="812"/>
      <c r="EA364" s="812"/>
      <c r="EB364" s="812"/>
      <c r="EC364" s="812"/>
      <c r="ED364" s="812"/>
      <c r="EE364" s="812"/>
      <c r="EF364" s="812"/>
      <c r="EG364" s="812"/>
      <c r="EH364" s="812"/>
      <c r="EI364" s="812"/>
      <c r="EJ364" s="812"/>
      <c r="EK364" s="812"/>
      <c r="EL364" s="812"/>
      <c r="EM364" s="812"/>
      <c r="EN364" s="812"/>
      <c r="EO364" s="812"/>
      <c r="EP364" s="812"/>
      <c r="EQ364" s="812"/>
      <c r="ER364" s="812"/>
      <c r="ES364" s="812"/>
      <c r="ET364" s="812"/>
      <c r="EU364" s="812"/>
      <c r="EV364" s="812"/>
      <c r="EW364" s="812"/>
      <c r="EX364" s="812"/>
      <c r="EY364" s="812"/>
      <c r="EZ364" s="812"/>
      <c r="FA364" s="812"/>
      <c r="FB364" s="812"/>
      <c r="FC364" s="812"/>
      <c r="FD364" s="812"/>
      <c r="FE364" s="812"/>
      <c r="FF364" s="812"/>
      <c r="FG364" s="812"/>
      <c r="FH364" s="812"/>
      <c r="FI364" s="812"/>
      <c r="FJ364" s="812"/>
      <c r="FK364" s="812"/>
      <c r="FL364" s="812"/>
      <c r="FM364" s="812"/>
      <c r="FN364" s="812"/>
      <c r="FO364" s="812"/>
      <c r="FP364" s="812"/>
      <c r="FQ364" s="812"/>
      <c r="FR364" s="812"/>
      <c r="FS364" s="812"/>
      <c r="FT364" s="812"/>
      <c r="FU364" s="812"/>
      <c r="FV364" s="812"/>
      <c r="FW364" s="812"/>
      <c r="FX364" s="812"/>
      <c r="FY364" s="812"/>
      <c r="FZ364" s="812"/>
      <c r="GA364" s="812"/>
      <c r="GB364" s="812"/>
      <c r="GC364" s="812"/>
      <c r="GD364" s="812"/>
      <c r="GE364" s="812"/>
      <c r="GF364" s="812"/>
      <c r="GG364" s="812"/>
      <c r="GH364" s="812"/>
      <c r="GI364" s="812"/>
      <c r="GJ364" s="812"/>
      <c r="GK364" s="812"/>
      <c r="GL364" s="812"/>
      <c r="GM364" s="812"/>
    </row>
    <row r="365" spans="2:195" ht="15" customHeight="1" x14ac:dyDescent="0.2">
      <c r="B365" s="812"/>
      <c r="C365" s="812"/>
      <c r="D365" s="812"/>
      <c r="E365" s="812"/>
      <c r="F365" s="812"/>
      <c r="G365" s="812"/>
      <c r="H365" s="812"/>
      <c r="I365" s="812"/>
      <c r="J365" s="812"/>
      <c r="K365" s="812"/>
      <c r="L365" s="812"/>
      <c r="M365" s="812"/>
      <c r="N365" s="812"/>
      <c r="O365" s="812"/>
      <c r="P365" s="812"/>
      <c r="Q365" s="812"/>
      <c r="R365" s="812"/>
      <c r="S365" s="812"/>
      <c r="T365" s="812"/>
      <c r="U365" s="812"/>
      <c r="V365" s="812"/>
      <c r="W365" s="812"/>
      <c r="X365" s="812"/>
      <c r="Y365" s="812"/>
      <c r="Z365" s="812"/>
      <c r="AA365" s="812"/>
      <c r="AB365" s="812"/>
      <c r="AC365" s="812"/>
      <c r="AD365" s="812"/>
      <c r="AE365" s="812"/>
      <c r="AF365" s="812"/>
      <c r="AG365" s="812"/>
      <c r="AH365" s="812"/>
      <c r="AI365" s="812"/>
      <c r="AJ365" s="812"/>
      <c r="AK365" s="812"/>
      <c r="AL365" s="812"/>
      <c r="AM365" s="812"/>
      <c r="AN365" s="812"/>
      <c r="AO365" s="812"/>
      <c r="AP365" s="812"/>
      <c r="AQ365" s="812"/>
      <c r="AR365" s="812"/>
      <c r="AS365" s="812"/>
      <c r="AT365" s="812"/>
      <c r="AU365" s="812"/>
      <c r="AV365" s="812"/>
      <c r="AW365" s="812"/>
      <c r="AX365" s="812"/>
      <c r="AY365" s="812"/>
      <c r="AZ365" s="812"/>
      <c r="BA365" s="812"/>
      <c r="BB365" s="812"/>
      <c r="BC365" s="812"/>
      <c r="BD365" s="812"/>
      <c r="BE365" s="812"/>
      <c r="BF365" s="812"/>
      <c r="BG365" s="812"/>
      <c r="BH365" s="812"/>
      <c r="BI365" s="812"/>
      <c r="BJ365" s="812"/>
      <c r="BK365" s="812"/>
      <c r="BL365" s="812"/>
      <c r="BM365" s="812"/>
      <c r="BN365" s="812"/>
      <c r="BO365" s="812"/>
      <c r="BP365" s="812"/>
      <c r="BQ365" s="812"/>
      <c r="BR365" s="812"/>
      <c r="BS365" s="812"/>
      <c r="BT365" s="812"/>
      <c r="BU365" s="812"/>
      <c r="BV365" s="812"/>
      <c r="BW365" s="812"/>
      <c r="BX365" s="812"/>
      <c r="BY365" s="812"/>
      <c r="BZ365" s="812"/>
      <c r="CA365" s="812"/>
      <c r="CB365" s="812"/>
      <c r="CC365" s="812"/>
      <c r="CD365" s="812"/>
      <c r="CE365" s="812"/>
      <c r="CF365" s="812"/>
      <c r="CG365" s="812"/>
      <c r="CH365" s="812"/>
      <c r="CI365" s="812"/>
      <c r="CJ365" s="812"/>
      <c r="CK365" s="812"/>
      <c r="CL365" s="812"/>
      <c r="CM365" s="812"/>
      <c r="CN365" s="812"/>
      <c r="CO365" s="812"/>
      <c r="CP365" s="812"/>
      <c r="CQ365" s="812"/>
      <c r="CR365" s="812"/>
      <c r="CS365" s="812"/>
      <c r="CT365" s="812"/>
      <c r="CU365" s="812"/>
      <c r="CV365" s="812"/>
      <c r="CW365" s="812"/>
      <c r="CX365" s="812"/>
      <c r="CY365" s="812"/>
      <c r="CZ365" s="812"/>
      <c r="DA365" s="812"/>
      <c r="DB365" s="812"/>
      <c r="DC365" s="812"/>
      <c r="DD365" s="812"/>
      <c r="DE365" s="812"/>
      <c r="DF365" s="812"/>
      <c r="DG365" s="812"/>
      <c r="DH365" s="812"/>
      <c r="DI365" s="812"/>
      <c r="DJ365" s="812"/>
      <c r="DK365" s="812"/>
      <c r="DL365" s="812"/>
      <c r="DM365" s="812"/>
      <c r="DN365" s="812"/>
      <c r="DO365" s="812"/>
      <c r="DP365" s="812"/>
      <c r="DQ365" s="812"/>
      <c r="DR365" s="812"/>
      <c r="DS365" s="812"/>
      <c r="DT365" s="812"/>
      <c r="DU365" s="812"/>
      <c r="DV365" s="812"/>
      <c r="DW365" s="812"/>
      <c r="DX365" s="812"/>
      <c r="DY365" s="812"/>
      <c r="DZ365" s="812"/>
      <c r="EA365" s="812"/>
      <c r="EB365" s="812"/>
      <c r="EC365" s="812"/>
      <c r="ED365" s="812"/>
      <c r="EE365" s="812"/>
      <c r="EF365" s="812"/>
      <c r="EG365" s="812"/>
      <c r="EH365" s="812"/>
      <c r="EI365" s="812"/>
      <c r="EJ365" s="812"/>
      <c r="EK365" s="812"/>
      <c r="EL365" s="812"/>
      <c r="EM365" s="812"/>
      <c r="EN365" s="812"/>
      <c r="EO365" s="812"/>
      <c r="EP365" s="812"/>
      <c r="EQ365" s="812"/>
      <c r="ER365" s="812"/>
      <c r="ES365" s="812"/>
      <c r="ET365" s="812"/>
      <c r="EU365" s="812"/>
      <c r="EV365" s="812"/>
      <c r="EW365" s="812"/>
      <c r="EX365" s="812"/>
      <c r="EY365" s="812"/>
      <c r="EZ365" s="812"/>
      <c r="FA365" s="812"/>
      <c r="FB365" s="812"/>
      <c r="FC365" s="812"/>
      <c r="FD365" s="812"/>
      <c r="FE365" s="812"/>
      <c r="FF365" s="812"/>
      <c r="FG365" s="812"/>
      <c r="FH365" s="812"/>
      <c r="FI365" s="812"/>
      <c r="FJ365" s="812"/>
      <c r="FK365" s="812"/>
      <c r="FL365" s="812"/>
      <c r="FM365" s="812"/>
      <c r="FN365" s="812"/>
      <c r="FO365" s="812"/>
      <c r="FP365" s="812"/>
      <c r="FQ365" s="812"/>
      <c r="FR365" s="812"/>
      <c r="FS365" s="812"/>
      <c r="FT365" s="812"/>
      <c r="FU365" s="812"/>
      <c r="FV365" s="812"/>
      <c r="FW365" s="812"/>
      <c r="FX365" s="812"/>
      <c r="FY365" s="812"/>
      <c r="FZ365" s="812"/>
      <c r="GA365" s="812"/>
      <c r="GB365" s="812"/>
      <c r="GC365" s="812"/>
      <c r="GD365" s="812"/>
      <c r="GE365" s="812"/>
      <c r="GF365" s="812"/>
      <c r="GG365" s="812"/>
      <c r="GH365" s="812"/>
      <c r="GI365" s="812"/>
      <c r="GJ365" s="812"/>
      <c r="GK365" s="812"/>
      <c r="GL365" s="812"/>
      <c r="GM365" s="812"/>
    </row>
    <row r="366" spans="2:195" ht="15" customHeight="1" x14ac:dyDescent="0.2">
      <c r="B366" s="812"/>
      <c r="C366" s="812"/>
      <c r="D366" s="812"/>
      <c r="E366" s="812"/>
      <c r="F366" s="812"/>
      <c r="G366" s="812"/>
      <c r="H366" s="812"/>
      <c r="I366" s="812"/>
      <c r="J366" s="812"/>
      <c r="K366" s="812"/>
      <c r="L366" s="812"/>
      <c r="M366" s="812"/>
      <c r="N366" s="812"/>
      <c r="O366" s="812"/>
      <c r="P366" s="812"/>
      <c r="Q366" s="812"/>
      <c r="R366" s="812"/>
      <c r="S366" s="812"/>
      <c r="T366" s="812"/>
      <c r="U366" s="812"/>
      <c r="V366" s="812"/>
      <c r="W366" s="812"/>
      <c r="X366" s="812"/>
      <c r="Y366" s="812"/>
      <c r="Z366" s="812"/>
      <c r="AA366" s="812"/>
      <c r="AB366" s="812"/>
      <c r="AC366" s="812"/>
      <c r="AD366" s="812"/>
      <c r="AE366" s="812"/>
      <c r="AF366" s="812"/>
      <c r="AG366" s="812"/>
      <c r="AH366" s="812"/>
      <c r="AI366" s="812"/>
      <c r="AJ366" s="812"/>
      <c r="AK366" s="812"/>
      <c r="AL366" s="812"/>
      <c r="AM366" s="812"/>
      <c r="AN366" s="812"/>
      <c r="AO366" s="812"/>
      <c r="AP366" s="812"/>
      <c r="AQ366" s="812"/>
      <c r="AR366" s="812"/>
      <c r="AS366" s="812"/>
      <c r="AT366" s="812"/>
      <c r="AU366" s="812"/>
      <c r="AV366" s="812"/>
      <c r="AW366" s="812"/>
      <c r="AX366" s="812"/>
      <c r="AY366" s="812"/>
      <c r="AZ366" s="812"/>
      <c r="BA366" s="812"/>
      <c r="BB366" s="812"/>
      <c r="BC366" s="812"/>
      <c r="BD366" s="812"/>
      <c r="BE366" s="812"/>
      <c r="BF366" s="812"/>
      <c r="BG366" s="812"/>
      <c r="BH366" s="812"/>
      <c r="BI366" s="812"/>
      <c r="BJ366" s="812"/>
      <c r="BK366" s="812"/>
      <c r="BL366" s="812"/>
      <c r="BM366" s="812"/>
      <c r="BN366" s="812"/>
      <c r="BO366" s="812"/>
      <c r="BP366" s="812"/>
      <c r="BQ366" s="812"/>
      <c r="BR366" s="812"/>
      <c r="BS366" s="812"/>
      <c r="BT366" s="812"/>
      <c r="BU366" s="812"/>
      <c r="BV366" s="812"/>
      <c r="BW366" s="812"/>
      <c r="BX366" s="812"/>
      <c r="BY366" s="812"/>
      <c r="BZ366" s="812"/>
      <c r="CA366" s="812"/>
      <c r="CB366" s="812"/>
      <c r="CC366" s="812"/>
      <c r="CD366" s="812"/>
      <c r="CE366" s="812"/>
      <c r="CF366" s="812"/>
      <c r="CG366" s="812"/>
      <c r="CH366" s="812"/>
      <c r="CI366" s="812"/>
      <c r="CJ366" s="812"/>
      <c r="CK366" s="812"/>
      <c r="CL366" s="812"/>
      <c r="CM366" s="812"/>
      <c r="CN366" s="812"/>
      <c r="CO366" s="812"/>
      <c r="CP366" s="812"/>
      <c r="CQ366" s="812"/>
      <c r="CR366" s="812"/>
      <c r="CS366" s="812"/>
      <c r="CT366" s="812"/>
      <c r="CU366" s="812"/>
      <c r="CV366" s="812"/>
      <c r="CW366" s="812"/>
      <c r="CX366" s="812"/>
      <c r="CY366" s="812"/>
      <c r="CZ366" s="812"/>
      <c r="DA366" s="812"/>
      <c r="DB366" s="812"/>
      <c r="DC366" s="812"/>
      <c r="DD366" s="812"/>
      <c r="DE366" s="812"/>
      <c r="DF366" s="812"/>
      <c r="DG366" s="812"/>
      <c r="DH366" s="812"/>
      <c r="DI366" s="812"/>
      <c r="DJ366" s="812"/>
      <c r="DK366" s="812"/>
      <c r="DL366" s="812"/>
      <c r="DM366" s="812"/>
      <c r="DN366" s="812"/>
      <c r="DO366" s="812"/>
      <c r="DP366" s="812"/>
      <c r="DQ366" s="812"/>
      <c r="DR366" s="812"/>
      <c r="DS366" s="812"/>
      <c r="DT366" s="812"/>
      <c r="DU366" s="812"/>
      <c r="DV366" s="812"/>
      <c r="DW366" s="812"/>
      <c r="DX366" s="812"/>
      <c r="DY366" s="812"/>
      <c r="DZ366" s="812"/>
      <c r="EA366" s="812"/>
      <c r="EB366" s="812"/>
      <c r="EC366" s="812"/>
      <c r="ED366" s="812"/>
      <c r="EE366" s="812"/>
      <c r="EF366" s="812"/>
      <c r="EG366" s="812"/>
      <c r="EH366" s="812"/>
      <c r="EI366" s="812"/>
      <c r="EJ366" s="812"/>
      <c r="EK366" s="812"/>
      <c r="EL366" s="812"/>
      <c r="EM366" s="812"/>
      <c r="EN366" s="812"/>
      <c r="EO366" s="812"/>
      <c r="EP366" s="812"/>
      <c r="EQ366" s="812"/>
      <c r="ER366" s="812"/>
      <c r="ES366" s="812"/>
      <c r="ET366" s="812"/>
      <c r="EU366" s="812"/>
      <c r="EV366" s="812"/>
      <c r="EW366" s="812"/>
      <c r="EX366" s="812"/>
      <c r="EY366" s="812"/>
      <c r="EZ366" s="812"/>
      <c r="FA366" s="812"/>
      <c r="FB366" s="812"/>
      <c r="FC366" s="812"/>
      <c r="FD366" s="812"/>
      <c r="FE366" s="812"/>
      <c r="FF366" s="812"/>
      <c r="FG366" s="812"/>
      <c r="FH366" s="812"/>
      <c r="FI366" s="812"/>
      <c r="FJ366" s="812"/>
      <c r="FK366" s="812"/>
      <c r="FL366" s="812"/>
      <c r="FM366" s="812"/>
      <c r="FN366" s="812"/>
      <c r="FO366" s="812"/>
      <c r="FP366" s="812"/>
      <c r="FQ366" s="812"/>
      <c r="FR366" s="812"/>
      <c r="FS366" s="812"/>
      <c r="FT366" s="812"/>
      <c r="FU366" s="812"/>
      <c r="FV366" s="812"/>
      <c r="FW366" s="812"/>
      <c r="FX366" s="812"/>
      <c r="FY366" s="812"/>
      <c r="FZ366" s="812"/>
      <c r="GA366" s="812"/>
      <c r="GB366" s="812"/>
      <c r="GC366" s="812"/>
      <c r="GD366" s="812"/>
      <c r="GE366" s="812"/>
      <c r="GF366" s="812"/>
      <c r="GG366" s="812"/>
      <c r="GH366" s="812"/>
      <c r="GI366" s="812"/>
      <c r="GJ366" s="812"/>
      <c r="GK366" s="812"/>
      <c r="GL366" s="812"/>
      <c r="GM366" s="812"/>
    </row>
    <row r="367" spans="2:195" ht="15" customHeight="1" x14ac:dyDescent="0.2">
      <c r="B367" s="812"/>
      <c r="C367" s="812"/>
      <c r="D367" s="812"/>
      <c r="E367" s="812"/>
      <c r="F367" s="812"/>
      <c r="G367" s="812"/>
      <c r="H367" s="812"/>
      <c r="I367" s="812"/>
      <c r="J367" s="812"/>
      <c r="K367" s="812"/>
      <c r="L367" s="812"/>
      <c r="M367" s="812"/>
      <c r="N367" s="812"/>
      <c r="O367" s="812"/>
      <c r="P367" s="812"/>
      <c r="Q367" s="812"/>
      <c r="R367" s="812"/>
      <c r="S367" s="812"/>
      <c r="T367" s="812"/>
      <c r="U367" s="812"/>
      <c r="V367" s="812"/>
      <c r="W367" s="812"/>
      <c r="X367" s="812"/>
      <c r="Y367" s="812"/>
      <c r="Z367" s="812"/>
      <c r="AA367" s="812"/>
      <c r="AB367" s="812"/>
      <c r="AC367" s="812"/>
      <c r="AD367" s="812"/>
      <c r="AE367" s="812"/>
      <c r="AF367" s="812"/>
      <c r="AG367" s="812"/>
      <c r="AH367" s="812"/>
      <c r="AI367" s="812"/>
      <c r="AJ367" s="812"/>
      <c r="AK367" s="812"/>
      <c r="AL367" s="812"/>
      <c r="AM367" s="812"/>
      <c r="AN367" s="812"/>
      <c r="AO367" s="812"/>
      <c r="AP367" s="812"/>
      <c r="AQ367" s="812"/>
      <c r="AR367" s="812"/>
      <c r="AS367" s="812"/>
      <c r="AT367" s="812"/>
      <c r="AU367" s="812"/>
      <c r="AV367" s="812"/>
      <c r="AW367" s="812"/>
      <c r="AX367" s="812"/>
      <c r="AY367" s="812"/>
      <c r="AZ367" s="812"/>
      <c r="BA367" s="812"/>
      <c r="BB367" s="812"/>
      <c r="BC367" s="812"/>
      <c r="BD367" s="812"/>
      <c r="BE367" s="812"/>
      <c r="BF367" s="812"/>
      <c r="BG367" s="812"/>
      <c r="BH367" s="812"/>
      <c r="BI367" s="812"/>
      <c r="BJ367" s="812"/>
      <c r="BK367" s="812"/>
      <c r="BL367" s="812"/>
      <c r="BM367" s="812"/>
      <c r="BN367" s="812"/>
      <c r="BO367" s="812"/>
      <c r="BP367" s="812"/>
      <c r="BQ367" s="812"/>
      <c r="BR367" s="812"/>
      <c r="BS367" s="812"/>
      <c r="BT367" s="812"/>
      <c r="BU367" s="812"/>
      <c r="BV367" s="812"/>
      <c r="BW367" s="812"/>
      <c r="BX367" s="812"/>
      <c r="BY367" s="812"/>
      <c r="BZ367" s="812"/>
      <c r="CA367" s="812"/>
      <c r="CB367" s="812"/>
      <c r="CC367" s="812"/>
      <c r="CD367" s="812"/>
      <c r="CE367" s="812"/>
      <c r="CF367" s="812"/>
      <c r="CG367" s="812"/>
      <c r="CH367" s="812"/>
      <c r="CI367" s="812"/>
      <c r="CJ367" s="812"/>
      <c r="CK367" s="812"/>
      <c r="CL367" s="812"/>
      <c r="CM367" s="812"/>
      <c r="CN367" s="812"/>
      <c r="CO367" s="812"/>
      <c r="CP367" s="812"/>
      <c r="CQ367" s="812"/>
      <c r="CR367" s="812"/>
      <c r="CS367" s="812"/>
      <c r="CT367" s="812"/>
      <c r="CU367" s="812"/>
      <c r="CV367" s="812"/>
      <c r="CW367" s="812"/>
      <c r="CX367" s="812"/>
      <c r="CY367" s="812"/>
      <c r="CZ367" s="812"/>
      <c r="DA367" s="812"/>
      <c r="DB367" s="812"/>
      <c r="DC367" s="812"/>
      <c r="DD367" s="812"/>
      <c r="DE367" s="812"/>
      <c r="DF367" s="812"/>
      <c r="DG367" s="812"/>
      <c r="DH367" s="812"/>
      <c r="DI367" s="812"/>
      <c r="DJ367" s="812"/>
      <c r="DK367" s="812"/>
      <c r="DL367" s="812"/>
      <c r="DM367" s="812"/>
      <c r="DN367" s="812"/>
      <c r="DO367" s="812"/>
      <c r="DP367" s="812"/>
      <c r="DQ367" s="812"/>
      <c r="DR367" s="812"/>
      <c r="DS367" s="812"/>
      <c r="DT367" s="812"/>
      <c r="DU367" s="812"/>
      <c r="DV367" s="812"/>
      <c r="DW367" s="812"/>
      <c r="DX367" s="812"/>
      <c r="DY367" s="812"/>
      <c r="DZ367" s="812"/>
      <c r="EA367" s="812"/>
      <c r="EB367" s="812"/>
      <c r="EC367" s="812"/>
      <c r="ED367" s="812"/>
      <c r="EE367" s="812"/>
      <c r="EF367" s="812"/>
      <c r="EG367" s="812"/>
      <c r="EH367" s="812"/>
      <c r="EI367" s="812"/>
      <c r="EJ367" s="812"/>
      <c r="EK367" s="812"/>
      <c r="EL367" s="812"/>
      <c r="EM367" s="812"/>
      <c r="EN367" s="812"/>
      <c r="EO367" s="812"/>
      <c r="EP367" s="812"/>
      <c r="EQ367" s="812"/>
      <c r="ER367" s="812"/>
      <c r="ES367" s="812"/>
      <c r="ET367" s="812"/>
      <c r="EU367" s="812"/>
      <c r="EV367" s="812"/>
      <c r="EW367" s="812"/>
      <c r="EX367" s="812"/>
      <c r="EY367" s="812"/>
      <c r="EZ367" s="812"/>
      <c r="FA367" s="812"/>
      <c r="FB367" s="812"/>
      <c r="FC367" s="812"/>
      <c r="FD367" s="812"/>
      <c r="FE367" s="812"/>
      <c r="FF367" s="812"/>
      <c r="FG367" s="812"/>
      <c r="FH367" s="812"/>
      <c r="FI367" s="812"/>
      <c r="FJ367" s="812"/>
      <c r="FK367" s="812"/>
      <c r="FL367" s="812"/>
      <c r="FM367" s="812"/>
      <c r="FN367" s="812"/>
      <c r="FO367" s="812"/>
      <c r="FP367" s="812"/>
      <c r="FQ367" s="812"/>
      <c r="FR367" s="812"/>
      <c r="FS367" s="812"/>
      <c r="FT367" s="812"/>
      <c r="FU367" s="812"/>
      <c r="FV367" s="812"/>
      <c r="FW367" s="812"/>
      <c r="FX367" s="812"/>
      <c r="FY367" s="812"/>
      <c r="FZ367" s="812"/>
      <c r="GA367" s="812"/>
      <c r="GB367" s="812"/>
      <c r="GC367" s="812"/>
      <c r="GD367" s="812"/>
      <c r="GE367" s="812"/>
      <c r="GF367" s="812"/>
      <c r="GG367" s="812"/>
      <c r="GH367" s="812"/>
      <c r="GI367" s="812"/>
      <c r="GJ367" s="812"/>
      <c r="GK367" s="812"/>
      <c r="GL367" s="812"/>
      <c r="GM367" s="812"/>
    </row>
    <row r="368" spans="2:195" ht="15" customHeight="1" x14ac:dyDescent="0.2">
      <c r="B368" s="812"/>
      <c r="C368" s="812"/>
      <c r="D368" s="812"/>
      <c r="E368" s="812"/>
      <c r="F368" s="812"/>
      <c r="G368" s="812"/>
      <c r="H368" s="812"/>
      <c r="I368" s="812"/>
      <c r="J368" s="812"/>
      <c r="K368" s="812"/>
      <c r="L368" s="812"/>
      <c r="M368" s="812"/>
      <c r="N368" s="812"/>
      <c r="O368" s="812"/>
      <c r="P368" s="812"/>
      <c r="Q368" s="812"/>
      <c r="R368" s="812"/>
      <c r="S368" s="812"/>
      <c r="T368" s="812"/>
      <c r="U368" s="812"/>
      <c r="V368" s="812"/>
      <c r="W368" s="812"/>
      <c r="X368" s="812"/>
      <c r="Y368" s="812"/>
      <c r="Z368" s="812"/>
      <c r="AA368" s="812"/>
      <c r="AB368" s="812"/>
      <c r="AC368" s="812"/>
      <c r="AD368" s="812"/>
      <c r="AE368" s="812"/>
      <c r="AF368" s="812"/>
      <c r="AG368" s="812"/>
      <c r="AH368" s="812"/>
      <c r="AI368" s="812"/>
      <c r="AJ368" s="812"/>
      <c r="AK368" s="812"/>
      <c r="AL368" s="812"/>
      <c r="AM368" s="812"/>
      <c r="AN368" s="812"/>
      <c r="AO368" s="812"/>
      <c r="AP368" s="812"/>
      <c r="AQ368" s="812"/>
      <c r="AR368" s="812"/>
      <c r="AS368" s="812"/>
      <c r="AT368" s="812"/>
      <c r="AU368" s="812"/>
      <c r="AV368" s="812"/>
      <c r="AW368" s="812"/>
      <c r="AX368" s="812"/>
      <c r="AY368" s="812"/>
      <c r="AZ368" s="812"/>
      <c r="BA368" s="812"/>
      <c r="BB368" s="812"/>
      <c r="BC368" s="812"/>
      <c r="BD368" s="812"/>
      <c r="BE368" s="812"/>
      <c r="BF368" s="812"/>
      <c r="BG368" s="812"/>
      <c r="BH368" s="812"/>
      <c r="BI368" s="812"/>
      <c r="BJ368" s="812"/>
      <c r="BK368" s="812"/>
      <c r="BL368" s="812"/>
      <c r="BM368" s="812"/>
      <c r="BN368" s="812"/>
      <c r="BO368" s="812"/>
      <c r="BP368" s="812"/>
      <c r="BQ368" s="812"/>
      <c r="BR368" s="812"/>
      <c r="BS368" s="812"/>
      <c r="BT368" s="812"/>
      <c r="BU368" s="812"/>
      <c r="BV368" s="812"/>
      <c r="BW368" s="812"/>
      <c r="BX368" s="812"/>
      <c r="BY368" s="812"/>
      <c r="BZ368" s="812"/>
      <c r="CA368" s="812"/>
      <c r="CB368" s="812"/>
      <c r="CC368" s="812"/>
      <c r="CD368" s="812"/>
      <c r="CE368" s="812"/>
      <c r="CF368" s="812"/>
      <c r="CG368" s="812"/>
      <c r="CH368" s="812"/>
      <c r="CI368" s="812"/>
      <c r="CJ368" s="812"/>
      <c r="CK368" s="812"/>
      <c r="CL368" s="812"/>
      <c r="CM368" s="812"/>
      <c r="CN368" s="812"/>
      <c r="CO368" s="812"/>
      <c r="CP368" s="812"/>
      <c r="CQ368" s="812"/>
      <c r="CR368" s="812"/>
      <c r="CS368" s="812"/>
      <c r="CT368" s="812"/>
      <c r="CU368" s="812"/>
      <c r="CV368" s="812"/>
      <c r="CW368" s="812"/>
      <c r="CX368" s="812"/>
      <c r="CY368" s="812"/>
      <c r="CZ368" s="812"/>
      <c r="DA368" s="812"/>
      <c r="DB368" s="812"/>
      <c r="DC368" s="812"/>
      <c r="DD368" s="812"/>
      <c r="DE368" s="812"/>
      <c r="DF368" s="812"/>
      <c r="DG368" s="812"/>
      <c r="DH368" s="812"/>
      <c r="DI368" s="812"/>
      <c r="DJ368" s="812"/>
      <c r="DK368" s="812"/>
      <c r="DL368" s="812"/>
      <c r="DM368" s="812"/>
      <c r="DN368" s="812"/>
      <c r="DO368" s="812"/>
      <c r="DP368" s="812"/>
      <c r="DQ368" s="812"/>
      <c r="DR368" s="812"/>
      <c r="DS368" s="812"/>
      <c r="DT368" s="812"/>
      <c r="DU368" s="812"/>
      <c r="DV368" s="812"/>
      <c r="DW368" s="812"/>
      <c r="DX368" s="812"/>
      <c r="DY368" s="812"/>
      <c r="DZ368" s="812"/>
      <c r="EA368" s="812"/>
      <c r="EB368" s="812"/>
      <c r="EC368" s="812"/>
      <c r="ED368" s="812"/>
      <c r="EE368" s="812"/>
      <c r="EF368" s="812"/>
      <c r="EG368" s="812"/>
      <c r="EH368" s="812"/>
      <c r="EI368" s="812"/>
      <c r="EJ368" s="812"/>
      <c r="EK368" s="812"/>
      <c r="EL368" s="812"/>
      <c r="EM368" s="812"/>
      <c r="EN368" s="812"/>
      <c r="EO368" s="812"/>
      <c r="EP368" s="812"/>
      <c r="EQ368" s="812"/>
      <c r="ER368" s="812"/>
      <c r="ES368" s="812"/>
      <c r="ET368" s="812"/>
      <c r="EU368" s="812"/>
      <c r="EV368" s="812"/>
      <c r="EW368" s="812"/>
      <c r="EX368" s="812"/>
      <c r="EY368" s="812"/>
      <c r="EZ368" s="812"/>
      <c r="FA368" s="812"/>
      <c r="FB368" s="812"/>
      <c r="FC368" s="812"/>
      <c r="FD368" s="812"/>
      <c r="FE368" s="812"/>
      <c r="FF368" s="812"/>
      <c r="FG368" s="812"/>
      <c r="FH368" s="812"/>
      <c r="FI368" s="812"/>
      <c r="FJ368" s="812"/>
      <c r="FK368" s="812"/>
      <c r="FL368" s="812"/>
      <c r="FM368" s="812"/>
      <c r="FN368" s="812"/>
      <c r="FO368" s="812"/>
      <c r="FP368" s="812"/>
      <c r="FQ368" s="812"/>
      <c r="FR368" s="812"/>
      <c r="FS368" s="812"/>
      <c r="FT368" s="812"/>
      <c r="FU368" s="812"/>
      <c r="FV368" s="812"/>
      <c r="FW368" s="812"/>
      <c r="FX368" s="812"/>
      <c r="FY368" s="812"/>
      <c r="FZ368" s="812"/>
      <c r="GA368" s="812"/>
      <c r="GB368" s="812"/>
      <c r="GC368" s="812"/>
      <c r="GD368" s="812"/>
      <c r="GE368" s="812"/>
      <c r="GF368" s="812"/>
      <c r="GG368" s="812"/>
      <c r="GH368" s="812"/>
      <c r="GI368" s="812"/>
      <c r="GJ368" s="812"/>
      <c r="GK368" s="812"/>
      <c r="GL368" s="812"/>
      <c r="GM368" s="812"/>
    </row>
    <row r="369" spans="2:195" ht="15" customHeight="1" x14ac:dyDescent="0.2">
      <c r="B369" s="812"/>
      <c r="C369" s="812"/>
      <c r="D369" s="812"/>
      <c r="E369" s="812"/>
      <c r="F369" s="812"/>
      <c r="G369" s="812"/>
      <c r="H369" s="812"/>
      <c r="I369" s="812"/>
      <c r="J369" s="812"/>
      <c r="K369" s="812"/>
      <c r="L369" s="812"/>
      <c r="M369" s="812"/>
      <c r="N369" s="812"/>
      <c r="O369" s="812"/>
      <c r="P369" s="812"/>
      <c r="Q369" s="812"/>
      <c r="R369" s="812"/>
      <c r="S369" s="812"/>
      <c r="T369" s="812"/>
      <c r="U369" s="812"/>
      <c r="V369" s="812"/>
      <c r="W369" s="812"/>
      <c r="X369" s="812"/>
      <c r="Y369" s="812"/>
      <c r="Z369" s="812"/>
      <c r="AA369" s="812"/>
      <c r="AB369" s="812"/>
      <c r="AC369" s="812"/>
      <c r="AD369" s="812"/>
      <c r="AE369" s="812"/>
      <c r="AF369" s="812"/>
      <c r="AG369" s="812"/>
      <c r="AH369" s="812"/>
      <c r="AI369" s="812"/>
      <c r="AJ369" s="812"/>
      <c r="AK369" s="812"/>
      <c r="AL369" s="812"/>
      <c r="AM369" s="812"/>
      <c r="AN369" s="812"/>
      <c r="AO369" s="812"/>
      <c r="AP369" s="812"/>
      <c r="AQ369" s="812"/>
      <c r="AR369" s="812"/>
      <c r="AS369" s="812"/>
      <c r="AT369" s="812"/>
      <c r="AU369" s="812"/>
      <c r="AV369" s="812"/>
      <c r="AW369" s="812"/>
      <c r="AX369" s="812"/>
      <c r="AY369" s="812"/>
      <c r="AZ369" s="812"/>
      <c r="BA369" s="812"/>
      <c r="BB369" s="812"/>
      <c r="BC369" s="812"/>
      <c r="BD369" s="812"/>
      <c r="BE369" s="812"/>
      <c r="BF369" s="812"/>
      <c r="BG369" s="812"/>
      <c r="BH369" s="812"/>
      <c r="BI369" s="812"/>
      <c r="BJ369" s="812"/>
      <c r="BK369" s="812"/>
      <c r="BL369" s="812"/>
      <c r="BM369" s="812"/>
      <c r="BN369" s="812"/>
      <c r="BO369" s="812"/>
      <c r="BP369" s="812"/>
      <c r="BQ369" s="812"/>
      <c r="BR369" s="812"/>
      <c r="BS369" s="812"/>
      <c r="BT369" s="812"/>
      <c r="BU369" s="812"/>
      <c r="BV369" s="812"/>
      <c r="BW369" s="812"/>
      <c r="BX369" s="812"/>
      <c r="BY369" s="812"/>
      <c r="BZ369" s="812"/>
      <c r="CA369" s="812"/>
      <c r="CB369" s="812"/>
      <c r="CC369" s="812"/>
      <c r="CD369" s="812"/>
      <c r="CE369" s="812"/>
      <c r="CF369" s="812"/>
      <c r="CG369" s="812"/>
      <c r="CH369" s="812"/>
      <c r="CI369" s="812"/>
      <c r="CJ369" s="812"/>
      <c r="CK369" s="812"/>
      <c r="CL369" s="812"/>
      <c r="CM369" s="812"/>
      <c r="CN369" s="812"/>
      <c r="CO369" s="812"/>
      <c r="CP369" s="812"/>
      <c r="CQ369" s="812"/>
      <c r="CR369" s="812"/>
      <c r="CS369" s="812"/>
      <c r="CT369" s="812"/>
      <c r="CU369" s="812"/>
      <c r="CV369" s="812"/>
      <c r="CW369" s="812"/>
      <c r="CX369" s="812"/>
      <c r="CY369" s="812"/>
      <c r="CZ369" s="812"/>
      <c r="DA369" s="812"/>
      <c r="DB369" s="812"/>
      <c r="DC369" s="812"/>
      <c r="DD369" s="812"/>
      <c r="DE369" s="812"/>
      <c r="DF369" s="812"/>
      <c r="DG369" s="812"/>
      <c r="DH369" s="812"/>
      <c r="DI369" s="812"/>
      <c r="DJ369" s="812"/>
      <c r="DK369" s="812"/>
      <c r="DL369" s="812"/>
      <c r="DM369" s="812"/>
      <c r="DN369" s="812"/>
      <c r="DO369" s="812"/>
      <c r="DP369" s="812"/>
      <c r="DQ369" s="812"/>
      <c r="DR369" s="812"/>
      <c r="DS369" s="812"/>
      <c r="DT369" s="812"/>
      <c r="DU369" s="812"/>
      <c r="DV369" s="812"/>
      <c r="DW369" s="812"/>
      <c r="DX369" s="812"/>
      <c r="DY369" s="812"/>
      <c r="DZ369" s="812"/>
      <c r="EA369" s="812"/>
      <c r="EB369" s="812"/>
      <c r="EC369" s="812"/>
      <c r="ED369" s="812"/>
      <c r="EE369" s="812"/>
      <c r="EF369" s="812"/>
      <c r="EG369" s="812"/>
      <c r="EH369" s="812"/>
      <c r="EI369" s="812"/>
      <c r="EJ369" s="812"/>
      <c r="EK369" s="812"/>
      <c r="EL369" s="812"/>
      <c r="EM369" s="812"/>
      <c r="EN369" s="812"/>
      <c r="EO369" s="812"/>
      <c r="EP369" s="812"/>
      <c r="EQ369" s="812"/>
      <c r="ER369" s="812"/>
      <c r="ES369" s="812"/>
      <c r="ET369" s="812"/>
      <c r="EU369" s="812"/>
      <c r="EV369" s="812"/>
      <c r="EW369" s="812"/>
      <c r="EX369" s="812"/>
      <c r="EY369" s="812"/>
      <c r="EZ369" s="812"/>
      <c r="FA369" s="812"/>
      <c r="FB369" s="812"/>
      <c r="FC369" s="812"/>
      <c r="FD369" s="812"/>
      <c r="FE369" s="812"/>
      <c r="FF369" s="812"/>
      <c r="FG369" s="812"/>
      <c r="FH369" s="812"/>
      <c r="FI369" s="812"/>
      <c r="FJ369" s="812"/>
      <c r="FK369" s="812"/>
      <c r="FL369" s="812"/>
      <c r="FM369" s="812"/>
      <c r="FN369" s="812"/>
      <c r="FO369" s="812"/>
      <c r="FP369" s="812"/>
      <c r="FQ369" s="812"/>
      <c r="FR369" s="812"/>
      <c r="FS369" s="812"/>
      <c r="FT369" s="812"/>
      <c r="FU369" s="812"/>
      <c r="FV369" s="812"/>
      <c r="FW369" s="812"/>
      <c r="FX369" s="812"/>
      <c r="FY369" s="812"/>
      <c r="FZ369" s="812"/>
      <c r="GA369" s="812"/>
      <c r="GB369" s="812"/>
      <c r="GC369" s="812"/>
      <c r="GD369" s="812"/>
      <c r="GE369" s="812"/>
      <c r="GF369" s="812"/>
      <c r="GG369" s="812"/>
      <c r="GH369" s="812"/>
      <c r="GI369" s="812"/>
      <c r="GJ369" s="812"/>
      <c r="GK369" s="812"/>
      <c r="GL369" s="812"/>
      <c r="GM369" s="812"/>
    </row>
    <row r="370" spans="2:195" ht="15" customHeight="1" x14ac:dyDescent="0.2">
      <c r="B370" s="812"/>
      <c r="C370" s="812"/>
      <c r="D370" s="812"/>
      <c r="E370" s="812"/>
      <c r="F370" s="812"/>
      <c r="G370" s="812"/>
      <c r="H370" s="812"/>
      <c r="I370" s="812"/>
      <c r="J370" s="812"/>
      <c r="K370" s="812"/>
      <c r="L370" s="812"/>
      <c r="M370" s="812"/>
      <c r="N370" s="812"/>
      <c r="O370" s="812"/>
      <c r="P370" s="812"/>
      <c r="Q370" s="812"/>
      <c r="R370" s="812"/>
      <c r="S370" s="812"/>
      <c r="T370" s="812"/>
      <c r="U370" s="812"/>
      <c r="V370" s="812"/>
      <c r="W370" s="812"/>
      <c r="X370" s="812"/>
      <c r="Y370" s="812"/>
      <c r="Z370" s="812"/>
      <c r="AA370" s="812"/>
      <c r="AB370" s="812"/>
      <c r="AC370" s="812"/>
      <c r="AD370" s="812"/>
      <c r="AE370" s="812"/>
      <c r="AF370" s="812"/>
      <c r="AG370" s="812"/>
      <c r="AH370" s="812"/>
      <c r="AI370" s="812"/>
      <c r="AJ370" s="812"/>
      <c r="AK370" s="812"/>
      <c r="AL370" s="812"/>
      <c r="AM370" s="812"/>
      <c r="AN370" s="812"/>
      <c r="AO370" s="812"/>
      <c r="AP370" s="812"/>
      <c r="AQ370" s="812"/>
      <c r="AR370" s="812"/>
      <c r="AS370" s="812"/>
      <c r="AT370" s="812"/>
      <c r="AU370" s="812"/>
      <c r="AV370" s="812"/>
      <c r="AW370" s="812"/>
      <c r="AX370" s="812"/>
      <c r="AY370" s="812"/>
      <c r="AZ370" s="812"/>
      <c r="BA370" s="812"/>
      <c r="BB370" s="812"/>
      <c r="BC370" s="812"/>
      <c r="BD370" s="812"/>
      <c r="BE370" s="812"/>
      <c r="BF370" s="812"/>
      <c r="BG370" s="812"/>
      <c r="BH370" s="812"/>
      <c r="BI370" s="812"/>
      <c r="BJ370" s="812"/>
      <c r="BK370" s="812"/>
      <c r="BL370" s="812"/>
      <c r="BM370" s="812"/>
      <c r="BN370" s="812"/>
      <c r="BO370" s="812"/>
      <c r="BP370" s="812"/>
      <c r="BQ370" s="812"/>
      <c r="BR370" s="812"/>
      <c r="BS370" s="812"/>
      <c r="BT370" s="812"/>
      <c r="BU370" s="812"/>
      <c r="BV370" s="812"/>
      <c r="BW370" s="812"/>
      <c r="BX370" s="812"/>
      <c r="BY370" s="812"/>
      <c r="BZ370" s="812"/>
      <c r="CA370" s="812"/>
      <c r="CB370" s="812"/>
      <c r="CC370" s="812"/>
      <c r="CD370" s="812"/>
      <c r="CE370" s="812"/>
      <c r="CF370" s="812"/>
      <c r="CG370" s="812"/>
      <c r="CH370" s="812"/>
      <c r="CI370" s="812"/>
      <c r="CJ370" s="812"/>
      <c r="CK370" s="812"/>
      <c r="CL370" s="812"/>
      <c r="CM370" s="812"/>
      <c r="CN370" s="812"/>
      <c r="CO370" s="812"/>
      <c r="CP370" s="812"/>
      <c r="CQ370" s="812"/>
      <c r="CR370" s="812"/>
      <c r="CS370" s="812"/>
      <c r="CT370" s="812"/>
      <c r="CU370" s="812"/>
      <c r="CV370" s="812"/>
      <c r="CW370" s="812"/>
      <c r="CX370" s="812"/>
      <c r="CY370" s="812"/>
      <c r="CZ370" s="812"/>
      <c r="DA370" s="812"/>
      <c r="DB370" s="812"/>
      <c r="DC370" s="812"/>
      <c r="DD370" s="812"/>
      <c r="DE370" s="812"/>
      <c r="DF370" s="812"/>
      <c r="DG370" s="812"/>
      <c r="DH370" s="812"/>
      <c r="DI370" s="812"/>
      <c r="DJ370" s="812"/>
      <c r="DK370" s="812"/>
      <c r="DL370" s="812"/>
      <c r="DM370" s="812"/>
      <c r="DN370" s="812"/>
      <c r="DO370" s="812"/>
      <c r="DP370" s="812"/>
      <c r="DQ370" s="812"/>
      <c r="DR370" s="812"/>
      <c r="DS370" s="812"/>
      <c r="DT370" s="812"/>
      <c r="DU370" s="812"/>
      <c r="DV370" s="812"/>
      <c r="DW370" s="812"/>
      <c r="DX370" s="812"/>
      <c r="DY370" s="812"/>
      <c r="DZ370" s="812"/>
      <c r="EA370" s="812"/>
      <c r="EB370" s="812"/>
      <c r="EC370" s="812"/>
      <c r="ED370" s="812"/>
      <c r="EE370" s="812"/>
      <c r="EF370" s="812"/>
      <c r="EG370" s="812"/>
      <c r="EH370" s="812"/>
      <c r="EI370" s="812"/>
      <c r="EJ370" s="812"/>
      <c r="EK370" s="812"/>
      <c r="EL370" s="812"/>
      <c r="EM370" s="812"/>
      <c r="EN370" s="812"/>
      <c r="EO370" s="812"/>
      <c r="EP370" s="812"/>
      <c r="EQ370" s="812"/>
      <c r="ER370" s="812"/>
      <c r="ES370" s="812"/>
      <c r="ET370" s="812"/>
      <c r="EU370" s="812"/>
      <c r="EV370" s="812"/>
      <c r="EW370" s="812"/>
      <c r="EX370" s="812"/>
      <c r="EY370" s="812"/>
      <c r="EZ370" s="812"/>
      <c r="FA370" s="812"/>
      <c r="FB370" s="812"/>
      <c r="FC370" s="812"/>
      <c r="FD370" s="812"/>
      <c r="FE370" s="812"/>
      <c r="FF370" s="812"/>
      <c r="FG370" s="812"/>
      <c r="FH370" s="812"/>
      <c r="FI370" s="812"/>
      <c r="FJ370" s="812"/>
      <c r="FK370" s="812"/>
      <c r="FL370" s="812"/>
      <c r="FM370" s="812"/>
      <c r="FN370" s="812"/>
      <c r="FO370" s="812"/>
      <c r="FP370" s="812"/>
      <c r="FQ370" s="812"/>
      <c r="FR370" s="812"/>
      <c r="FS370" s="812"/>
      <c r="FT370" s="812"/>
      <c r="FU370" s="812"/>
      <c r="FV370" s="812"/>
      <c r="FW370" s="812"/>
      <c r="FX370" s="812"/>
      <c r="FY370" s="812"/>
      <c r="FZ370" s="812"/>
      <c r="GA370" s="812"/>
      <c r="GB370" s="812"/>
      <c r="GC370" s="812"/>
      <c r="GD370" s="812"/>
      <c r="GE370" s="812"/>
      <c r="GF370" s="812"/>
      <c r="GG370" s="812"/>
      <c r="GH370" s="812"/>
      <c r="GI370" s="812"/>
      <c r="GJ370" s="812"/>
      <c r="GK370" s="812"/>
      <c r="GL370" s="812"/>
      <c r="GM370" s="812"/>
    </row>
    <row r="371" spans="2:195" ht="15" customHeight="1" x14ac:dyDescent="0.2">
      <c r="B371" s="812"/>
      <c r="C371" s="812"/>
      <c r="D371" s="812"/>
      <c r="E371" s="812"/>
      <c r="F371" s="812"/>
      <c r="G371" s="812"/>
      <c r="H371" s="812"/>
      <c r="I371" s="812"/>
      <c r="J371" s="812"/>
      <c r="K371" s="812"/>
      <c r="L371" s="812"/>
      <c r="M371" s="812"/>
      <c r="N371" s="812"/>
      <c r="O371" s="812"/>
      <c r="P371" s="812"/>
      <c r="Q371" s="812"/>
      <c r="R371" s="812"/>
      <c r="S371" s="812"/>
      <c r="T371" s="812"/>
      <c r="U371" s="812"/>
      <c r="V371" s="812"/>
      <c r="W371" s="812"/>
      <c r="X371" s="812"/>
      <c r="Y371" s="812"/>
      <c r="Z371" s="812"/>
      <c r="AA371" s="812"/>
      <c r="AB371" s="812"/>
      <c r="AC371" s="812"/>
      <c r="AD371" s="812"/>
      <c r="AE371" s="812"/>
      <c r="AF371" s="812"/>
      <c r="AG371" s="812"/>
      <c r="AH371" s="812"/>
      <c r="AI371" s="812"/>
      <c r="AJ371" s="812"/>
      <c r="AK371" s="812"/>
      <c r="AL371" s="812"/>
      <c r="AM371" s="812"/>
      <c r="AN371" s="812"/>
      <c r="AO371" s="812"/>
      <c r="AP371" s="812"/>
      <c r="AQ371" s="812"/>
      <c r="AR371" s="812"/>
      <c r="AS371" s="812"/>
      <c r="AT371" s="812"/>
      <c r="AU371" s="812"/>
      <c r="AV371" s="812"/>
      <c r="AW371" s="812"/>
      <c r="AX371" s="812"/>
      <c r="AY371" s="812"/>
      <c r="AZ371" s="812"/>
      <c r="BA371" s="812"/>
      <c r="BB371" s="812"/>
      <c r="BC371" s="812"/>
      <c r="BD371" s="812"/>
      <c r="BE371" s="812"/>
      <c r="BF371" s="812"/>
      <c r="BG371" s="812"/>
      <c r="BH371" s="812"/>
      <c r="BI371" s="812"/>
      <c r="BJ371" s="812"/>
      <c r="BK371" s="812"/>
      <c r="BL371" s="812"/>
      <c r="BM371" s="812"/>
      <c r="BN371" s="812"/>
      <c r="BO371" s="812"/>
      <c r="BP371" s="812"/>
      <c r="BQ371" s="812"/>
      <c r="BR371" s="812"/>
      <c r="BS371" s="812"/>
      <c r="BT371" s="812"/>
      <c r="BU371" s="812"/>
      <c r="BV371" s="812"/>
      <c r="BW371" s="812"/>
      <c r="BX371" s="812"/>
      <c r="BY371" s="812"/>
      <c r="BZ371" s="812"/>
      <c r="CA371" s="812"/>
      <c r="CB371" s="812"/>
      <c r="CC371" s="812"/>
      <c r="CD371" s="812"/>
      <c r="CE371" s="812"/>
      <c r="CF371" s="812"/>
      <c r="CG371" s="812"/>
      <c r="CH371" s="812"/>
      <c r="CI371" s="812"/>
      <c r="CJ371" s="812"/>
      <c r="CK371" s="812"/>
      <c r="CL371" s="812"/>
      <c r="CM371" s="812"/>
      <c r="CN371" s="812"/>
      <c r="CO371" s="812"/>
      <c r="CP371" s="812"/>
      <c r="CQ371" s="812"/>
      <c r="CR371" s="812"/>
      <c r="CS371" s="812"/>
      <c r="CT371" s="812"/>
      <c r="CU371" s="812"/>
      <c r="CV371" s="812"/>
      <c r="CW371" s="812"/>
      <c r="CX371" s="812"/>
      <c r="CY371" s="812"/>
      <c r="CZ371" s="812"/>
      <c r="DA371" s="812"/>
      <c r="DB371" s="812"/>
      <c r="DC371" s="812"/>
      <c r="DD371" s="812"/>
      <c r="DE371" s="812"/>
      <c r="DF371" s="812"/>
      <c r="DG371" s="812"/>
      <c r="DH371" s="812"/>
      <c r="DI371" s="812"/>
      <c r="DJ371" s="812"/>
      <c r="DK371" s="812"/>
      <c r="DL371" s="812"/>
      <c r="DM371" s="812"/>
      <c r="DN371" s="812"/>
      <c r="DO371" s="812"/>
      <c r="DP371" s="812"/>
      <c r="DQ371" s="812"/>
      <c r="DR371" s="812"/>
      <c r="DS371" s="812"/>
      <c r="DT371" s="812"/>
      <c r="DU371" s="812"/>
      <c r="DV371" s="812"/>
      <c r="DW371" s="812"/>
      <c r="DX371" s="812"/>
      <c r="DY371" s="812"/>
      <c r="DZ371" s="812"/>
      <c r="EA371" s="812"/>
      <c r="EB371" s="812"/>
      <c r="EC371" s="812"/>
      <c r="ED371" s="812"/>
      <c r="EE371" s="812"/>
      <c r="EF371" s="812"/>
      <c r="EG371" s="812"/>
      <c r="EH371" s="812"/>
      <c r="EI371" s="812"/>
      <c r="EJ371" s="812"/>
      <c r="EK371" s="812"/>
      <c r="EL371" s="812"/>
      <c r="EM371" s="812"/>
      <c r="EN371" s="812"/>
      <c r="EO371" s="812"/>
      <c r="EP371" s="812"/>
      <c r="EQ371" s="812"/>
      <c r="ER371" s="812"/>
      <c r="ES371" s="812"/>
      <c r="ET371" s="812"/>
      <c r="EU371" s="812"/>
      <c r="EV371" s="812"/>
      <c r="EW371" s="812"/>
      <c r="EX371" s="812"/>
      <c r="EY371" s="812"/>
      <c r="EZ371" s="812"/>
      <c r="FA371" s="812"/>
      <c r="FB371" s="812"/>
      <c r="FC371" s="812"/>
      <c r="FD371" s="812"/>
      <c r="FE371" s="812"/>
      <c r="FF371" s="812"/>
      <c r="FG371" s="812"/>
      <c r="FH371" s="812"/>
      <c r="FI371" s="812"/>
      <c r="FJ371" s="812"/>
      <c r="FK371" s="812"/>
      <c r="FL371" s="812"/>
      <c r="FM371" s="812"/>
      <c r="FN371" s="812"/>
      <c r="FO371" s="812"/>
      <c r="FP371" s="812"/>
      <c r="FQ371" s="812"/>
      <c r="FR371" s="812"/>
      <c r="FS371" s="812"/>
      <c r="FT371" s="812"/>
      <c r="FU371" s="812"/>
      <c r="FV371" s="812"/>
      <c r="FW371" s="812"/>
      <c r="FX371" s="812"/>
      <c r="FY371" s="812"/>
      <c r="FZ371" s="812"/>
      <c r="GA371" s="812"/>
      <c r="GB371" s="812"/>
      <c r="GC371" s="812"/>
      <c r="GD371" s="812"/>
      <c r="GE371" s="812"/>
      <c r="GF371" s="812"/>
      <c r="GG371" s="812"/>
      <c r="GH371" s="812"/>
      <c r="GI371" s="812"/>
      <c r="GJ371" s="812"/>
      <c r="GK371" s="812"/>
      <c r="GL371" s="812"/>
      <c r="GM371" s="812"/>
    </row>
    <row r="372" spans="2:195" ht="15" customHeight="1" x14ac:dyDescent="0.2">
      <c r="B372" s="812"/>
      <c r="C372" s="812"/>
      <c r="D372" s="812"/>
      <c r="E372" s="812"/>
      <c r="F372" s="812"/>
      <c r="G372" s="812"/>
      <c r="H372" s="812"/>
      <c r="I372" s="812"/>
      <c r="J372" s="812"/>
      <c r="K372" s="812"/>
      <c r="L372" s="812"/>
      <c r="M372" s="812"/>
      <c r="N372" s="812"/>
      <c r="O372" s="812"/>
      <c r="P372" s="812"/>
      <c r="Q372" s="812"/>
      <c r="R372" s="812"/>
      <c r="S372" s="812"/>
      <c r="T372" s="812"/>
      <c r="U372" s="812"/>
      <c r="V372" s="812"/>
      <c r="W372" s="812"/>
      <c r="X372" s="812"/>
      <c r="Y372" s="812"/>
      <c r="Z372" s="812"/>
      <c r="AA372" s="812"/>
      <c r="AB372" s="812"/>
      <c r="AC372" s="812"/>
      <c r="AD372" s="812"/>
      <c r="AE372" s="812"/>
      <c r="AF372" s="812"/>
      <c r="AG372" s="812"/>
      <c r="AH372" s="812"/>
      <c r="AI372" s="812"/>
      <c r="AJ372" s="812"/>
      <c r="AK372" s="812"/>
      <c r="AL372" s="812"/>
      <c r="AM372" s="812"/>
      <c r="AN372" s="812"/>
      <c r="AO372" s="812"/>
      <c r="AP372" s="812"/>
      <c r="AQ372" s="812"/>
      <c r="AR372" s="812"/>
      <c r="AS372" s="812"/>
      <c r="AT372" s="812"/>
      <c r="AU372" s="812"/>
      <c r="AV372" s="812"/>
      <c r="AW372" s="812"/>
      <c r="AX372" s="812"/>
      <c r="AY372" s="812"/>
      <c r="AZ372" s="812"/>
      <c r="BA372" s="812"/>
      <c r="BB372" s="812"/>
      <c r="BC372" s="812"/>
      <c r="BD372" s="812"/>
      <c r="BE372" s="812"/>
      <c r="BF372" s="812"/>
      <c r="BG372" s="812"/>
      <c r="BH372" s="812"/>
      <c r="BI372" s="812"/>
      <c r="BJ372" s="812"/>
      <c r="BK372" s="812"/>
      <c r="BL372" s="812"/>
      <c r="BM372" s="812"/>
      <c r="BN372" s="812"/>
      <c r="BO372" s="812"/>
      <c r="BP372" s="812"/>
      <c r="BQ372" s="812"/>
      <c r="BR372" s="812"/>
      <c r="BS372" s="812"/>
      <c r="BT372" s="812"/>
      <c r="BU372" s="812"/>
      <c r="BV372" s="812"/>
      <c r="BW372" s="812"/>
      <c r="BX372" s="812"/>
      <c r="BY372" s="812"/>
      <c r="BZ372" s="812"/>
      <c r="CA372" s="812"/>
      <c r="CB372" s="812"/>
      <c r="CC372" s="812"/>
      <c r="CD372" s="812"/>
      <c r="CE372" s="812"/>
      <c r="CF372" s="812"/>
      <c r="CG372" s="812"/>
      <c r="CH372" s="812"/>
      <c r="CI372" s="812"/>
      <c r="CJ372" s="812"/>
      <c r="CK372" s="812"/>
      <c r="CL372" s="812"/>
      <c r="CM372" s="812"/>
      <c r="CN372" s="812"/>
      <c r="CO372" s="812"/>
      <c r="CP372" s="812"/>
      <c r="CQ372" s="812"/>
      <c r="CR372" s="812"/>
      <c r="CS372" s="812"/>
      <c r="CT372" s="812"/>
      <c r="CU372" s="812"/>
      <c r="CV372" s="812"/>
      <c r="CW372" s="812"/>
      <c r="CX372" s="812"/>
      <c r="CY372" s="812"/>
      <c r="CZ372" s="812"/>
      <c r="DA372" s="812"/>
      <c r="DB372" s="812"/>
      <c r="DC372" s="812"/>
      <c r="DD372" s="812"/>
      <c r="DE372" s="812"/>
      <c r="DF372" s="812"/>
      <c r="DG372" s="812"/>
      <c r="DH372" s="812"/>
      <c r="DI372" s="812"/>
      <c r="DJ372" s="812"/>
      <c r="DK372" s="812"/>
      <c r="DL372" s="812"/>
      <c r="DM372" s="812"/>
      <c r="DN372" s="812"/>
      <c r="DO372" s="812"/>
      <c r="DP372" s="812"/>
      <c r="DQ372" s="812"/>
      <c r="DR372" s="812"/>
      <c r="DS372" s="812"/>
      <c r="DT372" s="812"/>
      <c r="DU372" s="812"/>
      <c r="DV372" s="812"/>
      <c r="DW372" s="812"/>
      <c r="DX372" s="812"/>
      <c r="DY372" s="812"/>
      <c r="DZ372" s="812"/>
      <c r="EA372" s="812"/>
      <c r="EB372" s="812"/>
      <c r="EC372" s="812"/>
      <c r="ED372" s="812"/>
      <c r="EE372" s="812"/>
      <c r="EF372" s="812"/>
      <c r="EG372" s="812"/>
      <c r="EH372" s="812"/>
      <c r="EI372" s="812"/>
      <c r="EJ372" s="812"/>
      <c r="EK372" s="812"/>
      <c r="EL372" s="812"/>
      <c r="EM372" s="812"/>
      <c r="EN372" s="812"/>
      <c r="EO372" s="812"/>
      <c r="EP372" s="812"/>
      <c r="EQ372" s="812"/>
      <c r="ER372" s="812"/>
      <c r="ES372" s="812"/>
      <c r="ET372" s="812"/>
      <c r="EU372" s="812"/>
      <c r="EV372" s="812"/>
      <c r="EW372" s="812"/>
      <c r="EX372" s="812"/>
      <c r="EY372" s="812"/>
      <c r="EZ372" s="812"/>
      <c r="FA372" s="812"/>
      <c r="FB372" s="812"/>
      <c r="FC372" s="812"/>
      <c r="FD372" s="812"/>
      <c r="FE372" s="812"/>
      <c r="FF372" s="812"/>
      <c r="FG372" s="812"/>
      <c r="FH372" s="812"/>
      <c r="FI372" s="812"/>
      <c r="FJ372" s="812"/>
      <c r="FK372" s="812"/>
      <c r="FL372" s="812"/>
      <c r="FM372" s="812"/>
      <c r="FN372" s="812"/>
      <c r="FO372" s="812"/>
      <c r="FP372" s="812"/>
      <c r="FQ372" s="812"/>
      <c r="FR372" s="812"/>
      <c r="FS372" s="812"/>
      <c r="FT372" s="812"/>
      <c r="FU372" s="812"/>
      <c r="FV372" s="812"/>
      <c r="FW372" s="812"/>
      <c r="FX372" s="812"/>
      <c r="FY372" s="812"/>
      <c r="FZ372" s="812"/>
      <c r="GA372" s="812"/>
      <c r="GB372" s="812"/>
      <c r="GC372" s="812"/>
      <c r="GD372" s="812"/>
      <c r="GE372" s="812"/>
      <c r="GF372" s="812"/>
      <c r="GG372" s="812"/>
      <c r="GH372" s="812"/>
      <c r="GI372" s="812"/>
      <c r="GJ372" s="812"/>
      <c r="GK372" s="812"/>
      <c r="GL372" s="812"/>
      <c r="GM372" s="812"/>
    </row>
    <row r="373" spans="2:195" ht="15" customHeight="1" x14ac:dyDescent="0.2">
      <c r="B373" s="812"/>
      <c r="C373" s="812"/>
      <c r="D373" s="812"/>
      <c r="E373" s="812"/>
      <c r="F373" s="812"/>
      <c r="G373" s="812"/>
      <c r="H373" s="812"/>
      <c r="I373" s="812"/>
      <c r="J373" s="812"/>
      <c r="K373" s="812"/>
      <c r="L373" s="812"/>
      <c r="M373" s="812"/>
      <c r="N373" s="812"/>
      <c r="O373" s="812"/>
      <c r="P373" s="812"/>
      <c r="Q373" s="812"/>
      <c r="R373" s="812"/>
      <c r="S373" s="812"/>
      <c r="T373" s="812"/>
      <c r="U373" s="812"/>
      <c r="V373" s="812"/>
      <c r="W373" s="812"/>
      <c r="X373" s="812"/>
      <c r="Y373" s="812"/>
      <c r="Z373" s="812"/>
      <c r="AA373" s="812"/>
      <c r="AB373" s="812"/>
      <c r="AC373" s="812"/>
      <c r="AD373" s="812"/>
      <c r="AE373" s="812"/>
      <c r="AF373" s="812"/>
      <c r="AG373" s="812"/>
      <c r="AH373" s="812"/>
      <c r="AI373" s="812"/>
      <c r="AJ373" s="812"/>
      <c r="AK373" s="812"/>
      <c r="AL373" s="812"/>
      <c r="AM373" s="812"/>
      <c r="AN373" s="812"/>
      <c r="AO373" s="812"/>
      <c r="AP373" s="812"/>
      <c r="AQ373" s="812"/>
      <c r="AR373" s="812"/>
      <c r="AS373" s="812"/>
      <c r="AT373" s="812"/>
      <c r="AU373" s="812"/>
      <c r="AV373" s="812"/>
      <c r="AW373" s="812"/>
      <c r="AX373" s="812"/>
      <c r="AY373" s="812"/>
      <c r="AZ373" s="812"/>
      <c r="BA373" s="812"/>
      <c r="BB373" s="812"/>
      <c r="BC373" s="812"/>
      <c r="BD373" s="812"/>
      <c r="BE373" s="812"/>
      <c r="BF373" s="812"/>
      <c r="BG373" s="812"/>
      <c r="BH373" s="812"/>
      <c r="BI373" s="812"/>
      <c r="BJ373" s="812"/>
      <c r="BK373" s="812"/>
      <c r="BL373" s="812"/>
      <c r="BM373" s="812"/>
      <c r="BN373" s="812"/>
      <c r="BO373" s="812"/>
      <c r="BP373" s="812"/>
      <c r="BQ373" s="812"/>
      <c r="BR373" s="812"/>
      <c r="BS373" s="812"/>
      <c r="BT373" s="812"/>
      <c r="BU373" s="812"/>
      <c r="BV373" s="812"/>
      <c r="BW373" s="812"/>
      <c r="BX373" s="812"/>
      <c r="BY373" s="812"/>
      <c r="BZ373" s="812"/>
      <c r="CA373" s="812"/>
      <c r="CB373" s="812"/>
      <c r="CC373" s="812"/>
      <c r="CD373" s="812"/>
      <c r="CE373" s="812"/>
      <c r="CF373" s="812"/>
      <c r="CG373" s="812"/>
      <c r="CH373" s="812"/>
      <c r="CI373" s="812"/>
      <c r="CJ373" s="812"/>
      <c r="CK373" s="812"/>
      <c r="CL373" s="812"/>
      <c r="CM373" s="812"/>
      <c r="CN373" s="812"/>
      <c r="CO373" s="812"/>
      <c r="CP373" s="812"/>
      <c r="CQ373" s="812"/>
      <c r="CR373" s="812"/>
      <c r="CS373" s="812"/>
      <c r="CT373" s="812"/>
      <c r="CU373" s="812"/>
      <c r="CV373" s="812"/>
      <c r="CW373" s="812"/>
      <c r="CX373" s="812"/>
      <c r="CY373" s="812"/>
      <c r="CZ373" s="812"/>
      <c r="DA373" s="812"/>
      <c r="DB373" s="812"/>
      <c r="DC373" s="812"/>
      <c r="DD373" s="812"/>
      <c r="DE373" s="812"/>
      <c r="DF373" s="812"/>
      <c r="DG373" s="812"/>
      <c r="DH373" s="812"/>
      <c r="DI373" s="812"/>
      <c r="DJ373" s="812"/>
      <c r="DK373" s="812"/>
      <c r="DL373" s="812"/>
      <c r="DM373" s="812"/>
      <c r="DN373" s="812"/>
      <c r="DO373" s="812"/>
      <c r="DP373" s="812"/>
      <c r="DQ373" s="812"/>
      <c r="DR373" s="812"/>
      <c r="DS373" s="812"/>
      <c r="DT373" s="812"/>
      <c r="DU373" s="812"/>
      <c r="DV373" s="812"/>
      <c r="DW373" s="812"/>
      <c r="DX373" s="812"/>
      <c r="DY373" s="812"/>
      <c r="DZ373" s="812"/>
      <c r="EA373" s="812"/>
      <c r="EB373" s="812"/>
      <c r="EC373" s="812"/>
      <c r="ED373" s="812"/>
      <c r="EE373" s="812"/>
      <c r="EF373" s="812"/>
      <c r="EG373" s="812"/>
      <c r="EH373" s="812"/>
      <c r="EI373" s="812"/>
      <c r="EJ373" s="812"/>
      <c r="EK373" s="812"/>
      <c r="EL373" s="812"/>
      <c r="EM373" s="812"/>
      <c r="EN373" s="812"/>
      <c r="EO373" s="812"/>
      <c r="EP373" s="812"/>
      <c r="EQ373" s="812"/>
      <c r="ER373" s="812"/>
      <c r="ES373" s="812"/>
      <c r="ET373" s="812"/>
      <c r="EU373" s="812"/>
      <c r="EV373" s="812"/>
      <c r="EW373" s="812"/>
      <c r="EX373" s="812"/>
      <c r="EY373" s="812"/>
      <c r="EZ373" s="812"/>
      <c r="FA373" s="812"/>
      <c r="FB373" s="812"/>
      <c r="FC373" s="812"/>
      <c r="FD373" s="812"/>
      <c r="FE373" s="812"/>
      <c r="FF373" s="812"/>
      <c r="FG373" s="812"/>
      <c r="FH373" s="812"/>
      <c r="FI373" s="812"/>
      <c r="FJ373" s="812"/>
      <c r="FK373" s="812"/>
      <c r="FL373" s="812"/>
      <c r="FM373" s="812"/>
      <c r="FN373" s="812"/>
      <c r="FO373" s="812"/>
      <c r="FP373" s="812"/>
      <c r="FQ373" s="812"/>
      <c r="FR373" s="812"/>
      <c r="FS373" s="812"/>
      <c r="FT373" s="812"/>
      <c r="FU373" s="812"/>
      <c r="FV373" s="812"/>
      <c r="FW373" s="812"/>
      <c r="FX373" s="812"/>
      <c r="FY373" s="812"/>
      <c r="FZ373" s="812"/>
      <c r="GA373" s="812"/>
      <c r="GB373" s="812"/>
      <c r="GC373" s="812"/>
      <c r="GD373" s="812"/>
      <c r="GE373" s="812"/>
      <c r="GF373" s="812"/>
      <c r="GG373" s="812"/>
      <c r="GH373" s="812"/>
      <c r="GI373" s="812"/>
      <c r="GJ373" s="812"/>
      <c r="GK373" s="812"/>
      <c r="GL373" s="812"/>
      <c r="GM373" s="812"/>
    </row>
    <row r="374" spans="2:195" ht="15" customHeight="1" x14ac:dyDescent="0.2">
      <c r="B374" s="812"/>
      <c r="C374" s="812"/>
      <c r="D374" s="812"/>
      <c r="E374" s="812"/>
      <c r="F374" s="812"/>
      <c r="G374" s="812"/>
      <c r="H374" s="812"/>
      <c r="I374" s="812"/>
      <c r="J374" s="812"/>
      <c r="K374" s="812"/>
      <c r="L374" s="812"/>
      <c r="M374" s="812"/>
      <c r="N374" s="812"/>
      <c r="O374" s="812"/>
      <c r="P374" s="812"/>
      <c r="Q374" s="812"/>
      <c r="R374" s="812"/>
      <c r="S374" s="812"/>
      <c r="T374" s="812"/>
      <c r="U374" s="812"/>
      <c r="V374" s="812"/>
      <c r="W374" s="812"/>
      <c r="X374" s="812"/>
      <c r="Y374" s="812"/>
      <c r="Z374" s="812"/>
      <c r="AA374" s="812"/>
      <c r="AB374" s="812"/>
      <c r="AC374" s="812"/>
      <c r="AD374" s="812"/>
      <c r="AE374" s="812"/>
      <c r="AF374" s="812"/>
      <c r="AG374" s="812"/>
      <c r="AH374" s="812"/>
      <c r="AI374" s="812"/>
      <c r="AJ374" s="812"/>
      <c r="AK374" s="812"/>
      <c r="AL374" s="812"/>
      <c r="AM374" s="812"/>
      <c r="AN374" s="812"/>
      <c r="AO374" s="812"/>
      <c r="AP374" s="812"/>
      <c r="AQ374" s="812"/>
      <c r="AR374" s="812"/>
      <c r="AS374" s="812"/>
      <c r="AT374" s="812"/>
      <c r="AU374" s="812"/>
      <c r="AV374" s="812"/>
      <c r="AW374" s="812"/>
      <c r="AX374" s="812"/>
      <c r="AY374" s="812"/>
      <c r="AZ374" s="812"/>
      <c r="BA374" s="812"/>
      <c r="BB374" s="812"/>
      <c r="BC374" s="812"/>
      <c r="BD374" s="812"/>
      <c r="BE374" s="812"/>
      <c r="BF374" s="812"/>
      <c r="BG374" s="812"/>
      <c r="BH374" s="812"/>
      <c r="BI374" s="812"/>
      <c r="BJ374" s="812"/>
      <c r="BK374" s="812"/>
      <c r="BL374" s="812"/>
      <c r="BM374" s="812"/>
      <c r="BN374" s="812"/>
      <c r="BO374" s="812"/>
      <c r="BP374" s="812"/>
      <c r="BQ374" s="812"/>
      <c r="BR374" s="812"/>
      <c r="BS374" s="812"/>
      <c r="BT374" s="812"/>
      <c r="BU374" s="812"/>
      <c r="BV374" s="812"/>
      <c r="BW374" s="812"/>
      <c r="BX374" s="812"/>
      <c r="BY374" s="812"/>
      <c r="BZ374" s="812"/>
      <c r="CA374" s="812"/>
      <c r="CB374" s="812"/>
      <c r="CC374" s="812"/>
      <c r="CD374" s="812"/>
      <c r="CE374" s="812"/>
      <c r="CF374" s="812"/>
      <c r="CG374" s="812"/>
      <c r="CH374" s="812"/>
      <c r="CI374" s="812"/>
      <c r="CJ374" s="812"/>
      <c r="CK374" s="812"/>
      <c r="CL374" s="812"/>
      <c r="CM374" s="812"/>
      <c r="CN374" s="812"/>
      <c r="CO374" s="812"/>
      <c r="CP374" s="812"/>
      <c r="CQ374" s="812"/>
      <c r="CR374" s="812"/>
      <c r="CS374" s="812"/>
      <c r="CT374" s="812"/>
      <c r="CU374" s="812"/>
      <c r="CV374" s="812"/>
      <c r="CW374" s="812"/>
      <c r="CX374" s="812"/>
      <c r="CY374" s="812"/>
      <c r="CZ374" s="812"/>
      <c r="DA374" s="812"/>
      <c r="DB374" s="812"/>
      <c r="DC374" s="812"/>
      <c r="DD374" s="812"/>
      <c r="DE374" s="812"/>
      <c r="DF374" s="812"/>
      <c r="DG374" s="812"/>
      <c r="DH374" s="812"/>
      <c r="DI374" s="812"/>
      <c r="DJ374" s="812"/>
      <c r="DK374" s="812"/>
      <c r="DL374" s="812"/>
      <c r="DM374" s="812"/>
      <c r="DN374" s="812"/>
      <c r="DO374" s="812"/>
      <c r="DP374" s="812"/>
      <c r="DQ374" s="812"/>
      <c r="DR374" s="812"/>
      <c r="DS374" s="812"/>
      <c r="DT374" s="812"/>
      <c r="DU374" s="812"/>
      <c r="DV374" s="812"/>
      <c r="DW374" s="812"/>
      <c r="DX374" s="812"/>
      <c r="DY374" s="812"/>
      <c r="DZ374" s="812"/>
      <c r="EA374" s="812"/>
      <c r="EB374" s="812"/>
      <c r="EC374" s="812"/>
      <c r="ED374" s="812"/>
      <c r="EE374" s="812"/>
      <c r="EF374" s="812"/>
      <c r="EG374" s="812"/>
      <c r="EH374" s="812"/>
      <c r="EI374" s="812"/>
      <c r="EJ374" s="812"/>
      <c r="EK374" s="812"/>
      <c r="EL374" s="812"/>
      <c r="EM374" s="812"/>
      <c r="EN374" s="812"/>
      <c r="EO374" s="812"/>
      <c r="EP374" s="812"/>
      <c r="EQ374" s="812"/>
      <c r="ER374" s="812"/>
      <c r="ES374" s="812"/>
      <c r="ET374" s="812"/>
      <c r="EU374" s="812"/>
      <c r="EV374" s="812"/>
      <c r="EW374" s="812"/>
      <c r="EX374" s="812"/>
      <c r="EY374" s="812"/>
      <c r="EZ374" s="812"/>
      <c r="FA374" s="812"/>
      <c r="FB374" s="812"/>
      <c r="FC374" s="812"/>
      <c r="FD374" s="812"/>
      <c r="FE374" s="812"/>
      <c r="FF374" s="812"/>
      <c r="FG374" s="812"/>
      <c r="FH374" s="812"/>
      <c r="FI374" s="812"/>
      <c r="FJ374" s="812"/>
      <c r="FK374" s="812"/>
      <c r="FL374" s="812"/>
      <c r="FM374" s="812"/>
      <c r="FN374" s="812"/>
      <c r="FO374" s="812"/>
      <c r="FP374" s="812"/>
      <c r="FQ374" s="812"/>
      <c r="FR374" s="812"/>
      <c r="FS374" s="812"/>
      <c r="FT374" s="812"/>
      <c r="FU374" s="812"/>
      <c r="FV374" s="812"/>
      <c r="FW374" s="812"/>
      <c r="FX374" s="812"/>
      <c r="FY374" s="812"/>
      <c r="FZ374" s="812"/>
      <c r="GA374" s="812"/>
      <c r="GB374" s="812"/>
      <c r="GC374" s="812"/>
      <c r="GD374" s="812"/>
      <c r="GE374" s="812"/>
      <c r="GF374" s="812"/>
      <c r="GG374" s="812"/>
      <c r="GH374" s="812"/>
      <c r="GI374" s="812"/>
      <c r="GJ374" s="812"/>
      <c r="GK374" s="812"/>
      <c r="GL374" s="812"/>
      <c r="GM374" s="812"/>
    </row>
    <row r="375" spans="2:195" ht="15" customHeight="1" x14ac:dyDescent="0.2">
      <c r="B375" s="812"/>
      <c r="C375" s="812"/>
      <c r="D375" s="812"/>
      <c r="E375" s="812"/>
      <c r="F375" s="812"/>
      <c r="G375" s="812"/>
      <c r="H375" s="812"/>
      <c r="I375" s="812"/>
      <c r="J375" s="812"/>
      <c r="K375" s="812"/>
      <c r="L375" s="812"/>
      <c r="M375" s="812"/>
      <c r="N375" s="812"/>
      <c r="O375" s="812"/>
      <c r="P375" s="812"/>
      <c r="Q375" s="812"/>
      <c r="R375" s="812"/>
      <c r="S375" s="812"/>
      <c r="T375" s="812"/>
      <c r="U375" s="812"/>
      <c r="V375" s="812"/>
      <c r="W375" s="812"/>
      <c r="X375" s="812"/>
      <c r="Y375" s="812"/>
      <c r="Z375" s="812"/>
      <c r="AA375" s="812"/>
      <c r="AB375" s="812"/>
      <c r="AC375" s="812"/>
      <c r="AD375" s="812"/>
      <c r="AE375" s="812"/>
      <c r="AF375" s="812"/>
      <c r="AG375" s="812"/>
      <c r="AH375" s="812"/>
      <c r="AI375" s="812"/>
      <c r="AJ375" s="812"/>
      <c r="AK375" s="812"/>
      <c r="AL375" s="812"/>
      <c r="AM375" s="812"/>
      <c r="AN375" s="812"/>
      <c r="AO375" s="812"/>
      <c r="AP375" s="812"/>
      <c r="AQ375" s="812"/>
      <c r="AR375" s="812"/>
      <c r="AS375" s="812"/>
      <c r="AT375" s="812"/>
      <c r="AU375" s="812"/>
      <c r="AV375" s="812"/>
      <c r="AW375" s="812"/>
      <c r="AX375" s="812"/>
      <c r="AY375" s="812"/>
      <c r="AZ375" s="812"/>
      <c r="BA375" s="812"/>
      <c r="BB375" s="812"/>
      <c r="BC375" s="812"/>
      <c r="BD375" s="812"/>
      <c r="BE375" s="812"/>
      <c r="BF375" s="812"/>
      <c r="BG375" s="812"/>
      <c r="BH375" s="812"/>
      <c r="BI375" s="812"/>
      <c r="BJ375" s="812"/>
      <c r="BK375" s="812"/>
      <c r="BL375" s="812"/>
      <c r="BM375" s="812"/>
      <c r="BN375" s="812"/>
      <c r="BO375" s="812"/>
      <c r="BP375" s="812"/>
      <c r="BQ375" s="812"/>
      <c r="BR375" s="812"/>
      <c r="BS375" s="812"/>
      <c r="BT375" s="812"/>
      <c r="BU375" s="812"/>
      <c r="BV375" s="812"/>
      <c r="BW375" s="812"/>
      <c r="BX375" s="812"/>
      <c r="BY375" s="812"/>
      <c r="BZ375" s="812"/>
      <c r="CA375" s="812"/>
      <c r="CB375" s="812"/>
      <c r="CC375" s="812"/>
      <c r="CD375" s="812"/>
      <c r="CE375" s="812"/>
      <c r="CF375" s="812"/>
      <c r="CG375" s="812"/>
      <c r="CH375" s="812"/>
      <c r="CI375" s="812"/>
      <c r="CJ375" s="812"/>
      <c r="CK375" s="812"/>
      <c r="CL375" s="812"/>
      <c r="CM375" s="812"/>
      <c r="CN375" s="812"/>
      <c r="CO375" s="812"/>
      <c r="CP375" s="812"/>
      <c r="CQ375" s="812"/>
      <c r="CR375" s="812"/>
      <c r="CS375" s="812"/>
      <c r="CT375" s="812"/>
      <c r="CU375" s="812"/>
      <c r="CV375" s="812"/>
      <c r="CW375" s="812"/>
      <c r="CX375" s="812"/>
      <c r="CY375" s="812"/>
      <c r="CZ375" s="812"/>
      <c r="DA375" s="812"/>
      <c r="DB375" s="812"/>
      <c r="DC375" s="812"/>
      <c r="DD375" s="812"/>
      <c r="DE375" s="812"/>
      <c r="DF375" s="812"/>
      <c r="DG375" s="812"/>
      <c r="DH375" s="812"/>
      <c r="DI375" s="812"/>
      <c r="DJ375" s="812"/>
      <c r="DK375" s="812"/>
      <c r="DL375" s="812"/>
      <c r="DM375" s="812"/>
      <c r="DN375" s="812"/>
      <c r="DO375" s="812"/>
      <c r="DP375" s="812"/>
      <c r="DQ375" s="812"/>
      <c r="DR375" s="812"/>
      <c r="DS375" s="812"/>
      <c r="DT375" s="812"/>
      <c r="DU375" s="812"/>
      <c r="DV375" s="812"/>
      <c r="DW375" s="812"/>
      <c r="DX375" s="812"/>
      <c r="DY375" s="812"/>
      <c r="DZ375" s="812"/>
      <c r="EA375" s="812"/>
      <c r="EB375" s="812"/>
      <c r="EC375" s="812"/>
      <c r="ED375" s="812"/>
      <c r="EE375" s="812"/>
      <c r="EF375" s="812"/>
      <c r="EG375" s="812"/>
      <c r="EH375" s="812"/>
      <c r="EI375" s="812"/>
      <c r="EJ375" s="812"/>
      <c r="EK375" s="812"/>
      <c r="EL375" s="812"/>
      <c r="EM375" s="812"/>
      <c r="EN375" s="812"/>
      <c r="EO375" s="812"/>
      <c r="EP375" s="812"/>
      <c r="EQ375" s="812"/>
      <c r="ER375" s="812"/>
      <c r="ES375" s="812"/>
      <c r="ET375" s="812"/>
      <c r="EU375" s="812"/>
      <c r="EV375" s="812"/>
      <c r="EW375" s="812"/>
      <c r="EX375" s="812"/>
      <c r="EY375" s="812"/>
      <c r="EZ375" s="812"/>
      <c r="FA375" s="812"/>
      <c r="FB375" s="812"/>
      <c r="FC375" s="812"/>
      <c r="FD375" s="812"/>
      <c r="FE375" s="812"/>
      <c r="FF375" s="812"/>
      <c r="FG375" s="812"/>
      <c r="FH375" s="812"/>
      <c r="FI375" s="812"/>
      <c r="FJ375" s="812"/>
      <c r="FK375" s="812"/>
      <c r="FL375" s="812"/>
      <c r="FM375" s="812"/>
      <c r="FN375" s="812"/>
      <c r="FO375" s="812"/>
      <c r="FP375" s="812"/>
      <c r="FQ375" s="812"/>
      <c r="FR375" s="812"/>
      <c r="FS375" s="812"/>
      <c r="FT375" s="812"/>
      <c r="FU375" s="812"/>
      <c r="FV375" s="812"/>
      <c r="FW375" s="812"/>
      <c r="FX375" s="812"/>
      <c r="FY375" s="812"/>
      <c r="FZ375" s="812"/>
      <c r="GA375" s="812"/>
      <c r="GB375" s="812"/>
      <c r="GC375" s="812"/>
      <c r="GD375" s="812"/>
      <c r="GE375" s="812"/>
      <c r="GF375" s="812"/>
      <c r="GG375" s="812"/>
      <c r="GH375" s="812"/>
      <c r="GI375" s="812"/>
      <c r="GJ375" s="812"/>
      <c r="GK375" s="812"/>
      <c r="GL375" s="812"/>
      <c r="GM375" s="812"/>
    </row>
    <row r="376" spans="2:195" ht="15" customHeight="1" x14ac:dyDescent="0.2">
      <c r="B376" s="812"/>
      <c r="C376" s="812"/>
      <c r="D376" s="812"/>
      <c r="E376" s="812"/>
      <c r="F376" s="812"/>
      <c r="G376" s="812"/>
      <c r="H376" s="812"/>
      <c r="I376" s="812"/>
      <c r="J376" s="812"/>
      <c r="K376" s="812"/>
      <c r="L376" s="812"/>
      <c r="M376" s="812"/>
      <c r="N376" s="812"/>
      <c r="O376" s="812"/>
      <c r="P376" s="812"/>
      <c r="Q376" s="812"/>
      <c r="R376" s="812"/>
      <c r="S376" s="812"/>
      <c r="T376" s="812"/>
      <c r="U376" s="812"/>
      <c r="V376" s="812"/>
      <c r="W376" s="812"/>
      <c r="X376" s="812"/>
      <c r="Y376" s="812"/>
      <c r="Z376" s="812"/>
      <c r="AA376" s="812"/>
      <c r="AB376" s="812"/>
      <c r="AC376" s="812"/>
      <c r="AD376" s="812"/>
      <c r="AE376" s="812"/>
      <c r="AF376" s="812"/>
      <c r="AG376" s="812"/>
      <c r="AH376" s="812"/>
      <c r="AI376" s="812"/>
      <c r="AJ376" s="812"/>
      <c r="AK376" s="812"/>
      <c r="AL376" s="812"/>
      <c r="AM376" s="812"/>
      <c r="AN376" s="812"/>
      <c r="AO376" s="812"/>
      <c r="AP376" s="812"/>
      <c r="AQ376" s="812"/>
      <c r="AR376" s="812"/>
      <c r="AS376" s="812"/>
      <c r="AT376" s="812"/>
      <c r="AU376" s="812"/>
      <c r="AV376" s="812"/>
      <c r="AW376" s="812"/>
      <c r="AX376" s="812"/>
      <c r="AY376" s="812"/>
      <c r="AZ376" s="812"/>
      <c r="BA376" s="812"/>
      <c r="BB376" s="812"/>
      <c r="BC376" s="812"/>
      <c r="BD376" s="812"/>
      <c r="BE376" s="812"/>
      <c r="BF376" s="812"/>
      <c r="BG376" s="812"/>
      <c r="BH376" s="812"/>
      <c r="BI376" s="812"/>
      <c r="BJ376" s="812"/>
      <c r="BK376" s="812"/>
      <c r="BL376" s="812"/>
      <c r="BM376" s="812"/>
      <c r="BN376" s="812"/>
      <c r="BO376" s="812"/>
      <c r="BP376" s="812"/>
      <c r="BQ376" s="812"/>
      <c r="BR376" s="812"/>
      <c r="BS376" s="812"/>
      <c r="BT376" s="812"/>
      <c r="BU376" s="812"/>
      <c r="BV376" s="812"/>
      <c r="BW376" s="812"/>
      <c r="BX376" s="812"/>
      <c r="BY376" s="812"/>
      <c r="BZ376" s="812"/>
      <c r="CA376" s="812"/>
      <c r="CB376" s="812"/>
      <c r="CC376" s="812"/>
      <c r="CD376" s="812"/>
      <c r="CE376" s="812"/>
      <c r="CF376" s="812"/>
      <c r="CG376" s="812"/>
      <c r="CH376" s="812"/>
      <c r="CI376" s="812"/>
      <c r="CJ376" s="812"/>
      <c r="CK376" s="812"/>
      <c r="CL376" s="812"/>
      <c r="CM376" s="812"/>
      <c r="CN376" s="812"/>
      <c r="CO376" s="812"/>
      <c r="CP376" s="812"/>
      <c r="CQ376" s="812"/>
      <c r="CR376" s="812"/>
      <c r="CS376" s="812"/>
      <c r="CT376" s="812"/>
      <c r="CU376" s="812"/>
      <c r="CV376" s="812"/>
      <c r="CW376" s="812"/>
      <c r="CX376" s="812"/>
      <c r="CY376" s="812"/>
      <c r="CZ376" s="812"/>
      <c r="DA376" s="812"/>
      <c r="DB376" s="812"/>
      <c r="DC376" s="812"/>
      <c r="DD376" s="812"/>
      <c r="DE376" s="812"/>
      <c r="DF376" s="812"/>
      <c r="DG376" s="812"/>
      <c r="DH376" s="812"/>
      <c r="DI376" s="812"/>
      <c r="DJ376" s="812"/>
      <c r="DK376" s="812"/>
      <c r="DL376" s="812"/>
      <c r="DM376" s="812"/>
      <c r="DN376" s="812"/>
      <c r="DO376" s="812"/>
      <c r="DP376" s="812"/>
      <c r="DQ376" s="812"/>
      <c r="DR376" s="812"/>
      <c r="DS376" s="812"/>
      <c r="DT376" s="812"/>
      <c r="DU376" s="812"/>
      <c r="DV376" s="812"/>
      <c r="DW376" s="812"/>
      <c r="DX376" s="812"/>
      <c r="DY376" s="812"/>
      <c r="DZ376" s="812"/>
      <c r="EA376" s="812"/>
      <c r="EB376" s="812"/>
      <c r="EC376" s="812"/>
      <c r="ED376" s="812"/>
      <c r="EE376" s="812"/>
      <c r="EF376" s="812"/>
      <c r="EG376" s="812"/>
      <c r="EH376" s="812"/>
      <c r="EI376" s="812"/>
      <c r="EJ376" s="812"/>
      <c r="EK376" s="812"/>
      <c r="EL376" s="812"/>
      <c r="EM376" s="812"/>
      <c r="EN376" s="812"/>
      <c r="EO376" s="812"/>
      <c r="EP376" s="812"/>
      <c r="EQ376" s="812"/>
      <c r="ER376" s="812"/>
      <c r="ES376" s="812"/>
      <c r="ET376" s="812"/>
      <c r="EU376" s="812"/>
      <c r="EV376" s="812"/>
      <c r="EW376" s="812"/>
      <c r="EX376" s="812"/>
      <c r="EY376" s="812"/>
      <c r="EZ376" s="812"/>
      <c r="FA376" s="812"/>
      <c r="FB376" s="812"/>
      <c r="FC376" s="812"/>
      <c r="FD376" s="812"/>
      <c r="FE376" s="812"/>
      <c r="FF376" s="812"/>
      <c r="FG376" s="812"/>
      <c r="FH376" s="812"/>
      <c r="FI376" s="812"/>
      <c r="FJ376" s="812"/>
      <c r="FK376" s="812"/>
      <c r="FL376" s="812"/>
      <c r="FM376" s="812"/>
      <c r="FN376" s="812"/>
      <c r="FO376" s="812"/>
      <c r="FP376" s="812"/>
      <c r="FQ376" s="812"/>
      <c r="FR376" s="812"/>
      <c r="FS376" s="812"/>
      <c r="FT376" s="812"/>
      <c r="FU376" s="812"/>
      <c r="FV376" s="812"/>
      <c r="FW376" s="812"/>
      <c r="FX376" s="812"/>
      <c r="FY376" s="812"/>
      <c r="FZ376" s="812"/>
      <c r="GA376" s="812"/>
      <c r="GB376" s="812"/>
      <c r="GC376" s="812"/>
      <c r="GD376" s="812"/>
      <c r="GE376" s="812"/>
      <c r="GF376" s="812"/>
      <c r="GG376" s="812"/>
      <c r="GH376" s="812"/>
      <c r="GI376" s="812"/>
      <c r="GJ376" s="812"/>
      <c r="GK376" s="812"/>
      <c r="GL376" s="812"/>
      <c r="GM376" s="812"/>
    </row>
    <row r="377" spans="2:195" ht="15" customHeight="1" x14ac:dyDescent="0.2">
      <c r="B377" s="812"/>
      <c r="C377" s="812"/>
      <c r="D377" s="812"/>
      <c r="E377" s="812"/>
      <c r="F377" s="812"/>
      <c r="G377" s="812"/>
      <c r="H377" s="812"/>
      <c r="I377" s="812"/>
      <c r="J377" s="812"/>
      <c r="K377" s="812"/>
      <c r="L377" s="812"/>
      <c r="M377" s="812"/>
      <c r="N377" s="812"/>
      <c r="O377" s="812"/>
      <c r="P377" s="812"/>
      <c r="Q377" s="812"/>
      <c r="R377" s="812"/>
      <c r="S377" s="812"/>
      <c r="T377" s="812"/>
      <c r="U377" s="812"/>
      <c r="V377" s="812"/>
      <c r="W377" s="812"/>
      <c r="X377" s="812"/>
      <c r="Y377" s="812"/>
      <c r="Z377" s="812"/>
      <c r="AA377" s="812"/>
      <c r="AB377" s="812"/>
      <c r="AC377" s="812"/>
      <c r="AD377" s="812"/>
      <c r="AE377" s="812"/>
      <c r="AF377" s="812"/>
      <c r="AG377" s="812"/>
      <c r="AH377" s="812"/>
      <c r="AI377" s="812"/>
      <c r="AJ377" s="812"/>
      <c r="AK377" s="812"/>
      <c r="AL377" s="812"/>
      <c r="AM377" s="812"/>
      <c r="AN377" s="812"/>
      <c r="AO377" s="812"/>
      <c r="AP377" s="812"/>
      <c r="AQ377" s="812"/>
      <c r="AR377" s="812"/>
      <c r="AS377" s="812"/>
      <c r="AT377" s="812"/>
      <c r="AU377" s="812"/>
      <c r="AV377" s="812"/>
      <c r="AW377" s="812"/>
      <c r="AX377" s="812"/>
      <c r="AY377" s="812"/>
      <c r="AZ377" s="812"/>
      <c r="BA377" s="812"/>
      <c r="BB377" s="812"/>
      <c r="BC377" s="812"/>
      <c r="BD377" s="812"/>
      <c r="BE377" s="812"/>
      <c r="BF377" s="812"/>
      <c r="BG377" s="812"/>
      <c r="BH377" s="812"/>
      <c r="BI377" s="812"/>
      <c r="BJ377" s="812"/>
      <c r="BK377" s="812"/>
      <c r="BL377" s="812"/>
      <c r="BM377" s="812"/>
      <c r="BN377" s="812"/>
      <c r="BO377" s="812"/>
      <c r="BP377" s="812"/>
      <c r="BQ377" s="812"/>
      <c r="BR377" s="812"/>
      <c r="BS377" s="812"/>
      <c r="BT377" s="812"/>
      <c r="BU377" s="812"/>
      <c r="BV377" s="812"/>
      <c r="BW377" s="812"/>
      <c r="BX377" s="812"/>
      <c r="BY377" s="812"/>
      <c r="BZ377" s="812"/>
      <c r="CA377" s="812"/>
      <c r="CB377" s="812"/>
      <c r="CC377" s="812"/>
      <c r="CD377" s="812"/>
      <c r="CE377" s="812"/>
      <c r="CF377" s="812"/>
      <c r="CG377" s="812"/>
      <c r="CH377" s="812"/>
      <c r="CI377" s="812"/>
      <c r="CJ377" s="812"/>
      <c r="CK377" s="812"/>
      <c r="CL377" s="812"/>
      <c r="CM377" s="812"/>
      <c r="CN377" s="812"/>
      <c r="CO377" s="812"/>
      <c r="CP377" s="812"/>
      <c r="CQ377" s="812"/>
      <c r="CR377" s="812"/>
      <c r="CS377" s="812"/>
      <c r="CT377" s="812"/>
      <c r="CU377" s="812"/>
      <c r="CV377" s="812"/>
      <c r="CW377" s="812"/>
      <c r="CX377" s="812"/>
      <c r="CY377" s="812"/>
      <c r="CZ377" s="812"/>
      <c r="DA377" s="812"/>
      <c r="DB377" s="812"/>
      <c r="DC377" s="812"/>
      <c r="DD377" s="812"/>
      <c r="DE377" s="812"/>
      <c r="DF377" s="812"/>
      <c r="DG377" s="812"/>
      <c r="DH377" s="812"/>
      <c r="DI377" s="812"/>
      <c r="DJ377" s="812"/>
      <c r="DK377" s="812"/>
      <c r="DL377" s="812"/>
      <c r="DM377" s="812"/>
      <c r="DN377" s="812"/>
      <c r="DO377" s="812"/>
      <c r="DP377" s="812"/>
      <c r="DQ377" s="812"/>
      <c r="DR377" s="812"/>
      <c r="DS377" s="812"/>
      <c r="DT377" s="812"/>
      <c r="DU377" s="812"/>
      <c r="DV377" s="812"/>
      <c r="DW377" s="812"/>
      <c r="DX377" s="812"/>
      <c r="DY377" s="812"/>
      <c r="DZ377" s="812"/>
      <c r="EA377" s="812"/>
      <c r="EB377" s="812"/>
      <c r="EC377" s="812"/>
      <c r="ED377" s="812"/>
      <c r="EE377" s="812"/>
      <c r="EF377" s="812"/>
      <c r="EG377" s="812"/>
      <c r="EH377" s="812"/>
      <c r="EI377" s="812"/>
      <c r="EJ377" s="812"/>
      <c r="EK377" s="812"/>
      <c r="EL377" s="812"/>
      <c r="EM377" s="812"/>
      <c r="EN377" s="812"/>
      <c r="EO377" s="812"/>
      <c r="EP377" s="812"/>
      <c r="EQ377" s="812"/>
      <c r="ER377" s="812"/>
      <c r="ES377" s="812"/>
      <c r="ET377" s="812"/>
      <c r="EU377" s="812"/>
      <c r="EV377" s="812"/>
      <c r="EW377" s="812"/>
      <c r="EX377" s="812"/>
      <c r="EY377" s="812"/>
      <c r="EZ377" s="812"/>
      <c r="FA377" s="812"/>
      <c r="FB377" s="812"/>
      <c r="FC377" s="812"/>
      <c r="FD377" s="812"/>
      <c r="FE377" s="812"/>
      <c r="FF377" s="812"/>
      <c r="FG377" s="812"/>
      <c r="FH377" s="812"/>
      <c r="FI377" s="812"/>
      <c r="FJ377" s="812"/>
      <c r="FK377" s="812"/>
      <c r="FL377" s="812"/>
      <c r="FM377" s="812"/>
      <c r="FN377" s="812"/>
      <c r="FO377" s="812"/>
      <c r="FP377" s="812"/>
      <c r="FQ377" s="812"/>
      <c r="FR377" s="812"/>
      <c r="FS377" s="812"/>
      <c r="FT377" s="812"/>
      <c r="FU377" s="812"/>
      <c r="FV377" s="812"/>
      <c r="FW377" s="812"/>
      <c r="FX377" s="812"/>
      <c r="FY377" s="812"/>
      <c r="FZ377" s="812"/>
      <c r="GA377" s="812"/>
      <c r="GB377" s="812"/>
      <c r="GC377" s="812"/>
      <c r="GD377" s="812"/>
      <c r="GE377" s="812"/>
      <c r="GF377" s="812"/>
      <c r="GG377" s="812"/>
      <c r="GH377" s="812"/>
      <c r="GI377" s="812"/>
      <c r="GJ377" s="812"/>
      <c r="GK377" s="812"/>
      <c r="GL377" s="812"/>
      <c r="GM377" s="812"/>
    </row>
    <row r="378" spans="2:195" ht="15" customHeight="1" x14ac:dyDescent="0.2">
      <c r="B378" s="812"/>
      <c r="C378" s="812"/>
      <c r="D378" s="812"/>
      <c r="E378" s="812"/>
      <c r="F378" s="812"/>
      <c r="G378" s="812"/>
      <c r="H378" s="812"/>
      <c r="I378" s="812"/>
      <c r="J378" s="812"/>
      <c r="K378" s="812"/>
      <c r="L378" s="812"/>
      <c r="M378" s="812"/>
      <c r="N378" s="812"/>
      <c r="O378" s="812"/>
      <c r="P378" s="812"/>
      <c r="Q378" s="812"/>
      <c r="R378" s="812"/>
      <c r="S378" s="812"/>
      <c r="T378" s="812"/>
      <c r="U378" s="812"/>
      <c r="V378" s="812"/>
      <c r="W378" s="812"/>
      <c r="X378" s="812"/>
      <c r="Y378" s="812"/>
      <c r="Z378" s="812"/>
      <c r="AA378" s="812"/>
      <c r="AB378" s="812"/>
      <c r="AC378" s="812"/>
      <c r="AD378" s="812"/>
      <c r="AE378" s="812"/>
      <c r="AF378" s="812"/>
      <c r="AG378" s="812"/>
      <c r="AH378" s="812"/>
      <c r="AI378" s="812"/>
      <c r="AJ378" s="812"/>
      <c r="AK378" s="812"/>
      <c r="AL378" s="812"/>
      <c r="AM378" s="812"/>
      <c r="AN378" s="812"/>
      <c r="AO378" s="812"/>
      <c r="AP378" s="812"/>
      <c r="AQ378" s="812"/>
      <c r="AR378" s="812"/>
      <c r="AS378" s="812"/>
      <c r="AT378" s="812"/>
      <c r="AU378" s="812"/>
      <c r="AV378" s="812"/>
      <c r="AW378" s="812"/>
      <c r="AX378" s="812"/>
      <c r="AY378" s="812"/>
      <c r="AZ378" s="812"/>
      <c r="BA378" s="812"/>
      <c r="BB378" s="812"/>
      <c r="BC378" s="812"/>
      <c r="BD378" s="812"/>
      <c r="BE378" s="812"/>
      <c r="BF378" s="812"/>
      <c r="BG378" s="812"/>
      <c r="BH378" s="812"/>
      <c r="BI378" s="812"/>
      <c r="BJ378" s="812"/>
      <c r="BK378" s="812"/>
      <c r="BL378" s="812"/>
      <c r="BM378" s="812"/>
      <c r="BN378" s="812"/>
      <c r="BO378" s="812"/>
      <c r="BP378" s="812"/>
      <c r="BQ378" s="812"/>
      <c r="BR378" s="812"/>
      <c r="BS378" s="812"/>
      <c r="BT378" s="812"/>
      <c r="BU378" s="812"/>
      <c r="BV378" s="812"/>
      <c r="BW378" s="812"/>
      <c r="BX378" s="812"/>
      <c r="BY378" s="812"/>
      <c r="BZ378" s="812"/>
      <c r="CA378" s="812"/>
      <c r="CB378" s="812"/>
      <c r="CC378" s="812"/>
      <c r="CD378" s="812"/>
      <c r="CE378" s="812"/>
      <c r="CF378" s="812"/>
      <c r="CG378" s="812"/>
      <c r="CH378" s="812"/>
      <c r="CI378" s="812"/>
      <c r="CJ378" s="812"/>
      <c r="CK378" s="812"/>
      <c r="CL378" s="812"/>
      <c r="CM378" s="812"/>
      <c r="CN378" s="812"/>
      <c r="CO378" s="812"/>
      <c r="CP378" s="812"/>
      <c r="CQ378" s="812"/>
      <c r="CR378" s="812"/>
      <c r="CS378" s="812"/>
      <c r="CT378" s="812"/>
      <c r="CU378" s="812"/>
      <c r="CV378" s="812"/>
      <c r="CW378" s="812"/>
      <c r="CX378" s="812"/>
      <c r="CY378" s="812"/>
      <c r="CZ378" s="812"/>
      <c r="DA378" s="812"/>
      <c r="DB378" s="812"/>
      <c r="DC378" s="812"/>
      <c r="DD378" s="812"/>
      <c r="DE378" s="812"/>
      <c r="DF378" s="812"/>
      <c r="DG378" s="812"/>
      <c r="DH378" s="812"/>
      <c r="DI378" s="812"/>
      <c r="DJ378" s="812"/>
      <c r="DK378" s="812"/>
      <c r="DL378" s="812"/>
      <c r="DM378" s="812"/>
      <c r="DN378" s="812"/>
      <c r="DO378" s="812"/>
      <c r="DP378" s="812"/>
      <c r="DQ378" s="812"/>
      <c r="DR378" s="812"/>
      <c r="DS378" s="812"/>
      <c r="DT378" s="812"/>
      <c r="DU378" s="812"/>
      <c r="DV378" s="812"/>
      <c r="DW378" s="812"/>
      <c r="DX378" s="812"/>
      <c r="DY378" s="812"/>
      <c r="DZ378" s="812"/>
      <c r="EA378" s="812"/>
      <c r="EB378" s="812"/>
      <c r="EC378" s="812"/>
      <c r="ED378" s="812"/>
      <c r="EE378" s="812"/>
      <c r="EF378" s="812"/>
      <c r="EG378" s="812"/>
      <c r="EH378" s="812"/>
      <c r="EI378" s="812"/>
      <c r="EJ378" s="812"/>
      <c r="EK378" s="812"/>
      <c r="EL378" s="812"/>
      <c r="EM378" s="812"/>
      <c r="EN378" s="812"/>
      <c r="EO378" s="812"/>
      <c r="EP378" s="812"/>
      <c r="EQ378" s="812"/>
      <c r="ER378" s="812"/>
      <c r="ES378" s="812"/>
      <c r="ET378" s="812"/>
      <c r="EU378" s="812"/>
      <c r="EV378" s="812"/>
      <c r="EW378" s="812"/>
      <c r="EX378" s="812"/>
      <c r="EY378" s="812"/>
      <c r="EZ378" s="812"/>
      <c r="FA378" s="812"/>
      <c r="FB378" s="812"/>
      <c r="FC378" s="812"/>
      <c r="FD378" s="812"/>
      <c r="FE378" s="812"/>
      <c r="FF378" s="812"/>
      <c r="FG378" s="812"/>
      <c r="FH378" s="812"/>
      <c r="FI378" s="812"/>
      <c r="FJ378" s="812"/>
      <c r="FK378" s="812"/>
      <c r="FL378" s="812"/>
      <c r="FM378" s="812"/>
      <c r="FN378" s="812"/>
      <c r="FO378" s="812"/>
      <c r="FP378" s="812"/>
      <c r="FQ378" s="812"/>
      <c r="FR378" s="812"/>
      <c r="FS378" s="812"/>
      <c r="FT378" s="812"/>
      <c r="FU378" s="812"/>
      <c r="FV378" s="812"/>
      <c r="FW378" s="812"/>
      <c r="FX378" s="812"/>
      <c r="FY378" s="812"/>
      <c r="FZ378" s="812"/>
      <c r="GA378" s="812"/>
      <c r="GB378" s="812"/>
      <c r="GC378" s="812"/>
      <c r="GD378" s="812"/>
      <c r="GE378" s="812"/>
      <c r="GF378" s="812"/>
      <c r="GG378" s="812"/>
      <c r="GH378" s="812"/>
      <c r="GI378" s="812"/>
      <c r="GJ378" s="812"/>
      <c r="GK378" s="812"/>
      <c r="GL378" s="812"/>
      <c r="GM378" s="812"/>
    </row>
    <row r="379" spans="2:195" ht="15" customHeight="1" x14ac:dyDescent="0.2">
      <c r="B379" s="812"/>
      <c r="C379" s="812"/>
      <c r="D379" s="812"/>
      <c r="E379" s="812"/>
      <c r="F379" s="812"/>
      <c r="G379" s="812"/>
      <c r="H379" s="812"/>
      <c r="I379" s="812"/>
      <c r="J379" s="812"/>
      <c r="K379" s="812"/>
      <c r="L379" s="812"/>
      <c r="M379" s="812"/>
      <c r="N379" s="812"/>
      <c r="O379" s="812"/>
      <c r="P379" s="812"/>
      <c r="Q379" s="812"/>
      <c r="R379" s="812"/>
      <c r="S379" s="812"/>
      <c r="T379" s="812"/>
      <c r="U379" s="812"/>
      <c r="V379" s="812"/>
      <c r="W379" s="812"/>
      <c r="X379" s="812"/>
      <c r="Y379" s="812"/>
      <c r="Z379" s="812"/>
      <c r="AA379" s="812"/>
      <c r="AB379" s="812"/>
      <c r="AC379" s="812"/>
      <c r="AD379" s="812"/>
      <c r="AE379" s="812"/>
      <c r="AF379" s="812"/>
      <c r="AG379" s="812"/>
      <c r="AH379" s="812"/>
      <c r="AI379" s="812"/>
      <c r="AJ379" s="812"/>
      <c r="AK379" s="812"/>
      <c r="AL379" s="812"/>
      <c r="AM379" s="812"/>
      <c r="AN379" s="812"/>
      <c r="AO379" s="812"/>
      <c r="AP379" s="812"/>
      <c r="AQ379" s="812"/>
      <c r="AR379" s="812"/>
      <c r="AS379" s="812"/>
      <c r="AT379" s="812"/>
      <c r="AU379" s="812"/>
      <c r="AV379" s="812"/>
      <c r="AW379" s="812"/>
      <c r="AX379" s="812"/>
      <c r="AY379" s="812"/>
      <c r="AZ379" s="812"/>
      <c r="BA379" s="812"/>
      <c r="BB379" s="812"/>
      <c r="BC379" s="812"/>
      <c r="BD379" s="812"/>
      <c r="BE379" s="812"/>
      <c r="BF379" s="812"/>
      <c r="BG379" s="812"/>
      <c r="BH379" s="812"/>
      <c r="BI379" s="812"/>
      <c r="BJ379" s="812"/>
      <c r="BK379" s="812"/>
      <c r="BL379" s="812"/>
      <c r="BM379" s="812"/>
      <c r="BN379" s="812"/>
      <c r="BO379" s="812"/>
      <c r="BP379" s="812"/>
      <c r="BQ379" s="812"/>
      <c r="BR379" s="812"/>
      <c r="BS379" s="812"/>
      <c r="BT379" s="812"/>
      <c r="BU379" s="812"/>
      <c r="BV379" s="812"/>
      <c r="BW379" s="812"/>
      <c r="BX379" s="812"/>
      <c r="BY379" s="812"/>
      <c r="BZ379" s="812"/>
      <c r="CA379" s="812"/>
      <c r="CB379" s="812"/>
      <c r="CC379" s="812"/>
      <c r="CD379" s="812"/>
      <c r="CE379" s="812"/>
      <c r="CF379" s="812"/>
      <c r="CG379" s="812"/>
      <c r="CH379" s="812"/>
      <c r="CI379" s="812"/>
      <c r="CJ379" s="812"/>
      <c r="CK379" s="812"/>
      <c r="CL379" s="812"/>
      <c r="CM379" s="812"/>
      <c r="CN379" s="812"/>
      <c r="CO379" s="812"/>
      <c r="CP379" s="812"/>
      <c r="CQ379" s="812"/>
      <c r="CR379" s="812"/>
      <c r="CS379" s="812"/>
      <c r="CT379" s="812"/>
      <c r="CU379" s="812"/>
      <c r="CV379" s="812"/>
      <c r="CW379" s="812"/>
      <c r="CX379" s="812"/>
      <c r="CY379" s="812"/>
      <c r="CZ379" s="812"/>
      <c r="DA379" s="812"/>
      <c r="DB379" s="812"/>
      <c r="DC379" s="812"/>
      <c r="DD379" s="812"/>
      <c r="DE379" s="812"/>
      <c r="DF379" s="812"/>
      <c r="DG379" s="812"/>
      <c r="DH379" s="812"/>
      <c r="DI379" s="812"/>
      <c r="DJ379" s="812"/>
      <c r="DK379" s="812"/>
      <c r="DL379" s="812"/>
      <c r="DM379" s="812"/>
      <c r="DN379" s="812"/>
      <c r="DO379" s="812"/>
      <c r="DP379" s="812"/>
      <c r="DQ379" s="812"/>
      <c r="DR379" s="812"/>
      <c r="DS379" s="812"/>
      <c r="DT379" s="812"/>
      <c r="DU379" s="812"/>
      <c r="DV379" s="812"/>
      <c r="DW379" s="812"/>
      <c r="DX379" s="812"/>
      <c r="DY379" s="812"/>
      <c r="DZ379" s="812"/>
      <c r="EA379" s="812"/>
      <c r="EB379" s="812"/>
      <c r="EC379" s="812"/>
      <c r="ED379" s="812"/>
      <c r="EE379" s="812"/>
      <c r="EF379" s="812"/>
      <c r="EG379" s="812"/>
      <c r="EH379" s="812"/>
      <c r="EI379" s="812"/>
      <c r="EJ379" s="812"/>
      <c r="EK379" s="812"/>
      <c r="EL379" s="812"/>
      <c r="EM379" s="812"/>
      <c r="EN379" s="812"/>
      <c r="EO379" s="812"/>
      <c r="EP379" s="812"/>
      <c r="EQ379" s="812"/>
      <c r="ER379" s="812"/>
      <c r="ES379" s="812"/>
      <c r="ET379" s="812"/>
      <c r="EU379" s="812"/>
      <c r="EV379" s="812"/>
      <c r="EW379" s="812"/>
      <c r="EX379" s="812"/>
      <c r="EY379" s="812"/>
      <c r="EZ379" s="812"/>
      <c r="FA379" s="812"/>
      <c r="FB379" s="812"/>
      <c r="FC379" s="812"/>
      <c r="FD379" s="812"/>
      <c r="FE379" s="812"/>
      <c r="FF379" s="812"/>
      <c r="FG379" s="812"/>
      <c r="FH379" s="812"/>
      <c r="FI379" s="812"/>
      <c r="FJ379" s="812"/>
      <c r="FK379" s="812"/>
      <c r="FL379" s="812"/>
      <c r="FM379" s="812"/>
      <c r="FN379" s="812"/>
      <c r="FO379" s="812"/>
      <c r="FP379" s="812"/>
      <c r="FQ379" s="812"/>
      <c r="FR379" s="812"/>
      <c r="FS379" s="812"/>
      <c r="FT379" s="812"/>
      <c r="FU379" s="812"/>
      <c r="FV379" s="812"/>
      <c r="FW379" s="812"/>
      <c r="FX379" s="812"/>
      <c r="FY379" s="812"/>
      <c r="FZ379" s="812"/>
      <c r="GA379" s="812"/>
      <c r="GB379" s="812"/>
      <c r="GC379" s="812"/>
      <c r="GD379" s="812"/>
      <c r="GE379" s="812"/>
      <c r="GF379" s="812"/>
      <c r="GG379" s="812"/>
      <c r="GH379" s="812"/>
      <c r="GI379" s="812"/>
      <c r="GJ379" s="812"/>
      <c r="GK379" s="812"/>
      <c r="GL379" s="812"/>
      <c r="GM379" s="812"/>
    </row>
    <row r="380" spans="2:195" ht="15" customHeight="1" x14ac:dyDescent="0.2">
      <c r="B380" s="812"/>
      <c r="C380" s="812"/>
      <c r="D380" s="812"/>
      <c r="E380" s="81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812"/>
      <c r="AF380" s="812"/>
      <c r="AG380" s="812"/>
      <c r="AH380" s="812"/>
      <c r="AI380" s="812"/>
      <c r="AJ380" s="812"/>
      <c r="AK380" s="812"/>
      <c r="AL380" s="812"/>
      <c r="AM380" s="812"/>
      <c r="AN380" s="812"/>
      <c r="AO380" s="812"/>
      <c r="AP380" s="812"/>
      <c r="AQ380" s="812"/>
      <c r="AR380" s="812"/>
      <c r="AS380" s="812"/>
      <c r="AT380" s="812"/>
      <c r="AU380" s="812"/>
      <c r="AV380" s="812"/>
      <c r="AW380" s="812"/>
      <c r="AX380" s="812"/>
      <c r="AY380" s="812"/>
      <c r="AZ380" s="812"/>
      <c r="BA380" s="812"/>
      <c r="BB380" s="812"/>
      <c r="BC380" s="812"/>
      <c r="BD380" s="812"/>
      <c r="BE380" s="812"/>
      <c r="BF380" s="812"/>
      <c r="BG380" s="812"/>
      <c r="BH380" s="812"/>
      <c r="BI380" s="812"/>
      <c r="BJ380" s="812"/>
      <c r="BK380" s="812"/>
      <c r="BL380" s="812"/>
      <c r="BM380" s="812"/>
      <c r="BN380" s="812"/>
      <c r="BO380" s="812"/>
      <c r="BP380" s="812"/>
      <c r="BQ380" s="812"/>
      <c r="BR380" s="812"/>
      <c r="BS380" s="812"/>
      <c r="BT380" s="812"/>
      <c r="BU380" s="812"/>
      <c r="BV380" s="812"/>
      <c r="BW380" s="812"/>
      <c r="BX380" s="812"/>
      <c r="BY380" s="812"/>
      <c r="BZ380" s="812"/>
      <c r="CA380" s="812"/>
      <c r="CB380" s="812"/>
      <c r="CC380" s="812"/>
      <c r="CD380" s="812"/>
      <c r="CE380" s="812"/>
      <c r="CF380" s="812"/>
      <c r="CG380" s="812"/>
      <c r="CH380" s="812"/>
      <c r="CI380" s="812"/>
      <c r="CJ380" s="812"/>
      <c r="CK380" s="812"/>
      <c r="CL380" s="812"/>
      <c r="CM380" s="812"/>
      <c r="CN380" s="812"/>
      <c r="CO380" s="812"/>
      <c r="CP380" s="812"/>
      <c r="CQ380" s="812"/>
      <c r="CR380" s="812"/>
      <c r="CS380" s="812"/>
      <c r="CT380" s="812"/>
      <c r="CU380" s="812"/>
      <c r="CV380" s="812"/>
      <c r="CW380" s="812"/>
      <c r="CX380" s="812"/>
      <c r="CY380" s="812"/>
      <c r="CZ380" s="812"/>
      <c r="DA380" s="812"/>
      <c r="DB380" s="812"/>
      <c r="DC380" s="812"/>
      <c r="DD380" s="812"/>
      <c r="DE380" s="812"/>
      <c r="DF380" s="812"/>
      <c r="DG380" s="812"/>
      <c r="DH380" s="812"/>
      <c r="DI380" s="812"/>
      <c r="DJ380" s="812"/>
      <c r="DK380" s="812"/>
      <c r="DL380" s="812"/>
      <c r="DM380" s="812"/>
      <c r="DN380" s="812"/>
      <c r="DO380" s="812"/>
      <c r="DP380" s="812"/>
      <c r="DQ380" s="812"/>
      <c r="DR380" s="812"/>
      <c r="DS380" s="812"/>
      <c r="DT380" s="812"/>
      <c r="DU380" s="812"/>
      <c r="DV380" s="812"/>
      <c r="DW380" s="812"/>
      <c r="DX380" s="812"/>
      <c r="DY380" s="812"/>
      <c r="DZ380" s="812"/>
      <c r="EA380" s="812"/>
      <c r="EB380" s="812"/>
      <c r="EC380" s="812"/>
      <c r="ED380" s="812"/>
      <c r="EE380" s="812"/>
      <c r="EF380" s="812"/>
      <c r="EG380" s="812"/>
      <c r="EH380" s="812"/>
      <c r="EI380" s="812"/>
      <c r="EJ380" s="812"/>
      <c r="EK380" s="812"/>
      <c r="EL380" s="812"/>
      <c r="EM380" s="812"/>
      <c r="EN380" s="812"/>
      <c r="EO380" s="812"/>
      <c r="EP380" s="812"/>
      <c r="EQ380" s="812"/>
      <c r="ER380" s="812"/>
      <c r="ES380" s="812"/>
      <c r="ET380" s="812"/>
      <c r="EU380" s="812"/>
      <c r="EV380" s="812"/>
      <c r="EW380" s="812"/>
      <c r="EX380" s="812"/>
      <c r="EY380" s="812"/>
      <c r="EZ380" s="812"/>
      <c r="FA380" s="812"/>
      <c r="FB380" s="812"/>
      <c r="FC380" s="812"/>
      <c r="FD380" s="812"/>
      <c r="FE380" s="812"/>
      <c r="FF380" s="812"/>
      <c r="FG380" s="812"/>
      <c r="FH380" s="812"/>
      <c r="FI380" s="812"/>
      <c r="FJ380" s="812"/>
      <c r="FK380" s="812"/>
      <c r="FL380" s="812"/>
      <c r="FM380" s="812"/>
      <c r="FN380" s="812"/>
      <c r="FO380" s="812"/>
      <c r="FP380" s="812"/>
      <c r="FQ380" s="812"/>
      <c r="FR380" s="812"/>
      <c r="FS380" s="812"/>
      <c r="FT380" s="812"/>
      <c r="FU380" s="812"/>
      <c r="FV380" s="812"/>
      <c r="FW380" s="812"/>
      <c r="FX380" s="812"/>
      <c r="FY380" s="812"/>
      <c r="FZ380" s="812"/>
      <c r="GA380" s="812"/>
      <c r="GB380" s="812"/>
      <c r="GC380" s="812"/>
      <c r="GD380" s="812"/>
      <c r="GE380" s="812"/>
      <c r="GF380" s="812"/>
      <c r="GG380" s="812"/>
      <c r="GH380" s="812"/>
      <c r="GI380" s="812"/>
      <c r="GJ380" s="812"/>
      <c r="GK380" s="812"/>
      <c r="GL380" s="812"/>
      <c r="GM380" s="812"/>
    </row>
    <row r="381" spans="2:195" ht="15" customHeight="1" x14ac:dyDescent="0.2">
      <c r="B381" s="812"/>
      <c r="C381" s="812"/>
      <c r="D381" s="812"/>
      <c r="E381" s="812"/>
      <c r="F381" s="812"/>
      <c r="G381" s="812"/>
      <c r="H381" s="812"/>
      <c r="I381" s="812"/>
      <c r="J381" s="812"/>
      <c r="K381" s="812"/>
      <c r="L381" s="812"/>
      <c r="M381" s="812"/>
      <c r="N381" s="812"/>
      <c r="O381" s="812"/>
      <c r="P381" s="812"/>
      <c r="Q381" s="812"/>
      <c r="R381" s="812"/>
      <c r="S381" s="812"/>
      <c r="T381" s="812"/>
      <c r="U381" s="812"/>
      <c r="V381" s="812"/>
      <c r="W381" s="812"/>
      <c r="X381" s="812"/>
      <c r="Y381" s="812"/>
      <c r="Z381" s="812"/>
      <c r="AA381" s="812"/>
      <c r="AB381" s="812"/>
      <c r="AC381" s="812"/>
      <c r="AD381" s="812"/>
      <c r="AE381" s="812"/>
      <c r="AF381" s="812"/>
      <c r="AG381" s="812"/>
      <c r="AH381" s="812"/>
      <c r="AI381" s="812"/>
      <c r="AJ381" s="812"/>
      <c r="AK381" s="812"/>
      <c r="AL381" s="812"/>
      <c r="AM381" s="812"/>
      <c r="AN381" s="812"/>
      <c r="AO381" s="812"/>
      <c r="AP381" s="812"/>
      <c r="AQ381" s="812"/>
      <c r="AR381" s="812"/>
      <c r="AS381" s="812"/>
      <c r="AT381" s="812"/>
      <c r="AU381" s="812"/>
      <c r="AV381" s="812"/>
      <c r="AW381" s="812"/>
      <c r="AX381" s="812"/>
      <c r="AY381" s="812"/>
      <c r="AZ381" s="812"/>
      <c r="BA381" s="812"/>
      <c r="BB381" s="812"/>
      <c r="BC381" s="812"/>
      <c r="BD381" s="812"/>
      <c r="BE381" s="812"/>
      <c r="BF381" s="812"/>
      <c r="BG381" s="812"/>
      <c r="BH381" s="812"/>
      <c r="BI381" s="812"/>
      <c r="BJ381" s="812"/>
      <c r="BK381" s="812"/>
      <c r="BL381" s="812"/>
      <c r="BM381" s="812"/>
      <c r="BN381" s="812"/>
      <c r="BO381" s="812"/>
      <c r="BP381" s="812"/>
      <c r="BQ381" s="812"/>
      <c r="BR381" s="812"/>
      <c r="BS381" s="812"/>
      <c r="BT381" s="812"/>
      <c r="BU381" s="812"/>
      <c r="BV381" s="812"/>
      <c r="BW381" s="812"/>
      <c r="BX381" s="812"/>
      <c r="BY381" s="812"/>
      <c r="BZ381" s="812"/>
      <c r="CA381" s="812"/>
      <c r="CB381" s="812"/>
      <c r="CC381" s="812"/>
      <c r="CD381" s="812"/>
      <c r="CE381" s="812"/>
      <c r="CF381" s="812"/>
      <c r="CG381" s="812"/>
      <c r="CH381" s="812"/>
      <c r="CI381" s="812"/>
      <c r="CJ381" s="812"/>
      <c r="CK381" s="812"/>
      <c r="CL381" s="812"/>
      <c r="CM381" s="812"/>
      <c r="CN381" s="812"/>
      <c r="CO381" s="812"/>
      <c r="CP381" s="812"/>
      <c r="CQ381" s="812"/>
      <c r="CR381" s="812"/>
      <c r="CS381" s="812"/>
      <c r="CT381" s="812"/>
      <c r="CU381" s="812"/>
      <c r="CV381" s="812"/>
      <c r="CW381" s="812"/>
      <c r="CX381" s="812"/>
      <c r="CY381" s="812"/>
      <c r="CZ381" s="812"/>
      <c r="DA381" s="812"/>
      <c r="DB381" s="812"/>
      <c r="DC381" s="812"/>
      <c r="DD381" s="812"/>
      <c r="DE381" s="812"/>
      <c r="DF381" s="812"/>
      <c r="DG381" s="812"/>
      <c r="DH381" s="812"/>
      <c r="DI381" s="812"/>
      <c r="DJ381" s="812"/>
      <c r="DK381" s="812"/>
      <c r="DL381" s="812"/>
      <c r="DM381" s="812"/>
      <c r="DN381" s="812"/>
      <c r="DO381" s="812"/>
      <c r="DP381" s="812"/>
      <c r="DQ381" s="812"/>
      <c r="DR381" s="812"/>
      <c r="DS381" s="812"/>
      <c r="DT381" s="812"/>
      <c r="DU381" s="812"/>
      <c r="DV381" s="812"/>
      <c r="DW381" s="812"/>
      <c r="DX381" s="812"/>
      <c r="DY381" s="812"/>
      <c r="DZ381" s="812"/>
      <c r="EA381" s="812"/>
      <c r="EB381" s="812"/>
      <c r="EC381" s="812"/>
      <c r="ED381" s="812"/>
      <c r="EE381" s="812"/>
      <c r="EF381" s="812"/>
      <c r="EG381" s="812"/>
      <c r="EH381" s="812"/>
      <c r="EI381" s="812"/>
      <c r="EJ381" s="812"/>
      <c r="EK381" s="812"/>
      <c r="EL381" s="812"/>
      <c r="EM381" s="812"/>
      <c r="EN381" s="812"/>
      <c r="EO381" s="812"/>
      <c r="EP381" s="812"/>
      <c r="EQ381" s="812"/>
      <c r="ER381" s="812"/>
      <c r="ES381" s="812"/>
      <c r="ET381" s="812"/>
      <c r="EU381" s="812"/>
      <c r="EV381" s="812"/>
      <c r="EW381" s="812"/>
      <c r="EX381" s="812"/>
      <c r="EY381" s="812"/>
      <c r="EZ381" s="812"/>
      <c r="FA381" s="812"/>
      <c r="FB381" s="812"/>
      <c r="FC381" s="812"/>
      <c r="FD381" s="812"/>
      <c r="FE381" s="812"/>
      <c r="FF381" s="812"/>
      <c r="FG381" s="812"/>
      <c r="FH381" s="812"/>
      <c r="FI381" s="812"/>
      <c r="FJ381" s="812"/>
      <c r="FK381" s="812"/>
      <c r="FL381" s="812"/>
      <c r="FM381" s="812"/>
      <c r="FN381" s="812"/>
      <c r="FO381" s="812"/>
      <c r="FP381" s="812"/>
      <c r="FQ381" s="812"/>
      <c r="FR381" s="812"/>
      <c r="FS381" s="812"/>
      <c r="FT381" s="812"/>
      <c r="FU381" s="812"/>
      <c r="FV381" s="812"/>
      <c r="FW381" s="812"/>
      <c r="FX381" s="812"/>
      <c r="FY381" s="812"/>
      <c r="FZ381" s="812"/>
      <c r="GA381" s="812"/>
      <c r="GB381" s="812"/>
      <c r="GC381" s="812"/>
      <c r="GD381" s="812"/>
      <c r="GE381" s="812"/>
      <c r="GF381" s="812"/>
      <c r="GG381" s="812"/>
      <c r="GH381" s="812"/>
      <c r="GI381" s="812"/>
      <c r="GJ381" s="812"/>
      <c r="GK381" s="812"/>
      <c r="GL381" s="812"/>
      <c r="GM381" s="812"/>
    </row>
    <row r="382" spans="2:195" ht="15" customHeight="1" x14ac:dyDescent="0.2">
      <c r="B382" s="812"/>
      <c r="C382" s="812"/>
      <c r="D382" s="812"/>
      <c r="E382" s="812"/>
      <c r="F382" s="812"/>
      <c r="G382" s="812"/>
      <c r="H382" s="812"/>
      <c r="I382" s="812"/>
      <c r="J382" s="812"/>
      <c r="K382" s="812"/>
      <c r="L382" s="812"/>
      <c r="M382" s="812"/>
      <c r="N382" s="812"/>
      <c r="O382" s="812"/>
      <c r="P382" s="812"/>
      <c r="Q382" s="812"/>
      <c r="R382" s="812"/>
      <c r="S382" s="812"/>
      <c r="T382" s="812"/>
      <c r="U382" s="812"/>
      <c r="V382" s="812"/>
      <c r="W382" s="812"/>
      <c r="X382" s="812"/>
      <c r="Y382" s="812"/>
      <c r="Z382" s="812"/>
      <c r="AA382" s="812"/>
      <c r="AB382" s="812"/>
      <c r="AC382" s="812"/>
      <c r="AD382" s="812"/>
      <c r="AE382" s="812"/>
      <c r="AF382" s="812"/>
      <c r="AG382" s="812"/>
      <c r="AH382" s="812"/>
      <c r="AI382" s="812"/>
      <c r="AJ382" s="812"/>
      <c r="AK382" s="812"/>
      <c r="AL382" s="812"/>
      <c r="AM382" s="812"/>
      <c r="AN382" s="812"/>
      <c r="AO382" s="812"/>
      <c r="AP382" s="812"/>
      <c r="AQ382" s="812"/>
      <c r="AR382" s="812"/>
      <c r="AS382" s="812"/>
      <c r="AT382" s="812"/>
      <c r="AU382" s="812"/>
      <c r="AV382" s="812"/>
      <c r="AW382" s="812"/>
      <c r="AX382" s="812"/>
      <c r="AY382" s="812"/>
      <c r="AZ382" s="812"/>
      <c r="BA382" s="812"/>
      <c r="BB382" s="812"/>
      <c r="BC382" s="812"/>
      <c r="BD382" s="812"/>
      <c r="BE382" s="812"/>
      <c r="BF382" s="812"/>
      <c r="BG382" s="812"/>
      <c r="BH382" s="812"/>
      <c r="BI382" s="812"/>
      <c r="BJ382" s="812"/>
      <c r="BK382" s="812"/>
      <c r="BL382" s="812"/>
      <c r="BM382" s="812"/>
      <c r="BN382" s="812"/>
      <c r="BO382" s="812"/>
      <c r="BP382" s="812"/>
      <c r="BQ382" s="812"/>
      <c r="BR382" s="812"/>
      <c r="BS382" s="812"/>
      <c r="BT382" s="812"/>
      <c r="BU382" s="812"/>
      <c r="BV382" s="812"/>
      <c r="BW382" s="812"/>
      <c r="BX382" s="812"/>
      <c r="BY382" s="812"/>
      <c r="BZ382" s="812"/>
      <c r="CA382" s="812"/>
      <c r="CB382" s="812"/>
      <c r="CC382" s="812"/>
      <c r="CD382" s="812"/>
      <c r="CE382" s="812"/>
      <c r="CF382" s="812"/>
      <c r="CG382" s="812"/>
      <c r="CH382" s="812"/>
      <c r="CI382" s="812"/>
      <c r="CJ382" s="812"/>
      <c r="CK382" s="812"/>
      <c r="CL382" s="812"/>
      <c r="CM382" s="812"/>
      <c r="CN382" s="812"/>
      <c r="CO382" s="812"/>
      <c r="CP382" s="812"/>
      <c r="CQ382" s="812"/>
      <c r="CR382" s="812"/>
      <c r="CS382" s="812"/>
      <c r="CT382" s="812"/>
      <c r="CU382" s="812"/>
      <c r="CV382" s="812"/>
      <c r="CW382" s="812"/>
      <c r="CX382" s="812"/>
      <c r="CY382" s="812"/>
      <c r="CZ382" s="812"/>
      <c r="DA382" s="812"/>
      <c r="DB382" s="812"/>
      <c r="DC382" s="812"/>
      <c r="DD382" s="812"/>
      <c r="DE382" s="812"/>
      <c r="DF382" s="812"/>
      <c r="DG382" s="812"/>
      <c r="DH382" s="812"/>
      <c r="DI382" s="812"/>
      <c r="DJ382" s="812"/>
      <c r="DK382" s="812"/>
      <c r="DL382" s="812"/>
      <c r="DM382" s="812"/>
      <c r="DN382" s="812"/>
      <c r="DO382" s="812"/>
      <c r="DP382" s="812"/>
      <c r="DQ382" s="812"/>
      <c r="DR382" s="812"/>
      <c r="DS382" s="812"/>
      <c r="DT382" s="812"/>
      <c r="DU382" s="812"/>
      <c r="DV382" s="812"/>
      <c r="DW382" s="812"/>
      <c r="DX382" s="812"/>
      <c r="DY382" s="812"/>
      <c r="DZ382" s="812"/>
      <c r="EA382" s="812"/>
      <c r="EB382" s="812"/>
      <c r="EC382" s="812"/>
      <c r="ED382" s="812"/>
      <c r="EE382" s="812"/>
      <c r="EF382" s="812"/>
      <c r="EG382" s="812"/>
      <c r="EH382" s="812"/>
      <c r="EI382" s="812"/>
      <c r="EJ382" s="812"/>
      <c r="EK382" s="812"/>
      <c r="EL382" s="812"/>
      <c r="EM382" s="812"/>
      <c r="EN382" s="812"/>
      <c r="EO382" s="812"/>
      <c r="EP382" s="812"/>
      <c r="EQ382" s="812"/>
      <c r="ER382" s="812"/>
      <c r="ES382" s="812"/>
      <c r="ET382" s="812"/>
      <c r="EU382" s="812"/>
      <c r="EV382" s="812"/>
      <c r="EW382" s="812"/>
      <c r="EX382" s="812"/>
      <c r="EY382" s="812"/>
      <c r="EZ382" s="812"/>
      <c r="FA382" s="812"/>
      <c r="FB382" s="812"/>
      <c r="FC382" s="812"/>
      <c r="FD382" s="812"/>
      <c r="FE382" s="812"/>
      <c r="FF382" s="812"/>
      <c r="FG382" s="812"/>
      <c r="FH382" s="812"/>
      <c r="FI382" s="812"/>
      <c r="FJ382" s="812"/>
      <c r="FK382" s="812"/>
      <c r="FL382" s="812"/>
      <c r="FM382" s="812"/>
      <c r="FN382" s="812"/>
      <c r="FO382" s="812"/>
      <c r="FP382" s="812"/>
      <c r="FQ382" s="812"/>
      <c r="FR382" s="812"/>
      <c r="FS382" s="812"/>
      <c r="FT382" s="812"/>
      <c r="FU382" s="812"/>
      <c r="FV382" s="812"/>
      <c r="FW382" s="812"/>
      <c r="FX382" s="812"/>
      <c r="FY382" s="812"/>
      <c r="FZ382" s="812"/>
      <c r="GA382" s="812"/>
      <c r="GB382" s="812"/>
      <c r="GC382" s="812"/>
      <c r="GD382" s="812"/>
      <c r="GE382" s="812"/>
      <c r="GF382" s="812"/>
      <c r="GG382" s="812"/>
      <c r="GH382" s="812"/>
      <c r="GI382" s="812"/>
      <c r="GJ382" s="812"/>
      <c r="GK382" s="812"/>
      <c r="GL382" s="812"/>
      <c r="GM382" s="812"/>
    </row>
    <row r="383" spans="2:195" ht="15" customHeight="1" x14ac:dyDescent="0.2">
      <c r="B383" s="812"/>
      <c r="C383" s="812"/>
      <c r="D383" s="812"/>
      <c r="E383" s="812"/>
      <c r="F383" s="812"/>
      <c r="G383" s="812"/>
      <c r="H383" s="812"/>
      <c r="I383" s="812"/>
      <c r="J383" s="812"/>
      <c r="K383" s="812"/>
      <c r="L383" s="812"/>
      <c r="M383" s="812"/>
      <c r="N383" s="812"/>
      <c r="O383" s="812"/>
      <c r="P383" s="812"/>
      <c r="Q383" s="812"/>
      <c r="R383" s="812"/>
      <c r="S383" s="812"/>
      <c r="T383" s="812"/>
      <c r="U383" s="812"/>
      <c r="V383" s="812"/>
      <c r="W383" s="812"/>
      <c r="X383" s="812"/>
      <c r="Y383" s="812"/>
      <c r="Z383" s="812"/>
      <c r="AA383" s="812"/>
      <c r="AB383" s="812"/>
      <c r="AC383" s="812"/>
      <c r="AD383" s="812"/>
      <c r="AE383" s="812"/>
      <c r="AF383" s="812"/>
      <c r="AG383" s="812"/>
      <c r="AH383" s="812"/>
      <c r="AI383" s="812"/>
      <c r="AJ383" s="812"/>
      <c r="AK383" s="812"/>
      <c r="AL383" s="812"/>
      <c r="AM383" s="812"/>
      <c r="AN383" s="812"/>
      <c r="AO383" s="812"/>
      <c r="AP383" s="812"/>
      <c r="AQ383" s="812"/>
      <c r="AR383" s="812"/>
      <c r="AS383" s="812"/>
      <c r="AT383" s="812"/>
      <c r="AU383" s="812"/>
      <c r="AV383" s="812"/>
      <c r="AW383" s="812"/>
      <c r="AX383" s="812"/>
      <c r="AY383" s="812"/>
      <c r="AZ383" s="812"/>
      <c r="BA383" s="812"/>
      <c r="BB383" s="812"/>
      <c r="BC383" s="812"/>
      <c r="BD383" s="812"/>
      <c r="BE383" s="812"/>
      <c r="BF383" s="812"/>
      <c r="BG383" s="812"/>
      <c r="BH383" s="812"/>
      <c r="BI383" s="812"/>
      <c r="BJ383" s="812"/>
      <c r="BK383" s="812"/>
      <c r="BL383" s="812"/>
      <c r="BM383" s="812"/>
      <c r="BN383" s="812"/>
      <c r="BO383" s="812"/>
      <c r="BP383" s="812"/>
      <c r="BQ383" s="812"/>
      <c r="BR383" s="812"/>
      <c r="BS383" s="812"/>
      <c r="BT383" s="812"/>
      <c r="BU383" s="812"/>
      <c r="BV383" s="812"/>
      <c r="BW383" s="812"/>
      <c r="BX383" s="812"/>
      <c r="BY383" s="812"/>
      <c r="BZ383" s="812"/>
      <c r="CA383" s="812"/>
      <c r="CB383" s="812"/>
      <c r="CC383" s="812"/>
      <c r="CD383" s="812"/>
      <c r="CE383" s="812"/>
      <c r="CF383" s="812"/>
      <c r="CG383" s="812"/>
      <c r="CH383" s="812"/>
      <c r="CI383" s="812"/>
      <c r="CJ383" s="812"/>
      <c r="CK383" s="812"/>
      <c r="CL383" s="812"/>
      <c r="CM383" s="812"/>
      <c r="CN383" s="812"/>
      <c r="CO383" s="812"/>
      <c r="CP383" s="812"/>
      <c r="CQ383" s="812"/>
      <c r="CR383" s="812"/>
      <c r="CS383" s="812"/>
      <c r="CT383" s="812"/>
      <c r="CU383" s="812"/>
      <c r="CV383" s="812"/>
      <c r="CW383" s="812"/>
      <c r="CX383" s="812"/>
      <c r="CY383" s="812"/>
      <c r="CZ383" s="812"/>
      <c r="DA383" s="812"/>
      <c r="DB383" s="812"/>
      <c r="DC383" s="812"/>
      <c r="DD383" s="812"/>
      <c r="DE383" s="812"/>
      <c r="DF383" s="812"/>
      <c r="DG383" s="812"/>
      <c r="DH383" s="812"/>
      <c r="DI383" s="812"/>
      <c r="DJ383" s="812"/>
      <c r="DK383" s="812"/>
      <c r="DL383" s="812"/>
      <c r="DM383" s="812"/>
      <c r="DN383" s="812"/>
      <c r="DO383" s="812"/>
      <c r="DP383" s="812"/>
      <c r="DQ383" s="812"/>
      <c r="DR383" s="812"/>
      <c r="DS383" s="812"/>
      <c r="DT383" s="812"/>
      <c r="DU383" s="812"/>
      <c r="DV383" s="812"/>
      <c r="DW383" s="812"/>
      <c r="DX383" s="812"/>
      <c r="DY383" s="812"/>
      <c r="DZ383" s="812"/>
      <c r="EA383" s="812"/>
      <c r="EB383" s="812"/>
      <c r="EC383" s="812"/>
      <c r="ED383" s="812"/>
      <c r="EE383" s="812"/>
      <c r="EF383" s="812"/>
      <c r="EG383" s="812"/>
      <c r="EH383" s="812"/>
      <c r="EI383" s="812"/>
      <c r="EJ383" s="812"/>
      <c r="EK383" s="812"/>
      <c r="EL383" s="812"/>
      <c r="EM383" s="812"/>
      <c r="EN383" s="812"/>
      <c r="EO383" s="812"/>
      <c r="EP383" s="812"/>
      <c r="EQ383" s="812"/>
      <c r="ER383" s="812"/>
      <c r="ES383" s="812"/>
      <c r="ET383" s="812"/>
      <c r="EU383" s="812"/>
      <c r="EV383" s="812"/>
      <c r="EW383" s="812"/>
      <c r="EX383" s="812"/>
      <c r="EY383" s="812"/>
      <c r="EZ383" s="812"/>
      <c r="FA383" s="812"/>
      <c r="FB383" s="812"/>
      <c r="FC383" s="812"/>
      <c r="FD383" s="812"/>
      <c r="FE383" s="812"/>
      <c r="FF383" s="812"/>
      <c r="FG383" s="812"/>
      <c r="FH383" s="812"/>
      <c r="FI383" s="812"/>
      <c r="FJ383" s="812"/>
      <c r="FK383" s="812"/>
      <c r="FL383" s="812"/>
      <c r="FM383" s="812"/>
      <c r="FN383" s="812"/>
      <c r="FO383" s="812"/>
      <c r="FP383" s="812"/>
      <c r="FQ383" s="812"/>
      <c r="FR383" s="812"/>
      <c r="FS383" s="812"/>
      <c r="FT383" s="812"/>
      <c r="FU383" s="812"/>
      <c r="FV383" s="812"/>
      <c r="FW383" s="812"/>
      <c r="FX383" s="812"/>
      <c r="FY383" s="812"/>
      <c r="FZ383" s="812"/>
      <c r="GA383" s="812"/>
      <c r="GB383" s="812"/>
      <c r="GC383" s="812"/>
      <c r="GD383" s="812"/>
      <c r="GE383" s="812"/>
      <c r="GF383" s="812"/>
      <c r="GG383" s="812"/>
      <c r="GH383" s="812"/>
      <c r="GI383" s="812"/>
      <c r="GJ383" s="812"/>
      <c r="GK383" s="812"/>
      <c r="GL383" s="812"/>
      <c r="GM383" s="812"/>
    </row>
    <row r="384" spans="2:195" ht="15" customHeight="1" x14ac:dyDescent="0.2">
      <c r="B384" s="812"/>
      <c r="C384" s="812"/>
      <c r="D384" s="812"/>
      <c r="E384" s="812"/>
      <c r="F384" s="812"/>
      <c r="G384" s="812"/>
      <c r="H384" s="812"/>
      <c r="I384" s="812"/>
      <c r="J384" s="812"/>
      <c r="K384" s="812"/>
      <c r="L384" s="812"/>
      <c r="M384" s="812"/>
      <c r="N384" s="812"/>
      <c r="O384" s="812"/>
      <c r="P384" s="812"/>
      <c r="Q384" s="812"/>
      <c r="R384" s="812"/>
      <c r="S384" s="812"/>
      <c r="T384" s="812"/>
      <c r="U384" s="812"/>
      <c r="V384" s="812"/>
      <c r="W384" s="812"/>
      <c r="X384" s="812"/>
      <c r="Y384" s="812"/>
      <c r="Z384" s="812"/>
      <c r="AA384" s="812"/>
      <c r="AB384" s="812"/>
      <c r="AC384" s="812"/>
      <c r="AD384" s="812"/>
      <c r="AE384" s="812"/>
      <c r="AF384" s="812"/>
      <c r="AG384" s="812"/>
      <c r="AH384" s="812"/>
      <c r="AI384" s="812"/>
      <c r="AJ384" s="812"/>
      <c r="AK384" s="812"/>
      <c r="AL384" s="812"/>
      <c r="AM384" s="812"/>
      <c r="AN384" s="812"/>
      <c r="AO384" s="812"/>
      <c r="AP384" s="812"/>
      <c r="AQ384" s="812"/>
      <c r="AR384" s="812"/>
      <c r="AS384" s="812"/>
      <c r="AT384" s="812"/>
      <c r="AU384" s="812"/>
      <c r="AV384" s="812"/>
      <c r="AW384" s="812"/>
      <c r="AX384" s="812"/>
      <c r="AY384" s="812"/>
      <c r="AZ384" s="812"/>
      <c r="BA384" s="812"/>
      <c r="BB384" s="812"/>
      <c r="BC384" s="812"/>
      <c r="BD384" s="812"/>
      <c r="BE384" s="812"/>
      <c r="BF384" s="812"/>
      <c r="BG384" s="812"/>
      <c r="BH384" s="812"/>
      <c r="BI384" s="812"/>
      <c r="BJ384" s="812"/>
      <c r="BK384" s="812"/>
      <c r="BL384" s="812"/>
      <c r="BM384" s="812"/>
      <c r="BN384" s="812"/>
      <c r="BO384" s="812"/>
      <c r="BP384" s="812"/>
      <c r="BQ384" s="812"/>
      <c r="BR384" s="812"/>
      <c r="BS384" s="812"/>
      <c r="BT384" s="812"/>
      <c r="BU384" s="812"/>
      <c r="BV384" s="812"/>
      <c r="BW384" s="812"/>
      <c r="BX384" s="812"/>
      <c r="BY384" s="812"/>
      <c r="BZ384" s="812"/>
      <c r="CA384" s="812"/>
      <c r="CB384" s="812"/>
      <c r="CC384" s="812"/>
      <c r="CD384" s="812"/>
      <c r="CE384" s="812"/>
      <c r="CF384" s="812"/>
      <c r="CG384" s="812"/>
      <c r="CH384" s="812"/>
      <c r="CI384" s="812"/>
      <c r="CJ384" s="812"/>
      <c r="CK384" s="812"/>
      <c r="CL384" s="812"/>
      <c r="CM384" s="812"/>
      <c r="CN384" s="812"/>
      <c r="CO384" s="812"/>
      <c r="CP384" s="812"/>
      <c r="CQ384" s="812"/>
      <c r="CR384" s="812"/>
      <c r="CS384" s="812"/>
      <c r="CT384" s="812"/>
      <c r="CU384" s="812"/>
      <c r="CV384" s="812"/>
      <c r="CW384" s="812"/>
      <c r="CX384" s="812"/>
      <c r="CY384" s="812"/>
      <c r="CZ384" s="812"/>
      <c r="DA384" s="812"/>
      <c r="DB384" s="812"/>
      <c r="DC384" s="812"/>
      <c r="DD384" s="812"/>
      <c r="DE384" s="812"/>
      <c r="DF384" s="812"/>
      <c r="DG384" s="812"/>
      <c r="DH384" s="812"/>
      <c r="DI384" s="812"/>
      <c r="DJ384" s="812"/>
      <c r="DK384" s="812"/>
      <c r="DL384" s="812"/>
      <c r="DM384" s="812"/>
      <c r="DN384" s="812"/>
      <c r="DO384" s="812"/>
      <c r="DP384" s="812"/>
      <c r="DQ384" s="812"/>
      <c r="DR384" s="812"/>
      <c r="DS384" s="812"/>
      <c r="DT384" s="812"/>
      <c r="DU384" s="812"/>
      <c r="DV384" s="812"/>
      <c r="DW384" s="812"/>
      <c r="DX384" s="812"/>
      <c r="DY384" s="812"/>
      <c r="DZ384" s="812"/>
      <c r="EA384" s="812"/>
      <c r="EB384" s="812"/>
      <c r="EC384" s="812"/>
      <c r="ED384" s="812"/>
      <c r="EE384" s="812"/>
      <c r="EF384" s="812"/>
      <c r="EG384" s="812"/>
      <c r="EH384" s="812"/>
      <c r="EI384" s="812"/>
      <c r="EJ384" s="812"/>
      <c r="EK384" s="812"/>
      <c r="EL384" s="812"/>
      <c r="EM384" s="812"/>
      <c r="EN384" s="812"/>
      <c r="EO384" s="812"/>
      <c r="EP384" s="812"/>
      <c r="EQ384" s="812"/>
      <c r="ER384" s="812"/>
      <c r="ES384" s="812"/>
      <c r="ET384" s="812"/>
      <c r="EU384" s="812"/>
      <c r="EV384" s="812"/>
      <c r="EW384" s="812"/>
      <c r="EX384" s="812"/>
      <c r="EY384" s="812"/>
      <c r="EZ384" s="812"/>
      <c r="FA384" s="812"/>
      <c r="FB384" s="812"/>
      <c r="FC384" s="812"/>
      <c r="FD384" s="812"/>
      <c r="FE384" s="812"/>
      <c r="FF384" s="812"/>
      <c r="FG384" s="812"/>
      <c r="FH384" s="812"/>
      <c r="FI384" s="812"/>
      <c r="FJ384" s="812"/>
      <c r="FK384" s="812"/>
      <c r="FL384" s="812"/>
      <c r="FM384" s="812"/>
      <c r="FN384" s="812"/>
      <c r="FO384" s="812"/>
      <c r="FP384" s="812"/>
      <c r="FQ384" s="812"/>
      <c r="FR384" s="812"/>
      <c r="FS384" s="812"/>
      <c r="FT384" s="812"/>
      <c r="FU384" s="812"/>
      <c r="FV384" s="812"/>
      <c r="FW384" s="812"/>
      <c r="FX384" s="812"/>
      <c r="FY384" s="812"/>
      <c r="FZ384" s="812"/>
      <c r="GA384" s="812"/>
      <c r="GB384" s="812"/>
      <c r="GC384" s="812"/>
      <c r="GD384" s="812"/>
      <c r="GE384" s="812"/>
      <c r="GF384" s="812"/>
      <c r="GG384" s="812"/>
      <c r="GH384" s="812"/>
      <c r="GI384" s="812"/>
      <c r="GJ384" s="812"/>
      <c r="GK384" s="812"/>
      <c r="GL384" s="812"/>
      <c r="GM384" s="812"/>
    </row>
    <row r="385" spans="2:195" ht="15" customHeight="1" x14ac:dyDescent="0.2">
      <c r="B385" s="812"/>
      <c r="C385" s="812"/>
      <c r="D385" s="812"/>
      <c r="E385" s="812"/>
      <c r="F385" s="812"/>
      <c r="G385" s="812"/>
      <c r="H385" s="812"/>
      <c r="I385" s="812"/>
      <c r="J385" s="812"/>
      <c r="K385" s="812"/>
      <c r="L385" s="812"/>
      <c r="M385" s="812"/>
      <c r="N385" s="812"/>
      <c r="O385" s="812"/>
      <c r="P385" s="812"/>
      <c r="Q385" s="812"/>
      <c r="R385" s="812"/>
      <c r="S385" s="812"/>
      <c r="T385" s="812"/>
      <c r="U385" s="812"/>
      <c r="V385" s="812"/>
      <c r="W385" s="812"/>
      <c r="X385" s="812"/>
      <c r="Y385" s="812"/>
      <c r="Z385" s="812"/>
      <c r="AA385" s="812"/>
      <c r="AB385" s="812"/>
      <c r="AC385" s="812"/>
      <c r="AD385" s="812"/>
      <c r="AE385" s="812"/>
      <c r="AF385" s="812"/>
      <c r="AG385" s="812"/>
      <c r="AH385" s="812"/>
      <c r="AI385" s="812"/>
      <c r="AJ385" s="812"/>
      <c r="AK385" s="812"/>
      <c r="AL385" s="812"/>
      <c r="AM385" s="812"/>
      <c r="AN385" s="812"/>
      <c r="AO385" s="812"/>
      <c r="AP385" s="812"/>
      <c r="AQ385" s="812"/>
      <c r="AR385" s="812"/>
      <c r="AS385" s="812"/>
      <c r="AT385" s="812"/>
      <c r="AU385" s="812"/>
      <c r="AV385" s="812"/>
      <c r="AW385" s="812"/>
      <c r="AX385" s="812"/>
      <c r="AY385" s="812"/>
      <c r="AZ385" s="812"/>
      <c r="BA385" s="812"/>
      <c r="BB385" s="812"/>
      <c r="BC385" s="812"/>
      <c r="BD385" s="812"/>
      <c r="BE385" s="812"/>
      <c r="BF385" s="812"/>
      <c r="BG385" s="812"/>
      <c r="BH385" s="812"/>
      <c r="BI385" s="812"/>
      <c r="BJ385" s="812"/>
      <c r="BK385" s="812"/>
      <c r="BL385" s="812"/>
      <c r="BM385" s="812"/>
      <c r="BN385" s="812"/>
      <c r="BO385" s="812"/>
      <c r="BP385" s="812"/>
      <c r="BQ385" s="812"/>
      <c r="BR385" s="812"/>
      <c r="BS385" s="812"/>
      <c r="BT385" s="812"/>
      <c r="BU385" s="812"/>
      <c r="BV385" s="812"/>
      <c r="BW385" s="812"/>
      <c r="BX385" s="812"/>
      <c r="BY385" s="812"/>
      <c r="BZ385" s="812"/>
      <c r="CA385" s="812"/>
      <c r="CB385" s="812"/>
      <c r="CC385" s="812"/>
      <c r="CD385" s="812"/>
      <c r="CE385" s="812"/>
      <c r="CF385" s="812"/>
      <c r="CG385" s="812"/>
      <c r="CH385" s="812"/>
      <c r="CI385" s="812"/>
      <c r="CJ385" s="812"/>
      <c r="CK385" s="812"/>
      <c r="CL385" s="812"/>
      <c r="CM385" s="812"/>
      <c r="CN385" s="812"/>
      <c r="CO385" s="812"/>
      <c r="CP385" s="812"/>
      <c r="CQ385" s="812"/>
      <c r="CR385" s="812"/>
      <c r="CS385" s="812"/>
      <c r="CT385" s="812"/>
      <c r="CU385" s="812"/>
      <c r="CV385" s="812"/>
      <c r="CW385" s="812"/>
      <c r="CX385" s="812"/>
      <c r="CY385" s="812"/>
      <c r="CZ385" s="812"/>
      <c r="DA385" s="812"/>
      <c r="DB385" s="812"/>
      <c r="DC385" s="812"/>
      <c r="DD385" s="812"/>
      <c r="DE385" s="812"/>
      <c r="DF385" s="812"/>
      <c r="DG385" s="812"/>
      <c r="DH385" s="812"/>
      <c r="DI385" s="812"/>
      <c r="DJ385" s="812"/>
      <c r="DK385" s="812"/>
      <c r="DL385" s="812"/>
      <c r="DM385" s="812"/>
      <c r="DN385" s="812"/>
      <c r="DO385" s="812"/>
      <c r="DP385" s="812"/>
      <c r="DQ385" s="812"/>
      <c r="DR385" s="812"/>
      <c r="DS385" s="812"/>
      <c r="DT385" s="812"/>
      <c r="DU385" s="812"/>
      <c r="DV385" s="812"/>
      <c r="DW385" s="812"/>
      <c r="DX385" s="812"/>
      <c r="DY385" s="812"/>
      <c r="DZ385" s="812"/>
      <c r="EA385" s="812"/>
      <c r="EB385" s="812"/>
      <c r="EC385" s="812"/>
      <c r="ED385" s="812"/>
      <c r="EE385" s="812"/>
      <c r="EF385" s="812"/>
      <c r="EG385" s="812"/>
      <c r="EH385" s="812"/>
      <c r="EI385" s="812"/>
      <c r="EJ385" s="812"/>
      <c r="EK385" s="812"/>
      <c r="EL385" s="812"/>
      <c r="EM385" s="812"/>
      <c r="EN385" s="812"/>
      <c r="EO385" s="812"/>
      <c r="EP385" s="812"/>
      <c r="EQ385" s="812"/>
      <c r="ER385" s="812"/>
      <c r="ES385" s="812"/>
      <c r="ET385" s="812"/>
      <c r="EU385" s="812"/>
      <c r="EV385" s="812"/>
      <c r="EW385" s="812"/>
      <c r="EX385" s="812"/>
      <c r="EY385" s="812"/>
      <c r="EZ385" s="812"/>
      <c r="FA385" s="812"/>
      <c r="FB385" s="812"/>
      <c r="FC385" s="812"/>
      <c r="FD385" s="812"/>
      <c r="FE385" s="812"/>
      <c r="FF385" s="812"/>
      <c r="FG385" s="812"/>
      <c r="FH385" s="812"/>
      <c r="FI385" s="812"/>
      <c r="FJ385" s="812"/>
      <c r="FK385" s="812"/>
      <c r="FL385" s="812"/>
      <c r="FM385" s="812"/>
      <c r="FN385" s="812"/>
      <c r="FO385" s="812"/>
      <c r="FP385" s="812"/>
      <c r="FQ385" s="812"/>
      <c r="FR385" s="812"/>
      <c r="FS385" s="812"/>
      <c r="FT385" s="812"/>
      <c r="FU385" s="812"/>
      <c r="FV385" s="812"/>
      <c r="FW385" s="812"/>
      <c r="FX385" s="812"/>
      <c r="FY385" s="812"/>
      <c r="FZ385" s="812"/>
      <c r="GA385" s="812"/>
      <c r="GB385" s="812"/>
      <c r="GC385" s="812"/>
      <c r="GD385" s="812"/>
      <c r="GE385" s="812"/>
      <c r="GF385" s="812"/>
      <c r="GG385" s="812"/>
      <c r="GH385" s="812"/>
      <c r="GI385" s="812"/>
      <c r="GJ385" s="812"/>
      <c r="GK385" s="812"/>
      <c r="GL385" s="812"/>
      <c r="GM385" s="812"/>
    </row>
    <row r="386" spans="2:195" ht="15" customHeight="1" x14ac:dyDescent="0.2">
      <c r="B386" s="812"/>
      <c r="C386" s="812"/>
      <c r="D386" s="812"/>
      <c r="E386" s="812"/>
      <c r="F386" s="812"/>
      <c r="G386" s="812"/>
      <c r="H386" s="812"/>
      <c r="I386" s="812"/>
      <c r="J386" s="812"/>
      <c r="K386" s="812"/>
      <c r="L386" s="812"/>
      <c r="M386" s="812"/>
      <c r="N386" s="812"/>
      <c r="O386" s="812"/>
      <c r="P386" s="812"/>
      <c r="Q386" s="812"/>
      <c r="R386" s="812"/>
      <c r="S386" s="812"/>
      <c r="T386" s="812"/>
      <c r="U386" s="812"/>
      <c r="V386" s="812"/>
      <c r="W386" s="812"/>
      <c r="X386" s="812"/>
      <c r="Y386" s="812"/>
      <c r="Z386" s="812"/>
      <c r="AA386" s="812"/>
      <c r="AB386" s="812"/>
      <c r="AC386" s="812"/>
      <c r="AD386" s="812"/>
      <c r="AE386" s="812"/>
      <c r="AF386" s="812"/>
      <c r="AG386" s="812"/>
      <c r="AH386" s="812"/>
      <c r="AI386" s="812"/>
      <c r="AJ386" s="812"/>
      <c r="AK386" s="812"/>
      <c r="AL386" s="812"/>
      <c r="AM386" s="812"/>
      <c r="AN386" s="812"/>
      <c r="AO386" s="812"/>
      <c r="AP386" s="812"/>
      <c r="AQ386" s="812"/>
      <c r="AR386" s="812"/>
      <c r="AS386" s="812"/>
      <c r="AT386" s="812"/>
      <c r="AU386" s="812"/>
      <c r="AV386" s="812"/>
      <c r="AW386" s="812"/>
      <c r="AX386" s="812"/>
      <c r="AY386" s="812"/>
      <c r="AZ386" s="812"/>
      <c r="BA386" s="812"/>
      <c r="BB386" s="812"/>
      <c r="BC386" s="812"/>
      <c r="BD386" s="812"/>
      <c r="BE386" s="812"/>
      <c r="BF386" s="812"/>
      <c r="BG386" s="812"/>
      <c r="BH386" s="812"/>
      <c r="BI386" s="812"/>
      <c r="BJ386" s="812"/>
      <c r="BK386" s="812"/>
      <c r="BL386" s="812"/>
      <c r="BM386" s="812"/>
      <c r="BN386" s="812"/>
      <c r="BO386" s="812"/>
      <c r="BP386" s="812"/>
      <c r="BQ386" s="812"/>
      <c r="BR386" s="812"/>
      <c r="BS386" s="812"/>
      <c r="BT386" s="812"/>
      <c r="BU386" s="812"/>
      <c r="BV386" s="812"/>
      <c r="BW386" s="812"/>
      <c r="BX386" s="812"/>
      <c r="BY386" s="812"/>
      <c r="BZ386" s="812"/>
      <c r="CA386" s="812"/>
      <c r="CB386" s="812"/>
      <c r="CC386" s="812"/>
      <c r="CD386" s="812"/>
      <c r="CE386" s="812"/>
      <c r="CF386" s="812"/>
      <c r="CG386" s="812"/>
      <c r="CH386" s="812"/>
      <c r="CI386" s="812"/>
      <c r="CJ386" s="812"/>
      <c r="CK386" s="812"/>
      <c r="CL386" s="812"/>
      <c r="CM386" s="812"/>
      <c r="CN386" s="812"/>
      <c r="CO386" s="812"/>
      <c r="CP386" s="812"/>
      <c r="CQ386" s="812"/>
      <c r="CR386" s="812"/>
      <c r="CS386" s="812"/>
      <c r="CT386" s="812"/>
      <c r="CU386" s="812"/>
      <c r="CV386" s="812"/>
      <c r="CW386" s="812"/>
      <c r="CX386" s="812"/>
      <c r="CY386" s="812"/>
      <c r="CZ386" s="812"/>
      <c r="DA386" s="812"/>
      <c r="DB386" s="812"/>
      <c r="DC386" s="812"/>
      <c r="DD386" s="812"/>
      <c r="DE386" s="812"/>
      <c r="DF386" s="812"/>
      <c r="DG386" s="812"/>
      <c r="DH386" s="812"/>
      <c r="DI386" s="812"/>
      <c r="DJ386" s="812"/>
      <c r="DK386" s="812"/>
      <c r="DL386" s="812"/>
      <c r="DM386" s="812"/>
      <c r="DN386" s="812"/>
      <c r="DO386" s="812"/>
      <c r="DP386" s="812"/>
      <c r="DQ386" s="812"/>
      <c r="DR386" s="812"/>
      <c r="DS386" s="812"/>
      <c r="DT386" s="812"/>
      <c r="DU386" s="812"/>
      <c r="DV386" s="812"/>
      <c r="DW386" s="812"/>
      <c r="DX386" s="812"/>
      <c r="DY386" s="812"/>
      <c r="DZ386" s="812"/>
      <c r="EA386" s="812"/>
      <c r="EB386" s="812"/>
      <c r="EC386" s="812"/>
      <c r="ED386" s="812"/>
      <c r="EE386" s="812"/>
      <c r="EF386" s="812"/>
      <c r="EG386" s="812"/>
      <c r="EH386" s="812"/>
      <c r="EI386" s="812"/>
      <c r="EJ386" s="812"/>
      <c r="EK386" s="812"/>
      <c r="EL386" s="812"/>
      <c r="EM386" s="812"/>
      <c r="EN386" s="812"/>
      <c r="EO386" s="812"/>
      <c r="EP386" s="812"/>
      <c r="EQ386" s="812"/>
      <c r="ER386" s="812"/>
      <c r="ES386" s="812"/>
      <c r="ET386" s="812"/>
      <c r="EU386" s="812"/>
      <c r="EV386" s="812"/>
      <c r="EW386" s="812"/>
      <c r="EX386" s="812"/>
      <c r="EY386" s="812"/>
      <c r="EZ386" s="812"/>
      <c r="FA386" s="812"/>
      <c r="FB386" s="812"/>
      <c r="FC386" s="812"/>
      <c r="FD386" s="812"/>
      <c r="FE386" s="812"/>
      <c r="FF386" s="812"/>
      <c r="FG386" s="812"/>
      <c r="FH386" s="812"/>
      <c r="FI386" s="812"/>
      <c r="FJ386" s="812"/>
      <c r="FK386" s="812"/>
      <c r="FL386" s="812"/>
      <c r="FM386" s="812"/>
      <c r="FN386" s="812"/>
      <c r="FO386" s="812"/>
      <c r="FP386" s="812"/>
      <c r="FQ386" s="812"/>
      <c r="FR386" s="812"/>
      <c r="FS386" s="812"/>
      <c r="FT386" s="812"/>
      <c r="FU386" s="812"/>
      <c r="FV386" s="812"/>
      <c r="FW386" s="812"/>
      <c r="FX386" s="812"/>
      <c r="FY386" s="812"/>
      <c r="FZ386" s="812"/>
      <c r="GA386" s="812"/>
      <c r="GB386" s="812"/>
      <c r="GC386" s="812"/>
      <c r="GD386" s="812"/>
      <c r="GE386" s="812"/>
      <c r="GF386" s="812"/>
      <c r="GG386" s="812"/>
      <c r="GH386" s="812"/>
      <c r="GI386" s="812"/>
      <c r="GJ386" s="812"/>
      <c r="GK386" s="812"/>
      <c r="GL386" s="812"/>
      <c r="GM386" s="812"/>
    </row>
    <row r="387" spans="2:195" ht="15" customHeight="1" x14ac:dyDescent="0.2">
      <c r="B387" s="812"/>
      <c r="C387" s="812"/>
      <c r="D387" s="812"/>
      <c r="E387" s="812"/>
      <c r="F387" s="812"/>
      <c r="G387" s="812"/>
      <c r="H387" s="812"/>
      <c r="I387" s="812"/>
      <c r="J387" s="812"/>
      <c r="K387" s="812"/>
      <c r="L387" s="812"/>
      <c r="M387" s="812"/>
      <c r="N387" s="812"/>
      <c r="O387" s="812"/>
      <c r="P387" s="812"/>
      <c r="Q387" s="812"/>
      <c r="R387" s="812"/>
      <c r="S387" s="812"/>
      <c r="T387" s="812"/>
      <c r="U387" s="812"/>
      <c r="V387" s="812"/>
      <c r="W387" s="812"/>
      <c r="X387" s="812"/>
      <c r="Y387" s="812"/>
      <c r="Z387" s="812"/>
      <c r="AA387" s="812"/>
      <c r="AB387" s="812"/>
      <c r="AC387" s="812"/>
      <c r="AD387" s="812"/>
      <c r="AE387" s="812"/>
      <c r="AF387" s="812"/>
      <c r="AG387" s="812"/>
      <c r="AH387" s="812"/>
      <c r="AI387" s="812"/>
      <c r="AJ387" s="812"/>
      <c r="AK387" s="812"/>
      <c r="AL387" s="812"/>
      <c r="AM387" s="812"/>
      <c r="AN387" s="812"/>
      <c r="AO387" s="812"/>
      <c r="AP387" s="812"/>
      <c r="AQ387" s="812"/>
      <c r="AR387" s="812"/>
      <c r="AS387" s="812"/>
      <c r="AT387" s="812"/>
      <c r="AU387" s="812"/>
      <c r="AV387" s="812"/>
      <c r="AW387" s="812"/>
      <c r="AX387" s="812"/>
      <c r="AY387" s="812"/>
      <c r="AZ387" s="812"/>
      <c r="BA387" s="812"/>
      <c r="BB387" s="812"/>
      <c r="BC387" s="812"/>
      <c r="BD387" s="812"/>
      <c r="BE387" s="812"/>
      <c r="BF387" s="812"/>
      <c r="BG387" s="812"/>
      <c r="BH387" s="812"/>
      <c r="BI387" s="812"/>
      <c r="BJ387" s="812"/>
      <c r="BK387" s="812"/>
      <c r="BL387" s="812"/>
      <c r="BM387" s="812"/>
      <c r="BN387" s="812"/>
      <c r="BO387" s="812"/>
      <c r="BP387" s="812"/>
      <c r="BQ387" s="812"/>
      <c r="BR387" s="812"/>
      <c r="BS387" s="812"/>
      <c r="BT387" s="812"/>
      <c r="BU387" s="812"/>
      <c r="BV387" s="812"/>
      <c r="BW387" s="812"/>
      <c r="BX387" s="812"/>
      <c r="BY387" s="812"/>
      <c r="BZ387" s="812"/>
      <c r="CA387" s="812"/>
      <c r="CB387" s="812"/>
      <c r="CC387" s="812"/>
      <c r="CD387" s="812"/>
      <c r="CE387" s="812"/>
      <c r="CF387" s="812"/>
      <c r="CG387" s="812"/>
      <c r="CH387" s="812"/>
      <c r="CI387" s="812"/>
      <c r="CJ387" s="812"/>
      <c r="CK387" s="812"/>
      <c r="CL387" s="812"/>
      <c r="CM387" s="812"/>
      <c r="CN387" s="812"/>
      <c r="CO387" s="812"/>
      <c r="CP387" s="812"/>
      <c r="CQ387" s="812"/>
      <c r="CR387" s="812"/>
      <c r="CS387" s="812"/>
      <c r="CT387" s="812"/>
      <c r="CU387" s="812"/>
      <c r="CV387" s="812"/>
      <c r="CW387" s="812"/>
      <c r="CX387" s="812"/>
      <c r="CY387" s="812"/>
      <c r="CZ387" s="812"/>
      <c r="DA387" s="812"/>
      <c r="DB387" s="812"/>
      <c r="DC387" s="812"/>
      <c r="DD387" s="812"/>
      <c r="DE387" s="812"/>
      <c r="DF387" s="812"/>
      <c r="DG387" s="812"/>
      <c r="DH387" s="812"/>
      <c r="DI387" s="812"/>
      <c r="DJ387" s="812"/>
      <c r="DK387" s="812"/>
      <c r="DL387" s="812"/>
      <c r="DM387" s="812"/>
      <c r="DN387" s="812"/>
      <c r="DO387" s="812"/>
      <c r="DP387" s="812"/>
      <c r="DQ387" s="812"/>
      <c r="DR387" s="812"/>
      <c r="DS387" s="812"/>
      <c r="DT387" s="812"/>
      <c r="DU387" s="812"/>
      <c r="DV387" s="812"/>
      <c r="DW387" s="812"/>
      <c r="DX387" s="812"/>
      <c r="DY387" s="812"/>
      <c r="DZ387" s="812"/>
      <c r="EA387" s="812"/>
      <c r="EB387" s="812"/>
      <c r="EC387" s="812"/>
      <c r="ED387" s="812"/>
      <c r="EE387" s="812"/>
      <c r="EF387" s="812"/>
      <c r="EG387" s="812"/>
      <c r="EH387" s="812"/>
      <c r="EI387" s="812"/>
      <c r="EJ387" s="812"/>
      <c r="EK387" s="812"/>
      <c r="EL387" s="812"/>
      <c r="EM387" s="812"/>
      <c r="EN387" s="812"/>
      <c r="EO387" s="812"/>
      <c r="EP387" s="812"/>
      <c r="EQ387" s="812"/>
      <c r="ER387" s="812"/>
      <c r="ES387" s="812"/>
      <c r="ET387" s="812"/>
      <c r="EU387" s="812"/>
      <c r="EV387" s="812"/>
      <c r="EW387" s="812"/>
      <c r="EX387" s="812"/>
      <c r="EY387" s="812"/>
      <c r="EZ387" s="812"/>
      <c r="FA387" s="812"/>
      <c r="FB387" s="812"/>
      <c r="FC387" s="812"/>
      <c r="FD387" s="812"/>
      <c r="FE387" s="812"/>
      <c r="FF387" s="812"/>
      <c r="FG387" s="812"/>
      <c r="FH387" s="812"/>
      <c r="FI387" s="812"/>
      <c r="FJ387" s="812"/>
      <c r="FK387" s="812"/>
      <c r="FL387" s="812"/>
      <c r="FM387" s="812"/>
      <c r="FN387" s="812"/>
      <c r="FO387" s="812"/>
      <c r="FP387" s="812"/>
      <c r="FQ387" s="812"/>
      <c r="FR387" s="812"/>
      <c r="FS387" s="812"/>
      <c r="FT387" s="812"/>
      <c r="FU387" s="812"/>
      <c r="FV387" s="812"/>
      <c r="FW387" s="812"/>
      <c r="FX387" s="812"/>
      <c r="FY387" s="812"/>
      <c r="FZ387" s="812"/>
      <c r="GA387" s="812"/>
      <c r="GB387" s="812"/>
      <c r="GC387" s="812"/>
      <c r="GD387" s="812"/>
      <c r="GE387" s="812"/>
      <c r="GF387" s="812"/>
      <c r="GG387" s="812"/>
      <c r="GH387" s="812"/>
      <c r="GI387" s="812"/>
      <c r="GJ387" s="812"/>
      <c r="GK387" s="812"/>
      <c r="GL387" s="812"/>
      <c r="GM387" s="812"/>
    </row>
    <row r="388" spans="2:195" ht="15" customHeight="1" x14ac:dyDescent="0.2">
      <c r="B388" s="812"/>
      <c r="C388" s="812"/>
      <c r="D388" s="812"/>
      <c r="E388" s="812"/>
      <c r="F388" s="812"/>
      <c r="G388" s="812"/>
      <c r="H388" s="812"/>
      <c r="I388" s="812"/>
      <c r="J388" s="812"/>
      <c r="K388" s="812"/>
      <c r="L388" s="812"/>
      <c r="M388" s="812"/>
      <c r="N388" s="812"/>
      <c r="O388" s="812"/>
      <c r="P388" s="812"/>
      <c r="Q388" s="812"/>
      <c r="R388" s="812"/>
      <c r="S388" s="812"/>
      <c r="T388" s="812"/>
      <c r="U388" s="812"/>
      <c r="V388" s="812"/>
      <c r="W388" s="812"/>
      <c r="X388" s="812"/>
      <c r="Y388" s="812"/>
      <c r="Z388" s="812"/>
      <c r="AA388" s="812"/>
      <c r="AB388" s="812"/>
      <c r="AC388" s="812"/>
      <c r="AD388" s="812"/>
      <c r="AE388" s="812"/>
      <c r="AF388" s="812"/>
      <c r="AG388" s="812"/>
      <c r="AH388" s="812"/>
      <c r="AI388" s="812"/>
      <c r="AJ388" s="812"/>
      <c r="AK388" s="812"/>
      <c r="AL388" s="812"/>
      <c r="AM388" s="812"/>
      <c r="AN388" s="812"/>
      <c r="AO388" s="812"/>
      <c r="AP388" s="812"/>
      <c r="AQ388" s="812"/>
      <c r="AR388" s="812"/>
      <c r="AS388" s="812"/>
      <c r="AT388" s="812"/>
      <c r="AU388" s="812"/>
      <c r="AV388" s="812"/>
      <c r="AW388" s="812"/>
      <c r="AX388" s="812"/>
      <c r="AY388" s="812"/>
      <c r="AZ388" s="812"/>
      <c r="BA388" s="812"/>
      <c r="BB388" s="812"/>
      <c r="BC388" s="812"/>
      <c r="BD388" s="812"/>
      <c r="BE388" s="812"/>
      <c r="BF388" s="812"/>
      <c r="BG388" s="812"/>
      <c r="BH388" s="812"/>
      <c r="BI388" s="812"/>
      <c r="BJ388" s="812"/>
      <c r="BK388" s="812"/>
      <c r="BL388" s="812"/>
      <c r="BM388" s="812"/>
      <c r="BN388" s="812"/>
      <c r="BO388" s="812"/>
      <c r="BP388" s="812"/>
      <c r="BQ388" s="812"/>
      <c r="BR388" s="812"/>
      <c r="BS388" s="812"/>
      <c r="BT388" s="812"/>
      <c r="BU388" s="812"/>
      <c r="BV388" s="812"/>
      <c r="BW388" s="812"/>
      <c r="BX388" s="812"/>
      <c r="BY388" s="812"/>
      <c r="BZ388" s="812"/>
      <c r="CA388" s="812"/>
      <c r="CB388" s="812"/>
      <c r="CC388" s="812"/>
      <c r="CD388" s="812"/>
      <c r="CE388" s="812"/>
      <c r="CF388" s="812"/>
      <c r="CG388" s="812"/>
      <c r="CH388" s="812"/>
      <c r="CI388" s="812"/>
      <c r="CJ388" s="812"/>
      <c r="CK388" s="812"/>
      <c r="CL388" s="812"/>
      <c r="CM388" s="812"/>
      <c r="CN388" s="812"/>
      <c r="CO388" s="812"/>
      <c r="CP388" s="812"/>
      <c r="CQ388" s="812"/>
      <c r="CR388" s="812"/>
      <c r="CS388" s="812"/>
      <c r="CT388" s="812"/>
      <c r="CU388" s="812"/>
      <c r="CV388" s="812"/>
      <c r="CW388" s="812"/>
      <c r="CX388" s="812"/>
      <c r="CY388" s="812"/>
      <c r="CZ388" s="812"/>
      <c r="DA388" s="812"/>
      <c r="DB388" s="812"/>
      <c r="DC388" s="812"/>
      <c r="DD388" s="812"/>
      <c r="DE388" s="812"/>
      <c r="DF388" s="812"/>
      <c r="DG388" s="812"/>
      <c r="DH388" s="812"/>
      <c r="DI388" s="812"/>
      <c r="DJ388" s="812"/>
      <c r="DK388" s="812"/>
      <c r="DL388" s="812"/>
      <c r="DM388" s="812"/>
      <c r="DN388" s="812"/>
      <c r="DO388" s="812"/>
      <c r="DP388" s="812"/>
      <c r="DQ388" s="812"/>
      <c r="DR388" s="812"/>
      <c r="DS388" s="812"/>
      <c r="DT388" s="812"/>
      <c r="DU388" s="812"/>
      <c r="DV388" s="812"/>
      <c r="DW388" s="812"/>
      <c r="DX388" s="812"/>
      <c r="DY388" s="812"/>
      <c r="DZ388" s="812"/>
      <c r="EA388" s="812"/>
      <c r="EB388" s="812"/>
      <c r="EC388" s="812"/>
      <c r="ED388" s="812"/>
      <c r="EE388" s="812"/>
      <c r="EF388" s="812"/>
      <c r="EG388" s="812"/>
      <c r="EH388" s="812"/>
      <c r="EI388" s="812"/>
      <c r="EJ388" s="812"/>
      <c r="EK388" s="812"/>
      <c r="EL388" s="812"/>
      <c r="EM388" s="812"/>
      <c r="EN388" s="812"/>
      <c r="EO388" s="812"/>
      <c r="EP388" s="812"/>
      <c r="EQ388" s="812"/>
      <c r="ER388" s="812"/>
      <c r="ES388" s="812"/>
      <c r="ET388" s="812"/>
      <c r="EU388" s="812"/>
      <c r="EV388" s="812"/>
      <c r="EW388" s="812"/>
      <c r="EX388" s="812"/>
      <c r="EY388" s="812"/>
      <c r="EZ388" s="812"/>
      <c r="FA388" s="812"/>
      <c r="FB388" s="812"/>
      <c r="FC388" s="812"/>
      <c r="FD388" s="812"/>
      <c r="FE388" s="812"/>
      <c r="FF388" s="812"/>
      <c r="FG388" s="812"/>
      <c r="FH388" s="812"/>
      <c r="FI388" s="812"/>
      <c r="FJ388" s="812"/>
      <c r="FK388" s="812"/>
      <c r="FL388" s="812"/>
      <c r="FM388" s="812"/>
      <c r="FN388" s="812"/>
      <c r="FO388" s="812"/>
      <c r="FP388" s="812"/>
      <c r="FQ388" s="812"/>
      <c r="FR388" s="812"/>
      <c r="FS388" s="812"/>
      <c r="FT388" s="812"/>
      <c r="FU388" s="812"/>
      <c r="FV388" s="812"/>
      <c r="FW388" s="812"/>
      <c r="FX388" s="812"/>
      <c r="FY388" s="812"/>
      <c r="FZ388" s="812"/>
      <c r="GA388" s="812"/>
      <c r="GB388" s="812"/>
      <c r="GC388" s="812"/>
      <c r="GD388" s="812"/>
      <c r="GE388" s="812"/>
      <c r="GF388" s="812"/>
      <c r="GG388" s="812"/>
      <c r="GH388" s="812"/>
      <c r="GI388" s="812"/>
      <c r="GJ388" s="812"/>
      <c r="GK388" s="812"/>
      <c r="GL388" s="812"/>
      <c r="GM388" s="812"/>
    </row>
    <row r="389" spans="2:195" ht="15" customHeight="1" x14ac:dyDescent="0.2">
      <c r="B389" s="812"/>
      <c r="C389" s="812"/>
      <c r="D389" s="812"/>
      <c r="E389" s="812"/>
      <c r="F389" s="812"/>
      <c r="G389" s="812"/>
      <c r="H389" s="812"/>
      <c r="I389" s="812"/>
      <c r="J389" s="812"/>
      <c r="K389" s="812"/>
      <c r="L389" s="812"/>
      <c r="M389" s="812"/>
      <c r="N389" s="812"/>
      <c r="O389" s="812"/>
      <c r="P389" s="812"/>
      <c r="Q389" s="812"/>
      <c r="R389" s="812"/>
      <c r="S389" s="812"/>
      <c r="T389" s="812"/>
      <c r="U389" s="812"/>
      <c r="V389" s="812"/>
      <c r="W389" s="812"/>
      <c r="X389" s="812"/>
      <c r="Y389" s="812"/>
      <c r="Z389" s="812"/>
      <c r="AA389" s="812"/>
      <c r="AB389" s="812"/>
      <c r="AC389" s="812"/>
      <c r="AD389" s="812"/>
      <c r="AE389" s="812"/>
      <c r="AF389" s="812"/>
      <c r="AG389" s="812"/>
      <c r="AH389" s="812"/>
      <c r="AI389" s="812"/>
      <c r="AJ389" s="812"/>
      <c r="AK389" s="812"/>
      <c r="AL389" s="812"/>
      <c r="AM389" s="812"/>
      <c r="AN389" s="812"/>
      <c r="AO389" s="812"/>
      <c r="AP389" s="812"/>
      <c r="AQ389" s="812"/>
      <c r="AR389" s="812"/>
      <c r="AS389" s="812"/>
      <c r="AT389" s="812"/>
      <c r="AU389" s="812"/>
      <c r="AV389" s="812"/>
      <c r="AW389" s="812"/>
      <c r="AX389" s="812"/>
      <c r="AY389" s="812"/>
      <c r="AZ389" s="812"/>
      <c r="BA389" s="812"/>
      <c r="BB389" s="812"/>
      <c r="BC389" s="812"/>
      <c r="BD389" s="812"/>
      <c r="BE389" s="812"/>
      <c r="BF389" s="812"/>
      <c r="BG389" s="812"/>
      <c r="BH389" s="812"/>
      <c r="BI389" s="812"/>
      <c r="BJ389" s="812"/>
      <c r="BK389" s="812"/>
      <c r="BL389" s="812"/>
      <c r="BM389" s="812"/>
      <c r="BN389" s="812"/>
      <c r="BO389" s="812"/>
      <c r="BP389" s="812"/>
      <c r="BQ389" s="812"/>
      <c r="BR389" s="812"/>
      <c r="BS389" s="812"/>
      <c r="BT389" s="812"/>
      <c r="BU389" s="812"/>
      <c r="BV389" s="812"/>
      <c r="BW389" s="812"/>
      <c r="BX389" s="812"/>
      <c r="BY389" s="812"/>
      <c r="BZ389" s="812"/>
      <c r="CA389" s="812"/>
      <c r="CB389" s="812"/>
      <c r="CC389" s="812"/>
      <c r="CD389" s="812"/>
      <c r="CE389" s="812"/>
      <c r="CF389" s="812"/>
      <c r="CG389" s="812"/>
      <c r="CH389" s="812"/>
      <c r="CI389" s="812"/>
      <c r="CJ389" s="812"/>
      <c r="CK389" s="812"/>
      <c r="CL389" s="812"/>
      <c r="CM389" s="812"/>
      <c r="CN389" s="812"/>
      <c r="CO389" s="812"/>
      <c r="CP389" s="812"/>
      <c r="CQ389" s="812"/>
      <c r="CR389" s="812"/>
      <c r="CS389" s="812"/>
      <c r="CT389" s="812"/>
      <c r="CU389" s="812"/>
      <c r="CV389" s="812"/>
      <c r="CW389" s="812"/>
      <c r="CX389" s="812"/>
      <c r="CY389" s="812"/>
      <c r="CZ389" s="812"/>
      <c r="DA389" s="812"/>
      <c r="DB389" s="812"/>
      <c r="DC389" s="812"/>
      <c r="DD389" s="812"/>
      <c r="DE389" s="812"/>
      <c r="DF389" s="812"/>
      <c r="DG389" s="812"/>
      <c r="DH389" s="812"/>
      <c r="DI389" s="812"/>
      <c r="DJ389" s="812"/>
      <c r="DK389" s="812"/>
      <c r="DL389" s="812"/>
      <c r="DM389" s="812"/>
      <c r="DN389" s="812"/>
      <c r="DO389" s="812"/>
      <c r="DP389" s="812"/>
      <c r="DQ389" s="812"/>
      <c r="DR389" s="812"/>
      <c r="DS389" s="812"/>
      <c r="DT389" s="812"/>
      <c r="DU389" s="812"/>
      <c r="DV389" s="812"/>
      <c r="DW389" s="812"/>
      <c r="DX389" s="812"/>
      <c r="DY389" s="812"/>
      <c r="DZ389" s="812"/>
      <c r="EA389" s="812"/>
      <c r="EB389" s="812"/>
      <c r="EC389" s="812"/>
      <c r="ED389" s="812"/>
      <c r="EE389" s="812"/>
      <c r="EF389" s="812"/>
      <c r="EG389" s="812"/>
      <c r="EH389" s="812"/>
      <c r="EI389" s="812"/>
      <c r="EJ389" s="812"/>
      <c r="EK389" s="812"/>
      <c r="EL389" s="812"/>
      <c r="EM389" s="812"/>
      <c r="EN389" s="812"/>
      <c r="EO389" s="812"/>
      <c r="EP389" s="812"/>
      <c r="EQ389" s="812"/>
      <c r="ER389" s="812"/>
      <c r="ES389" s="812"/>
      <c r="ET389" s="812"/>
      <c r="EU389" s="812"/>
      <c r="EV389" s="812"/>
      <c r="EW389" s="812"/>
      <c r="EX389" s="812"/>
      <c r="EY389" s="812"/>
      <c r="EZ389" s="812"/>
      <c r="FA389" s="812"/>
      <c r="FB389" s="812"/>
      <c r="FC389" s="812"/>
      <c r="FD389" s="812"/>
      <c r="FE389" s="812"/>
      <c r="FF389" s="812"/>
      <c r="FG389" s="812"/>
      <c r="FH389" s="812"/>
      <c r="FI389" s="812"/>
      <c r="FJ389" s="812"/>
      <c r="FK389" s="812"/>
      <c r="FL389" s="812"/>
      <c r="FM389" s="812"/>
      <c r="FN389" s="812"/>
      <c r="FO389" s="812"/>
      <c r="FP389" s="812"/>
      <c r="FQ389" s="812"/>
      <c r="FR389" s="812"/>
      <c r="FS389" s="812"/>
      <c r="FT389" s="812"/>
      <c r="FU389" s="812"/>
      <c r="FV389" s="812"/>
      <c r="FW389" s="812"/>
      <c r="FX389" s="812"/>
      <c r="FY389" s="812"/>
      <c r="FZ389" s="812"/>
      <c r="GA389" s="812"/>
      <c r="GB389" s="812"/>
      <c r="GC389" s="812"/>
      <c r="GD389" s="812"/>
      <c r="GE389" s="812"/>
      <c r="GF389" s="812"/>
      <c r="GG389" s="812"/>
      <c r="GH389" s="812"/>
      <c r="GI389" s="812"/>
      <c r="GJ389" s="812"/>
      <c r="GK389" s="812"/>
      <c r="GL389" s="812"/>
      <c r="GM389" s="812"/>
    </row>
    <row r="390" spans="2:195" ht="15" customHeight="1" x14ac:dyDescent="0.2">
      <c r="B390" s="812"/>
      <c r="C390" s="812"/>
      <c r="D390" s="812"/>
      <c r="E390" s="81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812"/>
      <c r="AF390" s="812"/>
      <c r="AG390" s="812"/>
      <c r="AH390" s="812"/>
      <c r="AI390" s="812"/>
      <c r="AJ390" s="812"/>
      <c r="AK390" s="812"/>
      <c r="AL390" s="812"/>
      <c r="AM390" s="812"/>
      <c r="AN390" s="812"/>
      <c r="AO390" s="812"/>
      <c r="AP390" s="812"/>
      <c r="AQ390" s="812"/>
      <c r="AR390" s="812"/>
      <c r="AS390" s="812"/>
      <c r="AT390" s="812"/>
      <c r="AU390" s="812"/>
      <c r="AV390" s="812"/>
      <c r="AW390" s="812"/>
      <c r="AX390" s="812"/>
      <c r="AY390" s="812"/>
      <c r="AZ390" s="812"/>
      <c r="BA390" s="812"/>
      <c r="BB390" s="812"/>
      <c r="BC390" s="812"/>
      <c r="BD390" s="812"/>
      <c r="BE390" s="812"/>
      <c r="BF390" s="812"/>
      <c r="BG390" s="812"/>
      <c r="BH390" s="812"/>
      <c r="BI390" s="812"/>
      <c r="BJ390" s="812"/>
      <c r="BK390" s="812"/>
      <c r="BL390" s="812"/>
      <c r="BM390" s="812"/>
      <c r="BN390" s="812"/>
      <c r="BO390" s="812"/>
      <c r="BP390" s="812"/>
      <c r="BQ390" s="812"/>
      <c r="BR390" s="812"/>
      <c r="BS390" s="812"/>
      <c r="BT390" s="812"/>
      <c r="BU390" s="812"/>
      <c r="BV390" s="812"/>
      <c r="BW390" s="812"/>
      <c r="BX390" s="812"/>
      <c r="BY390" s="812"/>
      <c r="BZ390" s="812"/>
      <c r="CA390" s="812"/>
      <c r="CB390" s="812"/>
      <c r="CC390" s="812"/>
      <c r="CD390" s="812"/>
      <c r="CE390" s="812"/>
      <c r="CF390" s="812"/>
      <c r="CG390" s="812"/>
      <c r="CH390" s="812"/>
      <c r="CI390" s="812"/>
      <c r="CJ390" s="812"/>
      <c r="CK390" s="812"/>
      <c r="CL390" s="812"/>
      <c r="CM390" s="812"/>
      <c r="CN390" s="812"/>
      <c r="CO390" s="812"/>
      <c r="CP390" s="812"/>
      <c r="CQ390" s="812"/>
      <c r="CR390" s="812"/>
      <c r="CS390" s="812"/>
      <c r="CT390" s="812"/>
      <c r="CU390" s="812"/>
      <c r="CV390" s="812"/>
      <c r="CW390" s="812"/>
      <c r="CX390" s="812"/>
      <c r="CY390" s="812"/>
      <c r="CZ390" s="812"/>
      <c r="DA390" s="812"/>
      <c r="DB390" s="812"/>
      <c r="DC390" s="812"/>
      <c r="DD390" s="812"/>
      <c r="DE390" s="812"/>
      <c r="DF390" s="812"/>
      <c r="DG390" s="812"/>
      <c r="DH390" s="812"/>
      <c r="DI390" s="812"/>
      <c r="DJ390" s="812"/>
      <c r="DK390" s="812"/>
      <c r="DL390" s="812"/>
      <c r="DM390" s="812"/>
      <c r="DN390" s="812"/>
      <c r="DO390" s="812"/>
      <c r="DP390" s="812"/>
      <c r="DQ390" s="812"/>
      <c r="DR390" s="812"/>
      <c r="DS390" s="812"/>
      <c r="DT390" s="812"/>
      <c r="DU390" s="812"/>
      <c r="DV390" s="812"/>
      <c r="DW390" s="812"/>
      <c r="DX390" s="812"/>
      <c r="DY390" s="812"/>
      <c r="DZ390" s="812"/>
      <c r="EA390" s="812"/>
      <c r="EB390" s="812"/>
      <c r="EC390" s="812"/>
      <c r="ED390" s="812"/>
      <c r="EE390" s="812"/>
      <c r="EF390" s="812"/>
      <c r="EG390" s="812"/>
      <c r="EH390" s="812"/>
      <c r="EI390" s="812"/>
      <c r="EJ390" s="812"/>
      <c r="EK390" s="812"/>
      <c r="EL390" s="812"/>
      <c r="EM390" s="812"/>
      <c r="EN390" s="812"/>
      <c r="EO390" s="812"/>
      <c r="EP390" s="812"/>
      <c r="EQ390" s="812"/>
      <c r="ER390" s="812"/>
      <c r="ES390" s="812"/>
      <c r="ET390" s="812"/>
      <c r="EU390" s="812"/>
      <c r="EV390" s="812"/>
      <c r="EW390" s="812"/>
      <c r="EX390" s="812"/>
      <c r="EY390" s="812"/>
      <c r="EZ390" s="812"/>
      <c r="FA390" s="812"/>
      <c r="FB390" s="812"/>
      <c r="FC390" s="812"/>
      <c r="FD390" s="812"/>
      <c r="FE390" s="812"/>
      <c r="FF390" s="812"/>
      <c r="FG390" s="812"/>
      <c r="FH390" s="812"/>
      <c r="FI390" s="812"/>
      <c r="FJ390" s="812"/>
      <c r="FK390" s="812"/>
      <c r="FL390" s="812"/>
      <c r="FM390" s="812"/>
      <c r="FN390" s="812"/>
      <c r="FO390" s="812"/>
      <c r="FP390" s="812"/>
      <c r="FQ390" s="812"/>
      <c r="FR390" s="812"/>
      <c r="FS390" s="812"/>
      <c r="FT390" s="812"/>
      <c r="FU390" s="812"/>
      <c r="FV390" s="812"/>
      <c r="FW390" s="812"/>
      <c r="FX390" s="812"/>
      <c r="FY390" s="812"/>
      <c r="FZ390" s="812"/>
      <c r="GA390" s="812"/>
      <c r="GB390" s="812"/>
      <c r="GC390" s="812"/>
      <c r="GD390" s="812"/>
      <c r="GE390" s="812"/>
      <c r="GF390" s="812"/>
      <c r="GG390" s="812"/>
      <c r="GH390" s="812"/>
      <c r="GI390" s="812"/>
      <c r="GJ390" s="812"/>
      <c r="GK390" s="812"/>
      <c r="GL390" s="812"/>
      <c r="GM390" s="812"/>
    </row>
    <row r="391" spans="2:195" ht="15" customHeight="1" x14ac:dyDescent="0.2">
      <c r="B391" s="812"/>
      <c r="C391" s="812"/>
      <c r="D391" s="812"/>
      <c r="E391" s="812"/>
      <c r="F391" s="812"/>
      <c r="G391" s="812"/>
      <c r="H391" s="812"/>
      <c r="I391" s="812"/>
      <c r="J391" s="812"/>
      <c r="K391" s="812"/>
      <c r="L391" s="812"/>
      <c r="M391" s="812"/>
      <c r="N391" s="812"/>
      <c r="O391" s="812"/>
      <c r="P391" s="812"/>
      <c r="Q391" s="812"/>
      <c r="R391" s="812"/>
      <c r="S391" s="812"/>
      <c r="T391" s="812"/>
      <c r="U391" s="812"/>
      <c r="V391" s="812"/>
      <c r="W391" s="812"/>
      <c r="X391" s="812"/>
      <c r="Y391" s="812"/>
      <c r="Z391" s="812"/>
      <c r="AA391" s="812"/>
      <c r="AB391" s="812"/>
      <c r="AC391" s="812"/>
      <c r="AD391" s="812"/>
      <c r="AE391" s="812"/>
      <c r="AF391" s="812"/>
      <c r="AG391" s="812"/>
      <c r="AH391" s="812"/>
      <c r="AI391" s="812"/>
      <c r="AJ391" s="812"/>
      <c r="AK391" s="812"/>
      <c r="AL391" s="812"/>
      <c r="AM391" s="812"/>
      <c r="AN391" s="812"/>
      <c r="AO391" s="812"/>
      <c r="AP391" s="812"/>
      <c r="AQ391" s="812"/>
      <c r="AR391" s="812"/>
      <c r="AS391" s="812"/>
      <c r="AT391" s="812"/>
      <c r="AU391" s="812"/>
      <c r="AV391" s="812"/>
      <c r="AW391" s="812"/>
      <c r="AX391" s="812"/>
      <c r="AY391" s="812"/>
      <c r="AZ391" s="812"/>
      <c r="BA391" s="812"/>
      <c r="BB391" s="812"/>
      <c r="BC391" s="812"/>
      <c r="BD391" s="812"/>
      <c r="BE391" s="812"/>
      <c r="BF391" s="812"/>
      <c r="BG391" s="812"/>
      <c r="BH391" s="812"/>
      <c r="BI391" s="812"/>
      <c r="BJ391" s="812"/>
      <c r="BK391" s="812"/>
      <c r="BL391" s="812"/>
      <c r="BM391" s="812"/>
      <c r="BN391" s="812"/>
      <c r="BO391" s="812"/>
      <c r="BP391" s="812"/>
      <c r="BQ391" s="812"/>
      <c r="BR391" s="812"/>
      <c r="BS391" s="812"/>
      <c r="BT391" s="812"/>
      <c r="BU391" s="812"/>
      <c r="BV391" s="812"/>
      <c r="BW391" s="812"/>
      <c r="BX391" s="812"/>
      <c r="BY391" s="812"/>
      <c r="BZ391" s="812"/>
      <c r="CA391" s="812"/>
      <c r="CB391" s="812"/>
      <c r="CC391" s="812"/>
      <c r="CD391" s="812"/>
      <c r="CE391" s="812"/>
      <c r="CF391" s="812"/>
      <c r="CG391" s="812"/>
      <c r="CH391" s="812"/>
      <c r="CI391" s="812"/>
      <c r="CJ391" s="812"/>
      <c r="CK391" s="812"/>
      <c r="CL391" s="812"/>
      <c r="CM391" s="812"/>
      <c r="CN391" s="812"/>
      <c r="CO391" s="812"/>
      <c r="CP391" s="812"/>
      <c r="CQ391" s="812"/>
      <c r="CR391" s="812"/>
      <c r="CS391" s="812"/>
      <c r="CT391" s="812"/>
      <c r="CU391" s="812"/>
      <c r="CV391" s="812"/>
      <c r="CW391" s="812"/>
      <c r="CX391" s="812"/>
      <c r="CY391" s="812"/>
      <c r="CZ391" s="812"/>
      <c r="DA391" s="812"/>
      <c r="DB391" s="812"/>
      <c r="DC391" s="812"/>
      <c r="DD391" s="812"/>
      <c r="DE391" s="812"/>
      <c r="DF391" s="812"/>
      <c r="DG391" s="812"/>
      <c r="DH391" s="812"/>
      <c r="DI391" s="812"/>
      <c r="DJ391" s="812"/>
      <c r="DK391" s="812"/>
      <c r="DL391" s="812"/>
      <c r="DM391" s="812"/>
      <c r="DN391" s="812"/>
      <c r="DO391" s="812"/>
      <c r="DP391" s="812"/>
      <c r="DQ391" s="812"/>
      <c r="DR391" s="812"/>
      <c r="DS391" s="812"/>
      <c r="DT391" s="812"/>
      <c r="DU391" s="812"/>
      <c r="DV391" s="812"/>
      <c r="DW391" s="812"/>
      <c r="DX391" s="812"/>
      <c r="DY391" s="812"/>
      <c r="DZ391" s="812"/>
      <c r="EA391" s="812"/>
      <c r="EB391" s="812"/>
      <c r="EC391" s="812"/>
      <c r="ED391" s="812"/>
      <c r="EE391" s="812"/>
      <c r="EF391" s="812"/>
      <c r="EG391" s="812"/>
      <c r="EH391" s="812"/>
      <c r="EI391" s="812"/>
      <c r="EJ391" s="812"/>
      <c r="EK391" s="812"/>
      <c r="EL391" s="812"/>
      <c r="EM391" s="812"/>
      <c r="EN391" s="812"/>
      <c r="EO391" s="812"/>
      <c r="EP391" s="812"/>
      <c r="EQ391" s="812"/>
      <c r="ER391" s="812"/>
      <c r="ES391" s="812"/>
      <c r="ET391" s="812"/>
      <c r="EU391" s="812"/>
      <c r="EV391" s="812"/>
      <c r="EW391" s="812"/>
      <c r="EX391" s="812"/>
      <c r="EY391" s="812"/>
      <c r="EZ391" s="812"/>
      <c r="FA391" s="812"/>
      <c r="FB391" s="812"/>
      <c r="FC391" s="812"/>
      <c r="FD391" s="812"/>
      <c r="FE391" s="812"/>
      <c r="FF391" s="812"/>
      <c r="FG391" s="812"/>
      <c r="FH391" s="812"/>
      <c r="FI391" s="812"/>
      <c r="FJ391" s="812"/>
      <c r="FK391" s="812"/>
      <c r="FL391" s="812"/>
      <c r="FM391" s="812"/>
      <c r="FN391" s="812"/>
      <c r="FO391" s="812"/>
      <c r="FP391" s="812"/>
      <c r="FQ391" s="812"/>
      <c r="FR391" s="812"/>
      <c r="FS391" s="812"/>
      <c r="FT391" s="812"/>
      <c r="FU391" s="812"/>
      <c r="FV391" s="812"/>
      <c r="FW391" s="812"/>
      <c r="FX391" s="812"/>
      <c r="FY391" s="812"/>
      <c r="FZ391" s="812"/>
      <c r="GA391" s="812"/>
      <c r="GB391" s="812"/>
      <c r="GC391" s="812"/>
      <c r="GD391" s="812"/>
      <c r="GE391" s="812"/>
      <c r="GF391" s="812"/>
      <c r="GG391" s="812"/>
      <c r="GH391" s="812"/>
      <c r="GI391" s="812"/>
      <c r="GJ391" s="812"/>
      <c r="GK391" s="812"/>
      <c r="GL391" s="812"/>
      <c r="GM391" s="812"/>
    </row>
    <row r="392" spans="2:195" ht="15" customHeight="1" x14ac:dyDescent="0.2">
      <c r="B392" s="812"/>
      <c r="C392" s="812"/>
      <c r="D392" s="812"/>
      <c r="E392" s="812"/>
      <c r="F392" s="812"/>
      <c r="G392" s="812"/>
      <c r="H392" s="812"/>
      <c r="I392" s="812"/>
      <c r="J392" s="812"/>
      <c r="K392" s="812"/>
      <c r="L392" s="812"/>
      <c r="M392" s="812"/>
      <c r="N392" s="812"/>
      <c r="O392" s="812"/>
      <c r="P392" s="812"/>
      <c r="Q392" s="812"/>
      <c r="R392" s="812"/>
      <c r="S392" s="812"/>
      <c r="T392" s="812"/>
      <c r="U392" s="812"/>
      <c r="V392" s="812"/>
      <c r="W392" s="812"/>
      <c r="X392" s="812"/>
      <c r="Y392" s="812"/>
      <c r="Z392" s="812"/>
      <c r="AA392" s="812"/>
      <c r="AB392" s="812"/>
      <c r="AC392" s="812"/>
      <c r="AD392" s="812"/>
      <c r="AE392" s="812"/>
      <c r="AF392" s="812"/>
      <c r="AG392" s="812"/>
      <c r="AH392" s="812"/>
      <c r="AI392" s="812"/>
      <c r="AJ392" s="812"/>
      <c r="AK392" s="812"/>
      <c r="AL392" s="812"/>
      <c r="AM392" s="812"/>
      <c r="AN392" s="812"/>
      <c r="AO392" s="812"/>
      <c r="AP392" s="812"/>
      <c r="AQ392" s="812"/>
      <c r="AR392" s="812"/>
      <c r="AS392" s="812"/>
      <c r="AT392" s="812"/>
      <c r="AU392" s="812"/>
      <c r="AV392" s="812"/>
      <c r="AW392" s="812"/>
      <c r="AX392" s="812"/>
      <c r="AY392" s="812"/>
      <c r="AZ392" s="812"/>
      <c r="BA392" s="812"/>
      <c r="BB392" s="812"/>
      <c r="BC392" s="812"/>
      <c r="BD392" s="812"/>
      <c r="BE392" s="812"/>
      <c r="BF392" s="812"/>
      <c r="BG392" s="812"/>
      <c r="BH392" s="812"/>
      <c r="BI392" s="812"/>
      <c r="BJ392" s="812"/>
      <c r="BK392" s="812"/>
      <c r="BL392" s="812"/>
      <c r="BM392" s="812"/>
      <c r="BN392" s="812"/>
      <c r="BO392" s="812"/>
      <c r="BP392" s="812"/>
      <c r="BQ392" s="812"/>
      <c r="BR392" s="812"/>
      <c r="BS392" s="812"/>
      <c r="BT392" s="812"/>
      <c r="BU392" s="812"/>
      <c r="BV392" s="812"/>
      <c r="BW392" s="812"/>
      <c r="BX392" s="812"/>
      <c r="BY392" s="812"/>
      <c r="BZ392" s="812"/>
      <c r="CA392" s="812"/>
      <c r="CB392" s="812"/>
      <c r="CC392" s="812"/>
      <c r="CD392" s="812"/>
      <c r="CE392" s="812"/>
      <c r="CF392" s="812"/>
      <c r="CG392" s="812"/>
      <c r="CH392" s="812"/>
      <c r="CI392" s="812"/>
      <c r="CJ392" s="812"/>
      <c r="CK392" s="812"/>
      <c r="CL392" s="812"/>
      <c r="CM392" s="812"/>
      <c r="CN392" s="812"/>
      <c r="CO392" s="812"/>
      <c r="CP392" s="812"/>
      <c r="CQ392" s="812"/>
      <c r="CR392" s="812"/>
      <c r="CS392" s="812"/>
      <c r="CT392" s="812"/>
      <c r="CU392" s="812"/>
      <c r="CV392" s="812"/>
      <c r="CW392" s="812"/>
      <c r="CX392" s="812"/>
      <c r="CY392" s="812"/>
      <c r="CZ392" s="812"/>
      <c r="DA392" s="812"/>
      <c r="DB392" s="812"/>
      <c r="DC392" s="812"/>
      <c r="DD392" s="812"/>
      <c r="DE392" s="812"/>
      <c r="DF392" s="812"/>
      <c r="DG392" s="812"/>
      <c r="DH392" s="812"/>
      <c r="DI392" s="812"/>
      <c r="DJ392" s="812"/>
      <c r="DK392" s="812"/>
      <c r="DL392" s="812"/>
      <c r="DM392" s="812"/>
      <c r="DN392" s="812"/>
      <c r="DO392" s="812"/>
      <c r="DP392" s="812"/>
      <c r="DQ392" s="812"/>
      <c r="DR392" s="812"/>
      <c r="DS392" s="812"/>
      <c r="DT392" s="812"/>
      <c r="DU392" s="812"/>
      <c r="DV392" s="812"/>
      <c r="DW392" s="812"/>
      <c r="DX392" s="812"/>
      <c r="DY392" s="812"/>
      <c r="DZ392" s="812"/>
      <c r="EA392" s="812"/>
      <c r="EB392" s="812"/>
      <c r="EC392" s="812"/>
      <c r="ED392" s="812"/>
      <c r="EE392" s="812"/>
      <c r="EF392" s="812"/>
      <c r="EG392" s="812"/>
      <c r="EH392" s="812"/>
      <c r="EI392" s="812"/>
      <c r="EJ392" s="812"/>
      <c r="EK392" s="812"/>
      <c r="EL392" s="812"/>
      <c r="EM392" s="812"/>
      <c r="EN392" s="812"/>
      <c r="EO392" s="812"/>
      <c r="EP392" s="812"/>
      <c r="EQ392" s="812"/>
      <c r="ER392" s="812"/>
      <c r="ES392" s="812"/>
      <c r="ET392" s="812"/>
      <c r="EU392" s="812"/>
      <c r="EV392" s="812"/>
      <c r="EW392" s="812"/>
      <c r="EX392" s="812"/>
      <c r="EY392" s="812"/>
      <c r="EZ392" s="812"/>
      <c r="FA392" s="812"/>
      <c r="FB392" s="812"/>
      <c r="FC392" s="812"/>
      <c r="FD392" s="812"/>
      <c r="FE392" s="812"/>
      <c r="FF392" s="812"/>
      <c r="FG392" s="812"/>
      <c r="FH392" s="812"/>
      <c r="FI392" s="812"/>
      <c r="FJ392" s="812"/>
      <c r="FK392" s="812"/>
      <c r="FL392" s="812"/>
      <c r="FM392" s="812"/>
      <c r="FN392" s="812"/>
      <c r="FO392" s="812"/>
      <c r="FP392" s="812"/>
      <c r="FQ392" s="812"/>
      <c r="FR392" s="812"/>
      <c r="FS392" s="812"/>
      <c r="FT392" s="812"/>
      <c r="FU392" s="812"/>
      <c r="FV392" s="812"/>
      <c r="FW392" s="812"/>
      <c r="FX392" s="812"/>
      <c r="FY392" s="812"/>
      <c r="FZ392" s="812"/>
      <c r="GA392" s="812"/>
      <c r="GB392" s="812"/>
      <c r="GC392" s="812"/>
      <c r="GD392" s="812"/>
      <c r="GE392" s="812"/>
      <c r="GF392" s="812"/>
      <c r="GG392" s="812"/>
      <c r="GH392" s="812"/>
      <c r="GI392" s="812"/>
      <c r="GJ392" s="812"/>
      <c r="GK392" s="812"/>
      <c r="GL392" s="812"/>
      <c r="GM392" s="812"/>
    </row>
    <row r="393" spans="2:195" ht="15" customHeight="1" x14ac:dyDescent="0.2">
      <c r="B393" s="812"/>
      <c r="C393" s="812"/>
      <c r="D393" s="812"/>
      <c r="E393" s="812"/>
      <c r="F393" s="812"/>
      <c r="G393" s="812"/>
      <c r="H393" s="812"/>
      <c r="I393" s="812"/>
      <c r="J393" s="812"/>
      <c r="K393" s="812"/>
      <c r="L393" s="812"/>
      <c r="M393" s="812"/>
      <c r="N393" s="812"/>
      <c r="O393" s="812"/>
      <c r="P393" s="812"/>
      <c r="Q393" s="812"/>
      <c r="R393" s="812"/>
      <c r="S393" s="812"/>
      <c r="T393" s="812"/>
      <c r="U393" s="812"/>
      <c r="V393" s="812"/>
      <c r="W393" s="812"/>
      <c r="X393" s="812"/>
      <c r="Y393" s="812"/>
      <c r="Z393" s="812"/>
      <c r="AA393" s="812"/>
      <c r="AB393" s="812"/>
      <c r="AC393" s="812"/>
      <c r="AD393" s="812"/>
      <c r="AE393" s="812"/>
      <c r="AF393" s="812"/>
      <c r="AG393" s="812"/>
      <c r="AH393" s="812"/>
      <c r="AI393" s="812"/>
      <c r="AJ393" s="812"/>
      <c r="AK393" s="812"/>
      <c r="AL393" s="812"/>
      <c r="AM393" s="812"/>
      <c r="AN393" s="812"/>
      <c r="AO393" s="812"/>
      <c r="AP393" s="812"/>
      <c r="AQ393" s="812"/>
      <c r="AR393" s="812"/>
      <c r="AS393" s="812"/>
      <c r="AT393" s="812"/>
      <c r="AU393" s="812"/>
      <c r="AV393" s="812"/>
      <c r="AW393" s="812"/>
      <c r="AX393" s="812"/>
      <c r="AY393" s="812"/>
      <c r="AZ393" s="812"/>
      <c r="BA393" s="812"/>
      <c r="BB393" s="812"/>
      <c r="BC393" s="812"/>
      <c r="BD393" s="812"/>
      <c r="BE393" s="812"/>
      <c r="BF393" s="812"/>
      <c r="BG393" s="812"/>
      <c r="BH393" s="812"/>
      <c r="BI393" s="812"/>
      <c r="BJ393" s="812"/>
      <c r="BK393" s="812"/>
      <c r="BL393" s="812"/>
      <c r="BM393" s="812"/>
      <c r="BN393" s="812"/>
      <c r="BO393" s="812"/>
      <c r="BP393" s="812"/>
      <c r="BQ393" s="812"/>
      <c r="BR393" s="812"/>
      <c r="BS393" s="812"/>
      <c r="BT393" s="812"/>
      <c r="BU393" s="812"/>
      <c r="BV393" s="812"/>
      <c r="BW393" s="812"/>
      <c r="BX393" s="812"/>
      <c r="BY393" s="812"/>
      <c r="BZ393" s="812"/>
      <c r="CA393" s="812"/>
      <c r="CB393" s="812"/>
      <c r="CC393" s="812"/>
      <c r="CD393" s="812"/>
      <c r="CE393" s="812"/>
      <c r="CF393" s="812"/>
      <c r="CG393" s="812"/>
      <c r="CH393" s="812"/>
      <c r="CI393" s="812"/>
      <c r="CJ393" s="812"/>
      <c r="CK393" s="812"/>
      <c r="CL393" s="812"/>
      <c r="CM393" s="812"/>
      <c r="CN393" s="812"/>
      <c r="CO393" s="812"/>
      <c r="CP393" s="812"/>
      <c r="CQ393" s="812"/>
      <c r="CR393" s="812"/>
      <c r="CS393" s="812"/>
      <c r="CT393" s="812"/>
      <c r="CU393" s="812"/>
      <c r="CV393" s="812"/>
      <c r="CW393" s="812"/>
      <c r="CX393" s="812"/>
      <c r="CY393" s="812"/>
      <c r="CZ393" s="812"/>
      <c r="DA393" s="812"/>
      <c r="DB393" s="812"/>
      <c r="DC393" s="812"/>
      <c r="DD393" s="812"/>
      <c r="DE393" s="812"/>
      <c r="DF393" s="812"/>
      <c r="DG393" s="812"/>
      <c r="DH393" s="812"/>
      <c r="DI393" s="812"/>
      <c r="DJ393" s="812"/>
      <c r="DK393" s="812"/>
      <c r="DL393" s="812"/>
      <c r="DM393" s="812"/>
      <c r="DN393" s="812"/>
      <c r="DO393" s="812"/>
      <c r="DP393" s="812"/>
      <c r="DQ393" s="812"/>
      <c r="DR393" s="812"/>
      <c r="DS393" s="812"/>
      <c r="DT393" s="812"/>
      <c r="DU393" s="812"/>
      <c r="DV393" s="812"/>
      <c r="DW393" s="812"/>
      <c r="DX393" s="812"/>
      <c r="DY393" s="812"/>
      <c r="DZ393" s="812"/>
      <c r="EA393" s="812"/>
      <c r="EB393" s="812"/>
      <c r="EC393" s="812"/>
      <c r="ED393" s="812"/>
      <c r="EE393" s="812"/>
      <c r="EF393" s="812"/>
      <c r="EG393" s="812"/>
      <c r="EH393" s="812"/>
      <c r="EI393" s="812"/>
      <c r="EJ393" s="812"/>
      <c r="EK393" s="812"/>
      <c r="EL393" s="812"/>
      <c r="EM393" s="812"/>
      <c r="EN393" s="812"/>
      <c r="EO393" s="812"/>
      <c r="EP393" s="812"/>
      <c r="EQ393" s="812"/>
      <c r="ER393" s="812"/>
      <c r="ES393" s="812"/>
      <c r="ET393" s="812"/>
      <c r="EU393" s="812"/>
      <c r="EV393" s="812"/>
      <c r="EW393" s="812"/>
      <c r="EX393" s="812"/>
      <c r="EY393" s="812"/>
      <c r="EZ393" s="812"/>
      <c r="FA393" s="812"/>
      <c r="FB393" s="812"/>
      <c r="FC393" s="812"/>
      <c r="FD393" s="812"/>
      <c r="FE393" s="812"/>
      <c r="FF393" s="812"/>
      <c r="FG393" s="812"/>
      <c r="FH393" s="812"/>
      <c r="FI393" s="812"/>
      <c r="FJ393" s="812"/>
      <c r="FK393" s="812"/>
      <c r="FL393" s="812"/>
      <c r="FM393" s="812"/>
      <c r="FN393" s="812"/>
      <c r="FO393" s="812"/>
      <c r="FP393" s="812"/>
      <c r="FQ393" s="812"/>
      <c r="FR393" s="812"/>
      <c r="FS393" s="812"/>
      <c r="FT393" s="812"/>
      <c r="FU393" s="812"/>
      <c r="FV393" s="812"/>
      <c r="FW393" s="812"/>
      <c r="FX393" s="812"/>
      <c r="FY393" s="812"/>
      <c r="FZ393" s="812"/>
      <c r="GA393" s="812"/>
      <c r="GB393" s="812"/>
      <c r="GC393" s="812"/>
      <c r="GD393" s="812"/>
      <c r="GE393" s="812"/>
      <c r="GF393" s="812"/>
      <c r="GG393" s="812"/>
      <c r="GH393" s="812"/>
      <c r="GI393" s="812"/>
      <c r="GJ393" s="812"/>
      <c r="GK393" s="812"/>
      <c r="GL393" s="812"/>
      <c r="GM393" s="812"/>
    </row>
    <row r="394" spans="2:195" ht="15" customHeight="1" x14ac:dyDescent="0.2">
      <c r="B394" s="812"/>
      <c r="C394" s="812"/>
      <c r="D394" s="812"/>
      <c r="E394" s="812"/>
      <c r="F394" s="812"/>
      <c r="G394" s="812"/>
      <c r="H394" s="812"/>
      <c r="I394" s="812"/>
      <c r="J394" s="812"/>
      <c r="K394" s="812"/>
      <c r="L394" s="812"/>
      <c r="M394" s="812"/>
      <c r="N394" s="812"/>
      <c r="O394" s="812"/>
      <c r="P394" s="812"/>
      <c r="Q394" s="812"/>
      <c r="R394" s="812"/>
      <c r="S394" s="812"/>
      <c r="T394" s="812"/>
      <c r="U394" s="812"/>
      <c r="V394" s="812"/>
      <c r="W394" s="812"/>
      <c r="X394" s="812"/>
      <c r="Y394" s="812"/>
      <c r="Z394" s="812"/>
      <c r="AA394" s="812"/>
      <c r="AB394" s="812"/>
      <c r="AC394" s="812"/>
      <c r="AD394" s="812"/>
      <c r="AE394" s="812"/>
      <c r="AF394" s="812"/>
      <c r="AG394" s="812"/>
      <c r="AH394" s="812"/>
      <c r="AI394" s="812"/>
      <c r="AJ394" s="812"/>
      <c r="AK394" s="812"/>
      <c r="AL394" s="812"/>
      <c r="AM394" s="812"/>
      <c r="AN394" s="812"/>
      <c r="AO394" s="812"/>
      <c r="AP394" s="812"/>
      <c r="AQ394" s="812"/>
      <c r="AR394" s="812"/>
      <c r="AS394" s="812"/>
      <c r="AT394" s="812"/>
      <c r="AU394" s="812"/>
      <c r="AV394" s="812"/>
      <c r="AW394" s="812"/>
      <c r="AX394" s="812"/>
      <c r="AY394" s="812"/>
      <c r="AZ394" s="812"/>
      <c r="BA394" s="812"/>
      <c r="BB394" s="812"/>
      <c r="BC394" s="812"/>
      <c r="BD394" s="812"/>
      <c r="BE394" s="812"/>
      <c r="BF394" s="812"/>
      <c r="BG394" s="812"/>
      <c r="BH394" s="812"/>
      <c r="BI394" s="812"/>
      <c r="BJ394" s="812"/>
      <c r="BK394" s="812"/>
      <c r="BL394" s="812"/>
      <c r="BM394" s="812"/>
      <c r="BN394" s="812"/>
      <c r="BO394" s="812"/>
      <c r="BP394" s="812"/>
      <c r="BQ394" s="812"/>
      <c r="BR394" s="812"/>
      <c r="BS394" s="812"/>
      <c r="BT394" s="812"/>
      <c r="BU394" s="812"/>
      <c r="BV394" s="812"/>
      <c r="BW394" s="812"/>
      <c r="BX394" s="812"/>
      <c r="BY394" s="812"/>
      <c r="BZ394" s="812"/>
      <c r="CA394" s="812"/>
      <c r="CB394" s="812"/>
      <c r="CC394" s="812"/>
      <c r="CD394" s="812"/>
      <c r="CE394" s="812"/>
      <c r="CF394" s="812"/>
      <c r="CG394" s="812"/>
      <c r="CH394" s="812"/>
      <c r="CI394" s="812"/>
      <c r="CJ394" s="812"/>
      <c r="CK394" s="812"/>
      <c r="CL394" s="812"/>
      <c r="CM394" s="812"/>
      <c r="CN394" s="812"/>
      <c r="CO394" s="812"/>
      <c r="CP394" s="812"/>
      <c r="CQ394" s="812"/>
      <c r="CR394" s="812"/>
      <c r="CS394" s="812"/>
      <c r="CT394" s="812"/>
      <c r="CU394" s="812"/>
      <c r="CV394" s="812"/>
      <c r="CW394" s="812"/>
      <c r="CX394" s="812"/>
      <c r="CY394" s="812"/>
      <c r="CZ394" s="812"/>
      <c r="DA394" s="812"/>
      <c r="DB394" s="812"/>
      <c r="DC394" s="812"/>
      <c r="DD394" s="812"/>
      <c r="DE394" s="812"/>
      <c r="DF394" s="812"/>
      <c r="DG394" s="812"/>
      <c r="DH394" s="812"/>
      <c r="DI394" s="812"/>
      <c r="DJ394" s="812"/>
      <c r="DK394" s="812"/>
      <c r="DL394" s="812"/>
      <c r="DM394" s="812"/>
      <c r="DN394" s="812"/>
      <c r="DO394" s="812"/>
      <c r="DP394" s="812"/>
      <c r="DQ394" s="812"/>
      <c r="DR394" s="812"/>
      <c r="DS394" s="812"/>
      <c r="DT394" s="812"/>
      <c r="DU394" s="812"/>
      <c r="DV394" s="812"/>
      <c r="DW394" s="812"/>
      <c r="DX394" s="812"/>
      <c r="DY394" s="812"/>
      <c r="DZ394" s="812"/>
      <c r="EA394" s="812"/>
      <c r="EB394" s="812"/>
      <c r="EC394" s="812"/>
      <c r="ED394" s="812"/>
      <c r="EE394" s="812"/>
      <c r="EF394" s="812"/>
      <c r="EG394" s="812"/>
      <c r="EH394" s="812"/>
      <c r="EI394" s="812"/>
      <c r="EJ394" s="812"/>
      <c r="EK394" s="812"/>
      <c r="EL394" s="812"/>
      <c r="EM394" s="812"/>
      <c r="EN394" s="812"/>
      <c r="EO394" s="812"/>
      <c r="EP394" s="812"/>
      <c r="EQ394" s="812"/>
      <c r="ER394" s="812"/>
      <c r="ES394" s="812"/>
      <c r="ET394" s="812"/>
      <c r="EU394" s="812"/>
      <c r="EV394" s="812"/>
      <c r="EW394" s="812"/>
      <c r="EX394" s="812"/>
      <c r="EY394" s="812"/>
      <c r="EZ394" s="812"/>
      <c r="FA394" s="812"/>
      <c r="FB394" s="812"/>
      <c r="FC394" s="812"/>
      <c r="FD394" s="812"/>
      <c r="FE394" s="812"/>
      <c r="FF394" s="812"/>
      <c r="FG394" s="812"/>
      <c r="FH394" s="812"/>
      <c r="FI394" s="812"/>
      <c r="FJ394" s="812"/>
      <c r="FK394" s="812"/>
      <c r="FL394" s="812"/>
      <c r="FM394" s="812"/>
      <c r="FN394" s="812"/>
      <c r="FO394" s="812"/>
      <c r="FP394" s="812"/>
      <c r="FQ394" s="812"/>
      <c r="FR394" s="812"/>
      <c r="FS394" s="812"/>
      <c r="FT394" s="812"/>
      <c r="FU394" s="812"/>
      <c r="FV394" s="812"/>
      <c r="FW394" s="812"/>
      <c r="FX394" s="812"/>
      <c r="FY394" s="812"/>
      <c r="FZ394" s="812"/>
      <c r="GA394" s="812"/>
      <c r="GB394" s="812"/>
      <c r="GC394" s="812"/>
      <c r="GD394" s="812"/>
      <c r="GE394" s="812"/>
      <c r="GF394" s="812"/>
      <c r="GG394" s="812"/>
      <c r="GH394" s="812"/>
      <c r="GI394" s="812"/>
      <c r="GJ394" s="812"/>
      <c r="GK394" s="812"/>
      <c r="GL394" s="812"/>
      <c r="GM394" s="812"/>
    </row>
    <row r="395" spans="2:195" ht="15" customHeight="1" x14ac:dyDescent="0.2">
      <c r="B395" s="812"/>
      <c r="C395" s="812"/>
      <c r="D395" s="812"/>
      <c r="E395" s="812"/>
      <c r="F395" s="812"/>
      <c r="G395" s="812"/>
      <c r="H395" s="812"/>
      <c r="I395" s="812"/>
      <c r="J395" s="812"/>
      <c r="K395" s="812"/>
      <c r="L395" s="812"/>
      <c r="M395" s="812"/>
      <c r="N395" s="812"/>
      <c r="O395" s="812"/>
      <c r="P395" s="812"/>
      <c r="Q395" s="812"/>
      <c r="R395" s="812"/>
      <c r="S395" s="812"/>
      <c r="T395" s="812"/>
      <c r="U395" s="812"/>
      <c r="V395" s="812"/>
      <c r="W395" s="812"/>
      <c r="X395" s="812"/>
      <c r="Y395" s="812"/>
      <c r="Z395" s="812"/>
      <c r="AA395" s="812"/>
      <c r="AB395" s="812"/>
      <c r="AC395" s="812"/>
      <c r="AD395" s="812"/>
      <c r="AE395" s="812"/>
      <c r="AF395" s="812"/>
      <c r="AG395" s="812"/>
      <c r="AH395" s="812"/>
      <c r="AI395" s="812"/>
      <c r="AJ395" s="812"/>
      <c r="AK395" s="812"/>
      <c r="AL395" s="812"/>
      <c r="AM395" s="812"/>
      <c r="AN395" s="812"/>
      <c r="AO395" s="812"/>
      <c r="AP395" s="812"/>
      <c r="AQ395" s="812"/>
      <c r="AR395" s="812"/>
      <c r="AS395" s="812"/>
      <c r="AT395" s="812"/>
      <c r="AU395" s="812"/>
      <c r="AV395" s="812"/>
      <c r="AW395" s="812"/>
      <c r="AX395" s="812"/>
      <c r="AY395" s="812"/>
      <c r="AZ395" s="812"/>
      <c r="BA395" s="812"/>
      <c r="BB395" s="812"/>
      <c r="BC395" s="812"/>
      <c r="BD395" s="812"/>
      <c r="BE395" s="812"/>
      <c r="BF395" s="812"/>
      <c r="BG395" s="812"/>
      <c r="BH395" s="812"/>
      <c r="BI395" s="812"/>
      <c r="BJ395" s="812"/>
      <c r="BK395" s="812"/>
      <c r="BL395" s="812"/>
      <c r="BM395" s="812"/>
      <c r="BN395" s="812"/>
      <c r="BO395" s="812"/>
      <c r="BP395" s="812"/>
      <c r="BQ395" s="812"/>
      <c r="BR395" s="812"/>
      <c r="BS395" s="812"/>
      <c r="BT395" s="812"/>
      <c r="BU395" s="812"/>
      <c r="BV395" s="812"/>
      <c r="BW395" s="812"/>
      <c r="BX395" s="812"/>
      <c r="BY395" s="812"/>
      <c r="BZ395" s="812"/>
      <c r="CA395" s="812"/>
      <c r="CB395" s="812"/>
      <c r="CC395" s="812"/>
      <c r="CD395" s="812"/>
      <c r="CE395" s="812"/>
      <c r="CF395" s="812"/>
      <c r="CG395" s="812"/>
      <c r="CH395" s="812"/>
      <c r="CI395" s="812"/>
      <c r="CJ395" s="812"/>
      <c r="CK395" s="812"/>
      <c r="CL395" s="812"/>
      <c r="CM395" s="812"/>
      <c r="CN395" s="812"/>
      <c r="CO395" s="812"/>
      <c r="CP395" s="812"/>
      <c r="CQ395" s="812"/>
      <c r="CR395" s="812"/>
      <c r="CS395" s="812"/>
      <c r="CT395" s="812"/>
      <c r="CU395" s="812"/>
      <c r="CV395" s="812"/>
      <c r="CW395" s="812"/>
      <c r="CX395" s="812"/>
      <c r="CY395" s="812"/>
      <c r="CZ395" s="812"/>
      <c r="DA395" s="812"/>
      <c r="DB395" s="812"/>
      <c r="DC395" s="812"/>
      <c r="DD395" s="812"/>
      <c r="DE395" s="812"/>
      <c r="DF395" s="812"/>
      <c r="DG395" s="812"/>
      <c r="DH395" s="812"/>
      <c r="DI395" s="812"/>
      <c r="DJ395" s="812"/>
      <c r="DK395" s="812"/>
      <c r="DL395" s="812"/>
      <c r="DM395" s="812"/>
      <c r="DN395" s="812"/>
      <c r="DO395" s="812"/>
      <c r="DP395" s="812"/>
      <c r="DQ395" s="812"/>
      <c r="DR395" s="812"/>
      <c r="DS395" s="812"/>
      <c r="DT395" s="812"/>
      <c r="DU395" s="812"/>
      <c r="DV395" s="812"/>
      <c r="DW395" s="812"/>
      <c r="DX395" s="812"/>
      <c r="DY395" s="812"/>
      <c r="DZ395" s="812"/>
      <c r="EA395" s="812"/>
      <c r="EB395" s="812"/>
      <c r="EC395" s="812"/>
      <c r="ED395" s="812"/>
      <c r="EE395" s="812"/>
      <c r="EF395" s="812"/>
      <c r="EG395" s="812"/>
      <c r="EH395" s="812"/>
      <c r="EI395" s="812"/>
      <c r="EJ395" s="812"/>
      <c r="EK395" s="812"/>
      <c r="EL395" s="812"/>
      <c r="EM395" s="812"/>
      <c r="EN395" s="812"/>
      <c r="EO395" s="812"/>
      <c r="EP395" s="812"/>
      <c r="EQ395" s="812"/>
      <c r="ER395" s="812"/>
      <c r="ES395" s="812"/>
      <c r="ET395" s="812"/>
      <c r="EU395" s="812"/>
      <c r="EV395" s="812"/>
      <c r="EW395" s="812"/>
      <c r="EX395" s="812"/>
      <c r="EY395" s="812"/>
      <c r="EZ395" s="812"/>
      <c r="FA395" s="812"/>
      <c r="FB395" s="812"/>
      <c r="FC395" s="812"/>
      <c r="FD395" s="812"/>
      <c r="FE395" s="812"/>
      <c r="FF395" s="812"/>
      <c r="FG395" s="812"/>
      <c r="FH395" s="812"/>
      <c r="FI395" s="812"/>
      <c r="FJ395" s="812"/>
      <c r="FK395" s="812"/>
      <c r="FL395" s="812"/>
      <c r="FM395" s="812"/>
      <c r="FN395" s="812"/>
      <c r="FO395" s="812"/>
      <c r="FP395" s="812"/>
      <c r="FQ395" s="812"/>
      <c r="FR395" s="812"/>
      <c r="FS395" s="812"/>
      <c r="FT395" s="812"/>
      <c r="FU395" s="812"/>
      <c r="FV395" s="812"/>
      <c r="FW395" s="812"/>
      <c r="FX395" s="812"/>
      <c r="FY395" s="812"/>
      <c r="FZ395" s="812"/>
      <c r="GA395" s="812"/>
      <c r="GB395" s="812"/>
      <c r="GC395" s="812"/>
      <c r="GD395" s="812"/>
      <c r="GE395" s="812"/>
      <c r="GF395" s="812"/>
      <c r="GG395" s="812"/>
      <c r="GH395" s="812"/>
      <c r="GI395" s="812"/>
      <c r="GJ395" s="812"/>
      <c r="GK395" s="812"/>
      <c r="GL395" s="812"/>
      <c r="GM395" s="812"/>
    </row>
    <row r="396" spans="2:195" ht="15" customHeight="1" x14ac:dyDescent="0.2">
      <c r="B396" s="812"/>
      <c r="C396" s="812"/>
      <c r="D396" s="812"/>
      <c r="E396" s="812"/>
      <c r="F396" s="812"/>
      <c r="G396" s="812"/>
      <c r="H396" s="812"/>
      <c r="I396" s="812"/>
      <c r="J396" s="812"/>
      <c r="K396" s="812"/>
      <c r="L396" s="812"/>
      <c r="M396" s="812"/>
      <c r="N396" s="812"/>
      <c r="O396" s="812"/>
      <c r="P396" s="812"/>
      <c r="Q396" s="812"/>
      <c r="R396" s="812"/>
      <c r="S396" s="812"/>
      <c r="T396" s="812"/>
      <c r="U396" s="812"/>
      <c r="V396" s="812"/>
      <c r="W396" s="812"/>
      <c r="X396" s="812"/>
      <c r="Y396" s="812"/>
      <c r="Z396" s="812"/>
      <c r="AA396" s="812"/>
      <c r="AB396" s="812"/>
      <c r="AC396" s="812"/>
      <c r="AD396" s="812"/>
      <c r="AE396" s="812"/>
      <c r="AF396" s="812"/>
      <c r="AG396" s="812"/>
      <c r="AH396" s="812"/>
      <c r="AI396" s="812"/>
      <c r="AJ396" s="812"/>
      <c r="AK396" s="812"/>
      <c r="AL396" s="812"/>
      <c r="AM396" s="812"/>
      <c r="AN396" s="812"/>
      <c r="AO396" s="812"/>
      <c r="AP396" s="812"/>
      <c r="AQ396" s="812"/>
      <c r="AR396" s="812"/>
      <c r="AS396" s="812"/>
      <c r="AT396" s="812"/>
      <c r="AU396" s="812"/>
      <c r="AV396" s="812"/>
      <c r="AW396" s="812"/>
      <c r="AX396" s="812"/>
      <c r="AY396" s="812"/>
      <c r="AZ396" s="812"/>
      <c r="BA396" s="812"/>
      <c r="BB396" s="812"/>
      <c r="BC396" s="812"/>
      <c r="BD396" s="812"/>
      <c r="BE396" s="812"/>
      <c r="BF396" s="812"/>
      <c r="BG396" s="812"/>
      <c r="BH396" s="812"/>
      <c r="BI396" s="812"/>
      <c r="BJ396" s="812"/>
      <c r="BK396" s="812"/>
      <c r="BL396" s="812"/>
      <c r="BM396" s="812"/>
      <c r="BN396" s="812"/>
      <c r="BO396" s="812"/>
      <c r="BP396" s="812"/>
      <c r="BQ396" s="812"/>
      <c r="BR396" s="812"/>
      <c r="BS396" s="812"/>
      <c r="BT396" s="812"/>
      <c r="BU396" s="812"/>
      <c r="BV396" s="812"/>
      <c r="BW396" s="812"/>
      <c r="BX396" s="812"/>
      <c r="BY396" s="812"/>
      <c r="BZ396" s="812"/>
      <c r="CA396" s="812"/>
      <c r="CB396" s="812"/>
      <c r="CC396" s="812"/>
      <c r="CD396" s="812"/>
      <c r="CE396" s="812"/>
      <c r="CF396" s="812"/>
      <c r="CG396" s="812"/>
      <c r="CH396" s="812"/>
      <c r="CI396" s="812"/>
      <c r="CJ396" s="812"/>
      <c r="CK396" s="812"/>
      <c r="CL396" s="812"/>
      <c r="CM396" s="812"/>
      <c r="CN396" s="812"/>
      <c r="CO396" s="812"/>
      <c r="CP396" s="812"/>
      <c r="CQ396" s="812"/>
      <c r="CR396" s="812"/>
      <c r="CS396" s="812"/>
      <c r="CT396" s="812"/>
      <c r="CU396" s="812"/>
      <c r="CV396" s="812"/>
      <c r="CW396" s="812"/>
      <c r="CX396" s="812"/>
      <c r="CY396" s="812"/>
      <c r="CZ396" s="812"/>
      <c r="DA396" s="812"/>
      <c r="DB396" s="812"/>
      <c r="DC396" s="812"/>
      <c r="DD396" s="812"/>
      <c r="DE396" s="812"/>
      <c r="DF396" s="812"/>
      <c r="DG396" s="812"/>
      <c r="DH396" s="812"/>
      <c r="DI396" s="812"/>
      <c r="DJ396" s="812"/>
      <c r="DK396" s="812"/>
      <c r="DL396" s="812"/>
      <c r="DM396" s="812"/>
      <c r="DN396" s="812"/>
      <c r="DO396" s="812"/>
      <c r="DP396" s="812"/>
      <c r="DQ396" s="812"/>
      <c r="DR396" s="812"/>
      <c r="DS396" s="812"/>
      <c r="DT396" s="812"/>
      <c r="DU396" s="812"/>
      <c r="DV396" s="812"/>
      <c r="DW396" s="812"/>
      <c r="DX396" s="812"/>
      <c r="DY396" s="812"/>
      <c r="DZ396" s="812"/>
      <c r="EA396" s="812"/>
      <c r="EB396" s="812"/>
      <c r="EC396" s="812"/>
      <c r="ED396" s="812"/>
      <c r="EE396" s="812"/>
      <c r="EF396" s="812"/>
      <c r="EG396" s="812"/>
      <c r="EH396" s="812"/>
      <c r="EI396" s="812"/>
      <c r="EJ396" s="812"/>
      <c r="EK396" s="812"/>
      <c r="EL396" s="812"/>
      <c r="EM396" s="812"/>
      <c r="EN396" s="812"/>
      <c r="EO396" s="812"/>
      <c r="EP396" s="812"/>
      <c r="EQ396" s="812"/>
      <c r="ER396" s="812"/>
      <c r="ES396" s="812"/>
      <c r="ET396" s="812"/>
      <c r="EU396" s="812"/>
      <c r="EV396" s="812"/>
      <c r="EW396" s="812"/>
      <c r="EX396" s="812"/>
      <c r="EY396" s="812"/>
      <c r="EZ396" s="812"/>
      <c r="FA396" s="812"/>
      <c r="FB396" s="812"/>
      <c r="FC396" s="812"/>
      <c r="FD396" s="812"/>
      <c r="FE396" s="812"/>
      <c r="FF396" s="812"/>
      <c r="FG396" s="812"/>
      <c r="FH396" s="812"/>
      <c r="FI396" s="812"/>
      <c r="FJ396" s="812"/>
      <c r="FK396" s="812"/>
      <c r="FL396" s="812"/>
      <c r="FM396" s="812"/>
      <c r="FN396" s="812"/>
      <c r="FO396" s="812"/>
      <c r="FP396" s="812"/>
      <c r="FQ396" s="812"/>
      <c r="FR396" s="812"/>
      <c r="FS396" s="812"/>
      <c r="FT396" s="812"/>
      <c r="FU396" s="812"/>
      <c r="FV396" s="812"/>
      <c r="FW396" s="812"/>
      <c r="FX396" s="812"/>
      <c r="FY396" s="812"/>
      <c r="FZ396" s="812"/>
      <c r="GA396" s="812"/>
      <c r="GB396" s="812"/>
      <c r="GC396" s="812"/>
      <c r="GD396" s="812"/>
      <c r="GE396" s="812"/>
      <c r="GF396" s="812"/>
      <c r="GG396" s="812"/>
      <c r="GH396" s="812"/>
      <c r="GI396" s="812"/>
      <c r="GJ396" s="812"/>
      <c r="GK396" s="812"/>
      <c r="GL396" s="812"/>
      <c r="GM396" s="812"/>
    </row>
    <row r="397" spans="2:195" ht="15" customHeight="1" x14ac:dyDescent="0.2">
      <c r="B397" s="812"/>
      <c r="C397" s="812"/>
      <c r="D397" s="812"/>
      <c r="E397" s="812"/>
      <c r="F397" s="812"/>
      <c r="G397" s="812"/>
      <c r="H397" s="812"/>
      <c r="I397" s="812"/>
      <c r="J397" s="812"/>
      <c r="K397" s="812"/>
      <c r="L397" s="812"/>
      <c r="M397" s="812"/>
      <c r="N397" s="812"/>
      <c r="O397" s="812"/>
      <c r="P397" s="812"/>
      <c r="Q397" s="812"/>
      <c r="R397" s="812"/>
      <c r="S397" s="812"/>
      <c r="T397" s="812"/>
      <c r="U397" s="812"/>
      <c r="V397" s="812"/>
      <c r="W397" s="812"/>
      <c r="X397" s="812"/>
      <c r="Y397" s="812"/>
      <c r="Z397" s="812"/>
      <c r="AA397" s="812"/>
      <c r="AB397" s="812"/>
      <c r="AC397" s="812"/>
      <c r="AD397" s="812"/>
      <c r="AE397" s="812"/>
      <c r="AF397" s="812"/>
      <c r="AG397" s="812"/>
      <c r="AH397" s="812"/>
      <c r="AI397" s="812"/>
      <c r="AJ397" s="812"/>
      <c r="AK397" s="812"/>
      <c r="AL397" s="812"/>
      <c r="AM397" s="812"/>
      <c r="AN397" s="812"/>
      <c r="AO397" s="812"/>
      <c r="AP397" s="812"/>
      <c r="AQ397" s="812"/>
      <c r="AR397" s="812"/>
      <c r="AS397" s="812"/>
      <c r="AT397" s="812"/>
      <c r="AU397" s="812"/>
      <c r="AV397" s="812"/>
      <c r="AW397" s="812"/>
      <c r="AX397" s="812"/>
      <c r="AY397" s="812"/>
      <c r="AZ397" s="812"/>
      <c r="BA397" s="812"/>
      <c r="BB397" s="812"/>
      <c r="BC397" s="812"/>
      <c r="BD397" s="812"/>
      <c r="BE397" s="812"/>
      <c r="BF397" s="812"/>
      <c r="BG397" s="812"/>
      <c r="BH397" s="812"/>
      <c r="BI397" s="812"/>
      <c r="BJ397" s="812"/>
      <c r="BK397" s="812"/>
      <c r="BL397" s="812"/>
      <c r="BM397" s="812"/>
      <c r="BN397" s="812"/>
      <c r="BO397" s="812"/>
      <c r="BP397" s="812"/>
      <c r="BQ397" s="812"/>
      <c r="BR397" s="812"/>
      <c r="BS397" s="812"/>
      <c r="BT397" s="812"/>
      <c r="BU397" s="812"/>
      <c r="BV397" s="812"/>
      <c r="BW397" s="812"/>
      <c r="BX397" s="812"/>
      <c r="BY397" s="812"/>
      <c r="BZ397" s="812"/>
      <c r="CA397" s="812"/>
      <c r="CB397" s="812"/>
      <c r="CC397" s="812"/>
      <c r="CD397" s="812"/>
      <c r="CE397" s="812"/>
      <c r="CF397" s="812"/>
      <c r="CG397" s="812"/>
      <c r="CH397" s="812"/>
      <c r="CI397" s="812"/>
      <c r="CJ397" s="812"/>
      <c r="CK397" s="812"/>
      <c r="CL397" s="812"/>
      <c r="CM397" s="812"/>
      <c r="CN397" s="812"/>
      <c r="CO397" s="812"/>
      <c r="CP397" s="812"/>
      <c r="CQ397" s="812"/>
      <c r="CR397" s="812"/>
      <c r="CS397" s="812"/>
      <c r="CT397" s="812"/>
      <c r="CU397" s="812"/>
      <c r="CV397" s="812"/>
      <c r="CW397" s="812"/>
      <c r="CX397" s="812"/>
      <c r="CY397" s="812"/>
      <c r="CZ397" s="812"/>
      <c r="DA397" s="812"/>
      <c r="DB397" s="812"/>
      <c r="DC397" s="812"/>
      <c r="DD397" s="812"/>
      <c r="DE397" s="812"/>
      <c r="DF397" s="812"/>
      <c r="DG397" s="812"/>
      <c r="DH397" s="812"/>
      <c r="DI397" s="812"/>
      <c r="DJ397" s="812"/>
      <c r="DK397" s="812"/>
      <c r="DL397" s="812"/>
      <c r="DM397" s="812"/>
      <c r="DN397" s="812"/>
      <c r="DO397" s="812"/>
      <c r="DP397" s="812"/>
      <c r="DQ397" s="812"/>
      <c r="DR397" s="812"/>
      <c r="DS397" s="812"/>
      <c r="DT397" s="812"/>
      <c r="DU397" s="812"/>
      <c r="DV397" s="812"/>
      <c r="DW397" s="812"/>
      <c r="DX397" s="812"/>
      <c r="DY397" s="812"/>
      <c r="DZ397" s="812"/>
      <c r="EA397" s="812"/>
      <c r="EB397" s="812"/>
      <c r="EC397" s="812"/>
      <c r="ED397" s="812"/>
      <c r="EE397" s="812"/>
      <c r="EF397" s="812"/>
      <c r="EG397" s="812"/>
      <c r="EH397" s="812"/>
      <c r="EI397" s="812"/>
      <c r="EJ397" s="812"/>
      <c r="EK397" s="812"/>
      <c r="EL397" s="812"/>
      <c r="EM397" s="812"/>
      <c r="EN397" s="812"/>
      <c r="EO397" s="812"/>
      <c r="EP397" s="812"/>
      <c r="EQ397" s="812"/>
      <c r="ER397" s="812"/>
      <c r="ES397" s="812"/>
      <c r="ET397" s="812"/>
      <c r="EU397" s="812"/>
      <c r="EV397" s="812"/>
      <c r="EW397" s="812"/>
      <c r="EX397" s="812"/>
      <c r="EY397" s="812"/>
      <c r="EZ397" s="812"/>
      <c r="FA397" s="812"/>
      <c r="FB397" s="812"/>
      <c r="FC397" s="812"/>
      <c r="FD397" s="812"/>
      <c r="FE397" s="812"/>
      <c r="FF397" s="812"/>
      <c r="FG397" s="812"/>
      <c r="FH397" s="812"/>
      <c r="FI397" s="812"/>
      <c r="FJ397" s="812"/>
      <c r="FK397" s="812"/>
      <c r="FL397" s="812"/>
      <c r="FM397" s="812"/>
      <c r="FN397" s="812"/>
      <c r="FO397" s="812"/>
      <c r="FP397" s="812"/>
      <c r="FQ397" s="812"/>
      <c r="FR397" s="812"/>
      <c r="FS397" s="812"/>
      <c r="FT397" s="812"/>
      <c r="FU397" s="812"/>
      <c r="FV397" s="812"/>
      <c r="FW397" s="812"/>
      <c r="FX397" s="812"/>
      <c r="FY397" s="812"/>
      <c r="FZ397" s="812"/>
      <c r="GA397" s="812"/>
      <c r="GB397" s="812"/>
      <c r="GC397" s="812"/>
      <c r="GD397" s="812"/>
      <c r="GE397" s="812"/>
      <c r="GF397" s="812"/>
      <c r="GG397" s="812"/>
      <c r="GH397" s="812"/>
      <c r="GI397" s="812"/>
      <c r="GJ397" s="812"/>
      <c r="GK397" s="812"/>
      <c r="GL397" s="812"/>
      <c r="GM397" s="812"/>
    </row>
    <row r="398" spans="2:195" ht="15" customHeight="1" x14ac:dyDescent="0.2">
      <c r="B398" s="812"/>
      <c r="C398" s="812"/>
      <c r="D398" s="812"/>
      <c r="E398" s="812"/>
      <c r="F398" s="812"/>
      <c r="G398" s="812"/>
      <c r="H398" s="812"/>
      <c r="I398" s="812"/>
      <c r="J398" s="812"/>
      <c r="K398" s="812"/>
      <c r="L398" s="812"/>
      <c r="M398" s="812"/>
      <c r="N398" s="812"/>
      <c r="O398" s="812"/>
      <c r="P398" s="812"/>
      <c r="Q398" s="812"/>
      <c r="R398" s="812"/>
      <c r="S398" s="812"/>
      <c r="T398" s="812"/>
      <c r="U398" s="812"/>
      <c r="V398" s="812"/>
      <c r="W398" s="812"/>
      <c r="X398" s="812"/>
      <c r="Y398" s="812"/>
      <c r="Z398" s="812"/>
      <c r="AA398" s="812"/>
      <c r="AB398" s="812"/>
      <c r="AC398" s="812"/>
      <c r="AD398" s="812"/>
      <c r="AE398" s="812"/>
      <c r="AF398" s="812"/>
      <c r="AG398" s="812"/>
      <c r="AH398" s="812"/>
      <c r="AI398" s="812"/>
      <c r="AJ398" s="812"/>
      <c r="AK398" s="812"/>
      <c r="AL398" s="812"/>
      <c r="AM398" s="812"/>
      <c r="AN398" s="812"/>
      <c r="AO398" s="812"/>
      <c r="AP398" s="812"/>
      <c r="AQ398" s="812"/>
      <c r="AR398" s="812"/>
      <c r="AS398" s="812"/>
      <c r="AT398" s="812"/>
      <c r="AU398" s="812"/>
      <c r="AV398" s="812"/>
      <c r="AW398" s="812"/>
      <c r="AX398" s="812"/>
      <c r="AY398" s="812"/>
      <c r="AZ398" s="812"/>
      <c r="BA398" s="812"/>
      <c r="BB398" s="812"/>
      <c r="BC398" s="812"/>
      <c r="BD398" s="812"/>
      <c r="BE398" s="812"/>
      <c r="BF398" s="812"/>
      <c r="BG398" s="812"/>
      <c r="BH398" s="812"/>
      <c r="BI398" s="812"/>
      <c r="BJ398" s="812"/>
      <c r="BK398" s="812"/>
      <c r="BL398" s="812"/>
      <c r="BM398" s="812"/>
      <c r="BN398" s="812"/>
      <c r="BO398" s="812"/>
      <c r="BP398" s="812"/>
      <c r="BQ398" s="812"/>
      <c r="BR398" s="812"/>
      <c r="BS398" s="812"/>
      <c r="BT398" s="812"/>
      <c r="BU398" s="812"/>
      <c r="BV398" s="812"/>
      <c r="BW398" s="812"/>
      <c r="BX398" s="812"/>
      <c r="BY398" s="812"/>
      <c r="BZ398" s="812"/>
      <c r="CA398" s="812"/>
      <c r="CB398" s="812"/>
      <c r="CC398" s="812"/>
      <c r="CD398" s="812"/>
      <c r="CE398" s="812"/>
      <c r="CF398" s="812"/>
      <c r="CG398" s="812"/>
      <c r="CH398" s="812"/>
      <c r="CI398" s="812"/>
      <c r="CJ398" s="812"/>
      <c r="CK398" s="812"/>
      <c r="CL398" s="812"/>
      <c r="CM398" s="812"/>
      <c r="CN398" s="812"/>
      <c r="CO398" s="812"/>
      <c r="CP398" s="812"/>
      <c r="CQ398" s="812"/>
      <c r="CR398" s="812"/>
      <c r="CS398" s="812"/>
      <c r="CT398" s="812"/>
      <c r="CU398" s="812"/>
      <c r="CV398" s="812"/>
      <c r="CW398" s="812"/>
      <c r="CX398" s="812"/>
      <c r="CY398" s="812"/>
      <c r="CZ398" s="812"/>
      <c r="DA398" s="812"/>
      <c r="DB398" s="812"/>
      <c r="DC398" s="812"/>
      <c r="DD398" s="812"/>
      <c r="DE398" s="812"/>
      <c r="DF398" s="812"/>
      <c r="DG398" s="812"/>
      <c r="DH398" s="812"/>
      <c r="DI398" s="812"/>
      <c r="DJ398" s="812"/>
      <c r="DK398" s="812"/>
      <c r="DL398" s="812"/>
      <c r="DM398" s="812"/>
      <c r="DN398" s="812"/>
      <c r="DO398" s="812"/>
      <c r="DP398" s="812"/>
      <c r="DQ398" s="812"/>
      <c r="DR398" s="812"/>
      <c r="DS398" s="812"/>
      <c r="DT398" s="812"/>
      <c r="DU398" s="812"/>
      <c r="DV398" s="812"/>
      <c r="DW398" s="812"/>
      <c r="DX398" s="812"/>
      <c r="DY398" s="812"/>
      <c r="DZ398" s="812"/>
      <c r="EA398" s="812"/>
      <c r="EB398" s="812"/>
      <c r="EC398" s="812"/>
      <c r="ED398" s="812"/>
      <c r="EE398" s="812"/>
      <c r="EF398" s="812"/>
      <c r="EG398" s="812"/>
      <c r="EH398" s="812"/>
      <c r="EI398" s="812"/>
      <c r="EJ398" s="812"/>
      <c r="EK398" s="812"/>
      <c r="EL398" s="812"/>
      <c r="EM398" s="812"/>
      <c r="EN398" s="812"/>
      <c r="EO398" s="812"/>
      <c r="EP398" s="812"/>
      <c r="EQ398" s="812"/>
      <c r="ER398" s="812"/>
      <c r="ES398" s="812"/>
      <c r="ET398" s="812"/>
      <c r="EU398" s="812"/>
      <c r="EV398" s="812"/>
      <c r="EW398" s="812"/>
      <c r="EX398" s="812"/>
      <c r="EY398" s="812"/>
      <c r="EZ398" s="812"/>
      <c r="FA398" s="812"/>
      <c r="FB398" s="812"/>
      <c r="FC398" s="812"/>
      <c r="FD398" s="812"/>
      <c r="FE398" s="812"/>
      <c r="FF398" s="812"/>
      <c r="FG398" s="812"/>
      <c r="FH398" s="812"/>
      <c r="FI398" s="812"/>
      <c r="FJ398" s="812"/>
      <c r="FK398" s="812"/>
      <c r="FL398" s="812"/>
      <c r="FM398" s="812"/>
      <c r="FN398" s="812"/>
      <c r="FO398" s="812"/>
      <c r="FP398" s="812"/>
      <c r="FQ398" s="812"/>
      <c r="FR398" s="812"/>
      <c r="FS398" s="812"/>
      <c r="FT398" s="812"/>
      <c r="FU398" s="812"/>
      <c r="FV398" s="812"/>
      <c r="FW398" s="812"/>
      <c r="FX398" s="812"/>
      <c r="FY398" s="812"/>
      <c r="FZ398" s="812"/>
      <c r="GA398" s="812"/>
      <c r="GB398" s="812"/>
      <c r="GC398" s="812"/>
      <c r="GD398" s="812"/>
      <c r="GE398" s="812"/>
      <c r="GF398" s="812"/>
      <c r="GG398" s="812"/>
      <c r="GH398" s="812"/>
      <c r="GI398" s="812"/>
      <c r="GJ398" s="812"/>
      <c r="GK398" s="812"/>
      <c r="GL398" s="812"/>
      <c r="GM398" s="812"/>
    </row>
    <row r="399" spans="2:195" ht="15" customHeight="1" x14ac:dyDescent="0.2">
      <c r="B399" s="812"/>
      <c r="C399" s="812"/>
      <c r="D399" s="812"/>
      <c r="E399" s="812"/>
      <c r="F399" s="812"/>
      <c r="G399" s="812"/>
      <c r="H399" s="812"/>
      <c r="I399" s="812"/>
      <c r="J399" s="812"/>
      <c r="K399" s="812"/>
      <c r="L399" s="812"/>
      <c r="M399" s="812"/>
      <c r="N399" s="812"/>
      <c r="O399" s="812"/>
      <c r="P399" s="812"/>
      <c r="Q399" s="812"/>
      <c r="R399" s="812"/>
      <c r="S399" s="812"/>
      <c r="T399" s="812"/>
      <c r="U399" s="812"/>
      <c r="V399" s="812"/>
      <c r="W399" s="812"/>
      <c r="X399" s="812"/>
      <c r="Y399" s="812"/>
      <c r="Z399" s="812"/>
      <c r="AA399" s="812"/>
      <c r="AB399" s="812"/>
      <c r="AC399" s="812"/>
      <c r="AD399" s="812"/>
      <c r="AE399" s="812"/>
      <c r="AF399" s="812"/>
      <c r="AG399" s="812"/>
      <c r="AH399" s="812"/>
      <c r="AI399" s="812"/>
      <c r="AJ399" s="812"/>
      <c r="AK399" s="812"/>
      <c r="AL399" s="812"/>
      <c r="AM399" s="812"/>
      <c r="AN399" s="812"/>
      <c r="AO399" s="812"/>
      <c r="AP399" s="812"/>
      <c r="AQ399" s="812"/>
      <c r="AR399" s="812"/>
      <c r="AS399" s="812"/>
      <c r="AT399" s="812"/>
      <c r="AU399" s="812"/>
      <c r="AV399" s="812"/>
      <c r="AW399" s="812"/>
      <c r="AX399" s="812"/>
      <c r="AY399" s="812"/>
      <c r="AZ399" s="812"/>
      <c r="BA399" s="812"/>
      <c r="BB399" s="812"/>
      <c r="BC399" s="812"/>
      <c r="BD399" s="812"/>
      <c r="BE399" s="812"/>
      <c r="BF399" s="812"/>
      <c r="BG399" s="812"/>
      <c r="BH399" s="812"/>
      <c r="BI399" s="812"/>
      <c r="BJ399" s="812"/>
      <c r="BK399" s="812"/>
      <c r="BL399" s="812"/>
      <c r="BM399" s="812"/>
      <c r="BN399" s="812"/>
      <c r="BO399" s="812"/>
      <c r="BP399" s="812"/>
      <c r="BQ399" s="812"/>
      <c r="BR399" s="812"/>
      <c r="BS399" s="812"/>
      <c r="BT399" s="812"/>
      <c r="BU399" s="812"/>
      <c r="BV399" s="812"/>
      <c r="BW399" s="812"/>
      <c r="BX399" s="812"/>
      <c r="BY399" s="812"/>
      <c r="BZ399" s="812"/>
      <c r="CA399" s="812"/>
      <c r="CB399" s="812"/>
      <c r="CC399" s="812"/>
      <c r="CD399" s="812"/>
      <c r="CE399" s="812"/>
      <c r="CF399" s="812"/>
      <c r="CG399" s="812"/>
      <c r="CH399" s="812"/>
      <c r="CI399" s="812"/>
      <c r="CJ399" s="812"/>
      <c r="CK399" s="812"/>
      <c r="CL399" s="812"/>
      <c r="CM399" s="812"/>
      <c r="CN399" s="812"/>
      <c r="CO399" s="812"/>
      <c r="CP399" s="812"/>
      <c r="CQ399" s="812"/>
      <c r="CR399" s="812"/>
      <c r="CS399" s="812"/>
      <c r="CT399" s="812"/>
      <c r="CU399" s="812"/>
      <c r="CV399" s="812"/>
      <c r="CW399" s="812"/>
      <c r="CX399" s="812"/>
      <c r="CY399" s="812"/>
      <c r="CZ399" s="812"/>
      <c r="DA399" s="812"/>
      <c r="DB399" s="812"/>
      <c r="DC399" s="812"/>
      <c r="DD399" s="812"/>
      <c r="DE399" s="812"/>
      <c r="DF399" s="812"/>
      <c r="DG399" s="812"/>
      <c r="DH399" s="812"/>
      <c r="DI399" s="812"/>
      <c r="DJ399" s="812"/>
      <c r="DK399" s="812"/>
      <c r="DL399" s="812"/>
      <c r="DM399" s="812"/>
      <c r="DN399" s="812"/>
      <c r="DO399" s="812"/>
      <c r="DP399" s="812"/>
      <c r="DQ399" s="812"/>
      <c r="DR399" s="812"/>
      <c r="DS399" s="812"/>
      <c r="DT399" s="812"/>
      <c r="DU399" s="812"/>
      <c r="DV399" s="812"/>
      <c r="DW399" s="812"/>
      <c r="DX399" s="812"/>
      <c r="DY399" s="812"/>
      <c r="DZ399" s="812"/>
      <c r="EA399" s="812"/>
      <c r="EB399" s="812"/>
      <c r="EC399" s="812"/>
      <c r="ED399" s="812"/>
      <c r="EE399" s="812"/>
      <c r="EF399" s="812"/>
      <c r="EG399" s="812"/>
      <c r="EH399" s="812"/>
      <c r="EI399" s="812"/>
      <c r="EJ399" s="812"/>
      <c r="EK399" s="812"/>
      <c r="EL399" s="812"/>
      <c r="EM399" s="812"/>
      <c r="EN399" s="812"/>
      <c r="EO399" s="812"/>
      <c r="EP399" s="812"/>
      <c r="EQ399" s="812"/>
      <c r="ER399" s="812"/>
      <c r="ES399" s="812"/>
      <c r="ET399" s="812"/>
      <c r="EU399" s="812"/>
      <c r="EV399" s="812"/>
      <c r="EW399" s="812"/>
      <c r="EX399" s="812"/>
      <c r="EY399" s="812"/>
      <c r="EZ399" s="812"/>
      <c r="FA399" s="812"/>
      <c r="FB399" s="812"/>
      <c r="FC399" s="812"/>
      <c r="FD399" s="812"/>
      <c r="FE399" s="812"/>
      <c r="FF399" s="812"/>
      <c r="FG399" s="812"/>
      <c r="FH399" s="812"/>
      <c r="FI399" s="812"/>
      <c r="FJ399" s="812"/>
      <c r="FK399" s="812"/>
      <c r="FL399" s="812"/>
      <c r="FM399" s="812"/>
      <c r="FN399" s="812"/>
      <c r="FO399" s="812"/>
      <c r="FP399" s="812"/>
      <c r="FQ399" s="812"/>
      <c r="FR399" s="812"/>
      <c r="FS399" s="812"/>
      <c r="FT399" s="812"/>
      <c r="FU399" s="812"/>
      <c r="FV399" s="812"/>
      <c r="FW399" s="812"/>
      <c r="FX399" s="812"/>
      <c r="FY399" s="812"/>
      <c r="FZ399" s="812"/>
      <c r="GA399" s="812"/>
      <c r="GB399" s="812"/>
      <c r="GC399" s="812"/>
      <c r="GD399" s="812"/>
      <c r="GE399" s="812"/>
      <c r="GF399" s="812"/>
      <c r="GG399" s="812"/>
      <c r="GH399" s="812"/>
      <c r="GI399" s="812"/>
      <c r="GJ399" s="812"/>
      <c r="GK399" s="812"/>
      <c r="GL399" s="812"/>
      <c r="GM399" s="812"/>
    </row>
    <row r="400" spans="2:195" ht="15" customHeight="1" x14ac:dyDescent="0.2">
      <c r="B400" s="812"/>
      <c r="C400" s="812"/>
      <c r="D400" s="812"/>
      <c r="E400" s="812"/>
      <c r="F400" s="812"/>
      <c r="G400" s="812"/>
      <c r="H400" s="812"/>
      <c r="I400" s="812"/>
      <c r="J400" s="812"/>
      <c r="K400" s="812"/>
      <c r="L400" s="812"/>
      <c r="M400" s="812"/>
      <c r="N400" s="812"/>
      <c r="O400" s="812"/>
      <c r="P400" s="812"/>
      <c r="Q400" s="812"/>
      <c r="R400" s="812"/>
      <c r="S400" s="812"/>
      <c r="T400" s="812"/>
      <c r="U400" s="812"/>
      <c r="V400" s="812"/>
      <c r="W400" s="812"/>
      <c r="X400" s="812"/>
      <c r="Y400" s="812"/>
      <c r="Z400" s="812"/>
      <c r="AA400" s="812"/>
      <c r="AB400" s="812"/>
      <c r="AC400" s="812"/>
      <c r="AD400" s="812"/>
      <c r="AE400" s="812"/>
      <c r="AF400" s="812"/>
      <c r="AG400" s="812"/>
      <c r="AH400" s="812"/>
      <c r="AI400" s="812"/>
      <c r="AJ400" s="812"/>
      <c r="AK400" s="812"/>
      <c r="AL400" s="812"/>
      <c r="AM400" s="812"/>
      <c r="AN400" s="812"/>
      <c r="AO400" s="812"/>
      <c r="AP400" s="812"/>
      <c r="AQ400" s="812"/>
      <c r="AR400" s="812"/>
      <c r="AS400" s="812"/>
      <c r="AT400" s="812"/>
      <c r="AU400" s="812"/>
      <c r="AV400" s="812"/>
      <c r="AW400" s="812"/>
      <c r="AX400" s="812"/>
      <c r="AY400" s="812"/>
      <c r="AZ400" s="812"/>
      <c r="BA400" s="812"/>
      <c r="BB400" s="812"/>
      <c r="BC400" s="812"/>
      <c r="BD400" s="812"/>
      <c r="BE400" s="812"/>
      <c r="BF400" s="812"/>
      <c r="BG400" s="812"/>
      <c r="BH400" s="812"/>
      <c r="BI400" s="812"/>
      <c r="BJ400" s="812"/>
      <c r="BK400" s="812"/>
      <c r="BL400" s="812"/>
      <c r="BM400" s="812"/>
      <c r="BN400" s="812"/>
      <c r="BO400" s="812"/>
      <c r="BP400" s="812"/>
      <c r="BQ400" s="812"/>
      <c r="BR400" s="812"/>
      <c r="BS400" s="812"/>
      <c r="BT400" s="812"/>
      <c r="BU400" s="812"/>
      <c r="BV400" s="812"/>
      <c r="BW400" s="812"/>
      <c r="BX400" s="812"/>
      <c r="BY400" s="812"/>
      <c r="BZ400" s="812"/>
      <c r="CA400" s="812"/>
      <c r="CB400" s="812"/>
      <c r="CC400" s="812"/>
      <c r="CD400" s="812"/>
      <c r="CE400" s="812"/>
      <c r="CF400" s="812"/>
      <c r="CG400" s="812"/>
      <c r="CH400" s="812"/>
      <c r="CI400" s="812"/>
      <c r="CJ400" s="812"/>
      <c r="CK400" s="812"/>
      <c r="CL400" s="812"/>
      <c r="CM400" s="812"/>
      <c r="CN400" s="812"/>
      <c r="CO400" s="812"/>
      <c r="CP400" s="812"/>
      <c r="CQ400" s="812"/>
      <c r="CR400" s="812"/>
      <c r="CS400" s="812"/>
      <c r="CT400" s="812"/>
      <c r="CU400" s="812"/>
      <c r="CV400" s="812"/>
      <c r="CW400" s="812"/>
      <c r="CX400" s="812"/>
      <c r="CY400" s="812"/>
      <c r="CZ400" s="812"/>
      <c r="DA400" s="812"/>
      <c r="DB400" s="812"/>
      <c r="DC400" s="812"/>
      <c r="DD400" s="812"/>
      <c r="DE400" s="812"/>
      <c r="DF400" s="812"/>
      <c r="DG400" s="812"/>
      <c r="DH400" s="812"/>
      <c r="DI400" s="812"/>
      <c r="DJ400" s="812"/>
      <c r="DK400" s="812"/>
      <c r="DL400" s="812"/>
      <c r="DM400" s="812"/>
      <c r="DN400" s="812"/>
      <c r="DO400" s="812"/>
      <c r="DP400" s="812"/>
      <c r="DQ400" s="812"/>
      <c r="DR400" s="812"/>
      <c r="DS400" s="812"/>
      <c r="DT400" s="812"/>
      <c r="DU400" s="812"/>
      <c r="DV400" s="812"/>
      <c r="DW400" s="812"/>
      <c r="DX400" s="812"/>
      <c r="DY400" s="812"/>
      <c r="DZ400" s="812"/>
      <c r="EA400" s="812"/>
      <c r="EB400" s="812"/>
      <c r="EC400" s="812"/>
      <c r="ED400" s="812"/>
      <c r="EE400" s="812"/>
      <c r="EF400" s="812"/>
      <c r="EG400" s="812"/>
      <c r="EH400" s="812"/>
      <c r="EI400" s="812"/>
      <c r="EJ400" s="812"/>
      <c r="EK400" s="812"/>
      <c r="EL400" s="812"/>
      <c r="EM400" s="812"/>
      <c r="EN400" s="812"/>
      <c r="EO400" s="812"/>
      <c r="EP400" s="812"/>
      <c r="EQ400" s="812"/>
      <c r="ER400" s="812"/>
      <c r="ES400" s="812"/>
      <c r="ET400" s="812"/>
      <c r="EU400" s="812"/>
      <c r="EV400" s="812"/>
      <c r="EW400" s="812"/>
      <c r="EX400" s="812"/>
      <c r="EY400" s="812"/>
      <c r="EZ400" s="812"/>
      <c r="FA400" s="812"/>
      <c r="FB400" s="812"/>
      <c r="FC400" s="812"/>
      <c r="FD400" s="812"/>
      <c r="FE400" s="812"/>
      <c r="FF400" s="812"/>
      <c r="FG400" s="812"/>
      <c r="FH400" s="812"/>
      <c r="FI400" s="812"/>
      <c r="FJ400" s="812"/>
      <c r="FK400" s="812"/>
      <c r="FL400" s="812"/>
      <c r="FM400" s="812"/>
      <c r="FN400" s="812"/>
      <c r="FO400" s="812"/>
      <c r="FP400" s="812"/>
      <c r="FQ400" s="812"/>
      <c r="FR400" s="812"/>
      <c r="FS400" s="812"/>
      <c r="FT400" s="812"/>
      <c r="FU400" s="812"/>
      <c r="FV400" s="812"/>
      <c r="FW400" s="812"/>
      <c r="FX400" s="812"/>
      <c r="FY400" s="812"/>
      <c r="FZ400" s="812"/>
      <c r="GA400" s="812"/>
      <c r="GB400" s="812"/>
      <c r="GC400" s="812"/>
      <c r="GD400" s="812"/>
      <c r="GE400" s="812"/>
      <c r="GF400" s="812"/>
      <c r="GG400" s="812"/>
      <c r="GH400" s="812"/>
      <c r="GI400" s="812"/>
      <c r="GJ400" s="812"/>
      <c r="GK400" s="812"/>
      <c r="GL400" s="812"/>
      <c r="GM400" s="812"/>
    </row>
    <row r="401" spans="2:195" ht="15" customHeight="1" x14ac:dyDescent="0.2">
      <c r="B401" s="812"/>
      <c r="C401" s="812"/>
      <c r="D401" s="812"/>
      <c r="E401" s="812"/>
      <c r="F401" s="812"/>
      <c r="G401" s="812"/>
      <c r="H401" s="812"/>
      <c r="I401" s="812"/>
      <c r="J401" s="812"/>
      <c r="K401" s="812"/>
      <c r="L401" s="812"/>
      <c r="M401" s="812"/>
      <c r="N401" s="812"/>
      <c r="O401" s="812"/>
      <c r="P401" s="812"/>
      <c r="Q401" s="812"/>
      <c r="R401" s="812"/>
      <c r="S401" s="812"/>
      <c r="T401" s="812"/>
      <c r="U401" s="812"/>
      <c r="V401" s="812"/>
      <c r="W401" s="812"/>
      <c r="X401" s="812"/>
      <c r="Y401" s="812"/>
      <c r="Z401" s="812"/>
      <c r="AA401" s="812"/>
      <c r="AB401" s="812"/>
      <c r="AC401" s="812"/>
      <c r="AD401" s="812"/>
      <c r="AE401" s="812"/>
      <c r="AF401" s="812"/>
      <c r="AG401" s="812"/>
      <c r="AH401" s="812"/>
      <c r="AI401" s="812"/>
      <c r="AJ401" s="812"/>
      <c r="AK401" s="812"/>
      <c r="AL401" s="812"/>
      <c r="AM401" s="812"/>
      <c r="AN401" s="812"/>
      <c r="AO401" s="812"/>
      <c r="AP401" s="812"/>
      <c r="AQ401" s="812"/>
      <c r="AR401" s="812"/>
      <c r="AS401" s="812"/>
      <c r="AT401" s="812"/>
      <c r="AU401" s="812"/>
      <c r="AV401" s="812"/>
      <c r="AW401" s="812"/>
      <c r="AX401" s="812"/>
      <c r="AY401" s="812"/>
      <c r="AZ401" s="812"/>
      <c r="BA401" s="812"/>
      <c r="BB401" s="812"/>
      <c r="BC401" s="812"/>
      <c r="BD401" s="812"/>
      <c r="BE401" s="812"/>
      <c r="BF401" s="812"/>
      <c r="BG401" s="812"/>
      <c r="BH401" s="812"/>
      <c r="BI401" s="812"/>
      <c r="BJ401" s="812"/>
      <c r="BK401" s="812"/>
      <c r="BL401" s="812"/>
      <c r="BM401" s="812"/>
      <c r="BN401" s="812"/>
      <c r="BO401" s="812"/>
      <c r="BP401" s="812"/>
      <c r="BQ401" s="812"/>
      <c r="BR401" s="812"/>
      <c r="BS401" s="812"/>
      <c r="BT401" s="812"/>
      <c r="BU401" s="812"/>
      <c r="BV401" s="812"/>
      <c r="BW401" s="812"/>
      <c r="BX401" s="812"/>
      <c r="BY401" s="812"/>
      <c r="BZ401" s="812"/>
      <c r="CA401" s="812"/>
      <c r="CB401" s="812"/>
      <c r="CC401" s="812"/>
      <c r="CD401" s="812"/>
      <c r="CE401" s="812"/>
      <c r="CF401" s="812"/>
      <c r="CG401" s="812"/>
      <c r="CH401" s="812"/>
      <c r="CI401" s="812"/>
      <c r="CJ401" s="812"/>
      <c r="CK401" s="812"/>
      <c r="CL401" s="812"/>
      <c r="CM401" s="812"/>
      <c r="CN401" s="812"/>
      <c r="CO401" s="812"/>
      <c r="CP401" s="812"/>
      <c r="CQ401" s="812"/>
      <c r="CR401" s="812"/>
      <c r="CS401" s="812"/>
      <c r="CT401" s="812"/>
      <c r="CU401" s="812"/>
      <c r="CV401" s="812"/>
      <c r="CW401" s="812"/>
      <c r="CX401" s="812"/>
      <c r="CY401" s="812"/>
      <c r="CZ401" s="812"/>
      <c r="DA401" s="812"/>
      <c r="DB401" s="812"/>
      <c r="DC401" s="812"/>
      <c r="DD401" s="812"/>
      <c r="DE401" s="812"/>
      <c r="DF401" s="812"/>
      <c r="DG401" s="812"/>
      <c r="DH401" s="812"/>
      <c r="DI401" s="812"/>
      <c r="DJ401" s="812"/>
      <c r="DK401" s="812"/>
      <c r="DL401" s="812"/>
      <c r="DM401" s="812"/>
      <c r="DN401" s="812"/>
      <c r="DO401" s="812"/>
      <c r="DP401" s="812"/>
      <c r="DQ401" s="812"/>
      <c r="DR401" s="812"/>
      <c r="DS401" s="812"/>
      <c r="DT401" s="812"/>
      <c r="DU401" s="812"/>
      <c r="DV401" s="812"/>
      <c r="DW401" s="812"/>
      <c r="DX401" s="812"/>
      <c r="DY401" s="812"/>
      <c r="DZ401" s="812"/>
      <c r="EA401" s="812"/>
      <c r="EB401" s="812"/>
      <c r="EC401" s="812"/>
      <c r="ED401" s="812"/>
      <c r="EE401" s="812"/>
      <c r="EF401" s="812"/>
      <c r="EG401" s="812"/>
      <c r="EH401" s="812"/>
      <c r="EI401" s="812"/>
      <c r="EJ401" s="812"/>
      <c r="EK401" s="812"/>
      <c r="EL401" s="812"/>
      <c r="EM401" s="812"/>
      <c r="EN401" s="812"/>
      <c r="EO401" s="812"/>
      <c r="EP401" s="812"/>
      <c r="EQ401" s="812"/>
      <c r="ER401" s="812"/>
      <c r="ES401" s="812"/>
      <c r="ET401" s="812"/>
      <c r="EU401" s="812"/>
      <c r="EV401" s="812"/>
      <c r="EW401" s="812"/>
      <c r="EX401" s="812"/>
      <c r="EY401" s="812"/>
      <c r="EZ401" s="812"/>
      <c r="FA401" s="812"/>
      <c r="FB401" s="812"/>
      <c r="FC401" s="812"/>
      <c r="FD401" s="812"/>
      <c r="FE401" s="812"/>
      <c r="FF401" s="812"/>
      <c r="FG401" s="812"/>
      <c r="FH401" s="812"/>
      <c r="FI401" s="812"/>
      <c r="FJ401" s="812"/>
      <c r="FK401" s="812"/>
      <c r="FL401" s="812"/>
      <c r="FM401" s="812"/>
      <c r="FN401" s="812"/>
      <c r="FO401" s="812"/>
      <c r="FP401" s="812"/>
      <c r="FQ401" s="812"/>
      <c r="FR401" s="812"/>
      <c r="FS401" s="812"/>
      <c r="FT401" s="812"/>
      <c r="FU401" s="812"/>
      <c r="FV401" s="812"/>
      <c r="FW401" s="812"/>
      <c r="FX401" s="812"/>
      <c r="FY401" s="812"/>
      <c r="FZ401" s="812"/>
      <c r="GA401" s="812"/>
      <c r="GB401" s="812"/>
      <c r="GC401" s="812"/>
      <c r="GD401" s="812"/>
      <c r="GE401" s="812"/>
      <c r="GF401" s="812"/>
      <c r="GG401" s="812"/>
      <c r="GH401" s="812"/>
      <c r="GI401" s="812"/>
      <c r="GJ401" s="812"/>
      <c r="GK401" s="812"/>
      <c r="GL401" s="812"/>
      <c r="GM401" s="812"/>
    </row>
    <row r="402" spans="2:195" ht="15" customHeight="1" x14ac:dyDescent="0.2">
      <c r="B402" s="812"/>
      <c r="C402" s="812"/>
      <c r="D402" s="812"/>
      <c r="E402" s="812"/>
      <c r="F402" s="812"/>
      <c r="G402" s="812"/>
      <c r="H402" s="812"/>
      <c r="I402" s="812"/>
      <c r="J402" s="812"/>
      <c r="K402" s="812"/>
      <c r="L402" s="812"/>
      <c r="M402" s="812"/>
      <c r="N402" s="812"/>
      <c r="O402" s="812"/>
      <c r="P402" s="812"/>
      <c r="Q402" s="812"/>
      <c r="R402" s="812"/>
      <c r="S402" s="812"/>
      <c r="T402" s="812"/>
      <c r="U402" s="812"/>
      <c r="V402" s="812"/>
      <c r="W402" s="812"/>
      <c r="X402" s="812"/>
      <c r="Y402" s="812"/>
      <c r="Z402" s="812"/>
      <c r="AA402" s="812"/>
      <c r="AB402" s="812"/>
      <c r="AC402" s="812"/>
      <c r="AD402" s="812"/>
      <c r="AE402" s="812"/>
      <c r="AF402" s="812"/>
      <c r="AG402" s="812"/>
      <c r="AH402" s="812"/>
      <c r="AI402" s="812"/>
      <c r="AJ402" s="812"/>
      <c r="AK402" s="812"/>
      <c r="AL402" s="812"/>
      <c r="AM402" s="812"/>
      <c r="AN402" s="812"/>
      <c r="AO402" s="812"/>
      <c r="AP402" s="812"/>
      <c r="AQ402" s="812"/>
      <c r="AR402" s="812"/>
      <c r="AS402" s="812"/>
      <c r="AT402" s="812"/>
      <c r="AU402" s="812"/>
      <c r="AV402" s="812"/>
      <c r="AW402" s="812"/>
      <c r="AX402" s="812"/>
      <c r="AY402" s="812"/>
      <c r="AZ402" s="812"/>
      <c r="BA402" s="812"/>
      <c r="BB402" s="812"/>
      <c r="BC402" s="812"/>
      <c r="BD402" s="812"/>
      <c r="BE402" s="812"/>
      <c r="BF402" s="812"/>
      <c r="BG402" s="812"/>
      <c r="BH402" s="812"/>
      <c r="BI402" s="812"/>
      <c r="BJ402" s="812"/>
      <c r="BK402" s="812"/>
      <c r="BL402" s="812"/>
      <c r="BM402" s="812"/>
      <c r="BN402" s="812"/>
      <c r="BO402" s="812"/>
      <c r="BP402" s="812"/>
      <c r="BQ402" s="812"/>
      <c r="BR402" s="812"/>
      <c r="BS402" s="812"/>
      <c r="BT402" s="812"/>
      <c r="BU402" s="812"/>
      <c r="BV402" s="812"/>
      <c r="BW402" s="812"/>
      <c r="BX402" s="812"/>
      <c r="BY402" s="812"/>
      <c r="BZ402" s="812"/>
      <c r="CA402" s="812"/>
      <c r="CB402" s="812"/>
      <c r="CC402" s="812"/>
      <c r="CD402" s="812"/>
      <c r="CE402" s="812"/>
      <c r="CF402" s="812"/>
      <c r="CG402" s="812"/>
      <c r="CH402" s="812"/>
      <c r="CI402" s="812"/>
      <c r="CJ402" s="812"/>
      <c r="CK402" s="812"/>
      <c r="CL402" s="812"/>
      <c r="CM402" s="812"/>
      <c r="CN402" s="812"/>
      <c r="CO402" s="812"/>
      <c r="CP402" s="812"/>
      <c r="CQ402" s="812"/>
      <c r="CR402" s="812"/>
      <c r="CS402" s="812"/>
      <c r="CT402" s="812"/>
      <c r="CU402" s="812"/>
      <c r="CV402" s="812"/>
      <c r="CW402" s="812"/>
      <c r="CX402" s="812"/>
      <c r="CY402" s="812"/>
      <c r="CZ402" s="812"/>
      <c r="DA402" s="812"/>
      <c r="DB402" s="812"/>
      <c r="DC402" s="812"/>
      <c r="DD402" s="812"/>
      <c r="DE402" s="812"/>
      <c r="DF402" s="812"/>
      <c r="DG402" s="812"/>
      <c r="DH402" s="812"/>
      <c r="DI402" s="812"/>
      <c r="DJ402" s="812"/>
      <c r="DK402" s="812"/>
      <c r="DL402" s="812"/>
      <c r="DM402" s="812"/>
      <c r="DN402" s="812"/>
      <c r="DO402" s="812"/>
      <c r="DP402" s="812"/>
      <c r="DQ402" s="812"/>
      <c r="DR402" s="812"/>
      <c r="DS402" s="812"/>
      <c r="DT402" s="812"/>
      <c r="DU402" s="812"/>
      <c r="DV402" s="812"/>
      <c r="DW402" s="812"/>
      <c r="DX402" s="812"/>
      <c r="DY402" s="812"/>
      <c r="DZ402" s="812"/>
      <c r="EA402" s="812"/>
      <c r="EB402" s="812"/>
      <c r="EC402" s="812"/>
      <c r="ED402" s="812"/>
      <c r="EE402" s="812"/>
      <c r="EF402" s="812"/>
      <c r="EG402" s="812"/>
      <c r="EH402" s="812"/>
      <c r="EI402" s="812"/>
      <c r="EJ402" s="812"/>
      <c r="EK402" s="812"/>
      <c r="EL402" s="812"/>
      <c r="EM402" s="812"/>
      <c r="EN402" s="812"/>
      <c r="EO402" s="812"/>
      <c r="EP402" s="812"/>
      <c r="EQ402" s="812"/>
      <c r="ER402" s="812"/>
      <c r="ES402" s="812"/>
      <c r="ET402" s="812"/>
      <c r="EU402" s="812"/>
      <c r="EV402" s="812"/>
      <c r="EW402" s="812"/>
      <c r="EX402" s="812"/>
      <c r="EY402" s="812"/>
      <c r="EZ402" s="812"/>
      <c r="FA402" s="812"/>
      <c r="FB402" s="812"/>
      <c r="FC402" s="812"/>
      <c r="FD402" s="812"/>
      <c r="FE402" s="812"/>
      <c r="FF402" s="812"/>
      <c r="FG402" s="812"/>
      <c r="FH402" s="812"/>
      <c r="FI402" s="812"/>
      <c r="FJ402" s="812"/>
      <c r="FK402" s="812"/>
      <c r="FL402" s="812"/>
      <c r="FM402" s="812"/>
      <c r="FN402" s="812"/>
      <c r="FO402" s="812"/>
      <c r="FP402" s="812"/>
      <c r="FQ402" s="812"/>
      <c r="FR402" s="812"/>
      <c r="FS402" s="812"/>
      <c r="FT402" s="812"/>
      <c r="FU402" s="812"/>
      <c r="FV402" s="812"/>
      <c r="FW402" s="812"/>
      <c r="FX402" s="812"/>
      <c r="FY402" s="812"/>
      <c r="FZ402" s="812"/>
      <c r="GA402" s="812"/>
      <c r="GB402" s="812"/>
      <c r="GC402" s="812"/>
      <c r="GD402" s="812"/>
      <c r="GE402" s="812"/>
      <c r="GF402" s="812"/>
      <c r="GG402" s="812"/>
      <c r="GH402" s="812"/>
      <c r="GI402" s="812"/>
      <c r="GJ402" s="812"/>
      <c r="GK402" s="812"/>
      <c r="GL402" s="812"/>
      <c r="GM402" s="812"/>
    </row>
    <row r="403" spans="2:195" ht="15" customHeight="1" x14ac:dyDescent="0.2">
      <c r="B403" s="812"/>
      <c r="C403" s="812"/>
      <c r="D403" s="812"/>
      <c r="E403" s="812"/>
      <c r="F403" s="812"/>
      <c r="G403" s="812"/>
      <c r="H403" s="812"/>
      <c r="I403" s="812"/>
      <c r="J403" s="812"/>
      <c r="K403" s="812"/>
      <c r="L403" s="812"/>
      <c r="M403" s="812"/>
      <c r="N403" s="812"/>
      <c r="O403" s="812"/>
      <c r="P403" s="812"/>
      <c r="Q403" s="812"/>
      <c r="R403" s="812"/>
      <c r="S403" s="812"/>
      <c r="T403" s="812"/>
      <c r="U403" s="812"/>
      <c r="V403" s="812"/>
      <c r="W403" s="812"/>
      <c r="X403" s="812"/>
      <c r="Y403" s="812"/>
      <c r="Z403" s="812"/>
      <c r="AA403" s="812"/>
      <c r="AB403" s="812"/>
      <c r="AC403" s="812"/>
      <c r="AD403" s="812"/>
      <c r="AE403" s="812"/>
      <c r="AF403" s="812"/>
      <c r="AG403" s="812"/>
      <c r="AH403" s="812"/>
      <c r="AI403" s="812"/>
      <c r="AJ403" s="812"/>
      <c r="AK403" s="812"/>
      <c r="AL403" s="812"/>
      <c r="AM403" s="812"/>
      <c r="AN403" s="812"/>
      <c r="AO403" s="812"/>
      <c r="AP403" s="812"/>
      <c r="AQ403" s="812"/>
      <c r="AR403" s="812"/>
      <c r="AS403" s="812"/>
      <c r="AT403" s="812"/>
      <c r="AU403" s="812"/>
      <c r="AV403" s="812"/>
      <c r="AW403" s="812"/>
      <c r="AX403" s="812"/>
      <c r="AY403" s="812"/>
      <c r="AZ403" s="812"/>
      <c r="BA403" s="812"/>
      <c r="BB403" s="812"/>
      <c r="BC403" s="812"/>
      <c r="BD403" s="812"/>
      <c r="BE403" s="812"/>
      <c r="BF403" s="812"/>
      <c r="BG403" s="812"/>
      <c r="BH403" s="812"/>
      <c r="BI403" s="812"/>
      <c r="BJ403" s="812"/>
      <c r="BK403" s="812"/>
      <c r="BL403" s="812"/>
      <c r="BM403" s="812"/>
      <c r="BN403" s="812"/>
      <c r="BO403" s="812"/>
      <c r="BP403" s="812"/>
      <c r="BQ403" s="812"/>
      <c r="BR403" s="812"/>
      <c r="BS403" s="812"/>
      <c r="BT403" s="812"/>
      <c r="BU403" s="812"/>
      <c r="BV403" s="812"/>
      <c r="BW403" s="812"/>
      <c r="BX403" s="812"/>
      <c r="BY403" s="812"/>
      <c r="BZ403" s="812"/>
      <c r="CA403" s="812"/>
      <c r="CB403" s="812"/>
      <c r="CC403" s="812"/>
      <c r="CD403" s="812"/>
      <c r="CE403" s="812"/>
      <c r="CF403" s="812"/>
      <c r="CG403" s="812"/>
      <c r="CH403" s="812"/>
      <c r="CI403" s="812"/>
      <c r="CJ403" s="812"/>
      <c r="CK403" s="812"/>
      <c r="CL403" s="812"/>
      <c r="CM403" s="812"/>
      <c r="CN403" s="812"/>
      <c r="CO403" s="812"/>
      <c r="CP403" s="812"/>
      <c r="CQ403" s="812"/>
      <c r="CR403" s="812"/>
      <c r="CS403" s="812"/>
      <c r="CT403" s="812"/>
      <c r="CU403" s="812"/>
      <c r="CV403" s="812"/>
      <c r="CW403" s="812"/>
      <c r="CX403" s="812"/>
      <c r="CY403" s="812"/>
      <c r="CZ403" s="812"/>
      <c r="DA403" s="812"/>
      <c r="DB403" s="812"/>
      <c r="DC403" s="812"/>
      <c r="DD403" s="812"/>
      <c r="DE403" s="812"/>
      <c r="DF403" s="812"/>
      <c r="DG403" s="812"/>
      <c r="DH403" s="812"/>
      <c r="DI403" s="812"/>
      <c r="DJ403" s="812"/>
      <c r="DK403" s="812"/>
      <c r="DL403" s="812"/>
      <c r="DM403" s="812"/>
      <c r="DN403" s="812"/>
      <c r="DO403" s="812"/>
      <c r="DP403" s="812"/>
      <c r="DQ403" s="812"/>
      <c r="DR403" s="812"/>
      <c r="DS403" s="812"/>
      <c r="DT403" s="812"/>
      <c r="DU403" s="812"/>
      <c r="DV403" s="812"/>
      <c r="DW403" s="812"/>
      <c r="DX403" s="812"/>
      <c r="DY403" s="812"/>
      <c r="DZ403" s="812"/>
      <c r="EA403" s="812"/>
      <c r="EB403" s="812"/>
      <c r="EC403" s="812"/>
      <c r="ED403" s="812"/>
      <c r="EE403" s="812"/>
      <c r="EF403" s="812"/>
      <c r="EG403" s="812"/>
      <c r="EH403" s="812"/>
      <c r="EI403" s="812"/>
      <c r="EJ403" s="812"/>
      <c r="EK403" s="812"/>
      <c r="EL403" s="812"/>
      <c r="EM403" s="812"/>
      <c r="EN403" s="812"/>
      <c r="EO403" s="812"/>
      <c r="EP403" s="812"/>
      <c r="EQ403" s="812"/>
      <c r="ER403" s="812"/>
      <c r="ES403" s="812"/>
      <c r="ET403" s="812"/>
      <c r="EU403" s="812"/>
      <c r="EV403" s="812"/>
      <c r="EW403" s="812"/>
      <c r="EX403" s="812"/>
      <c r="EY403" s="812"/>
      <c r="EZ403" s="812"/>
      <c r="FA403" s="812"/>
      <c r="FB403" s="812"/>
      <c r="FC403" s="812"/>
      <c r="FD403" s="812"/>
      <c r="FE403" s="812"/>
      <c r="FF403" s="812"/>
      <c r="FG403" s="812"/>
      <c r="FH403" s="812"/>
      <c r="FI403" s="812"/>
      <c r="FJ403" s="812"/>
      <c r="FK403" s="812"/>
      <c r="FL403" s="812"/>
      <c r="FM403" s="812"/>
      <c r="FN403" s="812"/>
      <c r="FO403" s="812"/>
      <c r="FP403" s="812"/>
      <c r="FQ403" s="812"/>
      <c r="FR403" s="812"/>
      <c r="FS403" s="812"/>
      <c r="FT403" s="812"/>
      <c r="FU403" s="812"/>
      <c r="FV403" s="812"/>
      <c r="FW403" s="812"/>
      <c r="FX403" s="812"/>
      <c r="FY403" s="812"/>
      <c r="FZ403" s="812"/>
      <c r="GA403" s="812"/>
      <c r="GB403" s="812"/>
      <c r="GC403" s="812"/>
      <c r="GD403" s="812"/>
      <c r="GE403" s="812"/>
      <c r="GF403" s="812"/>
      <c r="GG403" s="812"/>
      <c r="GH403" s="812"/>
      <c r="GI403" s="812"/>
      <c r="GJ403" s="812"/>
      <c r="GK403" s="812"/>
      <c r="GL403" s="812"/>
      <c r="GM403" s="812"/>
    </row>
    <row r="404" spans="2:195" ht="15" customHeight="1" x14ac:dyDescent="0.2">
      <c r="B404" s="812"/>
      <c r="C404" s="812"/>
      <c r="D404" s="812"/>
      <c r="E404" s="812"/>
      <c r="F404" s="812"/>
      <c r="G404" s="812"/>
      <c r="H404" s="812"/>
      <c r="I404" s="812"/>
      <c r="J404" s="812"/>
      <c r="K404" s="812"/>
      <c r="L404" s="812"/>
      <c r="M404" s="812"/>
      <c r="N404" s="812"/>
      <c r="O404" s="812"/>
      <c r="P404" s="812"/>
      <c r="Q404" s="812"/>
      <c r="R404" s="812"/>
      <c r="S404" s="812"/>
      <c r="T404" s="812"/>
      <c r="U404" s="812"/>
      <c r="V404" s="812"/>
      <c r="W404" s="812"/>
      <c r="X404" s="812"/>
      <c r="Y404" s="812"/>
      <c r="Z404" s="812"/>
      <c r="AA404" s="812"/>
      <c r="AB404" s="812"/>
      <c r="AC404" s="812"/>
      <c r="AD404" s="812"/>
      <c r="AE404" s="812"/>
      <c r="AF404" s="812"/>
      <c r="AG404" s="812"/>
      <c r="AH404" s="812"/>
      <c r="AI404" s="812"/>
      <c r="AJ404" s="812"/>
      <c r="AK404" s="812"/>
      <c r="AL404" s="812"/>
      <c r="AM404" s="812"/>
      <c r="AN404" s="812"/>
      <c r="AO404" s="812"/>
      <c r="AP404" s="812"/>
      <c r="AQ404" s="812"/>
      <c r="AR404" s="812"/>
      <c r="AS404" s="812"/>
      <c r="AT404" s="812"/>
      <c r="AU404" s="812"/>
      <c r="AV404" s="812"/>
      <c r="AW404" s="812"/>
      <c r="AX404" s="812"/>
      <c r="AY404" s="812"/>
      <c r="AZ404" s="812"/>
      <c r="BA404" s="812"/>
      <c r="BB404" s="812"/>
      <c r="BC404" s="812"/>
      <c r="BD404" s="812"/>
      <c r="BE404" s="812"/>
      <c r="BF404" s="812"/>
      <c r="BG404" s="812"/>
      <c r="BH404" s="812"/>
      <c r="BI404" s="812"/>
      <c r="BJ404" s="812"/>
      <c r="BK404" s="812"/>
      <c r="BL404" s="812"/>
      <c r="BM404" s="812"/>
      <c r="BN404" s="812"/>
      <c r="BO404" s="812"/>
      <c r="BP404" s="812"/>
      <c r="BQ404" s="812"/>
      <c r="BR404" s="812"/>
      <c r="BS404" s="812"/>
      <c r="BT404" s="812"/>
      <c r="BU404" s="812"/>
      <c r="BV404" s="812"/>
      <c r="BW404" s="812"/>
      <c r="BX404" s="812"/>
      <c r="BY404" s="812"/>
      <c r="BZ404" s="812"/>
      <c r="CA404" s="812"/>
      <c r="CB404" s="812"/>
      <c r="CC404" s="812"/>
      <c r="CD404" s="812"/>
      <c r="CE404" s="812"/>
      <c r="CF404" s="812"/>
      <c r="CG404" s="812"/>
      <c r="CH404" s="812"/>
      <c r="CI404" s="812"/>
      <c r="CJ404" s="812"/>
      <c r="CK404" s="812"/>
      <c r="CL404" s="812"/>
      <c r="CM404" s="812"/>
      <c r="CN404" s="812"/>
      <c r="CO404" s="812"/>
      <c r="CP404" s="812"/>
      <c r="CQ404" s="812"/>
      <c r="CR404" s="812"/>
      <c r="CS404" s="812"/>
      <c r="CT404" s="812"/>
      <c r="CU404" s="812"/>
      <c r="CV404" s="812"/>
      <c r="CW404" s="812"/>
      <c r="CX404" s="812"/>
      <c r="CY404" s="812"/>
      <c r="CZ404" s="812"/>
      <c r="DA404" s="812"/>
      <c r="DB404" s="812"/>
      <c r="DC404" s="812"/>
      <c r="DD404" s="812"/>
      <c r="DE404" s="812"/>
      <c r="DF404" s="812"/>
      <c r="DG404" s="812"/>
      <c r="DH404" s="812"/>
      <c r="DI404" s="812"/>
      <c r="DJ404" s="812"/>
      <c r="DK404" s="812"/>
      <c r="DL404" s="812"/>
      <c r="DM404" s="812"/>
      <c r="DN404" s="812"/>
      <c r="DO404" s="812"/>
      <c r="DP404" s="812"/>
      <c r="DQ404" s="812"/>
      <c r="DR404" s="812"/>
      <c r="DS404" s="812"/>
      <c r="DT404" s="812"/>
      <c r="DU404" s="812"/>
      <c r="DV404" s="812"/>
      <c r="DW404" s="812"/>
      <c r="DX404" s="812"/>
      <c r="DY404" s="812"/>
      <c r="DZ404" s="812"/>
      <c r="EA404" s="812"/>
      <c r="EB404" s="812"/>
      <c r="EC404" s="812"/>
      <c r="ED404" s="812"/>
      <c r="EE404" s="812"/>
      <c r="EF404" s="812"/>
      <c r="EG404" s="812"/>
      <c r="EH404" s="812"/>
      <c r="EI404" s="812"/>
      <c r="EJ404" s="812"/>
      <c r="EK404" s="812"/>
      <c r="EL404" s="812"/>
      <c r="EM404" s="812"/>
      <c r="EN404" s="812"/>
      <c r="EO404" s="812"/>
      <c r="EP404" s="812"/>
      <c r="EQ404" s="812"/>
      <c r="ER404" s="812"/>
      <c r="ES404" s="812"/>
      <c r="ET404" s="812"/>
      <c r="EU404" s="812"/>
      <c r="EV404" s="812"/>
      <c r="EW404" s="812"/>
      <c r="EX404" s="812"/>
      <c r="EY404" s="812"/>
      <c r="EZ404" s="812"/>
      <c r="FA404" s="812"/>
      <c r="FB404" s="812"/>
      <c r="FC404" s="812"/>
      <c r="FD404" s="812"/>
      <c r="FE404" s="812"/>
      <c r="FF404" s="812"/>
      <c r="FG404" s="812"/>
      <c r="FH404" s="812"/>
      <c r="FI404" s="812"/>
      <c r="FJ404" s="812"/>
      <c r="FK404" s="812"/>
      <c r="FL404" s="812"/>
      <c r="FM404" s="812"/>
      <c r="FN404" s="812"/>
      <c r="FO404" s="812"/>
      <c r="FP404" s="812"/>
      <c r="FQ404" s="812"/>
      <c r="FR404" s="812"/>
      <c r="FS404" s="812"/>
      <c r="FT404" s="812"/>
      <c r="FU404" s="812"/>
      <c r="FV404" s="812"/>
      <c r="FW404" s="812"/>
      <c r="FX404" s="812"/>
      <c r="FY404" s="812"/>
      <c r="FZ404" s="812"/>
      <c r="GA404" s="812"/>
      <c r="GB404" s="812"/>
      <c r="GC404" s="812"/>
      <c r="GD404" s="812"/>
      <c r="GE404" s="812"/>
      <c r="GF404" s="812"/>
      <c r="GG404" s="812"/>
      <c r="GH404" s="812"/>
      <c r="GI404" s="812"/>
      <c r="GJ404" s="812"/>
      <c r="GK404" s="812"/>
      <c r="GL404" s="812"/>
      <c r="GM404" s="812"/>
    </row>
    <row r="405" spans="2:195" ht="15" customHeight="1" x14ac:dyDescent="0.2">
      <c r="B405" s="812"/>
      <c r="C405" s="812"/>
      <c r="D405" s="812"/>
      <c r="E405" s="812"/>
      <c r="F405" s="812"/>
      <c r="G405" s="812"/>
      <c r="H405" s="812"/>
      <c r="I405" s="812"/>
      <c r="J405" s="812"/>
      <c r="K405" s="812"/>
      <c r="L405" s="812"/>
      <c r="M405" s="812"/>
      <c r="N405" s="812"/>
      <c r="O405" s="812"/>
      <c r="P405" s="812"/>
      <c r="Q405" s="812"/>
      <c r="R405" s="812"/>
      <c r="S405" s="812"/>
      <c r="T405" s="812"/>
      <c r="U405" s="812"/>
      <c r="V405" s="812"/>
      <c r="W405" s="812"/>
      <c r="X405" s="812"/>
      <c r="Y405" s="812"/>
      <c r="Z405" s="812"/>
      <c r="AA405" s="812"/>
      <c r="AB405" s="812"/>
      <c r="AC405" s="812"/>
      <c r="AD405" s="812"/>
      <c r="AE405" s="812"/>
      <c r="AF405" s="812"/>
      <c r="AG405" s="812"/>
      <c r="AH405" s="812"/>
      <c r="AI405" s="812"/>
      <c r="AJ405" s="812"/>
      <c r="AK405" s="812"/>
      <c r="AL405" s="812"/>
      <c r="AM405" s="812"/>
      <c r="AN405" s="812"/>
      <c r="AO405" s="812"/>
      <c r="AP405" s="812"/>
      <c r="AQ405" s="812"/>
      <c r="AR405" s="812"/>
      <c r="AS405" s="812"/>
      <c r="AT405" s="812"/>
      <c r="AU405" s="812"/>
      <c r="AV405" s="812"/>
      <c r="AW405" s="812"/>
      <c r="AX405" s="812"/>
      <c r="AY405" s="812"/>
      <c r="AZ405" s="812"/>
      <c r="BA405" s="812"/>
      <c r="BB405" s="812"/>
      <c r="BC405" s="812"/>
      <c r="BD405" s="812"/>
      <c r="BE405" s="812"/>
      <c r="BF405" s="812"/>
      <c r="BG405" s="812"/>
      <c r="BH405" s="812"/>
      <c r="BI405" s="812"/>
      <c r="BJ405" s="812"/>
      <c r="BK405" s="812"/>
      <c r="BL405" s="812"/>
      <c r="BM405" s="812"/>
      <c r="BN405" s="812"/>
      <c r="BO405" s="812"/>
      <c r="BP405" s="812"/>
      <c r="BQ405" s="812"/>
      <c r="BR405" s="812"/>
      <c r="BS405" s="812"/>
      <c r="BT405" s="812"/>
      <c r="BU405" s="812"/>
      <c r="BV405" s="812"/>
      <c r="BW405" s="812"/>
      <c r="BX405" s="812"/>
      <c r="BY405" s="812"/>
      <c r="BZ405" s="812"/>
      <c r="CA405" s="812"/>
      <c r="CB405" s="812"/>
      <c r="CC405" s="812"/>
      <c r="CD405" s="812"/>
      <c r="CE405" s="812"/>
      <c r="CF405" s="812"/>
      <c r="CG405" s="812"/>
      <c r="CH405" s="812"/>
      <c r="CI405" s="812"/>
      <c r="CJ405" s="812"/>
      <c r="CK405" s="812"/>
      <c r="CL405" s="812"/>
      <c r="CM405" s="812"/>
      <c r="CN405" s="812"/>
      <c r="CO405" s="812"/>
      <c r="CP405" s="812"/>
      <c r="CQ405" s="812"/>
      <c r="CR405" s="812"/>
      <c r="CS405" s="812"/>
      <c r="CT405" s="812"/>
      <c r="CU405" s="812"/>
      <c r="CV405" s="812"/>
      <c r="CW405" s="812"/>
      <c r="CX405" s="812"/>
      <c r="CY405" s="812"/>
      <c r="CZ405" s="812"/>
      <c r="DA405" s="812"/>
      <c r="DB405" s="812"/>
      <c r="DC405" s="812"/>
      <c r="DD405" s="812"/>
      <c r="DE405" s="812"/>
      <c r="DF405" s="812"/>
      <c r="DG405" s="812"/>
      <c r="DH405" s="812"/>
      <c r="DI405" s="812"/>
      <c r="DJ405" s="812"/>
      <c r="DK405" s="812"/>
      <c r="DL405" s="812"/>
      <c r="DM405" s="812"/>
      <c r="DN405" s="812"/>
      <c r="DO405" s="812"/>
      <c r="DP405" s="812"/>
      <c r="DQ405" s="812"/>
      <c r="DR405" s="812"/>
      <c r="DS405" s="812"/>
      <c r="DT405" s="812"/>
      <c r="DU405" s="812"/>
      <c r="DV405" s="812"/>
      <c r="DW405" s="812"/>
      <c r="DX405" s="812"/>
      <c r="DY405" s="812"/>
      <c r="DZ405" s="812"/>
      <c r="EA405" s="812"/>
      <c r="EB405" s="812"/>
      <c r="EC405" s="812"/>
      <c r="ED405" s="812"/>
      <c r="EE405" s="812"/>
      <c r="EF405" s="812"/>
      <c r="EG405" s="812"/>
      <c r="EH405" s="812"/>
      <c r="EI405" s="812"/>
      <c r="EJ405" s="812"/>
      <c r="EK405" s="812"/>
      <c r="EL405" s="812"/>
      <c r="EM405" s="812"/>
      <c r="EN405" s="812"/>
      <c r="EO405" s="812"/>
      <c r="EP405" s="812"/>
      <c r="EQ405" s="812"/>
      <c r="ER405" s="812"/>
      <c r="ES405" s="812"/>
      <c r="ET405" s="812"/>
      <c r="EU405" s="812"/>
      <c r="EV405" s="812"/>
      <c r="EW405" s="812"/>
      <c r="EX405" s="812"/>
      <c r="EY405" s="812"/>
      <c r="EZ405" s="812"/>
      <c r="FA405" s="812"/>
      <c r="FB405" s="812"/>
      <c r="FC405" s="812"/>
      <c r="FD405" s="812"/>
      <c r="FE405" s="812"/>
      <c r="FF405" s="812"/>
      <c r="FG405" s="812"/>
      <c r="FH405" s="812"/>
      <c r="FI405" s="812"/>
      <c r="FJ405" s="812"/>
      <c r="FK405" s="812"/>
      <c r="FL405" s="812"/>
      <c r="FM405" s="812"/>
      <c r="FN405" s="812"/>
      <c r="FO405" s="812"/>
      <c r="FP405" s="812"/>
      <c r="FQ405" s="812"/>
      <c r="FR405" s="812"/>
      <c r="FS405" s="812"/>
      <c r="FT405" s="812"/>
      <c r="FU405" s="812"/>
      <c r="FV405" s="812"/>
      <c r="FW405" s="812"/>
      <c r="FX405" s="812"/>
      <c r="FY405" s="812"/>
      <c r="FZ405" s="812"/>
      <c r="GA405" s="812"/>
      <c r="GB405" s="812"/>
      <c r="GC405" s="812"/>
      <c r="GD405" s="812"/>
      <c r="GE405" s="812"/>
      <c r="GF405" s="812"/>
      <c r="GG405" s="812"/>
      <c r="GH405" s="812"/>
      <c r="GI405" s="812"/>
      <c r="GJ405" s="812"/>
      <c r="GK405" s="812"/>
      <c r="GL405" s="812"/>
      <c r="GM405" s="812"/>
    </row>
    <row r="406" spans="2:195" ht="15" customHeight="1" x14ac:dyDescent="0.2">
      <c r="B406" s="812"/>
      <c r="C406" s="812"/>
      <c r="D406" s="812"/>
      <c r="E406" s="812"/>
      <c r="F406" s="812"/>
      <c r="G406" s="812"/>
      <c r="H406" s="812"/>
      <c r="I406" s="812"/>
      <c r="J406" s="812"/>
      <c r="K406" s="812"/>
      <c r="L406" s="812"/>
      <c r="M406" s="812"/>
      <c r="N406" s="812"/>
      <c r="O406" s="812"/>
      <c r="P406" s="812"/>
      <c r="Q406" s="812"/>
      <c r="R406" s="812"/>
      <c r="S406" s="812"/>
      <c r="T406" s="812"/>
      <c r="U406" s="812"/>
      <c r="V406" s="812"/>
      <c r="W406" s="812"/>
      <c r="X406" s="812"/>
      <c r="Y406" s="812"/>
      <c r="Z406" s="812"/>
      <c r="AA406" s="812"/>
      <c r="AB406" s="812"/>
      <c r="AC406" s="812"/>
      <c r="AD406" s="812"/>
      <c r="AE406" s="812"/>
      <c r="AF406" s="812"/>
      <c r="AG406" s="812"/>
      <c r="AH406" s="812"/>
      <c r="AI406" s="812"/>
      <c r="AJ406" s="812"/>
      <c r="AK406" s="812"/>
      <c r="AL406" s="812"/>
      <c r="AM406" s="812"/>
      <c r="AN406" s="812"/>
      <c r="AO406" s="812"/>
      <c r="AP406" s="812"/>
      <c r="AQ406" s="812"/>
      <c r="AR406" s="812"/>
      <c r="AS406" s="812"/>
      <c r="AT406" s="812"/>
      <c r="AU406" s="812"/>
      <c r="AV406" s="812"/>
      <c r="AW406" s="812"/>
      <c r="AX406" s="812"/>
      <c r="AY406" s="812"/>
      <c r="AZ406" s="812"/>
      <c r="BA406" s="812"/>
      <c r="BB406" s="812"/>
      <c r="BC406" s="812"/>
      <c r="BD406" s="812"/>
      <c r="BE406" s="812"/>
      <c r="BF406" s="812"/>
      <c r="BG406" s="812"/>
      <c r="BH406" s="812"/>
      <c r="BI406" s="812"/>
      <c r="BJ406" s="812"/>
      <c r="BK406" s="812"/>
      <c r="BL406" s="812"/>
      <c r="BM406" s="812"/>
      <c r="BN406" s="812"/>
      <c r="BO406" s="812"/>
      <c r="BP406" s="812"/>
      <c r="BQ406" s="812"/>
      <c r="BR406" s="812"/>
      <c r="BS406" s="812"/>
      <c r="BT406" s="812"/>
      <c r="BU406" s="812"/>
      <c r="BV406" s="812"/>
      <c r="BW406" s="812"/>
      <c r="BX406" s="812"/>
      <c r="BY406" s="812"/>
      <c r="BZ406" s="812"/>
      <c r="CA406" s="812"/>
      <c r="CB406" s="812"/>
      <c r="CC406" s="812"/>
      <c r="CD406" s="812"/>
      <c r="CE406" s="812"/>
      <c r="CF406" s="812"/>
      <c r="CG406" s="812"/>
      <c r="CH406" s="812"/>
      <c r="CI406" s="812"/>
      <c r="CJ406" s="812"/>
      <c r="CK406" s="812"/>
      <c r="CL406" s="812"/>
      <c r="CM406" s="812"/>
      <c r="CN406" s="812"/>
      <c r="CO406" s="812"/>
      <c r="CP406" s="812"/>
      <c r="CQ406" s="812"/>
      <c r="CR406" s="812"/>
      <c r="CS406" s="812"/>
      <c r="CT406" s="812"/>
      <c r="CU406" s="812"/>
      <c r="CV406" s="812"/>
      <c r="CW406" s="812"/>
      <c r="CX406" s="812"/>
      <c r="CY406" s="812"/>
      <c r="CZ406" s="812"/>
      <c r="DA406" s="812"/>
      <c r="DB406" s="812"/>
      <c r="DC406" s="812"/>
      <c r="DD406" s="812"/>
      <c r="DE406" s="812"/>
      <c r="DF406" s="812"/>
      <c r="DG406" s="812"/>
      <c r="DH406" s="812"/>
      <c r="DI406" s="812"/>
      <c r="DJ406" s="812"/>
      <c r="DK406" s="812"/>
      <c r="DL406" s="812"/>
      <c r="DM406" s="812"/>
      <c r="DN406" s="812"/>
      <c r="DO406" s="812"/>
      <c r="DP406" s="812"/>
      <c r="DQ406" s="812"/>
      <c r="DR406" s="812"/>
      <c r="DS406" s="812"/>
      <c r="DT406" s="812"/>
      <c r="DU406" s="812"/>
      <c r="DV406" s="812"/>
      <c r="DW406" s="812"/>
      <c r="DX406" s="812"/>
      <c r="DY406" s="812"/>
      <c r="DZ406" s="812"/>
      <c r="EA406" s="812"/>
      <c r="EB406" s="812"/>
      <c r="EC406" s="812"/>
      <c r="ED406" s="812"/>
      <c r="EE406" s="812"/>
      <c r="EF406" s="812"/>
      <c r="EG406" s="812"/>
      <c r="EH406" s="812"/>
      <c r="EI406" s="812"/>
      <c r="EJ406" s="812"/>
      <c r="EK406" s="812"/>
      <c r="EL406" s="812"/>
      <c r="EM406" s="812"/>
      <c r="EN406" s="812"/>
      <c r="EO406" s="812"/>
      <c r="EP406" s="812"/>
      <c r="EQ406" s="812"/>
      <c r="ER406" s="812"/>
      <c r="ES406" s="812"/>
      <c r="ET406" s="812"/>
      <c r="EU406" s="812"/>
      <c r="EV406" s="812"/>
      <c r="EW406" s="812"/>
      <c r="EX406" s="812"/>
      <c r="EY406" s="812"/>
      <c r="EZ406" s="812"/>
      <c r="FA406" s="812"/>
      <c r="FB406" s="812"/>
      <c r="FC406" s="812"/>
      <c r="FD406" s="812"/>
      <c r="FE406" s="812"/>
      <c r="FF406" s="812"/>
      <c r="FG406" s="812"/>
      <c r="FH406" s="812"/>
      <c r="FI406" s="812"/>
      <c r="FJ406" s="812"/>
      <c r="FK406" s="812"/>
      <c r="FL406" s="812"/>
      <c r="FM406" s="812"/>
      <c r="FN406" s="812"/>
      <c r="FO406" s="812"/>
      <c r="FP406" s="812"/>
      <c r="FQ406" s="812"/>
      <c r="FR406" s="812"/>
      <c r="FS406" s="812"/>
      <c r="FT406" s="812"/>
      <c r="FU406" s="812"/>
      <c r="FV406" s="812"/>
      <c r="FW406" s="812"/>
      <c r="FX406" s="812"/>
      <c r="FY406" s="812"/>
      <c r="FZ406" s="812"/>
      <c r="GA406" s="812"/>
      <c r="GB406" s="812"/>
      <c r="GC406" s="812"/>
      <c r="GD406" s="812"/>
      <c r="GE406" s="812"/>
      <c r="GF406" s="812"/>
      <c r="GG406" s="812"/>
      <c r="GH406" s="812"/>
      <c r="GI406" s="812"/>
      <c r="GJ406" s="812"/>
      <c r="GK406" s="812"/>
      <c r="GL406" s="812"/>
      <c r="GM406" s="812"/>
    </row>
    <row r="407" spans="2:195" ht="15" customHeight="1" x14ac:dyDescent="0.2">
      <c r="B407" s="812"/>
      <c r="C407" s="812"/>
      <c r="D407" s="812"/>
      <c r="E407" s="812"/>
      <c r="F407" s="812"/>
      <c r="G407" s="812"/>
      <c r="H407" s="812"/>
      <c r="I407" s="812"/>
      <c r="J407" s="812"/>
      <c r="K407" s="812"/>
      <c r="L407" s="812"/>
      <c r="M407" s="812"/>
      <c r="N407" s="812"/>
      <c r="O407" s="812"/>
      <c r="P407" s="812"/>
      <c r="Q407" s="812"/>
      <c r="R407" s="812"/>
      <c r="S407" s="812"/>
      <c r="T407" s="812"/>
      <c r="U407" s="812"/>
      <c r="V407" s="812"/>
      <c r="W407" s="812"/>
      <c r="X407" s="812"/>
      <c r="Y407" s="812"/>
      <c r="Z407" s="812"/>
      <c r="AA407" s="812"/>
      <c r="AB407" s="812"/>
      <c r="AC407" s="812"/>
      <c r="AD407" s="812"/>
      <c r="AE407" s="812"/>
      <c r="AF407" s="812"/>
      <c r="AG407" s="812"/>
      <c r="AH407" s="812"/>
      <c r="AI407" s="812"/>
      <c r="AJ407" s="812"/>
      <c r="AK407" s="812"/>
      <c r="AL407" s="812"/>
      <c r="AM407" s="812"/>
      <c r="AN407" s="812"/>
      <c r="AO407" s="812"/>
      <c r="AP407" s="812"/>
      <c r="AQ407" s="812"/>
      <c r="AR407" s="812"/>
      <c r="AS407" s="812"/>
      <c r="AT407" s="812"/>
      <c r="AU407" s="812"/>
      <c r="AV407" s="812"/>
      <c r="AW407" s="812"/>
      <c r="AX407" s="812"/>
      <c r="AY407" s="812"/>
      <c r="AZ407" s="812"/>
      <c r="BA407" s="812"/>
      <c r="BB407" s="812"/>
      <c r="BC407" s="812"/>
      <c r="BD407" s="812"/>
      <c r="BE407" s="812"/>
      <c r="BF407" s="812"/>
      <c r="BG407" s="812"/>
      <c r="BH407" s="812"/>
      <c r="BI407" s="812"/>
      <c r="BJ407" s="812"/>
      <c r="BK407" s="812"/>
      <c r="BL407" s="812"/>
      <c r="BM407" s="812"/>
      <c r="BN407" s="812"/>
      <c r="BO407" s="812"/>
      <c r="BP407" s="812"/>
      <c r="BQ407" s="812"/>
      <c r="BR407" s="812"/>
      <c r="BS407" s="812"/>
      <c r="BT407" s="812"/>
      <c r="BU407" s="812"/>
      <c r="BV407" s="812"/>
      <c r="BW407" s="812"/>
      <c r="BX407" s="812"/>
      <c r="BY407" s="812"/>
      <c r="BZ407" s="812"/>
      <c r="CA407" s="812"/>
      <c r="CB407" s="812"/>
      <c r="CC407" s="812"/>
      <c r="CD407" s="812"/>
      <c r="CE407" s="812"/>
      <c r="CF407" s="812"/>
      <c r="CG407" s="812"/>
      <c r="CH407" s="812"/>
      <c r="CI407" s="812"/>
      <c r="CJ407" s="812"/>
      <c r="CK407" s="812"/>
      <c r="CL407" s="812"/>
      <c r="CM407" s="812"/>
      <c r="CN407" s="812"/>
      <c r="CO407" s="812"/>
      <c r="CP407" s="812"/>
      <c r="CQ407" s="812"/>
      <c r="CR407" s="812"/>
      <c r="CS407" s="812"/>
      <c r="CT407" s="812"/>
      <c r="CU407" s="812"/>
      <c r="CV407" s="812"/>
      <c r="CW407" s="812"/>
      <c r="CX407" s="812"/>
      <c r="CY407" s="812"/>
      <c r="CZ407" s="812"/>
      <c r="DA407" s="812"/>
      <c r="DB407" s="812"/>
      <c r="DC407" s="812"/>
      <c r="DD407" s="812"/>
      <c r="DE407" s="812"/>
      <c r="DF407" s="812"/>
      <c r="DG407" s="812"/>
      <c r="DH407" s="812"/>
      <c r="DI407" s="812"/>
      <c r="DJ407" s="812"/>
      <c r="DK407" s="812"/>
      <c r="DL407" s="812"/>
      <c r="DM407" s="812"/>
      <c r="DN407" s="812"/>
      <c r="DO407" s="812"/>
      <c r="DP407" s="812"/>
      <c r="DQ407" s="812"/>
      <c r="DR407" s="812"/>
      <c r="DS407" s="812"/>
      <c r="DT407" s="812"/>
      <c r="DU407" s="812"/>
      <c r="DV407" s="812"/>
      <c r="DW407" s="812"/>
      <c r="DX407" s="812"/>
      <c r="DY407" s="812"/>
      <c r="DZ407" s="812"/>
      <c r="EA407" s="812"/>
      <c r="EB407" s="812"/>
      <c r="EC407" s="812"/>
      <c r="ED407" s="812"/>
      <c r="EE407" s="812"/>
      <c r="EF407" s="812"/>
      <c r="EG407" s="812"/>
      <c r="EH407" s="812"/>
      <c r="EI407" s="812"/>
      <c r="EJ407" s="812"/>
      <c r="EK407" s="812"/>
      <c r="EL407" s="812"/>
      <c r="EM407" s="812"/>
      <c r="EN407" s="812"/>
      <c r="EO407" s="812"/>
      <c r="EP407" s="812"/>
      <c r="EQ407" s="812"/>
      <c r="ER407" s="812"/>
      <c r="ES407" s="812"/>
      <c r="ET407" s="812"/>
      <c r="EU407" s="812"/>
      <c r="EV407" s="812"/>
      <c r="EW407" s="812"/>
      <c r="EX407" s="812"/>
      <c r="EY407" s="812"/>
      <c r="EZ407" s="812"/>
      <c r="FA407" s="812"/>
      <c r="FB407" s="812"/>
      <c r="FC407" s="812"/>
      <c r="FD407" s="812"/>
      <c r="FE407" s="812"/>
      <c r="FF407" s="812"/>
      <c r="FG407" s="812"/>
      <c r="FH407" s="812"/>
      <c r="FI407" s="812"/>
      <c r="FJ407" s="812"/>
      <c r="FK407" s="812"/>
      <c r="FL407" s="812"/>
      <c r="FM407" s="812"/>
      <c r="FN407" s="812"/>
      <c r="FO407" s="812"/>
      <c r="FP407" s="812"/>
      <c r="FQ407" s="812"/>
      <c r="FR407" s="812"/>
      <c r="FS407" s="812"/>
      <c r="FT407" s="812"/>
      <c r="FU407" s="812"/>
      <c r="FV407" s="812"/>
      <c r="FW407" s="812"/>
      <c r="FX407" s="812"/>
      <c r="FY407" s="812"/>
      <c r="FZ407" s="812"/>
      <c r="GA407" s="812"/>
      <c r="GB407" s="812"/>
      <c r="GC407" s="812"/>
      <c r="GD407" s="812"/>
      <c r="GE407" s="812"/>
      <c r="GF407" s="812"/>
      <c r="GG407" s="812"/>
      <c r="GH407" s="812"/>
      <c r="GI407" s="812"/>
      <c r="GJ407" s="812"/>
      <c r="GK407" s="812"/>
      <c r="GL407" s="812"/>
      <c r="GM407" s="812"/>
    </row>
    <row r="408" spans="2:195" ht="15" customHeight="1" x14ac:dyDescent="0.2">
      <c r="B408" s="812"/>
      <c r="C408" s="812"/>
      <c r="D408" s="812"/>
      <c r="E408" s="812"/>
      <c r="F408" s="812"/>
      <c r="G408" s="812"/>
      <c r="H408" s="812"/>
      <c r="I408" s="812"/>
      <c r="J408" s="812"/>
      <c r="K408" s="812"/>
      <c r="L408" s="812"/>
      <c r="M408" s="812"/>
      <c r="N408" s="812"/>
      <c r="O408" s="812"/>
      <c r="P408" s="812"/>
      <c r="Q408" s="812"/>
      <c r="R408" s="812"/>
      <c r="S408" s="812"/>
      <c r="T408" s="812"/>
      <c r="U408" s="812"/>
      <c r="V408" s="812"/>
      <c r="W408" s="812"/>
      <c r="X408" s="812"/>
      <c r="Y408" s="812"/>
      <c r="Z408" s="812"/>
      <c r="AA408" s="812"/>
      <c r="AB408" s="812"/>
      <c r="AC408" s="812"/>
      <c r="AD408" s="812"/>
      <c r="AE408" s="812"/>
      <c r="AF408" s="812"/>
      <c r="AG408" s="812"/>
      <c r="AH408" s="812"/>
      <c r="AI408" s="812"/>
      <c r="AJ408" s="812"/>
      <c r="AK408" s="812"/>
      <c r="AL408" s="812"/>
      <c r="AM408" s="812"/>
      <c r="AN408" s="812"/>
      <c r="AO408" s="812"/>
      <c r="AP408" s="812"/>
      <c r="AQ408" s="812"/>
      <c r="AR408" s="812"/>
      <c r="AS408" s="812"/>
      <c r="AT408" s="812"/>
      <c r="AU408" s="812"/>
      <c r="AV408" s="812"/>
      <c r="AW408" s="812"/>
      <c r="AX408" s="812"/>
      <c r="AY408" s="812"/>
      <c r="AZ408" s="812"/>
      <c r="BA408" s="812"/>
      <c r="BB408" s="812"/>
      <c r="BC408" s="812"/>
      <c r="BD408" s="812"/>
      <c r="BE408" s="812"/>
      <c r="BF408" s="812"/>
      <c r="BG408" s="812"/>
      <c r="BH408" s="812"/>
      <c r="BI408" s="812"/>
      <c r="BJ408" s="812"/>
      <c r="BK408" s="812"/>
      <c r="BL408" s="812"/>
      <c r="BM408" s="812"/>
      <c r="BN408" s="812"/>
      <c r="BO408" s="812"/>
      <c r="BP408" s="812"/>
      <c r="BQ408" s="812"/>
      <c r="BR408" s="812"/>
      <c r="BS408" s="812"/>
      <c r="BT408" s="812"/>
      <c r="BU408" s="812"/>
      <c r="BV408" s="812"/>
      <c r="BW408" s="812"/>
      <c r="BX408" s="812"/>
      <c r="BY408" s="812"/>
      <c r="BZ408" s="812"/>
      <c r="CA408" s="812"/>
      <c r="CB408" s="812"/>
      <c r="CC408" s="812"/>
      <c r="CD408" s="812"/>
      <c r="CE408" s="812"/>
      <c r="CF408" s="812"/>
      <c r="CG408" s="812"/>
      <c r="CH408" s="812"/>
      <c r="CI408" s="812"/>
      <c r="CJ408" s="812"/>
      <c r="CK408" s="812"/>
      <c r="CL408" s="812"/>
      <c r="CM408" s="812"/>
      <c r="CN408" s="812"/>
      <c r="CO408" s="812"/>
      <c r="CP408" s="812"/>
      <c r="CQ408" s="812"/>
      <c r="CR408" s="812"/>
      <c r="CS408" s="812"/>
      <c r="CT408" s="812"/>
      <c r="CU408" s="812"/>
      <c r="CV408" s="812"/>
      <c r="CW408" s="812"/>
      <c r="CX408" s="812"/>
      <c r="CY408" s="812"/>
      <c r="CZ408" s="812"/>
      <c r="DA408" s="812"/>
      <c r="DB408" s="812"/>
      <c r="DC408" s="812"/>
      <c r="DD408" s="812"/>
      <c r="DE408" s="812"/>
      <c r="DF408" s="812"/>
      <c r="DG408" s="812"/>
      <c r="DH408" s="812"/>
      <c r="DI408" s="812"/>
      <c r="DJ408" s="812"/>
      <c r="DK408" s="812"/>
      <c r="DL408" s="812"/>
      <c r="DM408" s="812"/>
      <c r="DN408" s="812"/>
      <c r="DO408" s="812"/>
      <c r="DP408" s="812"/>
      <c r="DQ408" s="812"/>
      <c r="DR408" s="812"/>
      <c r="DS408" s="812"/>
      <c r="DT408" s="812"/>
      <c r="DU408" s="812"/>
      <c r="DV408" s="812"/>
      <c r="DW408" s="812"/>
      <c r="DX408" s="812"/>
      <c r="DY408" s="812"/>
      <c r="DZ408" s="812"/>
      <c r="EA408" s="812"/>
      <c r="EB408" s="812"/>
      <c r="EC408" s="812"/>
      <c r="ED408" s="812"/>
      <c r="EE408" s="812"/>
      <c r="EF408" s="812"/>
      <c r="EG408" s="812"/>
      <c r="EH408" s="812"/>
      <c r="EI408" s="812"/>
      <c r="EJ408" s="812"/>
      <c r="EK408" s="812"/>
      <c r="EL408" s="812"/>
      <c r="EM408" s="812"/>
      <c r="EN408" s="812"/>
      <c r="EO408" s="812"/>
      <c r="EP408" s="812"/>
      <c r="EQ408" s="812"/>
      <c r="ER408" s="812"/>
      <c r="ES408" s="812"/>
      <c r="ET408" s="812"/>
      <c r="EU408" s="812"/>
      <c r="EV408" s="812"/>
      <c r="EW408" s="812"/>
      <c r="EX408" s="812"/>
      <c r="EY408" s="812"/>
      <c r="EZ408" s="812"/>
      <c r="FA408" s="812"/>
      <c r="FB408" s="812"/>
      <c r="FC408" s="812"/>
      <c r="FD408" s="812"/>
      <c r="FE408" s="812"/>
      <c r="FF408" s="812"/>
      <c r="FG408" s="812"/>
      <c r="FH408" s="812"/>
      <c r="FI408" s="812"/>
      <c r="FJ408" s="812"/>
      <c r="FK408" s="812"/>
      <c r="FL408" s="812"/>
      <c r="FM408" s="812"/>
      <c r="FN408" s="812"/>
      <c r="FO408" s="812"/>
      <c r="FP408" s="812"/>
      <c r="FQ408" s="812"/>
      <c r="FR408" s="812"/>
      <c r="FS408" s="812"/>
      <c r="FT408" s="812"/>
      <c r="FU408" s="812"/>
      <c r="FV408" s="812"/>
      <c r="FW408" s="812"/>
      <c r="FX408" s="812"/>
      <c r="FY408" s="812"/>
      <c r="FZ408" s="812"/>
      <c r="GA408" s="812"/>
      <c r="GB408" s="812"/>
      <c r="GC408" s="812"/>
      <c r="GD408" s="812"/>
      <c r="GE408" s="812"/>
      <c r="GF408" s="812"/>
      <c r="GG408" s="812"/>
      <c r="GH408" s="812"/>
      <c r="GI408" s="812"/>
      <c r="GJ408" s="812"/>
      <c r="GK408" s="812"/>
      <c r="GL408" s="812"/>
      <c r="GM408" s="812"/>
    </row>
    <row r="409" spans="2:195" ht="15" customHeight="1" x14ac:dyDescent="0.2">
      <c r="B409" s="812"/>
      <c r="C409" s="812"/>
      <c r="D409" s="812"/>
      <c r="E409" s="812"/>
      <c r="F409" s="812"/>
      <c r="G409" s="812"/>
      <c r="H409" s="812"/>
      <c r="I409" s="812"/>
      <c r="J409" s="812"/>
      <c r="K409" s="812"/>
      <c r="L409" s="812"/>
      <c r="M409" s="812"/>
      <c r="N409" s="812"/>
      <c r="O409" s="812"/>
      <c r="P409" s="812"/>
      <c r="Q409" s="812"/>
      <c r="R409" s="812"/>
      <c r="S409" s="812"/>
      <c r="T409" s="812"/>
      <c r="U409" s="812"/>
      <c r="V409" s="812"/>
      <c r="W409" s="812"/>
      <c r="X409" s="812"/>
      <c r="Y409" s="812"/>
      <c r="Z409" s="812"/>
      <c r="AA409" s="812"/>
      <c r="AB409" s="812"/>
      <c r="AC409" s="812"/>
      <c r="AD409" s="812"/>
      <c r="AE409" s="812"/>
      <c r="AF409" s="812"/>
      <c r="AG409" s="812"/>
      <c r="AH409" s="812"/>
      <c r="AI409" s="812"/>
      <c r="AJ409" s="812"/>
      <c r="AK409" s="812"/>
      <c r="AL409" s="812"/>
      <c r="AM409" s="812"/>
      <c r="AN409" s="812"/>
      <c r="AO409" s="812"/>
      <c r="AP409" s="812"/>
      <c r="AQ409" s="812"/>
      <c r="AR409" s="812"/>
      <c r="AS409" s="812"/>
      <c r="AT409" s="812"/>
      <c r="AU409" s="812"/>
      <c r="AV409" s="812"/>
      <c r="AW409" s="812"/>
      <c r="AX409" s="812"/>
      <c r="AY409" s="812"/>
      <c r="AZ409" s="812"/>
      <c r="BA409" s="812"/>
      <c r="BB409" s="812"/>
      <c r="BC409" s="812"/>
      <c r="BD409" s="812"/>
      <c r="BE409" s="812"/>
      <c r="BF409" s="812"/>
      <c r="BG409" s="812"/>
      <c r="BH409" s="812"/>
      <c r="BI409" s="812"/>
      <c r="BJ409" s="812"/>
      <c r="BK409" s="812"/>
      <c r="BL409" s="812"/>
      <c r="BM409" s="812"/>
      <c r="BN409" s="812"/>
      <c r="BO409" s="812"/>
      <c r="BP409" s="812"/>
      <c r="BQ409" s="812"/>
      <c r="BR409" s="812"/>
      <c r="BS409" s="812"/>
      <c r="BT409" s="812"/>
      <c r="BU409" s="812"/>
      <c r="BV409" s="812"/>
      <c r="BW409" s="812"/>
      <c r="BX409" s="812"/>
      <c r="BY409" s="812"/>
      <c r="BZ409" s="812"/>
      <c r="CA409" s="812"/>
      <c r="CB409" s="812"/>
      <c r="CC409" s="812"/>
      <c r="CD409" s="812"/>
      <c r="CE409" s="812"/>
      <c r="CF409" s="812"/>
      <c r="CG409" s="812"/>
      <c r="CH409" s="812"/>
      <c r="CI409" s="812"/>
      <c r="CJ409" s="812"/>
      <c r="CK409" s="812"/>
      <c r="CL409" s="812"/>
      <c r="CM409" s="812"/>
      <c r="CN409" s="812"/>
      <c r="CO409" s="812"/>
      <c r="CP409" s="812"/>
      <c r="CQ409" s="812"/>
      <c r="CR409" s="812"/>
      <c r="CS409" s="812"/>
      <c r="CT409" s="812"/>
      <c r="CU409" s="812"/>
      <c r="CV409" s="812"/>
      <c r="CW409" s="812"/>
      <c r="CX409" s="812"/>
      <c r="CY409" s="812"/>
      <c r="CZ409" s="812"/>
      <c r="DA409" s="812"/>
      <c r="DB409" s="812"/>
      <c r="DC409" s="812"/>
      <c r="DD409" s="812"/>
      <c r="DE409" s="812"/>
      <c r="DF409" s="812"/>
      <c r="DG409" s="812"/>
      <c r="DH409" s="812"/>
      <c r="DI409" s="812"/>
      <c r="DJ409" s="812"/>
      <c r="DK409" s="812"/>
      <c r="DL409" s="812"/>
      <c r="DM409" s="812"/>
      <c r="DN409" s="812"/>
      <c r="DO409" s="812"/>
      <c r="DP409" s="812"/>
      <c r="DQ409" s="812"/>
      <c r="DR409" s="812"/>
      <c r="DS409" s="812"/>
      <c r="DT409" s="812"/>
      <c r="DU409" s="812"/>
      <c r="DV409" s="812"/>
      <c r="DW409" s="812"/>
      <c r="DX409" s="812"/>
      <c r="DY409" s="812"/>
      <c r="DZ409" s="812"/>
      <c r="EA409" s="812"/>
      <c r="EB409" s="812"/>
      <c r="EC409" s="812"/>
      <c r="ED409" s="812"/>
      <c r="EE409" s="812"/>
      <c r="EF409" s="812"/>
      <c r="EG409" s="812"/>
      <c r="EH409" s="812"/>
      <c r="EI409" s="812"/>
      <c r="EJ409" s="812"/>
      <c r="EK409" s="812"/>
      <c r="EL409" s="812"/>
      <c r="EM409" s="812"/>
      <c r="EN409" s="812"/>
      <c r="EO409" s="812"/>
      <c r="EP409" s="812"/>
      <c r="EQ409" s="812"/>
      <c r="ER409" s="812"/>
      <c r="ES409" s="812"/>
      <c r="ET409" s="812"/>
      <c r="EU409" s="812"/>
      <c r="EV409" s="812"/>
      <c r="EW409" s="812"/>
      <c r="EX409" s="812"/>
      <c r="EY409" s="812"/>
      <c r="EZ409" s="812"/>
      <c r="FA409" s="812"/>
      <c r="FB409" s="812"/>
      <c r="FC409" s="812"/>
      <c r="FD409" s="812"/>
      <c r="FE409" s="812"/>
      <c r="FF409" s="812"/>
      <c r="FG409" s="812"/>
      <c r="FH409" s="812"/>
      <c r="FI409" s="812"/>
      <c r="FJ409" s="812"/>
      <c r="FK409" s="812"/>
      <c r="FL409" s="812"/>
      <c r="FM409" s="812"/>
      <c r="FN409" s="812"/>
      <c r="FO409" s="812"/>
      <c r="FP409" s="812"/>
      <c r="FQ409" s="812"/>
      <c r="FR409" s="812"/>
      <c r="FS409" s="812"/>
      <c r="FT409" s="812"/>
      <c r="FU409" s="812"/>
      <c r="FV409" s="812"/>
      <c r="FW409" s="812"/>
      <c r="FX409" s="812"/>
      <c r="FY409" s="812"/>
      <c r="FZ409" s="812"/>
      <c r="GA409" s="812"/>
      <c r="GB409" s="812"/>
      <c r="GC409" s="812"/>
      <c r="GD409" s="812"/>
      <c r="GE409" s="812"/>
      <c r="GF409" s="812"/>
      <c r="GG409" s="812"/>
      <c r="GH409" s="812"/>
      <c r="GI409" s="812"/>
      <c r="GJ409" s="812"/>
      <c r="GK409" s="812"/>
      <c r="GL409" s="812"/>
      <c r="GM409" s="812"/>
    </row>
    <row r="410" spans="2:195" ht="15" customHeight="1" x14ac:dyDescent="0.2">
      <c r="B410" s="812"/>
      <c r="C410" s="812"/>
      <c r="D410" s="812"/>
      <c r="E410" s="812"/>
      <c r="F410" s="812"/>
      <c r="G410" s="812"/>
      <c r="H410" s="812"/>
      <c r="I410" s="812"/>
      <c r="J410" s="812"/>
      <c r="K410" s="812"/>
      <c r="L410" s="812"/>
      <c r="M410" s="812"/>
      <c r="N410" s="812"/>
      <c r="O410" s="812"/>
      <c r="P410" s="812"/>
      <c r="Q410" s="812"/>
      <c r="R410" s="812"/>
      <c r="S410" s="812"/>
      <c r="T410" s="812"/>
      <c r="U410" s="812"/>
      <c r="V410" s="812"/>
      <c r="W410" s="812"/>
      <c r="X410" s="812"/>
      <c r="Y410" s="812"/>
      <c r="Z410" s="812"/>
      <c r="AA410" s="812"/>
      <c r="AB410" s="812"/>
      <c r="AC410" s="812"/>
      <c r="AD410" s="812"/>
      <c r="AE410" s="812"/>
      <c r="AF410" s="812"/>
      <c r="AG410" s="812"/>
      <c r="AH410" s="812"/>
      <c r="AI410" s="812"/>
      <c r="AJ410" s="812"/>
      <c r="AK410" s="812"/>
      <c r="AL410" s="812"/>
      <c r="AM410" s="812"/>
      <c r="AN410" s="812"/>
      <c r="AO410" s="812"/>
      <c r="AP410" s="812"/>
      <c r="AQ410" s="812"/>
      <c r="AR410" s="812"/>
      <c r="AS410" s="812"/>
      <c r="AT410" s="812"/>
      <c r="AU410" s="812"/>
      <c r="AV410" s="812"/>
      <c r="AW410" s="812"/>
      <c r="AX410" s="812"/>
      <c r="AY410" s="812"/>
      <c r="AZ410" s="812"/>
      <c r="BA410" s="812"/>
      <c r="BB410" s="812"/>
      <c r="BC410" s="812"/>
      <c r="BD410" s="812"/>
      <c r="BE410" s="812"/>
      <c r="BF410" s="812"/>
      <c r="BG410" s="812"/>
      <c r="BH410" s="812"/>
      <c r="BI410" s="812"/>
      <c r="BJ410" s="812"/>
      <c r="BK410" s="812"/>
      <c r="BL410" s="812"/>
      <c r="BM410" s="812"/>
      <c r="BN410" s="812"/>
      <c r="BO410" s="812"/>
      <c r="BP410" s="812"/>
      <c r="BQ410" s="812"/>
      <c r="BR410" s="812"/>
      <c r="BS410" s="812"/>
      <c r="BT410" s="812"/>
      <c r="BU410" s="812"/>
      <c r="BV410" s="812"/>
      <c r="BW410" s="812"/>
      <c r="BX410" s="812"/>
      <c r="BY410" s="812"/>
      <c r="BZ410" s="812"/>
      <c r="CA410" s="812"/>
      <c r="CB410" s="812"/>
      <c r="CC410" s="812"/>
      <c r="CD410" s="812"/>
      <c r="CE410" s="812"/>
      <c r="CF410" s="812"/>
      <c r="CG410" s="812"/>
      <c r="CH410" s="812"/>
      <c r="CI410" s="812"/>
      <c r="CJ410" s="812"/>
      <c r="CK410" s="812"/>
      <c r="CL410" s="812"/>
      <c r="CM410" s="812"/>
      <c r="CN410" s="812"/>
      <c r="CO410" s="812"/>
      <c r="CP410" s="812"/>
      <c r="CQ410" s="812"/>
      <c r="CR410" s="812"/>
      <c r="CS410" s="812"/>
      <c r="CT410" s="812"/>
      <c r="CU410" s="812"/>
      <c r="CV410" s="812"/>
      <c r="CW410" s="812"/>
      <c r="CX410" s="812"/>
      <c r="CY410" s="812"/>
      <c r="CZ410" s="812"/>
      <c r="DA410" s="812"/>
      <c r="DB410" s="812"/>
      <c r="DC410" s="812"/>
      <c r="DD410" s="812"/>
      <c r="DE410" s="812"/>
      <c r="DF410" s="812"/>
      <c r="DG410" s="812"/>
      <c r="DH410" s="812"/>
      <c r="DI410" s="812"/>
      <c r="DJ410" s="812"/>
      <c r="DK410" s="812"/>
      <c r="DL410" s="812"/>
      <c r="DM410" s="812"/>
      <c r="DN410" s="812"/>
      <c r="DO410" s="812"/>
      <c r="DP410" s="812"/>
      <c r="DQ410" s="812"/>
      <c r="DR410" s="812"/>
      <c r="DS410" s="812"/>
      <c r="DT410" s="812"/>
      <c r="DU410" s="812"/>
      <c r="DV410" s="812"/>
      <c r="DW410" s="812"/>
      <c r="DX410" s="812"/>
      <c r="DY410" s="812"/>
      <c r="DZ410" s="812"/>
      <c r="EA410" s="812"/>
      <c r="EB410" s="812"/>
      <c r="EC410" s="812"/>
      <c r="ED410" s="812"/>
      <c r="EE410" s="812"/>
      <c r="EF410" s="812"/>
      <c r="EG410" s="812"/>
      <c r="EH410" s="812"/>
      <c r="EI410" s="812"/>
      <c r="EJ410" s="812"/>
      <c r="EK410" s="812"/>
      <c r="EL410" s="812"/>
      <c r="EM410" s="812"/>
      <c r="EN410" s="812"/>
      <c r="EO410" s="812"/>
      <c r="EP410" s="812"/>
      <c r="EQ410" s="812"/>
      <c r="ER410" s="812"/>
      <c r="ES410" s="812"/>
      <c r="ET410" s="812"/>
      <c r="EU410" s="812"/>
      <c r="EV410" s="812"/>
      <c r="EW410" s="812"/>
      <c r="EX410" s="812"/>
      <c r="EY410" s="812"/>
      <c r="EZ410" s="812"/>
      <c r="FA410" s="812"/>
      <c r="FB410" s="812"/>
      <c r="FC410" s="812"/>
      <c r="FD410" s="812"/>
      <c r="FE410" s="812"/>
      <c r="FF410" s="812"/>
      <c r="FG410" s="812"/>
      <c r="FH410" s="812"/>
      <c r="FI410" s="812"/>
      <c r="FJ410" s="812"/>
      <c r="FK410" s="812"/>
      <c r="FL410" s="812"/>
      <c r="FM410" s="812"/>
      <c r="FN410" s="812"/>
      <c r="FO410" s="812"/>
      <c r="FP410" s="812"/>
      <c r="FQ410" s="812"/>
      <c r="FR410" s="812"/>
      <c r="FS410" s="812"/>
      <c r="FT410" s="812"/>
      <c r="FU410" s="812"/>
      <c r="FV410" s="812"/>
      <c r="FW410" s="812"/>
      <c r="FX410" s="812"/>
      <c r="FY410" s="812"/>
      <c r="FZ410" s="812"/>
      <c r="GA410" s="812"/>
      <c r="GB410" s="812"/>
      <c r="GC410" s="812"/>
      <c r="GD410" s="812"/>
      <c r="GE410" s="812"/>
      <c r="GF410" s="812"/>
      <c r="GG410" s="812"/>
      <c r="GH410" s="812"/>
      <c r="GI410" s="812"/>
      <c r="GJ410" s="812"/>
      <c r="GK410" s="812"/>
      <c r="GL410" s="812"/>
      <c r="GM410" s="812"/>
    </row>
    <row r="411" spans="2:195" ht="15" customHeight="1" x14ac:dyDescent="0.2">
      <c r="B411" s="812"/>
      <c r="C411" s="812"/>
      <c r="D411" s="812"/>
      <c r="E411" s="812"/>
      <c r="F411" s="812"/>
      <c r="G411" s="812"/>
      <c r="H411" s="812"/>
      <c r="I411" s="812"/>
      <c r="J411" s="812"/>
      <c r="K411" s="812"/>
      <c r="L411" s="812"/>
      <c r="M411" s="812"/>
      <c r="N411" s="812"/>
      <c r="O411" s="812"/>
      <c r="P411" s="812"/>
      <c r="Q411" s="812"/>
      <c r="R411" s="812"/>
      <c r="S411" s="812"/>
      <c r="T411" s="812"/>
      <c r="U411" s="812"/>
      <c r="V411" s="812"/>
      <c r="W411" s="812"/>
      <c r="X411" s="812"/>
      <c r="Y411" s="812"/>
      <c r="Z411" s="812"/>
      <c r="AA411" s="812"/>
      <c r="AB411" s="812"/>
      <c r="AC411" s="812"/>
      <c r="AD411" s="812"/>
      <c r="AE411" s="812"/>
      <c r="AF411" s="812"/>
      <c r="AG411" s="812"/>
      <c r="AH411" s="812"/>
      <c r="AI411" s="812"/>
      <c r="AJ411" s="812"/>
      <c r="AK411" s="812"/>
      <c r="AL411" s="812"/>
      <c r="AM411" s="812"/>
      <c r="AN411" s="812"/>
      <c r="AO411" s="812"/>
      <c r="AP411" s="812"/>
      <c r="AQ411" s="812"/>
      <c r="AR411" s="812"/>
      <c r="AS411" s="812"/>
      <c r="AT411" s="812"/>
      <c r="AU411" s="812"/>
      <c r="AV411" s="812"/>
      <c r="AW411" s="812"/>
      <c r="AX411" s="812"/>
      <c r="AY411" s="812"/>
      <c r="AZ411" s="812"/>
      <c r="BA411" s="812"/>
      <c r="BB411" s="812"/>
      <c r="BC411" s="812"/>
      <c r="BD411" s="812"/>
      <c r="BE411" s="812"/>
      <c r="BF411" s="812"/>
      <c r="BG411" s="812"/>
      <c r="BH411" s="812"/>
      <c r="BI411" s="812"/>
      <c r="BJ411" s="812"/>
      <c r="BK411" s="812"/>
      <c r="BL411" s="812"/>
      <c r="BM411" s="812"/>
      <c r="BN411" s="812"/>
      <c r="BO411" s="812"/>
      <c r="BP411" s="812"/>
      <c r="BQ411" s="812"/>
      <c r="BR411" s="812"/>
      <c r="BS411" s="812"/>
      <c r="BT411" s="812"/>
      <c r="BU411" s="812"/>
      <c r="BV411" s="812"/>
      <c r="BW411" s="812"/>
      <c r="BX411" s="812"/>
      <c r="BY411" s="812"/>
      <c r="BZ411" s="812"/>
      <c r="CA411" s="812"/>
      <c r="CB411" s="812"/>
      <c r="CC411" s="812"/>
      <c r="CD411" s="812"/>
      <c r="CE411" s="812"/>
      <c r="CF411" s="812"/>
      <c r="CG411" s="812"/>
      <c r="CH411" s="812"/>
      <c r="CI411" s="812"/>
      <c r="CJ411" s="812"/>
      <c r="CK411" s="812"/>
      <c r="CL411" s="812"/>
      <c r="CM411" s="812"/>
      <c r="CN411" s="812"/>
      <c r="CO411" s="812"/>
      <c r="CP411" s="812"/>
      <c r="CQ411" s="812"/>
      <c r="CR411" s="812"/>
      <c r="CS411" s="812"/>
      <c r="CT411" s="812"/>
      <c r="CU411" s="812"/>
      <c r="CV411" s="812"/>
      <c r="CW411" s="812"/>
      <c r="CX411" s="812"/>
      <c r="CY411" s="812"/>
      <c r="CZ411" s="812"/>
      <c r="DA411" s="812"/>
      <c r="DB411" s="812"/>
      <c r="DC411" s="812"/>
      <c r="DD411" s="812"/>
      <c r="DE411" s="812"/>
      <c r="DF411" s="812"/>
      <c r="DG411" s="812"/>
      <c r="DH411" s="812"/>
      <c r="DI411" s="812"/>
      <c r="DJ411" s="812"/>
      <c r="DK411" s="812"/>
      <c r="DL411" s="812"/>
      <c r="DM411" s="812"/>
      <c r="DN411" s="812"/>
      <c r="DO411" s="812"/>
      <c r="DP411" s="812"/>
      <c r="DQ411" s="812"/>
      <c r="DR411" s="812"/>
      <c r="DS411" s="812"/>
      <c r="DT411" s="812"/>
      <c r="DU411" s="812"/>
      <c r="DV411" s="812"/>
      <c r="DW411" s="812"/>
      <c r="DX411" s="812"/>
      <c r="DY411" s="812"/>
      <c r="DZ411" s="812"/>
      <c r="EA411" s="812"/>
      <c r="EB411" s="812"/>
      <c r="EC411" s="812"/>
      <c r="ED411" s="812"/>
      <c r="EE411" s="812"/>
      <c r="EF411" s="812"/>
      <c r="EG411" s="812"/>
      <c r="EH411" s="812"/>
      <c r="EI411" s="812"/>
      <c r="EJ411" s="812"/>
      <c r="EK411" s="812"/>
      <c r="EL411" s="812"/>
      <c r="EM411" s="812"/>
      <c r="EN411" s="812"/>
      <c r="EO411" s="812"/>
      <c r="EP411" s="812"/>
      <c r="EQ411" s="812"/>
      <c r="ER411" s="812"/>
      <c r="ES411" s="812"/>
      <c r="ET411" s="812"/>
      <c r="EU411" s="812"/>
      <c r="EV411" s="812"/>
      <c r="EW411" s="812"/>
      <c r="EX411" s="812"/>
      <c r="EY411" s="812"/>
      <c r="EZ411" s="812"/>
      <c r="FA411" s="812"/>
      <c r="FB411" s="812"/>
      <c r="FC411" s="812"/>
      <c r="FD411" s="812"/>
      <c r="FE411" s="812"/>
      <c r="FF411" s="812"/>
      <c r="FG411" s="812"/>
      <c r="FH411" s="812"/>
      <c r="FI411" s="812"/>
      <c r="FJ411" s="812"/>
      <c r="FK411" s="812"/>
      <c r="FL411" s="812"/>
      <c r="FM411" s="812"/>
      <c r="FN411" s="812"/>
      <c r="FO411" s="812"/>
      <c r="FP411" s="812"/>
      <c r="FQ411" s="812"/>
      <c r="FR411" s="812"/>
      <c r="FS411" s="812"/>
      <c r="FT411" s="812"/>
      <c r="FU411" s="812"/>
      <c r="FV411" s="812"/>
      <c r="FW411" s="812"/>
      <c r="FX411" s="812"/>
      <c r="FY411" s="812"/>
      <c r="FZ411" s="812"/>
      <c r="GA411" s="812"/>
      <c r="GB411" s="812"/>
      <c r="GC411" s="812"/>
      <c r="GD411" s="812"/>
      <c r="GE411" s="812"/>
      <c r="GF411" s="812"/>
      <c r="GG411" s="812"/>
      <c r="GH411" s="812"/>
      <c r="GI411" s="812"/>
      <c r="GJ411" s="812"/>
      <c r="GK411" s="812"/>
      <c r="GL411" s="812"/>
      <c r="GM411" s="812"/>
    </row>
    <row r="412" spans="2:195" ht="15" customHeight="1" x14ac:dyDescent="0.2">
      <c r="B412" s="812"/>
      <c r="C412" s="812"/>
      <c r="D412" s="812"/>
      <c r="E412" s="812"/>
      <c r="F412" s="812"/>
      <c r="G412" s="812"/>
      <c r="H412" s="812"/>
      <c r="I412" s="812"/>
      <c r="J412" s="812"/>
      <c r="K412" s="812"/>
      <c r="L412" s="812"/>
      <c r="M412" s="812"/>
      <c r="N412" s="812"/>
      <c r="O412" s="812"/>
      <c r="P412" s="812"/>
      <c r="Q412" s="812"/>
      <c r="R412" s="812"/>
      <c r="S412" s="812"/>
      <c r="T412" s="812"/>
      <c r="U412" s="812"/>
      <c r="V412" s="812"/>
      <c r="W412" s="812"/>
      <c r="X412" s="812"/>
      <c r="Y412" s="812"/>
      <c r="Z412" s="812"/>
      <c r="AA412" s="812"/>
      <c r="AB412" s="812"/>
      <c r="AC412" s="812"/>
      <c r="AD412" s="812"/>
      <c r="AE412" s="812"/>
      <c r="AF412" s="812"/>
      <c r="AG412" s="812"/>
      <c r="AH412" s="812"/>
      <c r="AI412" s="812"/>
      <c r="AJ412" s="812"/>
      <c r="AK412" s="812"/>
      <c r="AL412" s="812"/>
      <c r="AM412" s="812"/>
      <c r="AN412" s="812"/>
      <c r="AO412" s="812"/>
      <c r="AP412" s="812"/>
      <c r="AQ412" s="812"/>
      <c r="AR412" s="812"/>
      <c r="AS412" s="812"/>
      <c r="AT412" s="812"/>
      <c r="AU412" s="812"/>
      <c r="AV412" s="812"/>
      <c r="AW412" s="812"/>
      <c r="AX412" s="812"/>
      <c r="AY412" s="812"/>
      <c r="AZ412" s="812"/>
      <c r="BA412" s="812"/>
      <c r="BB412" s="812"/>
      <c r="BC412" s="812"/>
      <c r="BD412" s="812"/>
      <c r="BE412" s="812"/>
      <c r="BF412" s="812"/>
      <c r="BG412" s="812"/>
      <c r="BH412" s="812"/>
      <c r="BI412" s="812"/>
      <c r="BJ412" s="812"/>
      <c r="BK412" s="812"/>
      <c r="BL412" s="812"/>
      <c r="BM412" s="812"/>
      <c r="BN412" s="812"/>
      <c r="BO412" s="812"/>
      <c r="BP412" s="812"/>
      <c r="BQ412" s="812"/>
      <c r="BR412" s="812"/>
      <c r="BS412" s="812"/>
      <c r="BT412" s="812"/>
      <c r="BU412" s="812"/>
      <c r="BV412" s="812"/>
      <c r="BW412" s="812"/>
      <c r="BX412" s="812"/>
      <c r="BY412" s="812"/>
      <c r="BZ412" s="812"/>
      <c r="CA412" s="812"/>
      <c r="CB412" s="812"/>
      <c r="CC412" s="812"/>
      <c r="CD412" s="812"/>
      <c r="CE412" s="812"/>
      <c r="CF412" s="812"/>
      <c r="CG412" s="812"/>
      <c r="CH412" s="812"/>
      <c r="CI412" s="812"/>
      <c r="CJ412" s="812"/>
      <c r="CK412" s="812"/>
      <c r="CL412" s="812"/>
      <c r="CM412" s="812"/>
      <c r="CN412" s="812"/>
      <c r="CO412" s="812"/>
      <c r="CP412" s="812"/>
      <c r="CQ412" s="812"/>
      <c r="CR412" s="812"/>
      <c r="CS412" s="812"/>
      <c r="CT412" s="812"/>
      <c r="CU412" s="812"/>
      <c r="CV412" s="812"/>
      <c r="CW412" s="812"/>
      <c r="CX412" s="812"/>
      <c r="CY412" s="812"/>
      <c r="CZ412" s="812"/>
      <c r="DA412" s="812"/>
      <c r="DB412" s="812"/>
      <c r="DC412" s="812"/>
      <c r="DD412" s="812"/>
      <c r="DE412" s="812"/>
      <c r="DF412" s="812"/>
      <c r="DG412" s="812"/>
      <c r="DH412" s="812"/>
      <c r="DI412" s="812"/>
      <c r="DJ412" s="812"/>
      <c r="DK412" s="812"/>
      <c r="DL412" s="812"/>
      <c r="DM412" s="812"/>
      <c r="DN412" s="812"/>
      <c r="DO412" s="812"/>
      <c r="DP412" s="812"/>
      <c r="DQ412" s="812"/>
      <c r="DR412" s="812"/>
      <c r="DS412" s="812"/>
      <c r="DT412" s="812"/>
      <c r="DU412" s="812"/>
      <c r="DV412" s="812"/>
      <c r="DW412" s="812"/>
      <c r="DX412" s="812"/>
      <c r="DY412" s="812"/>
      <c r="DZ412" s="812"/>
      <c r="EA412" s="812"/>
      <c r="EB412" s="812"/>
      <c r="EC412" s="812"/>
      <c r="ED412" s="812"/>
      <c r="EE412" s="812"/>
      <c r="EF412" s="812"/>
      <c r="EG412" s="812"/>
      <c r="EH412" s="812"/>
      <c r="EI412" s="812"/>
      <c r="EJ412" s="812"/>
      <c r="EK412" s="812"/>
      <c r="EL412" s="812"/>
      <c r="EM412" s="812"/>
      <c r="EN412" s="812"/>
      <c r="EO412" s="812"/>
      <c r="EP412" s="812"/>
      <c r="EQ412" s="812"/>
      <c r="ER412" s="812"/>
      <c r="ES412" s="812"/>
      <c r="ET412" s="812"/>
      <c r="EU412" s="812"/>
      <c r="EV412" s="812"/>
      <c r="EW412" s="812"/>
      <c r="EX412" s="812"/>
      <c r="EY412" s="812"/>
      <c r="EZ412" s="812"/>
      <c r="FA412" s="812"/>
      <c r="FB412" s="812"/>
      <c r="FC412" s="812"/>
      <c r="FD412" s="812"/>
      <c r="FE412" s="812"/>
      <c r="FF412" s="812"/>
      <c r="FG412" s="812"/>
      <c r="FH412" s="812"/>
      <c r="FI412" s="812"/>
      <c r="FJ412" s="812"/>
      <c r="FK412" s="812"/>
      <c r="FL412" s="812"/>
      <c r="FM412" s="812"/>
      <c r="FN412" s="812"/>
      <c r="FO412" s="812"/>
      <c r="FP412" s="812"/>
      <c r="FQ412" s="812"/>
      <c r="FR412" s="812"/>
      <c r="FS412" s="812"/>
      <c r="FT412" s="812"/>
      <c r="FU412" s="812"/>
      <c r="FV412" s="812"/>
      <c r="FW412" s="812"/>
      <c r="FX412" s="812"/>
      <c r="FY412" s="812"/>
      <c r="FZ412" s="812"/>
      <c r="GA412" s="812"/>
      <c r="GB412" s="812"/>
      <c r="GC412" s="812"/>
      <c r="GD412" s="812"/>
      <c r="GE412" s="812"/>
      <c r="GF412" s="812"/>
      <c r="GG412" s="812"/>
      <c r="GH412" s="812"/>
      <c r="GI412" s="812"/>
      <c r="GJ412" s="812"/>
      <c r="GK412" s="812"/>
      <c r="GL412" s="812"/>
      <c r="GM412" s="812"/>
    </row>
    <row r="413" spans="2:195" ht="15" customHeight="1" x14ac:dyDescent="0.2">
      <c r="B413" s="812"/>
      <c r="C413" s="812"/>
      <c r="D413" s="812"/>
      <c r="E413" s="812"/>
      <c r="F413" s="812"/>
      <c r="G413" s="812"/>
      <c r="H413" s="812"/>
      <c r="I413" s="812"/>
      <c r="J413" s="812"/>
      <c r="K413" s="812"/>
      <c r="L413" s="812"/>
      <c r="M413" s="812"/>
      <c r="N413" s="812"/>
      <c r="O413" s="812"/>
      <c r="P413" s="812"/>
      <c r="Q413" s="812"/>
      <c r="R413" s="812"/>
      <c r="S413" s="812"/>
      <c r="T413" s="812"/>
      <c r="U413" s="812"/>
      <c r="V413" s="812"/>
      <c r="W413" s="812"/>
      <c r="X413" s="812"/>
      <c r="Y413" s="812"/>
      <c r="Z413" s="812"/>
      <c r="AA413" s="812"/>
      <c r="AB413" s="812"/>
      <c r="AC413" s="812"/>
      <c r="AD413" s="812"/>
      <c r="AE413" s="812"/>
      <c r="AF413" s="812"/>
      <c r="AG413" s="812"/>
      <c r="AH413" s="812"/>
      <c r="AI413" s="812"/>
      <c r="AJ413" s="812"/>
      <c r="AK413" s="812"/>
      <c r="AL413" s="812"/>
      <c r="AM413" s="812"/>
      <c r="AN413" s="812"/>
      <c r="AO413" s="812"/>
      <c r="AP413" s="812"/>
      <c r="AQ413" s="812"/>
      <c r="AR413" s="812"/>
      <c r="AS413" s="812"/>
      <c r="AT413" s="812"/>
      <c r="AU413" s="812"/>
      <c r="AV413" s="812"/>
      <c r="AW413" s="812"/>
      <c r="AX413" s="812"/>
      <c r="AY413" s="812"/>
      <c r="AZ413" s="812"/>
      <c r="BA413" s="812"/>
      <c r="BB413" s="812"/>
      <c r="BC413" s="812"/>
      <c r="BD413" s="812"/>
      <c r="BE413" s="812"/>
      <c r="BF413" s="812"/>
      <c r="BG413" s="812"/>
      <c r="BH413" s="812"/>
      <c r="BI413" s="812"/>
      <c r="BJ413" s="812"/>
      <c r="BK413" s="812"/>
      <c r="BL413" s="812"/>
      <c r="BM413" s="812"/>
      <c r="BN413" s="812"/>
      <c r="BO413" s="812"/>
      <c r="BP413" s="812"/>
      <c r="BQ413" s="812"/>
      <c r="BR413" s="812"/>
      <c r="BS413" s="812"/>
      <c r="BT413" s="812"/>
      <c r="BU413" s="812"/>
      <c r="BV413" s="812"/>
      <c r="BW413" s="812"/>
      <c r="BX413" s="812"/>
      <c r="BY413" s="812"/>
      <c r="BZ413" s="812"/>
      <c r="CA413" s="812"/>
      <c r="CB413" s="812"/>
      <c r="CC413" s="812"/>
      <c r="CD413" s="812"/>
      <c r="CE413" s="812"/>
      <c r="CF413" s="812"/>
      <c r="CG413" s="812"/>
      <c r="CH413" s="812"/>
      <c r="CI413" s="812"/>
      <c r="CJ413" s="812"/>
      <c r="CK413" s="812"/>
      <c r="CL413" s="812"/>
      <c r="CM413" s="812"/>
      <c r="CN413" s="812"/>
      <c r="CO413" s="812"/>
      <c r="CP413" s="812"/>
      <c r="CQ413" s="812"/>
      <c r="CR413" s="812"/>
      <c r="CS413" s="812"/>
      <c r="CT413" s="812"/>
      <c r="CU413" s="812"/>
      <c r="CV413" s="812"/>
      <c r="CW413" s="812"/>
      <c r="CX413" s="812"/>
      <c r="CY413" s="812"/>
      <c r="CZ413" s="812"/>
      <c r="DA413" s="812"/>
      <c r="DB413" s="812"/>
      <c r="DC413" s="812"/>
      <c r="DD413" s="812"/>
      <c r="DE413" s="812"/>
      <c r="DF413" s="812"/>
      <c r="DG413" s="812"/>
      <c r="DH413" s="812"/>
      <c r="DI413" s="812"/>
      <c r="DJ413" s="812"/>
      <c r="DK413" s="812"/>
      <c r="DL413" s="812"/>
      <c r="DM413" s="812"/>
      <c r="DN413" s="812"/>
      <c r="DO413" s="812"/>
      <c r="DP413" s="812"/>
      <c r="DQ413" s="812"/>
      <c r="DR413" s="812"/>
      <c r="DS413" s="812"/>
      <c r="DT413" s="812"/>
      <c r="DU413" s="812"/>
      <c r="DV413" s="812"/>
      <c r="DW413" s="812"/>
      <c r="DX413" s="812"/>
      <c r="DY413" s="812"/>
      <c r="DZ413" s="812"/>
      <c r="EA413" s="812"/>
      <c r="EB413" s="812"/>
      <c r="EC413" s="812"/>
      <c r="ED413" s="812"/>
      <c r="EE413" s="812"/>
      <c r="EF413" s="812"/>
      <c r="EG413" s="812"/>
      <c r="EH413" s="812"/>
      <c r="EI413" s="812"/>
      <c r="EJ413" s="812"/>
      <c r="EK413" s="812"/>
      <c r="EL413" s="812"/>
      <c r="EM413" s="812"/>
      <c r="EN413" s="812"/>
      <c r="EO413" s="812"/>
      <c r="EP413" s="812"/>
      <c r="EQ413" s="812"/>
      <c r="ER413" s="812"/>
      <c r="ES413" s="812"/>
      <c r="ET413" s="812"/>
      <c r="EU413" s="812"/>
      <c r="EV413" s="812"/>
      <c r="EW413" s="812"/>
      <c r="EX413" s="812"/>
      <c r="EY413" s="812"/>
      <c r="EZ413" s="812"/>
      <c r="FA413" s="812"/>
      <c r="FB413" s="812"/>
      <c r="FC413" s="812"/>
      <c r="FD413" s="812"/>
      <c r="FE413" s="812"/>
      <c r="FF413" s="812"/>
      <c r="FG413" s="812"/>
      <c r="FH413" s="812"/>
      <c r="FI413" s="812"/>
      <c r="FJ413" s="812"/>
      <c r="FK413" s="812"/>
      <c r="FL413" s="812"/>
      <c r="FM413" s="812"/>
      <c r="FN413" s="812"/>
      <c r="FO413" s="812"/>
      <c r="FP413" s="812"/>
      <c r="FQ413" s="812"/>
      <c r="FR413" s="812"/>
      <c r="FS413" s="812"/>
      <c r="FT413" s="812"/>
      <c r="FU413" s="812"/>
      <c r="FV413" s="812"/>
      <c r="FW413" s="812"/>
      <c r="FX413" s="812"/>
      <c r="FY413" s="812"/>
      <c r="FZ413" s="812"/>
      <c r="GA413" s="812"/>
      <c r="GB413" s="812"/>
      <c r="GC413" s="812"/>
      <c r="GD413" s="812"/>
      <c r="GE413" s="812"/>
      <c r="GF413" s="812"/>
      <c r="GG413" s="812"/>
      <c r="GH413" s="812"/>
      <c r="GI413" s="812"/>
      <c r="GJ413" s="812"/>
      <c r="GK413" s="812"/>
      <c r="GL413" s="812"/>
      <c r="GM413" s="812"/>
    </row>
    <row r="414" spans="2:195" ht="15" customHeight="1" x14ac:dyDescent="0.2">
      <c r="B414" s="812"/>
      <c r="C414" s="812"/>
      <c r="D414" s="812"/>
      <c r="E414" s="812"/>
      <c r="F414" s="812"/>
      <c r="G414" s="812"/>
      <c r="H414" s="812"/>
      <c r="I414" s="812"/>
      <c r="J414" s="812"/>
      <c r="K414" s="812"/>
      <c r="L414" s="812"/>
      <c r="M414" s="812"/>
      <c r="N414" s="812"/>
      <c r="O414" s="812"/>
      <c r="P414" s="812"/>
      <c r="Q414" s="812"/>
      <c r="R414" s="812"/>
      <c r="S414" s="812"/>
      <c r="T414" s="812"/>
      <c r="U414" s="812"/>
      <c r="V414" s="812"/>
      <c r="W414" s="812"/>
      <c r="X414" s="812"/>
      <c r="Y414" s="812"/>
      <c r="Z414" s="812"/>
      <c r="AA414" s="812"/>
      <c r="AB414" s="812"/>
      <c r="AC414" s="812"/>
      <c r="AD414" s="812"/>
      <c r="AE414" s="812"/>
      <c r="AF414" s="812"/>
      <c r="AG414" s="812"/>
      <c r="AH414" s="812"/>
      <c r="AI414" s="812"/>
      <c r="AJ414" s="812"/>
      <c r="AK414" s="812"/>
      <c r="AL414" s="812"/>
      <c r="AM414" s="812"/>
      <c r="AN414" s="812"/>
      <c r="AO414" s="812"/>
      <c r="AP414" s="812"/>
      <c r="AQ414" s="812"/>
      <c r="AR414" s="812"/>
      <c r="AS414" s="812"/>
      <c r="AT414" s="812"/>
      <c r="AU414" s="812"/>
      <c r="AV414" s="812"/>
      <c r="AW414" s="812"/>
      <c r="AX414" s="812"/>
      <c r="AY414" s="812"/>
      <c r="AZ414" s="812"/>
      <c r="BA414" s="812"/>
      <c r="BB414" s="812"/>
      <c r="BC414" s="812"/>
      <c r="BD414" s="812"/>
      <c r="BE414" s="812"/>
      <c r="BF414" s="812"/>
      <c r="BG414" s="812"/>
      <c r="BH414" s="812"/>
      <c r="BI414" s="812"/>
      <c r="BJ414" s="812"/>
      <c r="BK414" s="812"/>
      <c r="BL414" s="812"/>
      <c r="BM414" s="812"/>
      <c r="BN414" s="812"/>
      <c r="BO414" s="812"/>
      <c r="BP414" s="812"/>
      <c r="BQ414" s="812"/>
      <c r="BR414" s="812"/>
      <c r="BS414" s="812"/>
      <c r="BT414" s="812"/>
      <c r="BU414" s="812"/>
      <c r="BV414" s="812"/>
      <c r="BW414" s="812"/>
      <c r="BX414" s="812"/>
      <c r="BY414" s="812"/>
      <c r="BZ414" s="812"/>
      <c r="CA414" s="812"/>
      <c r="CB414" s="812"/>
      <c r="CC414" s="812"/>
      <c r="CD414" s="812"/>
      <c r="CE414" s="812"/>
      <c r="CF414" s="812"/>
      <c r="CG414" s="812"/>
      <c r="CH414" s="812"/>
      <c r="CI414" s="812"/>
      <c r="CJ414" s="812"/>
      <c r="CK414" s="812"/>
      <c r="CL414" s="812"/>
      <c r="CM414" s="812"/>
      <c r="CN414" s="812"/>
      <c r="CO414" s="812"/>
      <c r="CP414" s="812"/>
      <c r="CQ414" s="812"/>
      <c r="CR414" s="812"/>
      <c r="CS414" s="812"/>
      <c r="CT414" s="812"/>
      <c r="CU414" s="812"/>
      <c r="CV414" s="812"/>
      <c r="CW414" s="812"/>
      <c r="CX414" s="812"/>
      <c r="CY414" s="812"/>
      <c r="CZ414" s="812"/>
      <c r="DA414" s="812"/>
      <c r="DB414" s="812"/>
      <c r="DC414" s="812"/>
      <c r="DD414" s="812"/>
      <c r="DE414" s="812"/>
      <c r="DF414" s="812"/>
      <c r="DG414" s="812"/>
      <c r="DH414" s="812"/>
      <c r="DI414" s="812"/>
      <c r="DJ414" s="812"/>
      <c r="DK414" s="812"/>
      <c r="DL414" s="812"/>
      <c r="DM414" s="812"/>
      <c r="DN414" s="812"/>
      <c r="DO414" s="812"/>
      <c r="DP414" s="812"/>
      <c r="DQ414" s="812"/>
      <c r="DR414" s="812"/>
      <c r="DS414" s="812"/>
      <c r="DT414" s="812"/>
      <c r="DU414" s="812"/>
      <c r="DV414" s="812"/>
      <c r="DW414" s="812"/>
      <c r="DX414" s="812"/>
      <c r="DY414" s="812"/>
      <c r="DZ414" s="812"/>
      <c r="EA414" s="812"/>
      <c r="EB414" s="812"/>
      <c r="EC414" s="812"/>
      <c r="ED414" s="812"/>
      <c r="EE414" s="812"/>
      <c r="EF414" s="812"/>
      <c r="EG414" s="812"/>
      <c r="EH414" s="812"/>
      <c r="EI414" s="812"/>
      <c r="EJ414" s="812"/>
      <c r="EK414" s="812"/>
      <c r="EL414" s="812"/>
      <c r="EM414" s="812"/>
      <c r="EN414" s="812"/>
      <c r="EO414" s="812"/>
      <c r="EP414" s="812"/>
      <c r="EQ414" s="812"/>
      <c r="ER414" s="812"/>
      <c r="ES414" s="812"/>
      <c r="ET414" s="812"/>
      <c r="EU414" s="812"/>
      <c r="EV414" s="812"/>
      <c r="EW414" s="812"/>
      <c r="EX414" s="812"/>
      <c r="EY414" s="812"/>
      <c r="EZ414" s="812"/>
      <c r="FA414" s="812"/>
      <c r="FB414" s="812"/>
      <c r="FC414" s="812"/>
      <c r="FD414" s="812"/>
      <c r="FE414" s="812"/>
      <c r="FF414" s="812"/>
      <c r="FG414" s="812"/>
      <c r="FH414" s="812"/>
      <c r="FI414" s="812"/>
      <c r="FJ414" s="812"/>
      <c r="FK414" s="812"/>
      <c r="FL414" s="812"/>
      <c r="FM414" s="812"/>
      <c r="FN414" s="812"/>
      <c r="FO414" s="812"/>
      <c r="FP414" s="812"/>
      <c r="FQ414" s="812"/>
      <c r="FR414" s="812"/>
      <c r="FS414" s="812"/>
      <c r="FT414" s="812"/>
      <c r="FU414" s="812"/>
      <c r="FV414" s="812"/>
      <c r="FW414" s="812"/>
      <c r="FX414" s="812"/>
      <c r="FY414" s="812"/>
      <c r="FZ414" s="812"/>
      <c r="GA414" s="812"/>
      <c r="GB414" s="812"/>
      <c r="GC414" s="812"/>
      <c r="GD414" s="812"/>
      <c r="GE414" s="812"/>
      <c r="GF414" s="812"/>
      <c r="GG414" s="812"/>
      <c r="GH414" s="812"/>
      <c r="GI414" s="812"/>
      <c r="GJ414" s="812"/>
      <c r="GK414" s="812"/>
      <c r="GL414" s="812"/>
      <c r="GM414" s="812"/>
    </row>
    <row r="415" spans="2:195" ht="15" customHeight="1" x14ac:dyDescent="0.2">
      <c r="B415" s="812"/>
      <c r="C415" s="812"/>
      <c r="D415" s="812"/>
      <c r="E415" s="812"/>
      <c r="F415" s="812"/>
      <c r="G415" s="812"/>
      <c r="H415" s="812"/>
      <c r="I415" s="812"/>
      <c r="J415" s="812"/>
      <c r="K415" s="812"/>
      <c r="L415" s="812"/>
      <c r="M415" s="812"/>
      <c r="N415" s="812"/>
      <c r="O415" s="812"/>
      <c r="P415" s="812"/>
      <c r="Q415" s="812"/>
      <c r="R415" s="812"/>
      <c r="S415" s="812"/>
      <c r="T415" s="812"/>
      <c r="U415" s="812"/>
      <c r="V415" s="812"/>
      <c r="W415" s="812"/>
      <c r="X415" s="812"/>
      <c r="Y415" s="812"/>
      <c r="Z415" s="812"/>
      <c r="AA415" s="812"/>
      <c r="AB415" s="812"/>
      <c r="AC415" s="812"/>
      <c r="AD415" s="812"/>
      <c r="AE415" s="812"/>
      <c r="AF415" s="812"/>
      <c r="AG415" s="812"/>
      <c r="AH415" s="812"/>
      <c r="AI415" s="812"/>
      <c r="AJ415" s="812"/>
      <c r="AK415" s="812"/>
      <c r="AL415" s="812"/>
      <c r="AM415" s="812"/>
      <c r="AN415" s="812"/>
      <c r="AO415" s="812"/>
      <c r="AP415" s="812"/>
      <c r="AQ415" s="812"/>
      <c r="AR415" s="812"/>
      <c r="AS415" s="812"/>
      <c r="AT415" s="812"/>
      <c r="AU415" s="812"/>
      <c r="AV415" s="812"/>
      <c r="AW415" s="812"/>
      <c r="AX415" s="812"/>
      <c r="AY415" s="812"/>
      <c r="AZ415" s="812"/>
      <c r="BA415" s="812"/>
      <c r="BB415" s="812"/>
      <c r="BC415" s="812"/>
      <c r="BD415" s="812"/>
      <c r="BE415" s="812"/>
      <c r="BF415" s="812"/>
      <c r="BG415" s="812"/>
      <c r="BH415" s="812"/>
      <c r="BI415" s="812"/>
      <c r="BJ415" s="812"/>
      <c r="BK415" s="812"/>
      <c r="BL415" s="812"/>
      <c r="BM415" s="812"/>
      <c r="BN415" s="812"/>
      <c r="BO415" s="812"/>
      <c r="BP415" s="812"/>
      <c r="BQ415" s="812"/>
      <c r="BR415" s="812"/>
      <c r="BS415" s="812"/>
      <c r="BT415" s="812"/>
      <c r="BU415" s="812"/>
      <c r="BV415" s="812"/>
      <c r="BW415" s="812"/>
      <c r="BX415" s="812"/>
      <c r="BY415" s="812"/>
      <c r="BZ415" s="812"/>
      <c r="CA415" s="812"/>
      <c r="CB415" s="812"/>
      <c r="CC415" s="812"/>
      <c r="CD415" s="812"/>
      <c r="CE415" s="812"/>
      <c r="CF415" s="812"/>
      <c r="CG415" s="812"/>
      <c r="CH415" s="812"/>
      <c r="CI415" s="812"/>
      <c r="CJ415" s="812"/>
      <c r="CK415" s="812"/>
      <c r="CL415" s="812"/>
      <c r="CM415" s="812"/>
      <c r="CN415" s="812"/>
      <c r="CO415" s="812"/>
      <c r="CP415" s="812"/>
      <c r="CQ415" s="812"/>
      <c r="CR415" s="812"/>
      <c r="CS415" s="812"/>
      <c r="CT415" s="812"/>
      <c r="CU415" s="812"/>
      <c r="CV415" s="812"/>
      <c r="CW415" s="812"/>
      <c r="CX415" s="812"/>
      <c r="CY415" s="812"/>
      <c r="CZ415" s="812"/>
      <c r="DA415" s="812"/>
      <c r="DB415" s="812"/>
      <c r="DC415" s="812"/>
      <c r="DD415" s="812"/>
      <c r="DE415" s="812"/>
      <c r="DF415" s="812"/>
      <c r="DG415" s="812"/>
      <c r="DH415" s="812"/>
      <c r="DI415" s="812"/>
      <c r="DJ415" s="812"/>
      <c r="DK415" s="812"/>
      <c r="DL415" s="812"/>
      <c r="DM415" s="812"/>
      <c r="DN415" s="812"/>
      <c r="DO415" s="812"/>
      <c r="DP415" s="812"/>
      <c r="DQ415" s="812"/>
      <c r="DR415" s="812"/>
      <c r="DS415" s="812"/>
      <c r="DT415" s="812"/>
      <c r="DU415" s="812"/>
      <c r="DV415" s="812"/>
      <c r="DW415" s="812"/>
      <c r="DX415" s="812"/>
      <c r="DY415" s="812"/>
      <c r="DZ415" s="812"/>
      <c r="EA415" s="812"/>
      <c r="EB415" s="812"/>
      <c r="EC415" s="812"/>
      <c r="ED415" s="812"/>
      <c r="EE415" s="812"/>
      <c r="EF415" s="812"/>
      <c r="EG415" s="812"/>
      <c r="EH415" s="812"/>
      <c r="EI415" s="812"/>
      <c r="EJ415" s="812"/>
      <c r="EK415" s="812"/>
      <c r="EL415" s="812"/>
      <c r="EM415" s="812"/>
      <c r="EN415" s="812"/>
      <c r="EO415" s="812"/>
      <c r="EP415" s="812"/>
      <c r="EQ415" s="812"/>
      <c r="ER415" s="812"/>
      <c r="ES415" s="812"/>
      <c r="ET415" s="812"/>
      <c r="EU415" s="812"/>
      <c r="EV415" s="812"/>
      <c r="EW415" s="812"/>
      <c r="EX415" s="812"/>
      <c r="EY415" s="812"/>
      <c r="EZ415" s="812"/>
      <c r="FA415" s="812"/>
      <c r="FB415" s="812"/>
      <c r="FC415" s="812"/>
      <c r="FD415" s="812"/>
      <c r="FE415" s="812"/>
      <c r="FF415" s="812"/>
      <c r="FG415" s="812"/>
      <c r="FH415" s="812"/>
      <c r="FI415" s="812"/>
      <c r="FJ415" s="812"/>
      <c r="FK415" s="812"/>
      <c r="FL415" s="812"/>
      <c r="FM415" s="812"/>
      <c r="FN415" s="812"/>
      <c r="FO415" s="812"/>
      <c r="FP415" s="812"/>
      <c r="FQ415" s="812"/>
      <c r="FR415" s="812"/>
      <c r="FS415" s="812"/>
      <c r="FT415" s="812"/>
      <c r="FU415" s="812"/>
      <c r="FV415" s="812"/>
      <c r="FW415" s="812"/>
      <c r="FX415" s="812"/>
      <c r="FY415" s="812"/>
      <c r="FZ415" s="812"/>
      <c r="GA415" s="812"/>
      <c r="GB415" s="812"/>
      <c r="GC415" s="812"/>
      <c r="GD415" s="812"/>
      <c r="GE415" s="812"/>
      <c r="GF415" s="812"/>
      <c r="GG415" s="812"/>
      <c r="GH415" s="812"/>
      <c r="GI415" s="812"/>
      <c r="GJ415" s="812"/>
      <c r="GK415" s="812"/>
      <c r="GL415" s="812"/>
      <c r="GM415" s="812"/>
    </row>
    <row r="416" spans="2:195" ht="15" customHeight="1" x14ac:dyDescent="0.2">
      <c r="B416" s="812"/>
      <c r="C416" s="812"/>
      <c r="D416" s="812"/>
      <c r="E416" s="812"/>
      <c r="F416" s="812"/>
      <c r="G416" s="812"/>
      <c r="H416" s="812"/>
      <c r="I416" s="812"/>
      <c r="J416" s="812"/>
      <c r="K416" s="812"/>
      <c r="L416" s="812"/>
      <c r="M416" s="812"/>
      <c r="N416" s="812"/>
      <c r="O416" s="812"/>
      <c r="P416" s="812"/>
      <c r="Q416" s="812"/>
      <c r="R416" s="812"/>
      <c r="S416" s="812"/>
      <c r="T416" s="812"/>
      <c r="U416" s="812"/>
      <c r="V416" s="812"/>
      <c r="W416" s="812"/>
      <c r="X416" s="812"/>
      <c r="Y416" s="812"/>
      <c r="Z416" s="812"/>
      <c r="AA416" s="812"/>
      <c r="AB416" s="812"/>
      <c r="AC416" s="812"/>
      <c r="AD416" s="812"/>
      <c r="AE416" s="812"/>
      <c r="AF416" s="812"/>
      <c r="AG416" s="812"/>
      <c r="AH416" s="812"/>
      <c r="AI416" s="812"/>
      <c r="AJ416" s="812"/>
      <c r="AK416" s="812"/>
      <c r="AL416" s="812"/>
      <c r="AM416" s="812"/>
      <c r="AN416" s="812"/>
      <c r="AO416" s="812"/>
      <c r="AP416" s="812"/>
      <c r="AQ416" s="812"/>
      <c r="AR416" s="812"/>
      <c r="AS416" s="812"/>
      <c r="AT416" s="812"/>
      <c r="AU416" s="812"/>
      <c r="AV416" s="812"/>
      <c r="AW416" s="812"/>
      <c r="AX416" s="812"/>
      <c r="AY416" s="812"/>
      <c r="AZ416" s="812"/>
      <c r="BA416" s="812"/>
      <c r="BB416" s="812"/>
      <c r="BC416" s="812"/>
      <c r="BD416" s="812"/>
      <c r="BE416" s="812"/>
      <c r="BF416" s="812"/>
      <c r="BG416" s="812"/>
      <c r="BH416" s="812"/>
      <c r="BI416" s="812"/>
      <c r="BJ416" s="812"/>
      <c r="BK416" s="812"/>
      <c r="BL416" s="812"/>
      <c r="BM416" s="812"/>
      <c r="BN416" s="812"/>
      <c r="BO416" s="812"/>
      <c r="BP416" s="812"/>
      <c r="BQ416" s="812"/>
      <c r="BR416" s="812"/>
      <c r="BS416" s="812"/>
      <c r="BT416" s="812"/>
      <c r="BU416" s="812"/>
      <c r="BV416" s="812"/>
      <c r="BW416" s="812"/>
      <c r="BX416" s="812"/>
      <c r="BY416" s="812"/>
      <c r="BZ416" s="812"/>
      <c r="CA416" s="812"/>
      <c r="CB416" s="812"/>
      <c r="CC416" s="812"/>
      <c r="CD416" s="812"/>
      <c r="CE416" s="812"/>
      <c r="CF416" s="812"/>
      <c r="CG416" s="812"/>
      <c r="CH416" s="812"/>
      <c r="CI416" s="812"/>
      <c r="CJ416" s="812"/>
      <c r="CK416" s="812"/>
      <c r="CL416" s="812"/>
      <c r="CM416" s="812"/>
      <c r="CN416" s="812"/>
      <c r="CO416" s="812"/>
      <c r="CP416" s="812"/>
      <c r="CQ416" s="812"/>
      <c r="CR416" s="812"/>
      <c r="CS416" s="812"/>
      <c r="CT416" s="812"/>
      <c r="CU416" s="812"/>
      <c r="CV416" s="812"/>
      <c r="CW416" s="812"/>
      <c r="CX416" s="812"/>
      <c r="CY416" s="812"/>
      <c r="CZ416" s="812"/>
      <c r="DA416" s="812"/>
      <c r="DB416" s="812"/>
      <c r="DC416" s="812"/>
      <c r="DD416" s="812"/>
      <c r="DE416" s="812"/>
      <c r="DF416" s="812"/>
      <c r="DG416" s="812"/>
      <c r="DH416" s="812"/>
      <c r="DI416" s="812"/>
      <c r="DJ416" s="812"/>
      <c r="DK416" s="812"/>
      <c r="DL416" s="812"/>
      <c r="DM416" s="812"/>
      <c r="DN416" s="812"/>
      <c r="DO416" s="812"/>
      <c r="DP416" s="812"/>
      <c r="DQ416" s="812"/>
      <c r="DR416" s="812"/>
      <c r="DS416" s="812"/>
      <c r="DT416" s="812"/>
      <c r="DU416" s="812"/>
      <c r="DV416" s="812"/>
      <c r="DW416" s="812"/>
      <c r="DX416" s="812"/>
      <c r="DY416" s="812"/>
      <c r="DZ416" s="812"/>
      <c r="EA416" s="812"/>
      <c r="EB416" s="812"/>
      <c r="EC416" s="812"/>
      <c r="ED416" s="812"/>
      <c r="EE416" s="812"/>
      <c r="EF416" s="812"/>
      <c r="EG416" s="812"/>
      <c r="EH416" s="812"/>
      <c r="EI416" s="812"/>
      <c r="EJ416" s="812"/>
      <c r="EK416" s="812"/>
      <c r="EL416" s="812"/>
      <c r="EM416" s="812"/>
      <c r="EN416" s="812"/>
      <c r="EO416" s="812"/>
      <c r="EP416" s="812"/>
      <c r="EQ416" s="812"/>
      <c r="ER416" s="812"/>
      <c r="ES416" s="812"/>
      <c r="ET416" s="812"/>
      <c r="EU416" s="812"/>
      <c r="EV416" s="812"/>
      <c r="EW416" s="812"/>
      <c r="EX416" s="812"/>
      <c r="EY416" s="812"/>
      <c r="EZ416" s="812"/>
      <c r="FA416" s="812"/>
      <c r="FB416" s="812"/>
      <c r="FC416" s="812"/>
      <c r="FD416" s="812"/>
      <c r="FE416" s="812"/>
      <c r="FF416" s="812"/>
      <c r="FG416" s="812"/>
      <c r="FH416" s="812"/>
      <c r="FI416" s="812"/>
      <c r="FJ416" s="812"/>
      <c r="FK416" s="812"/>
      <c r="FL416" s="812"/>
      <c r="FM416" s="812"/>
      <c r="FN416" s="812"/>
      <c r="FO416" s="812"/>
      <c r="FP416" s="812"/>
      <c r="FQ416" s="812"/>
      <c r="FR416" s="812"/>
      <c r="FS416" s="812"/>
      <c r="FT416" s="812"/>
      <c r="FU416" s="812"/>
      <c r="FV416" s="812"/>
      <c r="FW416" s="812"/>
      <c r="FX416" s="812"/>
      <c r="FY416" s="812"/>
      <c r="FZ416" s="812"/>
      <c r="GA416" s="812"/>
      <c r="GB416" s="812"/>
      <c r="GC416" s="812"/>
      <c r="GD416" s="812"/>
      <c r="GE416" s="812"/>
      <c r="GF416" s="812"/>
      <c r="GG416" s="812"/>
      <c r="GH416" s="812"/>
      <c r="GI416" s="812"/>
      <c r="GJ416" s="812"/>
      <c r="GK416" s="812"/>
      <c r="GL416" s="812"/>
      <c r="GM416" s="812"/>
    </row>
    <row r="417" spans="2:195" ht="15" customHeight="1" x14ac:dyDescent="0.2">
      <c r="B417" s="812"/>
      <c r="C417" s="812"/>
      <c r="D417" s="812"/>
      <c r="E417" s="812"/>
      <c r="F417" s="812"/>
      <c r="G417" s="812"/>
      <c r="H417" s="812"/>
      <c r="I417" s="812"/>
      <c r="J417" s="812"/>
      <c r="K417" s="812"/>
      <c r="L417" s="812"/>
      <c r="M417" s="812"/>
      <c r="N417" s="812"/>
      <c r="O417" s="812"/>
      <c r="P417" s="812"/>
      <c r="Q417" s="812"/>
      <c r="R417" s="812"/>
      <c r="S417" s="812"/>
      <c r="T417" s="812"/>
      <c r="U417" s="812"/>
      <c r="V417" s="812"/>
      <c r="W417" s="812"/>
      <c r="X417" s="812"/>
      <c r="Y417" s="812"/>
      <c r="Z417" s="812"/>
      <c r="AA417" s="812"/>
      <c r="AB417" s="812"/>
      <c r="AC417" s="812"/>
      <c r="AD417" s="812"/>
      <c r="AE417" s="812"/>
      <c r="AF417" s="812"/>
      <c r="AG417" s="812"/>
      <c r="AH417" s="812"/>
      <c r="AI417" s="812"/>
      <c r="AJ417" s="812"/>
      <c r="AK417" s="812"/>
      <c r="AL417" s="812"/>
      <c r="AM417" s="812"/>
      <c r="AN417" s="812"/>
      <c r="AO417" s="812"/>
      <c r="AP417" s="812"/>
      <c r="AQ417" s="812"/>
      <c r="AR417" s="812"/>
      <c r="AS417" s="812"/>
      <c r="AT417" s="812"/>
      <c r="AU417" s="812"/>
      <c r="AV417" s="812"/>
      <c r="AW417" s="812"/>
      <c r="AX417" s="812"/>
      <c r="AY417" s="812"/>
      <c r="AZ417" s="812"/>
      <c r="BA417" s="812"/>
      <c r="BB417" s="812"/>
      <c r="BC417" s="812"/>
      <c r="BD417" s="812"/>
      <c r="BE417" s="812"/>
      <c r="BF417" s="812"/>
      <c r="BG417" s="812"/>
      <c r="BH417" s="812"/>
      <c r="BI417" s="812"/>
      <c r="BJ417" s="812"/>
      <c r="BK417" s="812"/>
      <c r="BL417" s="812"/>
      <c r="BM417" s="812"/>
      <c r="BN417" s="812"/>
      <c r="BO417" s="812"/>
      <c r="BP417" s="812"/>
      <c r="BQ417" s="812"/>
      <c r="BR417" s="812"/>
      <c r="BS417" s="812"/>
      <c r="BT417" s="812"/>
      <c r="BU417" s="812"/>
      <c r="BV417" s="812"/>
      <c r="BW417" s="812"/>
      <c r="BX417" s="812"/>
      <c r="BY417" s="812"/>
      <c r="BZ417" s="812"/>
      <c r="CA417" s="812"/>
      <c r="CB417" s="812"/>
      <c r="CC417" s="812"/>
      <c r="CD417" s="812"/>
      <c r="CE417" s="812"/>
      <c r="CF417" s="812"/>
      <c r="CG417" s="812"/>
      <c r="CH417" s="812"/>
      <c r="CI417" s="812"/>
      <c r="CJ417" s="812"/>
      <c r="CK417" s="812"/>
      <c r="CL417" s="812"/>
      <c r="CM417" s="812"/>
      <c r="CN417" s="812"/>
      <c r="CO417" s="812"/>
      <c r="CP417" s="812"/>
      <c r="CQ417" s="812"/>
      <c r="CR417" s="812"/>
      <c r="CS417" s="812"/>
      <c r="CT417" s="812"/>
      <c r="CU417" s="812"/>
      <c r="CV417" s="812"/>
      <c r="CW417" s="812"/>
      <c r="CX417" s="812"/>
      <c r="CY417" s="812"/>
      <c r="CZ417" s="812"/>
      <c r="DA417" s="812"/>
      <c r="DB417" s="812"/>
      <c r="DC417" s="812"/>
      <c r="DD417" s="812"/>
      <c r="DE417" s="812"/>
      <c r="DF417" s="812"/>
      <c r="DG417" s="812"/>
      <c r="DH417" s="812"/>
      <c r="DI417" s="812"/>
      <c r="DJ417" s="812"/>
      <c r="DK417" s="812"/>
      <c r="DL417" s="812"/>
      <c r="DM417" s="812"/>
      <c r="DN417" s="812"/>
      <c r="DO417" s="812"/>
      <c r="DP417" s="812"/>
      <c r="DQ417" s="812"/>
      <c r="DR417" s="812"/>
      <c r="DS417" s="812"/>
      <c r="DT417" s="812"/>
      <c r="DU417" s="812"/>
      <c r="DV417" s="812"/>
      <c r="DW417" s="812"/>
      <c r="DX417" s="812"/>
      <c r="DY417" s="812"/>
      <c r="DZ417" s="812"/>
      <c r="EA417" s="812"/>
      <c r="EB417" s="812"/>
      <c r="EC417" s="812"/>
      <c r="ED417" s="812"/>
      <c r="EE417" s="812"/>
      <c r="EF417" s="812"/>
      <c r="EG417" s="812"/>
      <c r="EH417" s="812"/>
      <c r="EI417" s="812"/>
      <c r="EJ417" s="812"/>
      <c r="EK417" s="812"/>
      <c r="EL417" s="812"/>
      <c r="EM417" s="812"/>
      <c r="EN417" s="812"/>
      <c r="EO417" s="812"/>
      <c r="EP417" s="812"/>
      <c r="EQ417" s="812"/>
      <c r="ER417" s="812"/>
      <c r="ES417" s="812"/>
      <c r="ET417" s="812"/>
      <c r="EU417" s="812"/>
      <c r="EV417" s="812"/>
      <c r="EW417" s="812"/>
      <c r="EX417" s="812"/>
      <c r="EY417" s="812"/>
      <c r="EZ417" s="812"/>
      <c r="FA417" s="812"/>
      <c r="FB417" s="812"/>
      <c r="FC417" s="812"/>
      <c r="FD417" s="812"/>
      <c r="FE417" s="812"/>
      <c r="FF417" s="812"/>
      <c r="FG417" s="812"/>
      <c r="FH417" s="812"/>
      <c r="FI417" s="812"/>
      <c r="FJ417" s="812"/>
      <c r="FK417" s="812"/>
      <c r="FL417" s="812"/>
      <c r="FM417" s="812"/>
      <c r="FN417" s="812"/>
      <c r="FO417" s="812"/>
      <c r="FP417" s="812"/>
      <c r="FQ417" s="812"/>
      <c r="FR417" s="812"/>
      <c r="FS417" s="812"/>
      <c r="FT417" s="812"/>
      <c r="FU417" s="812"/>
      <c r="FV417" s="812"/>
      <c r="FW417" s="812"/>
      <c r="FX417" s="812"/>
      <c r="FY417" s="812"/>
      <c r="FZ417" s="812"/>
      <c r="GA417" s="812"/>
      <c r="GB417" s="812"/>
      <c r="GC417" s="812"/>
      <c r="GD417" s="812"/>
      <c r="GE417" s="812"/>
      <c r="GF417" s="812"/>
      <c r="GG417" s="812"/>
      <c r="GH417" s="812"/>
      <c r="GI417" s="812"/>
      <c r="GJ417" s="812"/>
      <c r="GK417" s="812"/>
      <c r="GL417" s="812"/>
      <c r="GM417" s="812"/>
    </row>
    <row r="418" spans="2:195" ht="15" customHeight="1" x14ac:dyDescent="0.2">
      <c r="B418" s="812"/>
      <c r="C418" s="812"/>
      <c r="D418" s="812"/>
      <c r="E418" s="812"/>
      <c r="F418" s="812"/>
      <c r="G418" s="812"/>
      <c r="H418" s="812"/>
      <c r="I418" s="812"/>
      <c r="J418" s="812"/>
      <c r="K418" s="812"/>
      <c r="L418" s="812"/>
      <c r="M418" s="812"/>
      <c r="N418" s="812"/>
      <c r="O418" s="812"/>
      <c r="P418" s="812"/>
      <c r="Q418" s="812"/>
      <c r="R418" s="812"/>
      <c r="S418" s="812"/>
      <c r="T418" s="812"/>
      <c r="U418" s="812"/>
      <c r="V418" s="812"/>
      <c r="W418" s="812"/>
      <c r="X418" s="812"/>
      <c r="Y418" s="812"/>
      <c r="Z418" s="812"/>
      <c r="AA418" s="812"/>
      <c r="AB418" s="812"/>
      <c r="AC418" s="812"/>
      <c r="AD418" s="812"/>
      <c r="AE418" s="812"/>
      <c r="AF418" s="812"/>
      <c r="AG418" s="812"/>
      <c r="AH418" s="812"/>
      <c r="AI418" s="812"/>
      <c r="AJ418" s="812"/>
      <c r="AK418" s="812"/>
      <c r="AL418" s="812"/>
      <c r="AM418" s="812"/>
      <c r="AN418" s="812"/>
      <c r="AO418" s="812"/>
      <c r="AP418" s="812"/>
      <c r="AQ418" s="812"/>
      <c r="AR418" s="812"/>
      <c r="AS418" s="812"/>
      <c r="AT418" s="812"/>
      <c r="AU418" s="812"/>
      <c r="AV418" s="812"/>
      <c r="AW418" s="812"/>
      <c r="AX418" s="812"/>
      <c r="AY418" s="812"/>
      <c r="AZ418" s="812"/>
      <c r="BA418" s="812"/>
      <c r="BB418" s="812"/>
      <c r="BC418" s="812"/>
      <c r="BD418" s="812"/>
      <c r="BE418" s="812"/>
      <c r="BF418" s="812"/>
      <c r="BG418" s="812"/>
      <c r="BH418" s="812"/>
      <c r="BI418" s="812"/>
      <c r="BJ418" s="812"/>
      <c r="BK418" s="812"/>
      <c r="BL418" s="812"/>
      <c r="BM418" s="812"/>
      <c r="BN418" s="812"/>
      <c r="BO418" s="812"/>
      <c r="BP418" s="812"/>
      <c r="BQ418" s="812"/>
      <c r="BR418" s="812"/>
      <c r="BS418" s="812"/>
      <c r="BT418" s="812"/>
      <c r="BU418" s="812"/>
      <c r="BV418" s="812"/>
      <c r="BW418" s="812"/>
      <c r="BX418" s="812"/>
      <c r="BY418" s="812"/>
      <c r="BZ418" s="812"/>
      <c r="CA418" s="812"/>
      <c r="CB418" s="812"/>
      <c r="CC418" s="812"/>
      <c r="CD418" s="812"/>
      <c r="CE418" s="812"/>
      <c r="CF418" s="812"/>
      <c r="CG418" s="812"/>
      <c r="CH418" s="812"/>
      <c r="CI418" s="812"/>
      <c r="CJ418" s="812"/>
      <c r="CK418" s="812"/>
      <c r="CL418" s="812"/>
      <c r="CM418" s="812"/>
      <c r="CN418" s="812"/>
      <c r="CO418" s="812"/>
      <c r="CP418" s="812"/>
      <c r="CQ418" s="812"/>
      <c r="CR418" s="812"/>
      <c r="CS418" s="812"/>
      <c r="CT418" s="812"/>
      <c r="CU418" s="812"/>
      <c r="CV418" s="812"/>
      <c r="CW418" s="812"/>
      <c r="CX418" s="812"/>
      <c r="CY418" s="812"/>
      <c r="CZ418" s="812"/>
      <c r="DA418" s="812"/>
      <c r="DB418" s="812"/>
      <c r="DC418" s="812"/>
      <c r="DD418" s="812"/>
      <c r="DE418" s="812"/>
      <c r="DF418" s="812"/>
      <c r="DG418" s="812"/>
      <c r="DH418" s="812"/>
      <c r="DI418" s="812"/>
      <c r="DJ418" s="812"/>
      <c r="DK418" s="812"/>
      <c r="DL418" s="812"/>
      <c r="DM418" s="812"/>
      <c r="DN418" s="812"/>
      <c r="DO418" s="812"/>
      <c r="DP418" s="812"/>
      <c r="DQ418" s="812"/>
      <c r="DR418" s="812"/>
      <c r="DS418" s="812"/>
      <c r="DT418" s="812"/>
      <c r="DU418" s="812"/>
      <c r="DV418" s="812"/>
      <c r="DW418" s="812"/>
      <c r="DX418" s="812"/>
      <c r="DY418" s="812"/>
      <c r="DZ418" s="812"/>
      <c r="EA418" s="812"/>
      <c r="EB418" s="812"/>
      <c r="EC418" s="812"/>
      <c r="ED418" s="812"/>
      <c r="EE418" s="812"/>
      <c r="EF418" s="812"/>
      <c r="EG418" s="812"/>
      <c r="EH418" s="812"/>
      <c r="EI418" s="812"/>
      <c r="EJ418" s="812"/>
      <c r="EK418" s="812"/>
      <c r="EL418" s="812"/>
      <c r="EM418" s="812"/>
      <c r="EN418" s="812"/>
      <c r="EO418" s="812"/>
      <c r="EP418" s="812"/>
      <c r="EQ418" s="812"/>
      <c r="ER418" s="812"/>
      <c r="ES418" s="812"/>
      <c r="ET418" s="812"/>
      <c r="EU418" s="812"/>
      <c r="EV418" s="812"/>
      <c r="EW418" s="812"/>
      <c r="EX418" s="812"/>
      <c r="EY418" s="812"/>
      <c r="EZ418" s="812"/>
      <c r="FA418" s="812"/>
      <c r="FB418" s="812"/>
      <c r="FC418" s="812"/>
      <c r="FD418" s="812"/>
      <c r="FE418" s="812"/>
      <c r="FF418" s="812"/>
      <c r="FG418" s="812"/>
      <c r="FH418" s="812"/>
      <c r="FI418" s="812"/>
      <c r="FJ418" s="812"/>
      <c r="FK418" s="812"/>
      <c r="FL418" s="812"/>
      <c r="FM418" s="812"/>
      <c r="FN418" s="812"/>
      <c r="FO418" s="812"/>
      <c r="FP418" s="812"/>
      <c r="FQ418" s="812"/>
      <c r="FR418" s="812"/>
      <c r="FS418" s="812"/>
      <c r="FT418" s="812"/>
      <c r="FU418" s="812"/>
      <c r="FV418" s="812"/>
      <c r="FW418" s="812"/>
      <c r="FX418" s="812"/>
      <c r="FY418" s="812"/>
      <c r="FZ418" s="812"/>
      <c r="GA418" s="812"/>
      <c r="GB418" s="812"/>
      <c r="GC418" s="812"/>
      <c r="GD418" s="812"/>
      <c r="GE418" s="812"/>
      <c r="GF418" s="812"/>
      <c r="GG418" s="812"/>
      <c r="GH418" s="812"/>
      <c r="GI418" s="812"/>
      <c r="GJ418" s="812"/>
      <c r="GK418" s="812"/>
      <c r="GL418" s="812"/>
      <c r="GM418" s="812"/>
    </row>
    <row r="419" spans="2:195" ht="15" customHeight="1" x14ac:dyDescent="0.2">
      <c r="B419" s="812"/>
      <c r="C419" s="812"/>
      <c r="D419" s="812"/>
      <c r="E419" s="812"/>
      <c r="F419" s="812"/>
      <c r="G419" s="812"/>
      <c r="H419" s="812"/>
      <c r="I419" s="812"/>
      <c r="J419" s="812"/>
      <c r="K419" s="812"/>
      <c r="L419" s="812"/>
      <c r="M419" s="812"/>
      <c r="N419" s="812"/>
      <c r="O419" s="812"/>
      <c r="P419" s="812"/>
      <c r="Q419" s="812"/>
      <c r="R419" s="812"/>
      <c r="S419" s="812"/>
      <c r="T419" s="812"/>
      <c r="U419" s="812"/>
      <c r="V419" s="812"/>
      <c r="W419" s="812"/>
      <c r="X419" s="812"/>
      <c r="Y419" s="812"/>
      <c r="Z419" s="812"/>
      <c r="AA419" s="812"/>
      <c r="AB419" s="812"/>
      <c r="AC419" s="812"/>
      <c r="AD419" s="812"/>
      <c r="AE419" s="812"/>
      <c r="AF419" s="812"/>
      <c r="AG419" s="812"/>
      <c r="AH419" s="812"/>
      <c r="AI419" s="812"/>
      <c r="AJ419" s="812"/>
      <c r="AK419" s="812"/>
      <c r="AL419" s="812"/>
      <c r="AM419" s="812"/>
      <c r="AN419" s="812"/>
      <c r="AO419" s="812"/>
      <c r="AP419" s="812"/>
      <c r="AQ419" s="812"/>
      <c r="AR419" s="812"/>
      <c r="AS419" s="812"/>
      <c r="AT419" s="812"/>
      <c r="AU419" s="812"/>
      <c r="AV419" s="812"/>
      <c r="AW419" s="812"/>
      <c r="AX419" s="812"/>
      <c r="AY419" s="812"/>
      <c r="AZ419" s="812"/>
      <c r="BA419" s="812"/>
      <c r="BB419" s="812"/>
      <c r="BC419" s="812"/>
      <c r="BD419" s="812"/>
      <c r="BE419" s="812"/>
      <c r="BF419" s="812"/>
      <c r="BG419" s="812"/>
      <c r="BH419" s="812"/>
      <c r="BI419" s="812"/>
      <c r="BJ419" s="812"/>
      <c r="BK419" s="812"/>
      <c r="BL419" s="812"/>
      <c r="BM419" s="812"/>
      <c r="BN419" s="812"/>
      <c r="BO419" s="812"/>
      <c r="BP419" s="812"/>
      <c r="BQ419" s="812"/>
      <c r="BR419" s="812"/>
      <c r="BS419" s="812"/>
      <c r="BT419" s="812"/>
      <c r="BU419" s="812"/>
      <c r="BV419" s="812"/>
      <c r="BW419" s="812"/>
      <c r="BX419" s="812"/>
      <c r="BY419" s="812"/>
      <c r="BZ419" s="812"/>
      <c r="CA419" s="812"/>
      <c r="CB419" s="812"/>
      <c r="CC419" s="812"/>
      <c r="CD419" s="812"/>
      <c r="CE419" s="812"/>
      <c r="CF419" s="812"/>
      <c r="CG419" s="812"/>
      <c r="CH419" s="812"/>
      <c r="CI419" s="812"/>
      <c r="CJ419" s="812"/>
      <c r="CK419" s="812"/>
      <c r="CL419" s="812"/>
      <c r="CM419" s="812"/>
      <c r="CN419" s="812"/>
      <c r="CO419" s="812"/>
      <c r="CP419" s="812"/>
      <c r="CQ419" s="812"/>
      <c r="CR419" s="812"/>
      <c r="CS419" s="812"/>
      <c r="CT419" s="812"/>
      <c r="CU419" s="812"/>
      <c r="CV419" s="812"/>
      <c r="CW419" s="812"/>
      <c r="CX419" s="812"/>
      <c r="CY419" s="812"/>
      <c r="CZ419" s="812"/>
      <c r="DA419" s="812"/>
      <c r="DB419" s="812"/>
      <c r="DC419" s="812"/>
      <c r="DD419" s="812"/>
      <c r="DE419" s="812"/>
      <c r="DF419" s="812"/>
      <c r="DG419" s="812"/>
      <c r="DH419" s="812"/>
      <c r="DI419" s="812"/>
      <c r="DJ419" s="812"/>
      <c r="DK419" s="812"/>
      <c r="DL419" s="812"/>
      <c r="DM419" s="812"/>
      <c r="DN419" s="812"/>
      <c r="DO419" s="812"/>
      <c r="DP419" s="812"/>
      <c r="DQ419" s="812"/>
      <c r="DR419" s="812"/>
      <c r="DS419" s="812"/>
      <c r="DT419" s="812"/>
      <c r="DU419" s="812"/>
      <c r="DV419" s="812"/>
      <c r="DW419" s="812"/>
      <c r="DX419" s="812"/>
      <c r="DY419" s="812"/>
      <c r="DZ419" s="812"/>
      <c r="EA419" s="812"/>
      <c r="EB419" s="812"/>
      <c r="EC419" s="812"/>
      <c r="ED419" s="812"/>
      <c r="EE419" s="812"/>
      <c r="EF419" s="812"/>
      <c r="EG419" s="812"/>
      <c r="EH419" s="812"/>
      <c r="EI419" s="812"/>
      <c r="EJ419" s="812"/>
      <c r="EK419" s="812"/>
      <c r="EL419" s="812"/>
      <c r="EM419" s="812"/>
      <c r="EN419" s="812"/>
      <c r="EO419" s="812"/>
      <c r="EP419" s="812"/>
      <c r="EQ419" s="812"/>
      <c r="ER419" s="812"/>
      <c r="ES419" s="812"/>
      <c r="ET419" s="812"/>
      <c r="EU419" s="812"/>
      <c r="EV419" s="812"/>
      <c r="EW419" s="812"/>
      <c r="EX419" s="812"/>
      <c r="EY419" s="812"/>
      <c r="EZ419" s="812"/>
      <c r="FA419" s="812"/>
      <c r="FB419" s="812"/>
      <c r="FC419" s="812"/>
      <c r="FD419" s="812"/>
      <c r="FE419" s="812"/>
      <c r="FF419" s="812"/>
      <c r="FG419" s="812"/>
      <c r="FH419" s="812"/>
      <c r="FI419" s="812"/>
      <c r="FJ419" s="812"/>
      <c r="FK419" s="812"/>
      <c r="FL419" s="812"/>
      <c r="FM419" s="812"/>
      <c r="FN419" s="812"/>
      <c r="FO419" s="812"/>
      <c r="FP419" s="812"/>
      <c r="FQ419" s="812"/>
      <c r="FR419" s="812"/>
      <c r="FS419" s="812"/>
      <c r="FT419" s="812"/>
      <c r="FU419" s="812"/>
      <c r="FV419" s="812"/>
      <c r="FW419" s="812"/>
      <c r="FX419" s="812"/>
      <c r="FY419" s="812"/>
      <c r="FZ419" s="812"/>
      <c r="GA419" s="812"/>
      <c r="GB419" s="812"/>
      <c r="GC419" s="812"/>
      <c r="GD419" s="812"/>
      <c r="GE419" s="812"/>
      <c r="GF419" s="812"/>
      <c r="GG419" s="812"/>
      <c r="GH419" s="812"/>
      <c r="GI419" s="812"/>
      <c r="GJ419" s="812"/>
      <c r="GK419" s="812"/>
      <c r="GL419" s="812"/>
      <c r="GM419" s="812"/>
    </row>
    <row r="420" spans="2:195" ht="15" customHeight="1" x14ac:dyDescent="0.2">
      <c r="B420" s="812"/>
      <c r="C420" s="812"/>
      <c r="D420" s="812"/>
      <c r="E420" s="812"/>
      <c r="F420" s="812"/>
      <c r="G420" s="812"/>
      <c r="H420" s="812"/>
      <c r="I420" s="812"/>
      <c r="J420" s="812"/>
      <c r="K420" s="812"/>
      <c r="L420" s="812"/>
      <c r="M420" s="812"/>
      <c r="N420" s="812"/>
      <c r="O420" s="812"/>
      <c r="P420" s="812"/>
      <c r="Q420" s="812"/>
      <c r="R420" s="812"/>
      <c r="S420" s="812"/>
      <c r="T420" s="812"/>
      <c r="U420" s="812"/>
      <c r="V420" s="812"/>
      <c r="W420" s="812"/>
      <c r="X420" s="812"/>
      <c r="Y420" s="812"/>
      <c r="Z420" s="812"/>
      <c r="AA420" s="812"/>
      <c r="AB420" s="812"/>
      <c r="AC420" s="812"/>
      <c r="AD420" s="812"/>
      <c r="AE420" s="812"/>
      <c r="AF420" s="812"/>
      <c r="AG420" s="812"/>
      <c r="AH420" s="812"/>
      <c r="AI420" s="812"/>
      <c r="AJ420" s="812"/>
      <c r="AK420" s="812"/>
      <c r="AL420" s="812"/>
      <c r="AM420" s="812"/>
      <c r="AN420" s="812"/>
      <c r="AO420" s="812"/>
      <c r="AP420" s="812"/>
      <c r="AQ420" s="812"/>
      <c r="AR420" s="812"/>
      <c r="AS420" s="812"/>
      <c r="AT420" s="812"/>
      <c r="AU420" s="812"/>
      <c r="AV420" s="812"/>
      <c r="AW420" s="812"/>
      <c r="AX420" s="812"/>
      <c r="AY420" s="812"/>
      <c r="AZ420" s="812"/>
      <c r="BA420" s="812"/>
      <c r="BB420" s="812"/>
      <c r="BC420" s="812"/>
      <c r="BD420" s="812"/>
      <c r="BE420" s="812"/>
      <c r="BF420" s="812"/>
      <c r="BG420" s="812"/>
      <c r="BH420" s="812"/>
      <c r="BI420" s="812"/>
      <c r="BJ420" s="812"/>
      <c r="BK420" s="812"/>
      <c r="BL420" s="812"/>
      <c r="BM420" s="812"/>
      <c r="BN420" s="812"/>
      <c r="BO420" s="812"/>
      <c r="BP420" s="812"/>
      <c r="BQ420" s="812"/>
      <c r="BR420" s="812"/>
      <c r="BS420" s="812"/>
      <c r="BT420" s="812"/>
      <c r="BU420" s="812"/>
      <c r="BV420" s="812"/>
      <c r="BW420" s="812"/>
      <c r="BX420" s="812"/>
      <c r="BY420" s="812"/>
      <c r="BZ420" s="812"/>
      <c r="CA420" s="812"/>
      <c r="CB420" s="812"/>
      <c r="CC420" s="812"/>
      <c r="CD420" s="812"/>
      <c r="CE420" s="812"/>
      <c r="CF420" s="812"/>
      <c r="CG420" s="812"/>
      <c r="CH420" s="812"/>
      <c r="CI420" s="812"/>
      <c r="CJ420" s="812"/>
      <c r="CK420" s="812"/>
      <c r="CL420" s="812"/>
      <c r="CM420" s="812"/>
      <c r="CN420" s="812"/>
      <c r="CO420" s="812"/>
      <c r="CP420" s="812"/>
      <c r="CQ420" s="812"/>
      <c r="CR420" s="812"/>
      <c r="CS420" s="812"/>
      <c r="CT420" s="812"/>
      <c r="CU420" s="812"/>
      <c r="CV420" s="812"/>
      <c r="CW420" s="812"/>
      <c r="CX420" s="812"/>
      <c r="CY420" s="812"/>
      <c r="CZ420" s="812"/>
      <c r="DA420" s="812"/>
      <c r="DB420" s="812"/>
      <c r="DC420" s="812"/>
      <c r="DD420" s="812"/>
      <c r="DE420" s="812"/>
      <c r="DF420" s="812"/>
      <c r="DG420" s="812"/>
      <c r="DH420" s="812"/>
      <c r="DI420" s="812"/>
      <c r="DJ420" s="812"/>
      <c r="DK420" s="812"/>
      <c r="DL420" s="812"/>
      <c r="DM420" s="812"/>
      <c r="DN420" s="812"/>
      <c r="DO420" s="812"/>
      <c r="DP420" s="812"/>
      <c r="DQ420" s="812"/>
      <c r="DR420" s="812"/>
      <c r="DS420" s="812"/>
      <c r="DT420" s="812"/>
      <c r="DU420" s="812"/>
      <c r="DV420" s="812"/>
      <c r="DW420" s="812"/>
      <c r="DX420" s="812"/>
      <c r="DY420" s="812"/>
      <c r="DZ420" s="812"/>
      <c r="EA420" s="812"/>
      <c r="EB420" s="812"/>
      <c r="EC420" s="812"/>
      <c r="ED420" s="812"/>
      <c r="EE420" s="812"/>
      <c r="EF420" s="812"/>
      <c r="EG420" s="812"/>
      <c r="EH420" s="812"/>
      <c r="EI420" s="812"/>
      <c r="EJ420" s="812"/>
      <c r="EK420" s="812"/>
      <c r="EL420" s="812"/>
      <c r="EM420" s="812"/>
      <c r="EN420" s="812"/>
      <c r="EO420" s="812"/>
      <c r="EP420" s="812"/>
      <c r="EQ420" s="812"/>
      <c r="ER420" s="812"/>
      <c r="ES420" s="812"/>
      <c r="ET420" s="812"/>
      <c r="EU420" s="812"/>
      <c r="EV420" s="812"/>
      <c r="EW420" s="812"/>
      <c r="EX420" s="812"/>
      <c r="EY420" s="812"/>
      <c r="EZ420" s="812"/>
      <c r="FA420" s="812"/>
      <c r="FB420" s="812"/>
      <c r="FC420" s="812"/>
      <c r="FD420" s="812"/>
      <c r="FE420" s="812"/>
      <c r="FF420" s="812"/>
      <c r="FG420" s="812"/>
      <c r="FH420" s="812"/>
      <c r="FI420" s="812"/>
      <c r="FJ420" s="812"/>
      <c r="FK420" s="812"/>
      <c r="FL420" s="812"/>
      <c r="FM420" s="812"/>
      <c r="FN420" s="812"/>
      <c r="FO420" s="812"/>
      <c r="FP420" s="812"/>
      <c r="FQ420" s="812"/>
      <c r="FR420" s="812"/>
      <c r="FS420" s="812"/>
      <c r="FT420" s="812"/>
      <c r="FU420" s="812"/>
      <c r="FV420" s="812"/>
      <c r="FW420" s="812"/>
      <c r="FX420" s="812"/>
      <c r="FY420" s="812"/>
      <c r="FZ420" s="812"/>
      <c r="GA420" s="812"/>
      <c r="GB420" s="812"/>
      <c r="GC420" s="812"/>
      <c r="GD420" s="812"/>
      <c r="GE420" s="812"/>
      <c r="GF420" s="812"/>
      <c r="GG420" s="812"/>
      <c r="GH420" s="812"/>
      <c r="GI420" s="812"/>
      <c r="GJ420" s="812"/>
      <c r="GK420" s="812"/>
      <c r="GL420" s="812"/>
      <c r="GM420" s="812"/>
    </row>
    <row r="421" spans="2:195" ht="15" customHeight="1" x14ac:dyDescent="0.2">
      <c r="B421" s="812"/>
      <c r="C421" s="812"/>
      <c r="D421" s="812"/>
      <c r="E421" s="812"/>
      <c r="F421" s="812"/>
      <c r="G421" s="812"/>
      <c r="H421" s="812"/>
      <c r="I421" s="812"/>
      <c r="J421" s="812"/>
      <c r="K421" s="812"/>
      <c r="L421" s="812"/>
      <c r="M421" s="812"/>
      <c r="N421" s="812"/>
      <c r="O421" s="812"/>
      <c r="P421" s="812"/>
      <c r="Q421" s="812"/>
      <c r="R421" s="812"/>
      <c r="S421" s="812"/>
      <c r="T421" s="812"/>
      <c r="U421" s="812"/>
      <c r="V421" s="812"/>
      <c r="W421" s="812"/>
      <c r="X421" s="812"/>
      <c r="Y421" s="812"/>
      <c r="Z421" s="812"/>
      <c r="AA421" s="812"/>
      <c r="AB421" s="812"/>
      <c r="AC421" s="812"/>
      <c r="AD421" s="812"/>
      <c r="AE421" s="812"/>
      <c r="AF421" s="812"/>
      <c r="AG421" s="812"/>
      <c r="AH421" s="812"/>
      <c r="AI421" s="812"/>
      <c r="AJ421" s="812"/>
      <c r="AK421" s="812"/>
      <c r="AL421" s="812"/>
      <c r="AM421" s="812"/>
      <c r="AN421" s="812"/>
      <c r="AO421" s="812"/>
      <c r="AP421" s="812"/>
      <c r="AQ421" s="812"/>
      <c r="AR421" s="812"/>
      <c r="AS421" s="812"/>
      <c r="AT421" s="812"/>
      <c r="AU421" s="812"/>
      <c r="AV421" s="812"/>
      <c r="AW421" s="812"/>
      <c r="AX421" s="812"/>
      <c r="AY421" s="812"/>
      <c r="AZ421" s="812"/>
      <c r="BA421" s="812"/>
      <c r="BB421" s="812"/>
      <c r="BC421" s="812"/>
      <c r="BD421" s="812"/>
      <c r="BE421" s="812"/>
      <c r="BF421" s="812"/>
      <c r="BG421" s="812"/>
      <c r="BH421" s="812"/>
      <c r="BI421" s="812"/>
      <c r="BJ421" s="812"/>
      <c r="BK421" s="812"/>
      <c r="BL421" s="812"/>
      <c r="BM421" s="812"/>
      <c r="BN421" s="812"/>
      <c r="BO421" s="812"/>
      <c r="BP421" s="812"/>
      <c r="BQ421" s="812"/>
      <c r="BR421" s="812"/>
      <c r="BS421" s="812"/>
      <c r="BT421" s="812"/>
      <c r="BU421" s="812"/>
      <c r="BV421" s="812"/>
      <c r="BW421" s="812"/>
      <c r="BX421" s="812"/>
      <c r="BY421" s="812"/>
      <c r="BZ421" s="812"/>
      <c r="CA421" s="812"/>
      <c r="CB421" s="812"/>
      <c r="CC421" s="812"/>
      <c r="CD421" s="812"/>
      <c r="CE421" s="812"/>
      <c r="CF421" s="812"/>
      <c r="CG421" s="812"/>
      <c r="CH421" s="812"/>
      <c r="CI421" s="812"/>
      <c r="CJ421" s="812"/>
      <c r="CK421" s="812"/>
      <c r="CL421" s="812"/>
      <c r="CM421" s="812"/>
      <c r="CN421" s="812"/>
      <c r="CO421" s="812"/>
      <c r="CP421" s="812"/>
      <c r="CQ421" s="812"/>
      <c r="CR421" s="812"/>
      <c r="CS421" s="812"/>
      <c r="CT421" s="812"/>
      <c r="CU421" s="812"/>
      <c r="CV421" s="812"/>
      <c r="CW421" s="812"/>
      <c r="CX421" s="812"/>
      <c r="CY421" s="812"/>
      <c r="CZ421" s="812"/>
      <c r="DA421" s="812"/>
      <c r="DB421" s="812"/>
      <c r="DC421" s="812"/>
      <c r="DD421" s="812"/>
      <c r="DE421" s="812"/>
      <c r="DF421" s="812"/>
      <c r="DG421" s="812"/>
      <c r="DH421" s="812"/>
      <c r="DI421" s="812"/>
      <c r="DJ421" s="812"/>
      <c r="DK421" s="812"/>
      <c r="DL421" s="812"/>
      <c r="DM421" s="812"/>
      <c r="DN421" s="812"/>
      <c r="DO421" s="812"/>
      <c r="DP421" s="812"/>
      <c r="DQ421" s="812"/>
      <c r="DR421" s="812"/>
      <c r="DS421" s="812"/>
      <c r="DT421" s="812"/>
      <c r="DU421" s="812"/>
      <c r="DV421" s="812"/>
      <c r="DW421" s="812"/>
      <c r="DX421" s="812"/>
      <c r="DY421" s="812"/>
      <c r="DZ421" s="812"/>
      <c r="EA421" s="812"/>
      <c r="EB421" s="812"/>
      <c r="EC421" s="812"/>
      <c r="ED421" s="812"/>
      <c r="EE421" s="812"/>
      <c r="EF421" s="812"/>
      <c r="EG421" s="812"/>
      <c r="EH421" s="812"/>
      <c r="EI421" s="812"/>
      <c r="EJ421" s="812"/>
      <c r="EK421" s="812"/>
      <c r="EL421" s="812"/>
      <c r="EM421" s="812"/>
      <c r="EN421" s="812"/>
      <c r="EO421" s="812"/>
      <c r="EP421" s="812"/>
      <c r="EQ421" s="812"/>
      <c r="ER421" s="812"/>
      <c r="ES421" s="812"/>
      <c r="ET421" s="812"/>
      <c r="EU421" s="812"/>
      <c r="EV421" s="812"/>
      <c r="EW421" s="812"/>
      <c r="EX421" s="812"/>
      <c r="EY421" s="812"/>
      <c r="EZ421" s="812"/>
      <c r="FA421" s="812"/>
      <c r="FB421" s="812"/>
      <c r="FC421" s="812"/>
      <c r="FD421" s="812"/>
      <c r="FE421" s="812"/>
      <c r="FF421" s="812"/>
      <c r="FG421" s="812"/>
      <c r="FH421" s="812"/>
      <c r="FI421" s="812"/>
      <c r="FJ421" s="812"/>
      <c r="FK421" s="812"/>
      <c r="FL421" s="812"/>
      <c r="FM421" s="812"/>
      <c r="FN421" s="812"/>
      <c r="FO421" s="812"/>
      <c r="FP421" s="812"/>
      <c r="FQ421" s="812"/>
      <c r="FR421" s="812"/>
      <c r="FS421" s="812"/>
      <c r="FT421" s="812"/>
      <c r="FU421" s="812"/>
      <c r="FV421" s="812"/>
      <c r="FW421" s="812"/>
      <c r="FX421" s="812"/>
      <c r="FY421" s="812"/>
      <c r="FZ421" s="812"/>
      <c r="GA421" s="812"/>
      <c r="GB421" s="812"/>
      <c r="GC421" s="812"/>
      <c r="GD421" s="812"/>
      <c r="GE421" s="812"/>
      <c r="GF421" s="812"/>
      <c r="GG421" s="812"/>
      <c r="GH421" s="812"/>
      <c r="GI421" s="812"/>
      <c r="GJ421" s="812"/>
      <c r="GK421" s="812"/>
      <c r="GL421" s="812"/>
      <c r="GM421" s="812"/>
    </row>
    <row r="422" spans="2:195" ht="15" customHeight="1" x14ac:dyDescent="0.2">
      <c r="B422" s="812"/>
      <c r="C422" s="812"/>
      <c r="D422" s="812"/>
      <c r="E422" s="812"/>
      <c r="F422" s="812"/>
      <c r="G422" s="812"/>
      <c r="H422" s="812"/>
      <c r="I422" s="812"/>
      <c r="J422" s="812"/>
      <c r="K422" s="812"/>
      <c r="L422" s="812"/>
      <c r="M422" s="812"/>
      <c r="N422" s="812"/>
      <c r="O422" s="812"/>
      <c r="P422" s="812"/>
      <c r="Q422" s="812"/>
      <c r="R422" s="812"/>
      <c r="S422" s="812"/>
      <c r="T422" s="812"/>
      <c r="U422" s="812"/>
      <c r="V422" s="812"/>
      <c r="W422" s="812"/>
      <c r="X422" s="812"/>
      <c r="Y422" s="812"/>
      <c r="Z422" s="812"/>
      <c r="AA422" s="812"/>
      <c r="AB422" s="812"/>
      <c r="AC422" s="812"/>
      <c r="AD422" s="812"/>
      <c r="AE422" s="812"/>
      <c r="AF422" s="812"/>
      <c r="AG422" s="812"/>
      <c r="AH422" s="812"/>
      <c r="AI422" s="812"/>
      <c r="AJ422" s="812"/>
      <c r="AK422" s="812"/>
      <c r="AL422" s="812"/>
      <c r="AM422" s="812"/>
      <c r="AN422" s="812"/>
      <c r="AO422" s="812"/>
      <c r="AP422" s="812"/>
      <c r="AQ422" s="812"/>
      <c r="AR422" s="812"/>
      <c r="AS422" s="812"/>
      <c r="AT422" s="812"/>
      <c r="AU422" s="812"/>
      <c r="AV422" s="812"/>
      <c r="AW422" s="812"/>
      <c r="AX422" s="812"/>
      <c r="AY422" s="812"/>
      <c r="AZ422" s="812"/>
      <c r="BA422" s="812"/>
      <c r="BB422" s="812"/>
      <c r="BC422" s="812"/>
      <c r="BD422" s="812"/>
      <c r="BE422" s="812"/>
      <c r="BF422" s="812"/>
      <c r="BG422" s="812"/>
      <c r="BH422" s="812"/>
      <c r="BI422" s="812"/>
      <c r="BJ422" s="812"/>
      <c r="BK422" s="812"/>
      <c r="BL422" s="812"/>
      <c r="BM422" s="812"/>
      <c r="BN422" s="812"/>
      <c r="BO422" s="812"/>
      <c r="BP422" s="812"/>
      <c r="BQ422" s="812"/>
      <c r="BR422" s="812"/>
      <c r="BS422" s="812"/>
      <c r="BT422" s="812"/>
      <c r="BU422" s="812"/>
      <c r="BV422" s="812"/>
      <c r="BW422" s="812"/>
      <c r="BX422" s="812"/>
      <c r="BY422" s="812"/>
      <c r="BZ422" s="812"/>
      <c r="CA422" s="812"/>
      <c r="CB422" s="812"/>
      <c r="CC422" s="812"/>
      <c r="CD422" s="812"/>
      <c r="CE422" s="812"/>
      <c r="CF422" s="812"/>
      <c r="CG422" s="812"/>
      <c r="CH422" s="812"/>
      <c r="CI422" s="812"/>
      <c r="CJ422" s="812"/>
      <c r="CK422" s="812"/>
      <c r="CL422" s="812"/>
      <c r="CM422" s="812"/>
      <c r="CN422" s="812"/>
      <c r="CO422" s="812"/>
      <c r="CP422" s="812"/>
      <c r="CQ422" s="812"/>
      <c r="CR422" s="812"/>
      <c r="CS422" s="812"/>
      <c r="CT422" s="812"/>
      <c r="CU422" s="812"/>
      <c r="CV422" s="812"/>
      <c r="CW422" s="812"/>
      <c r="CX422" s="812"/>
      <c r="CY422" s="812"/>
      <c r="CZ422" s="812"/>
      <c r="DA422" s="812"/>
      <c r="DB422" s="812"/>
      <c r="DC422" s="812"/>
      <c r="DD422" s="812"/>
      <c r="DE422" s="812"/>
      <c r="DF422" s="812"/>
      <c r="DG422" s="812"/>
      <c r="DH422" s="812"/>
      <c r="DI422" s="812"/>
      <c r="DJ422" s="812"/>
      <c r="DK422" s="812"/>
      <c r="DL422" s="812"/>
      <c r="DM422" s="812"/>
      <c r="DN422" s="812"/>
      <c r="DO422" s="812"/>
      <c r="DP422" s="812"/>
      <c r="DQ422" s="812"/>
      <c r="DR422" s="812"/>
      <c r="DS422" s="812"/>
      <c r="DT422" s="812"/>
      <c r="DU422" s="812"/>
      <c r="DV422" s="812"/>
      <c r="DW422" s="812"/>
      <c r="DX422" s="812"/>
      <c r="DY422" s="812"/>
      <c r="DZ422" s="812"/>
      <c r="EA422" s="812"/>
      <c r="EB422" s="812"/>
      <c r="EC422" s="812"/>
      <c r="ED422" s="812"/>
      <c r="EE422" s="812"/>
      <c r="EF422" s="812"/>
      <c r="EG422" s="812"/>
      <c r="EH422" s="812"/>
      <c r="EI422" s="812"/>
      <c r="EJ422" s="812"/>
      <c r="EK422" s="812"/>
      <c r="EL422" s="812"/>
      <c r="EM422" s="812"/>
      <c r="EN422" s="812"/>
      <c r="EO422" s="812"/>
      <c r="EP422" s="812"/>
      <c r="EQ422" s="812"/>
      <c r="ER422" s="812"/>
      <c r="ES422" s="812"/>
      <c r="ET422" s="812"/>
      <c r="EU422" s="812"/>
      <c r="EV422" s="812"/>
      <c r="EW422" s="812"/>
      <c r="EX422" s="812"/>
      <c r="EY422" s="812"/>
      <c r="EZ422" s="812"/>
      <c r="FA422" s="812"/>
      <c r="FB422" s="812"/>
      <c r="FC422" s="812"/>
      <c r="FD422" s="812"/>
      <c r="FE422" s="812"/>
      <c r="FF422" s="812"/>
      <c r="FG422" s="812"/>
      <c r="FH422" s="812"/>
      <c r="FI422" s="812"/>
      <c r="FJ422" s="812"/>
      <c r="FK422" s="812"/>
      <c r="FL422" s="812"/>
      <c r="FM422" s="812"/>
      <c r="FN422" s="812"/>
      <c r="FO422" s="812"/>
      <c r="FP422" s="812"/>
      <c r="FQ422" s="812"/>
      <c r="FR422" s="812"/>
      <c r="FS422" s="812"/>
      <c r="FT422" s="812"/>
      <c r="FU422" s="812"/>
      <c r="FV422" s="812"/>
      <c r="FW422" s="812"/>
      <c r="FX422" s="812"/>
      <c r="FY422" s="812"/>
      <c r="FZ422" s="812"/>
      <c r="GA422" s="812"/>
      <c r="GB422" s="812"/>
      <c r="GC422" s="812"/>
      <c r="GD422" s="812"/>
      <c r="GE422" s="812"/>
      <c r="GF422" s="812"/>
      <c r="GG422" s="812"/>
      <c r="GH422" s="812"/>
      <c r="GI422" s="812"/>
      <c r="GJ422" s="812"/>
      <c r="GK422" s="812"/>
      <c r="GL422" s="812"/>
      <c r="GM422" s="812"/>
    </row>
    <row r="423" spans="2:195" ht="15" customHeight="1" x14ac:dyDescent="0.2">
      <c r="B423" s="812"/>
      <c r="C423" s="812"/>
      <c r="D423" s="812"/>
      <c r="E423" s="812"/>
      <c r="F423" s="812"/>
      <c r="G423" s="812"/>
      <c r="H423" s="812"/>
      <c r="I423" s="812"/>
      <c r="J423" s="812"/>
      <c r="K423" s="812"/>
      <c r="L423" s="812"/>
      <c r="M423" s="812"/>
      <c r="N423" s="812"/>
      <c r="O423" s="812"/>
      <c r="P423" s="812"/>
      <c r="Q423" s="812"/>
      <c r="R423" s="812"/>
      <c r="S423" s="812"/>
      <c r="T423" s="812"/>
      <c r="U423" s="812"/>
      <c r="V423" s="812"/>
      <c r="W423" s="812"/>
      <c r="X423" s="812"/>
      <c r="Y423" s="812"/>
      <c r="Z423" s="812"/>
      <c r="AA423" s="812"/>
      <c r="AB423" s="812"/>
      <c r="AC423" s="812"/>
      <c r="AD423" s="812"/>
      <c r="AE423" s="812"/>
      <c r="AF423" s="812"/>
      <c r="AG423" s="812"/>
      <c r="AH423" s="812"/>
      <c r="AI423" s="812"/>
      <c r="AJ423" s="812"/>
      <c r="AK423" s="812"/>
      <c r="AL423" s="812"/>
      <c r="AM423" s="812"/>
      <c r="AN423" s="812"/>
      <c r="AO423" s="812"/>
      <c r="AP423" s="812"/>
      <c r="AQ423" s="812"/>
      <c r="AR423" s="812"/>
      <c r="AS423" s="812"/>
      <c r="AT423" s="812"/>
      <c r="AU423" s="812"/>
      <c r="AV423" s="812"/>
      <c r="AW423" s="812"/>
      <c r="AX423" s="812"/>
      <c r="AY423" s="812"/>
      <c r="AZ423" s="812"/>
      <c r="BA423" s="812"/>
      <c r="BB423" s="812"/>
      <c r="BC423" s="812"/>
      <c r="BD423" s="812"/>
      <c r="BE423" s="812"/>
      <c r="BF423" s="812"/>
      <c r="BG423" s="812"/>
      <c r="BH423" s="812"/>
      <c r="BI423" s="812"/>
      <c r="BJ423" s="812"/>
      <c r="BK423" s="812"/>
      <c r="BL423" s="812"/>
      <c r="BM423" s="812"/>
      <c r="BN423" s="812"/>
      <c r="BO423" s="812"/>
      <c r="BP423" s="812"/>
      <c r="BQ423" s="812"/>
      <c r="BR423" s="812"/>
      <c r="BS423" s="812"/>
      <c r="BT423" s="812"/>
      <c r="BU423" s="812"/>
      <c r="BV423" s="812"/>
      <c r="BW423" s="812"/>
      <c r="BX423" s="812"/>
      <c r="BY423" s="812"/>
      <c r="BZ423" s="812"/>
      <c r="CA423" s="812"/>
      <c r="CB423" s="812"/>
      <c r="CC423" s="812"/>
      <c r="CD423" s="812"/>
      <c r="CE423" s="812"/>
      <c r="CF423" s="812"/>
      <c r="CG423" s="812"/>
      <c r="CH423" s="812"/>
      <c r="CI423" s="812"/>
      <c r="CJ423" s="812"/>
      <c r="CK423" s="812"/>
      <c r="CL423" s="812"/>
      <c r="CM423" s="812"/>
      <c r="CN423" s="812"/>
      <c r="CO423" s="812"/>
      <c r="CP423" s="812"/>
      <c r="CQ423" s="812"/>
      <c r="CR423" s="812"/>
      <c r="CS423" s="812"/>
      <c r="CT423" s="812"/>
      <c r="CU423" s="812"/>
      <c r="CV423" s="812"/>
      <c r="CW423" s="812"/>
      <c r="CX423" s="812"/>
      <c r="CY423" s="812"/>
      <c r="CZ423" s="812"/>
      <c r="DA423" s="812"/>
      <c r="DB423" s="812"/>
      <c r="DC423" s="812"/>
      <c r="DD423" s="812"/>
      <c r="DE423" s="812"/>
      <c r="DF423" s="812"/>
      <c r="DG423" s="812"/>
      <c r="DH423" s="812"/>
      <c r="DI423" s="812"/>
      <c r="DJ423" s="812"/>
      <c r="DK423" s="812"/>
      <c r="DL423" s="812"/>
      <c r="DM423" s="812"/>
      <c r="DN423" s="812"/>
      <c r="DO423" s="812"/>
      <c r="DP423" s="812"/>
      <c r="DQ423" s="812"/>
      <c r="DR423" s="812"/>
      <c r="DS423" s="812"/>
      <c r="DT423" s="812"/>
      <c r="DU423" s="812"/>
      <c r="DV423" s="812"/>
      <c r="DW423" s="812"/>
      <c r="DX423" s="812"/>
      <c r="DY423" s="812"/>
      <c r="DZ423" s="812"/>
      <c r="EA423" s="812"/>
      <c r="EB423" s="812"/>
      <c r="EC423" s="812"/>
      <c r="ED423" s="812"/>
      <c r="EE423" s="812"/>
      <c r="EF423" s="812"/>
      <c r="EG423" s="812"/>
      <c r="EH423" s="812"/>
      <c r="EI423" s="812"/>
      <c r="EJ423" s="812"/>
      <c r="EK423" s="812"/>
      <c r="EL423" s="812"/>
      <c r="EM423" s="812"/>
      <c r="EN423" s="812"/>
      <c r="EO423" s="812"/>
      <c r="EP423" s="812"/>
      <c r="EQ423" s="812"/>
      <c r="ER423" s="812"/>
      <c r="ES423" s="812"/>
      <c r="ET423" s="812"/>
      <c r="EU423" s="812"/>
      <c r="EV423" s="812"/>
      <c r="EW423" s="812"/>
      <c r="EX423" s="812"/>
      <c r="EY423" s="812"/>
      <c r="EZ423" s="812"/>
      <c r="FA423" s="812"/>
      <c r="FB423" s="812"/>
      <c r="FC423" s="812"/>
      <c r="FD423" s="812"/>
      <c r="FE423" s="812"/>
      <c r="FF423" s="812"/>
      <c r="FG423" s="812"/>
      <c r="FH423" s="812"/>
      <c r="FI423" s="812"/>
      <c r="FJ423" s="812"/>
      <c r="FK423" s="812"/>
      <c r="FL423" s="812"/>
      <c r="FM423" s="812"/>
      <c r="FN423" s="812"/>
      <c r="FO423" s="812"/>
      <c r="FP423" s="812"/>
      <c r="FQ423" s="812"/>
      <c r="FR423" s="812"/>
      <c r="FS423" s="812"/>
      <c r="FT423" s="812"/>
      <c r="FU423" s="812"/>
      <c r="FV423" s="812"/>
      <c r="FW423" s="812"/>
      <c r="FX423" s="812"/>
      <c r="FY423" s="812"/>
      <c r="FZ423" s="812"/>
      <c r="GA423" s="812"/>
      <c r="GB423" s="812"/>
      <c r="GC423" s="812"/>
      <c r="GD423" s="812"/>
      <c r="GE423" s="812"/>
      <c r="GF423" s="812"/>
      <c r="GG423" s="812"/>
      <c r="GH423" s="812"/>
      <c r="GI423" s="812"/>
      <c r="GJ423" s="812"/>
      <c r="GK423" s="812"/>
      <c r="GL423" s="812"/>
      <c r="GM423" s="812"/>
    </row>
    <row r="424" spans="2:195" ht="15" customHeight="1" x14ac:dyDescent="0.2">
      <c r="B424" s="812"/>
      <c r="C424" s="812"/>
      <c r="D424" s="812"/>
      <c r="E424" s="812"/>
      <c r="F424" s="812"/>
      <c r="G424" s="812"/>
      <c r="H424" s="812"/>
      <c r="I424" s="812"/>
      <c r="J424" s="812"/>
      <c r="K424" s="812"/>
      <c r="L424" s="812"/>
      <c r="M424" s="812"/>
      <c r="N424" s="812"/>
      <c r="O424" s="812"/>
      <c r="P424" s="812"/>
      <c r="Q424" s="812"/>
      <c r="R424" s="812"/>
      <c r="S424" s="812"/>
      <c r="T424" s="812"/>
      <c r="U424" s="812"/>
      <c r="V424" s="812"/>
      <c r="W424" s="812"/>
      <c r="X424" s="812"/>
      <c r="Y424" s="812"/>
      <c r="Z424" s="812"/>
      <c r="AA424" s="812"/>
      <c r="AB424" s="812"/>
      <c r="AC424" s="812"/>
      <c r="AD424" s="812"/>
      <c r="AE424" s="812"/>
      <c r="AF424" s="812"/>
      <c r="AG424" s="812"/>
      <c r="AH424" s="812"/>
      <c r="AI424" s="812"/>
      <c r="AJ424" s="812"/>
      <c r="AK424" s="812"/>
      <c r="AL424" s="812"/>
      <c r="AM424" s="812"/>
      <c r="AN424" s="812"/>
      <c r="AO424" s="812"/>
      <c r="AP424" s="812"/>
      <c r="AQ424" s="812"/>
      <c r="AR424" s="812"/>
      <c r="AS424" s="812"/>
      <c r="AT424" s="812"/>
      <c r="AU424" s="812"/>
      <c r="AV424" s="812"/>
      <c r="AW424" s="812"/>
      <c r="AX424" s="812"/>
      <c r="AY424" s="812"/>
      <c r="AZ424" s="812"/>
      <c r="BA424" s="812"/>
      <c r="BB424" s="812"/>
      <c r="BC424" s="812"/>
      <c r="BD424" s="812"/>
      <c r="BE424" s="812"/>
      <c r="BF424" s="812"/>
      <c r="BG424" s="812"/>
      <c r="BH424" s="812"/>
      <c r="BI424" s="812"/>
      <c r="BJ424" s="812"/>
      <c r="BK424" s="812"/>
      <c r="BL424" s="812"/>
      <c r="BM424" s="812"/>
      <c r="BN424" s="812"/>
      <c r="BO424" s="812"/>
      <c r="BP424" s="812"/>
      <c r="BQ424" s="812"/>
      <c r="BR424" s="812"/>
      <c r="BS424" s="812"/>
      <c r="BT424" s="812"/>
      <c r="BU424" s="812"/>
      <c r="BV424" s="812"/>
      <c r="BW424" s="812"/>
      <c r="BX424" s="812"/>
      <c r="BY424" s="812"/>
      <c r="BZ424" s="812"/>
      <c r="CA424" s="812"/>
      <c r="CB424" s="812"/>
      <c r="CC424" s="812"/>
      <c r="CD424" s="812"/>
      <c r="CE424" s="812"/>
      <c r="CF424" s="812"/>
      <c r="CG424" s="812"/>
      <c r="CH424" s="812"/>
      <c r="CI424" s="812"/>
      <c r="CJ424" s="812"/>
      <c r="CK424" s="812"/>
      <c r="CL424" s="812"/>
      <c r="CM424" s="812"/>
      <c r="CN424" s="812"/>
      <c r="CO424" s="812"/>
      <c r="CP424" s="812"/>
      <c r="CQ424" s="812"/>
      <c r="CR424" s="812"/>
      <c r="CS424" s="812"/>
      <c r="CT424" s="812"/>
      <c r="CU424" s="812"/>
      <c r="CV424" s="812"/>
      <c r="CW424" s="812"/>
      <c r="CX424" s="812"/>
      <c r="CY424" s="812"/>
      <c r="CZ424" s="812"/>
      <c r="DA424" s="812"/>
      <c r="DB424" s="812"/>
      <c r="DC424" s="812"/>
      <c r="DD424" s="812"/>
      <c r="DE424" s="812"/>
      <c r="DF424" s="812"/>
      <c r="DG424" s="812"/>
      <c r="DH424" s="812"/>
      <c r="DI424" s="812"/>
      <c r="DJ424" s="812"/>
      <c r="DK424" s="812"/>
      <c r="DL424" s="812"/>
      <c r="DM424" s="812"/>
      <c r="DN424" s="812"/>
      <c r="DO424" s="812"/>
      <c r="DP424" s="812"/>
      <c r="DQ424" s="812"/>
      <c r="DR424" s="812"/>
      <c r="DS424" s="812"/>
      <c r="DT424" s="812"/>
      <c r="DU424" s="812"/>
      <c r="DV424" s="812"/>
      <c r="DW424" s="812"/>
      <c r="DX424" s="812"/>
      <c r="DY424" s="812"/>
      <c r="DZ424" s="812"/>
      <c r="EA424" s="812"/>
      <c r="EB424" s="812"/>
      <c r="EC424" s="812"/>
      <c r="ED424" s="812"/>
      <c r="EE424" s="812"/>
      <c r="EF424" s="812"/>
      <c r="EG424" s="812"/>
      <c r="EH424" s="812"/>
      <c r="EI424" s="812"/>
      <c r="EJ424" s="812"/>
      <c r="EK424" s="812"/>
      <c r="EL424" s="812"/>
      <c r="EM424" s="812"/>
      <c r="EN424" s="812"/>
      <c r="EO424" s="812"/>
      <c r="EP424" s="812"/>
      <c r="EQ424" s="812"/>
      <c r="ER424" s="812"/>
      <c r="ES424" s="812"/>
      <c r="ET424" s="812"/>
      <c r="EU424" s="812"/>
      <c r="EV424" s="812"/>
      <c r="EW424" s="812"/>
      <c r="EX424" s="812"/>
      <c r="EY424" s="812"/>
      <c r="EZ424" s="812"/>
      <c r="FA424" s="812"/>
      <c r="FB424" s="812"/>
      <c r="FC424" s="812"/>
      <c r="FD424" s="812"/>
      <c r="FE424" s="812"/>
      <c r="FF424" s="812"/>
      <c r="FG424" s="812"/>
      <c r="FH424" s="812"/>
      <c r="FI424" s="812"/>
      <c r="FJ424" s="812"/>
      <c r="FK424" s="812"/>
      <c r="FL424" s="812"/>
      <c r="FM424" s="812"/>
      <c r="FN424" s="812"/>
      <c r="FO424" s="812"/>
      <c r="FP424" s="812"/>
      <c r="FQ424" s="812"/>
      <c r="FR424" s="812"/>
      <c r="FS424" s="812"/>
      <c r="FT424" s="812"/>
      <c r="FU424" s="812"/>
      <c r="FV424" s="812"/>
      <c r="FW424" s="812"/>
      <c r="FX424" s="812"/>
      <c r="FY424" s="812"/>
      <c r="FZ424" s="812"/>
      <c r="GA424" s="812"/>
      <c r="GB424" s="812"/>
      <c r="GC424" s="812"/>
      <c r="GD424" s="812"/>
      <c r="GE424" s="812"/>
      <c r="GF424" s="812"/>
      <c r="GG424" s="812"/>
      <c r="GH424" s="812"/>
      <c r="GI424" s="812"/>
      <c r="GJ424" s="812"/>
      <c r="GK424" s="812"/>
      <c r="GL424" s="812"/>
      <c r="GM424" s="812"/>
    </row>
    <row r="425" spans="2:195" ht="15" customHeight="1" x14ac:dyDescent="0.2">
      <c r="B425" s="812"/>
      <c r="C425" s="812"/>
      <c r="D425" s="812"/>
      <c r="E425" s="812"/>
      <c r="F425" s="812"/>
      <c r="G425" s="812"/>
      <c r="H425" s="812"/>
      <c r="I425" s="812"/>
      <c r="J425" s="812"/>
      <c r="K425" s="812"/>
      <c r="L425" s="812"/>
      <c r="M425" s="812"/>
      <c r="N425" s="812"/>
      <c r="O425" s="812"/>
      <c r="P425" s="812"/>
      <c r="Q425" s="812"/>
      <c r="R425" s="812"/>
      <c r="S425" s="812"/>
      <c r="T425" s="812"/>
      <c r="U425" s="812"/>
      <c r="V425" s="812"/>
      <c r="W425" s="812"/>
      <c r="X425" s="812"/>
      <c r="Y425" s="812"/>
      <c r="Z425" s="812"/>
      <c r="AA425" s="812"/>
      <c r="AB425" s="812"/>
      <c r="AC425" s="812"/>
      <c r="AD425" s="812"/>
      <c r="AE425" s="812"/>
      <c r="AF425" s="812"/>
      <c r="AG425" s="812"/>
      <c r="AH425" s="812"/>
      <c r="AI425" s="812"/>
      <c r="AJ425" s="812"/>
      <c r="AK425" s="812"/>
      <c r="AL425" s="812"/>
      <c r="AM425" s="812"/>
      <c r="AN425" s="812"/>
      <c r="AO425" s="812"/>
      <c r="AP425" s="812"/>
      <c r="AQ425" s="812"/>
      <c r="AR425" s="812"/>
      <c r="AS425" s="812"/>
      <c r="AT425" s="812"/>
      <c r="AU425" s="812"/>
      <c r="AV425" s="812"/>
      <c r="AW425" s="812"/>
      <c r="AX425" s="812"/>
      <c r="AY425" s="812"/>
      <c r="AZ425" s="812"/>
      <c r="BA425" s="812"/>
      <c r="BB425" s="812"/>
      <c r="BC425" s="812"/>
      <c r="BD425" s="812"/>
      <c r="BE425" s="812"/>
      <c r="BF425" s="812"/>
      <c r="BG425" s="812"/>
      <c r="BH425" s="812"/>
      <c r="BI425" s="812"/>
      <c r="BJ425" s="812"/>
      <c r="BK425" s="812"/>
      <c r="BL425" s="812"/>
      <c r="BM425" s="812"/>
      <c r="BN425" s="812"/>
      <c r="BO425" s="812"/>
      <c r="BP425" s="812"/>
      <c r="BQ425" s="812"/>
      <c r="BR425" s="812"/>
      <c r="BS425" s="812"/>
      <c r="BT425" s="812"/>
      <c r="BU425" s="812"/>
      <c r="BV425" s="812"/>
      <c r="BW425" s="812"/>
      <c r="BX425" s="812"/>
      <c r="BY425" s="812"/>
      <c r="BZ425" s="812"/>
      <c r="CA425" s="812"/>
      <c r="CB425" s="812"/>
      <c r="CC425" s="812"/>
      <c r="CD425" s="812"/>
      <c r="CE425" s="812"/>
      <c r="CF425" s="812"/>
      <c r="CG425" s="812"/>
      <c r="CH425" s="812"/>
      <c r="CI425" s="812"/>
      <c r="CJ425" s="812"/>
      <c r="CK425" s="812"/>
      <c r="CL425" s="812"/>
      <c r="CM425" s="812"/>
      <c r="CN425" s="812"/>
      <c r="CO425" s="812"/>
      <c r="CP425" s="812"/>
      <c r="CQ425" s="812"/>
      <c r="CR425" s="812"/>
      <c r="CS425" s="812"/>
      <c r="CT425" s="812"/>
      <c r="CU425" s="812"/>
      <c r="CV425" s="812"/>
      <c r="CW425" s="812"/>
      <c r="CX425" s="812"/>
      <c r="CY425" s="812"/>
      <c r="CZ425" s="812"/>
      <c r="DA425" s="812"/>
      <c r="DB425" s="812"/>
      <c r="DC425" s="812"/>
      <c r="DD425" s="812"/>
      <c r="DE425" s="812"/>
      <c r="DF425" s="812"/>
      <c r="DG425" s="812"/>
      <c r="DH425" s="812"/>
      <c r="DI425" s="812"/>
      <c r="DJ425" s="812"/>
      <c r="DK425" s="812"/>
      <c r="DL425" s="812"/>
      <c r="DM425" s="812"/>
      <c r="DN425" s="812"/>
      <c r="DO425" s="812"/>
      <c r="DP425" s="812"/>
      <c r="DQ425" s="812"/>
      <c r="DR425" s="812"/>
      <c r="DS425" s="812"/>
      <c r="DT425" s="812"/>
      <c r="DU425" s="812"/>
      <c r="DV425" s="812"/>
      <c r="DW425" s="812"/>
      <c r="DX425" s="812"/>
      <c r="DY425" s="812"/>
      <c r="DZ425" s="812"/>
      <c r="EA425" s="812"/>
      <c r="EB425" s="812"/>
      <c r="EC425" s="812"/>
      <c r="ED425" s="812"/>
      <c r="EE425" s="812"/>
      <c r="EF425" s="812"/>
      <c r="EG425" s="812"/>
      <c r="EH425" s="812"/>
      <c r="EI425" s="812"/>
      <c r="EJ425" s="812"/>
      <c r="EK425" s="812"/>
      <c r="EL425" s="812"/>
      <c r="EM425" s="812"/>
      <c r="EN425" s="812"/>
      <c r="EO425" s="812"/>
      <c r="EP425" s="812"/>
      <c r="EQ425" s="812"/>
      <c r="ER425" s="812"/>
      <c r="ES425" s="812"/>
      <c r="ET425" s="812"/>
      <c r="EU425" s="812"/>
      <c r="EV425" s="812"/>
      <c r="EW425" s="812"/>
      <c r="EX425" s="812"/>
      <c r="EY425" s="812"/>
      <c r="EZ425" s="812"/>
      <c r="FA425" s="812"/>
      <c r="FB425" s="812"/>
      <c r="FC425" s="812"/>
      <c r="FD425" s="812"/>
      <c r="FE425" s="812"/>
      <c r="FF425" s="812"/>
      <c r="FG425" s="812"/>
      <c r="FH425" s="812"/>
      <c r="FI425" s="812"/>
      <c r="FJ425" s="812"/>
      <c r="FK425" s="812"/>
      <c r="FL425" s="812"/>
      <c r="FM425" s="812"/>
      <c r="FN425" s="812"/>
      <c r="FO425" s="812"/>
      <c r="FP425" s="812"/>
      <c r="FQ425" s="812"/>
      <c r="FR425" s="812"/>
      <c r="FS425" s="812"/>
      <c r="FT425" s="812"/>
      <c r="FU425" s="812"/>
      <c r="FV425" s="812"/>
      <c r="FW425" s="812"/>
      <c r="FX425" s="812"/>
      <c r="FY425" s="812"/>
      <c r="FZ425" s="812"/>
      <c r="GA425" s="812"/>
      <c r="GB425" s="812"/>
      <c r="GC425" s="812"/>
      <c r="GD425" s="812"/>
      <c r="GE425" s="812"/>
      <c r="GF425" s="812"/>
      <c r="GG425" s="812"/>
      <c r="GH425" s="812"/>
      <c r="GI425" s="812"/>
      <c r="GJ425" s="812"/>
      <c r="GK425" s="812"/>
      <c r="GL425" s="812"/>
      <c r="GM425" s="812"/>
    </row>
    <row r="426" spans="2:195" ht="15" customHeight="1" x14ac:dyDescent="0.2">
      <c r="B426" s="812"/>
      <c r="C426" s="812"/>
      <c r="D426" s="812"/>
      <c r="E426" s="812"/>
      <c r="F426" s="812"/>
      <c r="G426" s="812"/>
      <c r="H426" s="812"/>
      <c r="I426" s="812"/>
      <c r="J426" s="812"/>
      <c r="K426" s="812"/>
      <c r="L426" s="812"/>
      <c r="M426" s="812"/>
      <c r="N426" s="812"/>
      <c r="O426" s="812"/>
      <c r="P426" s="812"/>
      <c r="Q426" s="812"/>
      <c r="R426" s="812"/>
      <c r="S426" s="812"/>
      <c r="T426" s="812"/>
      <c r="U426" s="812"/>
      <c r="V426" s="812"/>
      <c r="W426" s="812"/>
      <c r="X426" s="812"/>
      <c r="Y426" s="812"/>
      <c r="Z426" s="812"/>
      <c r="AA426" s="812"/>
      <c r="AB426" s="812"/>
      <c r="AC426" s="812"/>
      <c r="AD426" s="812"/>
      <c r="AE426" s="812"/>
      <c r="AF426" s="812"/>
      <c r="AG426" s="812"/>
      <c r="AH426" s="812"/>
      <c r="AI426" s="812"/>
      <c r="AJ426" s="812"/>
      <c r="AK426" s="812"/>
      <c r="AL426" s="812"/>
      <c r="AM426" s="812"/>
      <c r="AN426" s="812"/>
      <c r="AO426" s="812"/>
      <c r="AP426" s="812"/>
      <c r="AQ426" s="812"/>
      <c r="AR426" s="812"/>
      <c r="AS426" s="812"/>
      <c r="AT426" s="812"/>
      <c r="AU426" s="812"/>
      <c r="AV426" s="812"/>
      <c r="AW426" s="812"/>
      <c r="AX426" s="812"/>
      <c r="AY426" s="812"/>
      <c r="AZ426" s="812"/>
      <c r="BA426" s="812"/>
      <c r="BB426" s="812"/>
      <c r="BC426" s="812"/>
      <c r="BD426" s="812"/>
      <c r="BE426" s="812"/>
      <c r="BF426" s="812"/>
      <c r="BG426" s="812"/>
      <c r="BH426" s="812"/>
      <c r="BI426" s="812"/>
      <c r="BJ426" s="812"/>
      <c r="BK426" s="812"/>
      <c r="BL426" s="812"/>
      <c r="BM426" s="812"/>
      <c r="BN426" s="812"/>
      <c r="BO426" s="812"/>
      <c r="BP426" s="812"/>
      <c r="BQ426" s="812"/>
      <c r="BR426" s="812"/>
      <c r="BS426" s="812"/>
      <c r="BT426" s="812"/>
      <c r="BU426" s="812"/>
      <c r="BV426" s="812"/>
      <c r="BW426" s="812"/>
      <c r="BX426" s="812"/>
      <c r="BY426" s="812"/>
      <c r="BZ426" s="812"/>
      <c r="CA426" s="812"/>
      <c r="CB426" s="812"/>
      <c r="CC426" s="812"/>
      <c r="CD426" s="812"/>
      <c r="CE426" s="812"/>
      <c r="CF426" s="812"/>
      <c r="CG426" s="812"/>
      <c r="CH426" s="812"/>
      <c r="CI426" s="812"/>
      <c r="CJ426" s="812"/>
      <c r="CK426" s="812"/>
      <c r="CL426" s="812"/>
      <c r="CM426" s="812"/>
      <c r="CN426" s="812"/>
      <c r="CO426" s="812"/>
      <c r="CP426" s="812"/>
      <c r="CQ426" s="812"/>
      <c r="CR426" s="812"/>
      <c r="CS426" s="812"/>
      <c r="CT426" s="812"/>
      <c r="CU426" s="812"/>
      <c r="CV426" s="812"/>
      <c r="CW426" s="812"/>
      <c r="CX426" s="812"/>
      <c r="CY426" s="812"/>
      <c r="CZ426" s="812"/>
      <c r="DA426" s="812"/>
      <c r="DB426" s="812"/>
      <c r="DC426" s="812"/>
      <c r="DD426" s="812"/>
      <c r="DE426" s="812"/>
      <c r="DF426" s="812"/>
      <c r="DG426" s="812"/>
      <c r="DH426" s="812"/>
      <c r="DI426" s="812"/>
      <c r="DJ426" s="812"/>
      <c r="DK426" s="812"/>
      <c r="DL426" s="812"/>
      <c r="DM426" s="812"/>
      <c r="DN426" s="812"/>
      <c r="DO426" s="812"/>
      <c r="DP426" s="812"/>
      <c r="DQ426" s="812"/>
      <c r="DR426" s="812"/>
      <c r="DS426" s="812"/>
      <c r="DT426" s="812"/>
      <c r="DU426" s="812"/>
      <c r="DV426" s="812"/>
      <c r="DW426" s="812"/>
      <c r="DX426" s="812"/>
      <c r="DY426" s="812"/>
      <c r="DZ426" s="812"/>
      <c r="EA426" s="812"/>
      <c r="EB426" s="812"/>
      <c r="EC426" s="812"/>
      <c r="ED426" s="812"/>
      <c r="EE426" s="812"/>
      <c r="EF426" s="812"/>
      <c r="EG426" s="812"/>
      <c r="EH426" s="812"/>
      <c r="EI426" s="812"/>
      <c r="EJ426" s="812"/>
      <c r="EK426" s="812"/>
      <c r="EL426" s="812"/>
      <c r="EM426" s="812"/>
      <c r="EN426" s="812"/>
      <c r="EO426" s="812"/>
      <c r="EP426" s="812"/>
      <c r="EQ426" s="812"/>
      <c r="ER426" s="812"/>
      <c r="ES426" s="812"/>
      <c r="ET426" s="812"/>
      <c r="EU426" s="812"/>
      <c r="EV426" s="812"/>
      <c r="EW426" s="812"/>
      <c r="EX426" s="812"/>
      <c r="EY426" s="812"/>
      <c r="EZ426" s="812"/>
      <c r="FA426" s="812"/>
      <c r="FB426" s="812"/>
      <c r="FC426" s="812"/>
      <c r="FD426" s="812"/>
      <c r="FE426" s="812"/>
      <c r="FF426" s="812"/>
      <c r="FG426" s="812"/>
      <c r="FH426" s="812"/>
      <c r="FI426" s="812"/>
      <c r="FJ426" s="812"/>
      <c r="FK426" s="812"/>
      <c r="FL426" s="812"/>
      <c r="FM426" s="812"/>
      <c r="FN426" s="812"/>
      <c r="FO426" s="812"/>
      <c r="FP426" s="812"/>
      <c r="FQ426" s="812"/>
      <c r="FR426" s="812"/>
      <c r="FS426" s="812"/>
      <c r="FT426" s="812"/>
      <c r="FU426" s="812"/>
      <c r="FV426" s="812"/>
      <c r="FW426" s="812"/>
      <c r="FX426" s="812"/>
      <c r="FY426" s="812"/>
      <c r="FZ426" s="812"/>
      <c r="GA426" s="812"/>
      <c r="GB426" s="812"/>
      <c r="GC426" s="812"/>
      <c r="GD426" s="812"/>
      <c r="GE426" s="812"/>
      <c r="GF426" s="812"/>
      <c r="GG426" s="812"/>
      <c r="GH426" s="812"/>
      <c r="GI426" s="812"/>
      <c r="GJ426" s="812"/>
      <c r="GK426" s="812"/>
      <c r="GL426" s="812"/>
      <c r="GM426" s="812"/>
    </row>
    <row r="427" spans="2:195" ht="15" customHeight="1" x14ac:dyDescent="0.2">
      <c r="B427" s="812"/>
      <c r="C427" s="812"/>
      <c r="D427" s="812"/>
      <c r="E427" s="812"/>
      <c r="F427" s="812"/>
      <c r="G427" s="812"/>
      <c r="H427" s="812"/>
      <c r="I427" s="812"/>
      <c r="J427" s="812"/>
      <c r="K427" s="812"/>
      <c r="L427" s="812"/>
      <c r="M427" s="812"/>
      <c r="N427" s="812"/>
      <c r="O427" s="812"/>
      <c r="P427" s="812"/>
      <c r="Q427" s="812"/>
      <c r="R427" s="812"/>
      <c r="S427" s="812"/>
      <c r="T427" s="812"/>
      <c r="U427" s="812"/>
      <c r="V427" s="812"/>
      <c r="W427" s="812"/>
      <c r="X427" s="812"/>
      <c r="Y427" s="812"/>
      <c r="Z427" s="812"/>
      <c r="AA427" s="812"/>
      <c r="AB427" s="812"/>
      <c r="AC427" s="812"/>
      <c r="AD427" s="812"/>
      <c r="AE427" s="812"/>
      <c r="AF427" s="812"/>
      <c r="AG427" s="812"/>
      <c r="AH427" s="812"/>
      <c r="AI427" s="812"/>
      <c r="AJ427" s="812"/>
      <c r="AK427" s="812"/>
      <c r="AL427" s="812"/>
      <c r="AM427" s="812"/>
      <c r="AN427" s="812"/>
      <c r="AO427" s="812"/>
      <c r="AP427" s="812"/>
      <c r="AQ427" s="812"/>
      <c r="AR427" s="812"/>
      <c r="AS427" s="812"/>
      <c r="AT427" s="812"/>
      <c r="AU427" s="812"/>
      <c r="AV427" s="812"/>
      <c r="AW427" s="812"/>
      <c r="AX427" s="812"/>
      <c r="AY427" s="812"/>
      <c r="AZ427" s="812"/>
      <c r="BA427" s="812"/>
      <c r="BB427" s="812"/>
      <c r="BC427" s="812"/>
      <c r="BD427" s="812"/>
      <c r="BE427" s="812"/>
      <c r="BF427" s="812"/>
      <c r="BG427" s="812"/>
      <c r="BH427" s="812"/>
      <c r="BI427" s="812"/>
      <c r="BJ427" s="812"/>
      <c r="BK427" s="812"/>
      <c r="BL427" s="812"/>
      <c r="BM427" s="812"/>
      <c r="BN427" s="812"/>
      <c r="BO427" s="812"/>
      <c r="BP427" s="812"/>
      <c r="BQ427" s="812"/>
      <c r="BR427" s="812"/>
      <c r="BS427" s="812"/>
      <c r="BT427" s="812"/>
      <c r="BU427" s="812"/>
      <c r="BV427" s="812"/>
      <c r="BW427" s="812"/>
      <c r="BX427" s="812"/>
      <c r="BY427" s="812"/>
      <c r="BZ427" s="812"/>
      <c r="CA427" s="812"/>
      <c r="CB427" s="812"/>
      <c r="CC427" s="812"/>
      <c r="CD427" s="812"/>
      <c r="CE427" s="812"/>
      <c r="CF427" s="812"/>
      <c r="CG427" s="812"/>
      <c r="CH427" s="812"/>
      <c r="CI427" s="812"/>
      <c r="CJ427" s="812"/>
      <c r="CK427" s="812"/>
      <c r="CL427" s="812"/>
      <c r="CM427" s="812"/>
      <c r="CN427" s="812"/>
      <c r="CO427" s="812"/>
      <c r="CP427" s="812"/>
      <c r="CQ427" s="812"/>
      <c r="CR427" s="812"/>
      <c r="CS427" s="812"/>
      <c r="CT427" s="812"/>
      <c r="CU427" s="812"/>
      <c r="CV427" s="812"/>
      <c r="CW427" s="812"/>
      <c r="CX427" s="812"/>
      <c r="CY427" s="812"/>
      <c r="CZ427" s="812"/>
      <c r="DA427" s="812"/>
      <c r="DB427" s="812"/>
      <c r="DC427" s="812"/>
      <c r="DD427" s="812"/>
      <c r="DE427" s="812"/>
      <c r="DF427" s="812"/>
      <c r="DG427" s="812"/>
      <c r="DH427" s="812"/>
      <c r="DI427" s="812"/>
      <c r="DJ427" s="812"/>
      <c r="DK427" s="812"/>
      <c r="DL427" s="812"/>
      <c r="DM427" s="812"/>
      <c r="DN427" s="812"/>
      <c r="DO427" s="812"/>
      <c r="DP427" s="812"/>
      <c r="DQ427" s="812"/>
      <c r="DR427" s="812"/>
      <c r="DS427" s="812"/>
      <c r="DT427" s="812"/>
      <c r="DU427" s="812"/>
      <c r="DV427" s="812"/>
      <c r="DW427" s="812"/>
      <c r="DX427" s="812"/>
      <c r="DY427" s="812"/>
      <c r="DZ427" s="812"/>
      <c r="EA427" s="812"/>
      <c r="EB427" s="812"/>
      <c r="EC427" s="812"/>
      <c r="ED427" s="812"/>
      <c r="EE427" s="812"/>
      <c r="EF427" s="812"/>
      <c r="EG427" s="812"/>
      <c r="EH427" s="812"/>
      <c r="EI427" s="812"/>
      <c r="EJ427" s="812"/>
      <c r="EK427" s="812"/>
      <c r="EL427" s="812"/>
      <c r="EM427" s="812"/>
      <c r="EN427" s="812"/>
      <c r="EO427" s="812"/>
      <c r="EP427" s="812"/>
      <c r="EQ427" s="812"/>
      <c r="ER427" s="812"/>
      <c r="ES427" s="812"/>
      <c r="ET427" s="812"/>
      <c r="EU427" s="812"/>
      <c r="EV427" s="812"/>
      <c r="EW427" s="812"/>
      <c r="EX427" s="812"/>
      <c r="EY427" s="812"/>
      <c r="EZ427" s="812"/>
      <c r="FA427" s="812"/>
      <c r="FB427" s="812"/>
      <c r="FC427" s="812"/>
      <c r="FD427" s="812"/>
      <c r="FE427" s="812"/>
      <c r="FF427" s="812"/>
      <c r="FG427" s="812"/>
      <c r="FH427" s="812"/>
      <c r="FI427" s="812"/>
      <c r="FJ427" s="812"/>
      <c r="FK427" s="812"/>
      <c r="FL427" s="812"/>
      <c r="FM427" s="812"/>
      <c r="FN427" s="812"/>
      <c r="FO427" s="812"/>
      <c r="FP427" s="812"/>
      <c r="FQ427" s="812"/>
      <c r="FR427" s="812"/>
      <c r="FS427" s="812"/>
      <c r="FT427" s="812"/>
      <c r="FU427" s="812"/>
      <c r="FV427" s="812"/>
      <c r="FW427" s="812"/>
      <c r="FX427" s="812"/>
      <c r="FY427" s="812"/>
      <c r="FZ427" s="812"/>
      <c r="GA427" s="812"/>
      <c r="GB427" s="812"/>
      <c r="GC427" s="812"/>
      <c r="GD427" s="812"/>
      <c r="GE427" s="812"/>
      <c r="GF427" s="812"/>
      <c r="GG427" s="812"/>
      <c r="GH427" s="812"/>
      <c r="GI427" s="812"/>
      <c r="GJ427" s="812"/>
      <c r="GK427" s="812"/>
      <c r="GL427" s="812"/>
      <c r="GM427" s="812"/>
    </row>
    <row r="428" spans="2:195" ht="15" customHeight="1" x14ac:dyDescent="0.2">
      <c r="B428" s="812"/>
      <c r="C428" s="812"/>
      <c r="D428" s="812"/>
      <c r="E428" s="812"/>
      <c r="F428" s="812"/>
      <c r="G428" s="812"/>
      <c r="H428" s="812"/>
      <c r="I428" s="812"/>
      <c r="J428" s="812"/>
      <c r="K428" s="812"/>
      <c r="L428" s="812"/>
      <c r="M428" s="812"/>
      <c r="N428" s="812"/>
      <c r="O428" s="812"/>
      <c r="P428" s="812"/>
      <c r="Q428" s="812"/>
      <c r="R428" s="812"/>
      <c r="S428" s="812"/>
      <c r="T428" s="812"/>
      <c r="U428" s="812"/>
      <c r="V428" s="812"/>
      <c r="W428" s="812"/>
      <c r="X428" s="812"/>
      <c r="Y428" s="812"/>
      <c r="Z428" s="812"/>
      <c r="AA428" s="812"/>
      <c r="AB428" s="812"/>
      <c r="AC428" s="812"/>
      <c r="AD428" s="812"/>
      <c r="AE428" s="812"/>
      <c r="AF428" s="812"/>
      <c r="AG428" s="812"/>
      <c r="AH428" s="812"/>
      <c r="AI428" s="812"/>
      <c r="AJ428" s="812"/>
      <c r="AK428" s="812"/>
      <c r="AL428" s="812"/>
      <c r="AM428" s="812"/>
      <c r="AN428" s="812"/>
      <c r="AO428" s="812"/>
      <c r="AP428" s="812"/>
      <c r="AQ428" s="812"/>
      <c r="AR428" s="812"/>
      <c r="AS428" s="812"/>
      <c r="AT428" s="812"/>
      <c r="AU428" s="812"/>
      <c r="AV428" s="812"/>
      <c r="AW428" s="812"/>
      <c r="AX428" s="812"/>
      <c r="AY428" s="812"/>
      <c r="AZ428" s="812"/>
      <c r="BA428" s="812"/>
      <c r="BB428" s="812"/>
      <c r="BC428" s="812"/>
      <c r="BD428" s="812"/>
      <c r="BE428" s="812"/>
      <c r="BF428" s="812"/>
      <c r="BG428" s="812"/>
      <c r="BH428" s="812"/>
      <c r="BI428" s="812"/>
      <c r="BJ428" s="812"/>
      <c r="BK428" s="812"/>
      <c r="BL428" s="812"/>
      <c r="BM428" s="812"/>
      <c r="BN428" s="812"/>
      <c r="BO428" s="812"/>
      <c r="BP428" s="812"/>
      <c r="BQ428" s="812"/>
      <c r="BR428" s="812"/>
      <c r="BS428" s="812"/>
      <c r="BT428" s="812"/>
      <c r="BU428" s="812"/>
      <c r="BV428" s="812"/>
      <c r="BW428" s="812"/>
      <c r="BX428" s="812"/>
      <c r="BY428" s="812"/>
      <c r="BZ428" s="812"/>
      <c r="CA428" s="812"/>
      <c r="CB428" s="812"/>
      <c r="CC428" s="812"/>
      <c r="CD428" s="812"/>
      <c r="CE428" s="812"/>
      <c r="CF428" s="812"/>
      <c r="CG428" s="812"/>
      <c r="CH428" s="812"/>
      <c r="CI428" s="812"/>
      <c r="CJ428" s="812"/>
      <c r="CK428" s="812"/>
      <c r="CL428" s="812"/>
      <c r="CM428" s="812"/>
      <c r="CN428" s="812"/>
      <c r="CO428" s="812"/>
      <c r="CP428" s="812"/>
      <c r="CQ428" s="812"/>
      <c r="CR428" s="812"/>
      <c r="CS428" s="812"/>
      <c r="CT428" s="812"/>
      <c r="CU428" s="812"/>
      <c r="CV428" s="812"/>
      <c r="CW428" s="812"/>
      <c r="CX428" s="812"/>
      <c r="CY428" s="812"/>
      <c r="CZ428" s="812"/>
      <c r="DA428" s="812"/>
      <c r="DB428" s="812"/>
      <c r="DC428" s="812"/>
      <c r="DD428" s="812"/>
      <c r="DE428" s="812"/>
      <c r="DF428" s="812"/>
      <c r="DG428" s="812"/>
      <c r="DH428" s="812"/>
      <c r="DI428" s="812"/>
      <c r="DJ428" s="812"/>
      <c r="DK428" s="812"/>
      <c r="DL428" s="812"/>
      <c r="DM428" s="812"/>
      <c r="DN428" s="812"/>
      <c r="DO428" s="812"/>
      <c r="DP428" s="812"/>
      <c r="DQ428" s="812"/>
      <c r="DR428" s="812"/>
      <c r="DS428" s="812"/>
      <c r="DT428" s="812"/>
      <c r="DU428" s="812"/>
      <c r="DV428" s="812"/>
      <c r="DW428" s="812"/>
      <c r="DX428" s="812"/>
      <c r="DY428" s="812"/>
      <c r="DZ428" s="812"/>
      <c r="EA428" s="812"/>
      <c r="EB428" s="812"/>
      <c r="EC428" s="812"/>
      <c r="ED428" s="812"/>
      <c r="EE428" s="812"/>
      <c r="EF428" s="812"/>
      <c r="EG428" s="812"/>
      <c r="EH428" s="812"/>
      <c r="EI428" s="812"/>
      <c r="EJ428" s="812"/>
      <c r="EK428" s="812"/>
      <c r="EL428" s="812"/>
      <c r="EM428" s="812"/>
      <c r="EN428" s="812"/>
      <c r="EO428" s="812"/>
      <c r="EP428" s="812"/>
      <c r="EQ428" s="812"/>
      <c r="ER428" s="812"/>
      <c r="ES428" s="812"/>
      <c r="ET428" s="812"/>
      <c r="EU428" s="812"/>
      <c r="EV428" s="812"/>
      <c r="EW428" s="812"/>
      <c r="EX428" s="812"/>
      <c r="EY428" s="812"/>
      <c r="EZ428" s="812"/>
      <c r="FA428" s="812"/>
      <c r="FB428" s="812"/>
      <c r="FC428" s="812"/>
      <c r="FD428" s="812"/>
      <c r="FE428" s="812"/>
      <c r="FF428" s="812"/>
      <c r="FG428" s="812"/>
      <c r="FH428" s="812"/>
      <c r="FI428" s="812"/>
      <c r="FJ428" s="812"/>
      <c r="FK428" s="812"/>
      <c r="FL428" s="812"/>
      <c r="FM428" s="812"/>
      <c r="FN428" s="812"/>
      <c r="FO428" s="812"/>
      <c r="FP428" s="812"/>
      <c r="FQ428" s="812"/>
      <c r="FR428" s="812"/>
      <c r="FS428" s="812"/>
      <c r="FT428" s="812"/>
      <c r="FU428" s="812"/>
      <c r="FV428" s="812"/>
      <c r="FW428" s="812"/>
      <c r="FX428" s="812"/>
      <c r="FY428" s="812"/>
      <c r="FZ428" s="812"/>
      <c r="GA428" s="812"/>
      <c r="GB428" s="812"/>
      <c r="GC428" s="812"/>
      <c r="GD428" s="812"/>
      <c r="GE428" s="812"/>
      <c r="GF428" s="812"/>
      <c r="GG428" s="812"/>
      <c r="GH428" s="812"/>
      <c r="GI428" s="812"/>
      <c r="GJ428" s="812"/>
      <c r="GK428" s="812"/>
      <c r="GL428" s="812"/>
      <c r="GM428" s="812"/>
    </row>
    <row r="429" spans="2:195" ht="15" customHeight="1" x14ac:dyDescent="0.2">
      <c r="B429" s="812"/>
      <c r="C429" s="812"/>
      <c r="D429" s="812"/>
      <c r="E429" s="812"/>
      <c r="F429" s="812"/>
      <c r="G429" s="812"/>
      <c r="H429" s="812"/>
      <c r="I429" s="812"/>
      <c r="J429" s="812"/>
      <c r="K429" s="812"/>
      <c r="L429" s="812"/>
      <c r="M429" s="812"/>
      <c r="N429" s="812"/>
      <c r="O429" s="812"/>
      <c r="P429" s="812"/>
      <c r="Q429" s="812"/>
      <c r="R429" s="812"/>
      <c r="S429" s="812"/>
      <c r="T429" s="812"/>
      <c r="U429" s="812"/>
      <c r="V429" s="812"/>
      <c r="W429" s="812"/>
      <c r="X429" s="812"/>
      <c r="Y429" s="812"/>
      <c r="Z429" s="812"/>
      <c r="AA429" s="812"/>
      <c r="AB429" s="812"/>
      <c r="AC429" s="812"/>
      <c r="AD429" s="812"/>
      <c r="AE429" s="812"/>
      <c r="AF429" s="812"/>
      <c r="AG429" s="812"/>
      <c r="AH429" s="812"/>
      <c r="AI429" s="812"/>
      <c r="AJ429" s="812"/>
      <c r="AK429" s="812"/>
      <c r="AL429" s="812"/>
      <c r="AM429" s="812"/>
      <c r="AN429" s="812"/>
      <c r="AO429" s="812"/>
      <c r="AP429" s="812"/>
      <c r="AQ429" s="812"/>
      <c r="AR429" s="812"/>
      <c r="AS429" s="812"/>
      <c r="AT429" s="812"/>
      <c r="AU429" s="812"/>
      <c r="AV429" s="812"/>
      <c r="AW429" s="812"/>
      <c r="AX429" s="812"/>
      <c r="AY429" s="812"/>
      <c r="AZ429" s="812"/>
      <c r="BA429" s="812"/>
      <c r="BB429" s="812"/>
      <c r="BC429" s="812"/>
      <c r="BD429" s="812"/>
      <c r="BE429" s="812"/>
      <c r="BF429" s="812"/>
      <c r="BG429" s="812"/>
      <c r="BH429" s="812"/>
      <c r="BI429" s="812"/>
      <c r="BJ429" s="812"/>
      <c r="BK429" s="812"/>
      <c r="BL429" s="812"/>
      <c r="BM429" s="812"/>
      <c r="BN429" s="812"/>
      <c r="BO429" s="812"/>
      <c r="BP429" s="812"/>
      <c r="BQ429" s="812"/>
      <c r="BR429" s="812"/>
      <c r="BS429" s="812"/>
      <c r="BT429" s="812"/>
      <c r="BU429" s="812"/>
      <c r="BV429" s="812"/>
      <c r="BW429" s="812"/>
      <c r="BX429" s="812"/>
      <c r="BY429" s="812"/>
      <c r="BZ429" s="812"/>
      <c r="CA429" s="812"/>
      <c r="CB429" s="812"/>
      <c r="CC429" s="812"/>
      <c r="CD429" s="812"/>
      <c r="CE429" s="812"/>
      <c r="CF429" s="812"/>
      <c r="CG429" s="812"/>
      <c r="CH429" s="812"/>
      <c r="CI429" s="812"/>
      <c r="CJ429" s="812"/>
      <c r="CK429" s="812"/>
      <c r="CL429" s="812"/>
      <c r="CM429" s="812"/>
      <c r="CN429" s="812"/>
      <c r="CO429" s="812"/>
      <c r="CP429" s="812"/>
      <c r="CQ429" s="812"/>
      <c r="CR429" s="812"/>
      <c r="CS429" s="812"/>
      <c r="CT429" s="812"/>
      <c r="CU429" s="812"/>
      <c r="CV429" s="812"/>
      <c r="CW429" s="812"/>
      <c r="CX429" s="812"/>
      <c r="CY429" s="812"/>
      <c r="CZ429" s="812"/>
      <c r="DA429" s="812"/>
      <c r="DB429" s="812"/>
      <c r="DC429" s="812"/>
      <c r="DD429" s="812"/>
      <c r="DE429" s="812"/>
      <c r="DF429" s="812"/>
      <c r="DG429" s="812"/>
      <c r="DH429" s="812"/>
      <c r="DI429" s="812"/>
      <c r="DJ429" s="812"/>
      <c r="DK429" s="812"/>
      <c r="DL429" s="812"/>
      <c r="DM429" s="812"/>
      <c r="DN429" s="812"/>
      <c r="DO429" s="812"/>
      <c r="DP429" s="812"/>
      <c r="DQ429" s="812"/>
      <c r="DR429" s="812"/>
      <c r="DS429" s="812"/>
      <c r="DT429" s="812"/>
      <c r="DU429" s="812"/>
      <c r="DV429" s="812"/>
      <c r="DW429" s="812"/>
      <c r="DX429" s="812"/>
      <c r="DY429" s="812"/>
      <c r="DZ429" s="812"/>
      <c r="EA429" s="812"/>
      <c r="EB429" s="812"/>
      <c r="EC429" s="812"/>
      <c r="ED429" s="812"/>
      <c r="EE429" s="812"/>
      <c r="EF429" s="812"/>
      <c r="EG429" s="812"/>
      <c r="EH429" s="812"/>
      <c r="EI429" s="812"/>
      <c r="EJ429" s="812"/>
      <c r="EK429" s="812"/>
      <c r="EL429" s="812"/>
      <c r="EM429" s="812"/>
      <c r="EN429" s="812"/>
      <c r="EO429" s="812"/>
      <c r="EP429" s="812"/>
      <c r="EQ429" s="812"/>
      <c r="ER429" s="812"/>
      <c r="ES429" s="812"/>
      <c r="ET429" s="812"/>
      <c r="EU429" s="812"/>
      <c r="EV429" s="812"/>
      <c r="EW429" s="812"/>
      <c r="EX429" s="812"/>
      <c r="EY429" s="812"/>
      <c r="EZ429" s="812"/>
      <c r="FA429" s="812"/>
      <c r="FB429" s="812"/>
      <c r="FC429" s="812"/>
      <c r="FD429" s="812"/>
      <c r="FE429" s="812"/>
      <c r="FF429" s="812"/>
      <c r="FG429" s="812"/>
      <c r="FH429" s="812"/>
      <c r="FI429" s="812"/>
      <c r="FJ429" s="812"/>
      <c r="FK429" s="812"/>
      <c r="FL429" s="812"/>
      <c r="FM429" s="812"/>
      <c r="FN429" s="812"/>
      <c r="FO429" s="812"/>
      <c r="FP429" s="812"/>
      <c r="FQ429" s="812"/>
      <c r="FR429" s="812"/>
      <c r="FS429" s="812"/>
      <c r="FT429" s="812"/>
      <c r="FU429" s="812"/>
      <c r="FV429" s="812"/>
      <c r="FW429" s="812"/>
      <c r="FX429" s="812"/>
      <c r="FY429" s="812"/>
      <c r="FZ429" s="812"/>
      <c r="GA429" s="812"/>
      <c r="GB429" s="812"/>
      <c r="GC429" s="812"/>
      <c r="GD429" s="812"/>
      <c r="GE429" s="812"/>
      <c r="GF429" s="812"/>
      <c r="GG429" s="812"/>
      <c r="GH429" s="812"/>
      <c r="GI429" s="812"/>
      <c r="GJ429" s="812"/>
      <c r="GK429" s="812"/>
      <c r="GL429" s="812"/>
      <c r="GM429" s="812"/>
    </row>
    <row r="430" spans="2:195" ht="15" customHeight="1" x14ac:dyDescent="0.2">
      <c r="B430" s="812"/>
      <c r="C430" s="812"/>
      <c r="D430" s="812"/>
      <c r="E430" s="812"/>
      <c r="F430" s="812"/>
      <c r="G430" s="812"/>
      <c r="H430" s="812"/>
      <c r="I430" s="812"/>
      <c r="J430" s="812"/>
      <c r="K430" s="812"/>
      <c r="L430" s="812"/>
      <c r="M430" s="812"/>
      <c r="N430" s="812"/>
      <c r="O430" s="812"/>
      <c r="P430" s="812"/>
      <c r="Q430" s="812"/>
      <c r="R430" s="812"/>
      <c r="S430" s="812"/>
      <c r="T430" s="812"/>
      <c r="U430" s="812"/>
      <c r="V430" s="812"/>
      <c r="W430" s="812"/>
      <c r="X430" s="812"/>
      <c r="Y430" s="812"/>
      <c r="Z430" s="812"/>
      <c r="AA430" s="812"/>
      <c r="AB430" s="812"/>
      <c r="AC430" s="812"/>
      <c r="AD430" s="812"/>
      <c r="AE430" s="812"/>
      <c r="AF430" s="812"/>
      <c r="AG430" s="812"/>
      <c r="AH430" s="812"/>
      <c r="AI430" s="812"/>
      <c r="AJ430" s="812"/>
      <c r="AK430" s="812"/>
      <c r="AL430" s="812"/>
      <c r="AM430" s="812"/>
      <c r="AN430" s="812"/>
      <c r="AO430" s="812"/>
      <c r="AP430" s="812"/>
      <c r="AQ430" s="812"/>
      <c r="AR430" s="812"/>
      <c r="AS430" s="812"/>
      <c r="AT430" s="812"/>
      <c r="AU430" s="812"/>
      <c r="AV430" s="812"/>
      <c r="AW430" s="812"/>
      <c r="AX430" s="812"/>
      <c r="AY430" s="812"/>
      <c r="AZ430" s="812"/>
      <c r="BA430" s="812"/>
      <c r="BB430" s="812"/>
      <c r="BC430" s="812"/>
      <c r="BD430" s="812"/>
      <c r="BE430" s="812"/>
      <c r="BF430" s="812"/>
      <c r="BG430" s="812"/>
      <c r="BH430" s="812"/>
      <c r="BI430" s="812"/>
      <c r="BJ430" s="812"/>
      <c r="BK430" s="812"/>
      <c r="BL430" s="812"/>
      <c r="BM430" s="812"/>
      <c r="BN430" s="812"/>
      <c r="BO430" s="812"/>
      <c r="BP430" s="812"/>
      <c r="BQ430" s="812"/>
      <c r="BR430" s="812"/>
      <c r="BS430" s="812"/>
      <c r="BT430" s="812"/>
      <c r="BU430" s="812"/>
      <c r="BV430" s="812"/>
      <c r="BW430" s="812"/>
      <c r="BX430" s="812"/>
      <c r="BY430" s="812"/>
      <c r="BZ430" s="812"/>
      <c r="CA430" s="812"/>
      <c r="CB430" s="812"/>
      <c r="CC430" s="812"/>
      <c r="CD430" s="812"/>
      <c r="CE430" s="812"/>
      <c r="CF430" s="812"/>
      <c r="CG430" s="812"/>
      <c r="CH430" s="812"/>
      <c r="CI430" s="812"/>
      <c r="CJ430" s="812"/>
      <c r="CK430" s="812"/>
      <c r="CL430" s="812"/>
      <c r="CM430" s="812"/>
      <c r="CN430" s="812"/>
      <c r="CO430" s="812"/>
      <c r="CP430" s="812"/>
      <c r="CQ430" s="812"/>
      <c r="CR430" s="812"/>
      <c r="CS430" s="812"/>
      <c r="CT430" s="812"/>
      <c r="CU430" s="812"/>
      <c r="CV430" s="812"/>
      <c r="CW430" s="812"/>
      <c r="CX430" s="812"/>
      <c r="CY430" s="812"/>
      <c r="CZ430" s="812"/>
      <c r="DA430" s="812"/>
      <c r="DB430" s="812"/>
      <c r="DC430" s="812"/>
      <c r="DD430" s="812"/>
      <c r="DE430" s="812"/>
      <c r="DF430" s="812"/>
      <c r="DG430" s="812"/>
      <c r="DH430" s="812"/>
      <c r="DI430" s="812"/>
      <c r="DJ430" s="812"/>
      <c r="DK430" s="812"/>
      <c r="DL430" s="812"/>
      <c r="DM430" s="812"/>
      <c r="DN430" s="812"/>
      <c r="DO430" s="812"/>
      <c r="DP430" s="812"/>
      <c r="DQ430" s="812"/>
      <c r="DR430" s="812"/>
      <c r="DS430" s="812"/>
      <c r="DT430" s="812"/>
      <c r="DU430" s="812"/>
      <c r="DV430" s="812"/>
      <c r="DW430" s="812"/>
      <c r="DX430" s="812"/>
      <c r="DY430" s="812"/>
      <c r="DZ430" s="812"/>
      <c r="EA430" s="812"/>
      <c r="EB430" s="812"/>
      <c r="EC430" s="812"/>
      <c r="ED430" s="812"/>
      <c r="EE430" s="812"/>
      <c r="EF430" s="812"/>
      <c r="EG430" s="812"/>
      <c r="EH430" s="812"/>
      <c r="EI430" s="812"/>
      <c r="EJ430" s="812"/>
      <c r="EK430" s="812"/>
      <c r="EL430" s="812"/>
      <c r="EM430" s="812"/>
      <c r="EN430" s="812"/>
      <c r="EO430" s="812"/>
      <c r="EP430" s="812"/>
      <c r="EQ430" s="812"/>
      <c r="ER430" s="812"/>
      <c r="ES430" s="812"/>
      <c r="ET430" s="812"/>
      <c r="EU430" s="812"/>
      <c r="EV430" s="812"/>
      <c r="EW430" s="812"/>
      <c r="EX430" s="812"/>
      <c r="EY430" s="812"/>
      <c r="EZ430" s="812"/>
      <c r="FA430" s="812"/>
      <c r="FB430" s="812"/>
      <c r="FC430" s="812"/>
      <c r="FD430" s="812"/>
      <c r="FE430" s="812"/>
      <c r="FF430" s="812"/>
      <c r="FG430" s="812"/>
      <c r="FH430" s="812"/>
      <c r="FI430" s="812"/>
      <c r="FJ430" s="812"/>
      <c r="FK430" s="812"/>
      <c r="FL430" s="812"/>
      <c r="FM430" s="812"/>
      <c r="FN430" s="812"/>
      <c r="FO430" s="812"/>
      <c r="FP430" s="812"/>
      <c r="FQ430" s="812"/>
      <c r="FR430" s="812"/>
      <c r="FS430" s="812"/>
      <c r="FT430" s="812"/>
      <c r="FU430" s="812"/>
      <c r="FV430" s="812"/>
      <c r="FW430" s="812"/>
      <c r="FX430" s="812"/>
      <c r="FY430" s="812"/>
      <c r="FZ430" s="812"/>
      <c r="GA430" s="812"/>
      <c r="GB430" s="812"/>
      <c r="GC430" s="812"/>
      <c r="GD430" s="812"/>
      <c r="GE430" s="812"/>
      <c r="GF430" s="812"/>
      <c r="GG430" s="812"/>
      <c r="GH430" s="812"/>
      <c r="GI430" s="812"/>
      <c r="GJ430" s="812"/>
      <c r="GK430" s="812"/>
      <c r="GL430" s="812"/>
      <c r="GM430" s="812"/>
    </row>
    <row r="431" spans="2:195" ht="15" customHeight="1" x14ac:dyDescent="0.2">
      <c r="B431" s="812"/>
      <c r="C431" s="812"/>
      <c r="D431" s="812"/>
      <c r="E431" s="812"/>
      <c r="F431" s="812"/>
      <c r="G431" s="812"/>
      <c r="H431" s="812"/>
      <c r="I431" s="812"/>
      <c r="J431" s="812"/>
      <c r="K431" s="812"/>
      <c r="L431" s="812"/>
      <c r="M431" s="812"/>
      <c r="N431" s="812"/>
      <c r="O431" s="812"/>
      <c r="P431" s="812"/>
      <c r="Q431" s="812"/>
      <c r="R431" s="812"/>
      <c r="S431" s="812"/>
      <c r="T431" s="812"/>
      <c r="U431" s="812"/>
      <c r="V431" s="812"/>
      <c r="W431" s="812"/>
      <c r="X431" s="812"/>
      <c r="Y431" s="812"/>
      <c r="Z431" s="812"/>
      <c r="AA431" s="812"/>
      <c r="AB431" s="812"/>
      <c r="AC431" s="812"/>
      <c r="AD431" s="812"/>
      <c r="AE431" s="812"/>
      <c r="AF431" s="812"/>
      <c r="AG431" s="812"/>
      <c r="AH431" s="812"/>
      <c r="AI431" s="812"/>
      <c r="AJ431" s="812"/>
      <c r="AK431" s="812"/>
      <c r="AL431" s="812"/>
      <c r="AM431" s="812"/>
      <c r="AN431" s="812"/>
      <c r="AO431" s="812"/>
      <c r="AP431" s="812"/>
      <c r="AQ431" s="812"/>
      <c r="AR431" s="812"/>
      <c r="AS431" s="812"/>
      <c r="AT431" s="812"/>
      <c r="AU431" s="812"/>
      <c r="AV431" s="812"/>
      <c r="AW431" s="812"/>
      <c r="AX431" s="812"/>
      <c r="AY431" s="812"/>
      <c r="AZ431" s="812"/>
      <c r="BA431" s="812"/>
      <c r="BB431" s="812"/>
      <c r="BC431" s="812"/>
      <c r="BD431" s="812"/>
      <c r="BE431" s="812"/>
      <c r="BF431" s="812"/>
      <c r="BG431" s="812"/>
      <c r="BH431" s="812"/>
      <c r="BI431" s="812"/>
      <c r="BJ431" s="812"/>
      <c r="BK431" s="812"/>
      <c r="BL431" s="812"/>
      <c r="BM431" s="812"/>
      <c r="BN431" s="812"/>
      <c r="BO431" s="812"/>
      <c r="BP431" s="812"/>
      <c r="BQ431" s="812"/>
      <c r="BR431" s="812"/>
      <c r="BS431" s="812"/>
      <c r="BT431" s="812"/>
      <c r="BU431" s="812"/>
      <c r="BV431" s="812"/>
      <c r="BW431" s="812"/>
      <c r="BX431" s="812"/>
      <c r="BY431" s="812"/>
      <c r="BZ431" s="812"/>
      <c r="CA431" s="812"/>
      <c r="CB431" s="812"/>
      <c r="CC431" s="812"/>
      <c r="CD431" s="812"/>
      <c r="CE431" s="812"/>
      <c r="CF431" s="812"/>
      <c r="CG431" s="812"/>
      <c r="CH431" s="812"/>
      <c r="CI431" s="812"/>
      <c r="CJ431" s="812"/>
      <c r="CK431" s="812"/>
      <c r="CL431" s="812"/>
      <c r="CM431" s="812"/>
      <c r="CN431" s="812"/>
      <c r="CO431" s="812"/>
      <c r="CP431" s="812"/>
      <c r="CQ431" s="812"/>
      <c r="CR431" s="812"/>
      <c r="CS431" s="812"/>
      <c r="CT431" s="812"/>
      <c r="CU431" s="812"/>
      <c r="CV431" s="812"/>
      <c r="CW431" s="812"/>
      <c r="CX431" s="812"/>
      <c r="CY431" s="812"/>
      <c r="CZ431" s="812"/>
      <c r="DA431" s="812"/>
      <c r="DB431" s="812"/>
      <c r="DC431" s="812"/>
      <c r="DD431" s="812"/>
      <c r="DE431" s="812"/>
      <c r="DF431" s="812"/>
      <c r="DG431" s="812"/>
      <c r="DH431" s="812"/>
      <c r="DI431" s="812"/>
      <c r="DJ431" s="812"/>
      <c r="DK431" s="812"/>
      <c r="DL431" s="812"/>
      <c r="DM431" s="812"/>
      <c r="DN431" s="812"/>
      <c r="DO431" s="812"/>
      <c r="DP431" s="812"/>
      <c r="DQ431" s="812"/>
      <c r="DR431" s="812"/>
      <c r="DS431" s="812"/>
      <c r="DT431" s="812"/>
      <c r="DU431" s="812"/>
      <c r="DV431" s="812"/>
      <c r="DW431" s="812"/>
      <c r="DX431" s="812"/>
      <c r="DY431" s="812"/>
      <c r="DZ431" s="812"/>
      <c r="EA431" s="812"/>
      <c r="EB431" s="812"/>
      <c r="EC431" s="812"/>
      <c r="ED431" s="812"/>
      <c r="EE431" s="812"/>
      <c r="EF431" s="812"/>
      <c r="EG431" s="812"/>
      <c r="EH431" s="812"/>
      <c r="EI431" s="812"/>
      <c r="EJ431" s="812"/>
      <c r="EK431" s="812"/>
      <c r="EL431" s="812"/>
      <c r="EM431" s="812"/>
      <c r="EN431" s="812"/>
      <c r="EO431" s="812"/>
      <c r="EP431" s="812"/>
      <c r="EQ431" s="812"/>
      <c r="ER431" s="812"/>
      <c r="ES431" s="812"/>
      <c r="ET431" s="812"/>
      <c r="EU431" s="812"/>
      <c r="EV431" s="812"/>
      <c r="EW431" s="812"/>
      <c r="EX431" s="812"/>
      <c r="EY431" s="812"/>
      <c r="EZ431" s="812"/>
      <c r="FA431" s="812"/>
      <c r="FB431" s="812"/>
      <c r="FC431" s="812"/>
      <c r="FD431" s="812"/>
      <c r="FE431" s="812"/>
      <c r="FF431" s="812"/>
      <c r="FG431" s="812"/>
      <c r="FH431" s="812"/>
      <c r="FI431" s="812"/>
      <c r="FJ431" s="812"/>
      <c r="FK431" s="812"/>
      <c r="FL431" s="812"/>
      <c r="FM431" s="812"/>
      <c r="FN431" s="812"/>
      <c r="FO431" s="812"/>
      <c r="FP431" s="812"/>
      <c r="FQ431" s="812"/>
      <c r="FR431" s="812"/>
      <c r="FS431" s="812"/>
      <c r="FT431" s="812"/>
      <c r="FU431" s="812"/>
      <c r="FV431" s="812"/>
      <c r="FW431" s="812"/>
      <c r="FX431" s="812"/>
      <c r="FY431" s="812"/>
      <c r="FZ431" s="812"/>
      <c r="GA431" s="812"/>
      <c r="GB431" s="812"/>
      <c r="GC431" s="812"/>
      <c r="GD431" s="812"/>
      <c r="GE431" s="812"/>
      <c r="GF431" s="812"/>
      <c r="GG431" s="812"/>
      <c r="GH431" s="812"/>
      <c r="GI431" s="812"/>
      <c r="GJ431" s="812"/>
      <c r="GK431" s="812"/>
      <c r="GL431" s="812"/>
      <c r="GM431" s="812"/>
    </row>
    <row r="432" spans="2:195" ht="15" customHeight="1" x14ac:dyDescent="0.2">
      <c r="B432" s="812"/>
      <c r="C432" s="812"/>
      <c r="D432" s="812"/>
      <c r="E432" s="812"/>
      <c r="F432" s="812"/>
      <c r="G432" s="812"/>
      <c r="H432" s="812"/>
      <c r="I432" s="812"/>
      <c r="J432" s="812"/>
      <c r="K432" s="812"/>
      <c r="L432" s="812"/>
      <c r="M432" s="812"/>
      <c r="N432" s="812"/>
      <c r="O432" s="812"/>
      <c r="P432" s="812"/>
      <c r="Q432" s="812"/>
      <c r="R432" s="812"/>
      <c r="S432" s="812"/>
      <c r="T432" s="812"/>
      <c r="U432" s="812"/>
      <c r="V432" s="812"/>
      <c r="W432" s="812"/>
      <c r="X432" s="812"/>
      <c r="Y432" s="812"/>
      <c r="Z432" s="812"/>
      <c r="AA432" s="812"/>
      <c r="AB432" s="812"/>
      <c r="AC432" s="812"/>
      <c r="AD432" s="812"/>
      <c r="AE432" s="812"/>
      <c r="AF432" s="812"/>
      <c r="AG432" s="812"/>
      <c r="AH432" s="812"/>
      <c r="AI432" s="812"/>
      <c r="AJ432" s="812"/>
      <c r="AK432" s="812"/>
      <c r="AL432" s="812"/>
      <c r="AM432" s="812"/>
      <c r="AN432" s="812"/>
      <c r="AO432" s="812"/>
      <c r="AP432" s="812"/>
      <c r="AQ432" s="812"/>
      <c r="AR432" s="812"/>
      <c r="AS432" s="812"/>
      <c r="AT432" s="812"/>
      <c r="AU432" s="812"/>
      <c r="AV432" s="812"/>
      <c r="AW432" s="812"/>
      <c r="AX432" s="812"/>
      <c r="AY432" s="812"/>
      <c r="AZ432" s="812"/>
      <c r="BA432" s="812"/>
      <c r="BB432" s="812"/>
      <c r="BC432" s="812"/>
      <c r="BD432" s="812"/>
      <c r="BE432" s="812"/>
      <c r="BF432" s="812"/>
      <c r="BG432" s="812"/>
      <c r="BH432" s="812"/>
      <c r="BI432" s="812"/>
      <c r="BJ432" s="812"/>
      <c r="BK432" s="812"/>
      <c r="BL432" s="812"/>
      <c r="BM432" s="812"/>
      <c r="BN432" s="812"/>
      <c r="BO432" s="812"/>
      <c r="BP432" s="812"/>
      <c r="BQ432" s="812"/>
      <c r="BR432" s="812"/>
      <c r="BS432" s="812"/>
      <c r="BT432" s="812"/>
      <c r="BU432" s="812"/>
      <c r="BV432" s="812"/>
      <c r="BW432" s="812"/>
      <c r="BX432" s="812"/>
      <c r="BY432" s="812"/>
      <c r="BZ432" s="812"/>
      <c r="CA432" s="812"/>
      <c r="CB432" s="812"/>
      <c r="CC432" s="812"/>
      <c r="CD432" s="812"/>
      <c r="CE432" s="812"/>
      <c r="CF432" s="812"/>
      <c r="CG432" s="812"/>
      <c r="CH432" s="812"/>
      <c r="CI432" s="812"/>
      <c r="CJ432" s="812"/>
      <c r="CK432" s="812"/>
      <c r="CL432" s="812"/>
      <c r="CM432" s="812"/>
      <c r="CN432" s="812"/>
      <c r="CO432" s="812"/>
      <c r="CP432" s="812"/>
      <c r="CQ432" s="812"/>
      <c r="CR432" s="812"/>
      <c r="CS432" s="812"/>
      <c r="CT432" s="812"/>
      <c r="CU432" s="812"/>
      <c r="CV432" s="812"/>
      <c r="CW432" s="812"/>
      <c r="CX432" s="812"/>
      <c r="CY432" s="812"/>
      <c r="CZ432" s="812"/>
      <c r="DA432" s="812"/>
      <c r="DB432" s="812"/>
      <c r="DC432" s="812"/>
      <c r="DD432" s="812"/>
      <c r="DE432" s="812"/>
      <c r="DF432" s="812"/>
      <c r="DG432" s="812"/>
      <c r="DH432" s="812"/>
      <c r="DI432" s="812"/>
      <c r="DJ432" s="812"/>
      <c r="DK432" s="812"/>
      <c r="DL432" s="812"/>
      <c r="DM432" s="812"/>
      <c r="DN432" s="812"/>
      <c r="DO432" s="812"/>
      <c r="DP432" s="812"/>
      <c r="DQ432" s="812"/>
      <c r="DR432" s="812"/>
      <c r="DS432" s="812"/>
      <c r="DT432" s="812"/>
      <c r="DU432" s="812"/>
      <c r="DV432" s="812"/>
      <c r="DW432" s="812"/>
      <c r="DX432" s="812"/>
      <c r="DY432" s="812"/>
      <c r="DZ432" s="812"/>
      <c r="EA432" s="812"/>
      <c r="EB432" s="812"/>
      <c r="EC432" s="812"/>
      <c r="ED432" s="812"/>
      <c r="EE432" s="812"/>
      <c r="EF432" s="812"/>
      <c r="EG432" s="812"/>
      <c r="EH432" s="812"/>
      <c r="EI432" s="812"/>
      <c r="EJ432" s="812"/>
      <c r="EK432" s="812"/>
      <c r="EL432" s="812"/>
      <c r="EM432" s="812"/>
      <c r="EN432" s="812"/>
      <c r="EO432" s="812"/>
      <c r="EP432" s="812"/>
      <c r="EQ432" s="812"/>
      <c r="ER432" s="812"/>
      <c r="ES432" s="812"/>
      <c r="ET432" s="812"/>
      <c r="EU432" s="812"/>
      <c r="EV432" s="812"/>
      <c r="EW432" s="812"/>
      <c r="EX432" s="812"/>
      <c r="EY432" s="812"/>
      <c r="EZ432" s="812"/>
      <c r="FA432" s="812"/>
      <c r="FB432" s="812"/>
      <c r="FC432" s="812"/>
      <c r="FD432" s="812"/>
      <c r="FE432" s="812"/>
      <c r="FF432" s="812"/>
      <c r="FG432" s="812"/>
      <c r="FH432" s="812"/>
      <c r="FI432" s="812"/>
      <c r="FJ432" s="812"/>
      <c r="FK432" s="812"/>
      <c r="FL432" s="812"/>
      <c r="FM432" s="812"/>
      <c r="FN432" s="812"/>
      <c r="FO432" s="812"/>
      <c r="FP432" s="812"/>
      <c r="FQ432" s="812"/>
      <c r="FR432" s="812"/>
      <c r="FS432" s="812"/>
      <c r="FT432" s="812"/>
      <c r="FU432" s="812"/>
      <c r="FV432" s="812"/>
      <c r="FW432" s="812"/>
      <c r="FX432" s="812"/>
      <c r="FY432" s="812"/>
      <c r="FZ432" s="812"/>
      <c r="GA432" s="812"/>
      <c r="GB432" s="812"/>
      <c r="GC432" s="812"/>
      <c r="GD432" s="812"/>
      <c r="GE432" s="812"/>
      <c r="GF432" s="812"/>
      <c r="GG432" s="812"/>
      <c r="GH432" s="812"/>
      <c r="GI432" s="812"/>
      <c r="GJ432" s="812"/>
      <c r="GK432" s="812"/>
      <c r="GL432" s="812"/>
      <c r="GM432" s="812"/>
    </row>
    <row r="433" spans="2:195" ht="15" customHeight="1" x14ac:dyDescent="0.2">
      <c r="B433" s="812"/>
      <c r="C433" s="812"/>
      <c r="D433" s="812"/>
      <c r="E433" s="812"/>
      <c r="F433" s="812"/>
      <c r="G433" s="812"/>
      <c r="H433" s="812"/>
      <c r="I433" s="812"/>
      <c r="J433" s="812"/>
      <c r="K433" s="812"/>
      <c r="L433" s="812"/>
      <c r="M433" s="812"/>
      <c r="N433" s="812"/>
      <c r="O433" s="812"/>
      <c r="P433" s="812"/>
      <c r="Q433" s="812"/>
      <c r="R433" s="812"/>
      <c r="S433" s="812"/>
      <c r="T433" s="812"/>
      <c r="U433" s="812"/>
      <c r="V433" s="812"/>
      <c r="W433" s="812"/>
      <c r="X433" s="812"/>
      <c r="Y433" s="812"/>
      <c r="Z433" s="812"/>
      <c r="AA433" s="812"/>
      <c r="AB433" s="812"/>
      <c r="AC433" s="812"/>
      <c r="AD433" s="812"/>
      <c r="AE433" s="812"/>
      <c r="AF433" s="812"/>
      <c r="AG433" s="812"/>
      <c r="AH433" s="812"/>
      <c r="AI433" s="812"/>
      <c r="AJ433" s="812"/>
      <c r="AK433" s="812"/>
      <c r="AL433" s="812"/>
      <c r="AM433" s="812"/>
      <c r="AN433" s="812"/>
      <c r="AO433" s="812"/>
      <c r="AP433" s="812"/>
      <c r="AQ433" s="812"/>
      <c r="AR433" s="812"/>
      <c r="AS433" s="812"/>
      <c r="AT433" s="812"/>
      <c r="AU433" s="812"/>
      <c r="AV433" s="812"/>
      <c r="AW433" s="812"/>
      <c r="AX433" s="812"/>
      <c r="AY433" s="812"/>
      <c r="AZ433" s="812"/>
      <c r="BA433" s="812"/>
      <c r="BB433" s="812"/>
      <c r="BC433" s="812"/>
      <c r="BD433" s="812"/>
      <c r="BE433" s="812"/>
      <c r="BF433" s="812"/>
      <c r="BG433" s="812"/>
      <c r="BH433" s="812"/>
      <c r="BI433" s="812"/>
      <c r="BJ433" s="812"/>
      <c r="BK433" s="812"/>
      <c r="BL433" s="812"/>
      <c r="BM433" s="812"/>
      <c r="BN433" s="812"/>
      <c r="BO433" s="812"/>
      <c r="BP433" s="812"/>
      <c r="BQ433" s="812"/>
      <c r="BR433" s="812"/>
      <c r="BS433" s="812"/>
      <c r="BT433" s="812"/>
      <c r="BU433" s="812"/>
      <c r="BV433" s="812"/>
      <c r="BW433" s="812"/>
      <c r="BX433" s="812"/>
      <c r="BY433" s="812"/>
      <c r="BZ433" s="812"/>
      <c r="CA433" s="812"/>
      <c r="CB433" s="812"/>
      <c r="CC433" s="812"/>
      <c r="CD433" s="812"/>
      <c r="CE433" s="812"/>
      <c r="CF433" s="812"/>
      <c r="CG433" s="812"/>
      <c r="CH433" s="812"/>
      <c r="CI433" s="812"/>
      <c r="CJ433" s="812"/>
      <c r="CK433" s="812"/>
      <c r="CL433" s="812"/>
      <c r="CM433" s="812"/>
      <c r="CN433" s="812"/>
      <c r="CO433" s="812"/>
      <c r="CP433" s="812"/>
      <c r="CQ433" s="812"/>
      <c r="CR433" s="812"/>
      <c r="CS433" s="812"/>
      <c r="CT433" s="812"/>
      <c r="CU433" s="812"/>
      <c r="CV433" s="812"/>
      <c r="CW433" s="812"/>
      <c r="CX433" s="812"/>
      <c r="CY433" s="812"/>
      <c r="CZ433" s="812"/>
      <c r="DA433" s="812"/>
      <c r="DB433" s="812"/>
      <c r="DC433" s="812"/>
      <c r="DD433" s="812"/>
      <c r="DE433" s="812"/>
      <c r="DF433" s="812"/>
      <c r="DG433" s="812"/>
      <c r="DH433" s="812"/>
      <c r="DI433" s="812"/>
      <c r="DJ433" s="812"/>
      <c r="DK433" s="812"/>
      <c r="DL433" s="812"/>
      <c r="DM433" s="812"/>
      <c r="DN433" s="812"/>
      <c r="DO433" s="812"/>
      <c r="DP433" s="812"/>
      <c r="DQ433" s="812"/>
      <c r="DR433" s="812"/>
      <c r="DS433" s="812"/>
      <c r="DT433" s="812"/>
      <c r="DU433" s="812"/>
      <c r="DV433" s="812"/>
      <c r="DW433" s="812"/>
      <c r="DX433" s="812"/>
      <c r="DY433" s="812"/>
      <c r="DZ433" s="812"/>
      <c r="EA433" s="812"/>
      <c r="EB433" s="812"/>
      <c r="EC433" s="812"/>
      <c r="ED433" s="812"/>
      <c r="EE433" s="812"/>
      <c r="EF433" s="812"/>
      <c r="EG433" s="812"/>
      <c r="EH433" s="812"/>
      <c r="EI433" s="812"/>
      <c r="EJ433" s="812"/>
      <c r="EK433" s="812"/>
      <c r="EL433" s="812"/>
      <c r="EM433" s="812"/>
      <c r="EN433" s="812"/>
      <c r="EO433" s="812"/>
      <c r="EP433" s="812"/>
      <c r="EQ433" s="812"/>
      <c r="ER433" s="812"/>
      <c r="ES433" s="812"/>
      <c r="ET433" s="812"/>
      <c r="EU433" s="812"/>
      <c r="EV433" s="812"/>
      <c r="EW433" s="812"/>
      <c r="EX433" s="812"/>
      <c r="EY433" s="812"/>
      <c r="EZ433" s="812"/>
      <c r="FA433" s="812"/>
      <c r="FB433" s="812"/>
      <c r="FC433" s="812"/>
      <c r="FD433" s="812"/>
      <c r="FE433" s="812"/>
      <c r="FF433" s="812"/>
      <c r="FG433" s="812"/>
      <c r="FH433" s="812"/>
      <c r="FI433" s="812"/>
      <c r="FJ433" s="812"/>
      <c r="FK433" s="812"/>
      <c r="FL433" s="812"/>
      <c r="FM433" s="812"/>
      <c r="FN433" s="812"/>
      <c r="FO433" s="812"/>
      <c r="FP433" s="812"/>
      <c r="FQ433" s="812"/>
      <c r="FR433" s="812"/>
      <c r="FS433" s="812"/>
      <c r="FT433" s="812"/>
      <c r="FU433" s="812"/>
      <c r="FV433" s="812"/>
      <c r="FW433" s="812"/>
      <c r="FX433" s="812"/>
      <c r="FY433" s="812"/>
      <c r="FZ433" s="812"/>
      <c r="GA433" s="812"/>
      <c r="GB433" s="812"/>
      <c r="GC433" s="812"/>
      <c r="GD433" s="812"/>
      <c r="GE433" s="812"/>
      <c r="GF433" s="812"/>
      <c r="GG433" s="812"/>
      <c r="GH433" s="812"/>
      <c r="GI433" s="812"/>
      <c r="GJ433" s="812"/>
      <c r="GK433" s="812"/>
      <c r="GL433" s="812"/>
      <c r="GM433" s="812"/>
    </row>
    <row r="434" spans="2:195" ht="15" customHeight="1" x14ac:dyDescent="0.2">
      <c r="B434" s="812"/>
      <c r="C434" s="812"/>
      <c r="D434" s="812"/>
      <c r="E434" s="812"/>
      <c r="F434" s="812"/>
      <c r="G434" s="812"/>
      <c r="H434" s="812"/>
      <c r="I434" s="812"/>
      <c r="J434" s="812"/>
      <c r="K434" s="812"/>
      <c r="L434" s="812"/>
      <c r="M434" s="812"/>
      <c r="N434" s="812"/>
      <c r="O434" s="812"/>
      <c r="P434" s="812"/>
      <c r="Q434" s="812"/>
      <c r="R434" s="812"/>
      <c r="S434" s="812"/>
      <c r="T434" s="812"/>
      <c r="U434" s="812"/>
      <c r="V434" s="812"/>
      <c r="W434" s="812"/>
      <c r="X434" s="812"/>
      <c r="Y434" s="812"/>
      <c r="Z434" s="812"/>
      <c r="AA434" s="812"/>
      <c r="AB434" s="812"/>
      <c r="AC434" s="812"/>
      <c r="AD434" s="812"/>
      <c r="AE434" s="812"/>
      <c r="AF434" s="812"/>
      <c r="AG434" s="812"/>
      <c r="AH434" s="812"/>
      <c r="AI434" s="812"/>
      <c r="AJ434" s="812"/>
      <c r="AK434" s="812"/>
      <c r="AL434" s="812"/>
      <c r="AM434" s="812"/>
      <c r="AN434" s="812"/>
      <c r="AO434" s="812"/>
      <c r="AP434" s="812"/>
      <c r="AQ434" s="812"/>
      <c r="AR434" s="812"/>
      <c r="AS434" s="812"/>
      <c r="AT434" s="812"/>
      <c r="AU434" s="812"/>
      <c r="AV434" s="812"/>
      <c r="AW434" s="812"/>
      <c r="AX434" s="812"/>
      <c r="AY434" s="812"/>
      <c r="AZ434" s="812"/>
      <c r="BA434" s="812"/>
      <c r="BB434" s="812"/>
      <c r="BC434" s="812"/>
      <c r="BD434" s="812"/>
      <c r="BE434" s="812"/>
      <c r="BF434" s="812"/>
      <c r="BG434" s="812"/>
      <c r="BH434" s="812"/>
      <c r="BI434" s="812"/>
      <c r="BJ434" s="812"/>
      <c r="BK434" s="812"/>
      <c r="BL434" s="812"/>
      <c r="BM434" s="812"/>
      <c r="BN434" s="812"/>
      <c r="BO434" s="812"/>
      <c r="BP434" s="812"/>
      <c r="BQ434" s="812"/>
      <c r="BR434" s="812"/>
      <c r="BS434" s="812"/>
      <c r="BT434" s="812"/>
      <c r="BU434" s="812"/>
      <c r="BV434" s="812"/>
      <c r="BW434" s="812"/>
      <c r="BX434" s="812"/>
      <c r="BY434" s="812"/>
      <c r="BZ434" s="812"/>
      <c r="CA434" s="812"/>
      <c r="CB434" s="812"/>
      <c r="CC434" s="812"/>
      <c r="CD434" s="812"/>
      <c r="CE434" s="812"/>
      <c r="CF434" s="812"/>
      <c r="CG434" s="812"/>
      <c r="CH434" s="812"/>
      <c r="CI434" s="812"/>
      <c r="CJ434" s="812"/>
      <c r="CK434" s="812"/>
      <c r="CL434" s="812"/>
      <c r="CM434" s="812"/>
      <c r="CN434" s="812"/>
      <c r="CO434" s="812"/>
      <c r="CP434" s="812"/>
      <c r="CQ434" s="812"/>
      <c r="CR434" s="812"/>
      <c r="CS434" s="812"/>
      <c r="CT434" s="812"/>
      <c r="CU434" s="812"/>
      <c r="CV434" s="812"/>
      <c r="CW434" s="812"/>
      <c r="CX434" s="812"/>
      <c r="CY434" s="812"/>
      <c r="CZ434" s="812"/>
      <c r="DA434" s="812"/>
      <c r="DB434" s="812"/>
      <c r="DC434" s="812"/>
      <c r="DD434" s="812"/>
      <c r="DE434" s="812"/>
      <c r="DF434" s="812"/>
      <c r="DG434" s="812"/>
      <c r="DH434" s="812"/>
      <c r="DI434" s="812"/>
      <c r="DJ434" s="812"/>
      <c r="DK434" s="812"/>
      <c r="DL434" s="812"/>
      <c r="DM434" s="812"/>
      <c r="DN434" s="812"/>
      <c r="DO434" s="812"/>
      <c r="DP434" s="812"/>
      <c r="DQ434" s="812"/>
      <c r="DR434" s="812"/>
      <c r="DS434" s="812"/>
      <c r="DT434" s="812"/>
      <c r="DU434" s="812"/>
      <c r="DV434" s="812"/>
      <c r="DW434" s="812"/>
      <c r="DX434" s="812"/>
      <c r="DY434" s="812"/>
      <c r="DZ434" s="812"/>
      <c r="EA434" s="812"/>
      <c r="EB434" s="812"/>
      <c r="EC434" s="812"/>
      <c r="ED434" s="812"/>
      <c r="EE434" s="812"/>
      <c r="EF434" s="812"/>
      <c r="EG434" s="812"/>
      <c r="EH434" s="812"/>
      <c r="EI434" s="812"/>
      <c r="EJ434" s="812"/>
      <c r="EK434" s="812"/>
      <c r="EL434" s="812"/>
      <c r="EM434" s="812"/>
      <c r="EN434" s="812"/>
      <c r="EO434" s="812"/>
      <c r="EP434" s="812"/>
      <c r="EQ434" s="812"/>
      <c r="ER434" s="812"/>
      <c r="ES434" s="812"/>
      <c r="ET434" s="812"/>
      <c r="EU434" s="812"/>
      <c r="EV434" s="812"/>
      <c r="EW434" s="812"/>
      <c r="EX434" s="812"/>
      <c r="EY434" s="812"/>
      <c r="EZ434" s="812"/>
      <c r="FA434" s="812"/>
      <c r="FB434" s="812"/>
      <c r="FC434" s="812"/>
      <c r="FD434" s="812"/>
      <c r="FE434" s="812"/>
      <c r="FF434" s="812"/>
      <c r="FG434" s="812"/>
      <c r="FH434" s="812"/>
      <c r="FI434" s="812"/>
      <c r="FJ434" s="812"/>
      <c r="FK434" s="812"/>
      <c r="FL434" s="812"/>
      <c r="FM434" s="812"/>
      <c r="FN434" s="812"/>
      <c r="FO434" s="812"/>
      <c r="FP434" s="812"/>
      <c r="FQ434" s="812"/>
      <c r="FR434" s="812"/>
      <c r="FS434" s="812"/>
      <c r="FT434" s="812"/>
      <c r="FU434" s="812"/>
      <c r="FV434" s="812"/>
      <c r="FW434" s="812"/>
      <c r="FX434" s="812"/>
      <c r="FY434" s="812"/>
      <c r="FZ434" s="812"/>
      <c r="GA434" s="812"/>
      <c r="GB434" s="812"/>
      <c r="GC434" s="812"/>
      <c r="GD434" s="812"/>
      <c r="GE434" s="812"/>
      <c r="GF434" s="812"/>
      <c r="GG434" s="812"/>
      <c r="GH434" s="812"/>
      <c r="GI434" s="812"/>
      <c r="GJ434" s="812"/>
      <c r="GK434" s="812"/>
      <c r="GL434" s="812"/>
      <c r="GM434" s="812"/>
    </row>
    <row r="435" spans="2:195" ht="15" customHeight="1" x14ac:dyDescent="0.2">
      <c r="B435" s="812"/>
      <c r="C435" s="812"/>
      <c r="D435" s="812"/>
      <c r="E435" s="812"/>
      <c r="F435" s="812"/>
      <c r="G435" s="812"/>
      <c r="H435" s="812"/>
      <c r="I435" s="812"/>
      <c r="J435" s="812"/>
      <c r="K435" s="812"/>
      <c r="L435" s="812"/>
      <c r="M435" s="812"/>
      <c r="N435" s="812"/>
      <c r="O435" s="812"/>
      <c r="P435" s="812"/>
      <c r="Q435" s="812"/>
      <c r="R435" s="812"/>
      <c r="S435" s="812"/>
      <c r="T435" s="812"/>
      <c r="U435" s="812"/>
      <c r="V435" s="812"/>
      <c r="W435" s="812"/>
      <c r="X435" s="812"/>
      <c r="Y435" s="812"/>
      <c r="Z435" s="812"/>
      <c r="AA435" s="812"/>
      <c r="AB435" s="812"/>
      <c r="AC435" s="812"/>
      <c r="AD435" s="812"/>
      <c r="AE435" s="812"/>
      <c r="AF435" s="812"/>
      <c r="AG435" s="812"/>
      <c r="AH435" s="812"/>
      <c r="AI435" s="812"/>
      <c r="AJ435" s="812"/>
      <c r="AK435" s="812"/>
      <c r="AL435" s="812"/>
      <c r="AM435" s="812"/>
      <c r="AN435" s="812"/>
      <c r="AO435" s="812"/>
      <c r="AP435" s="812"/>
      <c r="AQ435" s="812"/>
      <c r="AR435" s="812"/>
      <c r="AS435" s="812"/>
      <c r="AT435" s="812"/>
      <c r="AU435" s="812"/>
      <c r="AV435" s="812"/>
      <c r="AW435" s="812"/>
      <c r="AX435" s="812"/>
      <c r="AY435" s="812"/>
      <c r="AZ435" s="812"/>
      <c r="BA435" s="812"/>
      <c r="BB435" s="812"/>
      <c r="BC435" s="812"/>
      <c r="BD435" s="812"/>
      <c r="BE435" s="812"/>
      <c r="BF435" s="812"/>
      <c r="BG435" s="812"/>
      <c r="BH435" s="812"/>
      <c r="BI435" s="812"/>
      <c r="BJ435" s="812"/>
      <c r="BK435" s="812"/>
      <c r="BL435" s="812"/>
      <c r="BM435" s="812"/>
      <c r="BN435" s="812"/>
      <c r="BO435" s="812"/>
      <c r="BP435" s="812"/>
      <c r="BQ435" s="812"/>
      <c r="BR435" s="812"/>
      <c r="BS435" s="812"/>
      <c r="BT435" s="812"/>
      <c r="BU435" s="812"/>
      <c r="BV435" s="812"/>
      <c r="BW435" s="812"/>
      <c r="BX435" s="812"/>
      <c r="BY435" s="812"/>
      <c r="BZ435" s="812"/>
      <c r="CA435" s="812"/>
      <c r="CB435" s="812"/>
      <c r="CC435" s="812"/>
      <c r="CD435" s="812"/>
      <c r="CE435" s="812"/>
      <c r="CF435" s="812"/>
      <c r="CG435" s="812"/>
      <c r="CH435" s="812"/>
      <c r="CI435" s="812"/>
      <c r="CJ435" s="812"/>
      <c r="CK435" s="812"/>
      <c r="CL435" s="812"/>
      <c r="CM435" s="812"/>
      <c r="CN435" s="812"/>
      <c r="CO435" s="812"/>
      <c r="CP435" s="812"/>
      <c r="CQ435" s="812"/>
      <c r="CR435" s="812"/>
      <c r="CS435" s="812"/>
      <c r="CT435" s="812"/>
      <c r="CU435" s="812"/>
      <c r="CV435" s="812"/>
      <c r="CW435" s="812"/>
      <c r="CX435" s="812"/>
      <c r="CY435" s="812"/>
      <c r="CZ435" s="812"/>
      <c r="DA435" s="812"/>
      <c r="DB435" s="812"/>
      <c r="DC435" s="812"/>
      <c r="DD435" s="812"/>
      <c r="DE435" s="812"/>
      <c r="DF435" s="812"/>
      <c r="DG435" s="812"/>
      <c r="DH435" s="812"/>
      <c r="DI435" s="812"/>
      <c r="DJ435" s="812"/>
      <c r="DK435" s="812"/>
      <c r="DL435" s="812"/>
      <c r="DM435" s="812"/>
      <c r="DN435" s="812"/>
      <c r="DO435" s="812"/>
      <c r="DP435" s="812"/>
      <c r="DQ435" s="812"/>
      <c r="DR435" s="812"/>
      <c r="DS435" s="812"/>
      <c r="DT435" s="812"/>
      <c r="DU435" s="812"/>
      <c r="DV435" s="812"/>
      <c r="DW435" s="812"/>
      <c r="DX435" s="812"/>
      <c r="DY435" s="812"/>
      <c r="DZ435" s="812"/>
      <c r="EA435" s="812"/>
      <c r="EB435" s="812"/>
      <c r="EC435" s="812"/>
      <c r="ED435" s="812"/>
      <c r="EE435" s="812"/>
      <c r="EF435" s="812"/>
      <c r="EG435" s="812"/>
      <c r="EH435" s="812"/>
      <c r="EI435" s="812"/>
      <c r="EJ435" s="812"/>
      <c r="EK435" s="812"/>
      <c r="EL435" s="812"/>
      <c r="EM435" s="812"/>
      <c r="EN435" s="812"/>
      <c r="EO435" s="812"/>
      <c r="EP435" s="812"/>
      <c r="EQ435" s="812"/>
      <c r="ER435" s="812"/>
      <c r="ES435" s="812"/>
      <c r="ET435" s="812"/>
      <c r="EU435" s="812"/>
      <c r="EV435" s="812"/>
      <c r="EW435" s="812"/>
      <c r="EX435" s="812"/>
      <c r="EY435" s="812"/>
      <c r="EZ435" s="812"/>
      <c r="FA435" s="812"/>
      <c r="FB435" s="812"/>
      <c r="FC435" s="812"/>
      <c r="FD435" s="812"/>
      <c r="FE435" s="812"/>
      <c r="FF435" s="812"/>
      <c r="FG435" s="812"/>
      <c r="FH435" s="812"/>
      <c r="FI435" s="812"/>
      <c r="FJ435" s="812"/>
      <c r="FK435" s="812"/>
      <c r="FL435" s="812"/>
      <c r="FM435" s="812"/>
      <c r="FN435" s="812"/>
      <c r="FO435" s="812"/>
      <c r="FP435" s="812"/>
      <c r="FQ435" s="812"/>
      <c r="FR435" s="812"/>
      <c r="FS435" s="812"/>
      <c r="FT435" s="812"/>
      <c r="FU435" s="812"/>
      <c r="FV435" s="812"/>
      <c r="FW435" s="812"/>
      <c r="FX435" s="812"/>
      <c r="FY435" s="812"/>
      <c r="FZ435" s="812"/>
      <c r="GA435" s="812"/>
      <c r="GB435" s="812"/>
      <c r="GC435" s="812"/>
      <c r="GD435" s="812"/>
      <c r="GE435" s="812"/>
      <c r="GF435" s="812"/>
      <c r="GG435" s="812"/>
      <c r="GH435" s="812"/>
      <c r="GI435" s="812"/>
      <c r="GJ435" s="812"/>
      <c r="GK435" s="812"/>
      <c r="GL435" s="812"/>
      <c r="GM435" s="812"/>
    </row>
    <row r="436" spans="2:195" ht="15" customHeight="1" x14ac:dyDescent="0.2">
      <c r="B436" s="812"/>
      <c r="C436" s="812"/>
      <c r="D436" s="812"/>
      <c r="E436" s="812"/>
      <c r="F436" s="812"/>
      <c r="G436" s="812"/>
      <c r="H436" s="812"/>
      <c r="I436" s="812"/>
      <c r="J436" s="812"/>
      <c r="K436" s="812"/>
      <c r="L436" s="812"/>
      <c r="M436" s="812"/>
      <c r="N436" s="812"/>
      <c r="O436" s="812"/>
      <c r="P436" s="812"/>
      <c r="Q436" s="812"/>
      <c r="R436" s="812"/>
      <c r="S436" s="812"/>
      <c r="T436" s="812"/>
      <c r="U436" s="812"/>
      <c r="V436" s="812"/>
      <c r="W436" s="812"/>
      <c r="X436" s="812"/>
      <c r="Y436" s="812"/>
      <c r="Z436" s="812"/>
      <c r="AA436" s="812"/>
      <c r="AB436" s="812"/>
      <c r="AC436" s="812"/>
      <c r="AD436" s="812"/>
      <c r="AE436" s="812"/>
      <c r="AF436" s="812"/>
      <c r="AG436" s="812"/>
      <c r="AH436" s="812"/>
      <c r="AI436" s="812"/>
      <c r="AJ436" s="812"/>
      <c r="AK436" s="812"/>
      <c r="AL436" s="812"/>
      <c r="AM436" s="812"/>
      <c r="AN436" s="812"/>
      <c r="AO436" s="812"/>
      <c r="AP436" s="812"/>
      <c r="AQ436" s="812"/>
      <c r="AR436" s="812"/>
      <c r="AS436" s="812"/>
      <c r="AT436" s="812"/>
      <c r="AU436" s="812"/>
      <c r="AV436" s="812"/>
      <c r="AW436" s="812"/>
      <c r="AX436" s="812"/>
      <c r="AY436" s="812"/>
      <c r="AZ436" s="812"/>
      <c r="BA436" s="812"/>
      <c r="BB436" s="812"/>
      <c r="BC436" s="812"/>
      <c r="BD436" s="812"/>
      <c r="BE436" s="812"/>
      <c r="BF436" s="812"/>
      <c r="BG436" s="812"/>
      <c r="BH436" s="812"/>
      <c r="BI436" s="812"/>
      <c r="BJ436" s="812"/>
      <c r="BK436" s="812"/>
      <c r="BL436" s="812"/>
      <c r="BM436" s="812"/>
      <c r="BN436" s="812"/>
      <c r="BO436" s="812"/>
      <c r="BP436" s="812"/>
      <c r="BQ436" s="812"/>
      <c r="BR436" s="812"/>
      <c r="BS436" s="812"/>
      <c r="BT436" s="812"/>
      <c r="BU436" s="812"/>
      <c r="BV436" s="812"/>
      <c r="BW436" s="812"/>
      <c r="BX436" s="812"/>
      <c r="BY436" s="812"/>
      <c r="BZ436" s="812"/>
      <c r="CA436" s="812"/>
      <c r="CB436" s="812"/>
      <c r="CC436" s="812"/>
      <c r="CD436" s="812"/>
      <c r="CE436" s="812"/>
      <c r="CF436" s="812"/>
      <c r="CG436" s="812"/>
      <c r="CH436" s="812"/>
      <c r="CI436" s="812"/>
      <c r="CJ436" s="812"/>
      <c r="CK436" s="812"/>
      <c r="CL436" s="812"/>
      <c r="CM436" s="812"/>
      <c r="CN436" s="812"/>
      <c r="CO436" s="812"/>
      <c r="CP436" s="812"/>
      <c r="CQ436" s="812"/>
      <c r="CR436" s="812"/>
      <c r="CS436" s="812"/>
      <c r="CT436" s="812"/>
      <c r="CU436" s="812"/>
      <c r="CV436" s="812"/>
      <c r="CW436" s="812"/>
      <c r="CX436" s="812"/>
      <c r="CY436" s="812"/>
      <c r="CZ436" s="812"/>
      <c r="DA436" s="812"/>
      <c r="DB436" s="812"/>
      <c r="DC436" s="812"/>
      <c r="DD436" s="812"/>
      <c r="DE436" s="812"/>
      <c r="DF436" s="812"/>
      <c r="DG436" s="812"/>
      <c r="DH436" s="812"/>
      <c r="DI436" s="812"/>
      <c r="DJ436" s="812"/>
      <c r="DK436" s="812"/>
      <c r="DL436" s="812"/>
      <c r="DM436" s="812"/>
      <c r="DN436" s="812"/>
      <c r="DO436" s="812"/>
      <c r="DP436" s="812"/>
      <c r="DQ436" s="812"/>
      <c r="DR436" s="812"/>
      <c r="DS436" s="812"/>
      <c r="DT436" s="812"/>
      <c r="DU436" s="812"/>
      <c r="DV436" s="812"/>
      <c r="DW436" s="812"/>
      <c r="DX436" s="812"/>
      <c r="DY436" s="812"/>
      <c r="DZ436" s="812"/>
      <c r="EA436" s="812"/>
      <c r="EB436" s="812"/>
      <c r="EC436" s="812"/>
      <c r="ED436" s="812"/>
      <c r="EE436" s="812"/>
      <c r="EF436" s="812"/>
      <c r="EG436" s="812"/>
      <c r="EH436" s="812"/>
      <c r="EI436" s="812"/>
      <c r="EJ436" s="812"/>
      <c r="EK436" s="812"/>
      <c r="EL436" s="812"/>
      <c r="EM436" s="812"/>
      <c r="EN436" s="812"/>
      <c r="EO436" s="812"/>
      <c r="EP436" s="812"/>
      <c r="EQ436" s="812"/>
      <c r="ER436" s="812"/>
      <c r="ES436" s="812"/>
      <c r="ET436" s="812"/>
      <c r="EU436" s="812"/>
      <c r="EV436" s="812"/>
      <c r="EW436" s="812"/>
      <c r="EX436" s="812"/>
      <c r="EY436" s="812"/>
      <c r="EZ436" s="812"/>
      <c r="FA436" s="812"/>
      <c r="FB436" s="812"/>
      <c r="FC436" s="812"/>
      <c r="FD436" s="812"/>
      <c r="FE436" s="812"/>
      <c r="FF436" s="812"/>
      <c r="FG436" s="812"/>
      <c r="FH436" s="812"/>
      <c r="FI436" s="812"/>
      <c r="FJ436" s="812"/>
      <c r="FK436" s="812"/>
      <c r="FL436" s="812"/>
      <c r="FM436" s="812"/>
      <c r="FN436" s="812"/>
      <c r="FO436" s="812"/>
      <c r="FP436" s="812"/>
      <c r="FQ436" s="812"/>
      <c r="FR436" s="812"/>
      <c r="FS436" s="812"/>
      <c r="FT436" s="812"/>
      <c r="FU436" s="812"/>
      <c r="FV436" s="812"/>
      <c r="FW436" s="812"/>
      <c r="FX436" s="812"/>
      <c r="FY436" s="812"/>
      <c r="FZ436" s="812"/>
      <c r="GA436" s="812"/>
      <c r="GB436" s="812"/>
      <c r="GC436" s="812"/>
      <c r="GD436" s="812"/>
      <c r="GE436" s="812"/>
      <c r="GF436" s="812"/>
      <c r="GG436" s="812"/>
      <c r="GH436" s="812"/>
      <c r="GI436" s="812"/>
      <c r="GJ436" s="812"/>
      <c r="GK436" s="812"/>
      <c r="GL436" s="812"/>
      <c r="GM436" s="812"/>
    </row>
    <row r="437" spans="2:195" ht="15" customHeight="1" x14ac:dyDescent="0.2">
      <c r="B437" s="812"/>
      <c r="C437" s="812"/>
      <c r="D437" s="812"/>
      <c r="E437" s="812"/>
      <c r="F437" s="812"/>
      <c r="G437" s="812"/>
      <c r="H437" s="812"/>
      <c r="I437" s="812"/>
      <c r="J437" s="812"/>
      <c r="K437" s="812"/>
      <c r="L437" s="812"/>
      <c r="M437" s="812"/>
      <c r="N437" s="812"/>
      <c r="O437" s="812"/>
      <c r="P437" s="812"/>
      <c r="Q437" s="812"/>
      <c r="R437" s="812"/>
      <c r="S437" s="812"/>
      <c r="T437" s="812"/>
      <c r="U437" s="812"/>
      <c r="V437" s="812"/>
      <c r="W437" s="812"/>
      <c r="X437" s="812"/>
      <c r="Y437" s="812"/>
      <c r="Z437" s="812"/>
      <c r="AA437" s="812"/>
      <c r="AB437" s="812"/>
      <c r="AC437" s="812"/>
      <c r="AD437" s="812"/>
      <c r="AE437" s="812"/>
      <c r="AF437" s="812"/>
      <c r="AG437" s="812"/>
      <c r="AH437" s="812"/>
      <c r="AI437" s="812"/>
      <c r="AJ437" s="812"/>
      <c r="AK437" s="812"/>
      <c r="AL437" s="812"/>
      <c r="AM437" s="812"/>
      <c r="AN437" s="812"/>
      <c r="AO437" s="812"/>
      <c r="AP437" s="812"/>
      <c r="AQ437" s="812"/>
      <c r="AR437" s="812"/>
      <c r="AS437" s="812"/>
      <c r="AT437" s="812"/>
      <c r="AU437" s="812"/>
      <c r="AV437" s="812"/>
      <c r="AW437" s="812"/>
      <c r="AX437" s="812"/>
      <c r="AY437" s="812"/>
      <c r="AZ437" s="812"/>
      <c r="BA437" s="812"/>
      <c r="BB437" s="812"/>
      <c r="BC437" s="812"/>
      <c r="BD437" s="812"/>
      <c r="BE437" s="812"/>
      <c r="BF437" s="812"/>
      <c r="BG437" s="812"/>
      <c r="BH437" s="812"/>
      <c r="BI437" s="812"/>
      <c r="BJ437" s="812"/>
      <c r="BK437" s="812"/>
      <c r="BL437" s="812"/>
      <c r="BM437" s="812"/>
      <c r="BN437" s="812"/>
      <c r="BO437" s="812"/>
      <c r="BP437" s="812"/>
      <c r="BQ437" s="812"/>
      <c r="BR437" s="812"/>
      <c r="BS437" s="812"/>
      <c r="BT437" s="812"/>
      <c r="BU437" s="812"/>
      <c r="BV437" s="812"/>
      <c r="BW437" s="812"/>
      <c r="BX437" s="812"/>
      <c r="BY437" s="812"/>
      <c r="BZ437" s="812"/>
      <c r="CA437" s="812"/>
      <c r="CB437" s="812"/>
      <c r="CC437" s="812"/>
      <c r="CD437" s="812"/>
      <c r="CE437" s="812"/>
      <c r="CF437" s="812"/>
      <c r="CG437" s="812"/>
      <c r="CH437" s="812"/>
      <c r="CI437" s="812"/>
      <c r="CJ437" s="812"/>
      <c r="CK437" s="812"/>
      <c r="CL437" s="812"/>
      <c r="CM437" s="812"/>
      <c r="CN437" s="812"/>
      <c r="CO437" s="812"/>
      <c r="CP437" s="812"/>
      <c r="CQ437" s="812"/>
      <c r="CR437" s="812"/>
      <c r="CS437" s="812"/>
      <c r="CT437" s="812"/>
      <c r="CU437" s="812"/>
      <c r="CV437" s="812"/>
      <c r="CW437" s="812"/>
      <c r="CX437" s="812"/>
      <c r="CY437" s="812"/>
      <c r="CZ437" s="812"/>
      <c r="DA437" s="812"/>
      <c r="DB437" s="812"/>
      <c r="DC437" s="812"/>
      <c r="DD437" s="812"/>
      <c r="DE437" s="812"/>
      <c r="DF437" s="812"/>
      <c r="DG437" s="812"/>
      <c r="DH437" s="812"/>
      <c r="DI437" s="812"/>
      <c r="DJ437" s="812"/>
      <c r="DK437" s="812"/>
      <c r="DL437" s="812"/>
      <c r="DM437" s="812"/>
      <c r="DN437" s="812"/>
      <c r="DO437" s="812"/>
      <c r="DP437" s="812"/>
      <c r="DQ437" s="812"/>
      <c r="DR437" s="812"/>
      <c r="DS437" s="812"/>
      <c r="DT437" s="812"/>
      <c r="DU437" s="812"/>
      <c r="DV437" s="812"/>
      <c r="DW437" s="812"/>
      <c r="DX437" s="812"/>
      <c r="DY437" s="812"/>
      <c r="DZ437" s="812"/>
      <c r="EA437" s="812"/>
      <c r="EB437" s="812"/>
      <c r="EC437" s="812"/>
      <c r="ED437" s="812"/>
      <c r="EE437" s="812"/>
      <c r="EF437" s="812"/>
      <c r="EG437" s="812"/>
      <c r="EH437" s="812"/>
      <c r="EI437" s="812"/>
      <c r="EJ437" s="812"/>
      <c r="EK437" s="812"/>
      <c r="EL437" s="812"/>
      <c r="EM437" s="812"/>
      <c r="EN437" s="812"/>
      <c r="EO437" s="812"/>
      <c r="EP437" s="812"/>
      <c r="EQ437" s="812"/>
      <c r="ER437" s="812"/>
      <c r="ES437" s="812"/>
      <c r="ET437" s="812"/>
      <c r="EU437" s="812"/>
      <c r="EV437" s="812"/>
      <c r="EW437" s="812"/>
      <c r="EX437" s="812"/>
      <c r="EY437" s="812"/>
      <c r="EZ437" s="812"/>
      <c r="FA437" s="812"/>
      <c r="FB437" s="812"/>
      <c r="FC437" s="812"/>
      <c r="FD437" s="812"/>
      <c r="FE437" s="812"/>
      <c r="FF437" s="812"/>
      <c r="FG437" s="812"/>
      <c r="FH437" s="812"/>
      <c r="FI437" s="812"/>
      <c r="FJ437" s="812"/>
      <c r="FK437" s="812"/>
      <c r="FL437" s="812"/>
      <c r="FM437" s="812"/>
      <c r="FN437" s="812"/>
      <c r="FO437" s="812"/>
      <c r="FP437" s="812"/>
      <c r="FQ437" s="812"/>
      <c r="FR437" s="812"/>
      <c r="FS437" s="812"/>
      <c r="FT437" s="812"/>
      <c r="FU437" s="812"/>
      <c r="FV437" s="812"/>
      <c r="FW437" s="812"/>
      <c r="FX437" s="812"/>
      <c r="FY437" s="812"/>
      <c r="FZ437" s="812"/>
      <c r="GA437" s="812"/>
      <c r="GB437" s="812"/>
      <c r="GC437" s="812"/>
      <c r="GD437" s="812"/>
      <c r="GE437" s="812"/>
      <c r="GF437" s="812"/>
      <c r="GG437" s="812"/>
      <c r="GH437" s="812"/>
      <c r="GI437" s="812"/>
      <c r="GJ437" s="812"/>
      <c r="GK437" s="812"/>
      <c r="GL437" s="812"/>
      <c r="GM437" s="812"/>
    </row>
    <row r="438" spans="2:195" ht="15" customHeight="1" x14ac:dyDescent="0.2">
      <c r="B438" s="812"/>
      <c r="C438" s="812"/>
      <c r="D438" s="812"/>
      <c r="E438" s="812"/>
      <c r="F438" s="812"/>
      <c r="G438" s="812"/>
      <c r="H438" s="812"/>
      <c r="I438" s="812"/>
      <c r="J438" s="812"/>
      <c r="K438" s="812"/>
      <c r="L438" s="812"/>
      <c r="M438" s="812"/>
      <c r="N438" s="812"/>
      <c r="O438" s="812"/>
      <c r="P438" s="812"/>
      <c r="Q438" s="812"/>
      <c r="R438" s="812"/>
      <c r="S438" s="812"/>
      <c r="T438" s="812"/>
      <c r="U438" s="812"/>
      <c r="V438" s="812"/>
      <c r="W438" s="812"/>
      <c r="X438" s="812"/>
      <c r="Y438" s="812"/>
      <c r="Z438" s="812"/>
      <c r="AA438" s="812"/>
      <c r="AB438" s="812"/>
      <c r="AC438" s="812"/>
      <c r="AD438" s="812"/>
      <c r="AE438" s="812"/>
      <c r="AF438" s="812"/>
      <c r="AG438" s="812"/>
      <c r="AH438" s="812"/>
      <c r="AI438" s="812"/>
      <c r="AJ438" s="812"/>
      <c r="AK438" s="812"/>
      <c r="AL438" s="812"/>
      <c r="AM438" s="812"/>
      <c r="AN438" s="812"/>
      <c r="AO438" s="812"/>
      <c r="AP438" s="812"/>
      <c r="AQ438" s="812"/>
      <c r="AR438" s="812"/>
      <c r="AS438" s="812"/>
      <c r="AT438" s="812"/>
      <c r="AU438" s="812"/>
      <c r="AV438" s="812"/>
      <c r="AW438" s="812"/>
      <c r="AX438" s="812"/>
      <c r="AY438" s="812"/>
      <c r="AZ438" s="812"/>
      <c r="BA438" s="812"/>
      <c r="BB438" s="812"/>
      <c r="BC438" s="812"/>
      <c r="BD438" s="812"/>
      <c r="BE438" s="812"/>
      <c r="BF438" s="812"/>
      <c r="BG438" s="812"/>
      <c r="BH438" s="812"/>
      <c r="BI438" s="812"/>
      <c r="BJ438" s="812"/>
      <c r="BK438" s="812"/>
      <c r="BL438" s="812"/>
      <c r="BM438" s="812"/>
      <c r="BN438" s="812"/>
      <c r="BO438" s="812"/>
      <c r="BP438" s="812"/>
      <c r="BQ438" s="812"/>
      <c r="BR438" s="812"/>
      <c r="BS438" s="812"/>
      <c r="BT438" s="812"/>
      <c r="BU438" s="812"/>
      <c r="BV438" s="812"/>
      <c r="BW438" s="812"/>
      <c r="BX438" s="812"/>
      <c r="BY438" s="812"/>
      <c r="BZ438" s="812"/>
      <c r="CA438" s="812"/>
      <c r="CB438" s="812"/>
      <c r="CC438" s="812"/>
      <c r="CD438" s="812"/>
      <c r="CE438" s="812"/>
      <c r="CF438" s="812"/>
      <c r="CG438" s="812"/>
      <c r="CH438" s="812"/>
      <c r="CI438" s="812"/>
      <c r="CJ438" s="812"/>
      <c r="CK438" s="812"/>
      <c r="CL438" s="812"/>
      <c r="CM438" s="812"/>
      <c r="CN438" s="812"/>
      <c r="CO438" s="812"/>
      <c r="CP438" s="812"/>
      <c r="CQ438" s="812"/>
      <c r="CR438" s="812"/>
      <c r="CS438" s="812"/>
      <c r="CT438" s="812"/>
      <c r="CU438" s="812"/>
      <c r="CV438" s="812"/>
      <c r="CW438" s="812"/>
      <c r="CX438" s="812"/>
      <c r="CY438" s="812"/>
      <c r="CZ438" s="812"/>
      <c r="DA438" s="812"/>
      <c r="DB438" s="812"/>
      <c r="DC438" s="812"/>
      <c r="DD438" s="812"/>
      <c r="DE438" s="812"/>
      <c r="DF438" s="812"/>
      <c r="DG438" s="812"/>
      <c r="DH438" s="812"/>
      <c r="DI438" s="812"/>
      <c r="DJ438" s="812"/>
      <c r="DK438" s="812"/>
      <c r="DL438" s="812"/>
      <c r="DM438" s="812"/>
      <c r="DN438" s="812"/>
      <c r="DO438" s="812"/>
      <c r="DP438" s="812"/>
      <c r="DQ438" s="812"/>
      <c r="DR438" s="812"/>
      <c r="DS438" s="812"/>
      <c r="DT438" s="812"/>
      <c r="DU438" s="812"/>
      <c r="DV438" s="812"/>
      <c r="DW438" s="812"/>
      <c r="DX438" s="812"/>
      <c r="DY438" s="812"/>
      <c r="DZ438" s="812"/>
      <c r="EA438" s="812"/>
      <c r="EB438" s="812"/>
      <c r="EC438" s="812"/>
      <c r="ED438" s="812"/>
      <c r="EE438" s="812"/>
      <c r="EF438" s="812"/>
      <c r="EG438" s="812"/>
      <c r="EH438" s="812"/>
      <c r="EI438" s="812"/>
      <c r="EJ438" s="812"/>
      <c r="EK438" s="812"/>
      <c r="EL438" s="812"/>
      <c r="EM438" s="812"/>
      <c r="EN438" s="812"/>
      <c r="EO438" s="812"/>
      <c r="EP438" s="812"/>
      <c r="EQ438" s="812"/>
      <c r="ER438" s="812"/>
      <c r="ES438" s="812"/>
      <c r="ET438" s="812"/>
      <c r="EU438" s="812"/>
      <c r="EV438" s="812"/>
      <c r="EW438" s="812"/>
      <c r="EX438" s="812"/>
      <c r="EY438" s="812"/>
      <c r="EZ438" s="812"/>
      <c r="FA438" s="812"/>
      <c r="FB438" s="812"/>
      <c r="FC438" s="812"/>
      <c r="FD438" s="812"/>
      <c r="FE438" s="812"/>
      <c r="FF438" s="812"/>
      <c r="FG438" s="812"/>
      <c r="FH438" s="812"/>
      <c r="FI438" s="812"/>
      <c r="FJ438" s="812"/>
      <c r="FK438" s="812"/>
      <c r="FL438" s="812"/>
      <c r="FM438" s="812"/>
      <c r="FN438" s="812"/>
      <c r="FO438" s="812"/>
      <c r="FP438" s="812"/>
      <c r="FQ438" s="812"/>
      <c r="FR438" s="812"/>
      <c r="FS438" s="812"/>
      <c r="FT438" s="812"/>
      <c r="FU438" s="812"/>
      <c r="FV438" s="812"/>
      <c r="FW438" s="812"/>
      <c r="FX438" s="812"/>
      <c r="FY438" s="812"/>
      <c r="FZ438" s="812"/>
      <c r="GA438" s="812"/>
      <c r="GB438" s="812"/>
      <c r="GC438" s="812"/>
      <c r="GD438" s="812"/>
      <c r="GE438" s="812"/>
      <c r="GF438" s="812"/>
      <c r="GG438" s="812"/>
      <c r="GH438" s="812"/>
      <c r="GI438" s="812"/>
      <c r="GJ438" s="812"/>
      <c r="GK438" s="812"/>
      <c r="GL438" s="812"/>
      <c r="GM438" s="812"/>
    </row>
    <row r="439" spans="2:195" ht="15" customHeight="1" x14ac:dyDescent="0.2">
      <c r="B439" s="812"/>
      <c r="C439" s="812"/>
      <c r="D439" s="812"/>
      <c r="E439" s="812"/>
      <c r="F439" s="812"/>
      <c r="G439" s="812"/>
      <c r="H439" s="812"/>
      <c r="I439" s="812"/>
      <c r="J439" s="812"/>
      <c r="K439" s="812"/>
      <c r="L439" s="812"/>
      <c r="M439" s="812"/>
      <c r="N439" s="812"/>
      <c r="O439" s="812"/>
      <c r="P439" s="812"/>
      <c r="Q439" s="812"/>
      <c r="R439" s="812"/>
      <c r="S439" s="812"/>
      <c r="T439" s="812"/>
      <c r="U439" s="812"/>
      <c r="V439" s="812"/>
      <c r="W439" s="812"/>
      <c r="X439" s="812"/>
      <c r="Y439" s="812"/>
      <c r="Z439" s="812"/>
      <c r="AA439" s="812"/>
      <c r="AB439" s="812"/>
      <c r="AC439" s="812"/>
      <c r="AD439" s="812"/>
      <c r="AE439" s="812"/>
      <c r="AF439" s="812"/>
      <c r="AG439" s="812"/>
      <c r="AH439" s="812"/>
      <c r="AI439" s="812"/>
      <c r="AJ439" s="812"/>
      <c r="AK439" s="812"/>
      <c r="AL439" s="812"/>
      <c r="AM439" s="812"/>
      <c r="AN439" s="812"/>
      <c r="AO439" s="812"/>
      <c r="AP439" s="812"/>
      <c r="AQ439" s="812"/>
      <c r="AR439" s="812"/>
      <c r="AS439" s="812"/>
      <c r="AT439" s="812"/>
      <c r="AU439" s="812"/>
      <c r="AV439" s="812"/>
      <c r="AW439" s="812"/>
      <c r="AX439" s="812"/>
      <c r="AY439" s="812"/>
      <c r="AZ439" s="812"/>
      <c r="BA439" s="812"/>
      <c r="BB439" s="812"/>
      <c r="BC439" s="812"/>
      <c r="BD439" s="812"/>
      <c r="BE439" s="812"/>
      <c r="BF439" s="812"/>
      <c r="BG439" s="812"/>
      <c r="BH439" s="812"/>
      <c r="BI439" s="812"/>
      <c r="BJ439" s="812"/>
      <c r="BK439" s="812"/>
      <c r="BL439" s="812"/>
      <c r="BM439" s="812"/>
      <c r="BN439" s="812"/>
      <c r="BO439" s="812"/>
      <c r="BP439" s="812"/>
      <c r="BQ439" s="812"/>
      <c r="BR439" s="812"/>
      <c r="BS439" s="812"/>
      <c r="BT439" s="812"/>
      <c r="BU439" s="812"/>
      <c r="BV439" s="812"/>
      <c r="BW439" s="812"/>
      <c r="BX439" s="812"/>
      <c r="BY439" s="812"/>
      <c r="BZ439" s="812"/>
      <c r="CA439" s="812"/>
      <c r="CB439" s="812"/>
      <c r="CC439" s="812"/>
      <c r="CD439" s="812"/>
      <c r="CE439" s="812"/>
      <c r="CF439" s="812"/>
      <c r="CG439" s="812"/>
      <c r="CH439" s="812"/>
      <c r="CI439" s="812"/>
      <c r="CJ439" s="812"/>
      <c r="CK439" s="812"/>
      <c r="CL439" s="812"/>
      <c r="CM439" s="812"/>
      <c r="CN439" s="812"/>
      <c r="CO439" s="812"/>
      <c r="CP439" s="812"/>
      <c r="CQ439" s="812"/>
      <c r="CR439" s="812"/>
      <c r="CS439" s="812"/>
      <c r="CT439" s="812"/>
      <c r="CU439" s="812"/>
      <c r="CV439" s="812"/>
      <c r="CW439" s="812"/>
      <c r="CX439" s="812"/>
      <c r="CY439" s="812"/>
      <c r="CZ439" s="812"/>
      <c r="DA439" s="812"/>
      <c r="DB439" s="812"/>
      <c r="DC439" s="812"/>
      <c r="DD439" s="812"/>
      <c r="DE439" s="812"/>
      <c r="DF439" s="812"/>
      <c r="DG439" s="812"/>
      <c r="DH439" s="812"/>
      <c r="DI439" s="812"/>
      <c r="DJ439" s="812"/>
      <c r="DK439" s="812"/>
      <c r="DL439" s="812"/>
      <c r="DM439" s="812"/>
      <c r="DN439" s="812"/>
      <c r="DO439" s="812"/>
      <c r="DP439" s="812"/>
      <c r="DQ439" s="812"/>
      <c r="DR439" s="812"/>
      <c r="DS439" s="812"/>
      <c r="DT439" s="812"/>
      <c r="DU439" s="812"/>
      <c r="DV439" s="812"/>
      <c r="DW439" s="812"/>
      <c r="DX439" s="812"/>
      <c r="DY439" s="812"/>
      <c r="DZ439" s="812"/>
      <c r="EA439" s="812"/>
      <c r="EB439" s="812"/>
      <c r="EC439" s="812"/>
      <c r="ED439" s="812"/>
      <c r="EE439" s="812"/>
      <c r="EF439" s="812"/>
      <c r="EG439" s="812"/>
      <c r="EH439" s="812"/>
      <c r="EI439" s="812"/>
      <c r="EJ439" s="812"/>
      <c r="EK439" s="812"/>
      <c r="EL439" s="812"/>
      <c r="EM439" s="812"/>
      <c r="EN439" s="812"/>
      <c r="EO439" s="812"/>
      <c r="EP439" s="812"/>
      <c r="EQ439" s="812"/>
      <c r="ER439" s="812"/>
      <c r="ES439" s="812"/>
      <c r="ET439" s="812"/>
      <c r="EU439" s="812"/>
      <c r="EV439" s="812"/>
      <c r="EW439" s="812"/>
      <c r="EX439" s="812"/>
      <c r="EY439" s="812"/>
      <c r="EZ439" s="812"/>
      <c r="FA439" s="812"/>
      <c r="FB439" s="812"/>
      <c r="FC439" s="812"/>
      <c r="FD439" s="812"/>
      <c r="FE439" s="812"/>
      <c r="FF439" s="812"/>
      <c r="FG439" s="812"/>
      <c r="FH439" s="812"/>
      <c r="FI439" s="812"/>
      <c r="FJ439" s="812"/>
      <c r="FK439" s="812"/>
      <c r="FL439" s="812"/>
      <c r="FM439" s="812"/>
      <c r="FN439" s="812"/>
      <c r="FO439" s="812"/>
      <c r="FP439" s="812"/>
      <c r="FQ439" s="812"/>
      <c r="FR439" s="812"/>
      <c r="FS439" s="812"/>
      <c r="FT439" s="812"/>
      <c r="FU439" s="812"/>
      <c r="FV439" s="812"/>
      <c r="FW439" s="812"/>
      <c r="FX439" s="812"/>
      <c r="FY439" s="812"/>
      <c r="FZ439" s="812"/>
      <c r="GA439" s="812"/>
      <c r="GB439" s="812"/>
      <c r="GC439" s="812"/>
      <c r="GD439" s="812"/>
      <c r="GE439" s="812"/>
      <c r="GF439" s="812"/>
      <c r="GG439" s="812"/>
      <c r="GH439" s="812"/>
      <c r="GI439" s="812"/>
      <c r="GJ439" s="812"/>
      <c r="GK439" s="812"/>
      <c r="GL439" s="812"/>
      <c r="GM439" s="812"/>
    </row>
    <row r="440" spans="2:195" ht="15" customHeight="1" x14ac:dyDescent="0.2">
      <c r="B440" s="812"/>
      <c r="C440" s="812"/>
      <c r="D440" s="812"/>
      <c r="E440" s="812"/>
      <c r="F440" s="812"/>
      <c r="G440" s="812"/>
      <c r="H440" s="812"/>
      <c r="I440" s="812"/>
      <c r="J440" s="812"/>
      <c r="K440" s="812"/>
      <c r="L440" s="812"/>
      <c r="M440" s="812"/>
      <c r="N440" s="812"/>
      <c r="O440" s="812"/>
      <c r="P440" s="812"/>
      <c r="Q440" s="812"/>
      <c r="R440" s="812"/>
      <c r="S440" s="812"/>
      <c r="T440" s="812"/>
      <c r="U440" s="812"/>
      <c r="V440" s="812"/>
      <c r="W440" s="812"/>
      <c r="X440" s="812"/>
      <c r="Y440" s="812"/>
      <c r="Z440" s="812"/>
      <c r="AA440" s="812"/>
      <c r="AB440" s="812"/>
      <c r="AC440" s="812"/>
      <c r="AD440" s="812"/>
      <c r="AE440" s="812"/>
      <c r="AF440" s="812"/>
      <c r="AG440" s="812"/>
      <c r="AH440" s="812"/>
      <c r="AI440" s="812"/>
      <c r="AJ440" s="812"/>
      <c r="AK440" s="812"/>
      <c r="AL440" s="812"/>
      <c r="AM440" s="812"/>
      <c r="AN440" s="812"/>
      <c r="AO440" s="812"/>
      <c r="AP440" s="812"/>
      <c r="AQ440" s="812"/>
      <c r="AR440" s="812"/>
      <c r="AS440" s="812"/>
      <c r="AT440" s="812"/>
      <c r="AU440" s="812"/>
      <c r="AV440" s="812"/>
      <c r="AW440" s="812"/>
      <c r="AX440" s="812"/>
      <c r="AY440" s="812"/>
      <c r="AZ440" s="812"/>
      <c r="BA440" s="812"/>
      <c r="BB440" s="812"/>
      <c r="BC440" s="812"/>
      <c r="BD440" s="812"/>
      <c r="BE440" s="812"/>
      <c r="BF440" s="812"/>
      <c r="BG440" s="812"/>
      <c r="BH440" s="812"/>
      <c r="BI440" s="812"/>
      <c r="BJ440" s="812"/>
      <c r="BK440" s="812"/>
      <c r="BL440" s="812"/>
      <c r="BM440" s="812"/>
      <c r="BN440" s="812"/>
      <c r="BO440" s="812"/>
      <c r="BP440" s="812"/>
      <c r="BQ440" s="812"/>
      <c r="BR440" s="812"/>
      <c r="BS440" s="812"/>
      <c r="BT440" s="812"/>
      <c r="BU440" s="812"/>
      <c r="BV440" s="812"/>
      <c r="BW440" s="812"/>
      <c r="BX440" s="812"/>
      <c r="BY440" s="812"/>
      <c r="BZ440" s="812"/>
      <c r="CA440" s="812"/>
      <c r="CB440" s="812"/>
      <c r="CC440" s="812"/>
      <c r="CD440" s="812"/>
      <c r="CE440" s="812"/>
      <c r="CF440" s="812"/>
      <c r="CG440" s="812"/>
      <c r="CH440" s="812"/>
      <c r="CI440" s="812"/>
      <c r="CJ440" s="812"/>
      <c r="CK440" s="812"/>
      <c r="CL440" s="812"/>
      <c r="CM440" s="812"/>
      <c r="CN440" s="812"/>
      <c r="CO440" s="812"/>
      <c r="CP440" s="812"/>
      <c r="CQ440" s="812"/>
      <c r="CR440" s="812"/>
      <c r="CS440" s="812"/>
      <c r="CT440" s="812"/>
      <c r="CU440" s="812"/>
      <c r="CV440" s="812"/>
      <c r="CW440" s="812"/>
      <c r="CX440" s="812"/>
      <c r="CY440" s="812"/>
      <c r="CZ440" s="812"/>
      <c r="DA440" s="812"/>
      <c r="DB440" s="812"/>
      <c r="DC440" s="812"/>
      <c r="DD440" s="812"/>
      <c r="DE440" s="812"/>
      <c r="DF440" s="812"/>
      <c r="DG440" s="812"/>
      <c r="DH440" s="812"/>
      <c r="DI440" s="812"/>
      <c r="DJ440" s="812"/>
      <c r="DK440" s="812"/>
      <c r="DL440" s="812"/>
      <c r="DM440" s="812"/>
      <c r="DN440" s="812"/>
      <c r="DO440" s="812"/>
      <c r="DP440" s="812"/>
      <c r="DQ440" s="812"/>
      <c r="DR440" s="812"/>
      <c r="DS440" s="812"/>
      <c r="DT440" s="812"/>
      <c r="DU440" s="812"/>
      <c r="DV440" s="812"/>
      <c r="DW440" s="812"/>
      <c r="DX440" s="812"/>
      <c r="DY440" s="812"/>
      <c r="DZ440" s="812"/>
      <c r="EA440" s="812"/>
      <c r="EB440" s="812"/>
      <c r="EC440" s="812"/>
      <c r="ED440" s="812"/>
      <c r="EE440" s="812"/>
      <c r="EF440" s="812"/>
      <c r="EG440" s="812"/>
      <c r="EH440" s="812"/>
      <c r="EI440" s="812"/>
      <c r="EJ440" s="812"/>
      <c r="EK440" s="812"/>
      <c r="EL440" s="812"/>
      <c r="EM440" s="812"/>
      <c r="EN440" s="812"/>
      <c r="EO440" s="812"/>
      <c r="EP440" s="812"/>
      <c r="EQ440" s="812"/>
      <c r="ER440" s="812"/>
      <c r="ES440" s="812"/>
      <c r="ET440" s="812"/>
      <c r="EU440" s="812"/>
      <c r="EV440" s="812"/>
      <c r="EW440" s="812"/>
      <c r="EX440" s="812"/>
      <c r="EY440" s="812"/>
      <c r="EZ440" s="812"/>
      <c r="FA440" s="812"/>
      <c r="FB440" s="812"/>
      <c r="FC440" s="812"/>
      <c r="FD440" s="812"/>
      <c r="FE440" s="812"/>
      <c r="FF440" s="812"/>
      <c r="FG440" s="812"/>
      <c r="FH440" s="812"/>
      <c r="FI440" s="812"/>
      <c r="FJ440" s="812"/>
      <c r="FK440" s="812"/>
      <c r="FL440" s="812"/>
      <c r="FM440" s="812"/>
      <c r="FN440" s="812"/>
      <c r="FO440" s="812"/>
      <c r="FP440" s="812"/>
      <c r="FQ440" s="812"/>
      <c r="FR440" s="812"/>
      <c r="FS440" s="812"/>
      <c r="FT440" s="812"/>
      <c r="FU440" s="812"/>
      <c r="FV440" s="812"/>
      <c r="FW440" s="812"/>
      <c r="FX440" s="812"/>
      <c r="FY440" s="812"/>
      <c r="FZ440" s="812"/>
      <c r="GA440" s="812"/>
      <c r="GB440" s="812"/>
      <c r="GC440" s="812"/>
      <c r="GD440" s="812"/>
      <c r="GE440" s="812"/>
      <c r="GF440" s="812"/>
      <c r="GG440" s="812"/>
      <c r="GH440" s="812"/>
      <c r="GI440" s="812"/>
      <c r="GJ440" s="812"/>
      <c r="GK440" s="812"/>
      <c r="GL440" s="812"/>
      <c r="GM440" s="812"/>
    </row>
    <row r="441" spans="2:195" ht="15" customHeight="1" x14ac:dyDescent="0.2">
      <c r="B441" s="812"/>
      <c r="C441" s="812"/>
      <c r="D441" s="812"/>
      <c r="E441" s="812"/>
      <c r="F441" s="812"/>
      <c r="G441" s="812"/>
      <c r="H441" s="812"/>
      <c r="I441" s="812"/>
      <c r="J441" s="812"/>
      <c r="K441" s="812"/>
      <c r="L441" s="812"/>
      <c r="M441" s="812"/>
      <c r="N441" s="812"/>
      <c r="O441" s="812"/>
      <c r="P441" s="812"/>
      <c r="Q441" s="812"/>
      <c r="R441" s="812"/>
      <c r="S441" s="812"/>
      <c r="T441" s="812"/>
      <c r="U441" s="812"/>
      <c r="V441" s="812"/>
      <c r="W441" s="812"/>
      <c r="X441" s="812"/>
      <c r="Y441" s="812"/>
      <c r="Z441" s="812"/>
      <c r="AA441" s="812"/>
      <c r="AB441" s="812"/>
      <c r="AC441" s="812"/>
      <c r="AD441" s="812"/>
      <c r="AE441" s="812"/>
      <c r="AF441" s="812"/>
      <c r="AG441" s="812"/>
      <c r="AH441" s="812"/>
      <c r="AI441" s="812"/>
      <c r="AJ441" s="812"/>
      <c r="AK441" s="812"/>
      <c r="AL441" s="812"/>
      <c r="AM441" s="812"/>
      <c r="AN441" s="812"/>
      <c r="AO441" s="812"/>
      <c r="AP441" s="812"/>
      <c r="AQ441" s="812"/>
      <c r="AR441" s="812"/>
      <c r="AS441" s="812"/>
      <c r="AT441" s="812"/>
      <c r="AU441" s="812"/>
      <c r="AV441" s="812"/>
      <c r="AW441" s="812"/>
      <c r="AX441" s="812"/>
      <c r="AY441" s="812"/>
      <c r="AZ441" s="812"/>
      <c r="BA441" s="812"/>
      <c r="BB441" s="812"/>
      <c r="BC441" s="812"/>
      <c r="BD441" s="812"/>
      <c r="BE441" s="812"/>
      <c r="BF441" s="812"/>
      <c r="BG441" s="812"/>
      <c r="BH441" s="812"/>
      <c r="BI441" s="812"/>
      <c r="BJ441" s="812"/>
      <c r="BK441" s="812"/>
      <c r="BL441" s="812"/>
      <c r="BM441" s="812"/>
      <c r="BN441" s="812"/>
      <c r="BO441" s="812"/>
      <c r="BP441" s="812"/>
      <c r="BQ441" s="812"/>
      <c r="BR441" s="812"/>
      <c r="BS441" s="812"/>
      <c r="BT441" s="812"/>
      <c r="BU441" s="812"/>
      <c r="BV441" s="812"/>
      <c r="BW441" s="812"/>
      <c r="BX441" s="812"/>
      <c r="BY441" s="812"/>
      <c r="BZ441" s="812"/>
      <c r="CA441" s="812"/>
      <c r="CB441" s="812"/>
      <c r="CC441" s="812"/>
      <c r="CD441" s="812"/>
      <c r="CE441" s="812"/>
      <c r="CF441" s="812"/>
      <c r="CG441" s="812"/>
      <c r="CH441" s="812"/>
      <c r="CI441" s="812"/>
      <c r="CJ441" s="812"/>
      <c r="CK441" s="812"/>
      <c r="CL441" s="812"/>
      <c r="CM441" s="812"/>
      <c r="CN441" s="812"/>
      <c r="CO441" s="812"/>
      <c r="CP441" s="812"/>
      <c r="CQ441" s="812"/>
      <c r="CR441" s="812"/>
      <c r="CS441" s="812"/>
      <c r="CT441" s="812"/>
      <c r="CU441" s="812"/>
      <c r="CV441" s="812"/>
      <c r="CW441" s="812"/>
      <c r="CX441" s="812"/>
      <c r="CY441" s="812"/>
      <c r="CZ441" s="812"/>
      <c r="DA441" s="812"/>
      <c r="DB441" s="812"/>
      <c r="DC441" s="812"/>
      <c r="DD441" s="812"/>
      <c r="DE441" s="812"/>
      <c r="DF441" s="812"/>
      <c r="DG441" s="812"/>
      <c r="DH441" s="812"/>
      <c r="DI441" s="812"/>
      <c r="DJ441" s="812"/>
      <c r="DK441" s="812"/>
      <c r="DL441" s="812"/>
      <c r="DM441" s="812"/>
      <c r="DN441" s="812"/>
      <c r="DO441" s="812"/>
      <c r="DP441" s="812"/>
      <c r="DQ441" s="812"/>
      <c r="DR441" s="812"/>
      <c r="DS441" s="812"/>
      <c r="DT441" s="812"/>
      <c r="DU441" s="812"/>
      <c r="DV441" s="812"/>
      <c r="DW441" s="812"/>
      <c r="DX441" s="812"/>
      <c r="DY441" s="812"/>
      <c r="DZ441" s="812"/>
      <c r="EA441" s="812"/>
      <c r="EB441" s="812"/>
      <c r="EC441" s="812"/>
      <c r="ED441" s="812"/>
      <c r="EE441" s="812"/>
      <c r="EF441" s="812"/>
      <c r="EG441" s="812"/>
      <c r="EH441" s="812"/>
      <c r="EI441" s="812"/>
      <c r="EJ441" s="812"/>
      <c r="EK441" s="812"/>
      <c r="EL441" s="812"/>
      <c r="EM441" s="812"/>
      <c r="EN441" s="812"/>
      <c r="EO441" s="812"/>
      <c r="EP441" s="812"/>
      <c r="EQ441" s="812"/>
      <c r="ER441" s="812"/>
      <c r="ES441" s="812"/>
      <c r="ET441" s="812"/>
      <c r="EU441" s="812"/>
      <c r="EV441" s="812"/>
      <c r="EW441" s="812"/>
      <c r="EX441" s="812"/>
      <c r="EY441" s="812"/>
      <c r="EZ441" s="812"/>
      <c r="FA441" s="812"/>
      <c r="FB441" s="812"/>
      <c r="FC441" s="812"/>
      <c r="FD441" s="812"/>
      <c r="FE441" s="812"/>
      <c r="FF441" s="812"/>
      <c r="FG441" s="812"/>
      <c r="FH441" s="812"/>
      <c r="FI441" s="812"/>
      <c r="FJ441" s="812"/>
      <c r="FK441" s="812"/>
      <c r="FL441" s="812"/>
      <c r="FM441" s="812"/>
      <c r="FN441" s="812"/>
      <c r="FO441" s="812"/>
      <c r="FP441" s="812"/>
      <c r="FQ441" s="812"/>
      <c r="FR441" s="812"/>
      <c r="FS441" s="812"/>
      <c r="FT441" s="812"/>
      <c r="FU441" s="812"/>
      <c r="FV441" s="812"/>
      <c r="FW441" s="812"/>
      <c r="FX441" s="812"/>
      <c r="FY441" s="812"/>
      <c r="FZ441" s="812"/>
      <c r="GA441" s="812"/>
      <c r="GB441" s="812"/>
      <c r="GC441" s="812"/>
      <c r="GD441" s="812"/>
      <c r="GE441" s="812"/>
      <c r="GF441" s="812"/>
      <c r="GG441" s="812"/>
      <c r="GH441" s="812"/>
      <c r="GI441" s="812"/>
      <c r="GJ441" s="812"/>
      <c r="GK441" s="812"/>
      <c r="GL441" s="812"/>
      <c r="GM441" s="812"/>
    </row>
    <row r="442" spans="2:195" ht="15" customHeight="1" x14ac:dyDescent="0.2">
      <c r="B442" s="812"/>
      <c r="C442" s="812"/>
      <c r="D442" s="812"/>
      <c r="E442" s="812"/>
      <c r="F442" s="812"/>
      <c r="G442" s="812"/>
      <c r="H442" s="812"/>
      <c r="I442" s="812"/>
      <c r="J442" s="812"/>
      <c r="K442" s="812"/>
      <c r="L442" s="812"/>
      <c r="M442" s="812"/>
      <c r="N442" s="812"/>
      <c r="O442" s="812"/>
      <c r="P442" s="812"/>
      <c r="Q442" s="812"/>
      <c r="R442" s="812"/>
      <c r="S442" s="812"/>
      <c r="T442" s="812"/>
      <c r="U442" s="812"/>
      <c r="V442" s="812"/>
      <c r="W442" s="812"/>
      <c r="X442" s="812"/>
      <c r="Y442" s="812"/>
      <c r="Z442" s="812"/>
      <c r="AA442" s="812"/>
      <c r="AB442" s="812"/>
      <c r="AC442" s="812"/>
      <c r="AD442" s="812"/>
      <c r="AE442" s="812"/>
      <c r="AF442" s="812"/>
      <c r="AG442" s="812"/>
      <c r="AH442" s="812"/>
      <c r="AI442" s="812"/>
      <c r="AJ442" s="812"/>
      <c r="AK442" s="812"/>
      <c r="AL442" s="812"/>
      <c r="AM442" s="812"/>
      <c r="AN442" s="812"/>
      <c r="AO442" s="812"/>
      <c r="AP442" s="812"/>
      <c r="AQ442" s="812"/>
      <c r="AR442" s="812"/>
      <c r="AS442" s="812"/>
      <c r="AT442" s="812"/>
      <c r="AU442" s="812"/>
      <c r="AV442" s="812"/>
      <c r="AW442" s="812"/>
      <c r="AX442" s="812"/>
      <c r="AY442" s="812"/>
      <c r="AZ442" s="812"/>
      <c r="BA442" s="812"/>
      <c r="BB442" s="812"/>
      <c r="BC442" s="812"/>
      <c r="BD442" s="812"/>
      <c r="BE442" s="812"/>
      <c r="BF442" s="812"/>
      <c r="BG442" s="812"/>
      <c r="BH442" s="812"/>
      <c r="BI442" s="812"/>
      <c r="BJ442" s="812"/>
      <c r="BK442" s="812"/>
      <c r="BL442" s="812"/>
      <c r="BM442" s="812"/>
      <c r="BN442" s="812"/>
      <c r="BO442" s="812"/>
      <c r="BP442" s="812"/>
      <c r="BQ442" s="812"/>
      <c r="BR442" s="812"/>
      <c r="BS442" s="812"/>
      <c r="BT442" s="812"/>
      <c r="BU442" s="812"/>
      <c r="BV442" s="812"/>
      <c r="BW442" s="812"/>
      <c r="BX442" s="812"/>
      <c r="BY442" s="812"/>
      <c r="BZ442" s="812"/>
      <c r="CA442" s="812"/>
      <c r="CB442" s="812"/>
      <c r="CC442" s="812"/>
      <c r="CD442" s="812"/>
      <c r="CE442" s="812"/>
      <c r="CF442" s="812"/>
      <c r="CG442" s="812"/>
      <c r="CH442" s="812"/>
      <c r="CI442" s="812"/>
      <c r="CJ442" s="812"/>
      <c r="CK442" s="812"/>
      <c r="CL442" s="812"/>
      <c r="CM442" s="812"/>
      <c r="CN442" s="812"/>
      <c r="CO442" s="812"/>
      <c r="CP442" s="812"/>
      <c r="CQ442" s="812"/>
      <c r="CR442" s="812"/>
      <c r="CS442" s="812"/>
      <c r="CT442" s="812"/>
      <c r="CU442" s="812"/>
      <c r="CV442" s="812"/>
      <c r="CW442" s="812"/>
      <c r="CX442" s="812"/>
      <c r="CY442" s="812"/>
      <c r="CZ442" s="812"/>
      <c r="DA442" s="812"/>
      <c r="DB442" s="812"/>
      <c r="DC442" s="812"/>
      <c r="DD442" s="812"/>
      <c r="DE442" s="812"/>
      <c r="DF442" s="812"/>
      <c r="DG442" s="812"/>
      <c r="DH442" s="812"/>
      <c r="DI442" s="812"/>
      <c r="DJ442" s="812"/>
      <c r="DK442" s="812"/>
      <c r="DL442" s="812"/>
      <c r="DM442" s="812"/>
      <c r="DN442" s="812"/>
      <c r="DO442" s="812"/>
      <c r="DP442" s="812"/>
      <c r="DQ442" s="812"/>
      <c r="DR442" s="812"/>
      <c r="DS442" s="812"/>
      <c r="DT442" s="812"/>
      <c r="DU442" s="812"/>
      <c r="DV442" s="812"/>
      <c r="DW442" s="812"/>
      <c r="DX442" s="812"/>
      <c r="DY442" s="812"/>
      <c r="DZ442" s="812"/>
      <c r="EA442" s="812"/>
      <c r="EB442" s="812"/>
      <c r="EC442" s="812"/>
      <c r="ED442" s="812"/>
      <c r="EE442" s="812"/>
      <c r="EF442" s="812"/>
      <c r="EG442" s="812"/>
      <c r="EH442" s="812"/>
      <c r="EI442" s="812"/>
      <c r="EJ442" s="812"/>
      <c r="EK442" s="812"/>
      <c r="EL442" s="812"/>
      <c r="EM442" s="812"/>
      <c r="EN442" s="812"/>
      <c r="EO442" s="812"/>
      <c r="EP442" s="812"/>
      <c r="EQ442" s="812"/>
      <c r="ER442" s="812"/>
      <c r="ES442" s="812"/>
      <c r="ET442" s="812"/>
      <c r="EU442" s="812"/>
      <c r="EV442" s="812"/>
      <c r="EW442" s="812"/>
      <c r="EX442" s="812"/>
      <c r="EY442" s="812"/>
      <c r="EZ442" s="812"/>
      <c r="FA442" s="812"/>
      <c r="FB442" s="812"/>
      <c r="FC442" s="812"/>
      <c r="FD442" s="812"/>
      <c r="FE442" s="812"/>
      <c r="FF442" s="812"/>
      <c r="FG442" s="812"/>
      <c r="FH442" s="812"/>
      <c r="FI442" s="812"/>
      <c r="FJ442" s="812"/>
      <c r="FK442" s="812"/>
      <c r="FL442" s="812"/>
      <c r="FM442" s="812"/>
      <c r="FN442" s="812"/>
      <c r="FO442" s="812"/>
      <c r="FP442" s="812"/>
      <c r="FQ442" s="812"/>
      <c r="FR442" s="812"/>
      <c r="FS442" s="812"/>
      <c r="FT442" s="812"/>
      <c r="FU442" s="812"/>
      <c r="FV442" s="812"/>
      <c r="FW442" s="812"/>
      <c r="FX442" s="812"/>
      <c r="FY442" s="812"/>
      <c r="FZ442" s="812"/>
      <c r="GA442" s="812"/>
      <c r="GB442" s="812"/>
      <c r="GC442" s="812"/>
      <c r="GD442" s="812"/>
      <c r="GE442" s="812"/>
      <c r="GF442" s="812"/>
      <c r="GG442" s="812"/>
      <c r="GH442" s="812"/>
      <c r="GI442" s="812"/>
      <c r="GJ442" s="812"/>
      <c r="GK442" s="812"/>
      <c r="GL442" s="812"/>
      <c r="GM442" s="812"/>
    </row>
    <row r="443" spans="2:195" ht="15" customHeight="1" x14ac:dyDescent="0.2">
      <c r="B443" s="812"/>
      <c r="C443" s="812"/>
      <c r="D443" s="812"/>
      <c r="E443" s="812"/>
      <c r="F443" s="812"/>
      <c r="G443" s="812"/>
      <c r="H443" s="812"/>
      <c r="I443" s="812"/>
      <c r="J443" s="812"/>
      <c r="K443" s="812"/>
      <c r="L443" s="812"/>
      <c r="M443" s="812"/>
      <c r="N443" s="812"/>
      <c r="O443" s="812"/>
      <c r="P443" s="812"/>
      <c r="Q443" s="812"/>
      <c r="R443" s="812"/>
      <c r="S443" s="812"/>
      <c r="T443" s="812"/>
      <c r="U443" s="812"/>
      <c r="V443" s="812"/>
      <c r="W443" s="812"/>
      <c r="X443" s="812"/>
      <c r="Y443" s="812"/>
      <c r="Z443" s="812"/>
      <c r="AA443" s="812"/>
      <c r="AB443" s="812"/>
      <c r="AC443" s="812"/>
      <c r="AD443" s="812"/>
      <c r="AE443" s="812"/>
      <c r="AF443" s="812"/>
      <c r="AG443" s="812"/>
      <c r="AH443" s="812"/>
      <c r="AI443" s="812"/>
      <c r="AJ443" s="812"/>
      <c r="AK443" s="812"/>
      <c r="AL443" s="812"/>
      <c r="AM443" s="812"/>
      <c r="AN443" s="812"/>
      <c r="AO443" s="812"/>
      <c r="AP443" s="812"/>
      <c r="AQ443" s="812"/>
      <c r="AR443" s="812"/>
      <c r="AS443" s="812"/>
      <c r="AT443" s="812"/>
      <c r="AU443" s="812"/>
      <c r="AV443" s="812"/>
      <c r="AW443" s="812"/>
      <c r="AX443" s="812"/>
      <c r="AY443" s="812"/>
      <c r="AZ443" s="812"/>
      <c r="BA443" s="812"/>
      <c r="BB443" s="812"/>
      <c r="BC443" s="812"/>
      <c r="BD443" s="812"/>
      <c r="BE443" s="812"/>
      <c r="BF443" s="812"/>
      <c r="BG443" s="812"/>
      <c r="BH443" s="812"/>
      <c r="BI443" s="812"/>
      <c r="BJ443" s="812"/>
      <c r="BK443" s="812"/>
      <c r="BL443" s="812"/>
      <c r="BM443" s="812"/>
      <c r="BN443" s="812"/>
      <c r="BO443" s="812"/>
      <c r="BP443" s="812"/>
      <c r="BQ443" s="812"/>
      <c r="BR443" s="812"/>
      <c r="BS443" s="812"/>
      <c r="BT443" s="812"/>
      <c r="BU443" s="812"/>
      <c r="BV443" s="812"/>
      <c r="BW443" s="812"/>
      <c r="BX443" s="812"/>
      <c r="BY443" s="812"/>
      <c r="BZ443" s="812"/>
      <c r="CA443" s="812"/>
      <c r="CB443" s="812"/>
      <c r="CC443" s="812"/>
      <c r="CD443" s="812"/>
      <c r="CE443" s="812"/>
      <c r="CF443" s="812"/>
      <c r="CG443" s="812"/>
      <c r="CH443" s="812"/>
      <c r="CI443" s="812"/>
      <c r="CJ443" s="812"/>
      <c r="CK443" s="812"/>
      <c r="CL443" s="812"/>
      <c r="CM443" s="812"/>
      <c r="CN443" s="812"/>
      <c r="CO443" s="812"/>
      <c r="CP443" s="812"/>
      <c r="CQ443" s="812"/>
      <c r="CR443" s="812"/>
      <c r="CS443" s="812"/>
      <c r="CT443" s="812"/>
      <c r="CU443" s="812"/>
      <c r="CV443" s="812"/>
      <c r="CW443" s="812"/>
      <c r="CX443" s="812"/>
      <c r="CY443" s="812"/>
      <c r="CZ443" s="812"/>
      <c r="DA443" s="812"/>
      <c r="DB443" s="812"/>
      <c r="DC443" s="812"/>
      <c r="DD443" s="812"/>
      <c r="DE443" s="812"/>
      <c r="DF443" s="812"/>
      <c r="DG443" s="812"/>
      <c r="DH443" s="812"/>
      <c r="DI443" s="812"/>
      <c r="DJ443" s="812"/>
      <c r="DK443" s="812"/>
      <c r="DL443" s="812"/>
      <c r="DM443" s="812"/>
      <c r="DN443" s="812"/>
      <c r="DO443" s="812"/>
      <c r="DP443" s="812"/>
      <c r="DQ443" s="812"/>
      <c r="DR443" s="812"/>
      <c r="DS443" s="812"/>
      <c r="DT443" s="812"/>
      <c r="DU443" s="812"/>
      <c r="DV443" s="812"/>
      <c r="DW443" s="812"/>
      <c r="DX443" s="812"/>
      <c r="DY443" s="812"/>
      <c r="DZ443" s="812"/>
      <c r="EA443" s="812"/>
      <c r="EB443" s="812"/>
      <c r="EC443" s="812"/>
      <c r="ED443" s="812"/>
      <c r="EE443" s="812"/>
      <c r="EF443" s="812"/>
      <c r="EG443" s="812"/>
      <c r="EH443" s="812"/>
      <c r="EI443" s="812"/>
      <c r="EJ443" s="812"/>
      <c r="EK443" s="812"/>
      <c r="EL443" s="812"/>
      <c r="EM443" s="812"/>
      <c r="EN443" s="812"/>
      <c r="EO443" s="812"/>
      <c r="EP443" s="812"/>
      <c r="EQ443" s="812"/>
      <c r="ER443" s="812"/>
      <c r="ES443" s="812"/>
      <c r="ET443" s="812"/>
      <c r="EU443" s="812"/>
      <c r="EV443" s="812"/>
      <c r="EW443" s="812"/>
      <c r="EX443" s="812"/>
      <c r="EY443" s="812"/>
      <c r="EZ443" s="812"/>
      <c r="FA443" s="812"/>
      <c r="FB443" s="812"/>
      <c r="FC443" s="812"/>
      <c r="FD443" s="812"/>
      <c r="FE443" s="812"/>
      <c r="FF443" s="812"/>
      <c r="FG443" s="812"/>
      <c r="FH443" s="812"/>
      <c r="FI443" s="812"/>
      <c r="FJ443" s="812"/>
      <c r="FK443" s="812"/>
      <c r="FL443" s="812"/>
      <c r="FM443" s="812"/>
      <c r="FN443" s="812"/>
      <c r="FO443" s="812"/>
      <c r="FP443" s="812"/>
      <c r="FQ443" s="812"/>
      <c r="FR443" s="812"/>
      <c r="FS443" s="812"/>
      <c r="FT443" s="812"/>
      <c r="FU443" s="812"/>
      <c r="FV443" s="812"/>
      <c r="FW443" s="812"/>
      <c r="FX443" s="812"/>
      <c r="FY443" s="812"/>
      <c r="FZ443" s="812"/>
      <c r="GA443" s="812"/>
      <c r="GB443" s="812"/>
      <c r="GC443" s="812"/>
      <c r="GD443" s="812"/>
      <c r="GE443" s="812"/>
      <c r="GF443" s="812"/>
      <c r="GG443" s="812"/>
      <c r="GH443" s="812"/>
      <c r="GI443" s="812"/>
      <c r="GJ443" s="812"/>
      <c r="GK443" s="812"/>
      <c r="GL443" s="812"/>
      <c r="GM443" s="812"/>
    </row>
    <row r="444" spans="2:195" ht="15" customHeight="1" x14ac:dyDescent="0.2">
      <c r="B444" s="812"/>
      <c r="C444" s="812"/>
      <c r="D444" s="812"/>
      <c r="E444" s="812"/>
      <c r="F444" s="812"/>
      <c r="G444" s="812"/>
      <c r="H444" s="812"/>
      <c r="I444" s="812"/>
      <c r="J444" s="812"/>
      <c r="K444" s="812"/>
      <c r="L444" s="812"/>
      <c r="M444" s="812"/>
      <c r="N444" s="812"/>
      <c r="O444" s="812"/>
      <c r="P444" s="812"/>
      <c r="Q444" s="812"/>
      <c r="R444" s="812"/>
      <c r="S444" s="812"/>
      <c r="T444" s="812"/>
      <c r="U444" s="812"/>
      <c r="V444" s="812"/>
      <c r="W444" s="812"/>
      <c r="X444" s="812"/>
      <c r="Y444" s="812"/>
      <c r="Z444" s="812"/>
      <c r="AA444" s="812"/>
      <c r="AB444" s="812"/>
      <c r="AC444" s="812"/>
      <c r="AD444" s="812"/>
      <c r="AE444" s="812"/>
      <c r="AF444" s="812"/>
      <c r="AG444" s="812"/>
      <c r="AH444" s="812"/>
      <c r="AI444" s="812"/>
      <c r="AJ444" s="812"/>
      <c r="AK444" s="812"/>
      <c r="AL444" s="812"/>
      <c r="AM444" s="812"/>
      <c r="AN444" s="812"/>
      <c r="AO444" s="812"/>
      <c r="AP444" s="812"/>
      <c r="AQ444" s="812"/>
      <c r="AR444" s="812"/>
      <c r="AS444" s="812"/>
      <c r="AT444" s="812"/>
      <c r="AU444" s="812"/>
      <c r="AV444" s="812"/>
      <c r="AW444" s="812"/>
      <c r="AX444" s="812"/>
      <c r="AY444" s="812"/>
      <c r="AZ444" s="812"/>
      <c r="BA444" s="812"/>
      <c r="BB444" s="812"/>
      <c r="BC444" s="812"/>
      <c r="BD444" s="812"/>
      <c r="BE444" s="812"/>
      <c r="BF444" s="812"/>
      <c r="BG444" s="812"/>
      <c r="BH444" s="812"/>
      <c r="BI444" s="812"/>
      <c r="BJ444" s="812"/>
      <c r="BK444" s="812"/>
      <c r="BL444" s="812"/>
      <c r="BM444" s="812"/>
      <c r="BN444" s="812"/>
      <c r="BO444" s="812"/>
      <c r="BP444" s="812"/>
      <c r="BQ444" s="812"/>
      <c r="BR444" s="812"/>
      <c r="BS444" s="812"/>
      <c r="BT444" s="812"/>
      <c r="BU444" s="812"/>
      <c r="BV444" s="812"/>
      <c r="BW444" s="812"/>
      <c r="BX444" s="812"/>
      <c r="BY444" s="812"/>
      <c r="BZ444" s="812"/>
      <c r="CA444" s="812"/>
      <c r="CB444" s="812"/>
      <c r="CC444" s="812"/>
      <c r="CD444" s="812"/>
      <c r="CE444" s="812"/>
      <c r="CF444" s="812"/>
      <c r="CG444" s="812"/>
      <c r="CH444" s="812"/>
      <c r="CI444" s="812"/>
      <c r="CJ444" s="812"/>
      <c r="CK444" s="812"/>
      <c r="CL444" s="812"/>
      <c r="CM444" s="812"/>
      <c r="CN444" s="812"/>
      <c r="CO444" s="812"/>
      <c r="CP444" s="812"/>
      <c r="CQ444" s="812"/>
      <c r="CR444" s="812"/>
      <c r="CS444" s="812"/>
      <c r="CT444" s="812"/>
      <c r="CU444" s="812"/>
      <c r="CV444" s="812"/>
      <c r="CW444" s="812"/>
      <c r="CX444" s="812"/>
      <c r="CY444" s="812"/>
      <c r="CZ444" s="812"/>
      <c r="DA444" s="812"/>
      <c r="DB444" s="812"/>
      <c r="DC444" s="812"/>
      <c r="DD444" s="812"/>
      <c r="DE444" s="812"/>
      <c r="DF444" s="812"/>
      <c r="DG444" s="812"/>
      <c r="DH444" s="812"/>
      <c r="DI444" s="812"/>
      <c r="DJ444" s="812"/>
      <c r="DK444" s="812"/>
      <c r="DL444" s="812"/>
      <c r="DM444" s="812"/>
      <c r="DN444" s="812"/>
      <c r="DO444" s="812"/>
      <c r="DP444" s="812"/>
      <c r="DQ444" s="812"/>
      <c r="DR444" s="812"/>
      <c r="DS444" s="812"/>
      <c r="DT444" s="812"/>
      <c r="DU444" s="812"/>
      <c r="DV444" s="812"/>
      <c r="DW444" s="812"/>
      <c r="DX444" s="812"/>
      <c r="DY444" s="812"/>
      <c r="DZ444" s="812"/>
      <c r="EA444" s="812"/>
      <c r="EB444" s="812"/>
      <c r="EC444" s="812"/>
      <c r="ED444" s="812"/>
      <c r="EE444" s="812"/>
      <c r="EF444" s="812"/>
      <c r="EG444" s="812"/>
      <c r="EH444" s="812"/>
      <c r="EI444" s="812"/>
      <c r="EJ444" s="812"/>
      <c r="EK444" s="812"/>
      <c r="EL444" s="812"/>
      <c r="EM444" s="812"/>
      <c r="EN444" s="812"/>
      <c r="EO444" s="812"/>
      <c r="EP444" s="812"/>
      <c r="EQ444" s="812"/>
      <c r="ER444" s="812"/>
      <c r="ES444" s="812"/>
      <c r="ET444" s="812"/>
      <c r="EU444" s="812"/>
      <c r="EV444" s="812"/>
      <c r="EW444" s="812"/>
      <c r="EX444" s="812"/>
      <c r="EY444" s="812"/>
      <c r="EZ444" s="812"/>
      <c r="FA444" s="812"/>
      <c r="FB444" s="812"/>
      <c r="FC444" s="812"/>
      <c r="FD444" s="812"/>
      <c r="FE444" s="812"/>
      <c r="FF444" s="812"/>
      <c r="FG444" s="812"/>
      <c r="FH444" s="812"/>
      <c r="FI444" s="812"/>
      <c r="FJ444" s="812"/>
      <c r="FK444" s="812"/>
      <c r="FL444" s="812"/>
      <c r="FM444" s="812"/>
      <c r="FN444" s="812"/>
      <c r="FO444" s="812"/>
      <c r="FP444" s="812"/>
      <c r="FQ444" s="812"/>
      <c r="FR444" s="812"/>
      <c r="FS444" s="812"/>
      <c r="FT444" s="812"/>
      <c r="FU444" s="812"/>
      <c r="FV444" s="812"/>
      <c r="FW444" s="812"/>
      <c r="FX444" s="812"/>
      <c r="FY444" s="812"/>
      <c r="FZ444" s="812"/>
      <c r="GA444" s="812"/>
      <c r="GB444" s="812"/>
      <c r="GC444" s="812"/>
      <c r="GD444" s="812"/>
      <c r="GE444" s="812"/>
      <c r="GF444" s="812"/>
      <c r="GG444" s="812"/>
      <c r="GH444" s="812"/>
      <c r="GI444" s="812"/>
      <c r="GJ444" s="812"/>
      <c r="GK444" s="812"/>
      <c r="GL444" s="812"/>
      <c r="GM444" s="812"/>
    </row>
    <row r="445" spans="2:195" ht="15" customHeight="1" x14ac:dyDescent="0.2">
      <c r="B445" s="812"/>
      <c r="C445" s="812"/>
      <c r="D445" s="812"/>
      <c r="E445" s="812"/>
      <c r="F445" s="812"/>
      <c r="G445" s="812"/>
      <c r="H445" s="812"/>
      <c r="I445" s="812"/>
      <c r="J445" s="812"/>
      <c r="K445" s="812"/>
      <c r="L445" s="812"/>
      <c r="M445" s="812"/>
      <c r="N445" s="812"/>
      <c r="O445" s="812"/>
      <c r="P445" s="812"/>
      <c r="Q445" s="812"/>
      <c r="R445" s="812"/>
      <c r="S445" s="812"/>
      <c r="T445" s="812"/>
      <c r="U445" s="812"/>
      <c r="V445" s="812"/>
      <c r="W445" s="812"/>
      <c r="X445" s="812"/>
      <c r="Y445" s="812"/>
      <c r="Z445" s="812"/>
      <c r="AA445" s="812"/>
      <c r="AB445" s="812"/>
      <c r="AC445" s="812"/>
      <c r="AD445" s="812"/>
      <c r="AE445" s="812"/>
      <c r="AF445" s="812"/>
      <c r="AG445" s="812"/>
      <c r="AH445" s="812"/>
      <c r="AI445" s="812"/>
      <c r="AJ445" s="812"/>
      <c r="AK445" s="812"/>
      <c r="AL445" s="812"/>
      <c r="AM445" s="812"/>
      <c r="AN445" s="812"/>
      <c r="AO445" s="812"/>
      <c r="AP445" s="812"/>
      <c r="AQ445" s="812"/>
      <c r="AR445" s="812"/>
      <c r="AS445" s="812"/>
      <c r="AT445" s="812"/>
      <c r="AU445" s="812"/>
      <c r="AV445" s="812"/>
      <c r="AW445" s="812"/>
      <c r="AX445" s="812"/>
      <c r="AY445" s="812"/>
      <c r="AZ445" s="812"/>
      <c r="BA445" s="812"/>
      <c r="BB445" s="812"/>
      <c r="BC445" s="812"/>
      <c r="BD445" s="812"/>
      <c r="BE445" s="812"/>
      <c r="BF445" s="812"/>
      <c r="BG445" s="812"/>
      <c r="BH445" s="812"/>
      <c r="BI445" s="812"/>
      <c r="BJ445" s="812"/>
      <c r="BK445" s="812"/>
      <c r="BL445" s="812"/>
      <c r="BM445" s="812"/>
      <c r="BN445" s="812"/>
      <c r="BO445" s="812"/>
      <c r="BP445" s="812"/>
      <c r="BQ445" s="812"/>
      <c r="BR445" s="812"/>
      <c r="BS445" s="812"/>
      <c r="BT445" s="812"/>
      <c r="BU445" s="812"/>
      <c r="BV445" s="812"/>
      <c r="BW445" s="812"/>
      <c r="BX445" s="812"/>
      <c r="BY445" s="812"/>
      <c r="BZ445" s="812"/>
      <c r="CA445" s="812"/>
      <c r="CB445" s="812"/>
      <c r="CC445" s="812"/>
      <c r="CD445" s="812"/>
      <c r="CE445" s="812"/>
      <c r="CF445" s="812"/>
      <c r="CG445" s="812"/>
      <c r="CH445" s="812"/>
      <c r="CI445" s="812"/>
      <c r="CJ445" s="812"/>
      <c r="CK445" s="812"/>
      <c r="CL445" s="812"/>
      <c r="CM445" s="812"/>
      <c r="CN445" s="812"/>
      <c r="CO445" s="812"/>
      <c r="CP445" s="812"/>
      <c r="CQ445" s="812"/>
      <c r="CR445" s="812"/>
      <c r="CS445" s="812"/>
      <c r="CT445" s="812"/>
      <c r="CU445" s="812"/>
      <c r="CV445" s="812"/>
      <c r="CW445" s="812"/>
      <c r="CX445" s="812"/>
      <c r="CY445" s="812"/>
      <c r="CZ445" s="812"/>
      <c r="DA445" s="812"/>
      <c r="DB445" s="812"/>
      <c r="DC445" s="812"/>
      <c r="DD445" s="812"/>
      <c r="DE445" s="812"/>
      <c r="DF445" s="812"/>
      <c r="DG445" s="812"/>
      <c r="DH445" s="812"/>
      <c r="DI445" s="812"/>
      <c r="DJ445" s="812"/>
      <c r="DK445" s="812"/>
      <c r="DL445" s="812"/>
      <c r="DM445" s="812"/>
      <c r="DN445" s="812"/>
      <c r="DO445" s="812"/>
      <c r="DP445" s="812"/>
      <c r="DQ445" s="812"/>
      <c r="DR445" s="812"/>
      <c r="DS445" s="812"/>
      <c r="DT445" s="812"/>
      <c r="DU445" s="812"/>
      <c r="DV445" s="812"/>
      <c r="DW445" s="812"/>
      <c r="DX445" s="812"/>
      <c r="DY445" s="812"/>
      <c r="DZ445" s="812"/>
      <c r="EA445" s="812"/>
      <c r="EB445" s="812"/>
      <c r="EC445" s="812"/>
      <c r="ED445" s="812"/>
      <c r="EE445" s="812"/>
      <c r="EF445" s="812"/>
      <c r="EG445" s="812"/>
      <c r="EH445" s="812"/>
      <c r="EI445" s="812"/>
      <c r="EJ445" s="812"/>
      <c r="EK445" s="812"/>
      <c r="EL445" s="812"/>
      <c r="EM445" s="812"/>
      <c r="EN445" s="812"/>
      <c r="EO445" s="812"/>
      <c r="EP445" s="812"/>
      <c r="EQ445" s="812"/>
      <c r="ER445" s="812"/>
      <c r="ES445" s="812"/>
      <c r="ET445" s="812"/>
      <c r="EU445" s="812"/>
      <c r="EV445" s="812"/>
      <c r="EW445" s="812"/>
      <c r="EX445" s="812"/>
      <c r="EY445" s="812"/>
      <c r="EZ445" s="812"/>
      <c r="FA445" s="812"/>
      <c r="FB445" s="812"/>
      <c r="FC445" s="812"/>
      <c r="FD445" s="812"/>
      <c r="FE445" s="812"/>
      <c r="FF445" s="812"/>
      <c r="FG445" s="812"/>
      <c r="FH445" s="812"/>
      <c r="FI445" s="812"/>
      <c r="FJ445" s="812"/>
      <c r="FK445" s="812"/>
      <c r="FL445" s="812"/>
      <c r="FM445" s="812"/>
      <c r="FN445" s="812"/>
      <c r="FO445" s="812"/>
      <c r="FP445" s="812"/>
      <c r="FQ445" s="812"/>
      <c r="FR445" s="812"/>
      <c r="FS445" s="812"/>
      <c r="FT445" s="812"/>
      <c r="FU445" s="812"/>
      <c r="FV445" s="812"/>
      <c r="FW445" s="812"/>
      <c r="FX445" s="812"/>
      <c r="FY445" s="812"/>
      <c r="FZ445" s="812"/>
      <c r="GA445" s="812"/>
      <c r="GB445" s="812"/>
      <c r="GC445" s="812"/>
      <c r="GD445" s="812"/>
      <c r="GE445" s="812"/>
      <c r="GF445" s="812"/>
      <c r="GG445" s="812"/>
      <c r="GH445" s="812"/>
      <c r="GI445" s="812"/>
      <c r="GJ445" s="812"/>
      <c r="GK445" s="812"/>
      <c r="GL445" s="812"/>
      <c r="GM445" s="812"/>
    </row>
    <row r="446" spans="2:195" ht="15" customHeight="1" x14ac:dyDescent="0.2">
      <c r="B446" s="812"/>
      <c r="C446" s="812"/>
      <c r="D446" s="812"/>
      <c r="E446" s="812"/>
      <c r="F446" s="812"/>
      <c r="G446" s="812"/>
      <c r="H446" s="812"/>
      <c r="I446" s="812"/>
      <c r="J446" s="812"/>
      <c r="K446" s="812"/>
      <c r="L446" s="812"/>
      <c r="M446" s="812"/>
      <c r="N446" s="812"/>
      <c r="O446" s="812"/>
      <c r="P446" s="812"/>
      <c r="Q446" s="812"/>
      <c r="R446" s="812"/>
      <c r="S446" s="812"/>
      <c r="T446" s="812"/>
      <c r="U446" s="812"/>
      <c r="V446" s="812"/>
      <c r="W446" s="812"/>
      <c r="X446" s="812"/>
      <c r="Y446" s="812"/>
      <c r="Z446" s="812"/>
      <c r="AA446" s="812"/>
      <c r="AB446" s="812"/>
      <c r="AC446" s="812"/>
      <c r="AD446" s="812"/>
      <c r="AE446" s="812"/>
      <c r="AF446" s="812"/>
      <c r="AG446" s="812"/>
      <c r="AH446" s="812"/>
      <c r="AI446" s="812"/>
      <c r="AJ446" s="812"/>
      <c r="AK446" s="812"/>
      <c r="AL446" s="812"/>
      <c r="AM446" s="812"/>
      <c r="AN446" s="812"/>
      <c r="AO446" s="812"/>
      <c r="AP446" s="812"/>
      <c r="AQ446" s="812"/>
      <c r="AR446" s="812"/>
      <c r="AS446" s="812"/>
      <c r="AT446" s="812"/>
      <c r="AU446" s="812"/>
      <c r="AV446" s="812"/>
      <c r="AW446" s="812"/>
      <c r="AX446" s="812"/>
      <c r="AY446" s="812"/>
      <c r="AZ446" s="812"/>
      <c r="BA446" s="812"/>
      <c r="BB446" s="812"/>
      <c r="BC446" s="812"/>
      <c r="BD446" s="812"/>
      <c r="BE446" s="812"/>
      <c r="BF446" s="812"/>
      <c r="BG446" s="812"/>
      <c r="BH446" s="812"/>
      <c r="BI446" s="812"/>
      <c r="BJ446" s="812"/>
      <c r="BK446" s="812"/>
      <c r="BL446" s="812"/>
      <c r="BM446" s="812"/>
      <c r="BN446" s="812"/>
      <c r="BO446" s="812"/>
      <c r="BP446" s="812"/>
      <c r="BQ446" s="812"/>
      <c r="BR446" s="812"/>
      <c r="BS446" s="812"/>
      <c r="BT446" s="812"/>
      <c r="BU446" s="812"/>
      <c r="BV446" s="812"/>
      <c r="BW446" s="812"/>
      <c r="BX446" s="812"/>
      <c r="BY446" s="812"/>
      <c r="BZ446" s="812"/>
      <c r="CA446" s="812"/>
      <c r="CB446" s="812"/>
      <c r="CC446" s="812"/>
      <c r="CD446" s="812"/>
      <c r="CE446" s="812"/>
      <c r="CF446" s="812"/>
      <c r="CG446" s="812"/>
      <c r="CH446" s="812"/>
      <c r="CI446" s="812"/>
      <c r="CJ446" s="812"/>
      <c r="CK446" s="812"/>
      <c r="CL446" s="812"/>
      <c r="CM446" s="812"/>
      <c r="CN446" s="812"/>
      <c r="CO446" s="812"/>
      <c r="CP446" s="812"/>
      <c r="CQ446" s="812"/>
      <c r="CR446" s="812"/>
      <c r="CS446" s="812"/>
      <c r="CT446" s="812"/>
      <c r="CU446" s="812"/>
      <c r="CV446" s="812"/>
      <c r="CW446" s="812"/>
      <c r="CX446" s="812"/>
      <c r="CY446" s="812"/>
      <c r="CZ446" s="812"/>
      <c r="DA446" s="812"/>
      <c r="DB446" s="812"/>
      <c r="DC446" s="812"/>
      <c r="DD446" s="812"/>
      <c r="DE446" s="812"/>
      <c r="DF446" s="812"/>
      <c r="DG446" s="812"/>
      <c r="DH446" s="812"/>
      <c r="DI446" s="812"/>
      <c r="DJ446" s="812"/>
      <c r="DK446" s="812"/>
      <c r="DL446" s="812"/>
      <c r="DM446" s="812"/>
      <c r="DN446" s="812"/>
      <c r="DO446" s="812"/>
      <c r="DP446" s="812"/>
      <c r="DQ446" s="812"/>
      <c r="DR446" s="812"/>
      <c r="DS446" s="812"/>
      <c r="DT446" s="812"/>
      <c r="DU446" s="812"/>
      <c r="DV446" s="812"/>
      <c r="DW446" s="812"/>
      <c r="DX446" s="812"/>
      <c r="DY446" s="812"/>
      <c r="DZ446" s="812"/>
      <c r="EA446" s="812"/>
      <c r="EB446" s="812"/>
      <c r="EC446" s="812"/>
      <c r="ED446" s="812"/>
      <c r="EE446" s="812"/>
      <c r="EF446" s="812"/>
      <c r="EG446" s="812"/>
      <c r="EH446" s="812"/>
      <c r="EI446" s="812"/>
      <c r="EJ446" s="812"/>
      <c r="EK446" s="812"/>
      <c r="EL446" s="812"/>
      <c r="EM446" s="812"/>
      <c r="EN446" s="812"/>
      <c r="EO446" s="812"/>
      <c r="EP446" s="812"/>
      <c r="EQ446" s="812"/>
      <c r="ER446" s="812"/>
      <c r="ES446" s="812"/>
      <c r="ET446" s="812"/>
      <c r="EU446" s="812"/>
      <c r="EV446" s="812"/>
      <c r="EW446" s="812"/>
      <c r="EX446" s="812"/>
      <c r="EY446" s="812"/>
      <c r="EZ446" s="812"/>
      <c r="FA446" s="812"/>
      <c r="FB446" s="812"/>
      <c r="FC446" s="812"/>
      <c r="FD446" s="812"/>
      <c r="FE446" s="812"/>
      <c r="FF446" s="812"/>
      <c r="FG446" s="812"/>
      <c r="FH446" s="812"/>
      <c r="FI446" s="812"/>
      <c r="FJ446" s="812"/>
      <c r="FK446" s="812"/>
      <c r="FL446" s="812"/>
      <c r="FM446" s="812"/>
      <c r="FN446" s="812"/>
      <c r="FO446" s="812"/>
      <c r="FP446" s="812"/>
      <c r="FQ446" s="812"/>
      <c r="FR446" s="812"/>
      <c r="FS446" s="812"/>
      <c r="FT446" s="812"/>
      <c r="FU446" s="812"/>
      <c r="FV446" s="812"/>
      <c r="FW446" s="812"/>
      <c r="FX446" s="812"/>
      <c r="FY446" s="812"/>
      <c r="FZ446" s="812"/>
      <c r="GA446" s="812"/>
      <c r="GB446" s="812"/>
      <c r="GC446" s="812"/>
      <c r="GD446" s="812"/>
      <c r="GE446" s="812"/>
      <c r="GF446" s="812"/>
      <c r="GG446" s="812"/>
      <c r="GH446" s="812"/>
      <c r="GI446" s="812"/>
      <c r="GJ446" s="812"/>
      <c r="GK446" s="812"/>
      <c r="GL446" s="812"/>
      <c r="GM446" s="812"/>
    </row>
    <row r="447" spans="2:195" ht="15" customHeight="1" x14ac:dyDescent="0.2">
      <c r="B447" s="812"/>
      <c r="C447" s="812"/>
      <c r="D447" s="812"/>
      <c r="E447" s="812"/>
      <c r="F447" s="812"/>
      <c r="G447" s="812"/>
      <c r="H447" s="812"/>
      <c r="I447" s="812"/>
      <c r="J447" s="812"/>
      <c r="K447" s="812"/>
      <c r="L447" s="812"/>
      <c r="M447" s="812"/>
      <c r="N447" s="812"/>
      <c r="O447" s="812"/>
      <c r="P447" s="812"/>
      <c r="Q447" s="812"/>
      <c r="R447" s="812"/>
      <c r="S447" s="812"/>
      <c r="T447" s="812"/>
      <c r="U447" s="812"/>
      <c r="V447" s="812"/>
      <c r="W447" s="812"/>
      <c r="X447" s="812"/>
      <c r="Y447" s="812"/>
      <c r="Z447" s="812"/>
      <c r="AA447" s="812"/>
      <c r="AB447" s="812"/>
      <c r="AC447" s="812"/>
      <c r="AD447" s="812"/>
      <c r="AE447" s="812"/>
      <c r="AF447" s="812"/>
      <c r="AG447" s="812"/>
      <c r="AH447" s="812"/>
      <c r="AI447" s="812"/>
      <c r="AJ447" s="812"/>
      <c r="AK447" s="812"/>
      <c r="AL447" s="812"/>
      <c r="AM447" s="812"/>
      <c r="AN447" s="812"/>
      <c r="AO447" s="812"/>
      <c r="AP447" s="812"/>
      <c r="AQ447" s="812"/>
      <c r="AR447" s="812"/>
      <c r="AS447" s="812"/>
      <c r="AT447" s="812"/>
      <c r="AU447" s="812"/>
      <c r="AV447" s="812"/>
      <c r="AW447" s="812"/>
      <c r="AX447" s="812"/>
      <c r="AY447" s="812"/>
      <c r="AZ447" s="812"/>
      <c r="BA447" s="812"/>
      <c r="BB447" s="812"/>
      <c r="BC447" s="812"/>
      <c r="BD447" s="812"/>
      <c r="BE447" s="812"/>
      <c r="BF447" s="812"/>
      <c r="BG447" s="812"/>
      <c r="BH447" s="812"/>
      <c r="BI447" s="812"/>
      <c r="BJ447" s="812"/>
      <c r="BK447" s="812"/>
      <c r="BL447" s="812"/>
      <c r="BM447" s="812"/>
      <c r="BN447" s="812"/>
      <c r="BO447" s="812"/>
      <c r="BP447" s="812"/>
      <c r="BQ447" s="812"/>
      <c r="BR447" s="812"/>
      <c r="BS447" s="812"/>
      <c r="BT447" s="812"/>
      <c r="BU447" s="812"/>
      <c r="BV447" s="812"/>
      <c r="BW447" s="812"/>
      <c r="BX447" s="812"/>
      <c r="BY447" s="812"/>
      <c r="BZ447" s="812"/>
      <c r="CA447" s="812"/>
      <c r="CB447" s="812"/>
      <c r="CC447" s="812"/>
      <c r="CD447" s="812"/>
      <c r="CE447" s="812"/>
      <c r="CF447" s="812"/>
      <c r="CG447" s="812"/>
      <c r="CH447" s="812"/>
      <c r="CI447" s="812"/>
      <c r="CJ447" s="812"/>
      <c r="CK447" s="812"/>
      <c r="CL447" s="812"/>
      <c r="CM447" s="812"/>
      <c r="CN447" s="812"/>
      <c r="CO447" s="812"/>
      <c r="CP447" s="812"/>
      <c r="CQ447" s="812"/>
      <c r="CR447" s="812"/>
      <c r="CS447" s="812"/>
      <c r="CT447" s="812"/>
      <c r="CU447" s="812"/>
      <c r="CV447" s="812"/>
      <c r="CW447" s="812"/>
      <c r="CX447" s="812"/>
      <c r="CY447" s="812"/>
      <c r="CZ447" s="812"/>
      <c r="DA447" s="812"/>
      <c r="DB447" s="812"/>
      <c r="DC447" s="812"/>
      <c r="DD447" s="812"/>
      <c r="DE447" s="812"/>
      <c r="DF447" s="812"/>
      <c r="DG447" s="812"/>
      <c r="DH447" s="812"/>
      <c r="DI447" s="812"/>
      <c r="DJ447" s="812"/>
      <c r="DK447" s="812"/>
      <c r="DL447" s="812"/>
      <c r="DM447" s="812"/>
      <c r="DN447" s="812"/>
      <c r="DO447" s="812"/>
      <c r="DP447" s="812"/>
      <c r="DQ447" s="812"/>
      <c r="DR447" s="812"/>
      <c r="DS447" s="812"/>
      <c r="DT447" s="812"/>
      <c r="DU447" s="812"/>
      <c r="DV447" s="812"/>
      <c r="DW447" s="812"/>
      <c r="DX447" s="812"/>
      <c r="DY447" s="812"/>
      <c r="DZ447" s="812"/>
      <c r="EA447" s="812"/>
      <c r="EB447" s="812"/>
      <c r="EC447" s="812"/>
      <c r="ED447" s="812"/>
      <c r="EE447" s="812"/>
      <c r="EF447" s="812"/>
      <c r="EG447" s="812"/>
      <c r="EH447" s="812"/>
      <c r="EI447" s="812"/>
      <c r="EJ447" s="812"/>
      <c r="EK447" s="812"/>
      <c r="EL447" s="812"/>
      <c r="EM447" s="812"/>
      <c r="EN447" s="812"/>
      <c r="EO447" s="812"/>
      <c r="EP447" s="812"/>
      <c r="EQ447" s="812"/>
      <c r="ER447" s="812"/>
      <c r="ES447" s="812"/>
      <c r="ET447" s="812"/>
      <c r="EU447" s="812"/>
      <c r="EV447" s="812"/>
      <c r="EW447" s="812"/>
      <c r="EX447" s="812"/>
      <c r="EY447" s="812"/>
      <c r="EZ447" s="812"/>
      <c r="FA447" s="812"/>
      <c r="FB447" s="812"/>
      <c r="FC447" s="812"/>
      <c r="FD447" s="812"/>
      <c r="FE447" s="812"/>
      <c r="FF447" s="812"/>
      <c r="FG447" s="812"/>
      <c r="FH447" s="812"/>
      <c r="FI447" s="812"/>
      <c r="FJ447" s="812"/>
      <c r="FK447" s="812"/>
      <c r="FL447" s="812"/>
      <c r="FM447" s="812"/>
      <c r="FN447" s="812"/>
      <c r="FO447" s="812"/>
      <c r="FP447" s="812"/>
      <c r="FQ447" s="812"/>
      <c r="FR447" s="812"/>
      <c r="FS447" s="812"/>
      <c r="FT447" s="812"/>
      <c r="FU447" s="812"/>
      <c r="FV447" s="812"/>
      <c r="FW447" s="812"/>
      <c r="FX447" s="812"/>
      <c r="FY447" s="812"/>
      <c r="FZ447" s="812"/>
      <c r="GA447" s="812"/>
      <c r="GB447" s="812"/>
      <c r="GC447" s="812"/>
      <c r="GD447" s="812"/>
      <c r="GE447" s="812"/>
      <c r="GF447" s="812"/>
      <c r="GG447" s="812"/>
      <c r="GH447" s="812"/>
      <c r="GI447" s="812"/>
      <c r="GJ447" s="812"/>
      <c r="GK447" s="812"/>
      <c r="GL447" s="812"/>
      <c r="GM447" s="812"/>
    </row>
    <row r="448" spans="2:195" ht="15" customHeight="1" x14ac:dyDescent="0.2">
      <c r="B448" s="812"/>
      <c r="C448" s="812"/>
      <c r="D448" s="812"/>
      <c r="E448" s="812"/>
      <c r="F448" s="812"/>
      <c r="G448" s="812"/>
      <c r="H448" s="812"/>
      <c r="I448" s="812"/>
      <c r="J448" s="812"/>
      <c r="K448" s="812"/>
      <c r="L448" s="812"/>
      <c r="M448" s="812"/>
      <c r="N448" s="812"/>
      <c r="O448" s="812"/>
      <c r="P448" s="812"/>
      <c r="Q448" s="812"/>
      <c r="R448" s="812"/>
      <c r="S448" s="812"/>
      <c r="T448" s="812"/>
      <c r="U448" s="812"/>
      <c r="V448" s="812"/>
      <c r="W448" s="812"/>
      <c r="X448" s="812"/>
      <c r="Y448" s="812"/>
      <c r="Z448" s="812"/>
      <c r="AA448" s="812"/>
      <c r="AB448" s="812"/>
      <c r="AC448" s="812"/>
      <c r="AD448" s="812"/>
      <c r="AE448" s="812"/>
      <c r="AF448" s="812"/>
      <c r="AG448" s="812"/>
      <c r="AH448" s="812"/>
      <c r="AI448" s="812"/>
      <c r="AJ448" s="812"/>
      <c r="AK448" s="812"/>
      <c r="AL448" s="812"/>
      <c r="AM448" s="812"/>
      <c r="AN448" s="812"/>
      <c r="AO448" s="812"/>
      <c r="AP448" s="812"/>
      <c r="AQ448" s="812"/>
      <c r="AR448" s="812"/>
      <c r="AS448" s="812"/>
      <c r="AT448" s="812"/>
      <c r="AU448" s="812"/>
      <c r="AV448" s="812"/>
      <c r="AW448" s="812"/>
      <c r="AX448" s="812"/>
      <c r="AY448" s="812"/>
      <c r="AZ448" s="812"/>
      <c r="BA448" s="812"/>
      <c r="BB448" s="812"/>
      <c r="BC448" s="812"/>
      <c r="BD448" s="812"/>
      <c r="BE448" s="812"/>
      <c r="BF448" s="812"/>
      <c r="BG448" s="812"/>
      <c r="BH448" s="812"/>
      <c r="BI448" s="812"/>
      <c r="BJ448" s="812"/>
      <c r="BK448" s="812"/>
      <c r="BL448" s="812"/>
      <c r="BM448" s="812"/>
      <c r="BN448" s="812"/>
      <c r="BO448" s="812"/>
      <c r="BP448" s="812"/>
      <c r="BQ448" s="812"/>
      <c r="BR448" s="812"/>
      <c r="BS448" s="812"/>
      <c r="BT448" s="812"/>
      <c r="BU448" s="812"/>
      <c r="BV448" s="812"/>
      <c r="BW448" s="812"/>
      <c r="BX448" s="812"/>
      <c r="BY448" s="812"/>
      <c r="BZ448" s="812"/>
      <c r="CA448" s="812"/>
      <c r="CB448" s="812"/>
      <c r="CC448" s="812"/>
      <c r="CD448" s="812"/>
      <c r="CE448" s="812"/>
      <c r="CF448" s="812"/>
      <c r="CG448" s="812"/>
      <c r="CH448" s="812"/>
      <c r="CI448" s="812"/>
      <c r="CJ448" s="812"/>
      <c r="CK448" s="812"/>
      <c r="CL448" s="812"/>
      <c r="CM448" s="812"/>
      <c r="CN448" s="812"/>
      <c r="CO448" s="812"/>
      <c r="CP448" s="812"/>
      <c r="CQ448" s="812"/>
      <c r="CR448" s="812"/>
      <c r="CS448" s="812"/>
      <c r="CT448" s="812"/>
      <c r="CU448" s="812"/>
      <c r="CV448" s="812"/>
      <c r="CW448" s="812"/>
      <c r="CX448" s="812"/>
      <c r="CY448" s="812"/>
      <c r="CZ448" s="812"/>
      <c r="DA448" s="812"/>
      <c r="DB448" s="812"/>
      <c r="DC448" s="812"/>
      <c r="DD448" s="812"/>
      <c r="DE448" s="812"/>
      <c r="DF448" s="812"/>
      <c r="DG448" s="812"/>
      <c r="DH448" s="812"/>
      <c r="DI448" s="812"/>
      <c r="DJ448" s="812"/>
      <c r="DK448" s="812"/>
      <c r="DL448" s="812"/>
      <c r="DM448" s="812"/>
      <c r="DN448" s="812"/>
      <c r="DO448" s="812"/>
      <c r="DP448" s="812"/>
      <c r="DQ448" s="812"/>
      <c r="DR448" s="812"/>
      <c r="DS448" s="812"/>
      <c r="DT448" s="812"/>
      <c r="DU448" s="812"/>
      <c r="DV448" s="812"/>
      <c r="DW448" s="812"/>
      <c r="DX448" s="812"/>
      <c r="DY448" s="812"/>
      <c r="DZ448" s="812"/>
      <c r="EA448" s="812"/>
      <c r="EB448" s="812"/>
      <c r="EC448" s="812"/>
      <c r="ED448" s="812"/>
      <c r="EE448" s="812"/>
      <c r="EF448" s="812"/>
      <c r="EG448" s="812"/>
      <c r="EH448" s="812"/>
      <c r="EI448" s="812"/>
      <c r="EJ448" s="812"/>
      <c r="EK448" s="812"/>
      <c r="EL448" s="812"/>
      <c r="EM448" s="812"/>
      <c r="EN448" s="812"/>
      <c r="EO448" s="812"/>
      <c r="EP448" s="812"/>
      <c r="EQ448" s="812"/>
      <c r="ER448" s="812"/>
      <c r="ES448" s="812"/>
      <c r="ET448" s="812"/>
      <c r="EU448" s="812"/>
      <c r="EV448" s="812"/>
      <c r="EW448" s="812"/>
      <c r="EX448" s="812"/>
      <c r="EY448" s="812"/>
      <c r="EZ448" s="812"/>
      <c r="FA448" s="812"/>
      <c r="FB448" s="812"/>
      <c r="FC448" s="812"/>
      <c r="FD448" s="812"/>
      <c r="FE448" s="812"/>
      <c r="FF448" s="812"/>
      <c r="FG448" s="812"/>
      <c r="FH448" s="812"/>
      <c r="FI448" s="812"/>
      <c r="FJ448" s="812"/>
      <c r="FK448" s="812"/>
      <c r="FL448" s="812"/>
      <c r="FM448" s="812"/>
      <c r="FN448" s="812"/>
      <c r="FO448" s="812"/>
      <c r="FP448" s="812"/>
      <c r="FQ448" s="812"/>
      <c r="FR448" s="812"/>
      <c r="FS448" s="812"/>
      <c r="FT448" s="812"/>
      <c r="FU448" s="812"/>
      <c r="FV448" s="812"/>
      <c r="FW448" s="812"/>
      <c r="FX448" s="812"/>
      <c r="FY448" s="812"/>
      <c r="FZ448" s="812"/>
      <c r="GA448" s="812"/>
      <c r="GB448" s="812"/>
      <c r="GC448" s="812"/>
      <c r="GD448" s="812"/>
      <c r="GE448" s="812"/>
      <c r="GF448" s="812"/>
      <c r="GG448" s="812"/>
      <c r="GH448" s="812"/>
      <c r="GI448" s="812"/>
      <c r="GJ448" s="812"/>
      <c r="GK448" s="812"/>
      <c r="GL448" s="812"/>
      <c r="GM448" s="812"/>
    </row>
    <row r="449" spans="2:195" ht="15" customHeight="1" x14ac:dyDescent="0.2">
      <c r="B449" s="812"/>
      <c r="C449" s="812"/>
      <c r="D449" s="812"/>
      <c r="E449" s="812"/>
      <c r="F449" s="812"/>
      <c r="G449" s="812"/>
      <c r="H449" s="812"/>
      <c r="I449" s="812"/>
      <c r="J449" s="812"/>
      <c r="K449" s="812"/>
      <c r="L449" s="812"/>
      <c r="M449" s="812"/>
      <c r="N449" s="812"/>
      <c r="O449" s="812"/>
      <c r="P449" s="812"/>
      <c r="Q449" s="812"/>
      <c r="R449" s="812"/>
      <c r="S449" s="812"/>
      <c r="T449" s="812"/>
      <c r="U449" s="812"/>
      <c r="V449" s="812"/>
      <c r="W449" s="812"/>
      <c r="X449" s="812"/>
      <c r="Y449" s="812"/>
      <c r="Z449" s="812"/>
      <c r="AA449" s="812"/>
      <c r="AB449" s="812"/>
      <c r="AC449" s="812"/>
      <c r="AD449" s="812"/>
      <c r="AE449" s="812"/>
      <c r="AF449" s="812"/>
      <c r="AG449" s="812"/>
      <c r="AH449" s="812"/>
      <c r="AI449" s="812"/>
      <c r="AJ449" s="812"/>
      <c r="AK449" s="812"/>
      <c r="AL449" s="812"/>
      <c r="AM449" s="812"/>
      <c r="AN449" s="812"/>
      <c r="AO449" s="812"/>
      <c r="AP449" s="812"/>
      <c r="AQ449" s="812"/>
      <c r="AR449" s="812"/>
      <c r="AS449" s="812"/>
      <c r="AT449" s="812"/>
      <c r="AU449" s="812"/>
      <c r="AV449" s="812"/>
      <c r="AW449" s="812"/>
      <c r="AX449" s="812"/>
      <c r="AY449" s="812"/>
      <c r="AZ449" s="812"/>
      <c r="BA449" s="812"/>
      <c r="BB449" s="812"/>
      <c r="BC449" s="812"/>
      <c r="BD449" s="812"/>
      <c r="BE449" s="812"/>
      <c r="BF449" s="812"/>
      <c r="BG449" s="812"/>
      <c r="BH449" s="812"/>
      <c r="BI449" s="812"/>
      <c r="BJ449" s="812"/>
      <c r="BK449" s="812"/>
      <c r="BL449" s="812"/>
      <c r="BM449" s="812"/>
      <c r="BN449" s="812"/>
      <c r="BO449" s="812"/>
      <c r="BP449" s="812"/>
      <c r="BQ449" s="812"/>
      <c r="BR449" s="812"/>
      <c r="BS449" s="812"/>
      <c r="BT449" s="812"/>
      <c r="BU449" s="812"/>
      <c r="BV449" s="812"/>
      <c r="BW449" s="812"/>
      <c r="BX449" s="812"/>
      <c r="BY449" s="812"/>
      <c r="BZ449" s="812"/>
      <c r="CA449" s="812"/>
      <c r="CB449" s="812"/>
      <c r="CC449" s="812"/>
      <c r="CD449" s="812"/>
      <c r="CE449" s="812"/>
      <c r="CF449" s="812"/>
      <c r="CG449" s="812"/>
      <c r="CH449" s="812"/>
      <c r="CI449" s="812"/>
      <c r="CJ449" s="812"/>
      <c r="CK449" s="812"/>
      <c r="CL449" s="812"/>
      <c r="CM449" s="812"/>
      <c r="CN449" s="812"/>
      <c r="CO449" s="812"/>
      <c r="CP449" s="812"/>
      <c r="CQ449" s="812"/>
      <c r="CR449" s="812"/>
      <c r="CS449" s="812"/>
      <c r="CT449" s="812"/>
      <c r="CU449" s="812"/>
      <c r="CV449" s="812"/>
      <c r="CW449" s="812"/>
      <c r="CX449" s="812"/>
      <c r="CY449" s="812"/>
      <c r="CZ449" s="812"/>
      <c r="DA449" s="812"/>
      <c r="DB449" s="812"/>
      <c r="DC449" s="812"/>
      <c r="DD449" s="812"/>
      <c r="DE449" s="812"/>
      <c r="DF449" s="812"/>
      <c r="DG449" s="812"/>
      <c r="DH449" s="812"/>
      <c r="DI449" s="812"/>
      <c r="DJ449" s="812"/>
      <c r="DK449" s="812"/>
      <c r="DL449" s="812"/>
      <c r="DM449" s="812"/>
      <c r="DN449" s="812"/>
      <c r="DO449" s="812"/>
      <c r="DP449" s="812"/>
      <c r="DQ449" s="812"/>
      <c r="DR449" s="812"/>
      <c r="DS449" s="812"/>
      <c r="DT449" s="812"/>
      <c r="DU449" s="812"/>
      <c r="DV449" s="812"/>
      <c r="DW449" s="812"/>
      <c r="DX449" s="812"/>
      <c r="DY449" s="812"/>
      <c r="DZ449" s="812"/>
      <c r="EA449" s="812"/>
      <c r="EB449" s="812"/>
      <c r="EC449" s="812"/>
      <c r="ED449" s="812"/>
      <c r="EE449" s="812"/>
      <c r="EF449" s="812"/>
      <c r="EG449" s="812"/>
      <c r="EH449" s="812"/>
      <c r="EI449" s="812"/>
      <c r="EJ449" s="812"/>
      <c r="EK449" s="812"/>
      <c r="EL449" s="812"/>
      <c r="EM449" s="812"/>
      <c r="EN449" s="812"/>
      <c r="EO449" s="812"/>
      <c r="EP449" s="812"/>
      <c r="EQ449" s="812"/>
      <c r="ER449" s="812"/>
      <c r="ES449" s="812"/>
      <c r="ET449" s="812"/>
      <c r="EU449" s="812"/>
      <c r="EV449" s="812"/>
      <c r="EW449" s="812"/>
      <c r="EX449" s="812"/>
      <c r="EY449" s="812"/>
      <c r="EZ449" s="812"/>
      <c r="FA449" s="812"/>
      <c r="FB449" s="812"/>
      <c r="FC449" s="812"/>
      <c r="FD449" s="812"/>
      <c r="FE449" s="812"/>
      <c r="FF449" s="812"/>
      <c r="FG449" s="812"/>
      <c r="FH449" s="812"/>
      <c r="FI449" s="812"/>
      <c r="FJ449" s="812"/>
      <c r="FK449" s="812"/>
      <c r="FL449" s="812"/>
      <c r="FM449" s="812"/>
      <c r="FN449" s="812"/>
      <c r="FO449" s="812"/>
      <c r="FP449" s="812"/>
      <c r="FQ449" s="812"/>
      <c r="FR449" s="812"/>
      <c r="FS449" s="812"/>
      <c r="FT449" s="812"/>
      <c r="FU449" s="812"/>
      <c r="FV449" s="812"/>
      <c r="FW449" s="812"/>
      <c r="FX449" s="812"/>
      <c r="FY449" s="812"/>
      <c r="FZ449" s="812"/>
      <c r="GA449" s="812"/>
      <c r="GB449" s="812"/>
      <c r="GC449" s="812"/>
      <c r="GD449" s="812"/>
      <c r="GE449" s="812"/>
      <c r="GF449" s="812"/>
      <c r="GG449" s="812"/>
      <c r="GH449" s="812"/>
      <c r="GI449" s="812"/>
      <c r="GJ449" s="812"/>
      <c r="GK449" s="812"/>
      <c r="GL449" s="812"/>
      <c r="GM449" s="812"/>
    </row>
    <row r="450" spans="2:195" ht="15" customHeight="1" x14ac:dyDescent="0.2">
      <c r="B450" s="812"/>
      <c r="C450" s="812"/>
      <c r="D450" s="812"/>
      <c r="E450" s="812"/>
      <c r="F450" s="812"/>
      <c r="G450" s="812"/>
      <c r="H450" s="812"/>
      <c r="I450" s="812"/>
      <c r="J450" s="812"/>
      <c r="K450" s="812"/>
      <c r="L450" s="812"/>
      <c r="M450" s="812"/>
      <c r="N450" s="812"/>
      <c r="O450" s="812"/>
      <c r="P450" s="812"/>
      <c r="Q450" s="812"/>
      <c r="R450" s="812"/>
      <c r="S450" s="812"/>
      <c r="T450" s="812"/>
      <c r="U450" s="812"/>
      <c r="V450" s="812"/>
      <c r="W450" s="812"/>
      <c r="X450" s="812"/>
      <c r="Y450" s="812"/>
      <c r="Z450" s="812"/>
      <c r="AA450" s="812"/>
      <c r="AB450" s="812"/>
      <c r="AC450" s="812"/>
      <c r="AD450" s="812"/>
      <c r="AE450" s="812"/>
      <c r="AF450" s="812"/>
      <c r="AG450" s="812"/>
      <c r="AH450" s="812"/>
      <c r="AI450" s="812"/>
      <c r="AJ450" s="812"/>
      <c r="AK450" s="812"/>
      <c r="AL450" s="812"/>
      <c r="AM450" s="812"/>
      <c r="AN450" s="812"/>
      <c r="AO450" s="812"/>
      <c r="AP450" s="812"/>
      <c r="AQ450" s="812"/>
      <c r="AR450" s="812"/>
      <c r="AS450" s="812"/>
      <c r="AT450" s="812"/>
      <c r="AU450" s="812"/>
      <c r="AV450" s="812"/>
      <c r="AW450" s="812"/>
      <c r="AX450" s="812"/>
      <c r="AY450" s="812"/>
      <c r="AZ450" s="812"/>
      <c r="BA450" s="812"/>
      <c r="BB450" s="812"/>
      <c r="BC450" s="812"/>
      <c r="BD450" s="812"/>
      <c r="BE450" s="812"/>
      <c r="BF450" s="812"/>
      <c r="BG450" s="812"/>
      <c r="BH450" s="812"/>
      <c r="BI450" s="812"/>
      <c r="BJ450" s="812"/>
      <c r="BK450" s="812"/>
      <c r="BL450" s="812"/>
      <c r="BM450" s="812"/>
      <c r="BN450" s="812"/>
      <c r="BO450" s="812"/>
      <c r="BP450" s="812"/>
      <c r="BQ450" s="812"/>
      <c r="BR450" s="812"/>
      <c r="BS450" s="812"/>
      <c r="BT450" s="812"/>
      <c r="BU450" s="812"/>
      <c r="BV450" s="812"/>
      <c r="BW450" s="812"/>
      <c r="BX450" s="812"/>
      <c r="BY450" s="812"/>
      <c r="BZ450" s="812"/>
      <c r="CA450" s="812"/>
      <c r="CB450" s="812"/>
      <c r="CC450" s="812"/>
      <c r="CD450" s="812"/>
      <c r="CE450" s="812"/>
      <c r="CF450" s="812"/>
      <c r="CG450" s="812"/>
      <c r="CH450" s="812"/>
      <c r="CI450" s="812"/>
      <c r="CJ450" s="812"/>
      <c r="CK450" s="812"/>
      <c r="CL450" s="812"/>
      <c r="CM450" s="812"/>
      <c r="CN450" s="812"/>
      <c r="CO450" s="812"/>
      <c r="CP450" s="812"/>
      <c r="CQ450" s="812"/>
      <c r="CR450" s="812"/>
      <c r="CS450" s="812"/>
      <c r="CT450" s="812"/>
      <c r="CU450" s="812"/>
      <c r="CV450" s="812"/>
      <c r="CW450" s="812"/>
      <c r="CX450" s="812"/>
      <c r="CY450" s="812"/>
      <c r="CZ450" s="812"/>
      <c r="DA450" s="812"/>
      <c r="DB450" s="812"/>
      <c r="DC450" s="812"/>
      <c r="DD450" s="812"/>
      <c r="DE450" s="812"/>
      <c r="DF450" s="812"/>
      <c r="DG450" s="812"/>
      <c r="DH450" s="812"/>
      <c r="DI450" s="812"/>
      <c r="DJ450" s="812"/>
      <c r="DK450" s="812"/>
      <c r="DL450" s="812"/>
      <c r="DM450" s="812"/>
      <c r="DN450" s="812"/>
      <c r="DO450" s="812"/>
      <c r="DP450" s="812"/>
      <c r="DQ450" s="812"/>
      <c r="DR450" s="812"/>
      <c r="DS450" s="812"/>
      <c r="DT450" s="812"/>
      <c r="DU450" s="812"/>
      <c r="DV450" s="812"/>
      <c r="DW450" s="812"/>
      <c r="DX450" s="812"/>
      <c r="DY450" s="812"/>
      <c r="DZ450" s="812"/>
      <c r="EA450" s="812"/>
      <c r="EB450" s="812"/>
      <c r="EC450" s="812"/>
      <c r="ED450" s="812"/>
      <c r="EE450" s="812"/>
      <c r="EF450" s="812"/>
      <c r="EG450" s="812"/>
      <c r="EH450" s="812"/>
      <c r="EI450" s="812"/>
      <c r="EJ450" s="812"/>
      <c r="EK450" s="812"/>
      <c r="EL450" s="812"/>
      <c r="EM450" s="812"/>
      <c r="EN450" s="812"/>
      <c r="EO450" s="812"/>
      <c r="EP450" s="812"/>
      <c r="EQ450" s="812"/>
      <c r="ER450" s="812"/>
      <c r="ES450" s="812"/>
      <c r="ET450" s="812"/>
      <c r="EU450" s="812"/>
      <c r="EV450" s="812"/>
      <c r="EW450" s="812"/>
      <c r="EX450" s="812"/>
      <c r="EY450" s="812"/>
      <c r="EZ450" s="812"/>
      <c r="FA450" s="812"/>
      <c r="FB450" s="812"/>
      <c r="FC450" s="812"/>
      <c r="FD450" s="812"/>
      <c r="FE450" s="812"/>
      <c r="FF450" s="812"/>
      <c r="FG450" s="812"/>
      <c r="FH450" s="812"/>
      <c r="FI450" s="812"/>
      <c r="FJ450" s="812"/>
      <c r="FK450" s="812"/>
      <c r="FL450" s="812"/>
      <c r="FM450" s="812"/>
      <c r="FN450" s="812"/>
      <c r="FO450" s="812"/>
      <c r="FP450" s="812"/>
      <c r="FQ450" s="812"/>
      <c r="FR450" s="812"/>
      <c r="FS450" s="812"/>
      <c r="FT450" s="812"/>
      <c r="FU450" s="812"/>
      <c r="FV450" s="812"/>
      <c r="FW450" s="812"/>
      <c r="FX450" s="812"/>
      <c r="FY450" s="812"/>
      <c r="FZ450" s="812"/>
      <c r="GA450" s="812"/>
      <c r="GB450" s="812"/>
      <c r="GC450" s="812"/>
      <c r="GD450" s="812"/>
      <c r="GE450" s="812"/>
      <c r="GF450" s="812"/>
      <c r="GG450" s="812"/>
      <c r="GH450" s="812"/>
      <c r="GI450" s="812"/>
      <c r="GJ450" s="812"/>
      <c r="GK450" s="812"/>
      <c r="GL450" s="812"/>
      <c r="GM450" s="812"/>
    </row>
    <row r="451" spans="2:195" ht="15" customHeight="1" x14ac:dyDescent="0.2">
      <c r="B451" s="812"/>
      <c r="C451" s="812"/>
      <c r="D451" s="812"/>
      <c r="E451" s="812"/>
      <c r="F451" s="812"/>
      <c r="G451" s="812"/>
      <c r="H451" s="812"/>
      <c r="I451" s="812"/>
      <c r="J451" s="812"/>
      <c r="K451" s="812"/>
      <c r="L451" s="812"/>
      <c r="M451" s="812"/>
      <c r="N451" s="812"/>
      <c r="O451" s="812"/>
      <c r="P451" s="812"/>
      <c r="Q451" s="812"/>
      <c r="R451" s="812"/>
      <c r="S451" s="812"/>
      <c r="T451" s="812"/>
      <c r="U451" s="812"/>
      <c r="V451" s="812"/>
      <c r="W451" s="812"/>
      <c r="X451" s="812"/>
      <c r="Y451" s="812"/>
      <c r="Z451" s="812"/>
      <c r="AA451" s="812"/>
      <c r="AB451" s="812"/>
      <c r="AC451" s="812"/>
      <c r="AD451" s="812"/>
      <c r="AE451" s="812"/>
      <c r="AF451" s="812"/>
      <c r="AG451" s="812"/>
      <c r="AH451" s="812"/>
      <c r="AI451" s="812"/>
      <c r="AJ451" s="812"/>
      <c r="AK451" s="812"/>
      <c r="AL451" s="812"/>
      <c r="AM451" s="812"/>
      <c r="AN451" s="812"/>
      <c r="AO451" s="812"/>
      <c r="AP451" s="812"/>
      <c r="AQ451" s="812"/>
      <c r="AR451" s="812"/>
      <c r="AS451" s="812"/>
      <c r="AT451" s="812"/>
      <c r="AU451" s="812"/>
      <c r="AV451" s="812"/>
      <c r="AW451" s="812"/>
      <c r="AX451" s="812"/>
      <c r="AY451" s="812"/>
      <c r="AZ451" s="812"/>
      <c r="BA451" s="812"/>
      <c r="BB451" s="812"/>
      <c r="BC451" s="812"/>
      <c r="BD451" s="812"/>
      <c r="BE451" s="812"/>
      <c r="BF451" s="812"/>
      <c r="BG451" s="812"/>
      <c r="BH451" s="812"/>
      <c r="BI451" s="812"/>
      <c r="BJ451" s="812"/>
      <c r="BK451" s="812"/>
      <c r="BL451" s="812"/>
      <c r="BM451" s="812"/>
      <c r="BN451" s="812"/>
      <c r="BO451" s="812"/>
      <c r="BP451" s="812"/>
      <c r="BQ451" s="812"/>
      <c r="BR451" s="812"/>
      <c r="BS451" s="812"/>
      <c r="BT451" s="812"/>
      <c r="BU451" s="812"/>
      <c r="BV451" s="812"/>
      <c r="BW451" s="812"/>
      <c r="BX451" s="812"/>
      <c r="BY451" s="812"/>
      <c r="BZ451" s="812"/>
      <c r="CA451" s="812"/>
      <c r="CB451" s="812"/>
      <c r="CC451" s="812"/>
      <c r="CD451" s="812"/>
      <c r="CE451" s="812"/>
      <c r="CF451" s="812"/>
      <c r="CG451" s="812"/>
      <c r="CH451" s="812"/>
      <c r="CI451" s="812"/>
      <c r="CJ451" s="812"/>
      <c r="CK451" s="812"/>
      <c r="CL451" s="812"/>
      <c r="CM451" s="812"/>
      <c r="CN451" s="812"/>
      <c r="CO451" s="812"/>
      <c r="CP451" s="812"/>
      <c r="CQ451" s="812"/>
      <c r="CR451" s="812"/>
      <c r="CS451" s="812"/>
      <c r="CT451" s="812"/>
      <c r="CU451" s="812"/>
      <c r="CV451" s="812"/>
      <c r="CW451" s="812"/>
      <c r="CX451" s="812"/>
      <c r="CY451" s="812"/>
      <c r="CZ451" s="812"/>
      <c r="DA451" s="812"/>
      <c r="DB451" s="812"/>
      <c r="DC451" s="812"/>
      <c r="DD451" s="812"/>
      <c r="DE451" s="812"/>
      <c r="DF451" s="812"/>
      <c r="DG451" s="812"/>
      <c r="DH451" s="812"/>
      <c r="DI451" s="812"/>
      <c r="DJ451" s="812"/>
      <c r="DK451" s="812"/>
      <c r="DL451" s="812"/>
      <c r="DM451" s="812"/>
      <c r="DN451" s="812"/>
      <c r="DO451" s="812"/>
      <c r="DP451" s="812"/>
      <c r="DQ451" s="812"/>
      <c r="DR451" s="812"/>
      <c r="DS451" s="812"/>
      <c r="DT451" s="812"/>
      <c r="DU451" s="812"/>
      <c r="DV451" s="812"/>
      <c r="DW451" s="812"/>
      <c r="DX451" s="812"/>
      <c r="DY451" s="812"/>
      <c r="DZ451" s="812"/>
      <c r="EA451" s="812"/>
      <c r="EB451" s="812"/>
      <c r="EC451" s="812"/>
      <c r="ED451" s="812"/>
      <c r="EE451" s="812"/>
      <c r="EF451" s="812"/>
      <c r="EG451" s="812"/>
      <c r="EH451" s="812"/>
      <c r="EI451" s="812"/>
      <c r="EJ451" s="812"/>
      <c r="EK451" s="812"/>
      <c r="EL451" s="812"/>
      <c r="EM451" s="812"/>
      <c r="EN451" s="812"/>
      <c r="EO451" s="812"/>
      <c r="EP451" s="812"/>
      <c r="EQ451" s="812"/>
      <c r="ER451" s="812"/>
      <c r="ES451" s="812"/>
      <c r="ET451" s="812"/>
      <c r="EU451" s="812"/>
      <c r="EV451" s="812"/>
      <c r="EW451" s="812"/>
      <c r="EX451" s="812"/>
      <c r="EY451" s="812"/>
      <c r="EZ451" s="812"/>
      <c r="FA451" s="812"/>
      <c r="FB451" s="812"/>
      <c r="FC451" s="812"/>
      <c r="FD451" s="812"/>
      <c r="FE451" s="812"/>
      <c r="FF451" s="812"/>
      <c r="FG451" s="812"/>
      <c r="FH451" s="812"/>
      <c r="FI451" s="812"/>
      <c r="FJ451" s="812"/>
      <c r="FK451" s="812"/>
      <c r="FL451" s="812"/>
      <c r="FM451" s="812"/>
      <c r="FN451" s="812"/>
      <c r="FO451" s="812"/>
      <c r="FP451" s="812"/>
      <c r="FQ451" s="812"/>
      <c r="FR451" s="812"/>
      <c r="FS451" s="812"/>
      <c r="FT451" s="812"/>
      <c r="FU451" s="812"/>
      <c r="FV451" s="812"/>
      <c r="FW451" s="812"/>
      <c r="FX451" s="812"/>
      <c r="FY451" s="812"/>
      <c r="FZ451" s="812"/>
      <c r="GA451" s="812"/>
      <c r="GB451" s="812"/>
      <c r="GC451" s="812"/>
      <c r="GD451" s="812"/>
      <c r="GE451" s="812"/>
      <c r="GF451" s="812"/>
      <c r="GG451" s="812"/>
      <c r="GH451" s="812"/>
      <c r="GI451" s="812"/>
      <c r="GJ451" s="812"/>
      <c r="GK451" s="812"/>
      <c r="GL451" s="812"/>
      <c r="GM451" s="812"/>
    </row>
    <row r="452" spans="2:195" ht="15" customHeight="1" x14ac:dyDescent="0.2">
      <c r="B452" s="812"/>
      <c r="C452" s="812"/>
      <c r="D452" s="812"/>
      <c r="E452" s="812"/>
      <c r="F452" s="812"/>
      <c r="G452" s="812"/>
      <c r="H452" s="812"/>
      <c r="I452" s="812"/>
      <c r="J452" s="812"/>
      <c r="K452" s="812"/>
      <c r="L452" s="812"/>
      <c r="M452" s="812"/>
      <c r="N452" s="812"/>
      <c r="O452" s="812"/>
      <c r="P452" s="812"/>
      <c r="Q452" s="812"/>
      <c r="R452" s="812"/>
      <c r="S452" s="812"/>
      <c r="T452" s="812"/>
      <c r="U452" s="812"/>
      <c r="V452" s="812"/>
      <c r="W452" s="812"/>
      <c r="X452" s="812"/>
      <c r="Y452" s="812"/>
      <c r="Z452" s="812"/>
      <c r="AA452" s="812"/>
      <c r="AB452" s="812"/>
      <c r="AC452" s="812"/>
      <c r="AD452" s="812"/>
      <c r="AE452" s="812"/>
      <c r="AF452" s="812"/>
      <c r="AG452" s="812"/>
      <c r="AH452" s="812"/>
      <c r="AI452" s="812"/>
      <c r="AJ452" s="812"/>
      <c r="AK452" s="812"/>
      <c r="AL452" s="812"/>
      <c r="AM452" s="812"/>
      <c r="AN452" s="812"/>
      <c r="AO452" s="812"/>
      <c r="AP452" s="812"/>
      <c r="AQ452" s="812"/>
      <c r="AR452" s="812"/>
      <c r="AS452" s="812"/>
      <c r="AT452" s="812"/>
      <c r="AU452" s="812"/>
      <c r="AV452" s="812"/>
      <c r="AW452" s="812"/>
      <c r="AX452" s="812"/>
      <c r="AY452" s="812"/>
      <c r="AZ452" s="812"/>
      <c r="BA452" s="812"/>
      <c r="BB452" s="812"/>
      <c r="BC452" s="812"/>
      <c r="BD452" s="812"/>
      <c r="BE452" s="812"/>
      <c r="BF452" s="812"/>
      <c r="BG452" s="812"/>
      <c r="BH452" s="812"/>
      <c r="BI452" s="812"/>
      <c r="BJ452" s="812"/>
      <c r="BK452" s="812"/>
      <c r="BL452" s="812"/>
      <c r="BM452" s="812"/>
      <c r="BN452" s="812"/>
      <c r="BO452" s="812"/>
      <c r="BP452" s="812"/>
      <c r="BQ452" s="812"/>
      <c r="BR452" s="812"/>
      <c r="BS452" s="812"/>
      <c r="BT452" s="812"/>
      <c r="BU452" s="812"/>
      <c r="BV452" s="812"/>
      <c r="BW452" s="812"/>
      <c r="BX452" s="812"/>
      <c r="BY452" s="812"/>
      <c r="BZ452" s="812"/>
      <c r="CA452" s="812"/>
      <c r="CB452" s="812"/>
      <c r="CC452" s="812"/>
      <c r="CD452" s="812"/>
      <c r="CE452" s="812"/>
      <c r="CF452" s="812"/>
      <c r="CG452" s="812"/>
      <c r="CH452" s="812"/>
      <c r="CI452" s="812"/>
      <c r="CJ452" s="812"/>
      <c r="CK452" s="812"/>
      <c r="CL452" s="812"/>
      <c r="CM452" s="812"/>
      <c r="CN452" s="812"/>
      <c r="CO452" s="812"/>
      <c r="CP452" s="812"/>
      <c r="CQ452" s="812"/>
      <c r="CR452" s="812"/>
      <c r="CS452" s="812"/>
      <c r="CT452" s="812"/>
      <c r="CU452" s="812"/>
      <c r="CV452" s="812"/>
      <c r="CW452" s="812"/>
      <c r="CX452" s="812"/>
      <c r="CY452" s="812"/>
      <c r="CZ452" s="812"/>
      <c r="DA452" s="812"/>
      <c r="DB452" s="812"/>
      <c r="DC452" s="812"/>
      <c r="DD452" s="812"/>
      <c r="DE452" s="812"/>
      <c r="DF452" s="812"/>
      <c r="DG452" s="812"/>
      <c r="DH452" s="812"/>
      <c r="DI452" s="812"/>
      <c r="DJ452" s="812"/>
      <c r="DK452" s="812"/>
      <c r="DL452" s="812"/>
      <c r="DM452" s="812"/>
      <c r="DN452" s="812"/>
      <c r="DO452" s="812"/>
      <c r="DP452" s="812"/>
      <c r="DQ452" s="812"/>
      <c r="DR452" s="812"/>
      <c r="DS452" s="812"/>
      <c r="DT452" s="812"/>
      <c r="DU452" s="812"/>
      <c r="DV452" s="812"/>
      <c r="DW452" s="812"/>
      <c r="DX452" s="812"/>
      <c r="DY452" s="812"/>
      <c r="DZ452" s="812"/>
      <c r="EA452" s="812"/>
      <c r="EB452" s="812"/>
      <c r="EC452" s="812"/>
      <c r="ED452" s="812"/>
      <c r="EE452" s="812"/>
      <c r="EF452" s="812"/>
      <c r="EG452" s="812"/>
      <c r="EH452" s="812"/>
      <c r="EI452" s="812"/>
      <c r="EJ452" s="812"/>
      <c r="EK452" s="812"/>
      <c r="EL452" s="812"/>
      <c r="EM452" s="812"/>
      <c r="EN452" s="812"/>
      <c r="EO452" s="812"/>
      <c r="EP452" s="812"/>
      <c r="EQ452" s="812"/>
      <c r="ER452" s="812"/>
      <c r="ES452" s="812"/>
      <c r="ET452" s="812"/>
      <c r="EU452" s="812"/>
      <c r="EV452" s="812"/>
      <c r="EW452" s="812"/>
      <c r="EX452" s="812"/>
      <c r="EY452" s="812"/>
      <c r="EZ452" s="812"/>
      <c r="FA452" s="812"/>
      <c r="FB452" s="812"/>
      <c r="FC452" s="812"/>
      <c r="FD452" s="812"/>
      <c r="FE452" s="812"/>
      <c r="FF452" s="812"/>
      <c r="FG452" s="812"/>
      <c r="FH452" s="812"/>
      <c r="FI452" s="812"/>
      <c r="FJ452" s="812"/>
      <c r="FK452" s="812"/>
      <c r="FL452" s="812"/>
      <c r="FM452" s="812"/>
      <c r="FN452" s="812"/>
      <c r="FO452" s="812"/>
      <c r="FP452" s="812"/>
      <c r="FQ452" s="812"/>
      <c r="FR452" s="812"/>
      <c r="FS452" s="812"/>
      <c r="FT452" s="812"/>
      <c r="FU452" s="812"/>
      <c r="FV452" s="812"/>
      <c r="FW452" s="812"/>
      <c r="FX452" s="812"/>
      <c r="FY452" s="812"/>
      <c r="FZ452" s="812"/>
      <c r="GA452" s="812"/>
      <c r="GB452" s="812"/>
      <c r="GC452" s="812"/>
      <c r="GD452" s="812"/>
      <c r="GE452" s="812"/>
      <c r="GF452" s="812"/>
      <c r="GG452" s="812"/>
      <c r="GH452" s="812"/>
      <c r="GI452" s="812"/>
      <c r="GJ452" s="812"/>
      <c r="GK452" s="812"/>
      <c r="GL452" s="812"/>
      <c r="GM452" s="812"/>
    </row>
    <row r="453" spans="2:195" ht="15" customHeight="1" x14ac:dyDescent="0.2">
      <c r="B453" s="812"/>
      <c r="C453" s="812"/>
      <c r="D453" s="812"/>
      <c r="E453" s="812"/>
      <c r="F453" s="812"/>
      <c r="G453" s="812"/>
      <c r="H453" s="812"/>
      <c r="I453" s="812"/>
      <c r="J453" s="812"/>
      <c r="K453" s="812"/>
      <c r="L453" s="812"/>
      <c r="M453" s="812"/>
      <c r="N453" s="812"/>
      <c r="O453" s="812"/>
      <c r="P453" s="812"/>
      <c r="Q453" s="812"/>
      <c r="R453" s="812"/>
      <c r="S453" s="812"/>
      <c r="T453" s="812"/>
      <c r="U453" s="812"/>
      <c r="V453" s="812"/>
      <c r="W453" s="812"/>
      <c r="X453" s="812"/>
      <c r="Y453" s="812"/>
      <c r="Z453" s="812"/>
      <c r="AA453" s="812"/>
      <c r="AB453" s="812"/>
      <c r="AC453" s="812"/>
      <c r="AD453" s="812"/>
      <c r="AE453" s="812"/>
      <c r="AF453" s="812"/>
      <c r="AG453" s="812"/>
      <c r="AH453" s="812"/>
      <c r="AI453" s="812"/>
      <c r="AJ453" s="812"/>
      <c r="AK453" s="812"/>
      <c r="AL453" s="812"/>
      <c r="AM453" s="812"/>
      <c r="AN453" s="812"/>
      <c r="AO453" s="812"/>
      <c r="AP453" s="812"/>
      <c r="AQ453" s="812"/>
      <c r="AR453" s="812"/>
      <c r="AS453" s="812"/>
      <c r="AT453" s="812"/>
      <c r="AU453" s="812"/>
      <c r="AV453" s="812"/>
      <c r="AW453" s="812"/>
      <c r="AX453" s="812"/>
      <c r="AY453" s="812"/>
      <c r="AZ453" s="812"/>
      <c r="BA453" s="812"/>
      <c r="BB453" s="812"/>
      <c r="BC453" s="812"/>
      <c r="BD453" s="812"/>
      <c r="BE453" s="812"/>
      <c r="BF453" s="812"/>
      <c r="BG453" s="812"/>
      <c r="BH453" s="812"/>
      <c r="BI453" s="812"/>
      <c r="BJ453" s="812"/>
      <c r="BK453" s="812"/>
      <c r="BL453" s="812"/>
      <c r="BM453" s="812"/>
      <c r="BN453" s="812"/>
      <c r="BO453" s="812"/>
      <c r="BP453" s="812"/>
      <c r="BQ453" s="812"/>
      <c r="BR453" s="812"/>
      <c r="BS453" s="812"/>
      <c r="BT453" s="812"/>
      <c r="BU453" s="812"/>
      <c r="BV453" s="812"/>
      <c r="BW453" s="812"/>
      <c r="BX453" s="812"/>
      <c r="BY453" s="812"/>
      <c r="BZ453" s="812"/>
      <c r="CA453" s="812"/>
      <c r="CB453" s="812"/>
      <c r="CC453" s="812"/>
      <c r="CD453" s="812"/>
      <c r="CE453" s="812"/>
      <c r="CF453" s="812"/>
      <c r="CG453" s="812"/>
      <c r="CH453" s="812"/>
      <c r="CI453" s="812"/>
      <c r="CJ453" s="812"/>
      <c r="CK453" s="812"/>
      <c r="CL453" s="812"/>
      <c r="CM453" s="812"/>
      <c r="CN453" s="812"/>
      <c r="CO453" s="812"/>
      <c r="CP453" s="812"/>
      <c r="CQ453" s="812"/>
      <c r="CR453" s="812"/>
      <c r="CS453" s="812"/>
      <c r="CT453" s="812"/>
      <c r="CU453" s="812"/>
      <c r="CV453" s="812"/>
      <c r="CW453" s="812"/>
      <c r="CX453" s="812"/>
      <c r="CY453" s="812"/>
      <c r="CZ453" s="812"/>
      <c r="DA453" s="812"/>
      <c r="DB453" s="812"/>
      <c r="DC453" s="812"/>
      <c r="DD453" s="812"/>
      <c r="DE453" s="812"/>
      <c r="DF453" s="812"/>
      <c r="DG453" s="812"/>
      <c r="DH453" s="812"/>
      <c r="DI453" s="812"/>
      <c r="DJ453" s="812"/>
      <c r="DK453" s="812"/>
      <c r="DL453" s="812"/>
      <c r="DM453" s="812"/>
      <c r="DN453" s="812"/>
      <c r="DO453" s="812"/>
      <c r="DP453" s="812"/>
      <c r="DQ453" s="812"/>
      <c r="DR453" s="812"/>
      <c r="DS453" s="812"/>
      <c r="DT453" s="812"/>
      <c r="DU453" s="812"/>
      <c r="DV453" s="812"/>
      <c r="DW453" s="812"/>
      <c r="DX453" s="812"/>
      <c r="DY453" s="812"/>
      <c r="DZ453" s="812"/>
      <c r="EA453" s="812"/>
      <c r="EB453" s="812"/>
      <c r="EC453" s="812"/>
      <c r="ED453" s="812"/>
      <c r="EE453" s="812"/>
      <c r="EF453" s="812"/>
      <c r="EG453" s="812"/>
      <c r="EH453" s="812"/>
      <c r="EI453" s="812"/>
      <c r="EJ453" s="812"/>
      <c r="EK453" s="812"/>
      <c r="EL453" s="812"/>
      <c r="EM453" s="812"/>
      <c r="EN453" s="812"/>
      <c r="EO453" s="812"/>
      <c r="EP453" s="812"/>
      <c r="EQ453" s="812"/>
      <c r="ER453" s="812"/>
      <c r="ES453" s="812"/>
      <c r="ET453" s="812"/>
      <c r="EU453" s="812"/>
      <c r="EV453" s="812"/>
      <c r="EW453" s="812"/>
      <c r="EX453" s="812"/>
      <c r="EY453" s="812"/>
      <c r="EZ453" s="812"/>
      <c r="FA453" s="812"/>
      <c r="FB453" s="812"/>
      <c r="FC453" s="812"/>
      <c r="FD453" s="812"/>
      <c r="FE453" s="812"/>
      <c r="FF453" s="812"/>
      <c r="FG453" s="812"/>
      <c r="FH453" s="812"/>
      <c r="FI453" s="812"/>
      <c r="FJ453" s="812"/>
      <c r="FK453" s="812"/>
      <c r="FL453" s="812"/>
      <c r="FM453" s="812"/>
      <c r="FN453" s="812"/>
      <c r="FO453" s="812"/>
      <c r="FP453" s="812"/>
      <c r="FQ453" s="812"/>
      <c r="FR453" s="812"/>
      <c r="FS453" s="812"/>
      <c r="FT453" s="812"/>
      <c r="FU453" s="812"/>
      <c r="FV453" s="812"/>
      <c r="FW453" s="812"/>
      <c r="FX453" s="812"/>
      <c r="FY453" s="812"/>
      <c r="FZ453" s="812"/>
      <c r="GA453" s="812"/>
      <c r="GB453" s="812"/>
      <c r="GC453" s="812"/>
      <c r="GD453" s="812"/>
      <c r="GE453" s="812"/>
      <c r="GF453" s="812"/>
      <c r="GG453" s="812"/>
      <c r="GH453" s="812"/>
      <c r="GI453" s="812"/>
      <c r="GJ453" s="812"/>
      <c r="GK453" s="812"/>
      <c r="GL453" s="812"/>
      <c r="GM453" s="812"/>
    </row>
    <row r="454" spans="2:195" ht="15" customHeight="1" x14ac:dyDescent="0.2">
      <c r="B454" s="812"/>
      <c r="C454" s="812"/>
      <c r="D454" s="812"/>
      <c r="E454" s="812"/>
      <c r="F454" s="812"/>
      <c r="G454" s="812"/>
      <c r="H454" s="812"/>
      <c r="I454" s="812"/>
      <c r="J454" s="812"/>
      <c r="K454" s="812"/>
      <c r="L454" s="812"/>
      <c r="M454" s="812"/>
      <c r="N454" s="812"/>
      <c r="O454" s="812"/>
      <c r="P454" s="812"/>
      <c r="Q454" s="812"/>
      <c r="R454" s="812"/>
      <c r="S454" s="812"/>
      <c r="T454" s="812"/>
      <c r="U454" s="812"/>
      <c r="V454" s="812"/>
      <c r="W454" s="812"/>
      <c r="X454" s="812"/>
      <c r="Y454" s="812"/>
      <c r="Z454" s="812"/>
      <c r="AA454" s="812"/>
      <c r="AB454" s="812"/>
      <c r="AC454" s="812"/>
      <c r="AD454" s="812"/>
      <c r="AE454" s="812"/>
      <c r="AF454" s="812"/>
      <c r="AG454" s="812"/>
      <c r="AH454" s="812"/>
      <c r="AI454" s="812"/>
      <c r="AJ454" s="812"/>
      <c r="AK454" s="812"/>
      <c r="AL454" s="812"/>
      <c r="AM454" s="812"/>
      <c r="AN454" s="812"/>
      <c r="AO454" s="812"/>
      <c r="AP454" s="812"/>
      <c r="AQ454" s="812"/>
      <c r="AR454" s="812"/>
      <c r="AS454" s="812"/>
      <c r="AT454" s="812"/>
      <c r="AU454" s="812"/>
      <c r="AV454" s="812"/>
      <c r="AW454" s="812"/>
      <c r="AX454" s="812"/>
      <c r="AY454" s="812"/>
      <c r="AZ454" s="812"/>
      <c r="BA454" s="812"/>
      <c r="BB454" s="812"/>
      <c r="BC454" s="812"/>
      <c r="BD454" s="812"/>
      <c r="BE454" s="812"/>
      <c r="BF454" s="812"/>
      <c r="BG454" s="812"/>
      <c r="BH454" s="812"/>
      <c r="BI454" s="812"/>
      <c r="BJ454" s="812"/>
      <c r="BK454" s="812"/>
      <c r="BL454" s="812"/>
      <c r="BM454" s="812"/>
      <c r="BN454" s="812"/>
      <c r="BO454" s="812"/>
      <c r="BP454" s="812"/>
      <c r="BQ454" s="812"/>
      <c r="BR454" s="812"/>
      <c r="BS454" s="812"/>
      <c r="BT454" s="812"/>
      <c r="BU454" s="812"/>
      <c r="BV454" s="812"/>
      <c r="BW454" s="812"/>
      <c r="BX454" s="812"/>
      <c r="BY454" s="812"/>
      <c r="BZ454" s="812"/>
      <c r="CA454" s="812"/>
      <c r="CB454" s="812"/>
      <c r="CC454" s="812"/>
      <c r="CD454" s="812"/>
      <c r="CE454" s="812"/>
      <c r="CF454" s="812"/>
      <c r="CG454" s="812"/>
      <c r="CH454" s="812"/>
      <c r="CI454" s="812"/>
      <c r="CJ454" s="812"/>
      <c r="CK454" s="812"/>
      <c r="CL454" s="812"/>
      <c r="CM454" s="812"/>
      <c r="CN454" s="812"/>
      <c r="CO454" s="812"/>
      <c r="CP454" s="812"/>
      <c r="CQ454" s="812"/>
      <c r="CR454" s="812"/>
      <c r="CS454" s="812"/>
      <c r="CT454" s="812"/>
      <c r="CU454" s="812"/>
      <c r="CV454" s="812"/>
      <c r="CW454" s="812"/>
      <c r="CX454" s="812"/>
      <c r="CY454" s="812"/>
      <c r="CZ454" s="812"/>
      <c r="DA454" s="812"/>
      <c r="DB454" s="812"/>
      <c r="DC454" s="812"/>
      <c r="DD454" s="812"/>
      <c r="DE454" s="812"/>
      <c r="DF454" s="812"/>
      <c r="DG454" s="812"/>
      <c r="DH454" s="812"/>
      <c r="DI454" s="812"/>
      <c r="DJ454" s="812"/>
      <c r="DK454" s="812"/>
      <c r="DL454" s="812"/>
      <c r="DM454" s="812"/>
      <c r="DN454" s="812"/>
      <c r="DO454" s="812"/>
      <c r="DP454" s="812"/>
      <c r="DQ454" s="812"/>
      <c r="DR454" s="812"/>
      <c r="DS454" s="812"/>
      <c r="DT454" s="812"/>
      <c r="DU454" s="812"/>
      <c r="DV454" s="812"/>
      <c r="DW454" s="812"/>
      <c r="DX454" s="812"/>
      <c r="DY454" s="812"/>
      <c r="DZ454" s="812"/>
      <c r="EA454" s="812"/>
      <c r="EB454" s="812"/>
      <c r="EC454" s="812"/>
      <c r="ED454" s="812"/>
      <c r="EE454" s="812"/>
      <c r="EF454" s="812"/>
      <c r="EG454" s="812"/>
      <c r="EH454" s="812"/>
      <c r="EI454" s="812"/>
      <c r="EJ454" s="812"/>
      <c r="EK454" s="812"/>
      <c r="EL454" s="812"/>
      <c r="EM454" s="812"/>
      <c r="EN454" s="812"/>
      <c r="EO454" s="812"/>
      <c r="EP454" s="812"/>
      <c r="EQ454" s="812"/>
      <c r="ER454" s="812"/>
      <c r="ES454" s="812"/>
      <c r="ET454" s="812"/>
      <c r="EU454" s="812"/>
      <c r="EV454" s="812"/>
      <c r="EW454" s="812"/>
      <c r="EX454" s="812"/>
      <c r="EY454" s="812"/>
      <c r="EZ454" s="812"/>
      <c r="FA454" s="812"/>
      <c r="FB454" s="812"/>
      <c r="FC454" s="812"/>
      <c r="FD454" s="812"/>
      <c r="FE454" s="812"/>
      <c r="FF454" s="812"/>
      <c r="FG454" s="812"/>
      <c r="FH454" s="812"/>
      <c r="FI454" s="812"/>
      <c r="FJ454" s="812"/>
      <c r="FK454" s="812"/>
      <c r="FL454" s="812"/>
      <c r="FM454" s="812"/>
      <c r="FN454" s="812"/>
      <c r="FO454" s="812"/>
      <c r="FP454" s="812"/>
      <c r="FQ454" s="812"/>
      <c r="FR454" s="812"/>
      <c r="FS454" s="812"/>
      <c r="FT454" s="812"/>
      <c r="FU454" s="812"/>
      <c r="FV454" s="812"/>
      <c r="FW454" s="812"/>
      <c r="FX454" s="812"/>
      <c r="FY454" s="812"/>
      <c r="FZ454" s="812"/>
      <c r="GA454" s="812"/>
      <c r="GB454" s="812"/>
      <c r="GC454" s="812"/>
      <c r="GD454" s="812"/>
      <c r="GE454" s="812"/>
      <c r="GF454" s="812"/>
      <c r="GG454" s="812"/>
      <c r="GH454" s="812"/>
      <c r="GI454" s="812"/>
      <c r="GJ454" s="812"/>
      <c r="GK454" s="812"/>
      <c r="GL454" s="812"/>
      <c r="GM454" s="812"/>
    </row>
    <row r="455" spans="2:195" ht="15" customHeight="1" x14ac:dyDescent="0.2">
      <c r="B455" s="812"/>
      <c r="C455" s="812"/>
      <c r="D455" s="812"/>
      <c r="E455" s="812"/>
      <c r="F455" s="812"/>
      <c r="G455" s="812"/>
      <c r="H455" s="812"/>
      <c r="I455" s="812"/>
      <c r="J455" s="812"/>
      <c r="K455" s="812"/>
      <c r="L455" s="812"/>
      <c r="M455" s="812"/>
      <c r="N455" s="812"/>
      <c r="O455" s="812"/>
      <c r="P455" s="812"/>
      <c r="Q455" s="812"/>
      <c r="R455" s="812"/>
      <c r="S455" s="812"/>
      <c r="T455" s="812"/>
      <c r="U455" s="812"/>
      <c r="V455" s="812"/>
      <c r="W455" s="812"/>
      <c r="X455" s="812"/>
      <c r="Y455" s="812"/>
      <c r="Z455" s="812"/>
      <c r="AA455" s="812"/>
      <c r="AB455" s="812"/>
      <c r="AC455" s="812"/>
      <c r="AD455" s="812"/>
      <c r="AE455" s="812"/>
      <c r="AF455" s="812"/>
      <c r="AG455" s="812"/>
      <c r="AH455" s="812"/>
      <c r="AI455" s="812"/>
      <c r="AJ455" s="812"/>
      <c r="AK455" s="812"/>
      <c r="AL455" s="812"/>
      <c r="AM455" s="812"/>
      <c r="AN455" s="812"/>
      <c r="AO455" s="812"/>
      <c r="AP455" s="812"/>
      <c r="AQ455" s="812"/>
      <c r="AR455" s="812"/>
      <c r="AS455" s="812"/>
      <c r="AT455" s="812"/>
      <c r="AU455" s="812"/>
      <c r="AV455" s="812"/>
      <c r="AW455" s="812"/>
      <c r="AX455" s="812"/>
      <c r="AY455" s="812"/>
      <c r="AZ455" s="812"/>
      <c r="BA455" s="812"/>
      <c r="BB455" s="812"/>
      <c r="BC455" s="812"/>
      <c r="BD455" s="812"/>
      <c r="BE455" s="812"/>
      <c r="BF455" s="812"/>
      <c r="BG455" s="812"/>
      <c r="BH455" s="812"/>
      <c r="BI455" s="812"/>
      <c r="BJ455" s="812"/>
      <c r="BK455" s="812"/>
      <c r="BL455" s="812"/>
      <c r="BM455" s="812"/>
      <c r="BN455" s="812"/>
      <c r="BO455" s="812"/>
      <c r="BP455" s="812"/>
      <c r="BQ455" s="812"/>
      <c r="BR455" s="812"/>
      <c r="BS455" s="812"/>
      <c r="BT455" s="812"/>
      <c r="BU455" s="812"/>
      <c r="BV455" s="812"/>
      <c r="BW455" s="812"/>
      <c r="BX455" s="812"/>
      <c r="BY455" s="812"/>
      <c r="BZ455" s="812"/>
      <c r="CA455" s="812"/>
      <c r="CB455" s="812"/>
      <c r="CC455" s="812"/>
      <c r="CD455" s="812"/>
      <c r="CE455" s="812"/>
      <c r="CF455" s="812"/>
      <c r="CG455" s="812"/>
      <c r="CH455" s="812"/>
      <c r="CI455" s="812"/>
      <c r="CJ455" s="812"/>
      <c r="CK455" s="812"/>
      <c r="CL455" s="812"/>
      <c r="CM455" s="812"/>
      <c r="CN455" s="812"/>
      <c r="CO455" s="812"/>
      <c r="CP455" s="812"/>
      <c r="CQ455" s="812"/>
      <c r="CR455" s="812"/>
      <c r="CS455" s="812"/>
      <c r="CT455" s="812"/>
      <c r="CU455" s="812"/>
      <c r="CV455" s="812"/>
      <c r="CW455" s="812"/>
      <c r="CX455" s="812"/>
      <c r="CY455" s="812"/>
      <c r="CZ455" s="812"/>
      <c r="DA455" s="812"/>
      <c r="DB455" s="812"/>
      <c r="DC455" s="812"/>
      <c r="DD455" s="812"/>
      <c r="DE455" s="812"/>
      <c r="DF455" s="812"/>
      <c r="DG455" s="812"/>
      <c r="DH455" s="812"/>
      <c r="DI455" s="812"/>
      <c r="DJ455" s="812"/>
      <c r="DK455" s="812"/>
      <c r="DL455" s="812"/>
      <c r="DM455" s="812"/>
      <c r="DN455" s="812"/>
      <c r="DO455" s="812"/>
      <c r="DP455" s="812"/>
      <c r="DQ455" s="812"/>
      <c r="DR455" s="812"/>
      <c r="DS455" s="812"/>
      <c r="DT455" s="812"/>
      <c r="DU455" s="812"/>
      <c r="DV455" s="812"/>
      <c r="DW455" s="812"/>
      <c r="DX455" s="812"/>
      <c r="DY455" s="812"/>
      <c r="DZ455" s="812"/>
      <c r="EA455" s="812"/>
      <c r="EB455" s="812"/>
      <c r="EC455" s="812"/>
      <c r="ED455" s="812"/>
      <c r="EE455" s="812"/>
      <c r="EF455" s="812"/>
      <c r="EG455" s="812"/>
      <c r="EH455" s="812"/>
      <c r="EI455" s="812"/>
      <c r="EJ455" s="812"/>
      <c r="EK455" s="812"/>
      <c r="EL455" s="812"/>
      <c r="EM455" s="812"/>
      <c r="EN455" s="812"/>
      <c r="EO455" s="812"/>
      <c r="EP455" s="812"/>
      <c r="EQ455" s="812"/>
      <c r="ER455" s="812"/>
      <c r="ES455" s="812"/>
      <c r="ET455" s="812"/>
      <c r="EU455" s="812"/>
      <c r="EV455" s="812"/>
      <c r="EW455" s="812"/>
      <c r="EX455" s="812"/>
      <c r="EY455" s="812"/>
      <c r="EZ455" s="812"/>
      <c r="FA455" s="812"/>
      <c r="FB455" s="812"/>
      <c r="FC455" s="812"/>
      <c r="FD455" s="812"/>
      <c r="FE455" s="812"/>
      <c r="FF455" s="812"/>
      <c r="FG455" s="812"/>
      <c r="FH455" s="812"/>
      <c r="FI455" s="812"/>
      <c r="FJ455" s="812"/>
      <c r="FK455" s="812"/>
      <c r="FL455" s="812"/>
      <c r="FM455" s="812"/>
      <c r="FN455" s="812"/>
      <c r="FO455" s="812"/>
      <c r="FP455" s="812"/>
      <c r="FQ455" s="812"/>
      <c r="FR455" s="812"/>
      <c r="FS455" s="812"/>
      <c r="FT455" s="812"/>
      <c r="FU455" s="812"/>
      <c r="FV455" s="812"/>
      <c r="FW455" s="812"/>
      <c r="FX455" s="812"/>
      <c r="FY455" s="812"/>
      <c r="FZ455" s="812"/>
      <c r="GA455" s="812"/>
      <c r="GB455" s="812"/>
      <c r="GC455" s="812"/>
      <c r="GD455" s="812"/>
      <c r="GE455" s="812"/>
      <c r="GF455" s="812"/>
      <c r="GG455" s="812"/>
      <c r="GH455" s="812"/>
      <c r="GI455" s="812"/>
      <c r="GJ455" s="812"/>
      <c r="GK455" s="812"/>
      <c r="GL455" s="812"/>
      <c r="GM455" s="812"/>
    </row>
    <row r="456" spans="2:195" ht="15" customHeight="1" x14ac:dyDescent="0.2">
      <c r="B456" s="812"/>
      <c r="C456" s="812"/>
      <c r="D456" s="812"/>
      <c r="E456" s="812"/>
      <c r="F456" s="812"/>
      <c r="G456" s="812"/>
      <c r="H456" s="812"/>
      <c r="I456" s="812"/>
      <c r="J456" s="812"/>
      <c r="K456" s="812"/>
      <c r="L456" s="812"/>
      <c r="M456" s="812"/>
      <c r="N456" s="812"/>
      <c r="O456" s="812"/>
      <c r="P456" s="812"/>
      <c r="Q456" s="812"/>
      <c r="R456" s="812"/>
      <c r="S456" s="812"/>
      <c r="T456" s="812"/>
      <c r="U456" s="812"/>
      <c r="V456" s="812"/>
      <c r="W456" s="812"/>
      <c r="X456" s="812"/>
      <c r="Y456" s="812"/>
      <c r="Z456" s="812"/>
      <c r="AA456" s="812"/>
      <c r="AB456" s="812"/>
      <c r="AC456" s="812"/>
      <c r="AD456" s="812"/>
      <c r="AE456" s="812"/>
      <c r="AF456" s="812"/>
      <c r="AG456" s="812"/>
      <c r="AH456" s="812"/>
      <c r="AI456" s="812"/>
      <c r="AJ456" s="812"/>
      <c r="AK456" s="812"/>
      <c r="AL456" s="812"/>
      <c r="AM456" s="812"/>
      <c r="AN456" s="812"/>
      <c r="AO456" s="812"/>
      <c r="AP456" s="812"/>
      <c r="AQ456" s="812"/>
      <c r="AR456" s="812"/>
      <c r="AS456" s="812"/>
      <c r="AT456" s="812"/>
      <c r="AU456" s="812"/>
      <c r="AV456" s="812"/>
      <c r="AW456" s="812"/>
      <c r="AX456" s="812"/>
      <c r="AY456" s="812"/>
      <c r="AZ456" s="812"/>
      <c r="BA456" s="812"/>
      <c r="BB456" s="812"/>
      <c r="BC456" s="812"/>
      <c r="BD456" s="812"/>
      <c r="BE456" s="812"/>
      <c r="BF456" s="812"/>
      <c r="BG456" s="812"/>
      <c r="BH456" s="812"/>
      <c r="BI456" s="812"/>
      <c r="BJ456" s="812"/>
      <c r="BK456" s="812"/>
      <c r="BL456" s="812"/>
      <c r="BM456" s="812"/>
      <c r="BN456" s="812"/>
      <c r="BO456" s="812"/>
      <c r="BP456" s="812"/>
      <c r="BQ456" s="812"/>
      <c r="BR456" s="812"/>
      <c r="BS456" s="812"/>
      <c r="BT456" s="812"/>
      <c r="BU456" s="812"/>
      <c r="BV456" s="812"/>
      <c r="BW456" s="812"/>
      <c r="BX456" s="812"/>
      <c r="BY456" s="812"/>
      <c r="BZ456" s="812"/>
      <c r="CA456" s="812"/>
      <c r="CB456" s="812"/>
      <c r="CC456" s="812"/>
      <c r="CD456" s="812"/>
      <c r="CE456" s="812"/>
      <c r="CF456" s="812"/>
      <c r="CG456" s="812"/>
      <c r="CH456" s="812"/>
      <c r="CI456" s="812"/>
      <c r="CJ456" s="812"/>
      <c r="CK456" s="812"/>
      <c r="CL456" s="812"/>
      <c r="CM456" s="812"/>
      <c r="CN456" s="812"/>
      <c r="CO456" s="812"/>
      <c r="CP456" s="812"/>
      <c r="CQ456" s="812"/>
      <c r="CR456" s="812"/>
      <c r="CS456" s="812"/>
      <c r="CT456" s="812"/>
      <c r="CU456" s="812"/>
      <c r="CV456" s="812"/>
      <c r="CW456" s="812"/>
      <c r="CX456" s="812"/>
      <c r="CY456" s="812"/>
      <c r="CZ456" s="812"/>
      <c r="DA456" s="812"/>
      <c r="DB456" s="812"/>
      <c r="DC456" s="812"/>
      <c r="DD456" s="812"/>
      <c r="DE456" s="812"/>
      <c r="DF456" s="812"/>
      <c r="DG456" s="812"/>
      <c r="DH456" s="812"/>
      <c r="DI456" s="812"/>
      <c r="DJ456" s="812"/>
      <c r="DK456" s="812"/>
      <c r="DL456" s="812"/>
      <c r="DM456" s="812"/>
      <c r="DN456" s="812"/>
      <c r="DO456" s="812"/>
      <c r="DP456" s="812"/>
      <c r="DQ456" s="812"/>
      <c r="DR456" s="812"/>
      <c r="DS456" s="812"/>
      <c r="DT456" s="812"/>
      <c r="DU456" s="812"/>
      <c r="DV456" s="812"/>
      <c r="DW456" s="812"/>
      <c r="DX456" s="812"/>
      <c r="DY456" s="812"/>
      <c r="DZ456" s="812"/>
      <c r="EA456" s="812"/>
      <c r="EB456" s="812"/>
      <c r="EC456" s="812"/>
      <c r="ED456" s="812"/>
      <c r="EE456" s="812"/>
      <c r="EF456" s="812"/>
      <c r="EG456" s="812"/>
      <c r="EH456" s="812"/>
      <c r="EI456" s="812"/>
      <c r="EJ456" s="812"/>
      <c r="EK456" s="812"/>
      <c r="EL456" s="812"/>
      <c r="EM456" s="812"/>
      <c r="EN456" s="812"/>
      <c r="EO456" s="812"/>
      <c r="EP456" s="812"/>
      <c r="EQ456" s="812"/>
      <c r="ER456" s="812"/>
      <c r="ES456" s="812"/>
      <c r="ET456" s="812"/>
      <c r="EU456" s="812"/>
      <c r="EV456" s="812"/>
      <c r="EW456" s="812"/>
      <c r="EX456" s="812"/>
      <c r="EY456" s="812"/>
      <c r="EZ456" s="812"/>
      <c r="FA456" s="812"/>
      <c r="FB456" s="812"/>
      <c r="FC456" s="812"/>
      <c r="FD456" s="812"/>
      <c r="FE456" s="812"/>
      <c r="FF456" s="812"/>
      <c r="FG456" s="812"/>
      <c r="FH456" s="812"/>
      <c r="FI456" s="812"/>
      <c r="FJ456" s="812"/>
      <c r="FK456" s="812"/>
      <c r="FL456" s="812"/>
      <c r="FM456" s="812"/>
      <c r="FN456" s="812"/>
      <c r="FO456" s="812"/>
      <c r="FP456" s="812"/>
      <c r="FQ456" s="812"/>
      <c r="FR456" s="812"/>
      <c r="FS456" s="812"/>
      <c r="FT456" s="812"/>
      <c r="FU456" s="812"/>
      <c r="FV456" s="812"/>
      <c r="FW456" s="812"/>
      <c r="FX456" s="812"/>
      <c r="FY456" s="812"/>
      <c r="FZ456" s="812"/>
      <c r="GA456" s="812"/>
      <c r="GB456" s="812"/>
      <c r="GC456" s="812"/>
      <c r="GD456" s="812"/>
      <c r="GE456" s="812"/>
      <c r="GF456" s="812"/>
      <c r="GG456" s="812"/>
      <c r="GH456" s="812"/>
      <c r="GI456" s="812"/>
      <c r="GJ456" s="812"/>
      <c r="GK456" s="812"/>
      <c r="GL456" s="812"/>
      <c r="GM456" s="812"/>
    </row>
    <row r="457" spans="2:195" ht="15" customHeight="1" x14ac:dyDescent="0.2">
      <c r="B457" s="812"/>
      <c r="C457" s="812"/>
      <c r="D457" s="812"/>
      <c r="E457" s="812"/>
      <c r="F457" s="812"/>
      <c r="G457" s="812"/>
      <c r="H457" s="812"/>
      <c r="I457" s="812"/>
      <c r="J457" s="812"/>
      <c r="K457" s="812"/>
      <c r="L457" s="812"/>
      <c r="M457" s="812"/>
      <c r="N457" s="812"/>
      <c r="O457" s="812"/>
      <c r="P457" s="812"/>
      <c r="Q457" s="812"/>
      <c r="R457" s="812"/>
      <c r="S457" s="812"/>
      <c r="T457" s="812"/>
      <c r="U457" s="812"/>
      <c r="V457" s="812"/>
      <c r="W457" s="812"/>
      <c r="X457" s="812"/>
      <c r="Y457" s="812"/>
      <c r="Z457" s="812"/>
      <c r="AA457" s="812"/>
      <c r="AB457" s="812"/>
      <c r="AC457" s="812"/>
      <c r="AD457" s="812"/>
      <c r="AE457" s="812"/>
      <c r="AF457" s="812"/>
      <c r="AG457" s="812"/>
      <c r="AH457" s="812"/>
      <c r="AI457" s="812"/>
      <c r="AJ457" s="812"/>
      <c r="AK457" s="812"/>
      <c r="AL457" s="812"/>
      <c r="AM457" s="812"/>
      <c r="AN457" s="812"/>
      <c r="AO457" s="812"/>
      <c r="AP457" s="812"/>
      <c r="AQ457" s="812"/>
      <c r="AR457" s="812"/>
      <c r="AS457" s="812"/>
      <c r="AT457" s="812"/>
      <c r="AU457" s="812"/>
      <c r="AV457" s="812"/>
      <c r="AW457" s="812"/>
      <c r="AX457" s="812"/>
      <c r="AY457" s="812"/>
      <c r="AZ457" s="812"/>
      <c r="BA457" s="812"/>
      <c r="BB457" s="812"/>
      <c r="BC457" s="812"/>
      <c r="BD457" s="812"/>
      <c r="BE457" s="812"/>
      <c r="BF457" s="812"/>
      <c r="BG457" s="812"/>
      <c r="BH457" s="812"/>
      <c r="BI457" s="812"/>
      <c r="BJ457" s="812"/>
      <c r="BK457" s="812"/>
      <c r="BL457" s="812"/>
      <c r="BM457" s="812"/>
      <c r="BN457" s="812"/>
      <c r="BO457" s="812"/>
      <c r="BP457" s="812"/>
      <c r="BQ457" s="812"/>
      <c r="BR457" s="812"/>
      <c r="BS457" s="812"/>
      <c r="BT457" s="812"/>
      <c r="BU457" s="812"/>
      <c r="BV457" s="812"/>
      <c r="BW457" s="812"/>
      <c r="BX457" s="812"/>
      <c r="BY457" s="812"/>
      <c r="BZ457" s="812"/>
      <c r="CA457" s="812"/>
      <c r="CB457" s="812"/>
      <c r="CC457" s="812"/>
      <c r="CD457" s="812"/>
      <c r="CE457" s="812"/>
      <c r="CF457" s="812"/>
      <c r="CG457" s="812"/>
      <c r="CH457" s="812"/>
      <c r="CI457" s="812"/>
      <c r="CJ457" s="812"/>
      <c r="CK457" s="812"/>
      <c r="CL457" s="812"/>
      <c r="CM457" s="812"/>
      <c r="CN457" s="812"/>
      <c r="CO457" s="812"/>
      <c r="CP457" s="812"/>
      <c r="CQ457" s="812"/>
      <c r="CR457" s="812"/>
      <c r="CS457" s="812"/>
      <c r="CT457" s="812"/>
      <c r="CU457" s="812"/>
      <c r="CV457" s="812"/>
      <c r="CW457" s="812"/>
      <c r="CX457" s="812"/>
      <c r="CY457" s="812"/>
      <c r="CZ457" s="812"/>
      <c r="DA457" s="812"/>
      <c r="DB457" s="812"/>
      <c r="DC457" s="812"/>
      <c r="DD457" s="812"/>
      <c r="DE457" s="812"/>
      <c r="DF457" s="812"/>
      <c r="DG457" s="812"/>
      <c r="DH457" s="812"/>
      <c r="DI457" s="812"/>
      <c r="DJ457" s="812"/>
      <c r="DK457" s="812"/>
      <c r="DL457" s="812"/>
      <c r="DM457" s="812"/>
      <c r="DN457" s="812"/>
      <c r="DO457" s="812"/>
      <c r="DP457" s="812"/>
      <c r="DQ457" s="812"/>
      <c r="DR457" s="812"/>
      <c r="DS457" s="812"/>
      <c r="DT457" s="812"/>
      <c r="DU457" s="812"/>
      <c r="DV457" s="812"/>
      <c r="DW457" s="812"/>
      <c r="DX457" s="812"/>
      <c r="DY457" s="812"/>
      <c r="DZ457" s="812"/>
      <c r="EA457" s="812"/>
      <c r="EB457" s="812"/>
      <c r="EC457" s="812"/>
      <c r="ED457" s="812"/>
      <c r="EE457" s="812"/>
      <c r="EF457" s="812"/>
      <c r="EG457" s="812"/>
      <c r="EH457" s="812"/>
      <c r="EI457" s="812"/>
      <c r="EJ457" s="812"/>
      <c r="EK457" s="812"/>
      <c r="EL457" s="812"/>
      <c r="EM457" s="812"/>
      <c r="EN457" s="812"/>
      <c r="EO457" s="812"/>
      <c r="EP457" s="812"/>
      <c r="EQ457" s="812"/>
      <c r="ER457" s="812"/>
      <c r="ES457" s="812"/>
      <c r="ET457" s="812"/>
      <c r="EU457" s="812"/>
      <c r="EV457" s="812"/>
      <c r="EW457" s="812"/>
      <c r="EX457" s="812"/>
      <c r="EY457" s="812"/>
      <c r="EZ457" s="812"/>
      <c r="FA457" s="812"/>
      <c r="FB457" s="812"/>
      <c r="FC457" s="812"/>
      <c r="FD457" s="812"/>
      <c r="FE457" s="812"/>
      <c r="FF457" s="812"/>
      <c r="FG457" s="812"/>
      <c r="FH457" s="812"/>
      <c r="FI457" s="812"/>
      <c r="FJ457" s="812"/>
      <c r="FK457" s="812"/>
      <c r="FL457" s="812"/>
      <c r="FM457" s="812"/>
      <c r="FN457" s="812"/>
      <c r="FO457" s="812"/>
      <c r="FP457" s="812"/>
      <c r="FQ457" s="812"/>
      <c r="FR457" s="812"/>
      <c r="FS457" s="812"/>
      <c r="FT457" s="812"/>
      <c r="FU457" s="812"/>
      <c r="FV457" s="812"/>
      <c r="FW457" s="812"/>
      <c r="FX457" s="812"/>
      <c r="FY457" s="812"/>
      <c r="FZ457" s="812"/>
      <c r="GA457" s="812"/>
      <c r="GB457" s="812"/>
      <c r="GC457" s="812"/>
      <c r="GD457" s="812"/>
      <c r="GE457" s="812"/>
      <c r="GF457" s="812"/>
      <c r="GG457" s="812"/>
      <c r="GH457" s="812"/>
      <c r="GI457" s="812"/>
      <c r="GJ457" s="812"/>
      <c r="GK457" s="812"/>
      <c r="GL457" s="812"/>
      <c r="GM457" s="812"/>
    </row>
    <row r="458" spans="2:195" ht="15" customHeight="1" x14ac:dyDescent="0.2">
      <c r="B458" s="812"/>
      <c r="C458" s="812"/>
      <c r="D458" s="812"/>
      <c r="E458" s="812"/>
      <c r="F458" s="812"/>
      <c r="G458" s="812"/>
      <c r="H458" s="812"/>
      <c r="I458" s="812"/>
      <c r="J458" s="812"/>
      <c r="K458" s="812"/>
      <c r="L458" s="812"/>
      <c r="M458" s="812"/>
      <c r="N458" s="812"/>
      <c r="O458" s="812"/>
      <c r="P458" s="812"/>
      <c r="Q458" s="812"/>
      <c r="R458" s="812"/>
      <c r="S458" s="812"/>
      <c r="T458" s="812"/>
      <c r="U458" s="812"/>
      <c r="V458" s="812"/>
      <c r="W458" s="812"/>
      <c r="X458" s="812"/>
      <c r="Y458" s="812"/>
      <c r="Z458" s="812"/>
      <c r="AA458" s="812"/>
      <c r="AB458" s="812"/>
      <c r="AC458" s="812"/>
      <c r="AD458" s="812"/>
      <c r="AE458" s="812"/>
      <c r="AF458" s="812"/>
      <c r="AG458" s="812"/>
      <c r="AH458" s="812"/>
      <c r="AI458" s="812"/>
      <c r="AJ458" s="812"/>
      <c r="AK458" s="812"/>
      <c r="AL458" s="812"/>
      <c r="AM458" s="812"/>
      <c r="AN458" s="812"/>
      <c r="AO458" s="812"/>
      <c r="AP458" s="812"/>
      <c r="AQ458" s="812"/>
      <c r="AR458" s="812"/>
      <c r="AS458" s="812"/>
      <c r="AT458" s="812"/>
      <c r="AU458" s="812"/>
      <c r="AV458" s="812"/>
      <c r="AW458" s="812"/>
      <c r="AX458" s="812"/>
      <c r="AY458" s="812"/>
      <c r="AZ458" s="812"/>
      <c r="BA458" s="812"/>
      <c r="BB458" s="812"/>
      <c r="BC458" s="812"/>
      <c r="BD458" s="812"/>
      <c r="BE458" s="812"/>
      <c r="BF458" s="812"/>
      <c r="BG458" s="812"/>
      <c r="BH458" s="812"/>
      <c r="BI458" s="812"/>
      <c r="BJ458" s="812"/>
      <c r="BK458" s="812"/>
      <c r="BL458" s="812"/>
      <c r="BM458" s="812"/>
      <c r="BN458" s="812"/>
      <c r="BO458" s="812"/>
      <c r="BP458" s="812"/>
      <c r="BQ458" s="812"/>
      <c r="BR458" s="812"/>
      <c r="BS458" s="812"/>
      <c r="BT458" s="812"/>
      <c r="BU458" s="812"/>
      <c r="BV458" s="812"/>
      <c r="BW458" s="812"/>
      <c r="BX458" s="812"/>
      <c r="BY458" s="812"/>
      <c r="BZ458" s="812"/>
      <c r="CA458" s="812"/>
      <c r="CB458" s="812"/>
      <c r="CC458" s="812"/>
      <c r="CD458" s="812"/>
      <c r="CE458" s="812"/>
      <c r="CF458" s="812"/>
      <c r="CG458" s="812"/>
      <c r="CH458" s="812"/>
      <c r="CI458" s="812"/>
      <c r="CJ458" s="812"/>
      <c r="CK458" s="812"/>
      <c r="CL458" s="812"/>
      <c r="CM458" s="812"/>
      <c r="CN458" s="812"/>
      <c r="CO458" s="812"/>
      <c r="CP458" s="812"/>
      <c r="CQ458" s="812"/>
      <c r="CR458" s="812"/>
      <c r="CS458" s="812"/>
      <c r="CT458" s="812"/>
      <c r="CU458" s="812"/>
      <c r="CV458" s="812"/>
      <c r="CW458" s="812"/>
      <c r="CX458" s="812"/>
      <c r="CY458" s="812"/>
      <c r="CZ458" s="812"/>
      <c r="DA458" s="812"/>
      <c r="DB458" s="812"/>
      <c r="DC458" s="812"/>
      <c r="DD458" s="812"/>
      <c r="DE458" s="812"/>
      <c r="DF458" s="812"/>
      <c r="DG458" s="812"/>
      <c r="DH458" s="812"/>
      <c r="DI458" s="812"/>
      <c r="DJ458" s="812"/>
      <c r="DK458" s="812"/>
      <c r="DL458" s="812"/>
      <c r="DM458" s="812"/>
      <c r="DN458" s="812"/>
      <c r="DO458" s="812"/>
      <c r="DP458" s="812"/>
      <c r="DQ458" s="812"/>
      <c r="DR458" s="812"/>
      <c r="DS458" s="812"/>
      <c r="DT458" s="812"/>
      <c r="DU458" s="812"/>
      <c r="DV458" s="812"/>
      <c r="DW458" s="812"/>
      <c r="DX458" s="812"/>
      <c r="DY458" s="812"/>
      <c r="DZ458" s="812"/>
      <c r="EA458" s="812"/>
      <c r="EB458" s="812"/>
      <c r="EC458" s="812"/>
      <c r="ED458" s="812"/>
      <c r="EE458" s="812"/>
      <c r="EF458" s="812"/>
      <c r="EG458" s="812"/>
      <c r="EH458" s="812"/>
      <c r="EI458" s="812"/>
      <c r="EJ458" s="812"/>
      <c r="EK458" s="812"/>
      <c r="EL458" s="812"/>
      <c r="EM458" s="812"/>
      <c r="EN458" s="812"/>
      <c r="EO458" s="812"/>
      <c r="EP458" s="812"/>
      <c r="EQ458" s="812"/>
      <c r="ER458" s="812"/>
      <c r="ES458" s="812"/>
      <c r="ET458" s="812"/>
      <c r="EU458" s="812"/>
      <c r="EV458" s="812"/>
      <c r="EW458" s="812"/>
      <c r="EX458" s="812"/>
      <c r="EY458" s="812"/>
      <c r="EZ458" s="812"/>
      <c r="FA458" s="812"/>
      <c r="FB458" s="812"/>
      <c r="FC458" s="812"/>
      <c r="FD458" s="812"/>
      <c r="FE458" s="812"/>
      <c r="FF458" s="812"/>
      <c r="FG458" s="812"/>
      <c r="FH458" s="812"/>
      <c r="FI458" s="812"/>
      <c r="FJ458" s="812"/>
      <c r="FK458" s="812"/>
      <c r="FL458" s="812"/>
      <c r="FM458" s="812"/>
      <c r="FN458" s="812"/>
      <c r="FO458" s="812"/>
      <c r="FP458" s="812"/>
      <c r="FQ458" s="812"/>
      <c r="FR458" s="812"/>
      <c r="FS458" s="812"/>
      <c r="FT458" s="812"/>
      <c r="FU458" s="812"/>
      <c r="FV458" s="812"/>
      <c r="FW458" s="812"/>
      <c r="FX458" s="812"/>
      <c r="FY458" s="812"/>
      <c r="FZ458" s="812"/>
      <c r="GA458" s="812"/>
      <c r="GB458" s="812"/>
      <c r="GC458" s="812"/>
      <c r="GD458" s="812"/>
      <c r="GE458" s="812"/>
      <c r="GF458" s="812"/>
      <c r="GG458" s="812"/>
      <c r="GH458" s="812"/>
      <c r="GI458" s="812"/>
      <c r="GJ458" s="812"/>
      <c r="GK458" s="812"/>
      <c r="GL458" s="812"/>
      <c r="GM458" s="812"/>
    </row>
    <row r="459" spans="2:195" ht="15" customHeight="1" x14ac:dyDescent="0.2">
      <c r="B459" s="812"/>
      <c r="C459" s="812"/>
      <c r="D459" s="812"/>
      <c r="E459" s="812"/>
      <c r="F459" s="812"/>
      <c r="G459" s="812"/>
      <c r="H459" s="812"/>
      <c r="I459" s="812"/>
      <c r="J459" s="812"/>
      <c r="K459" s="812"/>
      <c r="L459" s="812"/>
      <c r="M459" s="812"/>
      <c r="N459" s="812"/>
      <c r="O459" s="812"/>
      <c r="P459" s="812"/>
      <c r="Q459" s="812"/>
      <c r="R459" s="812"/>
      <c r="S459" s="812"/>
      <c r="T459" s="812"/>
      <c r="U459" s="812"/>
      <c r="V459" s="812"/>
      <c r="W459" s="812"/>
      <c r="X459" s="812"/>
      <c r="Y459" s="812"/>
      <c r="Z459" s="812"/>
      <c r="AA459" s="812"/>
      <c r="AB459" s="812"/>
      <c r="AC459" s="812"/>
      <c r="AD459" s="812"/>
      <c r="AE459" s="812"/>
      <c r="AF459" s="812"/>
      <c r="AG459" s="812"/>
      <c r="AH459" s="812"/>
      <c r="AI459" s="812"/>
      <c r="AJ459" s="812"/>
      <c r="AK459" s="812"/>
      <c r="AL459" s="812"/>
      <c r="AM459" s="812"/>
      <c r="AN459" s="812"/>
      <c r="AO459" s="812"/>
      <c r="AP459" s="812"/>
      <c r="AQ459" s="812"/>
      <c r="AR459" s="812"/>
      <c r="AS459" s="812"/>
      <c r="AT459" s="812"/>
      <c r="AU459" s="812"/>
      <c r="AV459" s="812"/>
      <c r="AW459" s="812"/>
      <c r="AX459" s="812"/>
      <c r="AY459" s="812"/>
      <c r="AZ459" s="812"/>
      <c r="BA459" s="812"/>
      <c r="BB459" s="812"/>
      <c r="BC459" s="812"/>
      <c r="BD459" s="812"/>
      <c r="BE459" s="812"/>
      <c r="BF459" s="812"/>
      <c r="BG459" s="812"/>
      <c r="BH459" s="812"/>
      <c r="BI459" s="812"/>
      <c r="BJ459" s="812"/>
      <c r="BK459" s="812"/>
      <c r="BL459" s="812"/>
      <c r="BM459" s="812"/>
      <c r="BN459" s="812"/>
      <c r="BO459" s="812"/>
      <c r="BP459" s="812"/>
      <c r="BQ459" s="812"/>
      <c r="BR459" s="812"/>
      <c r="BS459" s="812"/>
      <c r="BT459" s="812"/>
      <c r="BU459" s="812"/>
      <c r="BV459" s="812"/>
      <c r="BW459" s="812"/>
      <c r="BX459" s="812"/>
      <c r="BY459" s="812"/>
      <c r="BZ459" s="812"/>
      <c r="CA459" s="812"/>
      <c r="CB459" s="812"/>
      <c r="CC459" s="812"/>
      <c r="CD459" s="812"/>
      <c r="CE459" s="812"/>
      <c r="CF459" s="812"/>
      <c r="CG459" s="812"/>
      <c r="CH459" s="812"/>
      <c r="CI459" s="812"/>
      <c r="CJ459" s="812"/>
      <c r="CK459" s="812"/>
      <c r="CL459" s="812"/>
      <c r="CM459" s="812"/>
      <c r="CN459" s="812"/>
      <c r="CO459" s="812"/>
      <c r="CP459" s="812"/>
      <c r="CQ459" s="812"/>
      <c r="CR459" s="812"/>
      <c r="CS459" s="812"/>
      <c r="CT459" s="812"/>
      <c r="CU459" s="812"/>
      <c r="CV459" s="812"/>
      <c r="CW459" s="812"/>
      <c r="CX459" s="812"/>
      <c r="CY459" s="812"/>
      <c r="CZ459" s="812"/>
      <c r="DA459" s="812"/>
      <c r="DB459" s="812"/>
      <c r="DC459" s="812"/>
      <c r="DD459" s="812"/>
      <c r="DE459" s="812"/>
      <c r="DF459" s="812"/>
      <c r="DG459" s="812"/>
      <c r="DH459" s="812"/>
      <c r="DI459" s="812"/>
      <c r="DJ459" s="812"/>
      <c r="DK459" s="812"/>
      <c r="DL459" s="812"/>
      <c r="DM459" s="812"/>
      <c r="DN459" s="812"/>
      <c r="DO459" s="812"/>
      <c r="DP459" s="812"/>
      <c r="DQ459" s="812"/>
      <c r="DR459" s="812"/>
      <c r="DS459" s="812"/>
      <c r="DT459" s="812"/>
      <c r="DU459" s="812"/>
      <c r="DV459" s="812"/>
      <c r="DW459" s="812"/>
      <c r="DX459" s="812"/>
      <c r="DY459" s="812"/>
      <c r="DZ459" s="812"/>
      <c r="EA459" s="812"/>
      <c r="EB459" s="812"/>
      <c r="EC459" s="812"/>
      <c r="ED459" s="812"/>
      <c r="EE459" s="812"/>
      <c r="EF459" s="812"/>
      <c r="EG459" s="812"/>
      <c r="EH459" s="812"/>
      <c r="EI459" s="812"/>
      <c r="EJ459" s="812"/>
      <c r="EK459" s="812"/>
      <c r="EL459" s="812"/>
      <c r="EM459" s="812"/>
      <c r="EN459" s="812"/>
      <c r="EO459" s="812"/>
      <c r="EP459" s="812"/>
      <c r="EQ459" s="812"/>
      <c r="ER459" s="812"/>
      <c r="ES459" s="812"/>
      <c r="ET459" s="812"/>
      <c r="EU459" s="812"/>
      <c r="EV459" s="812"/>
      <c r="EW459" s="812"/>
      <c r="EX459" s="812"/>
      <c r="EY459" s="812"/>
      <c r="EZ459" s="812"/>
      <c r="FA459" s="812"/>
      <c r="FB459" s="812"/>
      <c r="FC459" s="812"/>
      <c r="FD459" s="812"/>
      <c r="FE459" s="812"/>
      <c r="FF459" s="812"/>
      <c r="FG459" s="812"/>
      <c r="FH459" s="812"/>
      <c r="FI459" s="812"/>
      <c r="FJ459" s="812"/>
      <c r="FK459" s="812"/>
      <c r="FL459" s="812"/>
      <c r="FM459" s="812"/>
      <c r="FN459" s="812"/>
      <c r="FO459" s="812"/>
      <c r="FP459" s="812"/>
      <c r="FQ459" s="812"/>
      <c r="FR459" s="812"/>
      <c r="FS459" s="812"/>
      <c r="FT459" s="812"/>
      <c r="FU459" s="812"/>
      <c r="FV459" s="812"/>
      <c r="FW459" s="812"/>
      <c r="FX459" s="812"/>
      <c r="FY459" s="812"/>
      <c r="FZ459" s="812"/>
      <c r="GA459" s="812"/>
      <c r="GB459" s="812"/>
      <c r="GC459" s="812"/>
      <c r="GD459" s="812"/>
      <c r="GE459" s="812"/>
      <c r="GF459" s="812"/>
      <c r="GG459" s="812"/>
      <c r="GH459" s="812"/>
      <c r="GI459" s="812"/>
      <c r="GJ459" s="812"/>
      <c r="GK459" s="812"/>
      <c r="GL459" s="812"/>
      <c r="GM459" s="812"/>
    </row>
    <row r="460" spans="2:195" ht="15" customHeight="1" x14ac:dyDescent="0.2">
      <c r="B460" s="812"/>
      <c r="C460" s="812"/>
      <c r="D460" s="812"/>
      <c r="E460" s="812"/>
      <c r="F460" s="812"/>
      <c r="G460" s="812"/>
      <c r="H460" s="812"/>
      <c r="I460" s="812"/>
      <c r="J460" s="812"/>
      <c r="K460" s="812"/>
      <c r="L460" s="812"/>
      <c r="M460" s="812"/>
      <c r="N460" s="812"/>
      <c r="O460" s="812"/>
      <c r="P460" s="812"/>
      <c r="Q460" s="812"/>
      <c r="R460" s="812"/>
      <c r="S460" s="812"/>
      <c r="T460" s="812"/>
      <c r="U460" s="812"/>
      <c r="V460" s="812"/>
      <c r="W460" s="812"/>
      <c r="X460" s="812"/>
      <c r="Y460" s="812"/>
      <c r="Z460" s="812"/>
      <c r="AA460" s="812"/>
      <c r="AB460" s="812"/>
      <c r="AC460" s="812"/>
      <c r="AD460" s="812"/>
      <c r="AE460" s="812"/>
      <c r="AF460" s="812"/>
      <c r="AG460" s="812"/>
      <c r="AH460" s="812"/>
      <c r="AI460" s="812"/>
      <c r="AJ460" s="812"/>
      <c r="AK460" s="812"/>
      <c r="AL460" s="812"/>
      <c r="AM460" s="812"/>
      <c r="AN460" s="812"/>
      <c r="AO460" s="812"/>
      <c r="AP460" s="812"/>
      <c r="AQ460" s="812"/>
      <c r="AR460" s="812"/>
      <c r="AS460" s="812"/>
      <c r="AT460" s="812"/>
      <c r="AU460" s="812"/>
      <c r="AV460" s="812"/>
      <c r="AW460" s="812"/>
      <c r="AX460" s="812"/>
      <c r="AY460" s="812"/>
      <c r="AZ460" s="812"/>
      <c r="BA460" s="812"/>
      <c r="BB460" s="812"/>
      <c r="BC460" s="812"/>
      <c r="BD460" s="812"/>
      <c r="BE460" s="812"/>
      <c r="BF460" s="812"/>
      <c r="BG460" s="812"/>
      <c r="BH460" s="812"/>
      <c r="BI460" s="812"/>
      <c r="BJ460" s="812"/>
      <c r="BK460" s="812"/>
      <c r="BL460" s="812"/>
      <c r="BM460" s="812"/>
      <c r="BN460" s="812"/>
      <c r="BO460" s="812"/>
      <c r="BP460" s="812"/>
      <c r="BQ460" s="812"/>
      <c r="BR460" s="812"/>
      <c r="BS460" s="812"/>
      <c r="BT460" s="812"/>
      <c r="BU460" s="812"/>
      <c r="BV460" s="812"/>
      <c r="BW460" s="812"/>
      <c r="BX460" s="812"/>
      <c r="BY460" s="812"/>
      <c r="BZ460" s="812"/>
      <c r="CA460" s="812"/>
      <c r="CB460" s="812"/>
      <c r="CC460" s="812"/>
      <c r="CD460" s="812"/>
      <c r="CE460" s="812"/>
      <c r="CF460" s="812"/>
      <c r="CG460" s="812"/>
      <c r="CH460" s="812"/>
      <c r="CI460" s="812"/>
      <c r="CJ460" s="812"/>
      <c r="CK460" s="812"/>
      <c r="CL460" s="812"/>
      <c r="CM460" s="812"/>
      <c r="CN460" s="812"/>
      <c r="CO460" s="812"/>
      <c r="CP460" s="812"/>
      <c r="CQ460" s="812"/>
      <c r="CR460" s="812"/>
      <c r="CS460" s="812"/>
      <c r="CT460" s="812"/>
      <c r="CU460" s="812"/>
      <c r="CV460" s="812"/>
      <c r="CW460" s="812"/>
      <c r="CX460" s="812"/>
      <c r="CY460" s="812"/>
      <c r="CZ460" s="812"/>
      <c r="DA460" s="812"/>
      <c r="DB460" s="812"/>
      <c r="DC460" s="812"/>
      <c r="DD460" s="812"/>
      <c r="DE460" s="812"/>
      <c r="DF460" s="812"/>
      <c r="DG460" s="812"/>
      <c r="DH460" s="812"/>
      <c r="DI460" s="812"/>
      <c r="DJ460" s="812"/>
      <c r="DK460" s="812"/>
      <c r="DL460" s="812"/>
      <c r="DM460" s="812"/>
      <c r="DN460" s="812"/>
      <c r="DO460" s="812"/>
      <c r="DP460" s="812"/>
      <c r="DQ460" s="812"/>
      <c r="DR460" s="812"/>
      <c r="DS460" s="812"/>
      <c r="DT460" s="812"/>
      <c r="DU460" s="812"/>
      <c r="DV460" s="812"/>
      <c r="DW460" s="812"/>
      <c r="DX460" s="812"/>
      <c r="DY460" s="812"/>
      <c r="DZ460" s="812"/>
      <c r="EA460" s="812"/>
      <c r="EB460" s="812"/>
      <c r="EC460" s="812"/>
      <c r="ED460" s="812"/>
      <c r="EE460" s="812"/>
      <c r="EF460" s="812"/>
      <c r="EG460" s="812"/>
      <c r="EH460" s="812"/>
      <c r="EI460" s="812"/>
      <c r="EJ460" s="812"/>
      <c r="EK460" s="812"/>
      <c r="EL460" s="812"/>
      <c r="EM460" s="812"/>
      <c r="EN460" s="812"/>
      <c r="EO460" s="812"/>
      <c r="EP460" s="812"/>
      <c r="EQ460" s="812"/>
      <c r="ER460" s="812"/>
      <c r="ES460" s="812"/>
      <c r="ET460" s="812"/>
      <c r="EU460" s="812"/>
      <c r="EV460" s="812"/>
      <c r="EW460" s="812"/>
      <c r="EX460" s="812"/>
      <c r="EY460" s="812"/>
      <c r="EZ460" s="812"/>
      <c r="FA460" s="812"/>
      <c r="FB460" s="812"/>
      <c r="FC460" s="812"/>
      <c r="FD460" s="812"/>
      <c r="FE460" s="812"/>
      <c r="FF460" s="812"/>
      <c r="FG460" s="812"/>
      <c r="FH460" s="812"/>
      <c r="FI460" s="812"/>
      <c r="FJ460" s="812"/>
      <c r="FK460" s="812"/>
      <c r="FL460" s="812"/>
      <c r="FM460" s="812"/>
      <c r="FN460" s="812"/>
      <c r="FO460" s="812"/>
      <c r="FP460" s="812"/>
      <c r="FQ460" s="812"/>
      <c r="FR460" s="812"/>
      <c r="FS460" s="812"/>
      <c r="FT460" s="812"/>
      <c r="FU460" s="812"/>
      <c r="FV460" s="812"/>
      <c r="FW460" s="812"/>
      <c r="FX460" s="812"/>
      <c r="FY460" s="812"/>
      <c r="FZ460" s="812"/>
      <c r="GA460" s="812"/>
      <c r="GB460" s="812"/>
      <c r="GC460" s="812"/>
      <c r="GD460" s="812"/>
      <c r="GE460" s="812"/>
      <c r="GF460" s="812"/>
      <c r="GG460" s="812"/>
      <c r="GH460" s="812"/>
      <c r="GI460" s="812"/>
      <c r="GJ460" s="812"/>
      <c r="GK460" s="812"/>
      <c r="GL460" s="812"/>
      <c r="GM460" s="812"/>
    </row>
    <row r="461" spans="2:195" ht="15" customHeight="1" x14ac:dyDescent="0.2">
      <c r="B461" s="812"/>
      <c r="C461" s="812"/>
      <c r="D461" s="812"/>
      <c r="E461" s="812"/>
      <c r="F461" s="812"/>
      <c r="G461" s="812"/>
      <c r="H461" s="812"/>
      <c r="I461" s="812"/>
      <c r="J461" s="812"/>
      <c r="K461" s="812"/>
      <c r="L461" s="812"/>
      <c r="M461" s="812"/>
      <c r="N461" s="812"/>
      <c r="O461" s="812"/>
      <c r="P461" s="812"/>
      <c r="Q461" s="812"/>
      <c r="R461" s="812"/>
      <c r="S461" s="812"/>
      <c r="T461" s="812"/>
      <c r="U461" s="812"/>
      <c r="V461" s="812"/>
      <c r="W461" s="812"/>
      <c r="X461" s="812"/>
      <c r="Y461" s="812"/>
      <c r="Z461" s="812"/>
      <c r="AA461" s="812"/>
      <c r="AB461" s="812"/>
      <c r="AC461" s="812"/>
      <c r="AD461" s="812"/>
      <c r="AE461" s="812"/>
      <c r="AF461" s="812"/>
      <c r="AG461" s="812"/>
      <c r="AH461" s="812"/>
      <c r="AI461" s="812"/>
      <c r="AJ461" s="812"/>
      <c r="AK461" s="812"/>
      <c r="AL461" s="812"/>
      <c r="AM461" s="812"/>
      <c r="AN461" s="812"/>
      <c r="AO461" s="812"/>
      <c r="AP461" s="812"/>
      <c r="AQ461" s="812"/>
      <c r="AR461" s="812"/>
      <c r="AS461" s="812"/>
      <c r="AT461" s="812"/>
      <c r="AU461" s="812"/>
      <c r="AV461" s="812"/>
      <c r="AW461" s="812"/>
      <c r="AX461" s="812"/>
      <c r="AY461" s="812"/>
      <c r="AZ461" s="812"/>
      <c r="BA461" s="812"/>
      <c r="BB461" s="812"/>
      <c r="BC461" s="812"/>
      <c r="BD461" s="812"/>
      <c r="BE461" s="812"/>
      <c r="BF461" s="812"/>
      <c r="BG461" s="812"/>
      <c r="BH461" s="812"/>
      <c r="BI461" s="812"/>
      <c r="BJ461" s="812"/>
      <c r="BK461" s="812"/>
      <c r="BL461" s="812"/>
      <c r="BM461" s="812"/>
      <c r="BN461" s="812"/>
      <c r="BO461" s="812"/>
      <c r="BP461" s="812"/>
      <c r="BQ461" s="812"/>
      <c r="BR461" s="812"/>
      <c r="BS461" s="812"/>
      <c r="BT461" s="812"/>
      <c r="BU461" s="812"/>
      <c r="BV461" s="812"/>
      <c r="BW461" s="812"/>
      <c r="BX461" s="812"/>
      <c r="BY461" s="812"/>
      <c r="BZ461" s="812"/>
      <c r="CA461" s="812"/>
      <c r="CB461" s="812"/>
      <c r="CC461" s="812"/>
      <c r="CD461" s="812"/>
      <c r="CE461" s="812"/>
      <c r="CF461" s="812"/>
      <c r="CG461" s="812"/>
      <c r="CH461" s="812"/>
      <c r="CI461" s="812"/>
      <c r="CJ461" s="812"/>
      <c r="CK461" s="812"/>
      <c r="CL461" s="812"/>
      <c r="CM461" s="812"/>
      <c r="CN461" s="812"/>
      <c r="CO461" s="812"/>
      <c r="CP461" s="812"/>
      <c r="CQ461" s="812"/>
      <c r="CR461" s="812"/>
      <c r="CS461" s="812"/>
      <c r="CT461" s="812"/>
      <c r="CU461" s="812"/>
      <c r="CV461" s="812"/>
      <c r="CW461" s="812"/>
      <c r="CX461" s="812"/>
      <c r="CY461" s="812"/>
      <c r="CZ461" s="812"/>
      <c r="DA461" s="812"/>
      <c r="DB461" s="812"/>
      <c r="DC461" s="812"/>
      <c r="DD461" s="812"/>
      <c r="DE461" s="812"/>
      <c r="DF461" s="812"/>
      <c r="DG461" s="812"/>
      <c r="DH461" s="812"/>
      <c r="DI461" s="812"/>
      <c r="DJ461" s="812"/>
      <c r="DK461" s="812"/>
      <c r="DL461" s="812"/>
      <c r="DM461" s="812"/>
      <c r="DN461" s="812"/>
      <c r="DO461" s="812"/>
      <c r="DP461" s="812"/>
      <c r="DQ461" s="812"/>
      <c r="DR461" s="812"/>
      <c r="DS461" s="812"/>
      <c r="DT461" s="812"/>
      <c r="DU461" s="812"/>
      <c r="DV461" s="812"/>
      <c r="DW461" s="812"/>
      <c r="DX461" s="812"/>
      <c r="DY461" s="812"/>
      <c r="DZ461" s="812"/>
      <c r="EA461" s="812"/>
      <c r="EB461" s="812"/>
      <c r="EC461" s="812"/>
      <c r="ED461" s="812"/>
      <c r="EE461" s="812"/>
      <c r="EF461" s="812"/>
      <c r="EG461" s="812"/>
      <c r="EH461" s="812"/>
      <c r="EI461" s="812"/>
      <c r="EJ461" s="812"/>
      <c r="EK461" s="812"/>
      <c r="EL461" s="812"/>
      <c r="EM461" s="812"/>
      <c r="EN461" s="812"/>
      <c r="EO461" s="812"/>
      <c r="EP461" s="812"/>
      <c r="EQ461" s="812"/>
      <c r="ER461" s="812"/>
      <c r="ES461" s="812"/>
      <c r="ET461" s="812"/>
      <c r="EU461" s="812"/>
      <c r="EV461" s="812"/>
      <c r="EW461" s="812"/>
      <c r="EX461" s="812"/>
      <c r="EY461" s="812"/>
      <c r="EZ461" s="812"/>
      <c r="FA461" s="812"/>
      <c r="FB461" s="812"/>
      <c r="FC461" s="812"/>
      <c r="FD461" s="812"/>
      <c r="FE461" s="812"/>
      <c r="FF461" s="812"/>
      <c r="FG461" s="812"/>
      <c r="FH461" s="812"/>
      <c r="FI461" s="812"/>
      <c r="FJ461" s="812"/>
      <c r="FK461" s="812"/>
      <c r="FL461" s="812"/>
      <c r="FM461" s="812"/>
      <c r="FN461" s="812"/>
      <c r="FO461" s="812"/>
      <c r="FP461" s="812"/>
      <c r="FQ461" s="812"/>
      <c r="FR461" s="812"/>
      <c r="FS461" s="812"/>
      <c r="FT461" s="812"/>
      <c r="FU461" s="812"/>
      <c r="FV461" s="812"/>
      <c r="FW461" s="812"/>
      <c r="FX461" s="812"/>
      <c r="FY461" s="812"/>
      <c r="FZ461" s="812"/>
      <c r="GA461" s="812"/>
      <c r="GB461" s="812"/>
      <c r="GC461" s="812"/>
      <c r="GD461" s="812"/>
      <c r="GE461" s="812"/>
      <c r="GF461" s="812"/>
      <c r="GG461" s="812"/>
      <c r="GH461" s="812"/>
      <c r="GI461" s="812"/>
      <c r="GJ461" s="812"/>
      <c r="GK461" s="812"/>
      <c r="GL461" s="812"/>
      <c r="GM461" s="812"/>
    </row>
    <row r="462" spans="2:195" ht="15" customHeight="1" x14ac:dyDescent="0.2">
      <c r="B462" s="812"/>
      <c r="C462" s="812"/>
      <c r="D462" s="812"/>
      <c r="E462" s="812"/>
      <c r="F462" s="812"/>
      <c r="G462" s="812"/>
      <c r="H462" s="812"/>
      <c r="I462" s="812"/>
      <c r="J462" s="812"/>
      <c r="K462" s="812"/>
      <c r="L462" s="812"/>
      <c r="M462" s="812"/>
      <c r="N462" s="812"/>
      <c r="O462" s="812"/>
      <c r="P462" s="812"/>
      <c r="Q462" s="812"/>
      <c r="R462" s="812"/>
      <c r="S462" s="812"/>
      <c r="T462" s="812"/>
      <c r="U462" s="812"/>
      <c r="V462" s="812"/>
      <c r="W462" s="812"/>
      <c r="X462" s="812"/>
      <c r="Y462" s="812"/>
      <c r="Z462" s="812"/>
      <c r="AA462" s="812"/>
      <c r="AB462" s="812"/>
      <c r="AC462" s="812"/>
      <c r="AD462" s="812"/>
      <c r="AE462" s="812"/>
      <c r="AF462" s="812"/>
      <c r="AG462" s="812"/>
      <c r="AH462" s="812"/>
      <c r="AI462" s="812"/>
      <c r="AJ462" s="812"/>
      <c r="AK462" s="812"/>
      <c r="AL462" s="812"/>
      <c r="AM462" s="812"/>
      <c r="AN462" s="812"/>
      <c r="AO462" s="812"/>
      <c r="AP462" s="812"/>
      <c r="AQ462" s="812"/>
      <c r="AR462" s="812"/>
      <c r="AS462" s="812"/>
      <c r="AT462" s="812"/>
      <c r="AU462" s="812"/>
      <c r="AV462" s="812"/>
      <c r="AW462" s="812"/>
      <c r="AX462" s="812"/>
      <c r="AY462" s="812"/>
      <c r="AZ462" s="812"/>
      <c r="BA462" s="812"/>
      <c r="BB462" s="812"/>
      <c r="BC462" s="812"/>
      <c r="BD462" s="812"/>
      <c r="BE462" s="812"/>
      <c r="BF462" s="812"/>
      <c r="BG462" s="812"/>
      <c r="BH462" s="812"/>
      <c r="BI462" s="812"/>
      <c r="BJ462" s="812"/>
      <c r="BK462" s="812"/>
      <c r="BL462" s="812"/>
      <c r="BM462" s="812"/>
      <c r="BN462" s="812"/>
      <c r="BO462" s="812"/>
      <c r="BP462" s="812"/>
      <c r="BQ462" s="812"/>
      <c r="BR462" s="812"/>
      <c r="BS462" s="812"/>
      <c r="BT462" s="812"/>
      <c r="BU462" s="812"/>
      <c r="BV462" s="812"/>
      <c r="BW462" s="812"/>
      <c r="BX462" s="812"/>
      <c r="BY462" s="812"/>
      <c r="BZ462" s="812"/>
      <c r="CA462" s="812"/>
      <c r="CB462" s="812"/>
      <c r="CC462" s="812"/>
      <c r="CD462" s="812"/>
      <c r="CE462" s="812"/>
      <c r="CF462" s="812"/>
      <c r="CG462" s="812"/>
      <c r="CH462" s="812"/>
      <c r="CI462" s="812"/>
      <c r="CJ462" s="812"/>
      <c r="CK462" s="812"/>
      <c r="CL462" s="812"/>
      <c r="CM462" s="812"/>
      <c r="CN462" s="812"/>
      <c r="CO462" s="812"/>
      <c r="CP462" s="812"/>
      <c r="CQ462" s="812"/>
      <c r="CR462" s="812"/>
      <c r="CS462" s="812"/>
      <c r="CT462" s="812"/>
      <c r="CU462" s="812"/>
      <c r="CV462" s="812"/>
      <c r="CW462" s="812"/>
      <c r="CX462" s="812"/>
      <c r="CY462" s="812"/>
      <c r="CZ462" s="812"/>
      <c r="DA462" s="812"/>
      <c r="DB462" s="812"/>
      <c r="DC462" s="812"/>
      <c r="DD462" s="812"/>
      <c r="DE462" s="812"/>
      <c r="DF462" s="812"/>
      <c r="DG462" s="812"/>
      <c r="DH462" s="812"/>
      <c r="DI462" s="812"/>
      <c r="DJ462" s="812"/>
      <c r="DK462" s="812"/>
      <c r="DL462" s="812"/>
      <c r="DM462" s="812"/>
      <c r="DN462" s="812"/>
      <c r="DO462" s="812"/>
      <c r="DP462" s="812"/>
      <c r="DQ462" s="812"/>
      <c r="DR462" s="812"/>
      <c r="DS462" s="812"/>
      <c r="DT462" s="812"/>
      <c r="DU462" s="812"/>
      <c r="DV462" s="812"/>
      <c r="DW462" s="812"/>
      <c r="DX462" s="812"/>
      <c r="DY462" s="812"/>
      <c r="DZ462" s="812"/>
      <c r="EA462" s="812"/>
      <c r="EB462" s="812"/>
      <c r="EC462" s="812"/>
      <c r="ED462" s="812"/>
      <c r="EE462" s="812"/>
      <c r="EF462" s="812"/>
      <c r="EG462" s="812"/>
      <c r="EH462" s="812"/>
      <c r="EI462" s="812"/>
      <c r="EJ462" s="812"/>
      <c r="EK462" s="812"/>
      <c r="EL462" s="812"/>
      <c r="EM462" s="812"/>
      <c r="EN462" s="812"/>
      <c r="EO462" s="812"/>
      <c r="EP462" s="812"/>
      <c r="EQ462" s="812"/>
      <c r="ER462" s="812"/>
      <c r="ES462" s="812"/>
      <c r="ET462" s="812"/>
      <c r="EU462" s="812"/>
      <c r="EV462" s="812"/>
      <c r="EW462" s="812"/>
      <c r="EX462" s="812"/>
      <c r="EY462" s="812"/>
      <c r="EZ462" s="812"/>
      <c r="FA462" s="812"/>
      <c r="FB462" s="812"/>
      <c r="FC462" s="812"/>
      <c r="FD462" s="812"/>
      <c r="FE462" s="812"/>
      <c r="FF462" s="812"/>
      <c r="FG462" s="812"/>
      <c r="FH462" s="812"/>
      <c r="FI462" s="812"/>
      <c r="FJ462" s="812"/>
      <c r="FK462" s="812"/>
      <c r="FL462" s="812"/>
      <c r="FM462" s="812"/>
      <c r="FN462" s="812"/>
      <c r="FO462" s="812"/>
      <c r="FP462" s="812"/>
      <c r="FQ462" s="812"/>
      <c r="FR462" s="812"/>
      <c r="FS462" s="812"/>
      <c r="FT462" s="812"/>
      <c r="FU462" s="812"/>
      <c r="FV462" s="812"/>
      <c r="FW462" s="812"/>
      <c r="FX462" s="812"/>
      <c r="FY462" s="812"/>
      <c r="FZ462" s="812"/>
      <c r="GA462" s="812"/>
      <c r="GB462" s="812"/>
      <c r="GC462" s="812"/>
      <c r="GD462" s="812"/>
      <c r="GE462" s="812"/>
      <c r="GF462" s="812"/>
      <c r="GG462" s="812"/>
      <c r="GH462" s="812"/>
      <c r="GI462" s="812"/>
      <c r="GJ462" s="812"/>
      <c r="GK462" s="812"/>
      <c r="GL462" s="812"/>
      <c r="GM462" s="812"/>
    </row>
    <row r="463" spans="2:195" ht="15" customHeight="1" x14ac:dyDescent="0.2">
      <c r="B463" s="812"/>
      <c r="C463" s="812"/>
      <c r="D463" s="812"/>
      <c r="E463" s="812"/>
      <c r="F463" s="812"/>
      <c r="G463" s="812"/>
      <c r="H463" s="812"/>
      <c r="I463" s="812"/>
      <c r="J463" s="812"/>
      <c r="K463" s="812"/>
      <c r="L463" s="812"/>
      <c r="M463" s="812"/>
      <c r="N463" s="812"/>
      <c r="O463" s="812"/>
      <c r="P463" s="812"/>
      <c r="Q463" s="812"/>
      <c r="R463" s="812"/>
      <c r="S463" s="812"/>
      <c r="T463" s="812"/>
      <c r="U463" s="812"/>
      <c r="V463" s="812"/>
      <c r="W463" s="812"/>
      <c r="X463" s="812"/>
      <c r="Y463" s="812"/>
      <c r="Z463" s="812"/>
      <c r="AA463" s="812"/>
      <c r="AB463" s="812"/>
      <c r="AC463" s="812"/>
      <c r="AD463" s="812"/>
      <c r="AE463" s="812"/>
      <c r="AF463" s="812"/>
      <c r="AG463" s="812"/>
      <c r="AH463" s="812"/>
      <c r="AI463" s="812"/>
      <c r="AJ463" s="812"/>
      <c r="AK463" s="812"/>
      <c r="AL463" s="812"/>
      <c r="AM463" s="812"/>
      <c r="AN463" s="812"/>
      <c r="AO463" s="812"/>
      <c r="AP463" s="812"/>
      <c r="AQ463" s="812"/>
      <c r="AR463" s="812"/>
      <c r="AS463" s="812"/>
      <c r="AT463" s="812"/>
      <c r="AU463" s="812"/>
      <c r="AV463" s="812"/>
      <c r="AW463" s="812"/>
      <c r="AX463" s="812"/>
      <c r="AY463" s="812"/>
      <c r="AZ463" s="812"/>
      <c r="BA463" s="812"/>
      <c r="BB463" s="812"/>
      <c r="BC463" s="812"/>
      <c r="BD463" s="812"/>
      <c r="BE463" s="812"/>
      <c r="BF463" s="812"/>
      <c r="BG463" s="812"/>
      <c r="BH463" s="812"/>
      <c r="BI463" s="812"/>
      <c r="BJ463" s="812"/>
      <c r="BK463" s="812"/>
      <c r="BL463" s="812"/>
      <c r="BM463" s="812"/>
      <c r="BN463" s="812"/>
      <c r="BO463" s="812"/>
      <c r="BP463" s="812"/>
      <c r="BQ463" s="812"/>
      <c r="BR463" s="812"/>
      <c r="BS463" s="812"/>
      <c r="BT463" s="812"/>
      <c r="BU463" s="812"/>
      <c r="BV463" s="812"/>
      <c r="BW463" s="812"/>
      <c r="BX463" s="812"/>
      <c r="BY463" s="812"/>
      <c r="BZ463" s="812"/>
      <c r="CA463" s="812"/>
      <c r="CB463" s="812"/>
      <c r="CC463" s="812"/>
      <c r="CD463" s="812"/>
      <c r="CE463" s="812"/>
      <c r="CF463" s="812"/>
      <c r="CG463" s="812"/>
      <c r="CH463" s="812"/>
      <c r="CI463" s="812"/>
      <c r="CJ463" s="812"/>
      <c r="CK463" s="812"/>
      <c r="CL463" s="812"/>
      <c r="CM463" s="812"/>
      <c r="CN463" s="812"/>
      <c r="CO463" s="812"/>
      <c r="CP463" s="812"/>
      <c r="CQ463" s="812"/>
      <c r="CR463" s="812"/>
      <c r="CS463" s="812"/>
      <c r="CT463" s="812"/>
      <c r="CU463" s="812"/>
      <c r="CV463" s="812"/>
      <c r="CW463" s="812"/>
      <c r="CX463" s="812"/>
      <c r="CY463" s="812"/>
      <c r="CZ463" s="812"/>
      <c r="DA463" s="812"/>
      <c r="DB463" s="812"/>
      <c r="DC463" s="812"/>
      <c r="DD463" s="812"/>
      <c r="DE463" s="812"/>
      <c r="DF463" s="812"/>
      <c r="DG463" s="812"/>
      <c r="DH463" s="812"/>
      <c r="DI463" s="812"/>
      <c r="DJ463" s="812"/>
      <c r="DK463" s="812"/>
      <c r="DL463" s="812"/>
      <c r="DM463" s="812"/>
      <c r="DN463" s="812"/>
      <c r="DO463" s="812"/>
      <c r="DP463" s="812"/>
      <c r="DQ463" s="812"/>
      <c r="DR463" s="812"/>
      <c r="DS463" s="812"/>
      <c r="DT463" s="812"/>
      <c r="DU463" s="812"/>
      <c r="DV463" s="812"/>
      <c r="DW463" s="812"/>
      <c r="DX463" s="812"/>
      <c r="DY463" s="812"/>
      <c r="DZ463" s="812"/>
      <c r="EA463" s="812"/>
      <c r="EB463" s="812"/>
      <c r="EC463" s="812"/>
      <c r="ED463" s="812"/>
      <c r="EE463" s="812"/>
      <c r="EF463" s="812"/>
      <c r="EG463" s="812"/>
      <c r="EH463" s="812"/>
      <c r="EI463" s="812"/>
      <c r="EJ463" s="812"/>
      <c r="EK463" s="812"/>
      <c r="EL463" s="812"/>
      <c r="EM463" s="812"/>
      <c r="EN463" s="812"/>
      <c r="EO463" s="812"/>
      <c r="EP463" s="812"/>
      <c r="EQ463" s="812"/>
      <c r="ER463" s="812"/>
      <c r="ES463" s="812"/>
      <c r="ET463" s="812"/>
      <c r="EU463" s="812"/>
      <c r="EV463" s="812"/>
      <c r="EW463" s="812"/>
      <c r="EX463" s="812"/>
      <c r="EY463" s="812"/>
      <c r="EZ463" s="812"/>
      <c r="FA463" s="812"/>
      <c r="FB463" s="812"/>
      <c r="FC463" s="812"/>
      <c r="FD463" s="812"/>
      <c r="FE463" s="812"/>
      <c r="FF463" s="812"/>
      <c r="FG463" s="812"/>
      <c r="FH463" s="812"/>
      <c r="FI463" s="812"/>
      <c r="FJ463" s="812"/>
      <c r="FK463" s="812"/>
      <c r="FL463" s="812"/>
      <c r="FM463" s="812"/>
      <c r="FN463" s="812"/>
      <c r="FO463" s="812"/>
      <c r="FP463" s="812"/>
      <c r="FQ463" s="812"/>
      <c r="FR463" s="812"/>
      <c r="FS463" s="812"/>
      <c r="FT463" s="812"/>
      <c r="FU463" s="812"/>
      <c r="FV463" s="812"/>
      <c r="FW463" s="812"/>
      <c r="FX463" s="812"/>
      <c r="FY463" s="812"/>
      <c r="FZ463" s="812"/>
      <c r="GA463" s="812"/>
      <c r="GB463" s="812"/>
      <c r="GC463" s="812"/>
      <c r="GD463" s="812"/>
      <c r="GE463" s="812"/>
      <c r="GF463" s="812"/>
      <c r="GG463" s="812"/>
      <c r="GH463" s="812"/>
      <c r="GI463" s="812"/>
      <c r="GJ463" s="812"/>
      <c r="GK463" s="812"/>
      <c r="GL463" s="812"/>
      <c r="GM463" s="812"/>
    </row>
    <row r="464" spans="2:195" ht="15" customHeight="1" x14ac:dyDescent="0.2">
      <c r="B464" s="812"/>
      <c r="C464" s="812"/>
      <c r="D464" s="812"/>
      <c r="E464" s="812"/>
      <c r="F464" s="812"/>
      <c r="G464" s="812"/>
      <c r="H464" s="812"/>
      <c r="I464" s="812"/>
      <c r="J464" s="812"/>
      <c r="K464" s="812"/>
      <c r="L464" s="812"/>
      <c r="M464" s="812"/>
      <c r="N464" s="812"/>
      <c r="O464" s="812"/>
      <c r="P464" s="812"/>
      <c r="Q464" s="812"/>
      <c r="R464" s="812"/>
      <c r="S464" s="812"/>
      <c r="T464" s="812"/>
      <c r="U464" s="812"/>
      <c r="V464" s="812"/>
      <c r="W464" s="812"/>
      <c r="X464" s="812"/>
      <c r="Y464" s="812"/>
      <c r="Z464" s="812"/>
      <c r="AA464" s="812"/>
      <c r="AB464" s="812"/>
      <c r="AC464" s="812"/>
      <c r="AD464" s="812"/>
      <c r="AE464" s="812"/>
      <c r="AF464" s="812"/>
      <c r="AG464" s="812"/>
      <c r="AH464" s="812"/>
      <c r="AI464" s="812"/>
      <c r="AJ464" s="812"/>
      <c r="AK464" s="812"/>
      <c r="AL464" s="812"/>
      <c r="AM464" s="812"/>
      <c r="AN464" s="812"/>
      <c r="AO464" s="812"/>
      <c r="AP464" s="812"/>
      <c r="AQ464" s="812"/>
      <c r="AR464" s="812"/>
      <c r="AS464" s="812"/>
      <c r="AT464" s="812"/>
      <c r="AU464" s="812"/>
      <c r="AV464" s="812"/>
      <c r="AW464" s="812"/>
      <c r="AX464" s="812"/>
      <c r="AY464" s="812"/>
      <c r="AZ464" s="812"/>
      <c r="BA464" s="812"/>
      <c r="BB464" s="812"/>
      <c r="BC464" s="812"/>
      <c r="BD464" s="812"/>
      <c r="BE464" s="812"/>
      <c r="BF464" s="812"/>
      <c r="BG464" s="812"/>
      <c r="BH464" s="812"/>
      <c r="BI464" s="812"/>
      <c r="BJ464" s="812"/>
      <c r="BK464" s="812"/>
      <c r="BL464" s="812"/>
      <c r="BM464" s="812"/>
      <c r="BN464" s="812"/>
      <c r="BO464" s="812"/>
      <c r="BP464" s="812"/>
      <c r="BQ464" s="812"/>
      <c r="BR464" s="812"/>
      <c r="BS464" s="812"/>
      <c r="BT464" s="812"/>
      <c r="BU464" s="812"/>
      <c r="BV464" s="812"/>
      <c r="BW464" s="812"/>
      <c r="BX464" s="812"/>
      <c r="BY464" s="812"/>
      <c r="BZ464" s="812"/>
      <c r="CA464" s="812"/>
      <c r="CB464" s="812"/>
      <c r="CC464" s="812"/>
      <c r="CD464" s="812"/>
      <c r="CE464" s="812"/>
      <c r="CF464" s="812"/>
      <c r="CG464" s="812"/>
      <c r="CH464" s="812"/>
      <c r="CI464" s="812"/>
      <c r="CJ464" s="812"/>
      <c r="CK464" s="812"/>
      <c r="CL464" s="812"/>
      <c r="CM464" s="812"/>
      <c r="CN464" s="812"/>
      <c r="CO464" s="812"/>
      <c r="CP464" s="812"/>
      <c r="CQ464" s="812"/>
      <c r="CR464" s="812"/>
      <c r="CS464" s="812"/>
      <c r="CT464" s="812"/>
      <c r="CU464" s="812"/>
      <c r="CV464" s="812"/>
      <c r="CW464" s="812"/>
      <c r="CX464" s="812"/>
      <c r="CY464" s="812"/>
      <c r="CZ464" s="812"/>
      <c r="DA464" s="812"/>
      <c r="DB464" s="812"/>
      <c r="DC464" s="812"/>
      <c r="DD464" s="812"/>
      <c r="DE464" s="812"/>
      <c r="DF464" s="812"/>
      <c r="DG464" s="812"/>
      <c r="DH464" s="812"/>
      <c r="DI464" s="812"/>
      <c r="DJ464" s="812"/>
      <c r="DK464" s="812"/>
      <c r="DL464" s="812"/>
      <c r="DM464" s="812"/>
      <c r="DN464" s="812"/>
      <c r="DO464" s="812"/>
      <c r="DP464" s="812"/>
      <c r="DQ464" s="812"/>
      <c r="DR464" s="812"/>
      <c r="DS464" s="812"/>
      <c r="DT464" s="812"/>
      <c r="DU464" s="812"/>
      <c r="DV464" s="812"/>
      <c r="DW464" s="812"/>
      <c r="DX464" s="812"/>
      <c r="DY464" s="812"/>
      <c r="DZ464" s="812"/>
      <c r="EA464" s="812"/>
      <c r="EB464" s="812"/>
      <c r="EC464" s="812"/>
      <c r="ED464" s="812"/>
      <c r="EE464" s="812"/>
      <c r="EF464" s="812"/>
      <c r="EG464" s="812"/>
      <c r="EH464" s="812"/>
      <c r="EI464" s="812"/>
      <c r="EJ464" s="812"/>
      <c r="EK464" s="812"/>
      <c r="EL464" s="812"/>
      <c r="EM464" s="812"/>
      <c r="EN464" s="812"/>
      <c r="EO464" s="812"/>
      <c r="EP464" s="812"/>
      <c r="EQ464" s="812"/>
      <c r="ER464" s="812"/>
      <c r="ES464" s="812"/>
      <c r="ET464" s="812"/>
      <c r="EU464" s="812"/>
      <c r="EV464" s="812"/>
      <c r="EW464" s="812"/>
      <c r="EX464" s="812"/>
      <c r="EY464" s="812"/>
      <c r="EZ464" s="812"/>
      <c r="FA464" s="812"/>
      <c r="FB464" s="812"/>
      <c r="FC464" s="812"/>
      <c r="FD464" s="812"/>
      <c r="FE464" s="812"/>
      <c r="FF464" s="812"/>
      <c r="FG464" s="812"/>
      <c r="FH464" s="812"/>
      <c r="FI464" s="812"/>
      <c r="FJ464" s="812"/>
      <c r="FK464" s="812"/>
      <c r="FL464" s="812"/>
      <c r="FM464" s="812"/>
      <c r="FN464" s="812"/>
      <c r="FO464" s="812"/>
      <c r="FP464" s="812"/>
      <c r="FQ464" s="812"/>
      <c r="FR464" s="812"/>
      <c r="FS464" s="812"/>
      <c r="FT464" s="812"/>
      <c r="FU464" s="812"/>
      <c r="FV464" s="812"/>
      <c r="FW464" s="812"/>
      <c r="FX464" s="812"/>
      <c r="FY464" s="812"/>
      <c r="FZ464" s="812"/>
      <c r="GA464" s="812"/>
      <c r="GB464" s="812"/>
      <c r="GC464" s="812"/>
      <c r="GD464" s="812"/>
      <c r="GE464" s="812"/>
      <c r="GF464" s="812"/>
      <c r="GG464" s="812"/>
      <c r="GH464" s="812"/>
      <c r="GI464" s="812"/>
      <c r="GJ464" s="812"/>
      <c r="GK464" s="812"/>
      <c r="GL464" s="812"/>
      <c r="GM464" s="812"/>
    </row>
    <row r="465" spans="2:195" ht="15" customHeight="1" x14ac:dyDescent="0.2">
      <c r="B465" s="812"/>
      <c r="C465" s="812"/>
      <c r="D465" s="812"/>
      <c r="E465" s="812"/>
      <c r="F465" s="812"/>
      <c r="G465" s="812"/>
      <c r="H465" s="812"/>
      <c r="I465" s="812"/>
      <c r="J465" s="812"/>
      <c r="K465" s="812"/>
      <c r="L465" s="812"/>
      <c r="M465" s="812"/>
      <c r="N465" s="812"/>
      <c r="O465" s="812"/>
      <c r="P465" s="812"/>
      <c r="Q465" s="812"/>
      <c r="R465" s="812"/>
      <c r="S465" s="812"/>
      <c r="T465" s="812"/>
      <c r="U465" s="812"/>
      <c r="V465" s="812"/>
      <c r="W465" s="812"/>
      <c r="X465" s="812"/>
      <c r="Y465" s="812"/>
      <c r="Z465" s="812"/>
      <c r="AA465" s="812"/>
      <c r="AB465" s="812"/>
      <c r="AC465" s="812"/>
      <c r="AD465" s="812"/>
      <c r="AE465" s="812"/>
      <c r="AF465" s="812"/>
      <c r="AG465" s="812"/>
      <c r="AH465" s="812"/>
      <c r="AI465" s="812"/>
      <c r="AJ465" s="812"/>
      <c r="AK465" s="812"/>
      <c r="AL465" s="812"/>
      <c r="AM465" s="812"/>
      <c r="AN465" s="812"/>
      <c r="AO465" s="812"/>
      <c r="AP465" s="812"/>
      <c r="AQ465" s="812"/>
      <c r="AR465" s="812"/>
      <c r="AS465" s="812"/>
      <c r="AT465" s="812"/>
      <c r="AU465" s="812"/>
      <c r="AV465" s="812"/>
      <c r="AW465" s="812"/>
      <c r="AX465" s="812"/>
      <c r="AY465" s="812"/>
      <c r="AZ465" s="812"/>
      <c r="BA465" s="812"/>
      <c r="BB465" s="812"/>
      <c r="BC465" s="812"/>
      <c r="BD465" s="812"/>
      <c r="BE465" s="812"/>
      <c r="BF465" s="812"/>
      <c r="BG465" s="812"/>
      <c r="BH465" s="812"/>
      <c r="BI465" s="812"/>
      <c r="BJ465" s="812"/>
      <c r="BK465" s="812"/>
      <c r="BL465" s="812"/>
      <c r="BM465" s="812"/>
      <c r="BN465" s="812"/>
      <c r="BO465" s="812"/>
      <c r="BP465" s="812"/>
      <c r="BQ465" s="812"/>
      <c r="BR465" s="812"/>
      <c r="BS465" s="812"/>
      <c r="BT465" s="812"/>
      <c r="BU465" s="812"/>
      <c r="BV465" s="812"/>
      <c r="BW465" s="812"/>
      <c r="BX465" s="812"/>
      <c r="BY465" s="812"/>
      <c r="BZ465" s="812"/>
      <c r="CA465" s="812"/>
      <c r="CB465" s="812"/>
      <c r="CC465" s="812"/>
      <c r="CD465" s="812"/>
      <c r="CE465" s="812"/>
      <c r="CF465" s="812"/>
      <c r="CG465" s="812"/>
      <c r="CH465" s="812"/>
      <c r="CI465" s="812"/>
      <c r="CJ465" s="812"/>
      <c r="CK465" s="812"/>
      <c r="CL465" s="812"/>
      <c r="CM465" s="812"/>
      <c r="CN465" s="812"/>
      <c r="CO465" s="812"/>
      <c r="CP465" s="812"/>
      <c r="CQ465" s="812"/>
      <c r="CR465" s="812"/>
      <c r="CS465" s="812"/>
      <c r="CT465" s="812"/>
      <c r="CU465" s="812"/>
      <c r="CV465" s="812"/>
      <c r="CW465" s="812"/>
      <c r="CX465" s="812"/>
      <c r="CY465" s="812"/>
      <c r="CZ465" s="812"/>
      <c r="DA465" s="812"/>
      <c r="DB465" s="812"/>
      <c r="DC465" s="812"/>
      <c r="DD465" s="812"/>
      <c r="DE465" s="812"/>
      <c r="DF465" s="812"/>
      <c r="DG465" s="812"/>
      <c r="DH465" s="812"/>
      <c r="DI465" s="812"/>
      <c r="DJ465" s="812"/>
      <c r="DK465" s="812"/>
      <c r="DL465" s="812"/>
      <c r="DM465" s="812"/>
      <c r="DN465" s="812"/>
      <c r="DO465" s="812"/>
      <c r="DP465" s="812"/>
      <c r="DQ465" s="812"/>
      <c r="DR465" s="812"/>
      <c r="DS465" s="812"/>
      <c r="DT465" s="812"/>
      <c r="DU465" s="812"/>
      <c r="DV465" s="812"/>
      <c r="DW465" s="812"/>
      <c r="DX465" s="812"/>
      <c r="DY465" s="812"/>
      <c r="DZ465" s="812"/>
      <c r="EA465" s="812"/>
      <c r="EB465" s="812"/>
      <c r="EC465" s="812"/>
      <c r="ED465" s="812"/>
      <c r="EE465" s="812"/>
      <c r="EF465" s="812"/>
      <c r="EG465" s="812"/>
      <c r="EH465" s="812"/>
      <c r="EI465" s="812"/>
      <c r="EJ465" s="812"/>
      <c r="EK465" s="812"/>
      <c r="EL465" s="812"/>
      <c r="EM465" s="812"/>
      <c r="EN465" s="812"/>
      <c r="EO465" s="812"/>
      <c r="EP465" s="812"/>
      <c r="EQ465" s="812"/>
      <c r="ER465" s="812"/>
      <c r="ES465" s="812"/>
      <c r="ET465" s="812"/>
      <c r="EU465" s="812"/>
      <c r="EV465" s="812"/>
      <c r="EW465" s="812"/>
      <c r="EX465" s="812"/>
      <c r="EY465" s="812"/>
      <c r="EZ465" s="812"/>
      <c r="FA465" s="812"/>
      <c r="FB465" s="812"/>
      <c r="FC465" s="812"/>
      <c r="FD465" s="812"/>
      <c r="FE465" s="812"/>
      <c r="FF465" s="812"/>
      <c r="FG465" s="812"/>
      <c r="FH465" s="812"/>
      <c r="FI465" s="812"/>
      <c r="FJ465" s="812"/>
      <c r="FK465" s="812"/>
      <c r="FL465" s="812"/>
      <c r="FM465" s="812"/>
      <c r="FN465" s="812"/>
      <c r="FO465" s="812"/>
      <c r="FP465" s="812"/>
      <c r="FQ465" s="812"/>
      <c r="FR465" s="812"/>
      <c r="FS465" s="812"/>
      <c r="FT465" s="812"/>
      <c r="FU465" s="812"/>
      <c r="FV465" s="812"/>
      <c r="FW465" s="812"/>
      <c r="FX465" s="812"/>
      <c r="FY465" s="812"/>
      <c r="FZ465" s="812"/>
      <c r="GA465" s="812"/>
      <c r="GB465" s="812"/>
      <c r="GC465" s="812"/>
      <c r="GD465" s="812"/>
      <c r="GE465" s="812"/>
      <c r="GF465" s="812"/>
      <c r="GG465" s="812"/>
      <c r="GH465" s="812"/>
      <c r="GI465" s="812"/>
      <c r="GJ465" s="812"/>
      <c r="GK465" s="812"/>
      <c r="GL465" s="812"/>
      <c r="GM465" s="812"/>
    </row>
    <row r="466" spans="2:195" ht="15" customHeight="1" x14ac:dyDescent="0.2">
      <c r="B466" s="812"/>
      <c r="C466" s="812"/>
      <c r="D466" s="812"/>
      <c r="E466" s="812"/>
      <c r="F466" s="812"/>
      <c r="G466" s="812"/>
      <c r="H466" s="812"/>
      <c r="I466" s="812"/>
      <c r="J466" s="812"/>
      <c r="K466" s="812"/>
      <c r="L466" s="812"/>
      <c r="M466" s="812"/>
      <c r="N466" s="812"/>
      <c r="O466" s="812"/>
      <c r="P466" s="812"/>
      <c r="Q466" s="812"/>
      <c r="R466" s="812"/>
      <c r="S466" s="812"/>
      <c r="T466" s="812"/>
      <c r="U466" s="812"/>
      <c r="V466" s="812"/>
      <c r="W466" s="812"/>
      <c r="X466" s="812"/>
      <c r="Y466" s="812"/>
      <c r="Z466" s="812"/>
      <c r="AA466" s="812"/>
      <c r="AB466" s="812"/>
      <c r="AC466" s="812"/>
      <c r="AD466" s="812"/>
      <c r="AE466" s="812"/>
      <c r="AF466" s="812"/>
      <c r="AG466" s="812"/>
      <c r="AH466" s="812"/>
      <c r="AI466" s="812"/>
      <c r="AJ466" s="812"/>
      <c r="AK466" s="812"/>
      <c r="AL466" s="812"/>
      <c r="AM466" s="812"/>
      <c r="AN466" s="812"/>
      <c r="AO466" s="812"/>
      <c r="AP466" s="812"/>
      <c r="AQ466" s="812"/>
      <c r="AR466" s="812"/>
      <c r="AS466" s="812"/>
      <c r="AT466" s="812"/>
      <c r="AU466" s="812"/>
      <c r="AV466" s="812"/>
      <c r="AW466" s="812"/>
      <c r="AX466" s="812"/>
      <c r="AY466" s="812"/>
      <c r="AZ466" s="812"/>
      <c r="BA466" s="812"/>
      <c r="BB466" s="812"/>
      <c r="BC466" s="812"/>
      <c r="BD466" s="812"/>
      <c r="BE466" s="812"/>
      <c r="BF466" s="812"/>
      <c r="BG466" s="812"/>
      <c r="BH466" s="812"/>
      <c r="BI466" s="812"/>
      <c r="BJ466" s="812"/>
      <c r="BK466" s="812"/>
      <c r="BL466" s="812"/>
      <c r="BM466" s="812"/>
      <c r="BN466" s="812"/>
      <c r="BO466" s="812"/>
      <c r="BP466" s="812"/>
      <c r="BQ466" s="812"/>
      <c r="BR466" s="812"/>
      <c r="BS466" s="812"/>
      <c r="BT466" s="812"/>
      <c r="BU466" s="812"/>
      <c r="BV466" s="812"/>
      <c r="BW466" s="812"/>
      <c r="BX466" s="812"/>
      <c r="BY466" s="812"/>
      <c r="BZ466" s="812"/>
      <c r="CA466" s="812"/>
      <c r="CB466" s="812"/>
      <c r="CC466" s="812"/>
      <c r="CD466" s="812"/>
      <c r="CE466" s="812"/>
      <c r="CF466" s="812"/>
      <c r="CG466" s="812"/>
      <c r="CH466" s="812"/>
      <c r="CI466" s="812"/>
      <c r="CJ466" s="812"/>
      <c r="CK466" s="812"/>
      <c r="CL466" s="812"/>
      <c r="CM466" s="812"/>
      <c r="CN466" s="812"/>
      <c r="CO466" s="812"/>
      <c r="CP466" s="812"/>
      <c r="CQ466" s="812"/>
      <c r="CR466" s="812"/>
      <c r="CS466" s="812"/>
      <c r="CT466" s="812"/>
      <c r="CU466" s="812"/>
      <c r="CV466" s="812"/>
      <c r="CW466" s="812"/>
      <c r="CX466" s="812"/>
      <c r="CY466" s="812"/>
      <c r="CZ466" s="812"/>
      <c r="DA466" s="812"/>
      <c r="DB466" s="812"/>
      <c r="DC466" s="812"/>
      <c r="DD466" s="812"/>
      <c r="DE466" s="812"/>
      <c r="DF466" s="812"/>
      <c r="DG466" s="812"/>
      <c r="DH466" s="812"/>
      <c r="DI466" s="812"/>
      <c r="DJ466" s="812"/>
      <c r="DK466" s="812"/>
      <c r="DL466" s="812"/>
      <c r="DM466" s="812"/>
      <c r="DN466" s="812"/>
      <c r="DO466" s="812"/>
      <c r="DP466" s="812"/>
      <c r="DQ466" s="812"/>
      <c r="DR466" s="812"/>
      <c r="DS466" s="812"/>
      <c r="DT466" s="812"/>
      <c r="DU466" s="812"/>
      <c r="DV466" s="812"/>
      <c r="DW466" s="812"/>
      <c r="DX466" s="812"/>
      <c r="DY466" s="812"/>
      <c r="DZ466" s="812"/>
      <c r="EA466" s="812"/>
      <c r="EB466" s="812"/>
      <c r="EC466" s="812"/>
      <c r="ED466" s="812"/>
      <c r="EE466" s="812"/>
      <c r="EF466" s="812"/>
      <c r="EG466" s="812"/>
      <c r="EH466" s="812"/>
      <c r="EI466" s="812"/>
      <c r="EJ466" s="812"/>
      <c r="EK466" s="812"/>
      <c r="EL466" s="812"/>
      <c r="EM466" s="812"/>
      <c r="EN466" s="812"/>
      <c r="EO466" s="812"/>
      <c r="EP466" s="812"/>
      <c r="EQ466" s="812"/>
      <c r="ER466" s="812"/>
      <c r="ES466" s="812"/>
      <c r="ET466" s="812"/>
      <c r="EU466" s="812"/>
      <c r="EV466" s="812"/>
      <c r="EW466" s="812"/>
      <c r="EX466" s="812"/>
      <c r="EY466" s="812"/>
      <c r="EZ466" s="812"/>
      <c r="FA466" s="812"/>
      <c r="FB466" s="812"/>
      <c r="FC466" s="812"/>
      <c r="FD466" s="812"/>
      <c r="FE466" s="812"/>
      <c r="FF466" s="812"/>
      <c r="FG466" s="812"/>
      <c r="FH466" s="812"/>
      <c r="FI466" s="812"/>
      <c r="FJ466" s="812"/>
      <c r="FK466" s="812"/>
      <c r="FL466" s="812"/>
      <c r="FM466" s="812"/>
      <c r="FN466" s="812"/>
      <c r="FO466" s="812"/>
      <c r="FP466" s="812"/>
      <c r="FQ466" s="812"/>
      <c r="FR466" s="812"/>
      <c r="FS466" s="812"/>
      <c r="FT466" s="812"/>
      <c r="FU466" s="812"/>
      <c r="FV466" s="812"/>
      <c r="FW466" s="812"/>
      <c r="FX466" s="812"/>
      <c r="FY466" s="812"/>
      <c r="FZ466" s="812"/>
      <c r="GA466" s="812"/>
      <c r="GB466" s="812"/>
      <c r="GC466" s="812"/>
      <c r="GD466" s="812"/>
      <c r="GE466" s="812"/>
      <c r="GF466" s="812"/>
      <c r="GG466" s="812"/>
      <c r="GH466" s="812"/>
      <c r="GI466" s="812"/>
      <c r="GJ466" s="812"/>
      <c r="GK466" s="812"/>
      <c r="GL466" s="812"/>
      <c r="GM466" s="812"/>
    </row>
    <row r="467" spans="2:195" ht="15" customHeight="1" x14ac:dyDescent="0.2">
      <c r="B467" s="812"/>
      <c r="C467" s="812"/>
      <c r="D467" s="812"/>
      <c r="E467" s="812"/>
      <c r="F467" s="812"/>
      <c r="G467" s="812"/>
      <c r="H467" s="812"/>
      <c r="I467" s="812"/>
      <c r="J467" s="812"/>
      <c r="K467" s="812"/>
      <c r="L467" s="812"/>
      <c r="M467" s="812"/>
      <c r="N467" s="812"/>
      <c r="O467" s="812"/>
      <c r="P467" s="812"/>
      <c r="Q467" s="812"/>
      <c r="R467" s="812"/>
      <c r="S467" s="812"/>
      <c r="T467" s="812"/>
      <c r="U467" s="812"/>
      <c r="V467" s="812"/>
      <c r="W467" s="812"/>
      <c r="X467" s="812"/>
      <c r="Y467" s="812"/>
      <c r="Z467" s="812"/>
      <c r="AA467" s="812"/>
      <c r="AB467" s="812"/>
      <c r="AC467" s="812"/>
      <c r="AD467" s="812"/>
      <c r="AE467" s="812"/>
      <c r="AF467" s="812"/>
      <c r="AG467" s="812"/>
      <c r="AH467" s="812"/>
      <c r="AI467" s="812"/>
      <c r="AJ467" s="812"/>
      <c r="AK467" s="812"/>
      <c r="AL467" s="812"/>
      <c r="AM467" s="812"/>
      <c r="AN467" s="812"/>
      <c r="AO467" s="812"/>
      <c r="AP467" s="812"/>
      <c r="AQ467" s="812"/>
      <c r="AR467" s="812"/>
      <c r="AS467" s="812"/>
      <c r="AT467" s="812"/>
      <c r="AU467" s="812"/>
      <c r="AV467" s="812"/>
      <c r="AW467" s="812"/>
      <c r="AX467" s="812"/>
      <c r="AY467" s="812"/>
      <c r="AZ467" s="812"/>
      <c r="BA467" s="812"/>
      <c r="BB467" s="812"/>
      <c r="BC467" s="812"/>
      <c r="BD467" s="812"/>
      <c r="BE467" s="812"/>
      <c r="BF467" s="812"/>
      <c r="BG467" s="812"/>
      <c r="BH467" s="812"/>
      <c r="BI467" s="812"/>
      <c r="BJ467" s="812"/>
      <c r="BK467" s="812"/>
      <c r="BL467" s="812"/>
      <c r="BM467" s="812"/>
      <c r="BN467" s="812"/>
      <c r="BO467" s="812"/>
      <c r="BP467" s="812"/>
      <c r="BQ467" s="812"/>
      <c r="BR467" s="812"/>
      <c r="BS467" s="812"/>
      <c r="BT467" s="812"/>
      <c r="BU467" s="812"/>
      <c r="BV467" s="812"/>
      <c r="BW467" s="812"/>
      <c r="BX467" s="812"/>
      <c r="BY467" s="812"/>
      <c r="BZ467" s="812"/>
      <c r="CA467" s="812"/>
      <c r="CB467" s="812"/>
      <c r="CC467" s="812"/>
      <c r="CD467" s="812"/>
      <c r="CE467" s="812"/>
      <c r="CF467" s="812"/>
      <c r="CG467" s="812"/>
      <c r="CH467" s="812"/>
      <c r="CI467" s="812"/>
      <c r="CJ467" s="812"/>
      <c r="CK467" s="812"/>
      <c r="CL467" s="812"/>
      <c r="CM467" s="812"/>
      <c r="CN467" s="812"/>
      <c r="CO467" s="812"/>
      <c r="CP467" s="812"/>
      <c r="CQ467" s="812"/>
      <c r="CR467" s="812"/>
      <c r="CS467" s="812"/>
      <c r="CT467" s="812"/>
      <c r="CU467" s="812"/>
      <c r="CV467" s="812"/>
      <c r="CW467" s="812"/>
      <c r="CX467" s="812"/>
      <c r="CY467" s="812"/>
      <c r="CZ467" s="812"/>
      <c r="DA467" s="812"/>
      <c r="DB467" s="812"/>
      <c r="DC467" s="812"/>
      <c r="DD467" s="812"/>
      <c r="DE467" s="812"/>
      <c r="DF467" s="812"/>
      <c r="DG467" s="812"/>
      <c r="DH467" s="812"/>
      <c r="DI467" s="812"/>
      <c r="DJ467" s="812"/>
      <c r="DK467" s="812"/>
      <c r="DL467" s="812"/>
      <c r="DM467" s="812"/>
      <c r="DN467" s="812"/>
      <c r="DO467" s="812"/>
      <c r="DP467" s="812"/>
      <c r="DQ467" s="812"/>
      <c r="DR467" s="812"/>
      <c r="DS467" s="812"/>
      <c r="DT467" s="812"/>
      <c r="DU467" s="812"/>
      <c r="DV467" s="812"/>
      <c r="DW467" s="812"/>
      <c r="DX467" s="812"/>
      <c r="DY467" s="812"/>
      <c r="DZ467" s="812"/>
      <c r="EA467" s="812"/>
      <c r="EB467" s="812"/>
      <c r="EC467" s="812"/>
      <c r="ED467" s="812"/>
      <c r="EE467" s="812"/>
      <c r="EF467" s="812"/>
      <c r="EG467" s="812"/>
      <c r="EH467" s="812"/>
      <c r="EI467" s="812"/>
      <c r="EJ467" s="812"/>
      <c r="EK467" s="812"/>
      <c r="EL467" s="812"/>
      <c r="EM467" s="812"/>
      <c r="EN467" s="812"/>
      <c r="EO467" s="812"/>
      <c r="EP467" s="812"/>
      <c r="EQ467" s="812"/>
      <c r="ER467" s="812"/>
      <c r="ES467" s="812"/>
      <c r="ET467" s="812"/>
      <c r="EU467" s="812"/>
      <c r="EV467" s="812"/>
      <c r="EW467" s="812"/>
      <c r="EX467" s="812"/>
      <c r="EY467" s="812"/>
      <c r="EZ467" s="812"/>
      <c r="FA467" s="812"/>
      <c r="FB467" s="812"/>
      <c r="FC467" s="812"/>
      <c r="FD467" s="812"/>
      <c r="FE467" s="812"/>
      <c r="FF467" s="812"/>
      <c r="FG467" s="812"/>
      <c r="FH467" s="812"/>
      <c r="FI467" s="812"/>
      <c r="FJ467" s="812"/>
      <c r="FK467" s="812"/>
      <c r="FL467" s="812"/>
      <c r="FM467" s="812"/>
      <c r="FN467" s="812"/>
      <c r="FO467" s="812"/>
      <c r="FP467" s="812"/>
      <c r="FQ467" s="812"/>
      <c r="FR467" s="812"/>
      <c r="FS467" s="812"/>
      <c r="FT467" s="812"/>
      <c r="FU467" s="812"/>
      <c r="FV467" s="812"/>
      <c r="FW467" s="812"/>
      <c r="FX467" s="812"/>
      <c r="FY467" s="812"/>
      <c r="FZ467" s="812"/>
      <c r="GA467" s="812"/>
      <c r="GB467" s="812"/>
      <c r="GC467" s="812"/>
      <c r="GD467" s="812"/>
      <c r="GE467" s="812"/>
      <c r="GF467" s="812"/>
      <c r="GG467" s="812"/>
      <c r="GH467" s="812"/>
      <c r="GI467" s="812"/>
      <c r="GJ467" s="812"/>
      <c r="GK467" s="812"/>
      <c r="GL467" s="812"/>
      <c r="GM467" s="812"/>
    </row>
    <row r="468" spans="2:195" ht="15" customHeight="1" x14ac:dyDescent="0.2">
      <c r="B468" s="812"/>
      <c r="C468" s="812"/>
      <c r="D468" s="812"/>
      <c r="E468" s="812"/>
      <c r="F468" s="812"/>
      <c r="G468" s="812"/>
      <c r="H468" s="812"/>
      <c r="I468" s="812"/>
      <c r="J468" s="812"/>
      <c r="K468" s="812"/>
      <c r="L468" s="812"/>
      <c r="M468" s="812"/>
      <c r="N468" s="812"/>
      <c r="O468" s="812"/>
      <c r="P468" s="812"/>
      <c r="Q468" s="812"/>
      <c r="R468" s="812"/>
      <c r="S468" s="812"/>
      <c r="T468" s="812"/>
      <c r="U468" s="812"/>
      <c r="V468" s="812"/>
      <c r="W468" s="812"/>
      <c r="X468" s="812"/>
      <c r="Y468" s="812"/>
      <c r="Z468" s="812"/>
      <c r="AA468" s="812"/>
      <c r="AB468" s="812"/>
      <c r="AC468" s="812"/>
      <c r="AD468" s="812"/>
      <c r="AE468" s="812"/>
      <c r="AF468" s="812"/>
      <c r="AG468" s="812"/>
      <c r="AH468" s="812"/>
      <c r="AI468" s="812"/>
      <c r="AJ468" s="812"/>
      <c r="AK468" s="812"/>
      <c r="AL468" s="812"/>
      <c r="AM468" s="812"/>
      <c r="AN468" s="812"/>
      <c r="AO468" s="812"/>
      <c r="AP468" s="812"/>
      <c r="AQ468" s="812"/>
      <c r="AR468" s="812"/>
      <c r="AS468" s="812"/>
      <c r="AT468" s="812"/>
      <c r="AU468" s="812"/>
      <c r="AV468" s="812"/>
      <c r="AW468" s="812"/>
      <c r="AX468" s="812"/>
      <c r="AY468" s="812"/>
      <c r="AZ468" s="812"/>
      <c r="BA468" s="812"/>
      <c r="BB468" s="812"/>
      <c r="BC468" s="812"/>
      <c r="BD468" s="812"/>
      <c r="BE468" s="812"/>
      <c r="BF468" s="812"/>
      <c r="BG468" s="812"/>
      <c r="BH468" s="812"/>
      <c r="BI468" s="812"/>
      <c r="BJ468" s="812"/>
      <c r="BK468" s="812"/>
      <c r="BL468" s="812"/>
      <c r="BM468" s="812"/>
      <c r="BN468" s="812"/>
      <c r="BO468" s="812"/>
      <c r="BP468" s="812"/>
      <c r="BQ468" s="812"/>
      <c r="BR468" s="812"/>
      <c r="BS468" s="812"/>
      <c r="BT468" s="812"/>
      <c r="BU468" s="812"/>
      <c r="BV468" s="812"/>
      <c r="BW468" s="812"/>
      <c r="BX468" s="812"/>
      <c r="BY468" s="812"/>
      <c r="BZ468" s="812"/>
      <c r="CA468" s="812"/>
      <c r="CB468" s="812"/>
      <c r="CC468" s="812"/>
      <c r="CD468" s="812"/>
      <c r="CE468" s="812"/>
      <c r="CF468" s="812"/>
      <c r="CG468" s="812"/>
      <c r="CH468" s="812"/>
      <c r="CI468" s="812"/>
      <c r="CJ468" s="812"/>
      <c r="CK468" s="812"/>
      <c r="CL468" s="812"/>
      <c r="CM468" s="812"/>
      <c r="CN468" s="812"/>
      <c r="CO468" s="812"/>
      <c r="CP468" s="812"/>
      <c r="CQ468" s="812"/>
      <c r="CR468" s="812"/>
      <c r="CS468" s="812"/>
      <c r="CT468" s="812"/>
      <c r="CU468" s="812"/>
      <c r="CV468" s="812"/>
      <c r="CW468" s="812"/>
      <c r="CX468" s="812"/>
      <c r="CY468" s="812"/>
      <c r="CZ468" s="812"/>
      <c r="DA468" s="812"/>
      <c r="DB468" s="812"/>
      <c r="DC468" s="812"/>
      <c r="DD468" s="812"/>
      <c r="DE468" s="812"/>
      <c r="DF468" s="812"/>
      <c r="DG468" s="812"/>
      <c r="DH468" s="812"/>
      <c r="DI468" s="812"/>
      <c r="DJ468" s="812"/>
      <c r="DK468" s="812"/>
      <c r="DL468" s="812"/>
      <c r="DM468" s="812"/>
      <c r="DN468" s="812"/>
      <c r="DO468" s="812"/>
      <c r="DP468" s="812"/>
      <c r="DQ468" s="812"/>
      <c r="DR468" s="812"/>
      <c r="DS468" s="812"/>
      <c r="DT468" s="812"/>
      <c r="DU468" s="812"/>
      <c r="DV468" s="812"/>
      <c r="DW468" s="812"/>
      <c r="DX468" s="812"/>
      <c r="DY468" s="812"/>
      <c r="DZ468" s="812"/>
      <c r="EA468" s="812"/>
      <c r="EB468" s="812"/>
      <c r="EC468" s="812"/>
      <c r="ED468" s="812"/>
      <c r="EE468" s="812"/>
      <c r="EF468" s="812"/>
      <c r="EG468" s="812"/>
      <c r="EH468" s="812"/>
      <c r="EI468" s="812"/>
      <c r="EJ468" s="812"/>
      <c r="EK468" s="812"/>
      <c r="EL468" s="812"/>
      <c r="EM468" s="812"/>
      <c r="EN468" s="812"/>
      <c r="EO468" s="812"/>
      <c r="EP468" s="812"/>
      <c r="EQ468" s="812"/>
      <c r="ER468" s="812"/>
      <c r="ES468" s="812"/>
      <c r="ET468" s="812"/>
      <c r="EU468" s="812"/>
      <c r="EV468" s="812"/>
      <c r="EW468" s="812"/>
      <c r="EX468" s="812"/>
      <c r="EY468" s="812"/>
      <c r="EZ468" s="812"/>
      <c r="FA468" s="812"/>
      <c r="FB468" s="812"/>
      <c r="FC468" s="812"/>
      <c r="FD468" s="812"/>
      <c r="FE468" s="812"/>
      <c r="FF468" s="812"/>
      <c r="FG468" s="812"/>
      <c r="FH468" s="812"/>
      <c r="FI468" s="812"/>
      <c r="FJ468" s="812"/>
      <c r="FK468" s="812"/>
      <c r="FL468" s="812"/>
      <c r="FM468" s="812"/>
      <c r="FN468" s="812"/>
      <c r="FO468" s="812"/>
      <c r="FP468" s="812"/>
      <c r="FQ468" s="812"/>
      <c r="FR468" s="812"/>
      <c r="FS468" s="812"/>
      <c r="FT468" s="812"/>
      <c r="FU468" s="812"/>
      <c r="FV468" s="812"/>
      <c r="FW468" s="812"/>
      <c r="FX468" s="812"/>
      <c r="FY468" s="812"/>
      <c r="FZ468" s="812"/>
      <c r="GA468" s="812"/>
      <c r="GB468" s="812"/>
      <c r="GC468" s="812"/>
      <c r="GD468" s="812"/>
      <c r="GE468" s="812"/>
      <c r="GF468" s="812"/>
      <c r="GG468" s="812"/>
      <c r="GH468" s="812"/>
      <c r="GI468" s="812"/>
      <c r="GJ468" s="812"/>
      <c r="GK468" s="812"/>
      <c r="GL468" s="812"/>
      <c r="GM468" s="812"/>
    </row>
    <row r="469" spans="2:195" ht="15" customHeight="1" x14ac:dyDescent="0.2">
      <c r="B469" s="812"/>
      <c r="C469" s="812"/>
      <c r="D469" s="812"/>
      <c r="E469" s="812"/>
      <c r="F469" s="812"/>
      <c r="G469" s="812"/>
      <c r="H469" s="812"/>
      <c r="I469" s="812"/>
      <c r="J469" s="812"/>
      <c r="K469" s="812"/>
      <c r="L469" s="812"/>
      <c r="M469" s="812"/>
      <c r="N469" s="812"/>
      <c r="O469" s="812"/>
      <c r="P469" s="812"/>
      <c r="Q469" s="812"/>
      <c r="R469" s="812"/>
      <c r="S469" s="812"/>
      <c r="T469" s="812"/>
      <c r="U469" s="812"/>
      <c r="V469" s="812"/>
      <c r="W469" s="812"/>
      <c r="X469" s="812"/>
      <c r="Y469" s="812"/>
      <c r="Z469" s="812"/>
      <c r="AA469" s="812"/>
      <c r="AB469" s="812"/>
      <c r="AC469" s="812"/>
      <c r="AD469" s="812"/>
      <c r="AE469" s="812"/>
      <c r="AF469" s="812"/>
      <c r="AG469" s="812"/>
      <c r="AH469" s="812"/>
      <c r="AI469" s="812"/>
      <c r="AJ469" s="812"/>
      <c r="AK469" s="812"/>
      <c r="AL469" s="812"/>
      <c r="AM469" s="812"/>
      <c r="AN469" s="812"/>
      <c r="AO469" s="812"/>
      <c r="AP469" s="812"/>
      <c r="AQ469" s="812"/>
      <c r="AR469" s="812"/>
      <c r="AS469" s="812"/>
      <c r="AT469" s="812"/>
      <c r="AU469" s="812"/>
      <c r="AV469" s="812"/>
      <c r="AW469" s="812"/>
      <c r="AX469" s="812"/>
      <c r="AY469" s="812"/>
      <c r="AZ469" s="812"/>
      <c r="BA469" s="812"/>
      <c r="BB469" s="812"/>
      <c r="BC469" s="812"/>
      <c r="BD469" s="812"/>
      <c r="BE469" s="812"/>
      <c r="BF469" s="812"/>
      <c r="BG469" s="812"/>
      <c r="BH469" s="812"/>
      <c r="BI469" s="812"/>
      <c r="BJ469" s="812"/>
      <c r="BK469" s="812"/>
      <c r="BL469" s="812"/>
      <c r="BM469" s="812"/>
      <c r="BN469" s="812"/>
      <c r="BO469" s="812"/>
      <c r="BP469" s="812"/>
      <c r="BQ469" s="812"/>
      <c r="BR469" s="812"/>
      <c r="BS469" s="812"/>
      <c r="BT469" s="812"/>
      <c r="BU469" s="812"/>
      <c r="BV469" s="812"/>
      <c r="BW469" s="812"/>
      <c r="BX469" s="812"/>
      <c r="BY469" s="812"/>
      <c r="BZ469" s="812"/>
      <c r="CA469" s="812"/>
      <c r="CB469" s="812"/>
      <c r="CC469" s="812"/>
      <c r="CD469" s="812"/>
      <c r="CE469" s="812"/>
      <c r="CF469" s="812"/>
      <c r="CG469" s="812"/>
      <c r="CH469" s="812"/>
      <c r="CI469" s="812"/>
      <c r="CJ469" s="812"/>
      <c r="CK469" s="812"/>
      <c r="CL469" s="812"/>
      <c r="CM469" s="812"/>
      <c r="CN469" s="812"/>
      <c r="CO469" s="812"/>
      <c r="CP469" s="812"/>
      <c r="CQ469" s="812"/>
      <c r="CR469" s="812"/>
      <c r="CS469" s="812"/>
      <c r="CT469" s="812"/>
      <c r="CU469" s="812"/>
      <c r="CV469" s="812"/>
      <c r="CW469" s="812"/>
      <c r="CX469" s="812"/>
      <c r="CY469" s="812"/>
      <c r="CZ469" s="812"/>
      <c r="DA469" s="812"/>
      <c r="DB469" s="812"/>
      <c r="DC469" s="812"/>
      <c r="DD469" s="812"/>
      <c r="DE469" s="812"/>
      <c r="DF469" s="812"/>
      <c r="DG469" s="812"/>
      <c r="DH469" s="812"/>
      <c r="DI469" s="812"/>
      <c r="DJ469" s="812"/>
      <c r="DK469" s="812"/>
      <c r="DL469" s="812"/>
      <c r="DM469" s="812"/>
      <c r="DN469" s="812"/>
      <c r="DO469" s="812"/>
      <c r="DP469" s="812"/>
      <c r="DQ469" s="812"/>
      <c r="DR469" s="812"/>
      <c r="DS469" s="812"/>
      <c r="DT469" s="812"/>
      <c r="DU469" s="812"/>
      <c r="DV469" s="812"/>
      <c r="DW469" s="812"/>
      <c r="DX469" s="812"/>
      <c r="DY469" s="812"/>
      <c r="DZ469" s="812"/>
      <c r="EA469" s="812"/>
      <c r="EB469" s="812"/>
      <c r="EC469" s="812"/>
      <c r="ED469" s="812"/>
      <c r="EE469" s="812"/>
      <c r="EF469" s="812"/>
      <c r="EG469" s="812"/>
      <c r="EH469" s="812"/>
      <c r="EI469" s="812"/>
      <c r="EJ469" s="812"/>
      <c r="EK469" s="812"/>
      <c r="EL469" s="812"/>
      <c r="EM469" s="812"/>
      <c r="EN469" s="812"/>
      <c r="EO469" s="812"/>
      <c r="EP469" s="812"/>
      <c r="EQ469" s="812"/>
      <c r="ER469" s="812"/>
      <c r="ES469" s="812"/>
      <c r="ET469" s="812"/>
      <c r="EU469" s="812"/>
      <c r="EV469" s="812"/>
      <c r="EW469" s="812"/>
      <c r="EX469" s="812"/>
      <c r="EY469" s="812"/>
      <c r="EZ469" s="812"/>
      <c r="FA469" s="812"/>
      <c r="FB469" s="812"/>
      <c r="FC469" s="812"/>
      <c r="FD469" s="812"/>
      <c r="FE469" s="812"/>
      <c r="FF469" s="812"/>
      <c r="FG469" s="812"/>
      <c r="FH469" s="812"/>
      <c r="FI469" s="812"/>
      <c r="FJ469" s="812"/>
      <c r="FK469" s="812"/>
      <c r="FL469" s="812"/>
      <c r="FM469" s="812"/>
      <c r="FN469" s="812"/>
      <c r="FO469" s="812"/>
      <c r="FP469" s="812"/>
      <c r="FQ469" s="812"/>
      <c r="FR469" s="812"/>
      <c r="FS469" s="812"/>
      <c r="FT469" s="812"/>
      <c r="FU469" s="812"/>
      <c r="FV469" s="812"/>
      <c r="FW469" s="812"/>
      <c r="FX469" s="812"/>
      <c r="FY469" s="812"/>
      <c r="FZ469" s="812"/>
      <c r="GA469" s="812"/>
      <c r="GB469" s="812"/>
      <c r="GC469" s="812"/>
      <c r="GD469" s="812"/>
      <c r="GE469" s="812"/>
      <c r="GF469" s="812"/>
      <c r="GG469" s="812"/>
      <c r="GH469" s="812"/>
      <c r="GI469" s="812"/>
      <c r="GJ469" s="812"/>
      <c r="GK469" s="812"/>
      <c r="GL469" s="812"/>
      <c r="GM469" s="812"/>
    </row>
    <row r="470" spans="2:195" ht="15" customHeight="1" x14ac:dyDescent="0.2">
      <c r="B470" s="812"/>
      <c r="C470" s="812"/>
      <c r="D470" s="812"/>
      <c r="E470" s="812"/>
      <c r="F470" s="812"/>
      <c r="G470" s="812"/>
      <c r="H470" s="812"/>
      <c r="I470" s="812"/>
      <c r="J470" s="812"/>
      <c r="K470" s="812"/>
      <c r="L470" s="812"/>
      <c r="M470" s="812"/>
      <c r="N470" s="812"/>
      <c r="O470" s="812"/>
      <c r="P470" s="812"/>
      <c r="Q470" s="812"/>
      <c r="R470" s="812"/>
      <c r="S470" s="812"/>
      <c r="T470" s="812"/>
      <c r="U470" s="812"/>
      <c r="V470" s="812"/>
      <c r="W470" s="812"/>
      <c r="X470" s="812"/>
      <c r="Y470" s="812"/>
      <c r="Z470" s="812"/>
      <c r="AA470" s="812"/>
      <c r="AB470" s="812"/>
      <c r="AC470" s="812"/>
      <c r="AD470" s="812"/>
      <c r="AE470" s="812"/>
      <c r="AF470" s="812"/>
      <c r="AG470" s="812"/>
      <c r="AH470" s="812"/>
      <c r="AI470" s="812"/>
      <c r="AJ470" s="812"/>
      <c r="AK470" s="812"/>
      <c r="AL470" s="812"/>
      <c r="AM470" s="812"/>
      <c r="AN470" s="812"/>
      <c r="AO470" s="812"/>
      <c r="AP470" s="812"/>
      <c r="AQ470" s="812"/>
      <c r="AR470" s="812"/>
      <c r="AS470" s="812"/>
      <c r="AT470" s="812"/>
      <c r="AU470" s="812"/>
      <c r="AV470" s="812"/>
      <c r="AW470" s="812"/>
      <c r="AX470" s="812"/>
      <c r="AY470" s="812"/>
      <c r="AZ470" s="812"/>
      <c r="BA470" s="812"/>
      <c r="BB470" s="812"/>
      <c r="BC470" s="812"/>
      <c r="BD470" s="812"/>
      <c r="BE470" s="812"/>
      <c r="BF470" s="812"/>
      <c r="BG470" s="812"/>
      <c r="BH470" s="812"/>
      <c r="BI470" s="812"/>
      <c r="BJ470" s="812"/>
      <c r="BK470" s="812"/>
      <c r="BL470" s="812"/>
      <c r="BM470" s="812"/>
      <c r="BN470" s="812"/>
      <c r="BO470" s="812"/>
      <c r="BP470" s="812"/>
      <c r="BQ470" s="812"/>
      <c r="BR470" s="812"/>
      <c r="BS470" s="812"/>
      <c r="BT470" s="812"/>
      <c r="BU470" s="812"/>
      <c r="BV470" s="812"/>
      <c r="BW470" s="812"/>
      <c r="BX470" s="812"/>
      <c r="BY470" s="812"/>
      <c r="BZ470" s="812"/>
      <c r="CA470" s="812"/>
      <c r="CB470" s="812"/>
      <c r="CC470" s="812"/>
      <c r="CD470" s="812"/>
      <c r="CE470" s="812"/>
      <c r="CF470" s="812"/>
      <c r="CG470" s="812"/>
      <c r="CH470" s="812"/>
      <c r="CI470" s="812"/>
      <c r="CJ470" s="812"/>
      <c r="CK470" s="812"/>
      <c r="CL470" s="812"/>
      <c r="CM470" s="812"/>
      <c r="CN470" s="812"/>
      <c r="CO470" s="812"/>
      <c r="CP470" s="812"/>
      <c r="CQ470" s="812"/>
      <c r="CR470" s="812"/>
      <c r="CS470" s="812"/>
      <c r="CT470" s="812"/>
      <c r="CU470" s="812"/>
      <c r="CV470" s="812"/>
      <c r="CW470" s="812"/>
      <c r="CX470" s="812"/>
      <c r="CY470" s="812"/>
      <c r="CZ470" s="812"/>
      <c r="DA470" s="812"/>
      <c r="DB470" s="812"/>
      <c r="DC470" s="812"/>
      <c r="DD470" s="812"/>
      <c r="DE470" s="812"/>
      <c r="DF470" s="812"/>
      <c r="DG470" s="812"/>
      <c r="DH470" s="812"/>
      <c r="DI470" s="812"/>
      <c r="DJ470" s="812"/>
      <c r="DK470" s="812"/>
      <c r="DL470" s="812"/>
      <c r="DM470" s="812"/>
      <c r="DN470" s="812"/>
      <c r="DO470" s="812"/>
      <c r="DP470" s="812"/>
      <c r="DQ470" s="812"/>
      <c r="DR470" s="812"/>
      <c r="DS470" s="812"/>
      <c r="DT470" s="812"/>
      <c r="DU470" s="812"/>
      <c r="DV470" s="812"/>
      <c r="DW470" s="812"/>
      <c r="DX470" s="812"/>
      <c r="DY470" s="812"/>
      <c r="DZ470" s="812"/>
      <c r="EA470" s="812"/>
      <c r="EB470" s="812"/>
      <c r="EC470" s="812"/>
      <c r="ED470" s="812"/>
      <c r="EE470" s="812"/>
      <c r="EF470" s="812"/>
      <c r="EG470" s="812"/>
      <c r="EH470" s="812"/>
      <c r="EI470" s="812"/>
      <c r="EJ470" s="812"/>
      <c r="EK470" s="812"/>
      <c r="EL470" s="812"/>
      <c r="EM470" s="812"/>
      <c r="EN470" s="812"/>
      <c r="EO470" s="812"/>
      <c r="EP470" s="812"/>
      <c r="EQ470" s="812"/>
      <c r="ER470" s="812"/>
      <c r="ES470" s="812"/>
      <c r="ET470" s="812"/>
      <c r="EU470" s="812"/>
      <c r="EV470" s="812"/>
      <c r="EW470" s="812"/>
      <c r="EX470" s="812"/>
      <c r="EY470" s="812"/>
      <c r="EZ470" s="812"/>
      <c r="FA470" s="812"/>
      <c r="FB470" s="812"/>
      <c r="FC470" s="812"/>
      <c r="FD470" s="812"/>
      <c r="FE470" s="812"/>
      <c r="FF470" s="812"/>
      <c r="FG470" s="812"/>
      <c r="FH470" s="812"/>
      <c r="FI470" s="812"/>
      <c r="FJ470" s="812"/>
      <c r="FK470" s="812"/>
      <c r="FL470" s="812"/>
      <c r="FM470" s="812"/>
      <c r="FN470" s="812"/>
      <c r="FO470" s="812"/>
      <c r="FP470" s="812"/>
      <c r="FQ470" s="812"/>
      <c r="FR470" s="812"/>
      <c r="FS470" s="812"/>
      <c r="FT470" s="812"/>
      <c r="FU470" s="812"/>
      <c r="FV470" s="812"/>
      <c r="FW470" s="812"/>
      <c r="FX470" s="812"/>
      <c r="FY470" s="812"/>
      <c r="FZ470" s="812"/>
      <c r="GA470" s="812"/>
      <c r="GB470" s="812"/>
      <c r="GC470" s="812"/>
      <c r="GD470" s="812"/>
      <c r="GE470" s="812"/>
      <c r="GF470" s="812"/>
      <c r="GG470" s="812"/>
      <c r="GH470" s="812"/>
      <c r="GI470" s="812"/>
      <c r="GJ470" s="812"/>
      <c r="GK470" s="812"/>
      <c r="GL470" s="812"/>
      <c r="GM470" s="812"/>
    </row>
    <row r="471" spans="2:195" ht="15" customHeight="1" x14ac:dyDescent="0.2">
      <c r="B471" s="812"/>
      <c r="C471" s="812"/>
      <c r="D471" s="812"/>
      <c r="E471" s="812"/>
      <c r="F471" s="812"/>
      <c r="G471" s="812"/>
      <c r="H471" s="812"/>
      <c r="I471" s="812"/>
      <c r="J471" s="812"/>
      <c r="K471" s="812"/>
      <c r="L471" s="812"/>
      <c r="M471" s="812"/>
      <c r="N471" s="812"/>
      <c r="O471" s="812"/>
      <c r="P471" s="812"/>
      <c r="Q471" s="812"/>
      <c r="R471" s="812"/>
      <c r="S471" s="812"/>
      <c r="T471" s="812"/>
      <c r="U471" s="812"/>
      <c r="V471" s="812"/>
      <c r="W471" s="812"/>
      <c r="X471" s="812"/>
      <c r="Y471" s="812"/>
      <c r="Z471" s="812"/>
      <c r="AA471" s="812"/>
      <c r="AB471" s="812"/>
      <c r="AC471" s="812"/>
      <c r="AD471" s="812"/>
      <c r="AE471" s="812"/>
      <c r="AF471" s="812"/>
      <c r="AG471" s="812"/>
      <c r="AH471" s="812"/>
      <c r="AI471" s="812"/>
      <c r="AJ471" s="812"/>
      <c r="AK471" s="812"/>
      <c r="AL471" s="812"/>
      <c r="AM471" s="812"/>
      <c r="AN471" s="812"/>
      <c r="AO471" s="812"/>
      <c r="AP471" s="812"/>
      <c r="AQ471" s="812"/>
      <c r="AR471" s="812"/>
      <c r="AS471" s="812"/>
      <c r="AT471" s="812"/>
      <c r="AU471" s="812"/>
      <c r="AV471" s="812"/>
      <c r="AW471" s="812"/>
      <c r="AX471" s="812"/>
      <c r="AY471" s="812"/>
      <c r="AZ471" s="812"/>
      <c r="BA471" s="812"/>
      <c r="BB471" s="812"/>
      <c r="BC471" s="812"/>
      <c r="BD471" s="812"/>
      <c r="BE471" s="812"/>
      <c r="BF471" s="812"/>
      <c r="BG471" s="812"/>
      <c r="BH471" s="812"/>
      <c r="BI471" s="812"/>
      <c r="BJ471" s="812"/>
      <c r="BK471" s="812"/>
      <c r="BL471" s="812"/>
      <c r="BM471" s="812"/>
      <c r="BN471" s="812"/>
      <c r="BO471" s="812"/>
      <c r="BP471" s="812"/>
      <c r="BQ471" s="812"/>
      <c r="BR471" s="812"/>
      <c r="BS471" s="812"/>
      <c r="BT471" s="812"/>
      <c r="BU471" s="812"/>
      <c r="BV471" s="812"/>
      <c r="BW471" s="812"/>
      <c r="BX471" s="812"/>
      <c r="BY471" s="812"/>
      <c r="BZ471" s="812"/>
      <c r="CA471" s="812"/>
      <c r="CB471" s="812"/>
      <c r="CC471" s="812"/>
      <c r="CD471" s="812"/>
      <c r="CE471" s="812"/>
      <c r="CF471" s="812"/>
      <c r="CG471" s="812"/>
      <c r="CH471" s="812"/>
      <c r="CI471" s="812"/>
      <c r="CJ471" s="812"/>
      <c r="CK471" s="812"/>
      <c r="CL471" s="812"/>
      <c r="CM471" s="812"/>
      <c r="CN471" s="812"/>
      <c r="CO471" s="812"/>
      <c r="CP471" s="812"/>
      <c r="CQ471" s="812"/>
      <c r="CR471" s="812"/>
      <c r="CS471" s="812"/>
      <c r="CT471" s="812"/>
      <c r="CU471" s="812"/>
      <c r="CV471" s="812"/>
      <c r="CW471" s="812"/>
      <c r="CX471" s="812"/>
      <c r="CY471" s="812"/>
      <c r="CZ471" s="812"/>
      <c r="DA471" s="812"/>
      <c r="DB471" s="812"/>
      <c r="DC471" s="812"/>
      <c r="DD471" s="812"/>
      <c r="DE471" s="812"/>
      <c r="DF471" s="812"/>
      <c r="DG471" s="812"/>
      <c r="DH471" s="812"/>
      <c r="DI471" s="812"/>
      <c r="DJ471" s="812"/>
      <c r="DK471" s="812"/>
      <c r="DL471" s="812"/>
      <c r="DM471" s="812"/>
      <c r="DN471" s="812"/>
      <c r="DO471" s="812"/>
      <c r="DP471" s="812"/>
      <c r="DQ471" s="812"/>
      <c r="DR471" s="812"/>
      <c r="DS471" s="812"/>
      <c r="DT471" s="812"/>
      <c r="DU471" s="812"/>
      <c r="DV471" s="812"/>
      <c r="DW471" s="812"/>
      <c r="DX471" s="812"/>
      <c r="DY471" s="812"/>
      <c r="DZ471" s="812"/>
      <c r="EA471" s="812"/>
      <c r="EB471" s="812"/>
      <c r="EC471" s="812"/>
      <c r="ED471" s="812"/>
      <c r="EE471" s="812"/>
      <c r="EF471" s="812"/>
      <c r="EG471" s="812"/>
      <c r="EH471" s="812"/>
      <c r="EI471" s="812"/>
      <c r="EJ471" s="812"/>
      <c r="EK471" s="812"/>
      <c r="EL471" s="812"/>
      <c r="EM471" s="812"/>
      <c r="EN471" s="812"/>
      <c r="EO471" s="812"/>
      <c r="EP471" s="812"/>
      <c r="EQ471" s="812"/>
      <c r="ER471" s="812"/>
      <c r="ES471" s="812"/>
      <c r="ET471" s="812"/>
      <c r="EU471" s="812"/>
      <c r="EV471" s="812"/>
      <c r="EW471" s="812"/>
      <c r="EX471" s="812"/>
      <c r="EY471" s="812"/>
      <c r="EZ471" s="812"/>
      <c r="FA471" s="812"/>
      <c r="FB471" s="812"/>
      <c r="FC471" s="812"/>
      <c r="FD471" s="812"/>
      <c r="FE471" s="812"/>
      <c r="FF471" s="812"/>
      <c r="FG471" s="812"/>
      <c r="FH471" s="812"/>
      <c r="FI471" s="812"/>
      <c r="FJ471" s="812"/>
      <c r="FK471" s="812"/>
      <c r="FL471" s="812"/>
      <c r="FM471" s="812"/>
      <c r="FN471" s="812"/>
      <c r="FO471" s="812"/>
      <c r="FP471" s="812"/>
      <c r="FQ471" s="812"/>
      <c r="FR471" s="812"/>
      <c r="FS471" s="812"/>
      <c r="FT471" s="812"/>
      <c r="FU471" s="812"/>
      <c r="FV471" s="812"/>
      <c r="FW471" s="812"/>
      <c r="FX471" s="812"/>
      <c r="FY471" s="812"/>
      <c r="FZ471" s="812"/>
      <c r="GA471" s="812"/>
      <c r="GB471" s="812"/>
      <c r="GC471" s="812"/>
      <c r="GD471" s="812"/>
      <c r="GE471" s="812"/>
      <c r="GF471" s="812"/>
      <c r="GG471" s="812"/>
      <c r="GH471" s="812"/>
      <c r="GI471" s="812"/>
      <c r="GJ471" s="812"/>
      <c r="GK471" s="812"/>
      <c r="GL471" s="812"/>
      <c r="GM471" s="812"/>
    </row>
    <row r="472" spans="2:195" ht="15" customHeight="1" x14ac:dyDescent="0.2">
      <c r="B472" s="812"/>
      <c r="C472" s="812"/>
      <c r="D472" s="812"/>
      <c r="E472" s="812"/>
      <c r="F472" s="812"/>
      <c r="G472" s="812"/>
      <c r="H472" s="812"/>
      <c r="I472" s="812"/>
      <c r="J472" s="812"/>
      <c r="K472" s="812"/>
      <c r="L472" s="812"/>
      <c r="M472" s="812"/>
      <c r="N472" s="812"/>
      <c r="O472" s="812"/>
      <c r="P472" s="812"/>
      <c r="Q472" s="812"/>
      <c r="R472" s="812"/>
      <c r="S472" s="812"/>
      <c r="T472" s="812"/>
      <c r="U472" s="812"/>
      <c r="V472" s="812"/>
      <c r="W472" s="812"/>
      <c r="X472" s="812"/>
      <c r="Y472" s="812"/>
      <c r="Z472" s="812"/>
      <c r="AA472" s="812"/>
      <c r="AB472" s="812"/>
      <c r="AC472" s="812"/>
      <c r="AD472" s="812"/>
      <c r="AE472" s="812"/>
      <c r="AF472" s="812"/>
      <c r="AG472" s="812"/>
      <c r="AH472" s="812"/>
      <c r="AI472" s="812"/>
      <c r="AJ472" s="812"/>
      <c r="AK472" s="812"/>
      <c r="AL472" s="812"/>
      <c r="AM472" s="812"/>
      <c r="AN472" s="812"/>
      <c r="AO472" s="812"/>
      <c r="AP472" s="812"/>
      <c r="AQ472" s="812"/>
      <c r="AR472" s="812"/>
      <c r="AS472" s="812"/>
      <c r="AT472" s="812"/>
      <c r="AU472" s="812"/>
      <c r="AV472" s="812"/>
      <c r="AW472" s="812"/>
      <c r="AX472" s="812"/>
      <c r="AY472" s="812"/>
      <c r="AZ472" s="812"/>
      <c r="BA472" s="812"/>
      <c r="BB472" s="812"/>
      <c r="BC472" s="812"/>
      <c r="BD472" s="812"/>
      <c r="BE472" s="812"/>
      <c r="BF472" s="812"/>
      <c r="BG472" s="812"/>
      <c r="BH472" s="812"/>
      <c r="BI472" s="812"/>
      <c r="BJ472" s="812"/>
      <c r="BK472" s="812"/>
      <c r="BL472" s="812"/>
      <c r="BM472" s="812"/>
      <c r="BN472" s="812"/>
      <c r="BO472" s="812"/>
      <c r="BP472" s="812"/>
      <c r="BQ472" s="812"/>
      <c r="BR472" s="812"/>
      <c r="BS472" s="812"/>
      <c r="BT472" s="812"/>
      <c r="BU472" s="812"/>
      <c r="BV472" s="812"/>
      <c r="BW472" s="812"/>
      <c r="BX472" s="812"/>
      <c r="BY472" s="812"/>
      <c r="BZ472" s="812"/>
      <c r="CA472" s="812"/>
      <c r="CB472" s="812"/>
      <c r="CC472" s="812"/>
      <c r="CD472" s="812"/>
      <c r="CE472" s="812"/>
      <c r="CF472" s="812"/>
      <c r="CG472" s="812"/>
      <c r="CH472" s="812"/>
      <c r="CI472" s="812"/>
      <c r="CJ472" s="812"/>
      <c r="CK472" s="812"/>
      <c r="CL472" s="812"/>
      <c r="CM472" s="812"/>
      <c r="CN472" s="812"/>
      <c r="CO472" s="812"/>
      <c r="CP472" s="812"/>
      <c r="CQ472" s="812"/>
      <c r="CR472" s="812"/>
      <c r="CS472" s="812"/>
      <c r="CT472" s="812"/>
      <c r="CU472" s="812"/>
      <c r="CV472" s="812"/>
      <c r="CW472" s="812"/>
      <c r="CX472" s="812"/>
      <c r="CY472" s="812"/>
      <c r="CZ472" s="812"/>
      <c r="DA472" s="812"/>
      <c r="DB472" s="812"/>
      <c r="DC472" s="812"/>
      <c r="DD472" s="812"/>
      <c r="DE472" s="812"/>
      <c r="DF472" s="812"/>
      <c r="DG472" s="812"/>
      <c r="DH472" s="812"/>
      <c r="DI472" s="812"/>
      <c r="DJ472" s="812"/>
      <c r="DK472" s="812"/>
      <c r="DL472" s="812"/>
      <c r="DM472" s="812"/>
      <c r="DN472" s="812"/>
      <c r="DO472" s="812"/>
      <c r="DP472" s="812"/>
      <c r="DQ472" s="812"/>
      <c r="DR472" s="812"/>
      <c r="DS472" s="812"/>
      <c r="DT472" s="812"/>
      <c r="DU472" s="812"/>
      <c r="DV472" s="812"/>
      <c r="DW472" s="812"/>
      <c r="DX472" s="812"/>
      <c r="DY472" s="812"/>
      <c r="DZ472" s="812"/>
      <c r="EA472" s="812"/>
      <c r="EB472" s="812"/>
      <c r="EC472" s="812"/>
      <c r="ED472" s="812"/>
      <c r="EE472" s="812"/>
      <c r="EF472" s="812"/>
      <c r="EG472" s="812"/>
      <c r="EH472" s="812"/>
      <c r="EI472" s="812"/>
      <c r="EJ472" s="812"/>
      <c r="EK472" s="812"/>
      <c r="EL472" s="812"/>
      <c r="EM472" s="812"/>
      <c r="EN472" s="812"/>
      <c r="EO472" s="812"/>
      <c r="EP472" s="812"/>
      <c r="EQ472" s="812"/>
      <c r="ER472" s="812"/>
      <c r="ES472" s="812"/>
      <c r="ET472" s="812"/>
      <c r="EU472" s="812"/>
      <c r="EV472" s="812"/>
      <c r="EW472" s="812"/>
      <c r="EX472" s="812"/>
      <c r="EY472" s="812"/>
      <c r="EZ472" s="812"/>
      <c r="FA472" s="812"/>
      <c r="FB472" s="812"/>
      <c r="FC472" s="812"/>
      <c r="FD472" s="812"/>
      <c r="FE472" s="812"/>
      <c r="FF472" s="812"/>
      <c r="FG472" s="812"/>
      <c r="FH472" s="812"/>
      <c r="FI472" s="812"/>
      <c r="FJ472" s="812"/>
      <c r="FK472" s="812"/>
      <c r="FL472" s="812"/>
      <c r="FM472" s="812"/>
      <c r="FN472" s="812"/>
      <c r="FO472" s="812"/>
      <c r="FP472" s="812"/>
      <c r="FQ472" s="812"/>
      <c r="FR472" s="812"/>
      <c r="FS472" s="812"/>
      <c r="FT472" s="812"/>
      <c r="FU472" s="812"/>
      <c r="FV472" s="812"/>
      <c r="FW472" s="812"/>
      <c r="FX472" s="812"/>
      <c r="FY472" s="812"/>
      <c r="FZ472" s="812"/>
      <c r="GA472" s="812"/>
      <c r="GB472" s="812"/>
      <c r="GC472" s="812"/>
      <c r="GD472" s="812"/>
      <c r="GE472" s="812"/>
      <c r="GF472" s="812"/>
      <c r="GG472" s="812"/>
      <c r="GH472" s="812"/>
      <c r="GI472" s="812"/>
      <c r="GJ472" s="812"/>
      <c r="GK472" s="812"/>
      <c r="GL472" s="812"/>
      <c r="GM472" s="812"/>
    </row>
    <row r="473" spans="2:195" ht="15" customHeight="1" x14ac:dyDescent="0.2">
      <c r="B473" s="812"/>
      <c r="C473" s="812"/>
      <c r="D473" s="812"/>
      <c r="E473" s="812"/>
      <c r="F473" s="812"/>
      <c r="G473" s="812"/>
      <c r="H473" s="812"/>
      <c r="I473" s="812"/>
      <c r="J473" s="812"/>
      <c r="K473" s="812"/>
      <c r="L473" s="812"/>
      <c r="M473" s="812"/>
      <c r="N473" s="812"/>
      <c r="O473" s="812"/>
      <c r="P473" s="812"/>
      <c r="Q473" s="812"/>
      <c r="R473" s="812"/>
      <c r="S473" s="812"/>
      <c r="T473" s="812"/>
      <c r="U473" s="812"/>
      <c r="V473" s="812"/>
      <c r="W473" s="812"/>
      <c r="X473" s="812"/>
      <c r="Y473" s="812"/>
      <c r="Z473" s="812"/>
      <c r="AA473" s="812"/>
      <c r="AB473" s="812"/>
      <c r="AC473" s="812"/>
      <c r="AD473" s="812"/>
      <c r="AE473" s="812"/>
      <c r="AF473" s="812"/>
      <c r="AG473" s="812"/>
      <c r="AH473" s="812"/>
      <c r="AI473" s="812"/>
      <c r="AJ473" s="812"/>
      <c r="AK473" s="812"/>
      <c r="AL473" s="812"/>
      <c r="AM473" s="812"/>
      <c r="AN473" s="812"/>
      <c r="AO473" s="812"/>
      <c r="AP473" s="812"/>
      <c r="AQ473" s="812"/>
      <c r="AR473" s="812"/>
      <c r="AS473" s="812"/>
      <c r="AT473" s="812"/>
      <c r="AU473" s="812"/>
      <c r="AV473" s="812"/>
      <c r="AW473" s="812"/>
      <c r="AX473" s="812"/>
      <c r="AY473" s="812"/>
      <c r="AZ473" s="812"/>
      <c r="BA473" s="812"/>
      <c r="BB473" s="812"/>
      <c r="BC473" s="812"/>
      <c r="BD473" s="812"/>
      <c r="BE473" s="812"/>
      <c r="BF473" s="812"/>
      <c r="BG473" s="812"/>
      <c r="BH473" s="812"/>
      <c r="BI473" s="812"/>
      <c r="BJ473" s="812"/>
      <c r="BK473" s="812"/>
      <c r="BL473" s="812"/>
      <c r="BM473" s="812"/>
      <c r="BN473" s="812"/>
      <c r="BO473" s="812"/>
      <c r="BP473" s="812"/>
      <c r="BQ473" s="812"/>
      <c r="BR473" s="812"/>
      <c r="BS473" s="812"/>
      <c r="BT473" s="812"/>
      <c r="BU473" s="812"/>
      <c r="BV473" s="812"/>
      <c r="BW473" s="812"/>
      <c r="BX473" s="812"/>
      <c r="BY473" s="812"/>
      <c r="BZ473" s="812"/>
      <c r="CA473" s="812"/>
      <c r="CB473" s="812"/>
      <c r="CC473" s="812"/>
      <c r="CD473" s="812"/>
      <c r="CE473" s="812"/>
      <c r="CF473" s="812"/>
      <c r="CG473" s="812"/>
      <c r="CH473" s="812"/>
      <c r="CI473" s="812"/>
      <c r="CJ473" s="812"/>
      <c r="CK473" s="812"/>
      <c r="CL473" s="812"/>
      <c r="CM473" s="812"/>
      <c r="CN473" s="812"/>
      <c r="CO473" s="812"/>
      <c r="CP473" s="812"/>
      <c r="CQ473" s="812"/>
      <c r="CR473" s="812"/>
      <c r="CS473" s="812"/>
      <c r="CT473" s="812"/>
      <c r="CU473" s="812"/>
      <c r="CV473" s="812"/>
      <c r="CW473" s="812"/>
      <c r="CX473" s="812"/>
      <c r="CY473" s="812"/>
      <c r="CZ473" s="812"/>
      <c r="DA473" s="812"/>
      <c r="DB473" s="812"/>
      <c r="DC473" s="812"/>
      <c r="DD473" s="812"/>
      <c r="DE473" s="812"/>
      <c r="DF473" s="812"/>
      <c r="DG473" s="812"/>
      <c r="DH473" s="812"/>
      <c r="DI473" s="812"/>
      <c r="DJ473" s="812"/>
      <c r="DK473" s="812"/>
      <c r="DL473" s="812"/>
      <c r="DM473" s="812"/>
      <c r="DN473" s="812"/>
      <c r="DO473" s="812"/>
      <c r="DP473" s="812"/>
      <c r="DQ473" s="812"/>
      <c r="DR473" s="812"/>
      <c r="DS473" s="812"/>
      <c r="DT473" s="812"/>
      <c r="DU473" s="812"/>
      <c r="DV473" s="812"/>
      <c r="DW473" s="812"/>
      <c r="DX473" s="812"/>
      <c r="DY473" s="812"/>
      <c r="DZ473" s="812"/>
      <c r="EA473" s="812"/>
      <c r="EB473" s="812"/>
      <c r="EC473" s="812"/>
      <c r="ED473" s="812"/>
      <c r="EE473" s="812"/>
      <c r="EF473" s="812"/>
      <c r="EG473" s="812"/>
      <c r="EH473" s="812"/>
      <c r="EI473" s="812"/>
      <c r="EJ473" s="812"/>
      <c r="EK473" s="812"/>
      <c r="EL473" s="812"/>
      <c r="EM473" s="812"/>
      <c r="EN473" s="812"/>
      <c r="EO473" s="812"/>
      <c r="EP473" s="812"/>
      <c r="EQ473" s="812"/>
      <c r="ER473" s="812"/>
      <c r="ES473" s="812"/>
      <c r="ET473" s="812"/>
      <c r="EU473" s="812"/>
      <c r="EV473" s="812"/>
      <c r="EW473" s="812"/>
      <c r="EX473" s="812"/>
      <c r="EY473" s="812"/>
      <c r="EZ473" s="812"/>
      <c r="FA473" s="812"/>
      <c r="FB473" s="812"/>
      <c r="FC473" s="812"/>
      <c r="FD473" s="812"/>
      <c r="FE473" s="812"/>
      <c r="FF473" s="812"/>
      <c r="FG473" s="812"/>
      <c r="FH473" s="812"/>
      <c r="FI473" s="812"/>
      <c r="FJ473" s="812"/>
      <c r="FK473" s="812"/>
      <c r="FL473" s="812"/>
      <c r="FM473" s="812"/>
      <c r="FN473" s="812"/>
      <c r="FO473" s="812"/>
      <c r="FP473" s="812"/>
      <c r="FQ473" s="812"/>
      <c r="FR473" s="812"/>
      <c r="FS473" s="812"/>
      <c r="FT473" s="812"/>
      <c r="FU473" s="812"/>
      <c r="FV473" s="812"/>
      <c r="FW473" s="812"/>
      <c r="FX473" s="812"/>
      <c r="FY473" s="812"/>
      <c r="FZ473" s="812"/>
      <c r="GA473" s="812"/>
      <c r="GB473" s="812"/>
      <c r="GC473" s="812"/>
      <c r="GD473" s="812"/>
      <c r="GE473" s="812"/>
      <c r="GF473" s="812"/>
      <c r="GG473" s="812"/>
      <c r="GH473" s="812"/>
      <c r="GI473" s="812"/>
      <c r="GJ473" s="812"/>
      <c r="GK473" s="812"/>
      <c r="GL473" s="812"/>
      <c r="GM473" s="812"/>
    </row>
    <row r="474" spans="2:195" ht="15" customHeight="1" x14ac:dyDescent="0.2">
      <c r="B474" s="812"/>
      <c r="C474" s="812"/>
      <c r="D474" s="812"/>
      <c r="E474" s="812"/>
      <c r="F474" s="812"/>
      <c r="G474" s="812"/>
      <c r="H474" s="812"/>
      <c r="I474" s="812"/>
      <c r="J474" s="812"/>
      <c r="K474" s="812"/>
      <c r="L474" s="812"/>
      <c r="M474" s="812"/>
      <c r="N474" s="812"/>
      <c r="O474" s="812"/>
      <c r="P474" s="812"/>
      <c r="Q474" s="812"/>
      <c r="R474" s="812"/>
      <c r="S474" s="812"/>
      <c r="T474" s="812"/>
      <c r="U474" s="812"/>
      <c r="V474" s="812"/>
      <c r="W474" s="812"/>
      <c r="X474" s="812"/>
      <c r="Y474" s="812"/>
      <c r="Z474" s="812"/>
      <c r="AA474" s="812"/>
      <c r="AB474" s="812"/>
      <c r="AC474" s="812"/>
      <c r="AD474" s="812"/>
      <c r="AE474" s="812"/>
      <c r="AF474" s="812"/>
      <c r="AG474" s="812"/>
      <c r="AH474" s="812"/>
      <c r="AI474" s="812"/>
      <c r="AJ474" s="812"/>
      <c r="AK474" s="812"/>
      <c r="AL474" s="812"/>
      <c r="AM474" s="812"/>
      <c r="AN474" s="812"/>
      <c r="AO474" s="812"/>
      <c r="AP474" s="812"/>
      <c r="AQ474" s="812"/>
      <c r="AR474" s="812"/>
      <c r="AS474" s="812"/>
      <c r="AT474" s="812"/>
      <c r="AU474" s="812"/>
      <c r="AV474" s="812"/>
      <c r="AW474" s="812"/>
      <c r="AX474" s="812"/>
      <c r="AY474" s="812"/>
      <c r="AZ474" s="812"/>
      <c r="BA474" s="812"/>
      <c r="BB474" s="812"/>
      <c r="BC474" s="812"/>
      <c r="BD474" s="812"/>
      <c r="BE474" s="812"/>
      <c r="BF474" s="812"/>
      <c r="BG474" s="812"/>
      <c r="BH474" s="812"/>
      <c r="BI474" s="812"/>
      <c r="BJ474" s="812"/>
      <c r="BK474" s="812"/>
      <c r="BL474" s="812"/>
      <c r="BM474" s="812"/>
      <c r="BN474" s="812"/>
      <c r="BO474" s="812"/>
      <c r="BP474" s="812"/>
      <c r="BQ474" s="812"/>
      <c r="BR474" s="812"/>
      <c r="BS474" s="812"/>
      <c r="BT474" s="812"/>
      <c r="BU474" s="812"/>
      <c r="BV474" s="812"/>
      <c r="BW474" s="812"/>
      <c r="BX474" s="812"/>
      <c r="BY474" s="812"/>
      <c r="BZ474" s="812"/>
      <c r="CA474" s="812"/>
      <c r="CB474" s="812"/>
      <c r="CC474" s="812"/>
      <c r="CD474" s="812"/>
      <c r="CE474" s="812"/>
      <c r="CF474" s="812"/>
      <c r="CG474" s="812"/>
      <c r="CH474" s="812"/>
      <c r="CI474" s="812"/>
      <c r="CJ474" s="812"/>
      <c r="CK474" s="812"/>
      <c r="CL474" s="812"/>
      <c r="CM474" s="812"/>
      <c r="CN474" s="812"/>
      <c r="CO474" s="812"/>
      <c r="CP474" s="812"/>
      <c r="CQ474" s="812"/>
      <c r="CR474" s="812"/>
      <c r="CS474" s="812"/>
      <c r="CT474" s="812"/>
      <c r="CU474" s="812"/>
      <c r="CV474" s="812"/>
      <c r="CW474" s="812"/>
      <c r="CX474" s="812"/>
      <c r="CY474" s="812"/>
      <c r="CZ474" s="812"/>
      <c r="DA474" s="812"/>
      <c r="DB474" s="812"/>
      <c r="DC474" s="812"/>
      <c r="DD474" s="812"/>
      <c r="DE474" s="812"/>
      <c r="DF474" s="812"/>
      <c r="DG474" s="812"/>
      <c r="DH474" s="812"/>
      <c r="DI474" s="812"/>
      <c r="DJ474" s="812"/>
      <c r="DK474" s="812"/>
      <c r="DL474" s="812"/>
      <c r="DM474" s="812"/>
      <c r="DN474" s="812"/>
      <c r="DO474" s="812"/>
      <c r="DP474" s="812"/>
      <c r="DQ474" s="812"/>
      <c r="DR474" s="812"/>
      <c r="DS474" s="812"/>
      <c r="DT474" s="812"/>
      <c r="DU474" s="812"/>
      <c r="DV474" s="812"/>
      <c r="DW474" s="812"/>
      <c r="DX474" s="812"/>
      <c r="DY474" s="812"/>
      <c r="DZ474" s="812"/>
      <c r="EA474" s="812"/>
      <c r="EB474" s="812"/>
      <c r="EC474" s="812"/>
      <c r="ED474" s="812"/>
      <c r="EE474" s="812"/>
      <c r="EF474" s="812"/>
      <c r="EG474" s="812"/>
      <c r="EH474" s="812"/>
      <c r="EI474" s="812"/>
      <c r="EJ474" s="812"/>
      <c r="EK474" s="812"/>
      <c r="EL474" s="812"/>
      <c r="EM474" s="812"/>
      <c r="EN474" s="812"/>
      <c r="EO474" s="812"/>
      <c r="EP474" s="812"/>
      <c r="EQ474" s="812"/>
      <c r="ER474" s="812"/>
      <c r="ES474" s="812"/>
      <c r="ET474" s="812"/>
      <c r="EU474" s="812"/>
      <c r="EV474" s="812"/>
      <c r="EW474" s="812"/>
      <c r="EX474" s="812"/>
      <c r="EY474" s="812"/>
      <c r="EZ474" s="812"/>
      <c r="FA474" s="812"/>
      <c r="FB474" s="812"/>
      <c r="FC474" s="812"/>
      <c r="FD474" s="812"/>
      <c r="FE474" s="812"/>
      <c r="FF474" s="812"/>
      <c r="FG474" s="812"/>
      <c r="FH474" s="812"/>
      <c r="FI474" s="812"/>
      <c r="FJ474" s="812"/>
      <c r="FK474" s="812"/>
      <c r="FL474" s="812"/>
      <c r="FM474" s="812"/>
      <c r="FN474" s="812"/>
      <c r="FO474" s="812"/>
      <c r="FP474" s="812"/>
      <c r="FQ474" s="812"/>
      <c r="FR474" s="812"/>
      <c r="FS474" s="812"/>
      <c r="FT474" s="812"/>
      <c r="FU474" s="812"/>
      <c r="FV474" s="812"/>
      <c r="FW474" s="812"/>
      <c r="FX474" s="812"/>
      <c r="FY474" s="812"/>
      <c r="FZ474" s="812"/>
      <c r="GA474" s="812"/>
      <c r="GB474" s="812"/>
      <c r="GC474" s="812"/>
      <c r="GD474" s="812"/>
      <c r="GE474" s="812"/>
      <c r="GF474" s="812"/>
      <c r="GG474" s="812"/>
      <c r="GH474" s="812"/>
      <c r="GI474" s="812"/>
      <c r="GJ474" s="812"/>
      <c r="GK474" s="812"/>
      <c r="GL474" s="812"/>
      <c r="GM474" s="812"/>
    </row>
    <row r="475" spans="2:195" ht="15" customHeight="1" x14ac:dyDescent="0.2">
      <c r="B475" s="812"/>
      <c r="C475" s="812"/>
      <c r="D475" s="812"/>
      <c r="E475" s="812"/>
      <c r="F475" s="812"/>
      <c r="G475" s="812"/>
      <c r="H475" s="812"/>
      <c r="I475" s="812"/>
      <c r="J475" s="812"/>
      <c r="K475" s="812"/>
      <c r="L475" s="812"/>
      <c r="M475" s="812"/>
      <c r="N475" s="812"/>
      <c r="O475" s="812"/>
      <c r="P475" s="812"/>
      <c r="Q475" s="812"/>
      <c r="R475" s="812"/>
      <c r="S475" s="812"/>
      <c r="T475" s="812"/>
      <c r="U475" s="812"/>
      <c r="V475" s="812"/>
      <c r="W475" s="812"/>
      <c r="X475" s="812"/>
      <c r="Y475" s="812"/>
      <c r="Z475" s="812"/>
      <c r="AA475" s="812"/>
      <c r="AB475" s="812"/>
      <c r="AC475" s="812"/>
      <c r="AD475" s="812"/>
      <c r="AE475" s="812"/>
      <c r="AF475" s="812"/>
      <c r="AG475" s="812"/>
      <c r="AH475" s="812"/>
      <c r="AI475" s="812"/>
      <c r="AJ475" s="812"/>
      <c r="AK475" s="812"/>
      <c r="AL475" s="812"/>
      <c r="AM475" s="812"/>
      <c r="AN475" s="812"/>
      <c r="AO475" s="812"/>
      <c r="AP475" s="812"/>
      <c r="AQ475" s="812"/>
      <c r="AR475" s="812"/>
      <c r="AS475" s="812"/>
      <c r="AT475" s="812"/>
      <c r="AU475" s="812"/>
      <c r="AV475" s="812"/>
      <c r="AW475" s="812"/>
      <c r="AX475" s="812"/>
      <c r="AY475" s="812"/>
      <c r="AZ475" s="812"/>
      <c r="BA475" s="812"/>
      <c r="BB475" s="812"/>
      <c r="BC475" s="812"/>
      <c r="BD475" s="812"/>
      <c r="BE475" s="812"/>
      <c r="BF475" s="812"/>
      <c r="BG475" s="812"/>
      <c r="BH475" s="812"/>
      <c r="BI475" s="812"/>
      <c r="BJ475" s="812"/>
      <c r="BK475" s="812"/>
      <c r="BL475" s="812"/>
      <c r="BM475" s="812"/>
      <c r="BN475" s="812"/>
      <c r="BO475" s="812"/>
      <c r="BP475" s="812"/>
      <c r="BQ475" s="812"/>
      <c r="BR475" s="812"/>
      <c r="BS475" s="812"/>
      <c r="BT475" s="812"/>
      <c r="BU475" s="812"/>
      <c r="BV475" s="812"/>
      <c r="BW475" s="812"/>
      <c r="BX475" s="812"/>
      <c r="BY475" s="812"/>
      <c r="BZ475" s="812"/>
      <c r="CA475" s="812"/>
      <c r="CB475" s="812"/>
      <c r="CC475" s="812"/>
      <c r="CD475" s="812"/>
      <c r="CE475" s="812"/>
      <c r="CF475" s="812"/>
      <c r="CG475" s="812"/>
      <c r="CH475" s="812"/>
      <c r="CI475" s="812"/>
      <c r="CJ475" s="812"/>
      <c r="CK475" s="812"/>
      <c r="CL475" s="812"/>
      <c r="CM475" s="812"/>
      <c r="CN475" s="812"/>
      <c r="CO475" s="812"/>
      <c r="CP475" s="812"/>
      <c r="CQ475" s="812"/>
      <c r="CR475" s="812"/>
      <c r="CS475" s="812"/>
      <c r="CT475" s="812"/>
      <c r="CU475" s="812"/>
      <c r="CV475" s="812"/>
      <c r="CW475" s="812"/>
      <c r="CX475" s="812"/>
      <c r="CY475" s="812"/>
      <c r="CZ475" s="812"/>
      <c r="DA475" s="812"/>
      <c r="DB475" s="812"/>
      <c r="DC475" s="812"/>
      <c r="DD475" s="812"/>
      <c r="DE475" s="812"/>
      <c r="DF475" s="812"/>
      <c r="DG475" s="812"/>
      <c r="DH475" s="812"/>
      <c r="DI475" s="812"/>
      <c r="DJ475" s="812"/>
      <c r="DK475" s="812"/>
      <c r="DL475" s="812"/>
      <c r="DM475" s="812"/>
      <c r="DN475" s="812"/>
      <c r="DO475" s="812"/>
      <c r="DP475" s="812"/>
      <c r="DQ475" s="812"/>
      <c r="DR475" s="812"/>
      <c r="DS475" s="812"/>
      <c r="DT475" s="812"/>
      <c r="DU475" s="812"/>
      <c r="DV475" s="812"/>
      <c r="DW475" s="812"/>
      <c r="DX475" s="812"/>
      <c r="DY475" s="812"/>
      <c r="DZ475" s="812"/>
      <c r="EA475" s="812"/>
      <c r="EB475" s="812"/>
      <c r="EC475" s="812"/>
      <c r="ED475" s="812"/>
      <c r="EE475" s="812"/>
      <c r="EF475" s="812"/>
      <c r="EG475" s="812"/>
      <c r="EH475" s="812"/>
      <c r="EI475" s="812"/>
      <c r="EJ475" s="812"/>
      <c r="EK475" s="812"/>
      <c r="EL475" s="812"/>
      <c r="EM475" s="812"/>
      <c r="EN475" s="812"/>
      <c r="EO475" s="812"/>
      <c r="EP475" s="812"/>
      <c r="EQ475" s="812"/>
      <c r="ER475" s="812"/>
      <c r="ES475" s="812"/>
      <c r="ET475" s="812"/>
      <c r="EU475" s="812"/>
      <c r="EV475" s="812"/>
      <c r="EW475" s="812"/>
      <c r="EX475" s="812"/>
      <c r="EY475" s="812"/>
      <c r="EZ475" s="812"/>
      <c r="FA475" s="812"/>
      <c r="FB475" s="812"/>
      <c r="FC475" s="812"/>
      <c r="FD475" s="812"/>
      <c r="FE475" s="812"/>
      <c r="FF475" s="812"/>
      <c r="FG475" s="812"/>
      <c r="FH475" s="812"/>
      <c r="FI475" s="812"/>
      <c r="FJ475" s="812"/>
      <c r="FK475" s="812"/>
      <c r="FL475" s="812"/>
      <c r="FM475" s="812"/>
      <c r="FN475" s="812"/>
      <c r="FO475" s="812"/>
      <c r="FP475" s="812"/>
      <c r="FQ475" s="812"/>
      <c r="FR475" s="812"/>
      <c r="FS475" s="812"/>
      <c r="FT475" s="812"/>
      <c r="FU475" s="812"/>
      <c r="FV475" s="812"/>
      <c r="FW475" s="812"/>
      <c r="FX475" s="812"/>
      <c r="FY475" s="812"/>
      <c r="FZ475" s="812"/>
      <c r="GA475" s="812"/>
      <c r="GB475" s="812"/>
      <c r="GC475" s="812"/>
      <c r="GD475" s="812"/>
      <c r="GE475" s="812"/>
      <c r="GF475" s="812"/>
      <c r="GG475" s="812"/>
      <c r="GH475" s="812"/>
      <c r="GI475" s="812"/>
      <c r="GJ475" s="812"/>
      <c r="GK475" s="812"/>
      <c r="GL475" s="812"/>
      <c r="GM475" s="812"/>
    </row>
    <row r="476" spans="2:195" ht="15" customHeight="1" x14ac:dyDescent="0.2">
      <c r="B476" s="812"/>
      <c r="C476" s="812"/>
      <c r="D476" s="812"/>
      <c r="E476" s="812"/>
      <c r="F476" s="812"/>
      <c r="G476" s="812"/>
      <c r="H476" s="812"/>
      <c r="I476" s="812"/>
      <c r="J476" s="812"/>
      <c r="K476" s="812"/>
      <c r="L476" s="812"/>
      <c r="M476" s="812"/>
      <c r="N476" s="812"/>
      <c r="O476" s="812"/>
      <c r="P476" s="812"/>
      <c r="Q476" s="812"/>
      <c r="R476" s="812"/>
      <c r="S476" s="812"/>
      <c r="T476" s="812"/>
      <c r="U476" s="812"/>
      <c r="V476" s="812"/>
      <c r="W476" s="812"/>
      <c r="X476" s="812"/>
      <c r="Y476" s="812"/>
      <c r="Z476" s="812"/>
      <c r="AA476" s="812"/>
      <c r="AB476" s="812"/>
      <c r="AC476" s="812"/>
      <c r="AD476" s="812"/>
      <c r="AE476" s="812"/>
      <c r="AF476" s="812"/>
      <c r="AG476" s="812"/>
      <c r="AH476" s="812"/>
      <c r="AI476" s="812"/>
      <c r="AJ476" s="812"/>
      <c r="AK476" s="812"/>
      <c r="AL476" s="812"/>
      <c r="AM476" s="812"/>
      <c r="AN476" s="812"/>
      <c r="AO476" s="812"/>
      <c r="AP476" s="812"/>
      <c r="AQ476" s="812"/>
      <c r="AR476" s="812"/>
      <c r="AS476" s="812"/>
      <c r="AT476" s="812"/>
      <c r="AU476" s="812"/>
      <c r="AV476" s="812"/>
      <c r="AW476" s="812"/>
      <c r="AX476" s="812"/>
      <c r="AY476" s="812"/>
      <c r="AZ476" s="812"/>
      <c r="BA476" s="812"/>
      <c r="BB476" s="812"/>
      <c r="BC476" s="812"/>
      <c r="BD476" s="812"/>
      <c r="BE476" s="812"/>
      <c r="BF476" s="812"/>
      <c r="BG476" s="812"/>
      <c r="BH476" s="812"/>
      <c r="BI476" s="812"/>
      <c r="BJ476" s="812"/>
      <c r="BK476" s="812"/>
      <c r="BL476" s="812"/>
      <c r="BM476" s="812"/>
      <c r="BN476" s="812"/>
      <c r="BO476" s="812"/>
      <c r="BP476" s="812"/>
      <c r="BQ476" s="812"/>
      <c r="BR476" s="812"/>
      <c r="BS476" s="812"/>
      <c r="BT476" s="812"/>
      <c r="BU476" s="812"/>
      <c r="BV476" s="812"/>
      <c r="BW476" s="812"/>
      <c r="BX476" s="812"/>
      <c r="BY476" s="812"/>
      <c r="BZ476" s="812"/>
      <c r="CA476" s="812"/>
      <c r="CB476" s="812"/>
      <c r="CC476" s="812"/>
      <c r="CD476" s="812"/>
      <c r="CE476" s="812"/>
      <c r="CF476" s="812"/>
      <c r="CG476" s="812"/>
      <c r="CH476" s="812"/>
      <c r="CI476" s="812"/>
      <c r="CJ476" s="812"/>
      <c r="CK476" s="812"/>
      <c r="CL476" s="812"/>
      <c r="CM476" s="812"/>
      <c r="CN476" s="812"/>
      <c r="CO476" s="812"/>
      <c r="CP476" s="812"/>
      <c r="CQ476" s="812"/>
      <c r="CR476" s="812"/>
      <c r="CS476" s="812"/>
      <c r="CT476" s="812"/>
      <c r="CU476" s="812"/>
      <c r="CV476" s="812"/>
      <c r="CW476" s="812"/>
      <c r="CX476" s="812"/>
      <c r="CY476" s="812"/>
      <c r="CZ476" s="812"/>
      <c r="DA476" s="812"/>
      <c r="DB476" s="812"/>
      <c r="DC476" s="812"/>
      <c r="DD476" s="812"/>
      <c r="DE476" s="812"/>
      <c r="DF476" s="812"/>
      <c r="DG476" s="812"/>
      <c r="DH476" s="812"/>
      <c r="DI476" s="812"/>
      <c r="DJ476" s="812"/>
      <c r="DK476" s="812"/>
      <c r="DL476" s="812"/>
      <c r="DM476" s="812"/>
      <c r="DN476" s="812"/>
      <c r="DO476" s="812"/>
      <c r="DP476" s="812"/>
      <c r="DQ476" s="812"/>
      <c r="DR476" s="812"/>
      <c r="DS476" s="812"/>
      <c r="DT476" s="812"/>
      <c r="DU476" s="812"/>
      <c r="DV476" s="812"/>
      <c r="DW476" s="812"/>
      <c r="DX476" s="812"/>
      <c r="DY476" s="812"/>
      <c r="DZ476" s="812"/>
      <c r="EA476" s="812"/>
      <c r="EB476" s="812"/>
      <c r="EC476" s="812"/>
      <c r="ED476" s="812"/>
      <c r="EE476" s="812"/>
      <c r="EF476" s="812"/>
      <c r="EG476" s="812"/>
      <c r="EH476" s="812"/>
      <c r="EI476" s="812"/>
      <c r="EJ476" s="812"/>
      <c r="EK476" s="812"/>
      <c r="EL476" s="812"/>
      <c r="EM476" s="812"/>
      <c r="EN476" s="812"/>
      <c r="EO476" s="812"/>
      <c r="EP476" s="812"/>
      <c r="EQ476" s="812"/>
      <c r="ER476" s="812"/>
      <c r="ES476" s="812"/>
      <c r="ET476" s="812"/>
      <c r="EU476" s="812"/>
      <c r="EV476" s="812"/>
      <c r="EW476" s="812"/>
      <c r="EX476" s="812"/>
      <c r="EY476" s="812"/>
      <c r="EZ476" s="812"/>
      <c r="FA476" s="812"/>
      <c r="FB476" s="812"/>
      <c r="FC476" s="812"/>
      <c r="FD476" s="812"/>
      <c r="FE476" s="812"/>
      <c r="FF476" s="812"/>
      <c r="FG476" s="812"/>
      <c r="FH476" s="812"/>
      <c r="FI476" s="812"/>
      <c r="FJ476" s="812"/>
      <c r="FK476" s="812"/>
      <c r="FL476" s="812"/>
      <c r="FM476" s="812"/>
      <c r="FN476" s="812"/>
      <c r="FO476" s="812"/>
      <c r="FP476" s="812"/>
      <c r="FQ476" s="812"/>
      <c r="FR476" s="812"/>
      <c r="FS476" s="812"/>
      <c r="FT476" s="812"/>
      <c r="FU476" s="812"/>
      <c r="FV476" s="812"/>
      <c r="FW476" s="812"/>
      <c r="FX476" s="812"/>
      <c r="FY476" s="812"/>
      <c r="FZ476" s="812"/>
      <c r="GA476" s="812"/>
      <c r="GB476" s="812"/>
      <c r="GC476" s="812"/>
      <c r="GD476" s="812"/>
      <c r="GE476" s="812"/>
      <c r="GF476" s="812"/>
      <c r="GG476" s="812"/>
      <c r="GH476" s="812"/>
      <c r="GI476" s="812"/>
      <c r="GJ476" s="812"/>
      <c r="GK476" s="812"/>
      <c r="GL476" s="812"/>
      <c r="GM476" s="812"/>
    </row>
    <row r="477" spans="2:195" ht="15" customHeight="1" x14ac:dyDescent="0.2">
      <c r="B477" s="812"/>
      <c r="C477" s="812"/>
      <c r="D477" s="812"/>
      <c r="E477" s="812"/>
      <c r="F477" s="812"/>
      <c r="G477" s="812"/>
      <c r="H477" s="812"/>
      <c r="I477" s="812"/>
      <c r="J477" s="812"/>
      <c r="K477" s="812"/>
      <c r="L477" s="812"/>
      <c r="M477" s="812"/>
      <c r="N477" s="812"/>
      <c r="O477" s="812"/>
      <c r="P477" s="812"/>
      <c r="Q477" s="812"/>
      <c r="R477" s="812"/>
      <c r="S477" s="812"/>
      <c r="T477" s="812"/>
      <c r="U477" s="812"/>
      <c r="V477" s="812"/>
      <c r="W477" s="812"/>
      <c r="X477" s="812"/>
      <c r="Y477" s="812"/>
      <c r="Z477" s="812"/>
      <c r="AA477" s="812"/>
      <c r="AB477" s="812"/>
      <c r="AC477" s="812"/>
      <c r="AD477" s="812"/>
      <c r="AE477" s="812"/>
      <c r="AF477" s="812"/>
      <c r="AG477" s="812"/>
      <c r="AH477" s="812"/>
      <c r="AI477" s="812"/>
      <c r="AJ477" s="812"/>
      <c r="AK477" s="812"/>
      <c r="AL477" s="812"/>
      <c r="AM477" s="812"/>
      <c r="AN477" s="812"/>
      <c r="AO477" s="812"/>
      <c r="AP477" s="812"/>
      <c r="AQ477" s="812"/>
      <c r="AR477" s="812"/>
      <c r="AS477" s="812"/>
      <c r="AT477" s="812"/>
      <c r="AU477" s="812"/>
      <c r="AV477" s="812"/>
      <c r="AW477" s="812"/>
      <c r="AX477" s="812"/>
      <c r="AY477" s="812"/>
      <c r="AZ477" s="812"/>
      <c r="BA477" s="812"/>
      <c r="BB477" s="812"/>
      <c r="BC477" s="812"/>
      <c r="BD477" s="812"/>
      <c r="BE477" s="812"/>
      <c r="BF477" s="812"/>
      <c r="BG477" s="812"/>
      <c r="BH477" s="812"/>
      <c r="BI477" s="812"/>
      <c r="BJ477" s="812"/>
      <c r="BK477" s="812"/>
      <c r="BL477" s="812"/>
      <c r="BM477" s="812"/>
      <c r="BN477" s="812"/>
      <c r="BO477" s="812"/>
      <c r="BP477" s="812"/>
      <c r="BQ477" s="812"/>
      <c r="BR477" s="812"/>
      <c r="BS477" s="812"/>
      <c r="BT477" s="812"/>
      <c r="BU477" s="812"/>
      <c r="BV477" s="812"/>
      <c r="BW477" s="812"/>
      <c r="BX477" s="812"/>
      <c r="BY477" s="812"/>
      <c r="BZ477" s="812"/>
      <c r="CA477" s="812"/>
      <c r="CB477" s="812"/>
      <c r="CC477" s="812"/>
      <c r="CD477" s="812"/>
      <c r="CE477" s="812"/>
      <c r="CF477" s="812"/>
      <c r="CG477" s="812"/>
      <c r="CH477" s="812"/>
      <c r="CI477" s="812"/>
      <c r="CJ477" s="812"/>
      <c r="CK477" s="812"/>
      <c r="CL477" s="812"/>
      <c r="CM477" s="812"/>
      <c r="CN477" s="812"/>
      <c r="CO477" s="812"/>
      <c r="CP477" s="812"/>
      <c r="CQ477" s="812"/>
      <c r="CR477" s="812"/>
      <c r="CS477" s="812"/>
      <c r="CT477" s="812"/>
      <c r="CU477" s="812"/>
      <c r="CV477" s="812"/>
      <c r="CW477" s="812"/>
      <c r="CX477" s="812"/>
      <c r="CY477" s="812"/>
      <c r="CZ477" s="812"/>
      <c r="DA477" s="812"/>
      <c r="DB477" s="812"/>
      <c r="DC477" s="812"/>
      <c r="DD477" s="812"/>
      <c r="DE477" s="812"/>
      <c r="DF477" s="812"/>
      <c r="DG477" s="812"/>
      <c r="DH477" s="812"/>
      <c r="DI477" s="812"/>
      <c r="DJ477" s="812"/>
      <c r="DK477" s="812"/>
      <c r="DL477" s="812"/>
      <c r="DM477" s="812"/>
      <c r="DN477" s="812"/>
      <c r="DO477" s="812"/>
      <c r="DP477" s="812"/>
      <c r="DQ477" s="812"/>
      <c r="DR477" s="812"/>
      <c r="DS477" s="812"/>
      <c r="DT477" s="812"/>
      <c r="DU477" s="812"/>
      <c r="DV477" s="812"/>
      <c r="DW477" s="812"/>
      <c r="DX477" s="812"/>
      <c r="DY477" s="812"/>
      <c r="DZ477" s="812"/>
      <c r="EA477" s="812"/>
      <c r="EB477" s="812"/>
      <c r="EC477" s="812"/>
      <c r="ED477" s="812"/>
      <c r="EE477" s="812"/>
      <c r="EF477" s="812"/>
      <c r="EG477" s="812"/>
      <c r="EH477" s="812"/>
      <c r="EI477" s="812"/>
      <c r="EJ477" s="812"/>
      <c r="EK477" s="812"/>
      <c r="EL477" s="812"/>
      <c r="EM477" s="812"/>
      <c r="EN477" s="812"/>
      <c r="EO477" s="812"/>
      <c r="EP477" s="812"/>
      <c r="EQ477" s="812"/>
      <c r="ER477" s="812"/>
      <c r="ES477" s="812"/>
      <c r="ET477" s="812"/>
      <c r="EU477" s="812"/>
      <c r="EV477" s="812"/>
      <c r="EW477" s="812"/>
      <c r="EX477" s="812"/>
      <c r="EY477" s="812"/>
      <c r="EZ477" s="812"/>
      <c r="FA477" s="812"/>
      <c r="FB477" s="812"/>
      <c r="FC477" s="812"/>
      <c r="FD477" s="812"/>
      <c r="FE477" s="812"/>
      <c r="FF477" s="812"/>
      <c r="FG477" s="812"/>
      <c r="FH477" s="812"/>
      <c r="FI477" s="812"/>
      <c r="FJ477" s="812"/>
      <c r="FK477" s="812"/>
      <c r="FL477" s="812"/>
      <c r="FM477" s="812"/>
      <c r="FN477" s="812"/>
      <c r="FO477" s="812"/>
      <c r="FP477" s="812"/>
      <c r="FQ477" s="812"/>
      <c r="FR477" s="812"/>
      <c r="FS477" s="812"/>
      <c r="FT477" s="812"/>
      <c r="FU477" s="812"/>
      <c r="FV477" s="812"/>
      <c r="FW477" s="812"/>
      <c r="FX477" s="812"/>
      <c r="FY477" s="812"/>
      <c r="FZ477" s="812"/>
      <c r="GA477" s="812"/>
      <c r="GB477" s="812"/>
      <c r="GC477" s="812"/>
      <c r="GD477" s="812"/>
      <c r="GE477" s="812"/>
      <c r="GF477" s="812"/>
      <c r="GG477" s="812"/>
      <c r="GH477" s="812"/>
      <c r="GI477" s="812"/>
      <c r="GJ477" s="812"/>
      <c r="GK477" s="812"/>
      <c r="GL477" s="812"/>
      <c r="GM477" s="812"/>
    </row>
    <row r="478" spans="2:195" ht="15" customHeight="1" x14ac:dyDescent="0.2">
      <c r="B478" s="812"/>
      <c r="C478" s="812"/>
      <c r="D478" s="812"/>
      <c r="E478" s="812"/>
      <c r="F478" s="812"/>
      <c r="G478" s="812"/>
      <c r="H478" s="812"/>
      <c r="I478" s="812"/>
      <c r="J478" s="812"/>
      <c r="K478" s="812"/>
      <c r="L478" s="812"/>
      <c r="M478" s="812"/>
      <c r="N478" s="812"/>
      <c r="O478" s="812"/>
      <c r="P478" s="812"/>
      <c r="Q478" s="812"/>
      <c r="R478" s="812"/>
      <c r="S478" s="812"/>
      <c r="T478" s="812"/>
      <c r="U478" s="812"/>
      <c r="V478" s="812"/>
      <c r="W478" s="812"/>
      <c r="X478" s="812"/>
      <c r="Y478" s="812"/>
      <c r="Z478" s="812"/>
      <c r="AA478" s="812"/>
      <c r="AB478" s="812"/>
      <c r="AC478" s="812"/>
      <c r="AD478" s="812"/>
      <c r="AE478" s="812"/>
      <c r="AF478" s="812"/>
      <c r="AG478" s="812"/>
      <c r="AH478" s="812"/>
      <c r="AI478" s="812"/>
      <c r="AJ478" s="812"/>
      <c r="AK478" s="812"/>
      <c r="AL478" s="812"/>
      <c r="AM478" s="812"/>
      <c r="AN478" s="812"/>
      <c r="AO478" s="812"/>
      <c r="AP478" s="812"/>
      <c r="AQ478" s="812"/>
      <c r="AR478" s="812"/>
      <c r="AS478" s="812"/>
      <c r="AT478" s="812"/>
      <c r="AU478" s="812"/>
      <c r="AV478" s="812"/>
      <c r="AW478" s="812"/>
      <c r="AX478" s="812"/>
      <c r="AY478" s="812"/>
      <c r="AZ478" s="812"/>
      <c r="BA478" s="812"/>
      <c r="BB478" s="812"/>
      <c r="BC478" s="812"/>
      <c r="BD478" s="812"/>
      <c r="BE478" s="812"/>
      <c r="BF478" s="812"/>
      <c r="BG478" s="812"/>
      <c r="BH478" s="812"/>
      <c r="BI478" s="812"/>
      <c r="BJ478" s="812"/>
      <c r="BK478" s="812"/>
      <c r="BL478" s="812"/>
      <c r="BM478" s="812"/>
      <c r="BN478" s="812"/>
      <c r="BO478" s="812"/>
      <c r="BP478" s="812"/>
      <c r="BQ478" s="812"/>
      <c r="BR478" s="812"/>
      <c r="BS478" s="812"/>
      <c r="BT478" s="812"/>
      <c r="BU478" s="812"/>
      <c r="BV478" s="812"/>
      <c r="BW478" s="812"/>
      <c r="BX478" s="812"/>
      <c r="BY478" s="812"/>
      <c r="BZ478" s="812"/>
      <c r="CA478" s="812"/>
      <c r="CB478" s="812"/>
      <c r="CC478" s="812"/>
      <c r="CD478" s="812"/>
      <c r="CE478" s="812"/>
      <c r="CF478" s="812"/>
      <c r="CG478" s="812"/>
      <c r="CH478" s="812"/>
      <c r="CI478" s="812"/>
      <c r="CJ478" s="812"/>
      <c r="CK478" s="812"/>
      <c r="CL478" s="812"/>
      <c r="CM478" s="812"/>
      <c r="CN478" s="812"/>
      <c r="CO478" s="812"/>
      <c r="CP478" s="812"/>
      <c r="CQ478" s="812"/>
      <c r="CR478" s="812"/>
      <c r="CS478" s="812"/>
      <c r="CT478" s="812"/>
      <c r="CU478" s="812"/>
      <c r="CV478" s="812"/>
      <c r="CW478" s="812"/>
      <c r="CX478" s="812"/>
      <c r="CY478" s="812"/>
      <c r="CZ478" s="812"/>
      <c r="DA478" s="812"/>
      <c r="DB478" s="812"/>
      <c r="DC478" s="812"/>
      <c r="DD478" s="812"/>
      <c r="DE478" s="812"/>
      <c r="DF478" s="812"/>
      <c r="DG478" s="812"/>
      <c r="DH478" s="812"/>
      <c r="DI478" s="812"/>
      <c r="DJ478" s="812"/>
      <c r="DK478" s="812"/>
      <c r="DL478" s="812"/>
      <c r="DM478" s="812"/>
      <c r="DN478" s="812"/>
      <c r="DO478" s="812"/>
      <c r="DP478" s="812"/>
      <c r="DQ478" s="812"/>
      <c r="DR478" s="812"/>
      <c r="DS478" s="812"/>
      <c r="DT478" s="812"/>
      <c r="DU478" s="812"/>
      <c r="DV478" s="812"/>
      <c r="DW478" s="812"/>
      <c r="DX478" s="812"/>
      <c r="DY478" s="812"/>
      <c r="DZ478" s="812"/>
      <c r="EA478" s="812"/>
      <c r="EB478" s="812"/>
      <c r="EC478" s="812"/>
      <c r="ED478" s="812"/>
      <c r="EE478" s="812"/>
      <c r="EF478" s="812"/>
      <c r="EG478" s="812"/>
      <c r="EH478" s="812"/>
      <c r="EI478" s="812"/>
      <c r="EJ478" s="812"/>
      <c r="EK478" s="812"/>
      <c r="EL478" s="812"/>
      <c r="EM478" s="812"/>
      <c r="EN478" s="812"/>
      <c r="EO478" s="812"/>
      <c r="EP478" s="812"/>
      <c r="EQ478" s="812"/>
      <c r="ER478" s="812"/>
      <c r="ES478" s="812"/>
      <c r="ET478" s="812"/>
      <c r="EU478" s="812"/>
      <c r="EV478" s="812"/>
      <c r="EW478" s="812"/>
      <c r="EX478" s="812"/>
      <c r="EY478" s="812"/>
      <c r="EZ478" s="812"/>
      <c r="FA478" s="812"/>
      <c r="FB478" s="812"/>
      <c r="FC478" s="812"/>
      <c r="FD478" s="812"/>
      <c r="FE478" s="812"/>
      <c r="FF478" s="812"/>
      <c r="FG478" s="812"/>
      <c r="FH478" s="812"/>
      <c r="FI478" s="812"/>
      <c r="FJ478" s="812"/>
      <c r="FK478" s="812"/>
      <c r="FL478" s="812"/>
      <c r="FM478" s="812"/>
      <c r="FN478" s="812"/>
      <c r="FO478" s="812"/>
      <c r="FP478" s="812"/>
      <c r="FQ478" s="812"/>
      <c r="FR478" s="812"/>
      <c r="FS478" s="812"/>
      <c r="FT478" s="812"/>
      <c r="FU478" s="812"/>
      <c r="FV478" s="812"/>
      <c r="FW478" s="812"/>
      <c r="FX478" s="812"/>
      <c r="FY478" s="812"/>
      <c r="FZ478" s="812"/>
      <c r="GA478" s="812"/>
      <c r="GB478" s="812"/>
      <c r="GC478" s="812"/>
      <c r="GD478" s="812"/>
      <c r="GE478" s="812"/>
      <c r="GF478" s="812"/>
      <c r="GG478" s="812"/>
      <c r="GH478" s="812"/>
      <c r="GI478" s="812"/>
      <c r="GJ478" s="812"/>
      <c r="GK478" s="812"/>
      <c r="GL478" s="812"/>
      <c r="GM478" s="812"/>
    </row>
    <row r="479" spans="2:195" ht="15" customHeight="1" x14ac:dyDescent="0.2">
      <c r="B479" s="812"/>
      <c r="C479" s="812"/>
      <c r="D479" s="812"/>
      <c r="E479" s="812"/>
      <c r="F479" s="812"/>
      <c r="G479" s="812"/>
      <c r="H479" s="812"/>
      <c r="I479" s="812"/>
      <c r="J479" s="812"/>
      <c r="K479" s="812"/>
      <c r="L479" s="812"/>
      <c r="M479" s="812"/>
      <c r="N479" s="812"/>
      <c r="O479" s="812"/>
      <c r="P479" s="812"/>
      <c r="Q479" s="812"/>
      <c r="R479" s="812"/>
      <c r="S479" s="812"/>
      <c r="T479" s="812"/>
      <c r="U479" s="812"/>
      <c r="V479" s="812"/>
      <c r="W479" s="812"/>
      <c r="X479" s="812"/>
      <c r="Y479" s="812"/>
      <c r="Z479" s="812"/>
      <c r="AA479" s="812"/>
      <c r="AB479" s="812"/>
      <c r="AC479" s="812"/>
      <c r="AD479" s="812"/>
      <c r="AE479" s="812"/>
      <c r="AF479" s="812"/>
      <c r="AG479" s="812"/>
      <c r="AH479" s="812"/>
      <c r="AI479" s="812"/>
      <c r="AJ479" s="812"/>
      <c r="AK479" s="812"/>
      <c r="AL479" s="812"/>
      <c r="AM479" s="812"/>
      <c r="AN479" s="812"/>
      <c r="AO479" s="812"/>
      <c r="AP479" s="812"/>
      <c r="AQ479" s="812"/>
      <c r="AR479" s="812"/>
      <c r="AS479" s="812"/>
      <c r="AT479" s="812"/>
      <c r="AU479" s="812"/>
      <c r="AV479" s="812"/>
      <c r="AW479" s="812"/>
      <c r="AX479" s="812"/>
      <c r="AY479" s="812"/>
      <c r="AZ479" s="812"/>
      <c r="BA479" s="812"/>
      <c r="BB479" s="812"/>
      <c r="BC479" s="812"/>
      <c r="BD479" s="812"/>
      <c r="BE479" s="812"/>
      <c r="BF479" s="812"/>
      <c r="BG479" s="812"/>
      <c r="BH479" s="812"/>
      <c r="BI479" s="812"/>
      <c r="BJ479" s="812"/>
      <c r="BK479" s="812"/>
      <c r="BL479" s="812"/>
      <c r="BM479" s="812"/>
      <c r="BN479" s="812"/>
      <c r="BO479" s="812"/>
      <c r="BP479" s="812"/>
      <c r="BQ479" s="812"/>
      <c r="BR479" s="812"/>
      <c r="BS479" s="812"/>
      <c r="BT479" s="812"/>
      <c r="BU479" s="812"/>
      <c r="BV479" s="812"/>
      <c r="BW479" s="812"/>
      <c r="BX479" s="812"/>
      <c r="BY479" s="812"/>
      <c r="BZ479" s="812"/>
      <c r="CA479" s="812"/>
      <c r="CB479" s="812"/>
      <c r="CC479" s="812"/>
      <c r="CD479" s="812"/>
      <c r="CE479" s="812"/>
      <c r="CF479" s="812"/>
      <c r="CG479" s="812"/>
      <c r="CH479" s="812"/>
      <c r="CI479" s="812"/>
      <c r="CJ479" s="812"/>
      <c r="CK479" s="812"/>
      <c r="CL479" s="812"/>
      <c r="CM479" s="812"/>
      <c r="CN479" s="812"/>
      <c r="CO479" s="812"/>
      <c r="CP479" s="812"/>
      <c r="CQ479" s="812"/>
      <c r="CR479" s="812"/>
      <c r="CS479" s="812"/>
      <c r="CT479" s="812"/>
      <c r="CU479" s="812"/>
      <c r="CV479" s="812"/>
      <c r="CW479" s="812"/>
      <c r="CX479" s="812"/>
      <c r="CY479" s="812"/>
      <c r="CZ479" s="812"/>
      <c r="DA479" s="812"/>
      <c r="DB479" s="812"/>
      <c r="DC479" s="812"/>
      <c r="DD479" s="812"/>
      <c r="DE479" s="812"/>
      <c r="DF479" s="812"/>
      <c r="DG479" s="812"/>
      <c r="DH479" s="812"/>
      <c r="DI479" s="812"/>
      <c r="DJ479" s="812"/>
      <c r="DK479" s="812"/>
      <c r="DL479" s="812"/>
      <c r="DM479" s="812"/>
      <c r="DN479" s="812"/>
      <c r="DO479" s="812"/>
      <c r="DP479" s="812"/>
      <c r="DQ479" s="812"/>
      <c r="DR479" s="812"/>
      <c r="DS479" s="812"/>
      <c r="DT479" s="812"/>
      <c r="DU479" s="812"/>
      <c r="DV479" s="812"/>
      <c r="DW479" s="812"/>
      <c r="DX479" s="812"/>
      <c r="DY479" s="812"/>
      <c r="DZ479" s="812"/>
      <c r="EA479" s="812"/>
      <c r="EB479" s="812"/>
      <c r="EC479" s="812"/>
      <c r="ED479" s="812"/>
      <c r="EE479" s="812"/>
      <c r="EF479" s="812"/>
      <c r="EG479" s="812"/>
      <c r="EH479" s="812"/>
      <c r="EI479" s="812"/>
      <c r="EJ479" s="812"/>
      <c r="EK479" s="812"/>
      <c r="EL479" s="812"/>
      <c r="EM479" s="812"/>
      <c r="EN479" s="812"/>
      <c r="EO479" s="812"/>
      <c r="EP479" s="812"/>
      <c r="EQ479" s="812"/>
      <c r="ER479" s="812"/>
      <c r="ES479" s="812"/>
      <c r="ET479" s="812"/>
      <c r="EU479" s="812"/>
      <c r="EV479" s="812"/>
      <c r="EW479" s="812"/>
      <c r="EX479" s="812"/>
      <c r="EY479" s="812"/>
      <c r="EZ479" s="812"/>
      <c r="FA479" s="812"/>
      <c r="FB479" s="812"/>
      <c r="FC479" s="812"/>
      <c r="FD479" s="812"/>
      <c r="FE479" s="812"/>
      <c r="FF479" s="812"/>
      <c r="FG479" s="812"/>
      <c r="FH479" s="812"/>
      <c r="FI479" s="812"/>
      <c r="FJ479" s="812"/>
      <c r="FK479" s="812"/>
      <c r="FL479" s="812"/>
      <c r="FM479" s="812"/>
      <c r="FN479" s="812"/>
      <c r="FO479" s="812"/>
      <c r="FP479" s="812"/>
      <c r="FQ479" s="812"/>
      <c r="FR479" s="812"/>
      <c r="FS479" s="812"/>
      <c r="FT479" s="812"/>
      <c r="FU479" s="812"/>
      <c r="FV479" s="812"/>
      <c r="FW479" s="812"/>
      <c r="FX479" s="812"/>
      <c r="FY479" s="812"/>
      <c r="FZ479" s="812"/>
      <c r="GA479" s="812"/>
      <c r="GB479" s="812"/>
      <c r="GC479" s="812"/>
      <c r="GD479" s="812"/>
      <c r="GE479" s="812"/>
      <c r="GF479" s="812"/>
      <c r="GG479" s="812"/>
      <c r="GH479" s="812"/>
      <c r="GI479" s="812"/>
      <c r="GJ479" s="812"/>
      <c r="GK479" s="812"/>
      <c r="GL479" s="812"/>
      <c r="GM479" s="812"/>
    </row>
    <row r="480" spans="2:195" ht="15" customHeight="1" x14ac:dyDescent="0.2">
      <c r="B480" s="812"/>
      <c r="C480" s="812"/>
      <c r="D480" s="812"/>
      <c r="E480" s="812"/>
      <c r="F480" s="812"/>
      <c r="G480" s="812"/>
      <c r="H480" s="812"/>
      <c r="I480" s="812"/>
      <c r="J480" s="812"/>
      <c r="K480" s="812"/>
      <c r="L480" s="812"/>
      <c r="M480" s="812"/>
      <c r="N480" s="812"/>
      <c r="O480" s="812"/>
      <c r="P480" s="812"/>
      <c r="Q480" s="812"/>
      <c r="R480" s="812"/>
      <c r="S480" s="812"/>
      <c r="T480" s="812"/>
      <c r="U480" s="812"/>
      <c r="V480" s="812"/>
      <c r="W480" s="812"/>
      <c r="X480" s="812"/>
      <c r="Y480" s="812"/>
      <c r="Z480" s="812"/>
      <c r="AA480" s="812"/>
      <c r="AB480" s="812"/>
      <c r="AC480" s="812"/>
      <c r="AD480" s="812"/>
      <c r="AE480" s="812"/>
      <c r="AF480" s="812"/>
      <c r="AG480" s="812"/>
      <c r="AH480" s="812"/>
      <c r="AI480" s="812"/>
      <c r="AJ480" s="812"/>
      <c r="AK480" s="812"/>
      <c r="AL480" s="812"/>
      <c r="AM480" s="812"/>
      <c r="AN480" s="812"/>
      <c r="AO480" s="812"/>
      <c r="AP480" s="812"/>
      <c r="AQ480" s="812"/>
      <c r="AR480" s="812"/>
      <c r="AS480" s="812"/>
      <c r="AT480" s="812"/>
      <c r="AU480" s="812"/>
      <c r="AV480" s="812"/>
      <c r="AW480" s="812"/>
      <c r="AX480" s="812"/>
      <c r="AY480" s="812"/>
      <c r="AZ480" s="812"/>
      <c r="BA480" s="812"/>
      <c r="BB480" s="812"/>
      <c r="BC480" s="812"/>
      <c r="BD480" s="812"/>
      <c r="BE480" s="812"/>
      <c r="BF480" s="812"/>
      <c r="BG480" s="812"/>
      <c r="BH480" s="812"/>
      <c r="BI480" s="812"/>
      <c r="BJ480" s="812"/>
      <c r="BK480" s="812"/>
      <c r="BL480" s="812"/>
      <c r="BM480" s="812"/>
      <c r="BN480" s="812"/>
      <c r="BO480" s="812"/>
      <c r="BP480" s="812"/>
      <c r="BQ480" s="812"/>
      <c r="BR480" s="812"/>
      <c r="BS480" s="812"/>
      <c r="BT480" s="812"/>
      <c r="BU480" s="812"/>
      <c r="BV480" s="812"/>
      <c r="BW480" s="812"/>
      <c r="BX480" s="812"/>
      <c r="BY480" s="812"/>
      <c r="BZ480" s="812"/>
      <c r="CA480" s="812"/>
      <c r="CB480" s="812"/>
      <c r="CC480" s="812"/>
      <c r="CD480" s="812"/>
      <c r="CE480" s="812"/>
      <c r="CF480" s="812"/>
      <c r="CG480" s="812"/>
      <c r="CH480" s="812"/>
      <c r="CI480" s="812"/>
      <c r="CJ480" s="812"/>
      <c r="CK480" s="812"/>
      <c r="CL480" s="812"/>
      <c r="CM480" s="812"/>
      <c r="CN480" s="812"/>
      <c r="CO480" s="812"/>
      <c r="CP480" s="812"/>
      <c r="CQ480" s="812"/>
      <c r="CR480" s="812"/>
      <c r="CS480" s="812"/>
      <c r="CT480" s="812"/>
      <c r="CU480" s="812"/>
      <c r="CV480" s="812"/>
      <c r="CW480" s="812"/>
      <c r="CX480" s="812"/>
      <c r="CY480" s="812"/>
      <c r="CZ480" s="812"/>
      <c r="DA480" s="812"/>
      <c r="DB480" s="812"/>
      <c r="DC480" s="812"/>
      <c r="DD480" s="812"/>
      <c r="DE480" s="812"/>
      <c r="DF480" s="812"/>
      <c r="DG480" s="812"/>
      <c r="DH480" s="812"/>
      <c r="DI480" s="812"/>
      <c r="DJ480" s="812"/>
      <c r="DK480" s="812"/>
      <c r="DL480" s="812"/>
      <c r="DM480" s="812"/>
      <c r="DN480" s="812"/>
      <c r="DO480" s="812"/>
      <c r="DP480" s="812"/>
      <c r="DQ480" s="812"/>
      <c r="DR480" s="812"/>
      <c r="DS480" s="812"/>
      <c r="DT480" s="812"/>
      <c r="DU480" s="812"/>
      <c r="DV480" s="812"/>
      <c r="DW480" s="812"/>
      <c r="DX480" s="812"/>
      <c r="DY480" s="812"/>
      <c r="DZ480" s="812"/>
      <c r="EA480" s="812"/>
      <c r="EB480" s="812"/>
      <c r="EC480" s="812"/>
      <c r="ED480" s="812"/>
      <c r="EE480" s="812"/>
      <c r="EF480" s="812"/>
      <c r="EG480" s="812"/>
      <c r="EH480" s="812"/>
      <c r="EI480" s="812"/>
      <c r="EJ480" s="812"/>
      <c r="EK480" s="812"/>
      <c r="EL480" s="812"/>
      <c r="EM480" s="812"/>
      <c r="EN480" s="812"/>
      <c r="EO480" s="812"/>
      <c r="EP480" s="812"/>
      <c r="EQ480" s="812"/>
      <c r="ER480" s="812"/>
      <c r="ES480" s="812"/>
      <c r="ET480" s="812"/>
      <c r="EU480" s="812"/>
      <c r="EV480" s="812"/>
      <c r="EW480" s="812"/>
      <c r="EX480" s="812"/>
      <c r="EY480" s="812"/>
      <c r="EZ480" s="812"/>
      <c r="FA480" s="812"/>
      <c r="FB480" s="812"/>
      <c r="FC480" s="812"/>
      <c r="FD480" s="812"/>
      <c r="FE480" s="812"/>
      <c r="FF480" s="812"/>
      <c r="FG480" s="812"/>
      <c r="FH480" s="812"/>
      <c r="FI480" s="812"/>
      <c r="FJ480" s="812"/>
      <c r="FK480" s="812"/>
      <c r="FL480" s="812"/>
      <c r="FM480" s="812"/>
      <c r="FN480" s="812"/>
      <c r="FO480" s="812"/>
      <c r="FP480" s="812"/>
      <c r="FQ480" s="812"/>
      <c r="FR480" s="812"/>
      <c r="FS480" s="812"/>
      <c r="FT480" s="812"/>
      <c r="FU480" s="812"/>
      <c r="FV480" s="812"/>
      <c r="FW480" s="812"/>
      <c r="FX480" s="812"/>
      <c r="FY480" s="812"/>
      <c r="FZ480" s="812"/>
      <c r="GA480" s="812"/>
      <c r="GB480" s="812"/>
      <c r="GC480" s="812"/>
      <c r="GD480" s="812"/>
      <c r="GE480" s="812"/>
      <c r="GF480" s="812"/>
      <c r="GG480" s="812"/>
      <c r="GH480" s="812"/>
      <c r="GI480" s="812"/>
      <c r="GJ480" s="812"/>
      <c r="GK480" s="812"/>
      <c r="GL480" s="812"/>
      <c r="GM480" s="812"/>
    </row>
    <row r="481" spans="2:195" ht="15" customHeight="1" x14ac:dyDescent="0.2">
      <c r="B481" s="812"/>
      <c r="C481" s="812"/>
      <c r="D481" s="812"/>
      <c r="E481" s="812"/>
      <c r="F481" s="812"/>
      <c r="G481" s="812"/>
      <c r="H481" s="812"/>
      <c r="I481" s="812"/>
      <c r="J481" s="812"/>
      <c r="K481" s="812"/>
      <c r="L481" s="812"/>
      <c r="M481" s="812"/>
      <c r="N481" s="812"/>
      <c r="O481" s="812"/>
      <c r="P481" s="812"/>
      <c r="Q481" s="812"/>
      <c r="R481" s="812"/>
      <c r="S481" s="812"/>
      <c r="T481" s="812"/>
      <c r="U481" s="812"/>
      <c r="V481" s="812"/>
      <c r="W481" s="812"/>
      <c r="X481" s="812"/>
      <c r="Y481" s="812"/>
      <c r="Z481" s="812"/>
      <c r="AA481" s="812"/>
      <c r="AB481" s="812"/>
      <c r="AC481" s="812"/>
      <c r="AD481" s="812"/>
      <c r="AE481" s="812"/>
      <c r="AF481" s="812"/>
      <c r="AG481" s="812"/>
      <c r="AH481" s="812"/>
      <c r="AI481" s="812"/>
      <c r="AJ481" s="812"/>
      <c r="AK481" s="812"/>
      <c r="AL481" s="812"/>
      <c r="AM481" s="812"/>
      <c r="AN481" s="812"/>
      <c r="AO481" s="812"/>
      <c r="AP481" s="812"/>
      <c r="AQ481" s="812"/>
      <c r="AR481" s="812"/>
      <c r="AS481" s="812"/>
      <c r="AT481" s="812"/>
      <c r="AU481" s="812"/>
      <c r="AV481" s="812"/>
      <c r="AW481" s="812"/>
      <c r="AX481" s="812"/>
      <c r="AY481" s="812"/>
      <c r="AZ481" s="812"/>
      <c r="BA481" s="812"/>
      <c r="BB481" s="812"/>
      <c r="BC481" s="812"/>
      <c r="BD481" s="812"/>
      <c r="BE481" s="812"/>
      <c r="BF481" s="812"/>
      <c r="BG481" s="812"/>
      <c r="BH481" s="812"/>
      <c r="BI481" s="812"/>
      <c r="BJ481" s="812"/>
      <c r="BK481" s="812"/>
      <c r="BL481" s="812"/>
      <c r="BM481" s="812"/>
      <c r="BN481" s="812"/>
      <c r="BO481" s="812"/>
      <c r="BP481" s="812"/>
      <c r="BQ481" s="812"/>
      <c r="BR481" s="812"/>
      <c r="BS481" s="812"/>
      <c r="BT481" s="812"/>
      <c r="BU481" s="812"/>
      <c r="BV481" s="812"/>
      <c r="BW481" s="812"/>
      <c r="BX481" s="812"/>
      <c r="BY481" s="812"/>
      <c r="BZ481" s="812"/>
      <c r="CA481" s="812"/>
      <c r="CB481" s="812"/>
      <c r="CC481" s="812"/>
      <c r="CD481" s="812"/>
      <c r="CE481" s="812"/>
      <c r="CF481" s="812"/>
      <c r="CG481" s="812"/>
      <c r="CH481" s="812"/>
      <c r="CI481" s="812"/>
      <c r="CJ481" s="812"/>
      <c r="CK481" s="812"/>
      <c r="CL481" s="812"/>
      <c r="CM481" s="812"/>
      <c r="CN481" s="812"/>
      <c r="CO481" s="812"/>
      <c r="CP481" s="812"/>
      <c r="CQ481" s="812"/>
      <c r="CR481" s="812"/>
      <c r="CS481" s="812"/>
      <c r="CT481" s="812"/>
      <c r="CU481" s="812"/>
      <c r="CV481" s="812"/>
      <c r="CW481" s="812"/>
      <c r="CX481" s="812"/>
      <c r="CY481" s="812"/>
      <c r="CZ481" s="812"/>
      <c r="DA481" s="812"/>
      <c r="DB481" s="812"/>
      <c r="DC481" s="812"/>
      <c r="DD481" s="812"/>
      <c r="DE481" s="812"/>
      <c r="DF481" s="812"/>
      <c r="DG481" s="812"/>
      <c r="DH481" s="812"/>
      <c r="DI481" s="812"/>
      <c r="DJ481" s="812"/>
      <c r="DK481" s="812"/>
      <c r="DL481" s="812"/>
      <c r="DM481" s="812"/>
      <c r="DN481" s="812"/>
      <c r="DO481" s="812"/>
      <c r="DP481" s="812"/>
      <c r="DQ481" s="812"/>
      <c r="DR481" s="812"/>
      <c r="DS481" s="812"/>
      <c r="DT481" s="812"/>
      <c r="DU481" s="812"/>
      <c r="DV481" s="812"/>
      <c r="DW481" s="812"/>
      <c r="DX481" s="812"/>
      <c r="DY481" s="812"/>
      <c r="DZ481" s="812"/>
      <c r="EA481" s="812"/>
      <c r="EB481" s="812"/>
      <c r="EC481" s="812"/>
      <c r="ED481" s="812"/>
      <c r="EE481" s="812"/>
      <c r="EF481" s="812"/>
      <c r="EG481" s="812"/>
      <c r="EH481" s="812"/>
      <c r="EI481" s="812"/>
      <c r="EJ481" s="812"/>
      <c r="EK481" s="812"/>
      <c r="EL481" s="812"/>
      <c r="EM481" s="812"/>
      <c r="EN481" s="812"/>
      <c r="EO481" s="812"/>
      <c r="EP481" s="812"/>
      <c r="EQ481" s="812"/>
      <c r="ER481" s="812"/>
      <c r="ES481" s="812"/>
      <c r="ET481" s="812"/>
      <c r="EU481" s="812"/>
      <c r="EV481" s="812"/>
      <c r="EW481" s="812"/>
      <c r="EX481" s="812"/>
      <c r="EY481" s="812"/>
      <c r="EZ481" s="812"/>
      <c r="FA481" s="812"/>
      <c r="FB481" s="812"/>
      <c r="FC481" s="812"/>
      <c r="FD481" s="812"/>
      <c r="FE481" s="812"/>
      <c r="FF481" s="812"/>
      <c r="FG481" s="812"/>
      <c r="FH481" s="812"/>
      <c r="FI481" s="812"/>
      <c r="FJ481" s="812"/>
      <c r="FK481" s="812"/>
      <c r="FL481" s="812"/>
      <c r="FM481" s="812"/>
      <c r="FN481" s="812"/>
      <c r="FO481" s="812"/>
      <c r="FP481" s="812"/>
      <c r="FQ481" s="812"/>
      <c r="FR481" s="812"/>
      <c r="FS481" s="812"/>
      <c r="FT481" s="812"/>
      <c r="FU481" s="812"/>
      <c r="FV481" s="812"/>
      <c r="FW481" s="812"/>
      <c r="FX481" s="812"/>
      <c r="FY481" s="812"/>
      <c r="FZ481" s="812"/>
      <c r="GA481" s="812"/>
      <c r="GB481" s="812"/>
      <c r="GC481" s="812"/>
      <c r="GD481" s="812"/>
      <c r="GE481" s="812"/>
      <c r="GF481" s="812"/>
      <c r="GG481" s="812"/>
      <c r="GH481" s="812"/>
      <c r="GI481" s="812"/>
      <c r="GJ481" s="812"/>
      <c r="GK481" s="812"/>
      <c r="GL481" s="812"/>
      <c r="GM481" s="812"/>
    </row>
    <row r="482" spans="2:195" ht="15" customHeight="1" x14ac:dyDescent="0.2">
      <c r="B482" s="812"/>
      <c r="C482" s="812"/>
      <c r="D482" s="812"/>
      <c r="E482" s="812"/>
      <c r="F482" s="812"/>
      <c r="G482" s="812"/>
      <c r="H482" s="812"/>
      <c r="I482" s="812"/>
      <c r="J482" s="812"/>
      <c r="K482" s="812"/>
      <c r="L482" s="812"/>
      <c r="M482" s="812"/>
      <c r="N482" s="812"/>
      <c r="O482" s="812"/>
      <c r="P482" s="812"/>
      <c r="Q482" s="812"/>
      <c r="R482" s="812"/>
      <c r="S482" s="812"/>
      <c r="T482" s="812"/>
      <c r="U482" s="812"/>
      <c r="V482" s="812"/>
      <c r="W482" s="812"/>
      <c r="X482" s="812"/>
      <c r="Y482" s="812"/>
      <c r="Z482" s="812"/>
      <c r="AA482" s="812"/>
      <c r="AB482" s="812"/>
      <c r="AC482" s="812"/>
      <c r="AD482" s="812"/>
      <c r="AE482" s="812"/>
      <c r="AF482" s="812"/>
      <c r="AG482" s="812"/>
      <c r="AH482" s="812"/>
      <c r="AI482" s="812"/>
      <c r="AJ482" s="812"/>
      <c r="AK482" s="812"/>
      <c r="AL482" s="812"/>
      <c r="AM482" s="812"/>
      <c r="AN482" s="812"/>
      <c r="AO482" s="812"/>
      <c r="AP482" s="812"/>
      <c r="AQ482" s="812"/>
      <c r="AR482" s="812"/>
      <c r="AS482" s="812"/>
      <c r="AT482" s="812"/>
      <c r="AU482" s="812"/>
      <c r="AV482" s="812"/>
      <c r="AW482" s="812"/>
      <c r="AX482" s="812"/>
      <c r="AY482" s="812"/>
      <c r="AZ482" s="812"/>
      <c r="BA482" s="812"/>
      <c r="BB482" s="812"/>
      <c r="BC482" s="812"/>
      <c r="BD482" s="812"/>
      <c r="BE482" s="812"/>
      <c r="BF482" s="812"/>
      <c r="BG482" s="812"/>
      <c r="BH482" s="812"/>
      <c r="BI482" s="812"/>
      <c r="BJ482" s="812"/>
      <c r="BK482" s="812"/>
      <c r="BL482" s="812"/>
      <c r="BM482" s="812"/>
      <c r="BN482" s="812"/>
      <c r="BO482" s="812"/>
      <c r="BP482" s="812"/>
      <c r="BQ482" s="812"/>
      <c r="BR482" s="812"/>
      <c r="BS482" s="812"/>
      <c r="BT482" s="812"/>
      <c r="BU482" s="812"/>
      <c r="BV482" s="812"/>
      <c r="BW482" s="812"/>
      <c r="BX482" s="812"/>
      <c r="BY482" s="812"/>
      <c r="BZ482" s="812"/>
      <c r="CA482" s="812"/>
      <c r="CB482" s="812"/>
      <c r="CC482" s="812"/>
      <c r="CD482" s="812"/>
      <c r="CE482" s="812"/>
      <c r="CF482" s="812"/>
      <c r="CG482" s="812"/>
      <c r="CH482" s="812"/>
      <c r="CI482" s="812"/>
      <c r="CJ482" s="812"/>
      <c r="CK482" s="812"/>
      <c r="CL482" s="812"/>
      <c r="CM482" s="812"/>
      <c r="CN482" s="812"/>
      <c r="CO482" s="812"/>
      <c r="CP482" s="812"/>
      <c r="CQ482" s="812"/>
      <c r="CR482" s="812"/>
      <c r="CS482" s="812"/>
      <c r="CT482" s="812"/>
      <c r="CU482" s="812"/>
      <c r="CV482" s="812"/>
      <c r="CW482" s="812"/>
      <c r="CX482" s="812"/>
      <c r="CY482" s="812"/>
      <c r="CZ482" s="812"/>
      <c r="DA482" s="812"/>
      <c r="DB482" s="812"/>
      <c r="DC482" s="812"/>
      <c r="DD482" s="812"/>
      <c r="DE482" s="812"/>
      <c r="DF482" s="812"/>
      <c r="DG482" s="812"/>
      <c r="DH482" s="812"/>
      <c r="DI482" s="812"/>
      <c r="DJ482" s="812"/>
      <c r="DK482" s="812"/>
      <c r="DL482" s="812"/>
      <c r="DM482" s="812"/>
      <c r="DN482" s="812"/>
      <c r="DO482" s="812"/>
      <c r="DP482" s="812"/>
      <c r="DQ482" s="812"/>
      <c r="DR482" s="812"/>
      <c r="DS482" s="812"/>
      <c r="DT482" s="812"/>
      <c r="DU482" s="812"/>
      <c r="DV482" s="812"/>
      <c r="DW482" s="812"/>
      <c r="DX482" s="812"/>
      <c r="DY482" s="812"/>
      <c r="DZ482" s="812"/>
      <c r="EA482" s="812"/>
      <c r="EB482" s="812"/>
      <c r="EC482" s="812"/>
      <c r="ED482" s="812"/>
      <c r="EE482" s="812"/>
      <c r="EF482" s="812"/>
      <c r="EG482" s="812"/>
      <c r="EH482" s="812"/>
      <c r="EI482" s="812"/>
      <c r="EJ482" s="812"/>
      <c r="EK482" s="812"/>
      <c r="EL482" s="812"/>
      <c r="EM482" s="812"/>
      <c r="EN482" s="812"/>
      <c r="EO482" s="812"/>
      <c r="EP482" s="812"/>
      <c r="EQ482" s="812"/>
      <c r="ER482" s="812"/>
      <c r="ES482" s="812"/>
      <c r="ET482" s="812"/>
      <c r="EU482" s="812"/>
      <c r="EV482" s="812"/>
      <c r="EW482" s="812"/>
      <c r="EX482" s="812"/>
      <c r="EY482" s="812"/>
      <c r="EZ482" s="812"/>
      <c r="FA482" s="812"/>
      <c r="FB482" s="812"/>
      <c r="FC482" s="812"/>
      <c r="FD482" s="812"/>
      <c r="FE482" s="812"/>
      <c r="FF482" s="812"/>
      <c r="FG482" s="812"/>
      <c r="FH482" s="812"/>
      <c r="FI482" s="812"/>
      <c r="FJ482" s="812"/>
      <c r="FK482" s="812"/>
      <c r="FL482" s="812"/>
      <c r="FM482" s="812"/>
      <c r="FN482" s="812"/>
      <c r="FO482" s="812"/>
      <c r="FP482" s="812"/>
      <c r="FQ482" s="812"/>
      <c r="FR482" s="812"/>
      <c r="FS482" s="812"/>
      <c r="FT482" s="812"/>
      <c r="FU482" s="812"/>
      <c r="FV482" s="812"/>
      <c r="FW482" s="812"/>
      <c r="FX482" s="812"/>
      <c r="FY482" s="812"/>
      <c r="FZ482" s="812"/>
      <c r="GA482" s="812"/>
      <c r="GB482" s="812"/>
      <c r="GC482" s="812"/>
      <c r="GD482" s="812"/>
      <c r="GE482" s="812"/>
      <c r="GF482" s="812"/>
      <c r="GG482" s="812"/>
      <c r="GH482" s="812"/>
      <c r="GI482" s="812"/>
      <c r="GJ482" s="812"/>
      <c r="GK482" s="812"/>
      <c r="GL482" s="812"/>
      <c r="GM482" s="812"/>
    </row>
    <row r="483" spans="2:195" ht="15" customHeight="1" x14ac:dyDescent="0.2">
      <c r="B483" s="812"/>
      <c r="C483" s="812"/>
      <c r="D483" s="812"/>
      <c r="E483" s="812"/>
      <c r="F483" s="812"/>
      <c r="G483" s="812"/>
      <c r="H483" s="812"/>
      <c r="I483" s="812"/>
      <c r="J483" s="812"/>
      <c r="K483" s="812"/>
      <c r="L483" s="812"/>
      <c r="M483" s="812"/>
      <c r="N483" s="812"/>
      <c r="O483" s="812"/>
      <c r="P483" s="812"/>
      <c r="Q483" s="812"/>
      <c r="R483" s="812"/>
      <c r="S483" s="812"/>
      <c r="T483" s="812"/>
      <c r="U483" s="812"/>
      <c r="V483" s="812"/>
      <c r="W483" s="812"/>
      <c r="X483" s="812"/>
      <c r="Y483" s="812"/>
      <c r="Z483" s="812"/>
      <c r="AA483" s="812"/>
      <c r="AB483" s="812"/>
      <c r="AC483" s="812"/>
      <c r="AD483" s="812"/>
      <c r="AE483" s="812"/>
      <c r="AF483" s="812"/>
      <c r="AG483" s="812"/>
      <c r="AH483" s="812"/>
      <c r="AI483" s="812"/>
      <c r="AJ483" s="812"/>
      <c r="AK483" s="812"/>
      <c r="AL483" s="812"/>
      <c r="AM483" s="812"/>
      <c r="AN483" s="812"/>
      <c r="AO483" s="812"/>
      <c r="AP483" s="812"/>
      <c r="AQ483" s="812"/>
      <c r="AR483" s="812"/>
      <c r="AS483" s="812"/>
      <c r="AT483" s="812"/>
      <c r="AU483" s="812"/>
      <c r="AV483" s="812"/>
      <c r="AW483" s="812"/>
      <c r="AX483" s="812"/>
      <c r="AY483" s="812"/>
      <c r="AZ483" s="812"/>
      <c r="BA483" s="812"/>
      <c r="BB483" s="812"/>
      <c r="BC483" s="812"/>
      <c r="BD483" s="812"/>
      <c r="BE483" s="812"/>
      <c r="BF483" s="812"/>
      <c r="BG483" s="812"/>
      <c r="BH483" s="812"/>
      <c r="BI483" s="812"/>
      <c r="BJ483" s="812"/>
      <c r="BK483" s="812"/>
      <c r="BL483" s="812"/>
      <c r="BM483" s="812"/>
      <c r="BN483" s="812"/>
      <c r="BO483" s="812"/>
      <c r="BP483" s="812"/>
      <c r="BQ483" s="812"/>
      <c r="BR483" s="812"/>
      <c r="BS483" s="812"/>
      <c r="BT483" s="812"/>
      <c r="BU483" s="812"/>
      <c r="BV483" s="812"/>
      <c r="BW483" s="812"/>
      <c r="BX483" s="812"/>
      <c r="BY483" s="812"/>
      <c r="BZ483" s="812"/>
      <c r="CA483" s="812"/>
      <c r="CB483" s="812"/>
      <c r="CC483" s="812"/>
      <c r="CD483" s="812"/>
      <c r="CE483" s="812"/>
      <c r="CF483" s="812"/>
      <c r="CG483" s="812"/>
      <c r="CH483" s="812"/>
      <c r="CI483" s="812"/>
      <c r="CJ483" s="812"/>
      <c r="CK483" s="812"/>
      <c r="CL483" s="812"/>
      <c r="CM483" s="812"/>
      <c r="CN483" s="812"/>
      <c r="CO483" s="812"/>
      <c r="CP483" s="812"/>
      <c r="CQ483" s="812"/>
      <c r="CR483" s="812"/>
      <c r="CS483" s="812"/>
      <c r="CT483" s="812"/>
      <c r="CU483" s="812"/>
      <c r="CV483" s="812"/>
      <c r="CW483" s="812"/>
      <c r="CX483" s="812"/>
      <c r="CY483" s="812"/>
      <c r="CZ483" s="812"/>
      <c r="DA483" s="812"/>
      <c r="DB483" s="812"/>
      <c r="DC483" s="812"/>
      <c r="DD483" s="812"/>
      <c r="DE483" s="812"/>
      <c r="DF483" s="812"/>
      <c r="DG483" s="812"/>
      <c r="DH483" s="812"/>
      <c r="DI483" s="812"/>
      <c r="DJ483" s="812"/>
      <c r="DK483" s="812"/>
      <c r="DL483" s="812"/>
      <c r="DM483" s="812"/>
      <c r="DN483" s="812"/>
      <c r="DO483" s="812"/>
      <c r="DP483" s="812"/>
      <c r="DQ483" s="812"/>
      <c r="DR483" s="812"/>
      <c r="DS483" s="812"/>
      <c r="DT483" s="812"/>
      <c r="DU483" s="812"/>
      <c r="DV483" s="812"/>
      <c r="DW483" s="812"/>
      <c r="DX483" s="812"/>
      <c r="DY483" s="812"/>
      <c r="DZ483" s="812"/>
      <c r="EA483" s="812"/>
      <c r="EB483" s="812"/>
      <c r="EC483" s="812"/>
      <c r="ED483" s="812"/>
      <c r="EE483" s="812"/>
      <c r="EF483" s="812"/>
      <c r="EG483" s="812"/>
      <c r="EH483" s="812"/>
      <c r="EI483" s="812"/>
      <c r="EJ483" s="812"/>
      <c r="EK483" s="812"/>
      <c r="EL483" s="812"/>
      <c r="EM483" s="812"/>
      <c r="EN483" s="812"/>
      <c r="EO483" s="812"/>
      <c r="EP483" s="812"/>
      <c r="EQ483" s="812"/>
      <c r="ER483" s="812"/>
      <c r="ES483" s="812"/>
      <c r="ET483" s="812"/>
      <c r="EU483" s="812"/>
      <c r="EV483" s="812"/>
      <c r="EW483" s="812"/>
      <c r="EX483" s="812"/>
      <c r="EY483" s="812"/>
      <c r="EZ483" s="812"/>
      <c r="FA483" s="812"/>
      <c r="FB483" s="812"/>
      <c r="FC483" s="812"/>
      <c r="FD483" s="812"/>
      <c r="FE483" s="812"/>
      <c r="FF483" s="812"/>
      <c r="FG483" s="812"/>
      <c r="FH483" s="812"/>
      <c r="FI483" s="812"/>
      <c r="FJ483" s="812"/>
      <c r="FK483" s="812"/>
      <c r="FL483" s="812"/>
      <c r="FM483" s="812"/>
      <c r="FN483" s="812"/>
      <c r="FO483" s="812"/>
      <c r="FP483" s="812"/>
      <c r="FQ483" s="812"/>
      <c r="FR483" s="812"/>
      <c r="FS483" s="812"/>
      <c r="FT483" s="812"/>
      <c r="FU483" s="812"/>
      <c r="FV483" s="812"/>
      <c r="FW483" s="812"/>
      <c r="FX483" s="812"/>
      <c r="FY483" s="812"/>
      <c r="FZ483" s="812"/>
      <c r="GA483" s="812"/>
      <c r="GB483" s="812"/>
      <c r="GC483" s="812"/>
      <c r="GD483" s="812"/>
      <c r="GE483" s="812"/>
      <c r="GF483" s="812"/>
      <c r="GG483" s="812"/>
      <c r="GH483" s="812"/>
      <c r="GI483" s="812"/>
      <c r="GJ483" s="812"/>
      <c r="GK483" s="812"/>
      <c r="GL483" s="812"/>
      <c r="GM483" s="812"/>
    </row>
    <row r="484" spans="2:195" ht="15" customHeight="1" x14ac:dyDescent="0.2">
      <c r="B484" s="812"/>
      <c r="C484" s="812"/>
      <c r="D484" s="812"/>
      <c r="E484" s="812"/>
      <c r="F484" s="812"/>
      <c r="G484" s="812"/>
      <c r="H484" s="812"/>
      <c r="I484" s="812"/>
      <c r="J484" s="812"/>
      <c r="K484" s="812"/>
      <c r="L484" s="812"/>
      <c r="M484" s="812"/>
      <c r="N484" s="812"/>
      <c r="O484" s="812"/>
      <c r="P484" s="812"/>
      <c r="Q484" s="812"/>
      <c r="R484" s="812"/>
      <c r="S484" s="812"/>
      <c r="T484" s="812"/>
      <c r="U484" s="812"/>
      <c r="V484" s="812"/>
      <c r="W484" s="812"/>
      <c r="X484" s="812"/>
      <c r="Y484" s="812"/>
      <c r="Z484" s="812"/>
      <c r="AA484" s="812"/>
      <c r="AB484" s="812"/>
      <c r="AC484" s="812"/>
      <c r="AD484" s="812"/>
      <c r="AE484" s="812"/>
      <c r="AF484" s="812"/>
      <c r="AG484" s="812"/>
      <c r="AH484" s="812"/>
      <c r="AI484" s="812"/>
      <c r="AJ484" s="812"/>
      <c r="AK484" s="812"/>
      <c r="AL484" s="812"/>
      <c r="AM484" s="812"/>
      <c r="AN484" s="812"/>
      <c r="AO484" s="812"/>
      <c r="AP484" s="812"/>
      <c r="AQ484" s="812"/>
      <c r="AR484" s="812"/>
      <c r="AS484" s="812"/>
      <c r="AT484" s="812"/>
      <c r="AU484" s="812"/>
      <c r="AV484" s="812"/>
      <c r="AW484" s="812"/>
      <c r="AX484" s="812"/>
      <c r="AY484" s="812"/>
      <c r="AZ484" s="812"/>
      <c r="BA484" s="812"/>
      <c r="BB484" s="812"/>
      <c r="BC484" s="812"/>
      <c r="BD484" s="812"/>
      <c r="BE484" s="812"/>
      <c r="BF484" s="812"/>
      <c r="BG484" s="812"/>
      <c r="BH484" s="812"/>
      <c r="BI484" s="812"/>
      <c r="BJ484" s="812"/>
      <c r="BK484" s="812"/>
      <c r="BL484" s="812"/>
      <c r="BM484" s="812"/>
      <c r="BN484" s="812"/>
      <c r="BO484" s="812"/>
      <c r="BP484" s="812"/>
      <c r="BQ484" s="812"/>
      <c r="BR484" s="812"/>
      <c r="BS484" s="812"/>
      <c r="BT484" s="812"/>
      <c r="BU484" s="812"/>
      <c r="BV484" s="812"/>
      <c r="BW484" s="812"/>
      <c r="BX484" s="812"/>
      <c r="BY484" s="812"/>
      <c r="BZ484" s="812"/>
      <c r="CA484" s="812"/>
      <c r="CB484" s="812"/>
      <c r="CC484" s="812"/>
      <c r="CD484" s="812"/>
      <c r="CE484" s="812"/>
      <c r="CF484" s="812"/>
      <c r="CG484" s="812"/>
      <c r="CH484" s="812"/>
      <c r="CI484" s="812"/>
      <c r="CJ484" s="812"/>
      <c r="CK484" s="812"/>
      <c r="CL484" s="812"/>
      <c r="CM484" s="812"/>
      <c r="CN484" s="812"/>
      <c r="CO484" s="812"/>
      <c r="CP484" s="812"/>
      <c r="CQ484" s="812"/>
      <c r="CR484" s="812"/>
      <c r="CS484" s="812"/>
      <c r="CT484" s="812"/>
      <c r="CU484" s="812"/>
      <c r="CV484" s="812"/>
      <c r="CW484" s="812"/>
      <c r="CX484" s="812"/>
      <c r="CY484" s="812"/>
      <c r="CZ484" s="812"/>
      <c r="DA484" s="812"/>
      <c r="DB484" s="812"/>
      <c r="DC484" s="812"/>
      <c r="DD484" s="812"/>
      <c r="DE484" s="812"/>
      <c r="DF484" s="812"/>
      <c r="DG484" s="812"/>
      <c r="DH484" s="812"/>
      <c r="DI484" s="812"/>
      <c r="DJ484" s="812"/>
      <c r="DK484" s="812"/>
      <c r="DL484" s="812"/>
      <c r="DM484" s="812"/>
      <c r="DN484" s="812"/>
      <c r="DO484" s="812"/>
      <c r="DP484" s="812"/>
      <c r="DQ484" s="812"/>
      <c r="DR484" s="812"/>
      <c r="DS484" s="812"/>
      <c r="DT484" s="812"/>
      <c r="DU484" s="812"/>
      <c r="DV484" s="812"/>
      <c r="DW484" s="812"/>
      <c r="DX484" s="812"/>
      <c r="DY484" s="812"/>
      <c r="DZ484" s="812"/>
      <c r="EA484" s="812"/>
      <c r="EB484" s="812"/>
      <c r="EC484" s="812"/>
      <c r="ED484" s="812"/>
      <c r="EE484" s="812"/>
      <c r="EF484" s="812"/>
      <c r="EG484" s="812"/>
      <c r="EH484" s="812"/>
      <c r="EI484" s="812"/>
      <c r="EJ484" s="812"/>
      <c r="EK484" s="812"/>
      <c r="EL484" s="812"/>
      <c r="EM484" s="812"/>
      <c r="EN484" s="812"/>
      <c r="EO484" s="812"/>
      <c r="EP484" s="812"/>
      <c r="EQ484" s="812"/>
      <c r="ER484" s="812"/>
      <c r="ES484" s="812"/>
      <c r="ET484" s="812"/>
      <c r="EU484" s="812"/>
      <c r="EV484" s="812"/>
      <c r="EW484" s="812"/>
      <c r="EX484" s="812"/>
      <c r="EY484" s="812"/>
      <c r="EZ484" s="812"/>
      <c r="FA484" s="812"/>
      <c r="FB484" s="812"/>
      <c r="FC484" s="812"/>
      <c r="FD484" s="812"/>
      <c r="FE484" s="812"/>
      <c r="FF484" s="812"/>
      <c r="FG484" s="812"/>
      <c r="FH484" s="812"/>
      <c r="FI484" s="812"/>
      <c r="FJ484" s="812"/>
      <c r="FK484" s="812"/>
      <c r="FL484" s="812"/>
      <c r="FM484" s="812"/>
      <c r="FN484" s="812"/>
      <c r="FO484" s="812"/>
      <c r="FP484" s="812"/>
      <c r="FQ484" s="812"/>
      <c r="FR484" s="812"/>
      <c r="FS484" s="812"/>
      <c r="FT484" s="812"/>
      <c r="FU484" s="812"/>
      <c r="FV484" s="812"/>
      <c r="FW484" s="812"/>
      <c r="FX484" s="812"/>
      <c r="FY484" s="812"/>
      <c r="FZ484" s="812"/>
      <c r="GA484" s="812"/>
      <c r="GB484" s="812"/>
      <c r="GC484" s="812"/>
      <c r="GD484" s="812"/>
      <c r="GE484" s="812"/>
      <c r="GF484" s="812"/>
      <c r="GG484" s="812"/>
      <c r="GH484" s="812"/>
      <c r="GI484" s="812"/>
      <c r="GJ484" s="812"/>
      <c r="GK484" s="812"/>
      <c r="GL484" s="812"/>
      <c r="GM484" s="812"/>
    </row>
    <row r="485" spans="2:195" ht="15" customHeight="1" x14ac:dyDescent="0.2">
      <c r="B485" s="812"/>
      <c r="C485" s="812"/>
      <c r="D485" s="812"/>
      <c r="E485" s="812"/>
      <c r="F485" s="812"/>
      <c r="G485" s="812"/>
      <c r="H485" s="812"/>
      <c r="I485" s="812"/>
      <c r="J485" s="812"/>
      <c r="K485" s="812"/>
      <c r="L485" s="812"/>
      <c r="M485" s="812"/>
      <c r="N485" s="812"/>
      <c r="O485" s="812"/>
      <c r="P485" s="812"/>
      <c r="Q485" s="812"/>
      <c r="R485" s="812"/>
      <c r="S485" s="812"/>
      <c r="T485" s="812"/>
      <c r="U485" s="812"/>
      <c r="V485" s="812"/>
      <c r="W485" s="812"/>
      <c r="X485" s="812"/>
      <c r="Y485" s="812"/>
      <c r="Z485" s="812"/>
      <c r="AA485" s="812"/>
      <c r="AB485" s="812"/>
      <c r="AC485" s="812"/>
      <c r="AD485" s="812"/>
      <c r="AE485" s="812"/>
      <c r="AF485" s="812"/>
      <c r="AG485" s="812"/>
      <c r="AH485" s="812"/>
      <c r="AI485" s="812"/>
      <c r="AJ485" s="812"/>
      <c r="AK485" s="812"/>
      <c r="AL485" s="812"/>
      <c r="AM485" s="812"/>
      <c r="AN485" s="812"/>
      <c r="AO485" s="812"/>
      <c r="AP485" s="812"/>
      <c r="AQ485" s="812"/>
      <c r="AR485" s="812"/>
      <c r="AS485" s="812"/>
      <c r="AT485" s="812"/>
      <c r="AU485" s="812"/>
      <c r="AV485" s="812"/>
      <c r="AW485" s="812"/>
      <c r="AX485" s="812"/>
      <c r="AY485" s="812"/>
      <c r="AZ485" s="812"/>
      <c r="BA485" s="812"/>
      <c r="BB485" s="812"/>
      <c r="BC485" s="812"/>
      <c r="BD485" s="812"/>
      <c r="BE485" s="812"/>
      <c r="BF485" s="812"/>
      <c r="BG485" s="812"/>
      <c r="BH485" s="812"/>
      <c r="BI485" s="812"/>
      <c r="BJ485" s="812"/>
      <c r="BK485" s="812"/>
      <c r="BL485" s="812"/>
      <c r="BM485" s="812"/>
      <c r="BN485" s="812"/>
      <c r="BO485" s="812"/>
      <c r="BP485" s="812"/>
      <c r="BQ485" s="812"/>
      <c r="BR485" s="812"/>
      <c r="BS485" s="812"/>
      <c r="BT485" s="812"/>
      <c r="BU485" s="812"/>
      <c r="BV485" s="812"/>
      <c r="BW485" s="812"/>
      <c r="BX485" s="812"/>
      <c r="BY485" s="812"/>
      <c r="BZ485" s="812"/>
      <c r="CA485" s="812"/>
      <c r="CB485" s="812"/>
      <c r="CC485" s="812"/>
      <c r="CD485" s="812"/>
      <c r="CE485" s="812"/>
      <c r="CF485" s="812"/>
      <c r="CG485" s="812"/>
      <c r="CH485" s="812"/>
      <c r="CI485" s="812"/>
      <c r="CJ485" s="812"/>
      <c r="CK485" s="812"/>
      <c r="CL485" s="812"/>
      <c r="CM485" s="812"/>
      <c r="CN485" s="812"/>
      <c r="CO485" s="812"/>
      <c r="CP485" s="812"/>
      <c r="CQ485" s="812"/>
      <c r="CR485" s="812"/>
      <c r="CS485" s="812"/>
      <c r="CT485" s="812"/>
      <c r="CU485" s="812"/>
      <c r="CV485" s="812"/>
      <c r="CW485" s="812"/>
      <c r="CX485" s="812"/>
      <c r="CY485" s="812"/>
      <c r="CZ485" s="812"/>
      <c r="DA485" s="812"/>
      <c r="DB485" s="812"/>
      <c r="DC485" s="812"/>
      <c r="DD485" s="812"/>
      <c r="DE485" s="812"/>
      <c r="DF485" s="812"/>
      <c r="DG485" s="812"/>
      <c r="DH485" s="812"/>
      <c r="DI485" s="812"/>
      <c r="DJ485" s="812"/>
      <c r="DK485" s="812"/>
      <c r="DL485" s="812"/>
      <c r="DM485" s="812"/>
      <c r="DN485" s="812"/>
      <c r="DO485" s="812"/>
      <c r="DP485" s="812"/>
      <c r="DQ485" s="812"/>
      <c r="DR485" s="812"/>
      <c r="DS485" s="812"/>
      <c r="DT485" s="812"/>
      <c r="DU485" s="812"/>
      <c r="DV485" s="812"/>
      <c r="DW485" s="812"/>
      <c r="DX485" s="812"/>
      <c r="DY485" s="812"/>
      <c r="DZ485" s="812"/>
      <c r="EA485" s="812"/>
      <c r="EB485" s="812"/>
      <c r="EC485" s="812"/>
      <c r="ED485" s="812"/>
      <c r="EE485" s="812"/>
      <c r="EF485" s="812"/>
      <c r="EG485" s="812"/>
      <c r="EH485" s="812"/>
      <c r="EI485" s="812"/>
      <c r="EJ485" s="812"/>
      <c r="EK485" s="812"/>
      <c r="EL485" s="812"/>
      <c r="EM485" s="812"/>
      <c r="EN485" s="812"/>
      <c r="EO485" s="812"/>
      <c r="EP485" s="812"/>
      <c r="EQ485" s="812"/>
      <c r="ER485" s="812"/>
      <c r="ES485" s="812"/>
      <c r="ET485" s="812"/>
      <c r="EU485" s="812"/>
      <c r="EV485" s="812"/>
      <c r="EW485" s="812"/>
      <c r="EX485" s="812"/>
      <c r="EY485" s="812"/>
      <c r="EZ485" s="812"/>
      <c r="FA485" s="812"/>
      <c r="FB485" s="812"/>
      <c r="FC485" s="812"/>
      <c r="FD485" s="812"/>
      <c r="FE485" s="812"/>
      <c r="FF485" s="812"/>
      <c r="FG485" s="812"/>
      <c r="FH485" s="812"/>
      <c r="FI485" s="812"/>
      <c r="FJ485" s="812"/>
      <c r="FK485" s="812"/>
      <c r="FL485" s="812"/>
      <c r="FM485" s="812"/>
      <c r="FN485" s="812"/>
      <c r="FO485" s="812"/>
      <c r="FP485" s="812"/>
      <c r="FQ485" s="812"/>
      <c r="FR485" s="812"/>
      <c r="FS485" s="812"/>
      <c r="FT485" s="812"/>
      <c r="FU485" s="812"/>
      <c r="FV485" s="812"/>
      <c r="FW485" s="812"/>
      <c r="FX485" s="812"/>
      <c r="FY485" s="812"/>
      <c r="FZ485" s="812"/>
      <c r="GA485" s="812"/>
      <c r="GB485" s="812"/>
      <c r="GC485" s="812"/>
      <c r="GD485" s="812"/>
      <c r="GE485" s="812"/>
      <c r="GF485" s="812"/>
      <c r="GG485" s="812"/>
      <c r="GH485" s="812"/>
      <c r="GI485" s="812"/>
      <c r="GJ485" s="812"/>
      <c r="GK485" s="812"/>
      <c r="GL485" s="812"/>
      <c r="GM485" s="812"/>
    </row>
    <row r="486" spans="2:195" ht="15" customHeight="1" x14ac:dyDescent="0.2">
      <c r="B486" s="812"/>
      <c r="C486" s="812"/>
      <c r="D486" s="812"/>
      <c r="E486" s="812"/>
      <c r="F486" s="812"/>
      <c r="G486" s="812"/>
      <c r="H486" s="812"/>
      <c r="I486" s="812"/>
      <c r="J486" s="812"/>
      <c r="K486" s="812"/>
      <c r="L486" s="812"/>
      <c r="M486" s="812"/>
      <c r="N486" s="812"/>
      <c r="O486" s="812"/>
      <c r="P486" s="812"/>
      <c r="Q486" s="812"/>
      <c r="R486" s="812"/>
      <c r="S486" s="812"/>
      <c r="T486" s="812"/>
      <c r="U486" s="812"/>
      <c r="V486" s="812"/>
      <c r="W486" s="812"/>
      <c r="X486" s="812"/>
      <c r="Y486" s="812"/>
      <c r="Z486" s="812"/>
      <c r="AA486" s="812"/>
      <c r="AB486" s="812"/>
      <c r="AC486" s="812"/>
      <c r="AD486" s="812"/>
      <c r="AE486" s="812"/>
      <c r="AF486" s="812"/>
      <c r="AG486" s="812"/>
      <c r="AH486" s="812"/>
      <c r="AI486" s="812"/>
      <c r="AJ486" s="812"/>
      <c r="AK486" s="812"/>
      <c r="AL486" s="812"/>
      <c r="AM486" s="812"/>
      <c r="AN486" s="812"/>
      <c r="AO486" s="812"/>
      <c r="AP486" s="812"/>
      <c r="AQ486" s="812"/>
      <c r="AR486" s="812"/>
      <c r="AS486" s="812"/>
      <c r="AT486" s="812"/>
      <c r="AU486" s="812"/>
      <c r="AV486" s="812"/>
      <c r="AW486" s="812"/>
      <c r="AX486" s="812"/>
      <c r="AY486" s="812"/>
      <c r="AZ486" s="812"/>
      <c r="BA486" s="812"/>
      <c r="BB486" s="812"/>
      <c r="BC486" s="812"/>
      <c r="BD486" s="812"/>
      <c r="BE486" s="812"/>
      <c r="BF486" s="812"/>
      <c r="BG486" s="812"/>
      <c r="BH486" s="812"/>
      <c r="BI486" s="812"/>
      <c r="BJ486" s="812"/>
      <c r="BK486" s="812"/>
      <c r="BL486" s="812"/>
      <c r="BM486" s="812"/>
      <c r="BN486" s="812"/>
      <c r="BO486" s="812"/>
      <c r="BP486" s="812"/>
      <c r="BQ486" s="812"/>
      <c r="BR486" s="812"/>
      <c r="BS486" s="812"/>
      <c r="BT486" s="812"/>
      <c r="BU486" s="812"/>
      <c r="BV486" s="812"/>
      <c r="BW486" s="812"/>
      <c r="BX486" s="812"/>
      <c r="BY486" s="812"/>
      <c r="BZ486" s="812"/>
      <c r="CA486" s="812"/>
      <c r="CB486" s="812"/>
      <c r="CC486" s="812"/>
      <c r="CD486" s="812"/>
      <c r="CE486" s="812"/>
      <c r="CF486" s="812"/>
      <c r="CG486" s="812"/>
      <c r="CH486" s="812"/>
      <c r="CI486" s="812"/>
      <c r="CJ486" s="812"/>
      <c r="CK486" s="812"/>
      <c r="CL486" s="812"/>
      <c r="CM486" s="812"/>
      <c r="CN486" s="812"/>
      <c r="CO486" s="812"/>
      <c r="CP486" s="812"/>
      <c r="CQ486" s="812"/>
      <c r="CR486" s="812"/>
      <c r="CS486" s="812"/>
      <c r="CT486" s="812"/>
      <c r="CU486" s="812"/>
      <c r="CV486" s="812"/>
      <c r="CW486" s="812"/>
      <c r="CX486" s="812"/>
      <c r="CY486" s="812"/>
      <c r="CZ486" s="812"/>
      <c r="DA486" s="812"/>
      <c r="DB486" s="812"/>
      <c r="DC486" s="812"/>
      <c r="DD486" s="812"/>
      <c r="DE486" s="812"/>
      <c r="DF486" s="812"/>
      <c r="DG486" s="812"/>
      <c r="DH486" s="812"/>
      <c r="DI486" s="812"/>
      <c r="DJ486" s="812"/>
      <c r="DK486" s="812"/>
      <c r="DL486" s="812"/>
      <c r="DM486" s="812"/>
      <c r="DN486" s="812"/>
      <c r="DO486" s="812"/>
      <c r="DP486" s="812"/>
      <c r="DQ486" s="812"/>
      <c r="DR486" s="812"/>
      <c r="DS486" s="812"/>
      <c r="DT486" s="812"/>
      <c r="DU486" s="812"/>
      <c r="DV486" s="812"/>
      <c r="DW486" s="812"/>
      <c r="DX486" s="812"/>
      <c r="DY486" s="812"/>
      <c r="DZ486" s="812"/>
      <c r="EA486" s="812"/>
      <c r="EB486" s="812"/>
      <c r="EC486" s="812"/>
      <c r="ED486" s="812"/>
      <c r="EE486" s="812"/>
      <c r="EF486" s="812"/>
      <c r="EG486" s="812"/>
      <c r="EH486" s="812"/>
      <c r="EI486" s="812"/>
      <c r="EJ486" s="812"/>
      <c r="EK486" s="812"/>
      <c r="EL486" s="812"/>
      <c r="EM486" s="812"/>
      <c r="EN486" s="812"/>
      <c r="EO486" s="812"/>
      <c r="EP486" s="812"/>
      <c r="EQ486" s="812"/>
      <c r="ER486" s="812"/>
      <c r="ES486" s="812"/>
      <c r="ET486" s="812"/>
      <c r="EU486" s="812"/>
      <c r="EV486" s="812"/>
      <c r="EW486" s="812"/>
      <c r="EX486" s="812"/>
      <c r="EY486" s="812"/>
      <c r="EZ486" s="812"/>
      <c r="FA486" s="812"/>
      <c r="FB486" s="812"/>
      <c r="FC486" s="812"/>
      <c r="FD486" s="812"/>
      <c r="FE486" s="812"/>
      <c r="FF486" s="812"/>
      <c r="FG486" s="812"/>
      <c r="FH486" s="812"/>
      <c r="FI486" s="812"/>
      <c r="FJ486" s="812"/>
      <c r="FK486" s="812"/>
      <c r="FL486" s="812"/>
      <c r="FM486" s="812"/>
      <c r="FN486" s="812"/>
      <c r="FO486" s="812"/>
      <c r="FP486" s="812"/>
      <c r="FQ486" s="812"/>
      <c r="FR486" s="812"/>
      <c r="FS486" s="812"/>
      <c r="FT486" s="812"/>
      <c r="FU486" s="812"/>
      <c r="FV486" s="812"/>
      <c r="FW486" s="812"/>
      <c r="FX486" s="812"/>
      <c r="FY486" s="812"/>
      <c r="FZ486" s="812"/>
      <c r="GA486" s="812"/>
      <c r="GB486" s="812"/>
      <c r="GC486" s="812"/>
      <c r="GD486" s="812"/>
      <c r="GE486" s="812"/>
      <c r="GF486" s="812"/>
      <c r="GG486" s="812"/>
      <c r="GH486" s="812"/>
      <c r="GI486" s="812"/>
      <c r="GJ486" s="812"/>
      <c r="GK486" s="812"/>
      <c r="GL486" s="812"/>
      <c r="GM486" s="812"/>
    </row>
    <row r="487" spans="2:195" ht="15" customHeight="1" x14ac:dyDescent="0.2">
      <c r="B487" s="812"/>
      <c r="C487" s="812"/>
      <c r="D487" s="812"/>
      <c r="E487" s="812"/>
      <c r="F487" s="812"/>
      <c r="G487" s="812"/>
      <c r="H487" s="812"/>
      <c r="I487" s="812"/>
      <c r="J487" s="812"/>
      <c r="K487" s="812"/>
      <c r="L487" s="812"/>
      <c r="M487" s="812"/>
      <c r="N487" s="812"/>
      <c r="O487" s="812"/>
      <c r="P487" s="812"/>
      <c r="Q487" s="812"/>
      <c r="R487" s="812"/>
      <c r="S487" s="812"/>
      <c r="T487" s="812"/>
      <c r="U487" s="812"/>
      <c r="V487" s="812"/>
      <c r="W487" s="812"/>
      <c r="X487" s="812"/>
      <c r="Y487" s="812"/>
      <c r="Z487" s="812"/>
      <c r="AA487" s="812"/>
      <c r="AB487" s="812"/>
      <c r="AC487" s="812"/>
      <c r="AD487" s="812"/>
      <c r="AE487" s="812"/>
      <c r="AF487" s="812"/>
      <c r="AG487" s="812"/>
      <c r="AH487" s="812"/>
      <c r="AI487" s="812"/>
      <c r="AJ487" s="812"/>
      <c r="AK487" s="812"/>
      <c r="AL487" s="812"/>
      <c r="AM487" s="812"/>
      <c r="AN487" s="812"/>
      <c r="AO487" s="812"/>
      <c r="AP487" s="812"/>
      <c r="AQ487" s="812"/>
      <c r="AR487" s="812"/>
      <c r="AS487" s="812"/>
      <c r="AT487" s="812"/>
      <c r="AU487" s="812"/>
      <c r="AV487" s="812"/>
      <c r="AW487" s="812"/>
      <c r="AX487" s="812"/>
      <c r="AY487" s="812"/>
      <c r="AZ487" s="812"/>
      <c r="BA487" s="812"/>
      <c r="BB487" s="812"/>
      <c r="BC487" s="812"/>
      <c r="BD487" s="812"/>
      <c r="BE487" s="812"/>
      <c r="BF487" s="812"/>
      <c r="BG487" s="812"/>
      <c r="BH487" s="812"/>
      <c r="BI487" s="812"/>
      <c r="BJ487" s="812"/>
      <c r="BK487" s="812"/>
      <c r="BL487" s="812"/>
      <c r="BM487" s="812"/>
      <c r="BN487" s="812"/>
      <c r="BO487" s="812"/>
      <c r="BP487" s="812"/>
      <c r="BQ487" s="812"/>
      <c r="BR487" s="812"/>
      <c r="BS487" s="812"/>
      <c r="BT487" s="812"/>
      <c r="BU487" s="812"/>
      <c r="BV487" s="812"/>
      <c r="BW487" s="812"/>
      <c r="BX487" s="812"/>
      <c r="BY487" s="812"/>
      <c r="BZ487" s="812"/>
      <c r="CA487" s="812"/>
      <c r="CB487" s="812"/>
      <c r="CC487" s="812"/>
      <c r="CD487" s="812"/>
      <c r="CE487" s="812"/>
      <c r="CF487" s="812"/>
      <c r="CG487" s="812"/>
      <c r="CH487" s="812"/>
      <c r="CI487" s="812"/>
      <c r="CJ487" s="812"/>
      <c r="CK487" s="812"/>
      <c r="CL487" s="812"/>
      <c r="CM487" s="812"/>
      <c r="CN487" s="812"/>
      <c r="CO487" s="812"/>
      <c r="CP487" s="812"/>
      <c r="CQ487" s="812"/>
      <c r="CR487" s="812"/>
      <c r="CS487" s="812"/>
      <c r="CT487" s="812"/>
      <c r="CU487" s="812"/>
      <c r="CV487" s="812"/>
      <c r="CW487" s="812"/>
      <c r="CX487" s="812"/>
      <c r="CY487" s="812"/>
      <c r="CZ487" s="812"/>
      <c r="DA487" s="812"/>
      <c r="DB487" s="812"/>
      <c r="DC487" s="812"/>
      <c r="DD487" s="812"/>
      <c r="DE487" s="812"/>
      <c r="DF487" s="812"/>
      <c r="DG487" s="812"/>
      <c r="DH487" s="812"/>
      <c r="DI487" s="812"/>
      <c r="DJ487" s="812"/>
      <c r="DK487" s="812"/>
      <c r="DL487" s="812"/>
      <c r="DM487" s="812"/>
      <c r="DN487" s="812"/>
      <c r="DO487" s="812"/>
      <c r="DP487" s="812"/>
      <c r="DQ487" s="812"/>
      <c r="DR487" s="812"/>
      <c r="DS487" s="812"/>
      <c r="DT487" s="812"/>
      <c r="DU487" s="812"/>
      <c r="DV487" s="812"/>
      <c r="DW487" s="812"/>
      <c r="DX487" s="812"/>
      <c r="DY487" s="812"/>
      <c r="DZ487" s="812"/>
      <c r="EA487" s="812"/>
      <c r="EB487" s="812"/>
      <c r="EC487" s="812"/>
      <c r="ED487" s="812"/>
      <c r="EE487" s="812"/>
      <c r="EF487" s="812"/>
      <c r="EG487" s="812"/>
      <c r="EH487" s="812"/>
      <c r="EI487" s="812"/>
      <c r="EJ487" s="812"/>
      <c r="EK487" s="812"/>
      <c r="EL487" s="812"/>
      <c r="EM487" s="812"/>
      <c r="EN487" s="812"/>
      <c r="EO487" s="812"/>
      <c r="EP487" s="812"/>
      <c r="EQ487" s="812"/>
      <c r="ER487" s="812"/>
      <c r="ES487" s="812"/>
      <c r="ET487" s="812"/>
      <c r="EU487" s="812"/>
      <c r="EV487" s="812"/>
      <c r="EW487" s="812"/>
      <c r="EX487" s="812"/>
      <c r="EY487" s="812"/>
      <c r="EZ487" s="812"/>
      <c r="FA487" s="812"/>
      <c r="FB487" s="812"/>
      <c r="FC487" s="812"/>
      <c r="FD487" s="812"/>
      <c r="FE487" s="812"/>
      <c r="FF487" s="812"/>
      <c r="FG487" s="812"/>
      <c r="FH487" s="812"/>
      <c r="FI487" s="812"/>
      <c r="FJ487" s="812"/>
      <c r="FK487" s="812"/>
      <c r="FL487" s="812"/>
      <c r="FM487" s="812"/>
      <c r="FN487" s="812"/>
      <c r="FO487" s="812"/>
      <c r="FP487" s="812"/>
      <c r="FQ487" s="812"/>
      <c r="FR487" s="812"/>
      <c r="FS487" s="812"/>
      <c r="FT487" s="812"/>
      <c r="FU487" s="812"/>
      <c r="FV487" s="812"/>
      <c r="FW487" s="812"/>
      <c r="FX487" s="812"/>
      <c r="FY487" s="812"/>
      <c r="FZ487" s="812"/>
      <c r="GA487" s="812"/>
      <c r="GB487" s="812"/>
      <c r="GC487" s="812"/>
      <c r="GD487" s="812"/>
      <c r="GE487" s="812"/>
      <c r="GF487" s="812"/>
      <c r="GG487" s="812"/>
      <c r="GH487" s="812"/>
      <c r="GI487" s="812"/>
      <c r="GJ487" s="812"/>
      <c r="GK487" s="812"/>
      <c r="GL487" s="812"/>
      <c r="GM487" s="812"/>
    </row>
    <row r="488" spans="2:195" ht="15" customHeight="1" x14ac:dyDescent="0.2">
      <c r="B488" s="812"/>
      <c r="C488" s="812"/>
      <c r="D488" s="812"/>
      <c r="E488" s="812"/>
      <c r="F488" s="812"/>
      <c r="G488" s="812"/>
      <c r="H488" s="812"/>
      <c r="I488" s="812"/>
      <c r="J488" s="812"/>
      <c r="K488" s="812"/>
      <c r="L488" s="812"/>
      <c r="M488" s="812"/>
      <c r="N488" s="812"/>
      <c r="O488" s="812"/>
      <c r="P488" s="812"/>
      <c r="Q488" s="812"/>
      <c r="R488" s="812"/>
      <c r="S488" s="812"/>
      <c r="T488" s="812"/>
      <c r="U488" s="812"/>
      <c r="V488" s="812"/>
      <c r="W488" s="812"/>
      <c r="X488" s="812"/>
      <c r="Y488" s="812"/>
      <c r="Z488" s="812"/>
      <c r="AA488" s="812"/>
      <c r="AB488" s="812"/>
      <c r="AC488" s="812"/>
      <c r="AD488" s="812"/>
      <c r="AE488" s="812"/>
      <c r="AF488" s="812"/>
      <c r="AG488" s="812"/>
      <c r="AH488" s="812"/>
      <c r="AI488" s="812"/>
      <c r="AJ488" s="812"/>
      <c r="AK488" s="812"/>
      <c r="AL488" s="812"/>
      <c r="AM488" s="812"/>
      <c r="AN488" s="812"/>
      <c r="AO488" s="812"/>
      <c r="AP488" s="812"/>
      <c r="AQ488" s="812"/>
      <c r="AR488" s="812"/>
      <c r="AS488" s="812"/>
      <c r="AT488" s="812"/>
      <c r="AU488" s="812"/>
      <c r="AV488" s="812"/>
      <c r="AW488" s="812"/>
      <c r="AX488" s="812"/>
      <c r="AY488" s="812"/>
      <c r="AZ488" s="812"/>
      <c r="BA488" s="812"/>
      <c r="BB488" s="812"/>
      <c r="BC488" s="812"/>
      <c r="BD488" s="812"/>
      <c r="BE488" s="812"/>
      <c r="BF488" s="812"/>
      <c r="BG488" s="812"/>
      <c r="BH488" s="812"/>
      <c r="BI488" s="812"/>
      <c r="BJ488" s="812"/>
      <c r="BK488" s="812"/>
      <c r="BL488" s="812"/>
      <c r="BM488" s="812"/>
      <c r="BN488" s="812"/>
      <c r="BO488" s="812"/>
      <c r="BP488" s="812"/>
      <c r="BQ488" s="812"/>
      <c r="BR488" s="812"/>
      <c r="BS488" s="812"/>
      <c r="BT488" s="812"/>
      <c r="BU488" s="812"/>
      <c r="BV488" s="812"/>
      <c r="BW488" s="812"/>
      <c r="BX488" s="812"/>
      <c r="BY488" s="812"/>
      <c r="BZ488" s="812"/>
      <c r="CA488" s="812"/>
      <c r="CB488" s="812"/>
      <c r="CC488" s="812"/>
      <c r="CD488" s="812"/>
      <c r="CE488" s="812"/>
      <c r="CF488" s="812"/>
      <c r="CG488" s="812"/>
      <c r="CH488" s="812"/>
      <c r="CI488" s="812"/>
      <c r="CJ488" s="812"/>
      <c r="CK488" s="812"/>
      <c r="CL488" s="812"/>
      <c r="CM488" s="812"/>
      <c r="CN488" s="812"/>
      <c r="CO488" s="812"/>
      <c r="CP488" s="812"/>
      <c r="CQ488" s="812"/>
      <c r="CR488" s="812"/>
      <c r="CS488" s="812"/>
      <c r="CT488" s="812"/>
      <c r="CU488" s="812"/>
      <c r="CV488" s="812"/>
      <c r="CW488" s="812"/>
      <c r="CX488" s="812"/>
      <c r="CY488" s="812"/>
      <c r="CZ488" s="812"/>
      <c r="DA488" s="812"/>
      <c r="DB488" s="812"/>
      <c r="DC488" s="812"/>
      <c r="DD488" s="812"/>
      <c r="DE488" s="812"/>
      <c r="DF488" s="812"/>
      <c r="DG488" s="812"/>
      <c r="DH488" s="812"/>
      <c r="DI488" s="812"/>
      <c r="DJ488" s="812"/>
      <c r="DK488" s="812"/>
      <c r="DL488" s="812"/>
      <c r="DM488" s="812"/>
      <c r="DN488" s="812"/>
      <c r="DO488" s="812"/>
      <c r="DP488" s="812"/>
      <c r="DQ488" s="812"/>
      <c r="DR488" s="812"/>
      <c r="DS488" s="812"/>
      <c r="DT488" s="812"/>
      <c r="DU488" s="812"/>
      <c r="DV488" s="812"/>
      <c r="DW488" s="812"/>
      <c r="DX488" s="812"/>
      <c r="DY488" s="812"/>
      <c r="DZ488" s="812"/>
      <c r="EA488" s="812"/>
      <c r="EB488" s="812"/>
      <c r="EC488" s="812"/>
      <c r="ED488" s="812"/>
      <c r="EE488" s="812"/>
      <c r="EF488" s="812"/>
      <c r="EG488" s="812"/>
      <c r="EH488" s="812"/>
      <c r="EI488" s="812"/>
      <c r="EJ488" s="812"/>
      <c r="EK488" s="812"/>
      <c r="EL488" s="812"/>
      <c r="EM488" s="812"/>
      <c r="EN488" s="812"/>
      <c r="EO488" s="812"/>
      <c r="EP488" s="812"/>
      <c r="EQ488" s="812"/>
      <c r="ER488" s="812"/>
      <c r="ES488" s="812"/>
      <c r="ET488" s="812"/>
      <c r="EU488" s="812"/>
      <c r="EV488" s="812"/>
      <c r="EW488" s="812"/>
      <c r="EX488" s="812"/>
      <c r="EY488" s="812"/>
      <c r="EZ488" s="812"/>
      <c r="FA488" s="812"/>
      <c r="FB488" s="812"/>
      <c r="FC488" s="812"/>
      <c r="FD488" s="812"/>
      <c r="FE488" s="812"/>
      <c r="FF488" s="812"/>
      <c r="FG488" s="812"/>
      <c r="FH488" s="812"/>
      <c r="FI488" s="812"/>
      <c r="FJ488" s="812"/>
      <c r="FK488" s="812"/>
      <c r="FL488" s="812"/>
      <c r="FM488" s="812"/>
      <c r="FN488" s="812"/>
      <c r="FO488" s="812"/>
      <c r="FP488" s="812"/>
      <c r="FQ488" s="812"/>
      <c r="FR488" s="812"/>
      <c r="FS488" s="812"/>
      <c r="FT488" s="812"/>
      <c r="FU488" s="812"/>
      <c r="FV488" s="812"/>
      <c r="FW488" s="812"/>
      <c r="FX488" s="812"/>
      <c r="FY488" s="812"/>
      <c r="FZ488" s="812"/>
      <c r="GA488" s="812"/>
      <c r="GB488" s="812"/>
      <c r="GC488" s="812"/>
      <c r="GD488" s="812"/>
      <c r="GE488" s="812"/>
      <c r="GF488" s="812"/>
      <c r="GG488" s="812"/>
      <c r="GH488" s="812"/>
      <c r="GI488" s="812"/>
      <c r="GJ488" s="812"/>
      <c r="GK488" s="812"/>
      <c r="GL488" s="812"/>
      <c r="GM488" s="812"/>
    </row>
    <row r="489" spans="2:195" ht="15" customHeight="1" x14ac:dyDescent="0.2">
      <c r="B489" s="812"/>
      <c r="C489" s="812"/>
      <c r="D489" s="812"/>
      <c r="E489" s="812"/>
      <c r="F489" s="812"/>
      <c r="G489" s="812"/>
      <c r="H489" s="812"/>
      <c r="I489" s="812"/>
      <c r="J489" s="812"/>
      <c r="K489" s="812"/>
      <c r="L489" s="812"/>
      <c r="M489" s="812"/>
      <c r="N489" s="812"/>
      <c r="O489" s="812"/>
      <c r="P489" s="812"/>
      <c r="Q489" s="812"/>
      <c r="R489" s="812"/>
      <c r="S489" s="812"/>
      <c r="T489" s="812"/>
      <c r="U489" s="812"/>
      <c r="V489" s="812"/>
      <c r="W489" s="812"/>
      <c r="X489" s="812"/>
      <c r="Y489" s="812"/>
      <c r="Z489" s="812"/>
      <c r="AA489" s="812"/>
      <c r="AB489" s="812"/>
      <c r="AC489" s="812"/>
      <c r="AD489" s="812"/>
      <c r="AE489" s="812"/>
      <c r="AF489" s="812"/>
      <c r="AG489" s="812"/>
      <c r="AH489" s="812"/>
      <c r="AI489" s="812"/>
      <c r="AJ489" s="812"/>
      <c r="AK489" s="812"/>
      <c r="AL489" s="812"/>
      <c r="AM489" s="812"/>
      <c r="AN489" s="812"/>
      <c r="AO489" s="812"/>
      <c r="AP489" s="812"/>
      <c r="AQ489" s="812"/>
      <c r="AR489" s="812"/>
      <c r="AS489" s="812"/>
      <c r="AT489" s="812"/>
      <c r="AU489" s="812"/>
      <c r="AV489" s="812"/>
      <c r="AW489" s="812"/>
      <c r="AX489" s="812"/>
      <c r="AY489" s="812"/>
      <c r="AZ489" s="812"/>
      <c r="BA489" s="812"/>
      <c r="BB489" s="812"/>
      <c r="BC489" s="812"/>
      <c r="BD489" s="812"/>
      <c r="BE489" s="812"/>
      <c r="BF489" s="812"/>
      <c r="BG489" s="812"/>
      <c r="BH489" s="812"/>
      <c r="BI489" s="812"/>
      <c r="BJ489" s="812"/>
      <c r="BK489" s="812"/>
      <c r="BL489" s="812"/>
      <c r="BM489" s="812"/>
      <c r="BN489" s="812"/>
      <c r="BO489" s="812"/>
      <c r="BP489" s="812"/>
      <c r="BQ489" s="812"/>
      <c r="BR489" s="812"/>
      <c r="BS489" s="812"/>
      <c r="BT489" s="812"/>
      <c r="BU489" s="812"/>
      <c r="BV489" s="812"/>
      <c r="BW489" s="812"/>
      <c r="BX489" s="812"/>
      <c r="BY489" s="812"/>
      <c r="BZ489" s="812"/>
      <c r="CA489" s="812"/>
      <c r="CB489" s="812"/>
      <c r="CC489" s="812"/>
      <c r="CD489" s="812"/>
      <c r="CE489" s="812"/>
      <c r="CF489" s="812"/>
      <c r="CG489" s="812"/>
      <c r="CH489" s="812"/>
      <c r="CI489" s="812"/>
      <c r="CJ489" s="812"/>
      <c r="CK489" s="812"/>
      <c r="CL489" s="812"/>
      <c r="CM489" s="812"/>
      <c r="CN489" s="812"/>
      <c r="CO489" s="812"/>
      <c r="CP489" s="812"/>
      <c r="CQ489" s="812"/>
      <c r="CR489" s="812"/>
      <c r="CS489" s="812"/>
      <c r="CT489" s="812"/>
      <c r="CU489" s="812"/>
      <c r="CV489" s="812"/>
      <c r="CW489" s="812"/>
      <c r="CX489" s="812"/>
      <c r="CY489" s="812"/>
      <c r="CZ489" s="812"/>
      <c r="DA489" s="812"/>
      <c r="DB489" s="812"/>
      <c r="DC489" s="812"/>
      <c r="DD489" s="812"/>
      <c r="DE489" s="812"/>
      <c r="DF489" s="812"/>
      <c r="DG489" s="812"/>
      <c r="DH489" s="812"/>
      <c r="DI489" s="812"/>
      <c r="DJ489" s="812"/>
      <c r="DK489" s="812"/>
      <c r="DL489" s="812"/>
      <c r="DM489" s="812"/>
      <c r="DN489" s="812"/>
      <c r="DO489" s="812"/>
      <c r="DP489" s="812"/>
      <c r="DQ489" s="812"/>
      <c r="DR489" s="812"/>
      <c r="DS489" s="812"/>
      <c r="DT489" s="812"/>
      <c r="DU489" s="812"/>
      <c r="DV489" s="812"/>
      <c r="DW489" s="812"/>
      <c r="DX489" s="812"/>
      <c r="DY489" s="812"/>
      <c r="DZ489" s="812"/>
      <c r="EA489" s="812"/>
      <c r="EB489" s="812"/>
      <c r="EC489" s="812"/>
      <c r="ED489" s="812"/>
      <c r="EE489" s="812"/>
      <c r="EF489" s="812"/>
      <c r="EG489" s="812"/>
      <c r="EH489" s="812"/>
      <c r="EI489" s="812"/>
      <c r="EJ489" s="812"/>
      <c r="EK489" s="812"/>
      <c r="EL489" s="812"/>
      <c r="EM489" s="812"/>
      <c r="EN489" s="812"/>
      <c r="EO489" s="812"/>
      <c r="EP489" s="812"/>
      <c r="EQ489" s="812"/>
      <c r="ER489" s="812"/>
      <c r="ES489" s="812"/>
      <c r="ET489" s="812"/>
      <c r="EU489" s="812"/>
      <c r="EV489" s="812"/>
      <c r="EW489" s="812"/>
      <c r="EX489" s="812"/>
      <c r="EY489" s="812"/>
      <c r="EZ489" s="812"/>
      <c r="FA489" s="812"/>
      <c r="FB489" s="812"/>
      <c r="FC489" s="812"/>
      <c r="FD489" s="812"/>
      <c r="FE489" s="812"/>
      <c r="FF489" s="812"/>
      <c r="FG489" s="812"/>
      <c r="FH489" s="812"/>
      <c r="FI489" s="812"/>
      <c r="FJ489" s="812"/>
      <c r="FK489" s="812"/>
      <c r="FL489" s="812"/>
      <c r="FM489" s="812"/>
      <c r="FN489" s="812"/>
      <c r="FO489" s="812"/>
      <c r="FP489" s="812"/>
      <c r="FQ489" s="812"/>
      <c r="FR489" s="812"/>
      <c r="FS489" s="812"/>
      <c r="FT489" s="812"/>
      <c r="FU489" s="812"/>
      <c r="FV489" s="812"/>
      <c r="FW489" s="812"/>
      <c r="FX489" s="812"/>
      <c r="FY489" s="812"/>
      <c r="FZ489" s="812"/>
      <c r="GA489" s="812"/>
      <c r="GB489" s="812"/>
      <c r="GC489" s="812"/>
      <c r="GD489" s="812"/>
      <c r="GE489" s="812"/>
      <c r="GF489" s="812"/>
      <c r="GG489" s="812"/>
      <c r="GH489" s="812"/>
      <c r="GI489" s="812"/>
      <c r="GJ489" s="812"/>
      <c r="GK489" s="812"/>
      <c r="GL489" s="812"/>
      <c r="GM489" s="812"/>
    </row>
    <row r="490" spans="2:195" ht="15" customHeight="1" x14ac:dyDescent="0.2">
      <c r="B490" s="812"/>
      <c r="C490" s="812"/>
      <c r="D490" s="812"/>
      <c r="E490" s="812"/>
      <c r="F490" s="812"/>
      <c r="G490" s="812"/>
      <c r="H490" s="812"/>
      <c r="I490" s="812"/>
      <c r="J490" s="812"/>
      <c r="K490" s="812"/>
      <c r="L490" s="812"/>
      <c r="M490" s="812"/>
      <c r="N490" s="812"/>
      <c r="O490" s="812"/>
      <c r="P490" s="812"/>
      <c r="Q490" s="812"/>
      <c r="R490" s="812"/>
      <c r="S490" s="812"/>
      <c r="T490" s="812"/>
      <c r="U490" s="812"/>
      <c r="V490" s="812"/>
      <c r="W490" s="812"/>
      <c r="X490" s="812"/>
      <c r="Y490" s="812"/>
      <c r="Z490" s="812"/>
      <c r="AA490" s="812"/>
      <c r="AB490" s="812"/>
      <c r="AC490" s="812"/>
      <c r="AD490" s="812"/>
      <c r="AE490" s="812"/>
      <c r="AF490" s="812"/>
      <c r="AG490" s="812"/>
      <c r="AH490" s="812"/>
      <c r="AI490" s="812"/>
      <c r="AJ490" s="812"/>
      <c r="AK490" s="812"/>
      <c r="AL490" s="812"/>
      <c r="AM490" s="812"/>
      <c r="AN490" s="812"/>
      <c r="AO490" s="812"/>
      <c r="AP490" s="812"/>
      <c r="AQ490" s="812"/>
      <c r="AR490" s="812"/>
      <c r="AS490" s="812"/>
      <c r="AT490" s="812"/>
      <c r="AU490" s="812"/>
      <c r="AV490" s="812"/>
      <c r="AW490" s="812"/>
      <c r="AX490" s="812"/>
      <c r="AY490" s="812"/>
      <c r="AZ490" s="812"/>
      <c r="BA490" s="812"/>
      <c r="BB490" s="812"/>
      <c r="BC490" s="812"/>
      <c r="BD490" s="812"/>
      <c r="BE490" s="812"/>
      <c r="BF490" s="812"/>
      <c r="BG490" s="812"/>
      <c r="BH490" s="812"/>
      <c r="BI490" s="812"/>
      <c r="BJ490" s="812"/>
      <c r="BK490" s="812"/>
      <c r="BL490" s="812"/>
      <c r="BM490" s="812"/>
      <c r="BN490" s="812"/>
      <c r="BO490" s="812"/>
      <c r="BP490" s="812"/>
      <c r="BQ490" s="812"/>
      <c r="BR490" s="812"/>
      <c r="BS490" s="812"/>
      <c r="BT490" s="812"/>
      <c r="BU490" s="812"/>
      <c r="BV490" s="812"/>
      <c r="BW490" s="812"/>
      <c r="BX490" s="812"/>
      <c r="BY490" s="812"/>
      <c r="BZ490" s="812"/>
      <c r="CA490" s="812"/>
      <c r="CB490" s="812"/>
      <c r="CC490" s="812"/>
      <c r="CD490" s="812"/>
      <c r="CE490" s="812"/>
      <c r="CF490" s="812"/>
      <c r="CG490" s="812"/>
      <c r="CH490" s="812"/>
      <c r="CI490" s="812"/>
      <c r="CJ490" s="812"/>
      <c r="CK490" s="812"/>
      <c r="CL490" s="812"/>
      <c r="CM490" s="812"/>
      <c r="CN490" s="812"/>
      <c r="CO490" s="812"/>
      <c r="CP490" s="812"/>
      <c r="CQ490" s="812"/>
      <c r="CR490" s="812"/>
      <c r="CS490" s="812"/>
      <c r="CT490" s="812"/>
      <c r="CU490" s="812"/>
      <c r="CV490" s="812"/>
      <c r="CW490" s="812"/>
      <c r="CX490" s="812"/>
      <c r="CY490" s="812"/>
      <c r="CZ490" s="812"/>
      <c r="DA490" s="812"/>
      <c r="DB490" s="812"/>
      <c r="DC490" s="812"/>
      <c r="DD490" s="812"/>
      <c r="DE490" s="812"/>
      <c r="DF490" s="812"/>
      <c r="DG490" s="812"/>
      <c r="DH490" s="812"/>
      <c r="DI490" s="812"/>
      <c r="DJ490" s="812"/>
      <c r="DK490" s="812"/>
      <c r="DL490" s="812"/>
      <c r="DM490" s="812"/>
      <c r="DN490" s="812"/>
      <c r="DO490" s="812"/>
      <c r="DP490" s="812"/>
      <c r="DQ490" s="812"/>
      <c r="DR490" s="812"/>
      <c r="DS490" s="812"/>
      <c r="DT490" s="812"/>
      <c r="DU490" s="812"/>
      <c r="DV490" s="812"/>
      <c r="DW490" s="812"/>
      <c r="DX490" s="812"/>
      <c r="DY490" s="812"/>
      <c r="DZ490" s="812"/>
      <c r="EA490" s="812"/>
      <c r="EB490" s="812"/>
      <c r="EC490" s="812"/>
      <c r="ED490" s="812"/>
      <c r="EE490" s="812"/>
      <c r="EF490" s="812"/>
      <c r="EG490" s="812"/>
      <c r="EH490" s="812"/>
      <c r="EI490" s="812"/>
      <c r="EJ490" s="812"/>
      <c r="EK490" s="812"/>
      <c r="EL490" s="812"/>
      <c r="EM490" s="812"/>
      <c r="EN490" s="812"/>
      <c r="EO490" s="812"/>
      <c r="EP490" s="812"/>
      <c r="EQ490" s="812"/>
      <c r="ER490" s="812"/>
      <c r="ES490" s="812"/>
      <c r="ET490" s="812"/>
      <c r="EU490" s="812"/>
      <c r="EV490" s="812"/>
      <c r="EW490" s="812"/>
      <c r="EX490" s="812"/>
      <c r="EY490" s="812"/>
      <c r="EZ490" s="812"/>
      <c r="FA490" s="812"/>
      <c r="FB490" s="812"/>
      <c r="FC490" s="812"/>
      <c r="FD490" s="812"/>
      <c r="FE490" s="812"/>
      <c r="FF490" s="812"/>
      <c r="FG490" s="812"/>
      <c r="FH490" s="812"/>
      <c r="FI490" s="812"/>
      <c r="FJ490" s="812"/>
      <c r="FK490" s="812"/>
      <c r="FL490" s="812"/>
      <c r="FM490" s="812"/>
      <c r="FN490" s="812"/>
      <c r="FO490" s="812"/>
      <c r="FP490" s="812"/>
      <c r="FQ490" s="812"/>
      <c r="FR490" s="812"/>
      <c r="FS490" s="812"/>
      <c r="FT490" s="812"/>
      <c r="FU490" s="812"/>
      <c r="FV490" s="812"/>
      <c r="FW490" s="812"/>
      <c r="FX490" s="812"/>
      <c r="FY490" s="812"/>
      <c r="FZ490" s="812"/>
      <c r="GA490" s="812"/>
      <c r="GB490" s="812"/>
      <c r="GC490" s="812"/>
      <c r="GD490" s="812"/>
      <c r="GE490" s="812"/>
      <c r="GF490" s="812"/>
      <c r="GG490" s="812"/>
      <c r="GH490" s="812"/>
      <c r="GI490" s="812"/>
      <c r="GJ490" s="812"/>
      <c r="GK490" s="812"/>
      <c r="GL490" s="812"/>
      <c r="GM490" s="812"/>
    </row>
    <row r="491" spans="2:195" ht="15" customHeight="1" x14ac:dyDescent="0.2">
      <c r="B491" s="812"/>
      <c r="C491" s="812"/>
      <c r="D491" s="812"/>
      <c r="E491" s="812"/>
      <c r="F491" s="812"/>
      <c r="G491" s="812"/>
      <c r="H491" s="812"/>
      <c r="I491" s="812"/>
      <c r="J491" s="812"/>
      <c r="K491" s="812"/>
      <c r="L491" s="812"/>
      <c r="M491" s="812"/>
      <c r="N491" s="812"/>
      <c r="O491" s="812"/>
      <c r="P491" s="812"/>
      <c r="Q491" s="812"/>
      <c r="R491" s="812"/>
      <c r="S491" s="812"/>
      <c r="T491" s="812"/>
      <c r="U491" s="812"/>
      <c r="V491" s="812"/>
      <c r="W491" s="812"/>
      <c r="X491" s="812"/>
      <c r="Y491" s="812"/>
      <c r="Z491" s="812"/>
      <c r="AA491" s="812"/>
      <c r="AB491" s="812"/>
      <c r="AC491" s="812"/>
      <c r="AD491" s="812"/>
      <c r="AE491" s="812"/>
      <c r="AF491" s="812"/>
      <c r="AG491" s="812"/>
      <c r="AH491" s="812"/>
      <c r="AI491" s="812"/>
      <c r="AJ491" s="812"/>
      <c r="AK491" s="812"/>
      <c r="AL491" s="812"/>
      <c r="AM491" s="812"/>
      <c r="AN491" s="812"/>
      <c r="AO491" s="812"/>
      <c r="AP491" s="812"/>
      <c r="AQ491" s="812"/>
      <c r="AR491" s="812"/>
      <c r="AS491" s="812"/>
      <c r="AT491" s="812"/>
      <c r="AU491" s="812"/>
      <c r="AV491" s="812"/>
      <c r="AW491" s="812"/>
      <c r="AX491" s="812"/>
      <c r="AY491" s="812"/>
      <c r="AZ491" s="812"/>
      <c r="BA491" s="812"/>
      <c r="BB491" s="812"/>
      <c r="BC491" s="812"/>
      <c r="BD491" s="812"/>
      <c r="BE491" s="812"/>
      <c r="BF491" s="812"/>
      <c r="BG491" s="812"/>
      <c r="BH491" s="812"/>
      <c r="BI491" s="812"/>
      <c r="BJ491" s="812"/>
      <c r="BK491" s="812"/>
      <c r="BL491" s="812"/>
      <c r="BM491" s="812"/>
      <c r="BN491" s="812"/>
      <c r="BO491" s="812"/>
      <c r="BP491" s="812"/>
      <c r="BQ491" s="812"/>
      <c r="BR491" s="812"/>
      <c r="BS491" s="812"/>
      <c r="BT491" s="812"/>
      <c r="BU491" s="812"/>
      <c r="BV491" s="812"/>
      <c r="BW491" s="812"/>
      <c r="BX491" s="812"/>
      <c r="BY491" s="812"/>
      <c r="BZ491" s="812"/>
      <c r="CA491" s="812"/>
      <c r="CB491" s="812"/>
      <c r="CC491" s="812"/>
      <c r="CD491" s="812"/>
      <c r="CE491" s="812"/>
      <c r="CF491" s="812"/>
      <c r="CG491" s="812"/>
      <c r="CH491" s="812"/>
      <c r="CI491" s="812"/>
      <c r="CJ491" s="812"/>
      <c r="CK491" s="812"/>
      <c r="CL491" s="812"/>
      <c r="CM491" s="812"/>
      <c r="CN491" s="812"/>
      <c r="CO491" s="812"/>
      <c r="CP491" s="812"/>
      <c r="CQ491" s="812"/>
      <c r="CR491" s="812"/>
      <c r="CS491" s="812"/>
      <c r="CT491" s="812"/>
      <c r="CU491" s="812"/>
      <c r="CV491" s="812"/>
      <c r="CW491" s="812"/>
      <c r="CX491" s="812"/>
      <c r="CY491" s="812"/>
      <c r="CZ491" s="812"/>
      <c r="DA491" s="812"/>
      <c r="DB491" s="812"/>
      <c r="DC491" s="812"/>
      <c r="DD491" s="812"/>
      <c r="DE491" s="812"/>
      <c r="DF491" s="812"/>
      <c r="DG491" s="812"/>
      <c r="DH491" s="812"/>
      <c r="DI491" s="812"/>
      <c r="DJ491" s="812"/>
      <c r="DK491" s="812"/>
      <c r="DL491" s="812"/>
      <c r="DM491" s="812"/>
      <c r="DN491" s="812"/>
      <c r="DO491" s="812"/>
      <c r="DP491" s="812"/>
      <c r="DQ491" s="812"/>
      <c r="DR491" s="812"/>
      <c r="DS491" s="812"/>
      <c r="DT491" s="812"/>
      <c r="DU491" s="812"/>
      <c r="DV491" s="812"/>
      <c r="DW491" s="812"/>
      <c r="DX491" s="812"/>
      <c r="DY491" s="812"/>
      <c r="DZ491" s="812"/>
      <c r="EA491" s="812"/>
      <c r="EB491" s="812"/>
      <c r="EC491" s="812"/>
      <c r="ED491" s="812"/>
      <c r="EE491" s="812"/>
      <c r="EF491" s="812"/>
      <c r="EG491" s="812"/>
      <c r="EH491" s="812"/>
      <c r="EI491" s="812"/>
      <c r="EJ491" s="812"/>
      <c r="EK491" s="812"/>
      <c r="EL491" s="812"/>
      <c r="EM491" s="812"/>
      <c r="EN491" s="812"/>
      <c r="EO491" s="812"/>
      <c r="EP491" s="812"/>
      <c r="EQ491" s="812"/>
      <c r="ER491" s="812"/>
      <c r="ES491" s="812"/>
      <c r="ET491" s="812"/>
      <c r="EU491" s="812"/>
      <c r="EV491" s="812"/>
      <c r="EW491" s="812"/>
      <c r="EX491" s="812"/>
      <c r="EY491" s="812"/>
      <c r="EZ491" s="812"/>
      <c r="FA491" s="812"/>
      <c r="FB491" s="812"/>
      <c r="FC491" s="812"/>
      <c r="FD491" s="812"/>
      <c r="FE491" s="812"/>
      <c r="FF491" s="812"/>
      <c r="FG491" s="812"/>
      <c r="FH491" s="812"/>
      <c r="FI491" s="812"/>
      <c r="FJ491" s="812"/>
      <c r="FK491" s="812"/>
      <c r="FL491" s="812"/>
      <c r="FM491" s="812"/>
      <c r="FN491" s="812"/>
      <c r="FO491" s="812"/>
      <c r="FP491" s="812"/>
      <c r="FQ491" s="812"/>
      <c r="FR491" s="812"/>
      <c r="FS491" s="812"/>
      <c r="FT491" s="812"/>
      <c r="FU491" s="812"/>
      <c r="FV491" s="812"/>
      <c r="FW491" s="812"/>
      <c r="FX491" s="812"/>
      <c r="FY491" s="812"/>
      <c r="FZ491" s="812"/>
      <c r="GA491" s="812"/>
      <c r="GB491" s="812"/>
      <c r="GC491" s="812"/>
      <c r="GD491" s="812"/>
      <c r="GE491" s="812"/>
      <c r="GF491" s="812"/>
      <c r="GG491" s="812"/>
      <c r="GH491" s="812"/>
      <c r="GI491" s="812"/>
      <c r="GJ491" s="812"/>
      <c r="GK491" s="812"/>
      <c r="GL491" s="812"/>
      <c r="GM491" s="812"/>
    </row>
    <row r="492" spans="2:195" ht="15" customHeight="1" x14ac:dyDescent="0.2">
      <c r="B492" s="812"/>
      <c r="C492" s="812"/>
      <c r="D492" s="812"/>
      <c r="E492" s="812"/>
      <c r="F492" s="812"/>
      <c r="G492" s="812"/>
      <c r="H492" s="812"/>
      <c r="I492" s="812"/>
      <c r="J492" s="812"/>
      <c r="K492" s="812"/>
      <c r="L492" s="812"/>
      <c r="M492" s="812"/>
      <c r="N492" s="812"/>
      <c r="O492" s="812"/>
      <c r="P492" s="812"/>
      <c r="Q492" s="812"/>
      <c r="R492" s="812"/>
      <c r="S492" s="812"/>
      <c r="T492" s="812"/>
      <c r="U492" s="812"/>
      <c r="V492" s="812"/>
      <c r="W492" s="812"/>
      <c r="X492" s="812"/>
      <c r="Y492" s="812"/>
      <c r="Z492" s="812"/>
      <c r="AA492" s="812"/>
      <c r="AB492" s="812"/>
      <c r="AC492" s="812"/>
      <c r="AD492" s="812"/>
      <c r="AE492" s="812"/>
      <c r="AF492" s="812"/>
      <c r="AG492" s="812"/>
      <c r="AH492" s="812"/>
      <c r="AI492" s="812"/>
      <c r="AJ492" s="812"/>
      <c r="AK492" s="812"/>
      <c r="AL492" s="812"/>
      <c r="AM492" s="812"/>
      <c r="AN492" s="812"/>
      <c r="AO492" s="812"/>
      <c r="AP492" s="812"/>
      <c r="AQ492" s="812"/>
      <c r="AR492" s="812"/>
      <c r="AS492" s="812"/>
      <c r="AT492" s="812"/>
      <c r="AU492" s="812"/>
      <c r="AV492" s="812"/>
      <c r="AW492" s="812"/>
      <c r="AX492" s="812"/>
      <c r="AY492" s="812"/>
      <c r="AZ492" s="812"/>
      <c r="BA492" s="812"/>
      <c r="BB492" s="812"/>
      <c r="BC492" s="812"/>
      <c r="BD492" s="812"/>
      <c r="BE492" s="812"/>
      <c r="BF492" s="812"/>
      <c r="BG492" s="812"/>
      <c r="BH492" s="812"/>
      <c r="BI492" s="812"/>
      <c r="BJ492" s="812"/>
      <c r="BK492" s="812"/>
      <c r="BL492" s="812"/>
      <c r="BM492" s="812"/>
      <c r="BN492" s="812"/>
      <c r="BO492" s="812"/>
      <c r="BP492" s="812"/>
      <c r="BQ492" s="812"/>
      <c r="BR492" s="812"/>
      <c r="BS492" s="812"/>
      <c r="BT492" s="812"/>
      <c r="BU492" s="812"/>
      <c r="BV492" s="812"/>
      <c r="BW492" s="812"/>
      <c r="BX492" s="812"/>
      <c r="BY492" s="812"/>
      <c r="BZ492" s="812"/>
      <c r="CA492" s="812"/>
      <c r="CB492" s="812"/>
      <c r="CC492" s="812"/>
      <c r="CD492" s="812"/>
      <c r="CE492" s="812"/>
      <c r="CF492" s="812"/>
      <c r="CG492" s="812"/>
      <c r="CH492" s="812"/>
      <c r="CI492" s="812"/>
      <c r="CJ492" s="812"/>
      <c r="CK492" s="812"/>
      <c r="CL492" s="812"/>
      <c r="CM492" s="812"/>
      <c r="CN492" s="812"/>
      <c r="CO492" s="812"/>
      <c r="CP492" s="812"/>
      <c r="CQ492" s="812"/>
      <c r="CR492" s="812"/>
      <c r="CS492" s="812"/>
      <c r="CT492" s="812"/>
      <c r="CU492" s="812"/>
      <c r="CV492" s="812"/>
      <c r="CW492" s="812"/>
      <c r="CX492" s="812"/>
      <c r="CY492" s="812"/>
      <c r="CZ492" s="812"/>
      <c r="DA492" s="812"/>
      <c r="DB492" s="812"/>
      <c r="DC492" s="812"/>
      <c r="DD492" s="812"/>
      <c r="DE492" s="812"/>
      <c r="DF492" s="812"/>
      <c r="DG492" s="812"/>
      <c r="DH492" s="812"/>
      <c r="DI492" s="812"/>
      <c r="DJ492" s="812"/>
      <c r="DK492" s="812"/>
      <c r="DL492" s="812"/>
      <c r="DM492" s="812"/>
      <c r="DN492" s="812"/>
      <c r="DO492" s="812"/>
      <c r="DP492" s="812"/>
      <c r="DQ492" s="812"/>
      <c r="DR492" s="812"/>
      <c r="DS492" s="812"/>
      <c r="DT492" s="812"/>
      <c r="DU492" s="812"/>
      <c r="DV492" s="812"/>
      <c r="DW492" s="812"/>
      <c r="DX492" s="812"/>
      <c r="DY492" s="812"/>
      <c r="DZ492" s="812"/>
      <c r="EA492" s="812"/>
      <c r="EB492" s="812"/>
      <c r="EC492" s="812"/>
      <c r="ED492" s="812"/>
      <c r="EE492" s="812"/>
      <c r="EF492" s="812"/>
      <c r="EG492" s="812"/>
      <c r="EH492" s="812"/>
      <c r="EI492" s="812"/>
      <c r="EJ492" s="812"/>
      <c r="EK492" s="812"/>
      <c r="EL492" s="812"/>
      <c r="EM492" s="812"/>
      <c r="EN492" s="812"/>
      <c r="EO492" s="812"/>
      <c r="EP492" s="812"/>
      <c r="EQ492" s="812"/>
      <c r="ER492" s="812"/>
      <c r="ES492" s="812"/>
      <c r="ET492" s="812"/>
      <c r="EU492" s="812"/>
      <c r="EV492" s="812"/>
      <c r="EW492" s="812"/>
      <c r="EX492" s="812"/>
      <c r="EY492" s="812"/>
      <c r="EZ492" s="812"/>
      <c r="FA492" s="812"/>
      <c r="FB492" s="812"/>
      <c r="FC492" s="812"/>
      <c r="FD492" s="812"/>
      <c r="FE492" s="812"/>
      <c r="FF492" s="812"/>
      <c r="FG492" s="812"/>
      <c r="FH492" s="812"/>
      <c r="FI492" s="812"/>
      <c r="FJ492" s="812"/>
      <c r="FK492" s="812"/>
      <c r="FL492" s="812"/>
      <c r="FM492" s="812"/>
      <c r="FN492" s="812"/>
      <c r="FO492" s="812"/>
      <c r="FP492" s="812"/>
      <c r="FQ492" s="812"/>
      <c r="FR492" s="812"/>
      <c r="FS492" s="812"/>
      <c r="FT492" s="812"/>
      <c r="FU492" s="812"/>
      <c r="FV492" s="812"/>
      <c r="FW492" s="812"/>
      <c r="FX492" s="812"/>
      <c r="FY492" s="812"/>
      <c r="FZ492" s="812"/>
      <c r="GA492" s="812"/>
      <c r="GB492" s="812"/>
      <c r="GC492" s="812"/>
      <c r="GD492" s="812"/>
      <c r="GE492" s="812"/>
      <c r="GF492" s="812"/>
      <c r="GG492" s="812"/>
      <c r="GH492" s="812"/>
      <c r="GI492" s="812"/>
      <c r="GJ492" s="812"/>
      <c r="GK492" s="812"/>
      <c r="GL492" s="812"/>
      <c r="GM492" s="812"/>
    </row>
    <row r="493" spans="2:195" ht="15" customHeight="1" x14ac:dyDescent="0.2">
      <c r="B493" s="812"/>
      <c r="C493" s="812"/>
      <c r="D493" s="812"/>
      <c r="E493" s="812"/>
      <c r="F493" s="812"/>
      <c r="G493" s="812"/>
      <c r="H493" s="812"/>
      <c r="I493" s="812"/>
      <c r="J493" s="812"/>
      <c r="K493" s="812"/>
      <c r="L493" s="812"/>
      <c r="M493" s="812"/>
      <c r="N493" s="812"/>
      <c r="O493" s="812"/>
      <c r="P493" s="812"/>
      <c r="Q493" s="812"/>
      <c r="R493" s="812"/>
      <c r="S493" s="812"/>
      <c r="T493" s="812"/>
      <c r="U493" s="812"/>
      <c r="V493" s="812"/>
      <c r="W493" s="812"/>
      <c r="X493" s="812"/>
      <c r="Y493" s="812"/>
      <c r="Z493" s="812"/>
      <c r="AA493" s="812"/>
      <c r="AB493" s="812"/>
      <c r="AC493" s="812"/>
      <c r="AD493" s="812"/>
      <c r="AE493" s="812"/>
      <c r="AF493" s="812"/>
      <c r="AG493" s="812"/>
      <c r="AH493" s="812"/>
      <c r="AI493" s="812"/>
      <c r="AJ493" s="812"/>
      <c r="AK493" s="812"/>
      <c r="AL493" s="812"/>
      <c r="AM493" s="812"/>
      <c r="AN493" s="812"/>
      <c r="AO493" s="812"/>
      <c r="AP493" s="812"/>
      <c r="AQ493" s="812"/>
      <c r="AR493" s="812"/>
      <c r="AS493" s="812"/>
      <c r="AT493" s="812"/>
      <c r="AU493" s="812"/>
      <c r="AV493" s="812"/>
      <c r="AW493" s="812"/>
      <c r="AX493" s="812"/>
      <c r="AY493" s="812"/>
      <c r="AZ493" s="812"/>
      <c r="BA493" s="812"/>
      <c r="BB493" s="812"/>
      <c r="BC493" s="812"/>
      <c r="BD493" s="812"/>
      <c r="BE493" s="812"/>
      <c r="BF493" s="812"/>
      <c r="BG493" s="812"/>
      <c r="BH493" s="812"/>
      <c r="BI493" s="812"/>
      <c r="BJ493" s="812"/>
      <c r="BK493" s="812"/>
      <c r="BL493" s="812"/>
      <c r="BM493" s="812"/>
      <c r="BN493" s="812"/>
      <c r="BO493" s="812"/>
      <c r="BP493" s="812"/>
      <c r="BQ493" s="812"/>
      <c r="BR493" s="812"/>
      <c r="BS493" s="812"/>
      <c r="BT493" s="812"/>
      <c r="BU493" s="812"/>
      <c r="BV493" s="812"/>
      <c r="BW493" s="812"/>
      <c r="BX493" s="812"/>
      <c r="BY493" s="812"/>
      <c r="BZ493" s="812"/>
      <c r="CA493" s="812"/>
      <c r="CB493" s="812"/>
      <c r="CC493" s="812"/>
      <c r="CD493" s="812"/>
      <c r="CE493" s="812"/>
      <c r="CF493" s="812"/>
      <c r="CG493" s="812"/>
      <c r="CH493" s="812"/>
      <c r="CI493" s="812"/>
      <c r="CJ493" s="812"/>
      <c r="CK493" s="812"/>
      <c r="CL493" s="812"/>
      <c r="CM493" s="812"/>
      <c r="CN493" s="812"/>
      <c r="CO493" s="812"/>
      <c r="CP493" s="812"/>
      <c r="CQ493" s="812"/>
      <c r="CR493" s="812"/>
      <c r="CS493" s="812"/>
      <c r="CT493" s="812"/>
      <c r="CU493" s="812"/>
      <c r="CV493" s="812"/>
      <c r="CW493" s="812"/>
      <c r="CX493" s="812"/>
      <c r="CY493" s="812"/>
      <c r="CZ493" s="812"/>
      <c r="DA493" s="812"/>
      <c r="DB493" s="812"/>
      <c r="DC493" s="812"/>
      <c r="DD493" s="812"/>
      <c r="DE493" s="812"/>
      <c r="DF493" s="812"/>
      <c r="DG493" s="812"/>
      <c r="DH493" s="812"/>
      <c r="DI493" s="812"/>
      <c r="DJ493" s="812"/>
      <c r="DK493" s="812"/>
      <c r="DL493" s="812"/>
      <c r="DM493" s="812"/>
      <c r="DN493" s="812"/>
      <c r="DO493" s="812"/>
      <c r="DP493" s="812"/>
      <c r="DQ493" s="812"/>
      <c r="DR493" s="812"/>
      <c r="DS493" s="812"/>
      <c r="DT493" s="812"/>
      <c r="DU493" s="812"/>
      <c r="DV493" s="812"/>
      <c r="DW493" s="812"/>
      <c r="DX493" s="812"/>
      <c r="DY493" s="812"/>
      <c r="DZ493" s="812"/>
      <c r="EA493" s="812"/>
      <c r="EB493" s="812"/>
      <c r="EC493" s="812"/>
      <c r="ED493" s="812"/>
      <c r="EE493" s="812"/>
      <c r="EF493" s="812"/>
      <c r="EG493" s="812"/>
      <c r="EH493" s="812"/>
      <c r="EI493" s="812"/>
      <c r="EJ493" s="812"/>
      <c r="EK493" s="812"/>
      <c r="EL493" s="812"/>
      <c r="EM493" s="812"/>
      <c r="EN493" s="812"/>
      <c r="EO493" s="812"/>
      <c r="EP493" s="812"/>
      <c r="EQ493" s="812"/>
      <c r="ER493" s="812"/>
      <c r="ES493" s="812"/>
      <c r="ET493" s="812"/>
      <c r="EU493" s="812"/>
      <c r="EV493" s="812"/>
      <c r="EW493" s="812"/>
      <c r="EX493" s="812"/>
      <c r="EY493" s="812"/>
      <c r="EZ493" s="812"/>
      <c r="FA493" s="812"/>
      <c r="FB493" s="812"/>
      <c r="FC493" s="812"/>
      <c r="FD493" s="812"/>
      <c r="FE493" s="812"/>
      <c r="FF493" s="812"/>
      <c r="FG493" s="812"/>
      <c r="FH493" s="812"/>
      <c r="FI493" s="812"/>
      <c r="FJ493" s="812"/>
      <c r="FK493" s="812"/>
      <c r="FL493" s="812"/>
      <c r="FM493" s="812"/>
      <c r="FN493" s="812"/>
      <c r="FO493" s="812"/>
      <c r="FP493" s="812"/>
      <c r="FQ493" s="812"/>
      <c r="FR493" s="812"/>
      <c r="FS493" s="812"/>
      <c r="FT493" s="812"/>
      <c r="FU493" s="812"/>
      <c r="FV493" s="812"/>
      <c r="FW493" s="812"/>
      <c r="FX493" s="812"/>
      <c r="FY493" s="812"/>
      <c r="FZ493" s="812"/>
      <c r="GA493" s="812"/>
      <c r="GB493" s="812"/>
      <c r="GC493" s="812"/>
      <c r="GD493" s="812"/>
      <c r="GE493" s="812"/>
      <c r="GF493" s="812"/>
      <c r="GG493" s="812"/>
      <c r="GH493" s="812"/>
      <c r="GI493" s="812"/>
      <c r="GJ493" s="812"/>
      <c r="GK493" s="812"/>
      <c r="GL493" s="812"/>
      <c r="GM493" s="812"/>
    </row>
    <row r="494" spans="2:195" ht="15" customHeight="1" x14ac:dyDescent="0.2">
      <c r="B494" s="812"/>
      <c r="C494" s="812"/>
      <c r="D494" s="812"/>
      <c r="E494" s="812"/>
      <c r="F494" s="812"/>
      <c r="G494" s="812"/>
      <c r="H494" s="812"/>
      <c r="I494" s="812"/>
      <c r="J494" s="812"/>
      <c r="K494" s="812"/>
      <c r="L494" s="812"/>
      <c r="M494" s="812"/>
      <c r="N494" s="812"/>
      <c r="O494" s="812"/>
      <c r="P494" s="812"/>
      <c r="Q494" s="812"/>
      <c r="R494" s="812"/>
      <c r="S494" s="812"/>
      <c r="T494" s="812"/>
      <c r="U494" s="812"/>
      <c r="V494" s="812"/>
      <c r="W494" s="812"/>
      <c r="X494" s="812"/>
      <c r="Y494" s="812"/>
      <c r="Z494" s="812"/>
      <c r="AA494" s="812"/>
      <c r="AB494" s="812"/>
      <c r="AC494" s="812"/>
      <c r="AD494" s="812"/>
      <c r="AE494" s="812"/>
      <c r="AF494" s="812"/>
      <c r="AG494" s="812"/>
      <c r="AH494" s="812"/>
      <c r="AI494" s="812"/>
      <c r="AJ494" s="812"/>
      <c r="AK494" s="812"/>
      <c r="AL494" s="812"/>
      <c r="AM494" s="812"/>
      <c r="AN494" s="812"/>
      <c r="AO494" s="812"/>
      <c r="AP494" s="812"/>
      <c r="AQ494" s="812"/>
      <c r="AR494" s="812"/>
      <c r="AS494" s="812"/>
      <c r="AT494" s="812"/>
      <c r="AU494" s="812"/>
      <c r="AV494" s="812"/>
      <c r="AW494" s="812"/>
      <c r="AX494" s="812"/>
      <c r="AY494" s="812"/>
      <c r="AZ494" s="812"/>
      <c r="BA494" s="812"/>
      <c r="BB494" s="812"/>
      <c r="BC494" s="812"/>
      <c r="BD494" s="812"/>
      <c r="BE494" s="812"/>
      <c r="BF494" s="812"/>
      <c r="BG494" s="812"/>
      <c r="BH494" s="812"/>
      <c r="BI494" s="812"/>
      <c r="BJ494" s="812"/>
      <c r="BK494" s="812"/>
      <c r="BL494" s="812"/>
      <c r="BM494" s="812"/>
      <c r="BN494" s="812"/>
      <c r="BO494" s="812"/>
      <c r="BP494" s="812"/>
      <c r="BQ494" s="812"/>
      <c r="BR494" s="812"/>
      <c r="BS494" s="812"/>
      <c r="BT494" s="812"/>
      <c r="BU494" s="812"/>
      <c r="BV494" s="812"/>
      <c r="BW494" s="812"/>
      <c r="BX494" s="812"/>
      <c r="BY494" s="812"/>
      <c r="BZ494" s="812"/>
      <c r="CA494" s="812"/>
      <c r="CB494" s="812"/>
      <c r="CC494" s="812"/>
      <c r="CD494" s="812"/>
      <c r="CE494" s="812"/>
      <c r="CF494" s="812"/>
      <c r="CG494" s="812"/>
      <c r="CH494" s="812"/>
      <c r="CI494" s="812"/>
      <c r="CJ494" s="812"/>
      <c r="CK494" s="812"/>
      <c r="CL494" s="812"/>
      <c r="CM494" s="812"/>
      <c r="CN494" s="812"/>
      <c r="CO494" s="812"/>
      <c r="CP494" s="812"/>
      <c r="CQ494" s="812"/>
      <c r="CR494" s="812"/>
      <c r="CS494" s="812"/>
      <c r="CT494" s="812"/>
      <c r="CU494" s="812"/>
      <c r="CV494" s="812"/>
      <c r="CW494" s="812"/>
      <c r="CX494" s="812"/>
      <c r="CY494" s="812"/>
      <c r="CZ494" s="812"/>
      <c r="DA494" s="812"/>
      <c r="DB494" s="812"/>
      <c r="DC494" s="812"/>
      <c r="DD494" s="812"/>
      <c r="DE494" s="812"/>
      <c r="DF494" s="812"/>
      <c r="DG494" s="812"/>
      <c r="DH494" s="812"/>
      <c r="DI494" s="812"/>
      <c r="DJ494" s="812"/>
      <c r="DK494" s="812"/>
      <c r="DL494" s="812"/>
      <c r="DM494" s="812"/>
      <c r="DN494" s="812"/>
      <c r="DO494" s="812"/>
      <c r="DP494" s="812"/>
      <c r="DQ494" s="812"/>
      <c r="DR494" s="812"/>
      <c r="DS494" s="812"/>
      <c r="DT494" s="812"/>
      <c r="DU494" s="812"/>
      <c r="DV494" s="812"/>
      <c r="DW494" s="812"/>
      <c r="DX494" s="812"/>
      <c r="DY494" s="812"/>
      <c r="DZ494" s="812"/>
      <c r="EA494" s="812"/>
      <c r="EB494" s="812"/>
      <c r="EC494" s="812"/>
      <c r="ED494" s="812"/>
      <c r="EE494" s="812"/>
      <c r="EF494" s="812"/>
      <c r="EG494" s="812"/>
      <c r="EH494" s="812"/>
      <c r="EI494" s="812"/>
      <c r="EJ494" s="812"/>
      <c r="EK494" s="812"/>
      <c r="EL494" s="812"/>
      <c r="EM494" s="812"/>
      <c r="EN494" s="812"/>
      <c r="EO494" s="812"/>
      <c r="EP494" s="812"/>
      <c r="EQ494" s="812"/>
      <c r="ER494" s="812"/>
      <c r="ES494" s="812"/>
      <c r="ET494" s="812"/>
      <c r="EU494" s="812"/>
      <c r="EV494" s="812"/>
      <c r="EW494" s="812"/>
      <c r="EX494" s="812"/>
      <c r="EY494" s="812"/>
      <c r="EZ494" s="812"/>
      <c r="FA494" s="812"/>
      <c r="FB494" s="812"/>
      <c r="FC494" s="812"/>
      <c r="FD494" s="812"/>
      <c r="FE494" s="812"/>
      <c r="FF494" s="812"/>
      <c r="FG494" s="812"/>
      <c r="FH494" s="812"/>
      <c r="FI494" s="812"/>
      <c r="FJ494" s="812"/>
      <c r="FK494" s="812"/>
      <c r="FL494" s="812"/>
      <c r="FM494" s="812"/>
      <c r="FN494" s="812"/>
      <c r="FO494" s="812"/>
      <c r="FP494" s="812"/>
      <c r="FQ494" s="812"/>
      <c r="FR494" s="812"/>
      <c r="FS494" s="812"/>
      <c r="FT494" s="812"/>
      <c r="FU494" s="812"/>
      <c r="FV494" s="812"/>
      <c r="FW494" s="812"/>
      <c r="FX494" s="812"/>
      <c r="FY494" s="812"/>
      <c r="FZ494" s="812"/>
      <c r="GA494" s="812"/>
      <c r="GB494" s="812"/>
      <c r="GC494" s="812"/>
      <c r="GD494" s="812"/>
      <c r="GE494" s="812"/>
      <c r="GF494" s="812"/>
      <c r="GG494" s="812"/>
      <c r="GH494" s="812"/>
      <c r="GI494" s="812"/>
      <c r="GJ494" s="812"/>
      <c r="GK494" s="812"/>
      <c r="GL494" s="812"/>
      <c r="GM494" s="812"/>
    </row>
    <row r="495" spans="2:195" ht="15" customHeight="1" x14ac:dyDescent="0.2">
      <c r="B495" s="812"/>
      <c r="C495" s="812"/>
      <c r="D495" s="812"/>
      <c r="E495" s="812"/>
      <c r="F495" s="812"/>
      <c r="G495" s="812"/>
      <c r="H495" s="812"/>
      <c r="I495" s="812"/>
      <c r="J495" s="812"/>
      <c r="K495" s="812"/>
      <c r="L495" s="812"/>
      <c r="M495" s="812"/>
      <c r="N495" s="812"/>
      <c r="O495" s="812"/>
      <c r="P495" s="812"/>
      <c r="Q495" s="812"/>
      <c r="R495" s="812"/>
      <c r="S495" s="812"/>
      <c r="T495" s="812"/>
      <c r="U495" s="812"/>
      <c r="V495" s="812"/>
      <c r="W495" s="812"/>
      <c r="X495" s="812"/>
      <c r="Y495" s="812"/>
      <c r="Z495" s="812"/>
      <c r="AA495" s="812"/>
      <c r="AB495" s="812"/>
      <c r="AC495" s="812"/>
      <c r="AD495" s="812"/>
      <c r="AE495" s="812"/>
      <c r="AF495" s="812"/>
      <c r="AG495" s="812"/>
      <c r="AH495" s="812"/>
      <c r="AI495" s="812"/>
      <c r="AJ495" s="812"/>
      <c r="AK495" s="812"/>
      <c r="AL495" s="812"/>
      <c r="AM495" s="812"/>
      <c r="AN495" s="812"/>
      <c r="AO495" s="812"/>
      <c r="AP495" s="812"/>
      <c r="AQ495" s="812"/>
      <c r="AR495" s="812"/>
      <c r="AS495" s="812"/>
      <c r="AT495" s="812"/>
      <c r="AU495" s="812"/>
      <c r="AV495" s="812"/>
      <c r="AW495" s="812"/>
      <c r="AX495" s="812"/>
      <c r="AY495" s="812"/>
      <c r="AZ495" s="812"/>
      <c r="BA495" s="812"/>
      <c r="BB495" s="812"/>
      <c r="BC495" s="812"/>
      <c r="BD495" s="812"/>
      <c r="BE495" s="812"/>
      <c r="BF495" s="812"/>
      <c r="BG495" s="812"/>
      <c r="BH495" s="812"/>
      <c r="BI495" s="812"/>
      <c r="BJ495" s="812"/>
      <c r="BK495" s="812"/>
      <c r="BL495" s="812"/>
      <c r="BM495" s="812"/>
      <c r="BN495" s="812"/>
      <c r="BO495" s="812"/>
      <c r="BP495" s="812"/>
      <c r="BQ495" s="812"/>
      <c r="BR495" s="812"/>
      <c r="BS495" s="812"/>
      <c r="BT495" s="812"/>
      <c r="BU495" s="812"/>
      <c r="BV495" s="812"/>
      <c r="BW495" s="812"/>
      <c r="BX495" s="812"/>
      <c r="BY495" s="812"/>
      <c r="BZ495" s="812"/>
      <c r="CA495" s="812"/>
      <c r="CB495" s="812"/>
      <c r="CC495" s="812"/>
      <c r="CD495" s="812"/>
      <c r="CE495" s="812"/>
      <c r="CF495" s="812"/>
      <c r="CG495" s="812"/>
      <c r="CH495" s="812"/>
      <c r="CI495" s="812"/>
      <c r="CJ495" s="812"/>
      <c r="CK495" s="812"/>
      <c r="CL495" s="812"/>
      <c r="CM495" s="812"/>
      <c r="CN495" s="812"/>
      <c r="CO495" s="812"/>
      <c r="CP495" s="812"/>
      <c r="CQ495" s="812"/>
      <c r="CR495" s="812"/>
      <c r="CS495" s="812"/>
      <c r="CT495" s="812"/>
      <c r="CU495" s="812"/>
      <c r="CV495" s="812"/>
      <c r="CW495" s="812"/>
      <c r="CX495" s="812"/>
      <c r="CY495" s="812"/>
      <c r="CZ495" s="812"/>
      <c r="DA495" s="812"/>
      <c r="DB495" s="812"/>
      <c r="DC495" s="812"/>
      <c r="DD495" s="812"/>
      <c r="DE495" s="812"/>
      <c r="DF495" s="812"/>
      <c r="DG495" s="812"/>
      <c r="DH495" s="812"/>
      <c r="DI495" s="812"/>
      <c r="DJ495" s="812"/>
      <c r="DK495" s="812"/>
      <c r="DL495" s="812"/>
      <c r="DM495" s="812"/>
      <c r="DN495" s="812"/>
      <c r="DO495" s="812"/>
      <c r="DP495" s="812"/>
      <c r="DQ495" s="812"/>
      <c r="DR495" s="812"/>
      <c r="DS495" s="812"/>
      <c r="DT495" s="812"/>
      <c r="DU495" s="812"/>
      <c r="DV495" s="812"/>
      <c r="DW495" s="812"/>
      <c r="DX495" s="812"/>
      <c r="DY495" s="812"/>
      <c r="DZ495" s="812"/>
      <c r="EA495" s="812"/>
      <c r="EB495" s="812"/>
      <c r="EC495" s="812"/>
      <c r="ED495" s="812"/>
      <c r="EE495" s="812"/>
      <c r="EF495" s="812"/>
      <c r="EG495" s="812"/>
      <c r="EH495" s="812"/>
      <c r="EI495" s="812"/>
      <c r="EJ495" s="812"/>
      <c r="EK495" s="812"/>
      <c r="EL495" s="812"/>
      <c r="EM495" s="812"/>
      <c r="EN495" s="812"/>
      <c r="EO495" s="812"/>
      <c r="EP495" s="812"/>
      <c r="EQ495" s="812"/>
      <c r="ER495" s="812"/>
      <c r="ES495" s="812"/>
      <c r="ET495" s="812"/>
      <c r="EU495" s="812"/>
      <c r="EV495" s="812"/>
      <c r="EW495" s="812"/>
      <c r="EX495" s="812"/>
      <c r="EY495" s="812"/>
      <c r="EZ495" s="812"/>
      <c r="FA495" s="812"/>
      <c r="FB495" s="812"/>
      <c r="FC495" s="812"/>
      <c r="FD495" s="812"/>
      <c r="FE495" s="812"/>
      <c r="FF495" s="812"/>
      <c r="FG495" s="812"/>
      <c r="FH495" s="812"/>
      <c r="FI495" s="812"/>
      <c r="FJ495" s="812"/>
      <c r="FK495" s="812"/>
      <c r="FL495" s="812"/>
      <c r="FM495" s="812"/>
      <c r="FN495" s="812"/>
      <c r="FO495" s="812"/>
      <c r="FP495" s="812"/>
      <c r="FQ495" s="812"/>
      <c r="FR495" s="812"/>
      <c r="FS495" s="812"/>
      <c r="FT495" s="812"/>
      <c r="FU495" s="812"/>
      <c r="FV495" s="812"/>
      <c r="FW495" s="812"/>
      <c r="FX495" s="812"/>
      <c r="FY495" s="812"/>
      <c r="FZ495" s="812"/>
      <c r="GA495" s="812"/>
      <c r="GB495" s="812"/>
      <c r="GC495" s="812"/>
      <c r="GD495" s="812"/>
      <c r="GE495" s="812"/>
      <c r="GF495" s="812"/>
      <c r="GG495" s="812"/>
      <c r="GH495" s="812"/>
      <c r="GI495" s="812"/>
      <c r="GJ495" s="812"/>
      <c r="GK495" s="812"/>
      <c r="GL495" s="812"/>
      <c r="GM495" s="812"/>
    </row>
    <row r="496" spans="2:195" ht="15" customHeight="1" x14ac:dyDescent="0.2">
      <c r="B496" s="812"/>
      <c r="C496" s="812"/>
      <c r="D496" s="812"/>
      <c r="E496" s="812"/>
      <c r="F496" s="812"/>
      <c r="G496" s="812"/>
      <c r="H496" s="812"/>
      <c r="I496" s="812"/>
      <c r="J496" s="812"/>
      <c r="K496" s="812"/>
      <c r="L496" s="812"/>
      <c r="M496" s="812"/>
      <c r="N496" s="812"/>
      <c r="O496" s="812"/>
      <c r="P496" s="812"/>
      <c r="Q496" s="812"/>
      <c r="R496" s="812"/>
      <c r="S496" s="812"/>
      <c r="T496" s="812"/>
      <c r="U496" s="812"/>
      <c r="V496" s="812"/>
      <c r="W496" s="812"/>
      <c r="X496" s="812"/>
      <c r="Y496" s="812"/>
      <c r="Z496" s="812"/>
      <c r="AA496" s="812"/>
      <c r="AB496" s="812"/>
      <c r="AC496" s="812"/>
      <c r="AD496" s="812"/>
      <c r="AE496" s="812"/>
      <c r="AF496" s="812"/>
      <c r="AG496" s="812"/>
      <c r="AH496" s="812"/>
      <c r="AI496" s="812"/>
      <c r="AJ496" s="812"/>
      <c r="AK496" s="812"/>
      <c r="AL496" s="812"/>
      <c r="AM496" s="812"/>
      <c r="AN496" s="812"/>
      <c r="AO496" s="812"/>
      <c r="AP496" s="812"/>
      <c r="AQ496" s="812"/>
      <c r="AR496" s="812"/>
      <c r="AS496" s="812"/>
      <c r="AT496" s="812"/>
      <c r="AU496" s="812"/>
      <c r="AV496" s="812"/>
      <c r="AW496" s="812"/>
      <c r="AX496" s="812"/>
      <c r="AY496" s="812"/>
      <c r="AZ496" s="812"/>
      <c r="BA496" s="812"/>
      <c r="BB496" s="812"/>
      <c r="BC496" s="812"/>
      <c r="BD496" s="812"/>
      <c r="BE496" s="812"/>
      <c r="BF496" s="812"/>
      <c r="BG496" s="812"/>
      <c r="BH496" s="812"/>
      <c r="BI496" s="812"/>
      <c r="BJ496" s="812"/>
      <c r="BK496" s="812"/>
      <c r="BL496" s="812"/>
      <c r="BM496" s="812"/>
      <c r="BN496" s="812"/>
      <c r="BO496" s="812"/>
      <c r="BP496" s="812"/>
      <c r="BQ496" s="812"/>
      <c r="BR496" s="812"/>
      <c r="BS496" s="812"/>
      <c r="BT496" s="812"/>
      <c r="BU496" s="812"/>
      <c r="BV496" s="812"/>
      <c r="BW496" s="812"/>
      <c r="BX496" s="812"/>
      <c r="BY496" s="812"/>
      <c r="BZ496" s="812"/>
      <c r="CA496" s="812"/>
      <c r="CB496" s="812"/>
      <c r="CC496" s="812"/>
      <c r="CD496" s="812"/>
      <c r="CE496" s="812"/>
      <c r="CF496" s="812"/>
      <c r="CG496" s="812"/>
      <c r="CH496" s="812"/>
      <c r="CI496" s="812"/>
      <c r="CJ496" s="812"/>
      <c r="CK496" s="812"/>
      <c r="CL496" s="812"/>
      <c r="CM496" s="812"/>
      <c r="CN496" s="812"/>
      <c r="CO496" s="812"/>
      <c r="CP496" s="812"/>
      <c r="CQ496" s="812"/>
      <c r="CR496" s="812"/>
      <c r="CS496" s="812"/>
      <c r="CT496" s="812"/>
      <c r="CU496" s="812"/>
      <c r="CV496" s="812"/>
      <c r="CW496" s="812"/>
      <c r="CX496" s="812"/>
      <c r="CY496" s="812"/>
      <c r="CZ496" s="812"/>
      <c r="DA496" s="812"/>
      <c r="DB496" s="812"/>
      <c r="DC496" s="812"/>
      <c r="DD496" s="812"/>
      <c r="DE496" s="812"/>
      <c r="DF496" s="812"/>
      <c r="DG496" s="812"/>
      <c r="DH496" s="812"/>
      <c r="DI496" s="812"/>
      <c r="DJ496" s="812"/>
      <c r="DK496" s="812"/>
      <c r="DL496" s="812"/>
      <c r="DM496" s="812"/>
      <c r="DN496" s="812"/>
      <c r="DO496" s="812"/>
      <c r="DP496" s="812"/>
      <c r="DQ496" s="812"/>
      <c r="DR496" s="812"/>
      <c r="DS496" s="812"/>
      <c r="DT496" s="812"/>
      <c r="DU496" s="812"/>
      <c r="DV496" s="812"/>
      <c r="DW496" s="812"/>
      <c r="DX496" s="812"/>
      <c r="DY496" s="812"/>
      <c r="DZ496" s="812"/>
      <c r="EA496" s="812"/>
      <c r="EB496" s="812"/>
      <c r="EC496" s="812"/>
      <c r="ED496" s="812"/>
      <c r="EE496" s="812"/>
      <c r="EF496" s="812"/>
      <c r="EG496" s="812"/>
      <c r="EH496" s="812"/>
      <c r="EI496" s="812"/>
      <c r="EJ496" s="812"/>
      <c r="EK496" s="812"/>
      <c r="EL496" s="812"/>
      <c r="EM496" s="812"/>
      <c r="EN496" s="812"/>
      <c r="EO496" s="812"/>
      <c r="EP496" s="812"/>
      <c r="EQ496" s="812"/>
      <c r="ER496" s="812"/>
      <c r="ES496" s="812"/>
      <c r="ET496" s="812"/>
      <c r="EU496" s="812"/>
      <c r="EV496" s="812"/>
      <c r="EW496" s="812"/>
      <c r="EX496" s="812"/>
      <c r="EY496" s="812"/>
      <c r="EZ496" s="812"/>
      <c r="FA496" s="812"/>
      <c r="FB496" s="812"/>
      <c r="FC496" s="812"/>
      <c r="FD496" s="812"/>
      <c r="FE496" s="812"/>
      <c r="FF496" s="812"/>
      <c r="FG496" s="812"/>
      <c r="FH496" s="812"/>
      <c r="FI496" s="812"/>
      <c r="FJ496" s="812"/>
      <c r="FK496" s="812"/>
      <c r="FL496" s="812"/>
      <c r="FM496" s="812"/>
      <c r="FN496" s="812"/>
      <c r="FO496" s="812"/>
      <c r="FP496" s="812"/>
      <c r="FQ496" s="812"/>
      <c r="FR496" s="812"/>
      <c r="FS496" s="812"/>
      <c r="FT496" s="812"/>
      <c r="FU496" s="812"/>
      <c r="FV496" s="812"/>
      <c r="FW496" s="812"/>
      <c r="FX496" s="812"/>
      <c r="FY496" s="812"/>
      <c r="FZ496" s="812"/>
      <c r="GA496" s="812"/>
      <c r="GB496" s="812"/>
      <c r="GC496" s="812"/>
      <c r="GD496" s="812"/>
      <c r="GE496" s="812"/>
      <c r="GF496" s="812"/>
      <c r="GG496" s="812"/>
      <c r="GH496" s="812"/>
      <c r="GI496" s="812"/>
      <c r="GJ496" s="812"/>
      <c r="GK496" s="812"/>
      <c r="GL496" s="812"/>
      <c r="GM496" s="812"/>
    </row>
    <row r="497" spans="2:195" ht="15" customHeight="1" x14ac:dyDescent="0.2">
      <c r="B497" s="812"/>
      <c r="C497" s="812"/>
      <c r="D497" s="812"/>
      <c r="E497" s="812"/>
      <c r="F497" s="812"/>
      <c r="G497" s="812"/>
      <c r="H497" s="812"/>
      <c r="I497" s="812"/>
      <c r="J497" s="812"/>
      <c r="K497" s="812"/>
      <c r="L497" s="812"/>
      <c r="M497" s="812"/>
      <c r="N497" s="812"/>
      <c r="O497" s="812"/>
      <c r="P497" s="812"/>
      <c r="Q497" s="812"/>
      <c r="R497" s="812"/>
      <c r="S497" s="812"/>
      <c r="T497" s="812"/>
      <c r="U497" s="812"/>
      <c r="V497" s="812"/>
      <c r="W497" s="812"/>
      <c r="X497" s="812"/>
      <c r="Y497" s="812"/>
      <c r="Z497" s="812"/>
      <c r="AA497" s="812"/>
      <c r="AB497" s="812"/>
      <c r="AC497" s="812"/>
      <c r="AD497" s="812"/>
      <c r="AE497" s="812"/>
      <c r="AF497" s="812"/>
      <c r="AG497" s="812"/>
      <c r="AH497" s="812"/>
      <c r="AI497" s="812"/>
      <c r="AJ497" s="812"/>
      <c r="AK497" s="812"/>
      <c r="AL497" s="812"/>
      <c r="AM497" s="812"/>
      <c r="AN497" s="812"/>
      <c r="AO497" s="812"/>
      <c r="AP497" s="812"/>
      <c r="AQ497" s="812"/>
      <c r="AR497" s="812"/>
      <c r="AS497" s="812"/>
      <c r="AT497" s="812"/>
      <c r="AU497" s="812"/>
      <c r="AV497" s="812"/>
      <c r="AW497" s="812"/>
      <c r="AX497" s="812"/>
      <c r="AY497" s="812"/>
      <c r="AZ497" s="812"/>
      <c r="BA497" s="812"/>
      <c r="BB497" s="812"/>
      <c r="BC497" s="812"/>
      <c r="BD497" s="812"/>
      <c r="BE497" s="812"/>
      <c r="BF497" s="812"/>
      <c r="BG497" s="812"/>
      <c r="BH497" s="812"/>
      <c r="BI497" s="812"/>
      <c r="BJ497" s="812"/>
      <c r="BK497" s="812"/>
      <c r="BL497" s="812"/>
      <c r="BM497" s="812"/>
      <c r="BN497" s="812"/>
      <c r="BO497" s="812"/>
      <c r="BP497" s="812"/>
      <c r="BQ497" s="812"/>
      <c r="BR497" s="812"/>
      <c r="BS497" s="812"/>
      <c r="BT497" s="812"/>
      <c r="BU497" s="812"/>
      <c r="BV497" s="812"/>
      <c r="BW497" s="812"/>
      <c r="BX497" s="812"/>
      <c r="BY497" s="812"/>
      <c r="BZ497" s="812"/>
      <c r="CA497" s="812"/>
      <c r="CB497" s="812"/>
      <c r="CC497" s="812"/>
      <c r="CD497" s="812"/>
      <c r="CE497" s="812"/>
      <c r="CF497" s="812"/>
      <c r="CG497" s="812"/>
      <c r="CH497" s="812"/>
      <c r="CI497" s="812"/>
      <c r="CJ497" s="812"/>
      <c r="CK497" s="812"/>
      <c r="CL497" s="812"/>
      <c r="CM497" s="812"/>
      <c r="CN497" s="812"/>
      <c r="CO497" s="812"/>
      <c r="CP497" s="812"/>
      <c r="CQ497" s="812"/>
      <c r="CR497" s="812"/>
      <c r="CS497" s="812"/>
      <c r="CT497" s="812"/>
      <c r="CU497" s="812"/>
      <c r="CV497" s="812"/>
      <c r="CW497" s="812"/>
      <c r="CX497" s="812"/>
      <c r="CY497" s="812"/>
      <c r="CZ497" s="812"/>
      <c r="DA497" s="812"/>
      <c r="DB497" s="812"/>
      <c r="DC497" s="812"/>
      <c r="DD497" s="812"/>
      <c r="DE497" s="812"/>
      <c r="DF497" s="812"/>
      <c r="DG497" s="812"/>
      <c r="DH497" s="812"/>
      <c r="DI497" s="812"/>
      <c r="DJ497" s="812"/>
      <c r="DK497" s="812"/>
      <c r="DL497" s="812"/>
      <c r="DM497" s="812"/>
      <c r="DN497" s="812"/>
      <c r="DO497" s="812"/>
      <c r="DP497" s="812"/>
      <c r="DQ497" s="812"/>
      <c r="DR497" s="812"/>
      <c r="DS497" s="812"/>
      <c r="DT497" s="812"/>
      <c r="DU497" s="812"/>
      <c r="DV497" s="812"/>
      <c r="DW497" s="812"/>
      <c r="DX497" s="812"/>
      <c r="DY497" s="812"/>
      <c r="DZ497" s="812"/>
      <c r="EA497" s="812"/>
      <c r="EB497" s="812"/>
      <c r="EC497" s="812"/>
      <c r="ED497" s="812"/>
      <c r="EE497" s="812"/>
      <c r="EF497" s="812"/>
      <c r="EG497" s="812"/>
      <c r="EH497" s="812"/>
      <c r="EI497" s="812"/>
      <c r="EJ497" s="812"/>
      <c r="EK497" s="812"/>
      <c r="EL497" s="812"/>
      <c r="EM497" s="812"/>
      <c r="EN497" s="812"/>
      <c r="EO497" s="812"/>
      <c r="EP497" s="812"/>
      <c r="EQ497" s="812"/>
      <c r="ER497" s="812"/>
      <c r="ES497" s="812"/>
      <c r="ET497" s="812"/>
      <c r="EU497" s="812"/>
      <c r="EV497" s="812"/>
      <c r="EW497" s="812"/>
      <c r="EX497" s="812"/>
      <c r="EY497" s="812"/>
      <c r="EZ497" s="812"/>
      <c r="FA497" s="812"/>
      <c r="FB497" s="812"/>
      <c r="FC497" s="812"/>
      <c r="FD497" s="812"/>
      <c r="FE497" s="812"/>
      <c r="FF497" s="812"/>
      <c r="FG497" s="812"/>
      <c r="FH497" s="812"/>
      <c r="FI497" s="812"/>
      <c r="FJ497" s="812"/>
      <c r="FK497" s="812"/>
      <c r="FL497" s="812"/>
      <c r="FM497" s="812"/>
      <c r="FN497" s="812"/>
      <c r="FO497" s="812"/>
      <c r="FP497" s="812"/>
      <c r="FQ497" s="812"/>
      <c r="FR497" s="812"/>
      <c r="FS497" s="812"/>
      <c r="FT497" s="812"/>
      <c r="FU497" s="812"/>
      <c r="FV497" s="812"/>
      <c r="FW497" s="812"/>
      <c r="FX497" s="812"/>
      <c r="FY497" s="812"/>
      <c r="FZ497" s="812"/>
      <c r="GA497" s="812"/>
      <c r="GB497" s="812"/>
      <c r="GC497" s="812"/>
      <c r="GD497" s="812"/>
      <c r="GE497" s="812"/>
      <c r="GF497" s="812"/>
      <c r="GG497" s="812"/>
      <c r="GH497" s="812"/>
      <c r="GI497" s="812"/>
      <c r="GJ497" s="812"/>
      <c r="GK497" s="812"/>
      <c r="GL497" s="812"/>
      <c r="GM497" s="812"/>
    </row>
    <row r="498" spans="2:195" ht="15" customHeight="1" x14ac:dyDescent="0.2">
      <c r="B498" s="812"/>
      <c r="C498" s="812"/>
      <c r="D498" s="812"/>
      <c r="E498" s="812"/>
      <c r="F498" s="812"/>
      <c r="G498" s="812"/>
      <c r="H498" s="812"/>
      <c r="I498" s="812"/>
      <c r="J498" s="812"/>
      <c r="K498" s="812"/>
      <c r="L498" s="812"/>
      <c r="M498" s="812"/>
      <c r="N498" s="812"/>
      <c r="O498" s="812"/>
      <c r="P498" s="812"/>
      <c r="Q498" s="812"/>
      <c r="R498" s="812"/>
      <c r="S498" s="812"/>
      <c r="T498" s="812"/>
      <c r="U498" s="812"/>
      <c r="V498" s="812"/>
      <c r="W498" s="812"/>
      <c r="X498" s="812"/>
      <c r="Y498" s="812"/>
      <c r="Z498" s="812"/>
      <c r="AA498" s="812"/>
      <c r="AB498" s="812"/>
      <c r="AC498" s="812"/>
      <c r="AD498" s="812"/>
      <c r="AE498" s="812"/>
      <c r="AF498" s="812"/>
      <c r="AG498" s="812"/>
      <c r="AH498" s="812"/>
      <c r="AI498" s="812"/>
      <c r="AJ498" s="812"/>
      <c r="AK498" s="812"/>
      <c r="AL498" s="812"/>
      <c r="AM498" s="812"/>
      <c r="AN498" s="812"/>
      <c r="AO498" s="812"/>
      <c r="AP498" s="812"/>
      <c r="AQ498" s="812"/>
      <c r="AR498" s="812"/>
      <c r="AS498" s="812"/>
      <c r="AT498" s="812"/>
      <c r="AU498" s="812"/>
      <c r="AV498" s="812"/>
      <c r="AW498" s="812"/>
      <c r="AX498" s="812"/>
      <c r="AY498" s="812"/>
      <c r="AZ498" s="812"/>
      <c r="BA498" s="812"/>
      <c r="BB498" s="812"/>
      <c r="BC498" s="812"/>
      <c r="BD498" s="812"/>
      <c r="BE498" s="812"/>
      <c r="BF498" s="812"/>
      <c r="BG498" s="812"/>
      <c r="BH498" s="812"/>
      <c r="BI498" s="812"/>
      <c r="BJ498" s="812"/>
      <c r="BK498" s="812"/>
      <c r="BL498" s="812"/>
      <c r="BM498" s="812"/>
      <c r="BN498" s="812"/>
      <c r="BO498" s="812"/>
      <c r="BP498" s="812"/>
      <c r="BQ498" s="812"/>
      <c r="BR498" s="812"/>
      <c r="BS498" s="812"/>
      <c r="BT498" s="812"/>
      <c r="BU498" s="812"/>
      <c r="BV498" s="812"/>
      <c r="BW498" s="812"/>
      <c r="BX498" s="812"/>
      <c r="BY498" s="812"/>
      <c r="BZ498" s="812"/>
      <c r="CA498" s="812"/>
      <c r="CB498" s="812"/>
      <c r="CC498" s="812"/>
      <c r="CD498" s="812"/>
      <c r="CE498" s="812"/>
      <c r="CF498" s="812"/>
      <c r="CG498" s="812"/>
      <c r="CH498" s="812"/>
      <c r="CI498" s="812"/>
      <c r="CJ498" s="812"/>
      <c r="CK498" s="812"/>
      <c r="CL498" s="812"/>
      <c r="CM498" s="812"/>
      <c r="CN498" s="812"/>
      <c r="CO498" s="812"/>
      <c r="CP498" s="812"/>
      <c r="CQ498" s="812"/>
      <c r="CR498" s="812"/>
      <c r="CS498" s="812"/>
      <c r="CT498" s="812"/>
      <c r="CU498" s="812"/>
      <c r="CV498" s="812"/>
      <c r="CW498" s="812"/>
      <c r="CX498" s="812"/>
      <c r="CY498" s="812"/>
      <c r="CZ498" s="812"/>
      <c r="DA498" s="812"/>
      <c r="DB498" s="812"/>
      <c r="DC498" s="812"/>
      <c r="DD498" s="812"/>
      <c r="DE498" s="812"/>
      <c r="DF498" s="812"/>
      <c r="DG498" s="812"/>
      <c r="DH498" s="812"/>
      <c r="DI498" s="812"/>
      <c r="DJ498" s="812"/>
      <c r="DK498" s="812"/>
      <c r="DL498" s="812"/>
      <c r="DM498" s="812"/>
      <c r="DN498" s="812"/>
      <c r="DO498" s="812"/>
      <c r="DP498" s="812"/>
      <c r="DQ498" s="812"/>
      <c r="DR498" s="812"/>
      <c r="DS498" s="812"/>
      <c r="DT498" s="812"/>
      <c r="DU498" s="812"/>
      <c r="DV498" s="812"/>
      <c r="DW498" s="812"/>
      <c r="DX498" s="812"/>
      <c r="DY498" s="812"/>
      <c r="DZ498" s="812"/>
      <c r="EA498" s="812"/>
      <c r="EB498" s="812"/>
      <c r="EC498" s="812"/>
      <c r="ED498" s="812"/>
      <c r="EE498" s="812"/>
      <c r="EF498" s="812"/>
      <c r="EG498" s="812"/>
      <c r="EH498" s="812"/>
      <c r="EI498" s="812"/>
      <c r="EJ498" s="812"/>
      <c r="EK498" s="812"/>
      <c r="EL498" s="812"/>
      <c r="EM498" s="812"/>
      <c r="EN498" s="812"/>
      <c r="EO498" s="812"/>
      <c r="EP498" s="812"/>
      <c r="EQ498" s="812"/>
      <c r="ER498" s="812"/>
      <c r="ES498" s="812"/>
      <c r="ET498" s="812"/>
      <c r="EU498" s="812"/>
      <c r="EV498" s="812"/>
      <c r="EW498" s="812"/>
      <c r="EX498" s="812"/>
      <c r="EY498" s="812"/>
      <c r="EZ498" s="812"/>
      <c r="FA498" s="812"/>
      <c r="FB498" s="812"/>
      <c r="FC498" s="812"/>
      <c r="FD498" s="812"/>
      <c r="FE498" s="812"/>
      <c r="FF498" s="812"/>
      <c r="FG498" s="812"/>
      <c r="FH498" s="812"/>
      <c r="FI498" s="812"/>
      <c r="FJ498" s="812"/>
      <c r="FK498" s="812"/>
      <c r="FL498" s="812"/>
      <c r="FM498" s="812"/>
      <c r="FN498" s="812"/>
      <c r="FO498" s="812"/>
      <c r="FP498" s="812"/>
      <c r="FQ498" s="812"/>
      <c r="FR498" s="812"/>
      <c r="FS498" s="812"/>
      <c r="FT498" s="812"/>
      <c r="FU498" s="812"/>
      <c r="FV498" s="812"/>
      <c r="FW498" s="812"/>
      <c r="FX498" s="812"/>
      <c r="FY498" s="812"/>
      <c r="FZ498" s="812"/>
      <c r="GA498" s="812"/>
      <c r="GB498" s="812"/>
      <c r="GC498" s="812"/>
      <c r="GD498" s="812"/>
      <c r="GE498" s="812"/>
      <c r="GF498" s="812"/>
      <c r="GG498" s="812"/>
      <c r="GH498" s="812"/>
      <c r="GI498" s="812"/>
      <c r="GJ498" s="812"/>
      <c r="GK498" s="812"/>
      <c r="GL498" s="812"/>
      <c r="GM498" s="812"/>
    </row>
    <row r="499" spans="2:195" ht="15" customHeight="1" x14ac:dyDescent="0.2">
      <c r="B499" s="812"/>
      <c r="C499" s="812"/>
      <c r="D499" s="812"/>
      <c r="E499" s="812"/>
      <c r="F499" s="812"/>
      <c r="G499" s="812"/>
      <c r="H499" s="812"/>
      <c r="I499" s="812"/>
      <c r="J499" s="812"/>
      <c r="K499" s="812"/>
      <c r="L499" s="812"/>
      <c r="M499" s="812"/>
      <c r="N499" s="812"/>
      <c r="O499" s="812"/>
      <c r="P499" s="812"/>
      <c r="Q499" s="812"/>
      <c r="R499" s="812"/>
      <c r="S499" s="812"/>
      <c r="T499" s="812"/>
      <c r="U499" s="812"/>
      <c r="V499" s="812"/>
      <c r="W499" s="812"/>
      <c r="X499" s="812"/>
      <c r="Y499" s="812"/>
      <c r="Z499" s="812"/>
      <c r="AA499" s="812"/>
      <c r="AB499" s="812"/>
      <c r="AC499" s="812"/>
      <c r="AD499" s="812"/>
      <c r="AE499" s="812"/>
      <c r="AF499" s="812"/>
      <c r="AG499" s="812"/>
      <c r="AH499" s="812"/>
      <c r="AI499" s="812"/>
      <c r="AJ499" s="812"/>
      <c r="AK499" s="812"/>
      <c r="AL499" s="812"/>
      <c r="AM499" s="812"/>
      <c r="AN499" s="812"/>
      <c r="AO499" s="812"/>
      <c r="AP499" s="812"/>
      <c r="AQ499" s="812"/>
      <c r="AR499" s="812"/>
      <c r="AS499" s="812"/>
      <c r="AT499" s="812"/>
      <c r="AU499" s="812"/>
      <c r="AV499" s="812"/>
      <c r="AW499" s="812"/>
      <c r="AX499" s="812"/>
      <c r="AY499" s="812"/>
      <c r="AZ499" s="812"/>
      <c r="BA499" s="812"/>
      <c r="BB499" s="812"/>
      <c r="BC499" s="812"/>
      <c r="BD499" s="812"/>
      <c r="BE499" s="812"/>
      <c r="BF499" s="812"/>
      <c r="BG499" s="812"/>
      <c r="BH499" s="812"/>
      <c r="BI499" s="812"/>
      <c r="BJ499" s="812"/>
      <c r="BK499" s="812"/>
      <c r="BL499" s="812"/>
      <c r="BM499" s="812"/>
      <c r="BN499" s="812"/>
      <c r="BO499" s="812"/>
      <c r="BP499" s="812"/>
      <c r="BQ499" s="812"/>
      <c r="BR499" s="812"/>
      <c r="BS499" s="812"/>
      <c r="BT499" s="812"/>
      <c r="BU499" s="812"/>
      <c r="BV499" s="812"/>
      <c r="BW499" s="812"/>
      <c r="BX499" s="812"/>
      <c r="BY499" s="812"/>
      <c r="BZ499" s="812"/>
      <c r="CA499" s="812"/>
      <c r="CB499" s="812"/>
      <c r="CC499" s="812"/>
      <c r="CD499" s="812"/>
      <c r="CE499" s="812"/>
      <c r="CF499" s="812"/>
      <c r="CG499" s="812"/>
      <c r="CH499" s="812"/>
      <c r="CI499" s="812"/>
      <c r="CJ499" s="812"/>
      <c r="CK499" s="812"/>
      <c r="CL499" s="812"/>
      <c r="CM499" s="812"/>
      <c r="CN499" s="812"/>
      <c r="CO499" s="812"/>
      <c r="CP499" s="812"/>
      <c r="CQ499" s="812"/>
      <c r="CR499" s="812"/>
      <c r="CS499" s="812"/>
      <c r="CT499" s="812"/>
      <c r="CU499" s="812"/>
      <c r="CV499" s="812"/>
      <c r="CW499" s="812"/>
      <c r="CX499" s="812"/>
      <c r="CY499" s="812"/>
      <c r="CZ499" s="812"/>
      <c r="DA499" s="812"/>
      <c r="DB499" s="812"/>
      <c r="DC499" s="812"/>
      <c r="DD499" s="812"/>
      <c r="DE499" s="812"/>
      <c r="DF499" s="812"/>
      <c r="DG499" s="812"/>
      <c r="DH499" s="812"/>
      <c r="DI499" s="812"/>
      <c r="DJ499" s="812"/>
      <c r="DK499" s="812"/>
      <c r="DL499" s="812"/>
      <c r="DM499" s="812"/>
      <c r="DN499" s="812"/>
      <c r="DO499" s="812"/>
      <c r="DP499" s="812"/>
      <c r="DQ499" s="812"/>
      <c r="DR499" s="812"/>
      <c r="DS499" s="812"/>
      <c r="DT499" s="812"/>
      <c r="DU499" s="812"/>
      <c r="DV499" s="812"/>
      <c r="DW499" s="812"/>
      <c r="DX499" s="812"/>
      <c r="DY499" s="812"/>
      <c r="DZ499" s="812"/>
      <c r="EA499" s="812"/>
      <c r="EB499" s="812"/>
      <c r="EC499" s="812"/>
      <c r="ED499" s="812"/>
      <c r="EE499" s="812"/>
      <c r="EF499" s="812"/>
      <c r="EG499" s="812"/>
      <c r="EH499" s="812"/>
      <c r="EI499" s="812"/>
      <c r="EJ499" s="812"/>
      <c r="EK499" s="812"/>
      <c r="EL499" s="812"/>
      <c r="EM499" s="812"/>
      <c r="EN499" s="812"/>
      <c r="EO499" s="812"/>
      <c r="EP499" s="812"/>
      <c r="EQ499" s="812"/>
      <c r="ER499" s="812"/>
      <c r="ES499" s="812"/>
      <c r="ET499" s="812"/>
      <c r="EU499" s="812"/>
      <c r="EV499" s="812"/>
      <c r="EW499" s="812"/>
      <c r="EX499" s="812"/>
      <c r="EY499" s="812"/>
      <c r="EZ499" s="812"/>
      <c r="FA499" s="812"/>
      <c r="FB499" s="812"/>
      <c r="FC499" s="812"/>
      <c r="FD499" s="812"/>
      <c r="FE499" s="812"/>
      <c r="FF499" s="812"/>
      <c r="FG499" s="812"/>
      <c r="FH499" s="812"/>
      <c r="FI499" s="812"/>
      <c r="FJ499" s="812"/>
      <c r="FK499" s="812"/>
      <c r="FL499" s="812"/>
      <c r="FM499" s="812"/>
      <c r="FN499" s="812"/>
      <c r="FO499" s="812"/>
      <c r="FP499" s="812"/>
      <c r="FQ499" s="812"/>
      <c r="FR499" s="812"/>
      <c r="FS499" s="812"/>
      <c r="FT499" s="812"/>
      <c r="FU499" s="812"/>
      <c r="FV499" s="812"/>
      <c r="FW499" s="812"/>
      <c r="FX499" s="812"/>
      <c r="FY499" s="812"/>
      <c r="FZ499" s="812"/>
      <c r="GA499" s="812"/>
      <c r="GB499" s="812"/>
      <c r="GC499" s="812"/>
      <c r="GD499" s="812"/>
      <c r="GE499" s="812"/>
      <c r="GF499" s="812"/>
      <c r="GG499" s="812"/>
      <c r="GH499" s="812"/>
      <c r="GI499" s="812"/>
      <c r="GJ499" s="812"/>
      <c r="GK499" s="812"/>
      <c r="GL499" s="812"/>
      <c r="GM499" s="812"/>
    </row>
    <row r="500" spans="2:195" ht="15" customHeight="1" x14ac:dyDescent="0.2">
      <c r="B500" s="812"/>
      <c r="C500" s="812"/>
      <c r="D500" s="812"/>
      <c r="E500" s="812"/>
      <c r="F500" s="812"/>
      <c r="G500" s="812"/>
      <c r="H500" s="812"/>
      <c r="I500" s="812"/>
      <c r="J500" s="812"/>
      <c r="K500" s="812"/>
      <c r="L500" s="812"/>
      <c r="M500" s="812"/>
      <c r="N500" s="812"/>
      <c r="O500" s="812"/>
      <c r="P500" s="812"/>
      <c r="Q500" s="812"/>
      <c r="R500" s="812"/>
      <c r="S500" s="812"/>
      <c r="T500" s="812"/>
      <c r="U500" s="812"/>
      <c r="V500" s="812"/>
      <c r="W500" s="812"/>
      <c r="X500" s="812"/>
      <c r="Y500" s="812"/>
      <c r="Z500" s="812"/>
      <c r="AA500" s="812"/>
      <c r="AB500" s="812"/>
      <c r="AC500" s="812"/>
      <c r="AD500" s="812"/>
      <c r="AE500" s="812"/>
      <c r="AF500" s="812"/>
      <c r="AG500" s="812"/>
      <c r="AH500" s="812"/>
      <c r="AI500" s="812"/>
      <c r="AJ500" s="812"/>
      <c r="AK500" s="812"/>
      <c r="AL500" s="812"/>
      <c r="AM500" s="812"/>
      <c r="AN500" s="812"/>
      <c r="AO500" s="812"/>
      <c r="AP500" s="812"/>
      <c r="AQ500" s="812"/>
      <c r="AR500" s="812"/>
      <c r="AS500" s="812"/>
      <c r="AT500" s="812"/>
      <c r="AU500" s="812"/>
      <c r="AV500" s="812"/>
      <c r="AW500" s="812"/>
      <c r="AX500" s="812"/>
      <c r="AY500" s="812"/>
      <c r="AZ500" s="812"/>
      <c r="BA500" s="812"/>
      <c r="BB500" s="812"/>
      <c r="BC500" s="812"/>
      <c r="BD500" s="812"/>
      <c r="BE500" s="812"/>
      <c r="BF500" s="812"/>
      <c r="BG500" s="812"/>
      <c r="BH500" s="812"/>
      <c r="BI500" s="812"/>
      <c r="BJ500" s="812"/>
      <c r="BK500" s="812"/>
      <c r="BL500" s="812"/>
      <c r="BM500" s="812"/>
      <c r="BN500" s="812"/>
      <c r="BO500" s="812"/>
      <c r="BP500" s="812"/>
      <c r="BQ500" s="812"/>
      <c r="BR500" s="812"/>
      <c r="BS500" s="812"/>
      <c r="BT500" s="812"/>
      <c r="BU500" s="812"/>
      <c r="BV500" s="812"/>
      <c r="BW500" s="812"/>
      <c r="BX500" s="812"/>
      <c r="BY500" s="812"/>
      <c r="BZ500" s="812"/>
      <c r="CA500" s="812"/>
      <c r="CB500" s="812"/>
      <c r="CC500" s="812"/>
      <c r="CD500" s="812"/>
      <c r="CE500" s="812"/>
      <c r="CF500" s="812"/>
      <c r="CG500" s="812"/>
      <c r="CH500" s="812"/>
      <c r="CI500" s="812"/>
      <c r="CJ500" s="812"/>
      <c r="CK500" s="812"/>
      <c r="CL500" s="812"/>
      <c r="CM500" s="812"/>
      <c r="CN500" s="812"/>
      <c r="CO500" s="812"/>
      <c r="CP500" s="812"/>
      <c r="CQ500" s="812"/>
      <c r="CR500" s="812"/>
      <c r="CS500" s="812"/>
      <c r="CT500" s="812"/>
      <c r="CU500" s="812"/>
      <c r="CV500" s="812"/>
      <c r="CW500" s="812"/>
      <c r="CX500" s="812"/>
      <c r="CY500" s="812"/>
      <c r="CZ500" s="812"/>
      <c r="DA500" s="812"/>
      <c r="DB500" s="812"/>
      <c r="DC500" s="812"/>
      <c r="DD500" s="812"/>
      <c r="DE500" s="812"/>
      <c r="DF500" s="812"/>
      <c r="DG500" s="812"/>
      <c r="DH500" s="812"/>
      <c r="DI500" s="812"/>
      <c r="DJ500" s="812"/>
      <c r="DK500" s="812"/>
      <c r="DL500" s="812"/>
      <c r="DM500" s="812"/>
      <c r="DN500" s="812"/>
      <c r="DO500" s="812"/>
      <c r="DP500" s="812"/>
      <c r="DQ500" s="812"/>
      <c r="DR500" s="812"/>
      <c r="DS500" s="812"/>
      <c r="DT500" s="812"/>
      <c r="DU500" s="812"/>
      <c r="DV500" s="812"/>
      <c r="DW500" s="812"/>
      <c r="DX500" s="812"/>
      <c r="DY500" s="812"/>
      <c r="DZ500" s="812"/>
      <c r="EA500" s="812"/>
      <c r="EB500" s="812"/>
      <c r="EC500" s="812"/>
      <c r="ED500" s="812"/>
      <c r="EE500" s="812"/>
      <c r="EF500" s="812"/>
      <c r="EG500" s="812"/>
      <c r="EH500" s="812"/>
      <c r="EI500" s="812"/>
      <c r="EJ500" s="812"/>
      <c r="EK500" s="812"/>
      <c r="EL500" s="812"/>
      <c r="EM500" s="812"/>
      <c r="EN500" s="812"/>
      <c r="EO500" s="812"/>
      <c r="EP500" s="812"/>
      <c r="EQ500" s="812"/>
      <c r="ER500" s="812"/>
      <c r="ES500" s="812"/>
      <c r="ET500" s="812"/>
      <c r="EU500" s="812"/>
      <c r="EV500" s="812"/>
      <c r="EW500" s="812"/>
      <c r="EX500" s="812"/>
      <c r="EY500" s="812"/>
      <c r="EZ500" s="812"/>
      <c r="FA500" s="812"/>
      <c r="FB500" s="812"/>
      <c r="FC500" s="812"/>
      <c r="FD500" s="812"/>
      <c r="FE500" s="812"/>
      <c r="FF500" s="812"/>
      <c r="FG500" s="812"/>
      <c r="FH500" s="812"/>
      <c r="FI500" s="812"/>
      <c r="FJ500" s="812"/>
      <c r="FK500" s="812"/>
      <c r="FL500" s="812"/>
      <c r="FM500" s="812"/>
      <c r="FN500" s="812"/>
      <c r="FO500" s="812"/>
      <c r="FP500" s="812"/>
      <c r="FQ500" s="812"/>
      <c r="FR500" s="812"/>
      <c r="FS500" s="812"/>
      <c r="FT500" s="812"/>
      <c r="FU500" s="812"/>
      <c r="FV500" s="812"/>
      <c r="FW500" s="812"/>
      <c r="FX500" s="812"/>
      <c r="FY500" s="812"/>
      <c r="FZ500" s="812"/>
      <c r="GA500" s="812"/>
      <c r="GB500" s="812"/>
      <c r="GC500" s="812"/>
      <c r="GD500" s="812"/>
      <c r="GE500" s="812"/>
      <c r="GF500" s="812"/>
      <c r="GG500" s="812"/>
      <c r="GH500" s="812"/>
      <c r="GI500" s="812"/>
      <c r="GJ500" s="812"/>
      <c r="GK500" s="812"/>
      <c r="GL500" s="812"/>
      <c r="GM500" s="812"/>
    </row>
    <row r="501" spans="2:195" ht="15" customHeight="1" x14ac:dyDescent="0.2">
      <c r="B501" s="812"/>
      <c r="C501" s="812"/>
      <c r="D501" s="812"/>
      <c r="E501" s="812"/>
      <c r="F501" s="812"/>
      <c r="G501" s="812"/>
      <c r="H501" s="812"/>
      <c r="I501" s="812"/>
      <c r="J501" s="812"/>
      <c r="K501" s="812"/>
      <c r="L501" s="812"/>
      <c r="M501" s="812"/>
      <c r="N501" s="812"/>
      <c r="O501" s="812"/>
      <c r="P501" s="812"/>
      <c r="Q501" s="812"/>
      <c r="R501" s="812"/>
      <c r="S501" s="812"/>
      <c r="T501" s="812"/>
      <c r="U501" s="812"/>
      <c r="V501" s="812"/>
      <c r="W501" s="812"/>
      <c r="X501" s="812"/>
      <c r="Y501" s="812"/>
      <c r="Z501" s="812"/>
      <c r="AA501" s="812"/>
      <c r="AB501" s="812"/>
      <c r="AC501" s="812"/>
      <c r="AD501" s="812"/>
      <c r="AE501" s="812"/>
      <c r="AF501" s="812"/>
      <c r="AG501" s="812"/>
      <c r="AH501" s="812"/>
      <c r="AI501" s="812"/>
      <c r="AJ501" s="812"/>
      <c r="AK501" s="812"/>
      <c r="AL501" s="812"/>
      <c r="AM501" s="812"/>
      <c r="AN501" s="812"/>
      <c r="AO501" s="812"/>
      <c r="AP501" s="812"/>
      <c r="AQ501" s="812"/>
      <c r="AR501" s="812"/>
      <c r="AS501" s="812"/>
      <c r="AT501" s="812"/>
      <c r="AU501" s="812"/>
      <c r="AV501" s="812"/>
      <c r="AW501" s="812"/>
      <c r="AX501" s="812"/>
      <c r="AY501" s="812"/>
      <c r="AZ501" s="812"/>
      <c r="BA501" s="812"/>
      <c r="BB501" s="812"/>
      <c r="BC501" s="812"/>
      <c r="BD501" s="812"/>
      <c r="BE501" s="812"/>
      <c r="BF501" s="812"/>
      <c r="BG501" s="812"/>
      <c r="BH501" s="812"/>
      <c r="BI501" s="812"/>
      <c r="BJ501" s="812"/>
      <c r="BK501" s="812"/>
      <c r="BL501" s="812"/>
      <c r="BM501" s="812"/>
      <c r="BN501" s="812"/>
      <c r="BO501" s="812"/>
      <c r="BP501" s="812"/>
      <c r="BQ501" s="812"/>
      <c r="BR501" s="812"/>
      <c r="BS501" s="812"/>
      <c r="BT501" s="812"/>
      <c r="BU501" s="812"/>
      <c r="BV501" s="812"/>
      <c r="BW501" s="812"/>
      <c r="BX501" s="812"/>
      <c r="BY501" s="812"/>
      <c r="BZ501" s="812"/>
      <c r="CA501" s="812"/>
      <c r="CB501" s="812"/>
      <c r="CC501" s="812"/>
      <c r="CD501" s="812"/>
      <c r="CE501" s="812"/>
      <c r="CF501" s="812"/>
      <c r="CG501" s="812"/>
      <c r="CH501" s="812"/>
      <c r="CI501" s="812"/>
      <c r="CJ501" s="812"/>
      <c r="CK501" s="812"/>
      <c r="CL501" s="812"/>
      <c r="CM501" s="812"/>
      <c r="CN501" s="812"/>
      <c r="CO501" s="812"/>
      <c r="CP501" s="812"/>
      <c r="CQ501" s="812"/>
      <c r="CR501" s="812"/>
      <c r="CS501" s="812"/>
      <c r="CT501" s="812"/>
      <c r="CU501" s="812"/>
      <c r="CV501" s="812"/>
      <c r="CW501" s="812"/>
      <c r="CX501" s="812"/>
      <c r="CY501" s="812"/>
      <c r="CZ501" s="812"/>
      <c r="DA501" s="812"/>
      <c r="DB501" s="812"/>
      <c r="DC501" s="812"/>
      <c r="DD501" s="812"/>
      <c r="DE501" s="812"/>
      <c r="DF501" s="812"/>
      <c r="DG501" s="812"/>
      <c r="DH501" s="812"/>
      <c r="DI501" s="812"/>
      <c r="DJ501" s="812"/>
      <c r="DK501" s="812"/>
      <c r="DL501" s="812"/>
      <c r="DM501" s="812"/>
      <c r="DN501" s="812"/>
      <c r="DO501" s="812"/>
      <c r="DP501" s="812"/>
      <c r="DQ501" s="812"/>
      <c r="DR501" s="812"/>
      <c r="DS501" s="812"/>
      <c r="DT501" s="812"/>
      <c r="DU501" s="812"/>
      <c r="DV501" s="812"/>
      <c r="DW501" s="812"/>
      <c r="DX501" s="812"/>
      <c r="DY501" s="812"/>
      <c r="DZ501" s="812"/>
      <c r="EA501" s="812"/>
      <c r="EB501" s="812"/>
      <c r="EC501" s="812"/>
      <c r="ED501" s="812"/>
      <c r="EE501" s="812"/>
      <c r="EF501" s="812"/>
      <c r="EG501" s="812"/>
      <c r="EH501" s="812"/>
      <c r="EI501" s="812"/>
      <c r="EJ501" s="812"/>
      <c r="EK501" s="812"/>
      <c r="EL501" s="812"/>
      <c r="EM501" s="812"/>
      <c r="EN501" s="812"/>
      <c r="EO501" s="812"/>
      <c r="EP501" s="812"/>
      <c r="EQ501" s="812"/>
      <c r="ER501" s="812"/>
      <c r="ES501" s="812"/>
      <c r="ET501" s="812"/>
      <c r="EU501" s="812"/>
      <c r="EV501" s="812"/>
      <c r="EW501" s="812"/>
      <c r="EX501" s="812"/>
      <c r="EY501" s="812"/>
      <c r="EZ501" s="812"/>
      <c r="FA501" s="812"/>
      <c r="FB501" s="812"/>
      <c r="FC501" s="812"/>
      <c r="FD501" s="812"/>
      <c r="FE501" s="812"/>
      <c r="FF501" s="812"/>
      <c r="FG501" s="812"/>
      <c r="FH501" s="812"/>
      <c r="FI501" s="812"/>
      <c r="FJ501" s="812"/>
      <c r="FK501" s="812"/>
      <c r="FL501" s="812"/>
      <c r="FM501" s="812"/>
      <c r="FN501" s="812"/>
      <c r="FO501" s="812"/>
      <c r="FP501" s="812"/>
      <c r="FQ501" s="812"/>
      <c r="FR501" s="812"/>
      <c r="FS501" s="812"/>
      <c r="FT501" s="812"/>
      <c r="FU501" s="812"/>
      <c r="FV501" s="812"/>
      <c r="FW501" s="812"/>
      <c r="FX501" s="812"/>
      <c r="FY501" s="812"/>
      <c r="FZ501" s="812"/>
      <c r="GA501" s="812"/>
      <c r="GB501" s="812"/>
      <c r="GC501" s="812"/>
      <c r="GD501" s="812"/>
      <c r="GE501" s="812"/>
      <c r="GF501" s="812"/>
      <c r="GG501" s="812"/>
      <c r="GH501" s="812"/>
      <c r="GI501" s="812"/>
      <c r="GJ501" s="812"/>
      <c r="GK501" s="812"/>
      <c r="GL501" s="812"/>
      <c r="GM501" s="812"/>
    </row>
    <row r="502" spans="2:195" ht="15" customHeight="1" x14ac:dyDescent="0.2">
      <c r="B502" s="812"/>
      <c r="C502" s="812"/>
      <c r="D502" s="812"/>
      <c r="E502" s="812"/>
      <c r="F502" s="812"/>
      <c r="G502" s="812"/>
      <c r="H502" s="812"/>
      <c r="I502" s="812"/>
      <c r="J502" s="812"/>
      <c r="K502" s="812"/>
      <c r="L502" s="812"/>
      <c r="M502" s="812"/>
      <c r="N502" s="812"/>
      <c r="O502" s="812"/>
      <c r="P502" s="812"/>
      <c r="Q502" s="812"/>
      <c r="R502" s="812"/>
      <c r="S502" s="812"/>
      <c r="T502" s="812"/>
      <c r="U502" s="812"/>
      <c r="V502" s="812"/>
      <c r="W502" s="812"/>
      <c r="X502" s="812"/>
      <c r="Y502" s="812"/>
      <c r="Z502" s="812"/>
      <c r="AA502" s="812"/>
      <c r="AB502" s="812"/>
      <c r="AC502" s="812"/>
      <c r="AD502" s="812"/>
      <c r="AE502" s="812"/>
      <c r="AF502" s="812"/>
      <c r="AG502" s="812"/>
      <c r="AH502" s="812"/>
      <c r="AI502" s="812"/>
      <c r="AJ502" s="812"/>
      <c r="AK502" s="812"/>
      <c r="AL502" s="812"/>
      <c r="AM502" s="812"/>
      <c r="AN502" s="812"/>
      <c r="AO502" s="812"/>
      <c r="AP502" s="812"/>
      <c r="AQ502" s="812"/>
      <c r="AR502" s="812"/>
      <c r="AS502" s="812"/>
      <c r="AT502" s="812"/>
      <c r="AU502" s="812"/>
      <c r="AV502" s="812"/>
      <c r="AW502" s="812"/>
      <c r="AX502" s="812"/>
      <c r="AY502" s="812"/>
      <c r="AZ502" s="812"/>
      <c r="BA502" s="812"/>
      <c r="BB502" s="812"/>
      <c r="BC502" s="812"/>
      <c r="BD502" s="812"/>
      <c r="BE502" s="812"/>
      <c r="BF502" s="812"/>
      <c r="BG502" s="812"/>
      <c r="BH502" s="812"/>
      <c r="BI502" s="812"/>
      <c r="BJ502" s="812"/>
      <c r="BK502" s="812"/>
      <c r="BL502" s="812"/>
      <c r="BM502" s="812"/>
      <c r="BN502" s="812"/>
      <c r="BO502" s="812"/>
      <c r="BP502" s="812"/>
      <c r="BQ502" s="812"/>
      <c r="BR502" s="812"/>
      <c r="BS502" s="812"/>
      <c r="BT502" s="812"/>
      <c r="BU502" s="812"/>
      <c r="BV502" s="812"/>
      <c r="BW502" s="812"/>
      <c r="BX502" s="812"/>
      <c r="BY502" s="812"/>
      <c r="BZ502" s="812"/>
      <c r="CA502" s="812"/>
      <c r="CB502" s="812"/>
      <c r="CC502" s="812"/>
      <c r="CD502" s="812"/>
      <c r="CE502" s="812"/>
      <c r="CF502" s="812"/>
      <c r="CG502" s="812"/>
      <c r="CH502" s="812"/>
      <c r="CI502" s="812"/>
      <c r="CJ502" s="812"/>
      <c r="CK502" s="812"/>
      <c r="CL502" s="812"/>
      <c r="CM502" s="812"/>
      <c r="CN502" s="812"/>
      <c r="CO502" s="812"/>
      <c r="CP502" s="812"/>
      <c r="CQ502" s="812"/>
      <c r="CR502" s="812"/>
      <c r="CS502" s="812"/>
      <c r="CT502" s="812"/>
      <c r="CU502" s="812"/>
      <c r="CV502" s="812"/>
      <c r="CW502" s="812"/>
      <c r="CX502" s="812"/>
      <c r="CY502" s="812"/>
      <c r="CZ502" s="812"/>
      <c r="DA502" s="812"/>
      <c r="DB502" s="812"/>
      <c r="DC502" s="812"/>
      <c r="DD502" s="812"/>
      <c r="DE502" s="812"/>
      <c r="DF502" s="812"/>
      <c r="DG502" s="812"/>
      <c r="DH502" s="812"/>
      <c r="DI502" s="812"/>
      <c r="DJ502" s="812"/>
      <c r="DK502" s="812"/>
      <c r="DL502" s="812"/>
      <c r="DM502" s="812"/>
      <c r="DN502" s="812"/>
      <c r="DO502" s="812"/>
      <c r="DP502" s="812"/>
      <c r="DQ502" s="812"/>
      <c r="DR502" s="812"/>
      <c r="DS502" s="812"/>
      <c r="DT502" s="812"/>
      <c r="DU502" s="812"/>
      <c r="DV502" s="812"/>
      <c r="DW502" s="812"/>
      <c r="DX502" s="812"/>
      <c r="DY502" s="812"/>
      <c r="DZ502" s="812"/>
      <c r="EA502" s="812"/>
      <c r="EB502" s="812"/>
      <c r="EC502" s="812"/>
      <c r="ED502" s="812"/>
      <c r="EE502" s="812"/>
      <c r="EF502" s="812"/>
      <c r="EG502" s="812"/>
      <c r="EH502" s="812"/>
      <c r="EI502" s="812"/>
      <c r="EJ502" s="812"/>
      <c r="EK502" s="812"/>
      <c r="EL502" s="812"/>
      <c r="EM502" s="812"/>
      <c r="EN502" s="812"/>
      <c r="EO502" s="812"/>
      <c r="EP502" s="812"/>
      <c r="EQ502" s="812"/>
      <c r="ER502" s="812"/>
      <c r="ES502" s="812"/>
      <c r="ET502" s="812"/>
      <c r="EU502" s="812"/>
      <c r="EV502" s="812"/>
      <c r="EW502" s="812"/>
      <c r="EX502" s="812"/>
      <c r="EY502" s="812"/>
      <c r="EZ502" s="812"/>
      <c r="FA502" s="812"/>
      <c r="FB502" s="812"/>
      <c r="FC502" s="812"/>
      <c r="FD502" s="812"/>
      <c r="FE502" s="812"/>
      <c r="FF502" s="812"/>
      <c r="FG502" s="812"/>
      <c r="FH502" s="812"/>
      <c r="FI502" s="812"/>
      <c r="FJ502" s="812"/>
      <c r="FK502" s="812"/>
      <c r="FL502" s="812"/>
      <c r="FM502" s="812"/>
      <c r="FN502" s="812"/>
      <c r="FO502" s="812"/>
      <c r="FP502" s="812"/>
      <c r="FQ502" s="812"/>
      <c r="FR502" s="812"/>
      <c r="FS502" s="812"/>
      <c r="FT502" s="812"/>
      <c r="FU502" s="812"/>
      <c r="FV502" s="812"/>
      <c r="FW502" s="812"/>
      <c r="FX502" s="812"/>
      <c r="FY502" s="812"/>
      <c r="FZ502" s="812"/>
      <c r="GA502" s="812"/>
      <c r="GB502" s="812"/>
      <c r="GC502" s="812"/>
      <c r="GD502" s="812"/>
      <c r="GE502" s="812"/>
      <c r="GF502" s="812"/>
      <c r="GG502" s="812"/>
      <c r="GH502" s="812"/>
      <c r="GI502" s="812"/>
      <c r="GJ502" s="812"/>
      <c r="GK502" s="812"/>
      <c r="GL502" s="812"/>
      <c r="GM502" s="812"/>
    </row>
    <row r="503" spans="2:195" ht="15" customHeight="1" x14ac:dyDescent="0.2">
      <c r="B503" s="812"/>
      <c r="C503" s="812"/>
      <c r="D503" s="812"/>
      <c r="E503" s="812"/>
      <c r="F503" s="812"/>
      <c r="G503" s="812"/>
      <c r="H503" s="812"/>
      <c r="I503" s="812"/>
      <c r="J503" s="812"/>
      <c r="K503" s="812"/>
      <c r="L503" s="812"/>
      <c r="M503" s="812"/>
      <c r="N503" s="812"/>
      <c r="O503" s="812"/>
      <c r="P503" s="812"/>
      <c r="Q503" s="812"/>
      <c r="R503" s="812"/>
      <c r="S503" s="812"/>
      <c r="T503" s="812"/>
      <c r="U503" s="812"/>
      <c r="V503" s="812"/>
      <c r="W503" s="812"/>
      <c r="X503" s="812"/>
      <c r="Y503" s="812"/>
      <c r="Z503" s="812"/>
      <c r="AA503" s="812"/>
      <c r="AB503" s="812"/>
      <c r="AC503" s="812"/>
      <c r="AD503" s="812"/>
      <c r="AE503" s="812"/>
      <c r="AF503" s="812"/>
      <c r="AG503" s="812"/>
      <c r="AH503" s="812"/>
      <c r="AI503" s="812"/>
      <c r="AJ503" s="812"/>
      <c r="AK503" s="812"/>
      <c r="AL503" s="812"/>
      <c r="AM503" s="812"/>
      <c r="AN503" s="812"/>
      <c r="AO503" s="812"/>
      <c r="AP503" s="812"/>
      <c r="AQ503" s="812"/>
      <c r="AR503" s="812"/>
      <c r="AS503" s="812"/>
      <c r="AT503" s="812"/>
      <c r="AU503" s="812"/>
      <c r="AV503" s="812"/>
      <c r="AW503" s="812"/>
      <c r="AX503" s="812"/>
      <c r="AY503" s="812"/>
      <c r="AZ503" s="812"/>
      <c r="BA503" s="812"/>
      <c r="BB503" s="812"/>
      <c r="BC503" s="812"/>
      <c r="BD503" s="812"/>
      <c r="BE503" s="812"/>
      <c r="BF503" s="812"/>
      <c r="BG503" s="812"/>
      <c r="BH503" s="812"/>
      <c r="BI503" s="812"/>
      <c r="BJ503" s="812"/>
      <c r="BK503" s="812"/>
      <c r="BL503" s="812"/>
      <c r="BM503" s="812"/>
      <c r="BN503" s="812"/>
      <c r="BO503" s="812"/>
      <c r="BP503" s="812"/>
      <c r="BQ503" s="812"/>
      <c r="BR503" s="812"/>
      <c r="BS503" s="812"/>
      <c r="BT503" s="812"/>
      <c r="BU503" s="812"/>
      <c r="BV503" s="812"/>
      <c r="BW503" s="812"/>
      <c r="BX503" s="812"/>
      <c r="BY503" s="812"/>
      <c r="BZ503" s="812"/>
      <c r="CA503" s="812"/>
      <c r="CB503" s="812"/>
      <c r="CC503" s="812"/>
      <c r="CD503" s="812"/>
      <c r="CE503" s="812"/>
      <c r="CF503" s="812"/>
      <c r="CG503" s="812"/>
      <c r="CH503" s="812"/>
      <c r="CI503" s="812"/>
      <c r="CJ503" s="812"/>
      <c r="CK503" s="812"/>
      <c r="CL503" s="812"/>
      <c r="CM503" s="812"/>
      <c r="CN503" s="812"/>
      <c r="CO503" s="812"/>
      <c r="CP503" s="812"/>
      <c r="CQ503" s="812"/>
      <c r="CR503" s="812"/>
      <c r="CS503" s="812"/>
      <c r="CT503" s="812"/>
      <c r="CU503" s="812"/>
      <c r="CV503" s="812"/>
      <c r="CW503" s="812"/>
      <c r="CX503" s="812"/>
      <c r="CY503" s="812"/>
      <c r="CZ503" s="812"/>
      <c r="DA503" s="812"/>
      <c r="DB503" s="812"/>
      <c r="DC503" s="812"/>
      <c r="DD503" s="812"/>
      <c r="DE503" s="812"/>
      <c r="DF503" s="812"/>
      <c r="DG503" s="812"/>
      <c r="DH503" s="812"/>
      <c r="DI503" s="812"/>
      <c r="DJ503" s="812"/>
      <c r="DK503" s="812"/>
      <c r="DL503" s="812"/>
      <c r="DM503" s="812"/>
      <c r="DN503" s="812"/>
      <c r="DO503" s="812"/>
      <c r="DP503" s="812"/>
      <c r="DQ503" s="812"/>
      <c r="DR503" s="812"/>
      <c r="DS503" s="812"/>
      <c r="DT503" s="812"/>
      <c r="DU503" s="812"/>
      <c r="DV503" s="812"/>
      <c r="DW503" s="812"/>
      <c r="DX503" s="812"/>
      <c r="DY503" s="812"/>
      <c r="DZ503" s="812"/>
      <c r="EA503" s="812"/>
      <c r="EB503" s="812"/>
      <c r="EC503" s="812"/>
      <c r="ED503" s="812"/>
      <c r="EE503" s="812"/>
      <c r="EF503" s="812"/>
      <c r="EG503" s="812"/>
      <c r="EH503" s="812"/>
      <c r="EI503" s="812"/>
      <c r="EJ503" s="812"/>
      <c r="EK503" s="812"/>
      <c r="EL503" s="812"/>
      <c r="EM503" s="812"/>
      <c r="EN503" s="812"/>
      <c r="EO503" s="812"/>
      <c r="EP503" s="812"/>
      <c r="EQ503" s="812"/>
      <c r="ER503" s="812"/>
      <c r="ES503" s="812"/>
      <c r="ET503" s="812"/>
      <c r="EU503" s="812"/>
      <c r="EV503" s="812"/>
      <c r="EW503" s="812"/>
      <c r="EX503" s="812"/>
      <c r="EY503" s="812"/>
      <c r="EZ503" s="812"/>
      <c r="FA503" s="812"/>
      <c r="FB503" s="812"/>
      <c r="FC503" s="812"/>
      <c r="FD503" s="812"/>
      <c r="FE503" s="812"/>
      <c r="FF503" s="812"/>
      <c r="FG503" s="812"/>
      <c r="FH503" s="812"/>
      <c r="FI503" s="812"/>
      <c r="FJ503" s="812"/>
      <c r="FK503" s="812"/>
      <c r="FL503" s="812"/>
      <c r="FM503" s="812"/>
      <c r="FN503" s="812"/>
      <c r="FO503" s="812"/>
      <c r="FP503" s="812"/>
      <c r="FQ503" s="812"/>
      <c r="FR503" s="812"/>
      <c r="FS503" s="812"/>
      <c r="FT503" s="812"/>
      <c r="FU503" s="812"/>
      <c r="FV503" s="812"/>
      <c r="FW503" s="812"/>
      <c r="FX503" s="812"/>
      <c r="FY503" s="812"/>
      <c r="FZ503" s="812"/>
      <c r="GA503" s="812"/>
      <c r="GB503" s="812"/>
      <c r="GC503" s="812"/>
      <c r="GD503" s="812"/>
      <c r="GE503" s="812"/>
      <c r="GF503" s="812"/>
      <c r="GG503" s="812"/>
      <c r="GH503" s="812"/>
      <c r="GI503" s="812"/>
      <c r="GJ503" s="812"/>
      <c r="GK503" s="812"/>
      <c r="GL503" s="812"/>
      <c r="GM503" s="812"/>
    </row>
    <row r="504" spans="2:195" ht="15" customHeight="1" x14ac:dyDescent="0.2">
      <c r="B504" s="812"/>
      <c r="C504" s="812"/>
      <c r="D504" s="812"/>
      <c r="E504" s="812"/>
      <c r="F504" s="812"/>
      <c r="G504" s="812"/>
      <c r="H504" s="812"/>
      <c r="I504" s="812"/>
      <c r="J504" s="812"/>
      <c r="K504" s="812"/>
      <c r="L504" s="812"/>
      <c r="M504" s="812"/>
      <c r="N504" s="812"/>
      <c r="O504" s="812"/>
      <c r="P504" s="812"/>
      <c r="Q504" s="812"/>
      <c r="R504" s="812"/>
      <c r="S504" s="812"/>
      <c r="T504" s="812"/>
      <c r="U504" s="812"/>
      <c r="V504" s="812"/>
      <c r="W504" s="812"/>
      <c r="X504" s="812"/>
      <c r="Y504" s="812"/>
      <c r="Z504" s="812"/>
      <c r="AA504" s="812"/>
      <c r="AB504" s="812"/>
      <c r="AC504" s="812"/>
      <c r="AD504" s="812"/>
      <c r="AE504" s="812"/>
      <c r="AF504" s="812"/>
      <c r="AG504" s="812"/>
      <c r="AH504" s="812"/>
      <c r="AI504" s="812"/>
      <c r="AJ504" s="812"/>
      <c r="AK504" s="812"/>
      <c r="AL504" s="812"/>
      <c r="AM504" s="812"/>
      <c r="AN504" s="812"/>
      <c r="AO504" s="812"/>
      <c r="AP504" s="812"/>
      <c r="AQ504" s="812"/>
      <c r="AR504" s="812"/>
      <c r="AS504" s="812"/>
      <c r="AT504" s="812"/>
      <c r="AU504" s="812"/>
      <c r="AV504" s="812"/>
      <c r="AW504" s="812"/>
      <c r="AX504" s="812"/>
      <c r="AY504" s="812"/>
      <c r="AZ504" s="812"/>
      <c r="BA504" s="812"/>
      <c r="BB504" s="812"/>
      <c r="BC504" s="812"/>
      <c r="BD504" s="812"/>
      <c r="BE504" s="812"/>
      <c r="BF504" s="812"/>
      <c r="BG504" s="812"/>
      <c r="BH504" s="812"/>
      <c r="BI504" s="812"/>
      <c r="BJ504" s="812"/>
      <c r="BK504" s="812"/>
      <c r="BL504" s="812"/>
      <c r="BM504" s="812"/>
      <c r="BN504" s="812"/>
      <c r="BO504" s="812"/>
      <c r="BP504" s="812"/>
      <c r="BQ504" s="812"/>
      <c r="BR504" s="812"/>
      <c r="BS504" s="812"/>
      <c r="BT504" s="812"/>
      <c r="BU504" s="812"/>
      <c r="BV504" s="812"/>
      <c r="BW504" s="812"/>
      <c r="BX504" s="812"/>
      <c r="BY504" s="812"/>
      <c r="BZ504" s="812"/>
      <c r="CA504" s="812"/>
      <c r="CB504" s="812"/>
      <c r="CC504" s="812"/>
      <c r="CD504" s="812"/>
      <c r="CE504" s="812"/>
      <c r="CF504" s="812"/>
      <c r="CG504" s="812"/>
      <c r="CH504" s="812"/>
      <c r="CI504" s="812"/>
      <c r="CJ504" s="812"/>
      <c r="CK504" s="812"/>
      <c r="CL504" s="812"/>
      <c r="CM504" s="812"/>
      <c r="CN504" s="812"/>
      <c r="CO504" s="812"/>
      <c r="CP504" s="812"/>
      <c r="CQ504" s="812"/>
      <c r="CR504" s="812"/>
      <c r="CS504" s="812"/>
      <c r="CT504" s="812"/>
      <c r="CU504" s="812"/>
      <c r="CV504" s="812"/>
      <c r="CW504" s="812"/>
      <c r="CX504" s="812"/>
      <c r="CY504" s="812"/>
      <c r="CZ504" s="812"/>
      <c r="DA504" s="812"/>
      <c r="DB504" s="812"/>
      <c r="DC504" s="812"/>
      <c r="DD504" s="812"/>
      <c r="DE504" s="812"/>
      <c r="DF504" s="812"/>
      <c r="DG504" s="812"/>
      <c r="DH504" s="812"/>
      <c r="DI504" s="812"/>
      <c r="DJ504" s="812"/>
      <c r="DK504" s="812"/>
      <c r="DL504" s="812"/>
      <c r="DM504" s="812"/>
      <c r="DN504" s="812"/>
      <c r="DO504" s="812"/>
      <c r="DP504" s="812"/>
      <c r="DQ504" s="812"/>
      <c r="DR504" s="812"/>
      <c r="DS504" s="812"/>
      <c r="DT504" s="812"/>
      <c r="DU504" s="812"/>
      <c r="DV504" s="812"/>
      <c r="DW504" s="812"/>
      <c r="DX504" s="812"/>
      <c r="DY504" s="812"/>
      <c r="DZ504" s="812"/>
      <c r="EA504" s="812"/>
      <c r="EB504" s="812"/>
      <c r="EC504" s="812"/>
      <c r="ED504" s="812"/>
      <c r="EE504" s="812"/>
      <c r="EF504" s="812"/>
      <c r="EG504" s="812"/>
      <c r="EH504" s="812"/>
      <c r="EI504" s="812"/>
      <c r="EJ504" s="812"/>
      <c r="EK504" s="812"/>
      <c r="EL504" s="812"/>
      <c r="EM504" s="812"/>
      <c r="EN504" s="812"/>
      <c r="EO504" s="812"/>
      <c r="EP504" s="812"/>
      <c r="EQ504" s="812"/>
      <c r="ER504" s="812"/>
      <c r="ES504" s="812"/>
      <c r="ET504" s="812"/>
      <c r="EU504" s="812"/>
      <c r="EV504" s="812"/>
      <c r="EW504" s="812"/>
      <c r="EX504" s="812"/>
      <c r="EY504" s="812"/>
      <c r="EZ504" s="812"/>
      <c r="FA504" s="812"/>
      <c r="FB504" s="812"/>
      <c r="FC504" s="812"/>
      <c r="FD504" s="812"/>
      <c r="FE504" s="812"/>
      <c r="FF504" s="812"/>
      <c r="FG504" s="812"/>
      <c r="FH504" s="812"/>
      <c r="FI504" s="812"/>
      <c r="FJ504" s="812"/>
      <c r="FK504" s="812"/>
      <c r="FL504" s="812"/>
      <c r="FM504" s="812"/>
      <c r="FN504" s="812"/>
      <c r="FO504" s="812"/>
      <c r="FP504" s="812"/>
      <c r="FQ504" s="812"/>
      <c r="FR504" s="812"/>
      <c r="FS504" s="812"/>
      <c r="FT504" s="812"/>
      <c r="FU504" s="812"/>
      <c r="FV504" s="812"/>
      <c r="FW504" s="812"/>
      <c r="FX504" s="812"/>
      <c r="FY504" s="812"/>
      <c r="FZ504" s="812"/>
      <c r="GA504" s="812"/>
      <c r="GB504" s="812"/>
      <c r="GC504" s="812"/>
      <c r="GD504" s="812"/>
      <c r="GE504" s="812"/>
      <c r="GF504" s="812"/>
      <c r="GG504" s="812"/>
      <c r="GH504" s="812"/>
      <c r="GI504" s="812"/>
      <c r="GJ504" s="812"/>
      <c r="GK504" s="812"/>
      <c r="GL504" s="812"/>
      <c r="GM504" s="812"/>
    </row>
    <row r="505" spans="2:195" ht="15" customHeight="1" x14ac:dyDescent="0.2">
      <c r="B505" s="812"/>
      <c r="C505" s="812"/>
      <c r="D505" s="812"/>
      <c r="E505" s="812"/>
      <c r="F505" s="812"/>
      <c r="G505" s="812"/>
      <c r="H505" s="812"/>
      <c r="I505" s="812"/>
      <c r="J505" s="812"/>
      <c r="K505" s="812"/>
      <c r="L505" s="812"/>
      <c r="M505" s="812"/>
      <c r="N505" s="812"/>
      <c r="O505" s="812"/>
      <c r="P505" s="812"/>
      <c r="Q505" s="812"/>
      <c r="R505" s="812"/>
      <c r="S505" s="812"/>
      <c r="T505" s="812"/>
      <c r="U505" s="812"/>
      <c r="V505" s="812"/>
      <c r="W505" s="812"/>
      <c r="X505" s="812"/>
      <c r="Y505" s="812"/>
      <c r="Z505" s="812"/>
      <c r="AA505" s="812"/>
      <c r="AB505" s="812"/>
      <c r="AC505" s="812"/>
      <c r="AD505" s="812"/>
      <c r="AE505" s="812"/>
      <c r="AF505" s="812"/>
      <c r="AG505" s="812"/>
      <c r="AH505" s="812"/>
      <c r="AI505" s="812"/>
      <c r="AJ505" s="812"/>
      <c r="AK505" s="812"/>
      <c r="AL505" s="812"/>
      <c r="AM505" s="812"/>
      <c r="AN505" s="812"/>
      <c r="AO505" s="812"/>
      <c r="AP505" s="812"/>
      <c r="AQ505" s="812"/>
      <c r="AR505" s="812"/>
      <c r="AS505" s="812"/>
      <c r="AT505" s="812"/>
      <c r="AU505" s="812"/>
      <c r="AV505" s="812"/>
      <c r="AW505" s="812"/>
      <c r="AX505" s="812"/>
      <c r="AY505" s="812"/>
      <c r="AZ505" s="812"/>
      <c r="BA505" s="812"/>
      <c r="BB505" s="812"/>
      <c r="BC505" s="812"/>
      <c r="BD505" s="812"/>
      <c r="BE505" s="812"/>
      <c r="BF505" s="812"/>
      <c r="BG505" s="812"/>
      <c r="BH505" s="812"/>
      <c r="BI505" s="812"/>
      <c r="BJ505" s="812"/>
      <c r="BK505" s="812"/>
      <c r="BL505" s="812"/>
      <c r="BM505" s="812"/>
      <c r="BN505" s="812"/>
      <c r="BO505" s="812"/>
      <c r="BP505" s="812"/>
      <c r="BQ505" s="812"/>
      <c r="BR505" s="812"/>
      <c r="BS505" s="812"/>
      <c r="BT505" s="812"/>
      <c r="BU505" s="812"/>
      <c r="BV505" s="812"/>
      <c r="BW505" s="812"/>
      <c r="BX505" s="812"/>
      <c r="BY505" s="812"/>
      <c r="BZ505" s="812"/>
      <c r="CA505" s="812"/>
      <c r="CB505" s="812"/>
      <c r="CC505" s="812"/>
      <c r="CD505" s="812"/>
      <c r="CE505" s="812"/>
      <c r="CF505" s="812"/>
      <c r="CG505" s="812"/>
      <c r="CH505" s="812"/>
      <c r="CI505" s="812"/>
      <c r="CJ505" s="812"/>
      <c r="CK505" s="812"/>
      <c r="CL505" s="812"/>
      <c r="CM505" s="812"/>
      <c r="CN505" s="812"/>
      <c r="CO505" s="812"/>
      <c r="CP505" s="812"/>
      <c r="CQ505" s="812"/>
      <c r="CR505" s="812"/>
      <c r="CS505" s="812"/>
      <c r="CT505" s="812"/>
      <c r="CU505" s="812"/>
      <c r="CV505" s="812"/>
      <c r="CW505" s="812"/>
      <c r="CX505" s="812"/>
      <c r="CY505" s="812"/>
      <c r="CZ505" s="812"/>
      <c r="DA505" s="812"/>
      <c r="DB505" s="812"/>
      <c r="DC505" s="812"/>
      <c r="DD505" s="812"/>
      <c r="DE505" s="812"/>
      <c r="DF505" s="812"/>
      <c r="DG505" s="812"/>
      <c r="DH505" s="812"/>
      <c r="DI505" s="812"/>
      <c r="DJ505" s="812"/>
      <c r="DK505" s="812"/>
      <c r="DL505" s="812"/>
      <c r="DM505" s="812"/>
      <c r="DN505" s="812"/>
      <c r="DO505" s="812"/>
      <c r="DP505" s="812"/>
      <c r="DQ505" s="812"/>
      <c r="DR505" s="812"/>
      <c r="DS505" s="812"/>
      <c r="DT505" s="812"/>
      <c r="DU505" s="812"/>
      <c r="DV505" s="812"/>
      <c r="DW505" s="812"/>
      <c r="DX505" s="812"/>
      <c r="DY505" s="812"/>
      <c r="DZ505" s="812"/>
      <c r="EA505" s="812"/>
      <c r="EB505" s="812"/>
      <c r="EC505" s="812"/>
      <c r="ED505" s="812"/>
      <c r="EE505" s="812"/>
      <c r="EF505" s="812"/>
      <c r="EG505" s="812"/>
      <c r="EH505" s="812"/>
      <c r="EI505" s="812"/>
      <c r="EJ505" s="812"/>
      <c r="EK505" s="812"/>
      <c r="EL505" s="812"/>
      <c r="EM505" s="812"/>
      <c r="EN505" s="812"/>
      <c r="EO505" s="812"/>
      <c r="EP505" s="812"/>
      <c r="EQ505" s="812"/>
      <c r="ER505" s="812"/>
      <c r="ES505" s="812"/>
      <c r="ET505" s="812"/>
      <c r="EU505" s="812"/>
      <c r="EV505" s="812"/>
      <c r="EW505" s="812"/>
      <c r="EX505" s="812"/>
      <c r="EY505" s="812"/>
      <c r="EZ505" s="812"/>
      <c r="FA505" s="812"/>
      <c r="FB505" s="812"/>
      <c r="FC505" s="812"/>
      <c r="FD505" s="812"/>
      <c r="FE505" s="812"/>
      <c r="FF505" s="812"/>
      <c r="FG505" s="812"/>
      <c r="FH505" s="812"/>
      <c r="FI505" s="812"/>
      <c r="FJ505" s="812"/>
      <c r="FK505" s="812"/>
      <c r="FL505" s="812"/>
      <c r="FM505" s="812"/>
      <c r="FN505" s="812"/>
      <c r="FO505" s="812"/>
      <c r="FP505" s="812"/>
      <c r="FQ505" s="812"/>
      <c r="FR505" s="812"/>
      <c r="FS505" s="812"/>
      <c r="FT505" s="812"/>
      <c r="FU505" s="812"/>
      <c r="FV505" s="812"/>
      <c r="FW505" s="812"/>
      <c r="FX505" s="812"/>
      <c r="FY505" s="812"/>
      <c r="FZ505" s="812"/>
      <c r="GA505" s="812"/>
      <c r="GB505" s="812"/>
      <c r="GC505" s="812"/>
      <c r="GD505" s="812"/>
      <c r="GE505" s="812"/>
      <c r="GF505" s="812"/>
      <c r="GG505" s="812"/>
      <c r="GH505" s="812"/>
      <c r="GI505" s="812"/>
      <c r="GJ505" s="812"/>
      <c r="GK505" s="812"/>
      <c r="GL505" s="812"/>
      <c r="GM505" s="812"/>
    </row>
    <row r="506" spans="2:195" ht="15" customHeight="1" x14ac:dyDescent="0.2">
      <c r="B506" s="812"/>
      <c r="C506" s="812"/>
      <c r="D506" s="812"/>
      <c r="E506" s="812"/>
      <c r="F506" s="812"/>
      <c r="G506" s="812"/>
      <c r="H506" s="812"/>
      <c r="I506" s="812"/>
      <c r="J506" s="812"/>
      <c r="K506" s="812"/>
      <c r="L506" s="812"/>
      <c r="M506" s="812"/>
      <c r="N506" s="812"/>
      <c r="O506" s="812"/>
      <c r="P506" s="812"/>
      <c r="Q506" s="812"/>
      <c r="R506" s="812"/>
      <c r="S506" s="812"/>
      <c r="T506" s="812"/>
      <c r="U506" s="812"/>
      <c r="V506" s="812"/>
      <c r="W506" s="812"/>
      <c r="X506" s="812"/>
      <c r="Y506" s="812"/>
      <c r="Z506" s="812"/>
      <c r="AA506" s="812"/>
      <c r="AB506" s="812"/>
      <c r="AC506" s="812"/>
      <c r="AD506" s="812"/>
      <c r="AE506" s="812"/>
      <c r="AF506" s="812"/>
      <c r="AG506" s="812"/>
      <c r="AH506" s="812"/>
      <c r="AI506" s="812"/>
      <c r="AJ506" s="812"/>
      <c r="AK506" s="812"/>
      <c r="AL506" s="812"/>
      <c r="AM506" s="812"/>
      <c r="AN506" s="812"/>
      <c r="AO506" s="812"/>
      <c r="AP506" s="812"/>
      <c r="AQ506" s="812"/>
      <c r="AR506" s="812"/>
      <c r="AS506" s="812"/>
      <c r="AT506" s="812"/>
      <c r="AU506" s="812"/>
      <c r="AV506" s="812"/>
      <c r="AW506" s="812"/>
      <c r="AX506" s="812"/>
      <c r="AY506" s="812"/>
      <c r="AZ506" s="812"/>
      <c r="BA506" s="812"/>
      <c r="BB506" s="812"/>
      <c r="BC506" s="812"/>
      <c r="BD506" s="812"/>
      <c r="BE506" s="812"/>
      <c r="BF506" s="812"/>
      <c r="BG506" s="812"/>
      <c r="BH506" s="812"/>
      <c r="BI506" s="812"/>
      <c r="BJ506" s="812"/>
      <c r="BK506" s="812"/>
      <c r="BL506" s="812"/>
      <c r="BM506" s="812"/>
      <c r="BN506" s="812"/>
      <c r="BO506" s="812"/>
      <c r="BP506" s="812"/>
      <c r="BQ506" s="812"/>
      <c r="BR506" s="812"/>
      <c r="BS506" s="812"/>
      <c r="BT506" s="812"/>
      <c r="BU506" s="812"/>
      <c r="BV506" s="812"/>
      <c r="BW506" s="812"/>
      <c r="BX506" s="812"/>
      <c r="BY506" s="812"/>
      <c r="BZ506" s="812"/>
      <c r="CA506" s="812"/>
      <c r="CB506" s="812"/>
      <c r="CC506" s="812"/>
      <c r="CD506" s="812"/>
      <c r="CE506" s="812"/>
      <c r="CF506" s="812"/>
      <c r="CG506" s="812"/>
      <c r="CH506" s="812"/>
      <c r="CI506" s="812"/>
      <c r="CJ506" s="812"/>
      <c r="CK506" s="812"/>
      <c r="CL506" s="812"/>
      <c r="CM506" s="812"/>
      <c r="CN506" s="812"/>
      <c r="CO506" s="812"/>
      <c r="CP506" s="812"/>
      <c r="CQ506" s="812"/>
      <c r="CR506" s="812"/>
      <c r="CS506" s="812"/>
      <c r="CT506" s="812"/>
      <c r="CU506" s="812"/>
      <c r="CV506" s="812"/>
      <c r="CW506" s="812"/>
      <c r="CX506" s="812"/>
      <c r="CY506" s="812"/>
      <c r="CZ506" s="812"/>
      <c r="DA506" s="812"/>
      <c r="DB506" s="812"/>
      <c r="DC506" s="812"/>
      <c r="DD506" s="812"/>
      <c r="DE506" s="812"/>
      <c r="DF506" s="812"/>
      <c r="DG506" s="812"/>
      <c r="DH506" s="812"/>
      <c r="DI506" s="812"/>
      <c r="DJ506" s="812"/>
      <c r="DK506" s="812"/>
      <c r="DL506" s="812"/>
      <c r="DM506" s="812"/>
      <c r="DN506" s="812"/>
      <c r="DO506" s="812"/>
      <c r="DP506" s="812"/>
      <c r="DQ506" s="812"/>
      <c r="DR506" s="812"/>
      <c r="DS506" s="812"/>
      <c r="DT506" s="812"/>
      <c r="DU506" s="812"/>
      <c r="DV506" s="812"/>
      <c r="DW506" s="812"/>
      <c r="DX506" s="812"/>
      <c r="DY506" s="812"/>
      <c r="DZ506" s="812"/>
      <c r="EA506" s="812"/>
      <c r="EB506" s="812"/>
      <c r="EC506" s="812"/>
      <c r="ED506" s="812"/>
      <c r="EE506" s="812"/>
      <c r="EF506" s="812"/>
      <c r="EG506" s="812"/>
      <c r="EH506" s="812"/>
      <c r="EI506" s="812"/>
      <c r="EJ506" s="812"/>
      <c r="EK506" s="812"/>
      <c r="EL506" s="812"/>
      <c r="EM506" s="812"/>
      <c r="EN506" s="812"/>
      <c r="EO506" s="812"/>
      <c r="EP506" s="812"/>
      <c r="EQ506" s="812"/>
      <c r="ER506" s="812"/>
      <c r="ES506" s="812"/>
      <c r="ET506" s="812"/>
      <c r="EU506" s="812"/>
      <c r="EV506" s="812"/>
      <c r="EW506" s="812"/>
      <c r="EX506" s="812"/>
      <c r="EY506" s="812"/>
      <c r="EZ506" s="812"/>
      <c r="FA506" s="812"/>
      <c r="FB506" s="812"/>
      <c r="FC506" s="812"/>
      <c r="FD506" s="812"/>
      <c r="FE506" s="812"/>
      <c r="FF506" s="812"/>
      <c r="FG506" s="812"/>
      <c r="FH506" s="812"/>
      <c r="FI506" s="812"/>
      <c r="FJ506" s="812"/>
      <c r="FK506" s="812"/>
      <c r="FL506" s="812"/>
      <c r="FM506" s="812"/>
      <c r="FN506" s="812"/>
      <c r="FO506" s="812"/>
      <c r="FP506" s="812"/>
      <c r="FQ506" s="812"/>
      <c r="FR506" s="812"/>
      <c r="FS506" s="812"/>
      <c r="FT506" s="812"/>
      <c r="FU506" s="812"/>
      <c r="FV506" s="812"/>
      <c r="FW506" s="812"/>
      <c r="FX506" s="812"/>
      <c r="FY506" s="812"/>
      <c r="FZ506" s="812"/>
      <c r="GA506" s="812"/>
      <c r="GB506" s="812"/>
      <c r="GC506" s="812"/>
      <c r="GD506" s="812"/>
      <c r="GE506" s="812"/>
      <c r="GF506" s="812"/>
      <c r="GG506" s="812"/>
      <c r="GH506" s="812"/>
      <c r="GI506" s="812"/>
      <c r="GJ506" s="812"/>
      <c r="GK506" s="812"/>
      <c r="GL506" s="812"/>
      <c r="GM506" s="812"/>
    </row>
    <row r="507" spans="2:195" ht="15" customHeight="1" x14ac:dyDescent="0.2">
      <c r="B507" s="812"/>
      <c r="C507" s="812"/>
      <c r="D507" s="812"/>
      <c r="E507" s="812"/>
      <c r="F507" s="812"/>
      <c r="G507" s="812"/>
      <c r="H507" s="812"/>
      <c r="I507" s="812"/>
      <c r="J507" s="812"/>
      <c r="K507" s="812"/>
      <c r="L507" s="812"/>
      <c r="M507" s="812"/>
      <c r="N507" s="812"/>
      <c r="O507" s="812"/>
      <c r="P507" s="812"/>
      <c r="Q507" s="812"/>
      <c r="R507" s="812"/>
      <c r="S507" s="812"/>
      <c r="T507" s="812"/>
      <c r="U507" s="812"/>
      <c r="V507" s="812"/>
      <c r="W507" s="812"/>
      <c r="X507" s="812"/>
      <c r="Y507" s="812"/>
      <c r="Z507" s="812"/>
      <c r="AA507" s="812"/>
      <c r="AB507" s="812"/>
      <c r="AC507" s="812"/>
      <c r="AD507" s="812"/>
      <c r="AE507" s="812"/>
      <c r="AF507" s="812"/>
      <c r="AG507" s="812"/>
      <c r="AH507" s="812"/>
      <c r="AI507" s="812"/>
      <c r="AJ507" s="812"/>
      <c r="AK507" s="812"/>
      <c r="AL507" s="812"/>
      <c r="AM507" s="812"/>
      <c r="AN507" s="812"/>
      <c r="AO507" s="812"/>
      <c r="AP507" s="812"/>
      <c r="AQ507" s="812"/>
      <c r="AR507" s="812"/>
      <c r="AS507" s="812"/>
      <c r="AT507" s="812"/>
      <c r="AU507" s="812"/>
      <c r="AV507" s="812"/>
      <c r="AW507" s="812"/>
      <c r="AX507" s="812"/>
      <c r="AY507" s="812"/>
      <c r="AZ507" s="812"/>
      <c r="BA507" s="812"/>
      <c r="BB507" s="812"/>
      <c r="BC507" s="812"/>
      <c r="BD507" s="812"/>
      <c r="BE507" s="812"/>
      <c r="BF507" s="812"/>
      <c r="BG507" s="812"/>
      <c r="BH507" s="812"/>
      <c r="BI507" s="812"/>
      <c r="BJ507" s="812"/>
      <c r="BK507" s="812"/>
      <c r="BL507" s="812"/>
      <c r="BM507" s="812"/>
      <c r="BN507" s="812"/>
      <c r="BO507" s="812"/>
      <c r="BP507" s="812"/>
      <c r="BQ507" s="812"/>
      <c r="BR507" s="812"/>
      <c r="BS507" s="812"/>
      <c r="BT507" s="812"/>
      <c r="BU507" s="812"/>
      <c r="BV507" s="812"/>
      <c r="BW507" s="812"/>
      <c r="BX507" s="812"/>
      <c r="BY507" s="812"/>
      <c r="BZ507" s="812"/>
      <c r="CA507" s="812"/>
      <c r="CB507" s="812"/>
      <c r="CC507" s="812"/>
      <c r="CD507" s="812"/>
      <c r="CE507" s="812"/>
      <c r="CF507" s="812"/>
      <c r="CG507" s="812"/>
      <c r="CH507" s="812"/>
      <c r="CI507" s="812"/>
      <c r="CJ507" s="812"/>
      <c r="CK507" s="812"/>
      <c r="CL507" s="812"/>
      <c r="CM507" s="812"/>
      <c r="CN507" s="812"/>
      <c r="CO507" s="812"/>
      <c r="CP507" s="812"/>
      <c r="CQ507" s="812"/>
      <c r="CR507" s="812"/>
      <c r="CS507" s="812"/>
      <c r="CT507" s="812"/>
      <c r="CU507" s="812"/>
      <c r="CV507" s="812"/>
      <c r="CW507" s="812"/>
      <c r="CX507" s="812"/>
      <c r="CY507" s="812"/>
      <c r="CZ507" s="812"/>
      <c r="DA507" s="812"/>
      <c r="DB507" s="812"/>
      <c r="DC507" s="812"/>
      <c r="DD507" s="812"/>
      <c r="DE507" s="812"/>
      <c r="DF507" s="812"/>
      <c r="DG507" s="812"/>
      <c r="DH507" s="812"/>
      <c r="DI507" s="812"/>
      <c r="DJ507" s="812"/>
      <c r="DK507" s="812"/>
      <c r="DL507" s="812"/>
      <c r="DM507" s="812"/>
      <c r="DN507" s="812"/>
      <c r="DO507" s="812"/>
      <c r="DP507" s="812"/>
      <c r="DQ507" s="812"/>
      <c r="DR507" s="812"/>
      <c r="DS507" s="812"/>
      <c r="DT507" s="812"/>
      <c r="DU507" s="812"/>
      <c r="DV507" s="812"/>
      <c r="DW507" s="812"/>
      <c r="DX507" s="812"/>
      <c r="DY507" s="812"/>
      <c r="DZ507" s="812"/>
      <c r="EA507" s="812"/>
      <c r="EB507" s="812"/>
      <c r="EC507" s="812"/>
      <c r="ED507" s="812"/>
      <c r="EE507" s="812"/>
      <c r="EF507" s="812"/>
      <c r="EG507" s="812"/>
      <c r="EH507" s="812"/>
      <c r="EI507" s="812"/>
      <c r="EJ507" s="812"/>
      <c r="EK507" s="812"/>
      <c r="EL507" s="812"/>
      <c r="EM507" s="812"/>
      <c r="EN507" s="812"/>
      <c r="EO507" s="812"/>
      <c r="EP507" s="812"/>
      <c r="EQ507" s="812"/>
      <c r="ER507" s="812"/>
      <c r="ES507" s="812"/>
      <c r="ET507" s="812"/>
      <c r="EU507" s="812"/>
      <c r="EV507" s="812"/>
      <c r="EW507" s="812"/>
      <c r="EX507" s="812"/>
      <c r="EY507" s="812"/>
      <c r="EZ507" s="812"/>
      <c r="FA507" s="812"/>
      <c r="FB507" s="812"/>
      <c r="FC507" s="812"/>
      <c r="FD507" s="812"/>
      <c r="FE507" s="812"/>
      <c r="FF507" s="812"/>
      <c r="FG507" s="812"/>
      <c r="FH507" s="812"/>
      <c r="FI507" s="812"/>
      <c r="FJ507" s="812"/>
      <c r="FK507" s="812"/>
      <c r="FL507" s="812"/>
      <c r="FM507" s="812"/>
      <c r="FN507" s="812"/>
      <c r="FO507" s="812"/>
      <c r="FP507" s="812"/>
      <c r="FQ507" s="812"/>
      <c r="FR507" s="812"/>
      <c r="FS507" s="812"/>
      <c r="FT507" s="812"/>
      <c r="FU507" s="812"/>
      <c r="FV507" s="812"/>
      <c r="FW507" s="812"/>
      <c r="FX507" s="812"/>
      <c r="FY507" s="812"/>
      <c r="FZ507" s="812"/>
      <c r="GA507" s="812"/>
      <c r="GB507" s="812"/>
      <c r="GC507" s="812"/>
      <c r="GD507" s="812"/>
      <c r="GE507" s="812"/>
      <c r="GF507" s="812"/>
      <c r="GG507" s="812"/>
      <c r="GH507" s="812"/>
      <c r="GI507" s="812"/>
      <c r="GJ507" s="812"/>
      <c r="GK507" s="812"/>
      <c r="GL507" s="812"/>
      <c r="GM507" s="812"/>
    </row>
    <row r="508" spans="2:195" ht="15" customHeight="1" x14ac:dyDescent="0.2">
      <c r="B508" s="812"/>
      <c r="C508" s="812"/>
      <c r="D508" s="812"/>
      <c r="E508" s="812"/>
      <c r="F508" s="812"/>
      <c r="G508" s="812"/>
      <c r="H508" s="812"/>
      <c r="I508" s="812"/>
      <c r="J508" s="812"/>
      <c r="K508" s="812"/>
      <c r="L508" s="812"/>
      <c r="M508" s="812"/>
      <c r="N508" s="812"/>
      <c r="O508" s="812"/>
      <c r="P508" s="812"/>
      <c r="Q508" s="812"/>
      <c r="R508" s="812"/>
      <c r="S508" s="812"/>
      <c r="T508" s="812"/>
      <c r="U508" s="812"/>
      <c r="V508" s="812"/>
      <c r="W508" s="812"/>
      <c r="X508" s="812"/>
      <c r="Y508" s="812"/>
      <c r="Z508" s="812"/>
      <c r="AA508" s="812"/>
      <c r="AB508" s="812"/>
      <c r="AC508" s="812"/>
      <c r="AD508" s="812"/>
      <c r="AE508" s="812"/>
      <c r="AF508" s="812"/>
      <c r="AG508" s="812"/>
      <c r="AH508" s="812"/>
      <c r="AI508" s="812"/>
      <c r="AJ508" s="812"/>
      <c r="AK508" s="812"/>
      <c r="AL508" s="812"/>
      <c r="AM508" s="812"/>
      <c r="AN508" s="812"/>
      <c r="AO508" s="812"/>
      <c r="AP508" s="812"/>
      <c r="AQ508" s="812"/>
      <c r="AR508" s="812"/>
      <c r="AS508" s="812"/>
      <c r="AT508" s="812"/>
      <c r="AU508" s="812"/>
      <c r="AV508" s="812"/>
      <c r="AW508" s="812"/>
      <c r="AX508" s="812"/>
      <c r="AY508" s="812"/>
      <c r="AZ508" s="812"/>
      <c r="BA508" s="812"/>
      <c r="BB508" s="812"/>
      <c r="BC508" s="812"/>
      <c r="BD508" s="812"/>
      <c r="BE508" s="812"/>
      <c r="BF508" s="812"/>
      <c r="BG508" s="812"/>
      <c r="BH508" s="812"/>
      <c r="BI508" s="812"/>
      <c r="BJ508" s="812"/>
      <c r="BK508" s="812"/>
      <c r="BL508" s="812"/>
      <c r="BM508" s="812"/>
      <c r="BN508" s="812"/>
      <c r="BO508" s="812"/>
      <c r="BP508" s="812"/>
      <c r="BQ508" s="812"/>
      <c r="BR508" s="812"/>
      <c r="BS508" s="812"/>
      <c r="BT508" s="812"/>
      <c r="BU508" s="812"/>
      <c r="BV508" s="812"/>
      <c r="BW508" s="812"/>
      <c r="BX508" s="812"/>
      <c r="BY508" s="812"/>
      <c r="BZ508" s="812"/>
      <c r="CA508" s="812"/>
      <c r="CB508" s="812"/>
      <c r="CC508" s="812"/>
      <c r="CD508" s="812"/>
      <c r="CE508" s="812"/>
      <c r="CF508" s="812"/>
      <c r="CG508" s="812"/>
      <c r="CH508" s="812"/>
      <c r="CI508" s="812"/>
      <c r="CJ508" s="812"/>
      <c r="CK508" s="812"/>
      <c r="CL508" s="812"/>
      <c r="CM508" s="812"/>
      <c r="CN508" s="812"/>
      <c r="CO508" s="812"/>
      <c r="CP508" s="812"/>
      <c r="CQ508" s="812"/>
      <c r="CR508" s="812"/>
      <c r="CS508" s="812"/>
      <c r="CT508" s="812"/>
      <c r="CU508" s="812"/>
      <c r="CV508" s="812"/>
      <c r="CW508" s="812"/>
      <c r="CX508" s="812"/>
      <c r="CY508" s="812"/>
      <c r="CZ508" s="812"/>
      <c r="DA508" s="812"/>
      <c r="DB508" s="812"/>
      <c r="DC508" s="812"/>
      <c r="DD508" s="812"/>
      <c r="DE508" s="812"/>
      <c r="DF508" s="812"/>
      <c r="DG508" s="812"/>
      <c r="DH508" s="812"/>
      <c r="DI508" s="812"/>
      <c r="DJ508" s="812"/>
      <c r="DK508" s="812"/>
      <c r="DL508" s="812"/>
      <c r="DM508" s="812"/>
      <c r="DN508" s="812"/>
      <c r="DO508" s="812"/>
      <c r="DP508" s="812"/>
      <c r="DQ508" s="812"/>
      <c r="DR508" s="812"/>
      <c r="DS508" s="812"/>
      <c r="DT508" s="812"/>
      <c r="DU508" s="812"/>
      <c r="DV508" s="812"/>
      <c r="DW508" s="812"/>
      <c r="DX508" s="812"/>
      <c r="DY508" s="812"/>
      <c r="DZ508" s="812"/>
      <c r="EA508" s="812"/>
      <c r="EB508" s="812"/>
      <c r="EC508" s="812"/>
      <c r="ED508" s="812"/>
      <c r="EE508" s="812"/>
      <c r="EF508" s="812"/>
      <c r="EG508" s="812"/>
      <c r="EH508" s="812"/>
      <c r="EI508" s="812"/>
      <c r="EJ508" s="812"/>
      <c r="EK508" s="812"/>
      <c r="EL508" s="812"/>
      <c r="EM508" s="812"/>
      <c r="EN508" s="812"/>
      <c r="EO508" s="812"/>
      <c r="EP508" s="812"/>
      <c r="EQ508" s="812"/>
      <c r="ER508" s="812"/>
      <c r="ES508" s="812"/>
      <c r="ET508" s="812"/>
      <c r="EU508" s="812"/>
      <c r="EV508" s="812"/>
      <c r="EW508" s="812"/>
      <c r="EX508" s="812"/>
      <c r="EY508" s="812"/>
      <c r="EZ508" s="812"/>
      <c r="FA508" s="812"/>
      <c r="FB508" s="812"/>
      <c r="FC508" s="812"/>
      <c r="FD508" s="812"/>
      <c r="FE508" s="812"/>
      <c r="FF508" s="812"/>
      <c r="FG508" s="812"/>
      <c r="FH508" s="812"/>
      <c r="FI508" s="812"/>
      <c r="FJ508" s="812"/>
      <c r="FK508" s="812"/>
      <c r="FL508" s="812"/>
      <c r="FM508" s="812"/>
      <c r="FN508" s="812"/>
      <c r="FO508" s="812"/>
      <c r="FP508" s="812"/>
      <c r="FQ508" s="812"/>
      <c r="FR508" s="812"/>
      <c r="FS508" s="812"/>
      <c r="FT508" s="812"/>
      <c r="FU508" s="812"/>
      <c r="FV508" s="812"/>
      <c r="FW508" s="812"/>
      <c r="FX508" s="812"/>
      <c r="FY508" s="812"/>
      <c r="FZ508" s="812"/>
      <c r="GA508" s="812"/>
      <c r="GB508" s="812"/>
      <c r="GC508" s="812"/>
      <c r="GD508" s="812"/>
      <c r="GE508" s="812"/>
      <c r="GF508" s="812"/>
      <c r="GG508" s="812"/>
      <c r="GH508" s="812"/>
      <c r="GI508" s="812"/>
      <c r="GJ508" s="812"/>
      <c r="GK508" s="812"/>
      <c r="GL508" s="812"/>
      <c r="GM508" s="812"/>
    </row>
    <row r="509" spans="2:195" ht="15" customHeight="1" x14ac:dyDescent="0.2">
      <c r="B509" s="812"/>
      <c r="C509" s="812"/>
      <c r="D509" s="812"/>
      <c r="E509" s="812"/>
      <c r="F509" s="812"/>
      <c r="G509" s="812"/>
      <c r="H509" s="812"/>
      <c r="I509" s="812"/>
      <c r="J509" s="812"/>
      <c r="K509" s="812"/>
      <c r="L509" s="812"/>
      <c r="M509" s="812"/>
      <c r="N509" s="812"/>
      <c r="O509" s="812"/>
      <c r="P509" s="812"/>
      <c r="Q509" s="812"/>
      <c r="R509" s="812"/>
      <c r="S509" s="812"/>
      <c r="T509" s="812"/>
      <c r="U509" s="812"/>
      <c r="V509" s="812"/>
      <c r="W509" s="812"/>
      <c r="X509" s="812"/>
      <c r="Y509" s="812"/>
      <c r="Z509" s="812"/>
      <c r="AA509" s="812"/>
      <c r="AB509" s="812"/>
      <c r="AC509" s="812"/>
      <c r="AD509" s="812"/>
      <c r="AE509" s="812"/>
      <c r="AF509" s="812"/>
      <c r="AG509" s="812"/>
      <c r="AH509" s="812"/>
      <c r="AI509" s="812"/>
      <c r="AJ509" s="812"/>
      <c r="AK509" s="812"/>
      <c r="AL509" s="812"/>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2"/>
      <c r="BP509" s="812"/>
      <c r="BQ509" s="812"/>
      <c r="BR509" s="812"/>
      <c r="BS509" s="812"/>
      <c r="BT509" s="812"/>
      <c r="BU509" s="812"/>
      <c r="BV509" s="812"/>
      <c r="BW509" s="812"/>
      <c r="BX509" s="812"/>
      <c r="BY509" s="812"/>
      <c r="BZ509" s="812"/>
      <c r="CA509" s="812"/>
      <c r="CB509" s="812"/>
      <c r="CC509" s="812"/>
      <c r="CD509" s="812"/>
      <c r="CE509" s="812"/>
      <c r="CF509" s="812"/>
      <c r="CG509" s="812"/>
      <c r="CH509" s="812"/>
      <c r="CI509" s="812"/>
      <c r="CJ509" s="812"/>
      <c r="CK509" s="812"/>
      <c r="CL509" s="812"/>
      <c r="CM509" s="812"/>
      <c r="CN509" s="812"/>
      <c r="CO509" s="812"/>
      <c r="CP509" s="812"/>
      <c r="CQ509" s="812"/>
      <c r="CR509" s="812"/>
      <c r="CS509" s="812"/>
      <c r="CT509" s="812"/>
      <c r="CU509" s="812"/>
      <c r="CV509" s="812"/>
      <c r="CW509" s="812"/>
      <c r="CX509" s="812"/>
      <c r="CY509" s="812"/>
      <c r="CZ509" s="812"/>
      <c r="DA509" s="812"/>
      <c r="DB509" s="812"/>
      <c r="DC509" s="812"/>
      <c r="DD509" s="812"/>
      <c r="DE509" s="812"/>
      <c r="DF509" s="812"/>
      <c r="DG509" s="812"/>
      <c r="DH509" s="812"/>
      <c r="DI509" s="812"/>
      <c r="DJ509" s="812"/>
      <c r="DK509" s="812"/>
      <c r="DL509" s="812"/>
      <c r="DM509" s="812"/>
      <c r="DN509" s="812"/>
      <c r="DO509" s="812"/>
      <c r="DP509" s="812"/>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2"/>
      <c r="ET509" s="812"/>
      <c r="EU509" s="812"/>
      <c r="EV509" s="812"/>
      <c r="EW509" s="812"/>
      <c r="EX509" s="812"/>
      <c r="EY509" s="812"/>
      <c r="EZ509" s="812"/>
      <c r="FA509" s="812"/>
      <c r="FB509" s="812"/>
      <c r="FC509" s="812"/>
      <c r="FD509" s="812"/>
      <c r="FE509" s="812"/>
      <c r="FF509" s="812"/>
      <c r="FG509" s="812"/>
      <c r="FH509" s="812"/>
      <c r="FI509" s="812"/>
      <c r="FJ509" s="812"/>
      <c r="FK509" s="812"/>
      <c r="FL509" s="812"/>
      <c r="FM509" s="812"/>
      <c r="FN509" s="812"/>
      <c r="FO509" s="812"/>
      <c r="FP509" s="812"/>
      <c r="FQ509" s="812"/>
      <c r="FR509" s="812"/>
      <c r="FS509" s="812"/>
      <c r="FT509" s="812"/>
      <c r="FU509" s="812"/>
      <c r="FV509" s="812"/>
      <c r="FW509" s="812"/>
      <c r="FX509" s="812"/>
      <c r="FY509" s="812"/>
      <c r="FZ509" s="812"/>
      <c r="GA509" s="812"/>
      <c r="GB509" s="812"/>
      <c r="GC509" s="812"/>
      <c r="GD509" s="812"/>
      <c r="GE509" s="812"/>
      <c r="GF509" s="812"/>
      <c r="GG509" s="812"/>
      <c r="GH509" s="812"/>
      <c r="GI509" s="812"/>
      <c r="GJ509" s="812"/>
      <c r="GK509" s="812"/>
      <c r="GL509" s="812"/>
      <c r="GM509" s="812"/>
    </row>
    <row r="510" spans="2:195" ht="15" customHeight="1" x14ac:dyDescent="0.2">
      <c r="B510" s="812"/>
      <c r="C510" s="812"/>
      <c r="D510" s="812"/>
      <c r="E510" s="812"/>
      <c r="F510" s="812"/>
      <c r="G510" s="812"/>
      <c r="H510" s="812"/>
      <c r="I510" s="812"/>
      <c r="J510" s="812"/>
      <c r="K510" s="812"/>
      <c r="L510" s="812"/>
      <c r="M510" s="812"/>
      <c r="N510" s="812"/>
      <c r="O510" s="812"/>
      <c r="P510" s="812"/>
      <c r="Q510" s="812"/>
      <c r="R510" s="812"/>
      <c r="S510" s="812"/>
      <c r="T510" s="812"/>
      <c r="U510" s="812"/>
      <c r="V510" s="812"/>
      <c r="W510" s="812"/>
      <c r="X510" s="812"/>
      <c r="Y510" s="812"/>
      <c r="Z510" s="812"/>
      <c r="AA510" s="812"/>
      <c r="AB510" s="812"/>
      <c r="AC510" s="812"/>
      <c r="AD510" s="812"/>
      <c r="AE510" s="812"/>
      <c r="AF510" s="812"/>
      <c r="AG510" s="812"/>
      <c r="AH510" s="812"/>
      <c r="AI510" s="812"/>
      <c r="AJ510" s="812"/>
      <c r="AK510" s="812"/>
      <c r="AL510" s="812"/>
      <c r="AM510" s="812"/>
      <c r="AN510" s="812"/>
      <c r="AO510" s="812"/>
      <c r="AP510" s="812"/>
      <c r="AQ510" s="812"/>
      <c r="AR510" s="812"/>
      <c r="AS510" s="812"/>
      <c r="AT510" s="812"/>
      <c r="AU510" s="812"/>
      <c r="AV510" s="812"/>
      <c r="AW510" s="812"/>
      <c r="AX510" s="812"/>
      <c r="AY510" s="812"/>
      <c r="AZ510" s="812"/>
      <c r="BA510" s="812"/>
      <c r="BB510" s="812"/>
      <c r="BC510" s="812"/>
      <c r="BD510" s="812"/>
      <c r="BE510" s="812"/>
      <c r="BF510" s="812"/>
      <c r="BG510" s="812"/>
      <c r="BH510" s="812"/>
      <c r="BI510" s="812"/>
      <c r="BJ510" s="812"/>
      <c r="BK510" s="812"/>
      <c r="BL510" s="812"/>
      <c r="BM510" s="812"/>
      <c r="BN510" s="812"/>
      <c r="BO510" s="812"/>
      <c r="BP510" s="812"/>
      <c r="BQ510" s="812"/>
      <c r="BR510" s="812"/>
      <c r="BS510" s="812"/>
      <c r="BT510" s="812"/>
      <c r="BU510" s="812"/>
      <c r="BV510" s="812"/>
      <c r="BW510" s="812"/>
      <c r="BX510" s="812"/>
      <c r="BY510" s="812"/>
      <c r="BZ510" s="812"/>
      <c r="CA510" s="812"/>
      <c r="CB510" s="812"/>
      <c r="CC510" s="812"/>
      <c r="CD510" s="812"/>
      <c r="CE510" s="812"/>
      <c r="CF510" s="812"/>
      <c r="CG510" s="812"/>
      <c r="CH510" s="812"/>
      <c r="CI510" s="812"/>
      <c r="CJ510" s="812"/>
      <c r="CK510" s="812"/>
      <c r="CL510" s="812"/>
      <c r="CM510" s="812"/>
      <c r="CN510" s="812"/>
      <c r="CO510" s="812"/>
      <c r="CP510" s="812"/>
      <c r="CQ510" s="812"/>
      <c r="CR510" s="812"/>
      <c r="CS510" s="812"/>
      <c r="CT510" s="812"/>
      <c r="CU510" s="812"/>
      <c r="CV510" s="812"/>
      <c r="CW510" s="812"/>
      <c r="CX510" s="812"/>
      <c r="CY510" s="812"/>
      <c r="CZ510" s="812"/>
      <c r="DA510" s="812"/>
      <c r="DB510" s="812"/>
      <c r="DC510" s="812"/>
      <c r="DD510" s="812"/>
      <c r="DE510" s="812"/>
      <c r="DF510" s="812"/>
      <c r="DG510" s="812"/>
      <c r="DH510" s="812"/>
      <c r="DI510" s="812"/>
      <c r="DJ510" s="812"/>
      <c r="DK510" s="812"/>
      <c r="DL510" s="812"/>
      <c r="DM510" s="812"/>
      <c r="DN510" s="812"/>
      <c r="DO510" s="812"/>
      <c r="DP510" s="812"/>
      <c r="DQ510" s="812"/>
      <c r="DR510" s="812"/>
      <c r="DS510" s="812"/>
      <c r="DT510" s="812"/>
      <c r="DU510" s="812"/>
      <c r="DV510" s="812"/>
      <c r="DW510" s="812"/>
      <c r="DX510" s="812"/>
      <c r="DY510" s="812"/>
      <c r="DZ510" s="812"/>
      <c r="EA510" s="812"/>
      <c r="EB510" s="812"/>
      <c r="EC510" s="812"/>
      <c r="ED510" s="812"/>
      <c r="EE510" s="812"/>
      <c r="EF510" s="812"/>
      <c r="EG510" s="812"/>
      <c r="EH510" s="812"/>
      <c r="EI510" s="812"/>
      <c r="EJ510" s="812"/>
      <c r="EK510" s="812"/>
      <c r="EL510" s="812"/>
      <c r="EM510" s="812"/>
      <c r="EN510" s="812"/>
      <c r="EO510" s="812"/>
      <c r="EP510" s="812"/>
      <c r="EQ510" s="812"/>
      <c r="ER510" s="812"/>
      <c r="ES510" s="812"/>
      <c r="ET510" s="812"/>
      <c r="EU510" s="812"/>
      <c r="EV510" s="812"/>
      <c r="EW510" s="812"/>
      <c r="EX510" s="812"/>
      <c r="EY510" s="812"/>
      <c r="EZ510" s="812"/>
      <c r="FA510" s="812"/>
      <c r="FB510" s="812"/>
      <c r="FC510" s="812"/>
      <c r="FD510" s="812"/>
      <c r="FE510" s="812"/>
      <c r="FF510" s="812"/>
      <c r="FG510" s="812"/>
      <c r="FH510" s="812"/>
      <c r="FI510" s="812"/>
      <c r="FJ510" s="812"/>
      <c r="FK510" s="812"/>
      <c r="FL510" s="812"/>
      <c r="FM510" s="812"/>
      <c r="FN510" s="812"/>
      <c r="FO510" s="812"/>
      <c r="FP510" s="812"/>
      <c r="FQ510" s="812"/>
      <c r="FR510" s="812"/>
      <c r="FS510" s="812"/>
      <c r="FT510" s="812"/>
      <c r="FU510" s="812"/>
      <c r="FV510" s="812"/>
      <c r="FW510" s="812"/>
      <c r="FX510" s="812"/>
      <c r="FY510" s="812"/>
      <c r="FZ510" s="812"/>
      <c r="GA510" s="812"/>
      <c r="GB510" s="812"/>
      <c r="GC510" s="812"/>
      <c r="GD510" s="812"/>
      <c r="GE510" s="812"/>
      <c r="GF510" s="812"/>
      <c r="GG510" s="812"/>
      <c r="GH510" s="812"/>
      <c r="GI510" s="812"/>
      <c r="GJ510" s="812"/>
      <c r="GK510" s="812"/>
      <c r="GL510" s="812"/>
      <c r="GM510" s="812"/>
    </row>
    <row r="511" spans="2:195" ht="15" customHeight="1" x14ac:dyDescent="0.2">
      <c r="B511" s="812"/>
      <c r="C511" s="812"/>
      <c r="D511" s="812"/>
      <c r="E511" s="812"/>
      <c r="F511" s="812"/>
      <c r="G511" s="812"/>
      <c r="H511" s="812"/>
      <c r="I511" s="812"/>
      <c r="J511" s="812"/>
      <c r="K511" s="812"/>
      <c r="L511" s="812"/>
      <c r="M511" s="812"/>
      <c r="N511" s="812"/>
      <c r="O511" s="812"/>
      <c r="P511" s="812"/>
      <c r="Q511" s="812"/>
      <c r="R511" s="812"/>
      <c r="S511" s="812"/>
      <c r="T511" s="812"/>
      <c r="U511" s="812"/>
      <c r="V511" s="812"/>
      <c r="W511" s="812"/>
      <c r="X511" s="812"/>
      <c r="Y511" s="812"/>
      <c r="Z511" s="812"/>
      <c r="AA511" s="812"/>
      <c r="AB511" s="812"/>
      <c r="AC511" s="812"/>
      <c r="AD511" s="812"/>
      <c r="AE511" s="812"/>
      <c r="AF511" s="812"/>
      <c r="AG511" s="812"/>
      <c r="AH511" s="812"/>
      <c r="AI511" s="812"/>
      <c r="AJ511" s="812"/>
      <c r="AK511" s="812"/>
      <c r="AL511" s="812"/>
      <c r="AM511" s="812"/>
      <c r="AN511" s="812"/>
      <c r="AO511" s="812"/>
      <c r="AP511" s="812"/>
      <c r="AQ511" s="812"/>
      <c r="AR511" s="812"/>
      <c r="AS511" s="812"/>
      <c r="AT511" s="812"/>
      <c r="AU511" s="812"/>
      <c r="AV511" s="812"/>
      <c r="AW511" s="812"/>
      <c r="AX511" s="812"/>
      <c r="AY511" s="812"/>
      <c r="AZ511" s="812"/>
      <c r="BA511" s="812"/>
      <c r="BB511" s="812"/>
      <c r="BC511" s="812"/>
      <c r="BD511" s="812"/>
      <c r="BE511" s="812"/>
      <c r="BF511" s="812"/>
      <c r="BG511" s="812"/>
      <c r="BH511" s="812"/>
      <c r="BI511" s="812"/>
      <c r="BJ511" s="812"/>
      <c r="BK511" s="812"/>
      <c r="BL511" s="812"/>
      <c r="BM511" s="812"/>
      <c r="BN511" s="812"/>
      <c r="BO511" s="812"/>
      <c r="BP511" s="812"/>
      <c r="BQ511" s="812"/>
      <c r="BR511" s="812"/>
      <c r="BS511" s="812"/>
      <c r="BT511" s="812"/>
      <c r="BU511" s="812"/>
      <c r="BV511" s="812"/>
      <c r="BW511" s="812"/>
      <c r="BX511" s="812"/>
      <c r="BY511" s="812"/>
      <c r="BZ511" s="812"/>
      <c r="CA511" s="812"/>
      <c r="CB511" s="812"/>
      <c r="CC511" s="812"/>
      <c r="CD511" s="812"/>
      <c r="CE511" s="812"/>
      <c r="CF511" s="812"/>
      <c r="CG511" s="812"/>
      <c r="CH511" s="812"/>
      <c r="CI511" s="812"/>
      <c r="CJ511" s="812"/>
      <c r="CK511" s="812"/>
      <c r="CL511" s="812"/>
      <c r="CM511" s="812"/>
      <c r="CN511" s="812"/>
      <c r="CO511" s="812"/>
      <c r="CP511" s="812"/>
      <c r="CQ511" s="812"/>
      <c r="CR511" s="812"/>
      <c r="CS511" s="812"/>
      <c r="CT511" s="812"/>
      <c r="CU511" s="812"/>
      <c r="CV511" s="812"/>
      <c r="CW511" s="812"/>
      <c r="CX511" s="812"/>
      <c r="CY511" s="812"/>
      <c r="CZ511" s="812"/>
      <c r="DA511" s="812"/>
      <c r="DB511" s="812"/>
      <c r="DC511" s="812"/>
      <c r="DD511" s="812"/>
      <c r="DE511" s="812"/>
      <c r="DF511" s="812"/>
      <c r="DG511" s="812"/>
      <c r="DH511" s="812"/>
      <c r="DI511" s="812"/>
      <c r="DJ511" s="812"/>
      <c r="DK511" s="812"/>
      <c r="DL511" s="812"/>
      <c r="DM511" s="812"/>
      <c r="DN511" s="812"/>
      <c r="DO511" s="812"/>
      <c r="DP511" s="812"/>
      <c r="DQ511" s="812"/>
      <c r="DR511" s="812"/>
      <c r="DS511" s="812"/>
      <c r="DT511" s="812"/>
      <c r="DU511" s="812"/>
      <c r="DV511" s="812"/>
      <c r="DW511" s="812"/>
      <c r="DX511" s="812"/>
      <c r="DY511" s="812"/>
      <c r="DZ511" s="812"/>
      <c r="EA511" s="812"/>
      <c r="EB511" s="812"/>
      <c r="EC511" s="812"/>
      <c r="ED511" s="812"/>
      <c r="EE511" s="812"/>
      <c r="EF511" s="812"/>
      <c r="EG511" s="812"/>
      <c r="EH511" s="812"/>
      <c r="EI511" s="812"/>
      <c r="EJ511" s="812"/>
      <c r="EK511" s="812"/>
      <c r="EL511" s="812"/>
      <c r="EM511" s="812"/>
      <c r="EN511" s="812"/>
      <c r="EO511" s="812"/>
      <c r="EP511" s="812"/>
      <c r="EQ511" s="812"/>
      <c r="ER511" s="812"/>
      <c r="ES511" s="812"/>
      <c r="ET511" s="812"/>
      <c r="EU511" s="812"/>
      <c r="EV511" s="812"/>
      <c r="EW511" s="812"/>
      <c r="EX511" s="812"/>
      <c r="EY511" s="812"/>
      <c r="EZ511" s="812"/>
      <c r="FA511" s="812"/>
      <c r="FB511" s="812"/>
      <c r="FC511" s="812"/>
      <c r="FD511" s="812"/>
      <c r="FE511" s="812"/>
      <c r="FF511" s="812"/>
      <c r="FG511" s="812"/>
      <c r="FH511" s="812"/>
      <c r="FI511" s="812"/>
      <c r="FJ511" s="812"/>
      <c r="FK511" s="812"/>
      <c r="FL511" s="812"/>
      <c r="FM511" s="812"/>
      <c r="FN511" s="812"/>
      <c r="FO511" s="812"/>
      <c r="FP511" s="812"/>
      <c r="FQ511" s="812"/>
      <c r="FR511" s="812"/>
      <c r="FS511" s="812"/>
      <c r="FT511" s="812"/>
      <c r="FU511" s="812"/>
      <c r="FV511" s="812"/>
      <c r="FW511" s="812"/>
      <c r="FX511" s="812"/>
      <c r="FY511" s="812"/>
      <c r="FZ511" s="812"/>
      <c r="GA511" s="812"/>
      <c r="GB511" s="812"/>
      <c r="GC511" s="812"/>
      <c r="GD511" s="812"/>
      <c r="GE511" s="812"/>
      <c r="GF511" s="812"/>
      <c r="GG511" s="812"/>
      <c r="GH511" s="812"/>
      <c r="GI511" s="812"/>
      <c r="GJ511" s="812"/>
      <c r="GK511" s="812"/>
      <c r="GL511" s="812"/>
      <c r="GM511" s="812"/>
    </row>
    <row r="512" spans="2:195" ht="15" customHeight="1" x14ac:dyDescent="0.2">
      <c r="B512" s="812"/>
      <c r="C512" s="812"/>
      <c r="D512" s="812"/>
      <c r="E512" s="812"/>
      <c r="F512" s="812"/>
      <c r="G512" s="812"/>
      <c r="H512" s="812"/>
      <c r="I512" s="812"/>
      <c r="J512" s="812"/>
      <c r="K512" s="812"/>
      <c r="L512" s="812"/>
      <c r="M512" s="812"/>
      <c r="N512" s="812"/>
      <c r="O512" s="812"/>
      <c r="P512" s="812"/>
      <c r="Q512" s="812"/>
      <c r="R512" s="812"/>
      <c r="S512" s="812"/>
      <c r="T512" s="812"/>
      <c r="U512" s="812"/>
      <c r="V512" s="812"/>
      <c r="W512" s="812"/>
      <c r="X512" s="812"/>
      <c r="Y512" s="812"/>
      <c r="Z512" s="812"/>
      <c r="AA512" s="812"/>
      <c r="AB512" s="812"/>
      <c r="AC512" s="812"/>
      <c r="AD512" s="812"/>
      <c r="AE512" s="812"/>
      <c r="AF512" s="812"/>
      <c r="AG512" s="812"/>
      <c r="AH512" s="812"/>
      <c r="AI512" s="812"/>
      <c r="AJ512" s="812"/>
      <c r="AK512" s="812"/>
      <c r="AL512" s="812"/>
      <c r="AM512" s="812"/>
      <c r="AN512" s="812"/>
      <c r="AO512" s="812"/>
      <c r="AP512" s="812"/>
      <c r="AQ512" s="812"/>
      <c r="AR512" s="812"/>
      <c r="AS512" s="812"/>
      <c r="AT512" s="812"/>
      <c r="AU512" s="812"/>
      <c r="AV512" s="812"/>
      <c r="AW512" s="812"/>
      <c r="AX512" s="812"/>
      <c r="AY512" s="812"/>
      <c r="AZ512" s="812"/>
      <c r="BA512" s="812"/>
      <c r="BB512" s="812"/>
      <c r="BC512" s="812"/>
      <c r="BD512" s="812"/>
      <c r="BE512" s="812"/>
      <c r="BF512" s="812"/>
      <c r="BG512" s="812"/>
      <c r="BH512" s="812"/>
      <c r="BI512" s="812"/>
      <c r="BJ512" s="812"/>
      <c r="BK512" s="812"/>
      <c r="BL512" s="812"/>
      <c r="BM512" s="812"/>
      <c r="BN512" s="812"/>
      <c r="BO512" s="812"/>
      <c r="BP512" s="812"/>
      <c r="BQ512" s="812"/>
      <c r="BR512" s="812"/>
      <c r="BS512" s="812"/>
      <c r="BT512" s="812"/>
      <c r="BU512" s="812"/>
      <c r="BV512" s="812"/>
      <c r="BW512" s="812"/>
      <c r="BX512" s="812"/>
      <c r="BY512" s="812"/>
      <c r="BZ512" s="812"/>
      <c r="CA512" s="812"/>
      <c r="CB512" s="812"/>
      <c r="CC512" s="812"/>
      <c r="CD512" s="812"/>
      <c r="CE512" s="812"/>
      <c r="CF512" s="812"/>
      <c r="CG512" s="812"/>
      <c r="CH512" s="812"/>
      <c r="CI512" s="812"/>
      <c r="CJ512" s="812"/>
      <c r="CK512" s="812"/>
      <c r="CL512" s="812"/>
      <c r="CM512" s="812"/>
      <c r="CN512" s="812"/>
      <c r="CO512" s="812"/>
      <c r="CP512" s="812"/>
      <c r="CQ512" s="812"/>
      <c r="CR512" s="812"/>
      <c r="CS512" s="812"/>
      <c r="CT512" s="812"/>
      <c r="CU512" s="812"/>
      <c r="CV512" s="812"/>
      <c r="CW512" s="812"/>
      <c r="CX512" s="812"/>
      <c r="CY512" s="812"/>
      <c r="CZ512" s="812"/>
      <c r="DA512" s="812"/>
      <c r="DB512" s="812"/>
      <c r="DC512" s="812"/>
      <c r="DD512" s="812"/>
      <c r="DE512" s="812"/>
      <c r="DF512" s="812"/>
      <c r="DG512" s="812"/>
      <c r="DH512" s="812"/>
      <c r="DI512" s="812"/>
      <c r="DJ512" s="812"/>
      <c r="DK512" s="812"/>
      <c r="DL512" s="812"/>
      <c r="DM512" s="812"/>
      <c r="DN512" s="812"/>
      <c r="DO512" s="812"/>
      <c r="DP512" s="812"/>
      <c r="DQ512" s="812"/>
      <c r="DR512" s="812"/>
      <c r="DS512" s="812"/>
      <c r="DT512" s="812"/>
      <c r="DU512" s="812"/>
      <c r="DV512" s="812"/>
      <c r="DW512" s="812"/>
      <c r="DX512" s="812"/>
      <c r="DY512" s="812"/>
      <c r="DZ512" s="812"/>
      <c r="EA512" s="812"/>
      <c r="EB512" s="812"/>
      <c r="EC512" s="812"/>
      <c r="ED512" s="812"/>
      <c r="EE512" s="812"/>
      <c r="EF512" s="812"/>
      <c r="EG512" s="812"/>
      <c r="EH512" s="812"/>
      <c r="EI512" s="812"/>
      <c r="EJ512" s="812"/>
      <c r="EK512" s="812"/>
      <c r="EL512" s="812"/>
      <c r="EM512" s="812"/>
      <c r="EN512" s="812"/>
      <c r="EO512" s="812"/>
      <c r="EP512" s="812"/>
      <c r="EQ512" s="812"/>
      <c r="ER512" s="812"/>
      <c r="ES512" s="812"/>
      <c r="ET512" s="812"/>
      <c r="EU512" s="812"/>
      <c r="EV512" s="812"/>
      <c r="EW512" s="812"/>
      <c r="EX512" s="812"/>
      <c r="EY512" s="812"/>
      <c r="EZ512" s="812"/>
      <c r="FA512" s="812"/>
      <c r="FB512" s="812"/>
      <c r="FC512" s="812"/>
      <c r="FD512" s="812"/>
      <c r="FE512" s="812"/>
      <c r="FF512" s="812"/>
      <c r="FG512" s="812"/>
      <c r="FH512" s="812"/>
      <c r="FI512" s="812"/>
      <c r="FJ512" s="812"/>
      <c r="FK512" s="812"/>
      <c r="FL512" s="812"/>
      <c r="FM512" s="812"/>
      <c r="FN512" s="812"/>
      <c r="FO512" s="812"/>
      <c r="FP512" s="812"/>
      <c r="FQ512" s="812"/>
      <c r="FR512" s="812"/>
      <c r="FS512" s="812"/>
      <c r="FT512" s="812"/>
      <c r="FU512" s="812"/>
      <c r="FV512" s="812"/>
      <c r="FW512" s="812"/>
      <c r="FX512" s="812"/>
      <c r="FY512" s="812"/>
      <c r="FZ512" s="812"/>
      <c r="GA512" s="812"/>
      <c r="GB512" s="812"/>
      <c r="GC512" s="812"/>
      <c r="GD512" s="812"/>
      <c r="GE512" s="812"/>
      <c r="GF512" s="812"/>
      <c r="GG512" s="812"/>
      <c r="GH512" s="812"/>
      <c r="GI512" s="812"/>
      <c r="GJ512" s="812"/>
      <c r="GK512" s="812"/>
      <c r="GL512" s="812"/>
      <c r="GM512" s="812"/>
    </row>
    <row r="513" spans="2:195" ht="15" customHeight="1" x14ac:dyDescent="0.2">
      <c r="B513" s="812"/>
      <c r="C513" s="812"/>
      <c r="D513" s="812"/>
      <c r="E513" s="812"/>
      <c r="F513" s="812"/>
      <c r="G513" s="812"/>
      <c r="H513" s="812"/>
      <c r="I513" s="812"/>
      <c r="J513" s="812"/>
      <c r="K513" s="812"/>
      <c r="L513" s="812"/>
      <c r="M513" s="812"/>
      <c r="N513" s="812"/>
      <c r="O513" s="812"/>
      <c r="P513" s="812"/>
      <c r="Q513" s="812"/>
      <c r="R513" s="812"/>
      <c r="S513" s="812"/>
      <c r="T513" s="812"/>
      <c r="U513" s="812"/>
      <c r="V513" s="812"/>
      <c r="W513" s="812"/>
      <c r="X513" s="812"/>
      <c r="Y513" s="812"/>
      <c r="Z513" s="812"/>
      <c r="AA513" s="812"/>
      <c r="AB513" s="812"/>
      <c r="AC513" s="812"/>
      <c r="AD513" s="812"/>
      <c r="AE513" s="812"/>
      <c r="AF513" s="812"/>
      <c r="AG513" s="812"/>
      <c r="AH513" s="812"/>
      <c r="AI513" s="812"/>
      <c r="AJ513" s="812"/>
      <c r="AK513" s="812"/>
      <c r="AL513" s="812"/>
      <c r="AM513" s="812"/>
      <c r="AN513" s="812"/>
      <c r="AO513" s="812"/>
      <c r="AP513" s="812"/>
      <c r="AQ513" s="812"/>
      <c r="AR513" s="812"/>
      <c r="AS513" s="812"/>
      <c r="AT513" s="812"/>
      <c r="AU513" s="812"/>
      <c r="AV513" s="812"/>
      <c r="AW513" s="812"/>
      <c r="AX513" s="812"/>
      <c r="AY513" s="812"/>
      <c r="AZ513" s="812"/>
      <c r="BA513" s="812"/>
      <c r="BB513" s="812"/>
      <c r="BC513" s="812"/>
      <c r="BD513" s="812"/>
      <c r="BE513" s="812"/>
      <c r="BF513" s="812"/>
      <c r="BG513" s="812"/>
      <c r="BH513" s="812"/>
      <c r="BI513" s="812"/>
      <c r="BJ513" s="812"/>
      <c r="BK513" s="812"/>
      <c r="BL513" s="812"/>
      <c r="BM513" s="812"/>
      <c r="BN513" s="812"/>
      <c r="BO513" s="812"/>
      <c r="BP513" s="812"/>
      <c r="BQ513" s="812"/>
      <c r="BR513" s="812"/>
      <c r="BS513" s="812"/>
      <c r="BT513" s="812"/>
      <c r="BU513" s="812"/>
      <c r="BV513" s="812"/>
      <c r="BW513" s="812"/>
      <c r="BX513" s="812"/>
      <c r="BY513" s="812"/>
      <c r="BZ513" s="812"/>
      <c r="CA513" s="812"/>
      <c r="CB513" s="812"/>
      <c r="CC513" s="812"/>
      <c r="CD513" s="812"/>
      <c r="CE513" s="812"/>
      <c r="CF513" s="812"/>
      <c r="CG513" s="812"/>
      <c r="CH513" s="812"/>
      <c r="CI513" s="812"/>
      <c r="CJ513" s="812"/>
      <c r="CK513" s="812"/>
      <c r="CL513" s="812"/>
      <c r="CM513" s="812"/>
      <c r="CN513" s="812"/>
      <c r="CO513" s="812"/>
      <c r="CP513" s="812"/>
      <c r="CQ513" s="812"/>
      <c r="CR513" s="812"/>
      <c r="CS513" s="812"/>
      <c r="CT513" s="812"/>
      <c r="CU513" s="812"/>
      <c r="CV513" s="812"/>
      <c r="CW513" s="812"/>
      <c r="CX513" s="812"/>
      <c r="CY513" s="812"/>
      <c r="CZ513" s="812"/>
      <c r="DA513" s="812"/>
      <c r="DB513" s="812"/>
      <c r="DC513" s="812"/>
      <c r="DD513" s="812"/>
      <c r="DE513" s="812"/>
      <c r="DF513" s="812"/>
      <c r="DG513" s="812"/>
      <c r="DH513" s="812"/>
      <c r="DI513" s="812"/>
      <c r="DJ513" s="812"/>
      <c r="DK513" s="812"/>
      <c r="DL513" s="812"/>
      <c r="DM513" s="812"/>
      <c r="DN513" s="812"/>
      <c r="DO513" s="812"/>
      <c r="DP513" s="812"/>
      <c r="DQ513" s="812"/>
      <c r="DR513" s="812"/>
      <c r="DS513" s="812"/>
      <c r="DT513" s="812"/>
      <c r="DU513" s="812"/>
      <c r="DV513" s="812"/>
      <c r="DW513" s="812"/>
      <c r="DX513" s="812"/>
      <c r="DY513" s="812"/>
      <c r="DZ513" s="812"/>
      <c r="EA513" s="812"/>
      <c r="EB513" s="812"/>
      <c r="EC513" s="812"/>
      <c r="ED513" s="812"/>
      <c r="EE513" s="812"/>
      <c r="EF513" s="812"/>
      <c r="EG513" s="812"/>
      <c r="EH513" s="812"/>
      <c r="EI513" s="812"/>
      <c r="EJ513" s="812"/>
      <c r="EK513" s="812"/>
      <c r="EL513" s="812"/>
      <c r="EM513" s="812"/>
      <c r="EN513" s="812"/>
      <c r="EO513" s="812"/>
      <c r="EP513" s="812"/>
      <c r="EQ513" s="812"/>
      <c r="ER513" s="812"/>
      <c r="ES513" s="812"/>
      <c r="ET513" s="812"/>
      <c r="EU513" s="812"/>
      <c r="EV513" s="812"/>
      <c r="EW513" s="812"/>
      <c r="EX513" s="812"/>
      <c r="EY513" s="812"/>
      <c r="EZ513" s="812"/>
      <c r="FA513" s="812"/>
      <c r="FB513" s="812"/>
      <c r="FC513" s="812"/>
      <c r="FD513" s="812"/>
      <c r="FE513" s="812"/>
      <c r="FF513" s="812"/>
      <c r="FG513" s="812"/>
      <c r="FH513" s="812"/>
      <c r="FI513" s="812"/>
      <c r="FJ513" s="812"/>
      <c r="FK513" s="812"/>
      <c r="FL513" s="812"/>
      <c r="FM513" s="812"/>
      <c r="FN513" s="812"/>
      <c r="FO513" s="812"/>
      <c r="FP513" s="812"/>
      <c r="FQ513" s="812"/>
      <c r="FR513" s="812"/>
      <c r="FS513" s="812"/>
      <c r="FT513" s="812"/>
      <c r="FU513" s="812"/>
      <c r="FV513" s="812"/>
      <c r="FW513" s="812"/>
      <c r="FX513" s="812"/>
      <c r="FY513" s="812"/>
      <c r="FZ513" s="812"/>
      <c r="GA513" s="812"/>
      <c r="GB513" s="812"/>
      <c r="GC513" s="812"/>
      <c r="GD513" s="812"/>
      <c r="GE513" s="812"/>
      <c r="GF513" s="812"/>
      <c r="GG513" s="812"/>
      <c r="GH513" s="812"/>
      <c r="GI513" s="812"/>
      <c r="GJ513" s="812"/>
      <c r="GK513" s="812"/>
      <c r="GL513" s="812"/>
      <c r="GM513" s="812"/>
    </row>
    <row r="514" spans="2:195" ht="15" customHeight="1" x14ac:dyDescent="0.2">
      <c r="B514" s="812"/>
      <c r="C514" s="812"/>
      <c r="D514" s="812"/>
      <c r="E514" s="812"/>
      <c r="F514" s="812"/>
      <c r="G514" s="812"/>
      <c r="H514" s="812"/>
      <c r="I514" s="812"/>
      <c r="J514" s="812"/>
      <c r="K514" s="812"/>
      <c r="L514" s="812"/>
      <c r="M514" s="812"/>
      <c r="N514" s="812"/>
      <c r="O514" s="812"/>
      <c r="P514" s="812"/>
      <c r="Q514" s="812"/>
      <c r="R514" s="812"/>
      <c r="S514" s="812"/>
      <c r="T514" s="812"/>
      <c r="U514" s="812"/>
      <c r="V514" s="812"/>
      <c r="W514" s="812"/>
      <c r="X514" s="812"/>
      <c r="Y514" s="812"/>
      <c r="Z514" s="812"/>
      <c r="AA514" s="812"/>
      <c r="AB514" s="812"/>
      <c r="AC514" s="812"/>
      <c r="AD514" s="812"/>
      <c r="AE514" s="812"/>
      <c r="AF514" s="812"/>
      <c r="AG514" s="812"/>
      <c r="AH514" s="812"/>
      <c r="AI514" s="812"/>
      <c r="AJ514" s="812"/>
      <c r="AK514" s="812"/>
      <c r="AL514" s="812"/>
      <c r="AM514" s="812"/>
      <c r="AN514" s="812"/>
      <c r="AO514" s="812"/>
      <c r="AP514" s="812"/>
      <c r="AQ514" s="812"/>
      <c r="AR514" s="812"/>
      <c r="AS514" s="812"/>
      <c r="AT514" s="812"/>
      <c r="AU514" s="812"/>
      <c r="AV514" s="812"/>
      <c r="AW514" s="812"/>
      <c r="AX514" s="812"/>
      <c r="AY514" s="812"/>
      <c r="AZ514" s="812"/>
      <c r="BA514" s="812"/>
      <c r="BB514" s="812"/>
      <c r="BC514" s="812"/>
      <c r="BD514" s="812"/>
      <c r="BE514" s="812"/>
      <c r="BF514" s="812"/>
      <c r="BG514" s="812"/>
      <c r="BH514" s="812"/>
      <c r="BI514" s="812"/>
      <c r="BJ514" s="812"/>
      <c r="BK514" s="812"/>
      <c r="BL514" s="812"/>
      <c r="BM514" s="812"/>
      <c r="BN514" s="812"/>
      <c r="BO514" s="812"/>
      <c r="BP514" s="812"/>
      <c r="BQ514" s="812"/>
      <c r="BR514" s="812"/>
      <c r="BS514" s="812"/>
      <c r="BT514" s="812"/>
      <c r="BU514" s="812"/>
      <c r="BV514" s="812"/>
      <c r="BW514" s="812"/>
      <c r="BX514" s="812"/>
      <c r="BY514" s="812"/>
      <c r="BZ514" s="812"/>
      <c r="CA514" s="812"/>
      <c r="CB514" s="812"/>
      <c r="CC514" s="812"/>
      <c r="CD514" s="812"/>
      <c r="CE514" s="812"/>
      <c r="CF514" s="812"/>
      <c r="CG514" s="812"/>
      <c r="CH514" s="812"/>
      <c r="CI514" s="812"/>
      <c r="CJ514" s="812"/>
      <c r="CK514" s="812"/>
      <c r="CL514" s="812"/>
      <c r="CM514" s="812"/>
      <c r="CN514" s="812"/>
      <c r="CO514" s="812"/>
      <c r="CP514" s="812"/>
      <c r="CQ514" s="812"/>
      <c r="CR514" s="812"/>
      <c r="CS514" s="812"/>
      <c r="CT514" s="812"/>
      <c r="CU514" s="812"/>
      <c r="CV514" s="812"/>
      <c r="CW514" s="812"/>
      <c r="CX514" s="812"/>
      <c r="CY514" s="812"/>
      <c r="CZ514" s="812"/>
      <c r="DA514" s="812"/>
      <c r="DB514" s="812"/>
      <c r="DC514" s="812"/>
      <c r="DD514" s="812"/>
      <c r="DE514" s="812"/>
      <c r="DF514" s="812"/>
      <c r="DG514" s="812"/>
      <c r="DH514" s="812"/>
      <c r="DI514" s="812"/>
      <c r="DJ514" s="812"/>
      <c r="DK514" s="812"/>
      <c r="DL514" s="812"/>
      <c r="DM514" s="812"/>
      <c r="DN514" s="812"/>
      <c r="DO514" s="812"/>
      <c r="DP514" s="812"/>
      <c r="DQ514" s="812"/>
      <c r="DR514" s="812"/>
      <c r="DS514" s="812"/>
      <c r="DT514" s="812"/>
      <c r="DU514" s="812"/>
      <c r="DV514" s="812"/>
      <c r="DW514" s="812"/>
      <c r="DX514" s="812"/>
      <c r="DY514" s="812"/>
      <c r="DZ514" s="812"/>
      <c r="EA514" s="812"/>
      <c r="EB514" s="812"/>
      <c r="EC514" s="812"/>
      <c r="ED514" s="812"/>
      <c r="EE514" s="812"/>
      <c r="EF514" s="812"/>
      <c r="EG514" s="812"/>
      <c r="EH514" s="812"/>
      <c r="EI514" s="812"/>
      <c r="EJ514" s="812"/>
      <c r="EK514" s="812"/>
      <c r="EL514" s="812"/>
      <c r="EM514" s="812"/>
      <c r="EN514" s="812"/>
      <c r="EO514" s="812"/>
      <c r="EP514" s="812"/>
      <c r="EQ514" s="812"/>
      <c r="ER514" s="812"/>
      <c r="ES514" s="812"/>
      <c r="ET514" s="812"/>
      <c r="EU514" s="812"/>
      <c r="EV514" s="812"/>
      <c r="EW514" s="812"/>
      <c r="EX514" s="812"/>
      <c r="EY514" s="812"/>
      <c r="EZ514" s="812"/>
      <c r="FA514" s="812"/>
      <c r="FB514" s="812"/>
      <c r="FC514" s="812"/>
      <c r="FD514" s="812"/>
      <c r="FE514" s="812"/>
      <c r="FF514" s="812"/>
      <c r="FG514" s="812"/>
      <c r="FH514" s="812"/>
      <c r="FI514" s="812"/>
      <c r="FJ514" s="812"/>
      <c r="FK514" s="812"/>
      <c r="FL514" s="812"/>
      <c r="FM514" s="812"/>
      <c r="FN514" s="812"/>
      <c r="FO514" s="812"/>
      <c r="FP514" s="812"/>
      <c r="FQ514" s="812"/>
      <c r="FR514" s="812"/>
      <c r="FS514" s="812"/>
      <c r="FT514" s="812"/>
      <c r="FU514" s="812"/>
      <c r="FV514" s="812"/>
      <c r="FW514" s="812"/>
      <c r="FX514" s="812"/>
      <c r="FY514" s="812"/>
      <c r="FZ514" s="812"/>
      <c r="GA514" s="812"/>
      <c r="GB514" s="812"/>
      <c r="GC514" s="812"/>
      <c r="GD514" s="812"/>
      <c r="GE514" s="812"/>
      <c r="GF514" s="812"/>
      <c r="GG514" s="812"/>
      <c r="GH514" s="812"/>
      <c r="GI514" s="812"/>
      <c r="GJ514" s="812"/>
      <c r="GK514" s="812"/>
      <c r="GL514" s="812"/>
      <c r="GM514" s="812"/>
    </row>
    <row r="515" spans="2:195" ht="15" customHeight="1" x14ac:dyDescent="0.2">
      <c r="B515" s="812"/>
      <c r="C515" s="812"/>
      <c r="D515" s="812"/>
      <c r="E515" s="812"/>
      <c r="F515" s="812"/>
      <c r="G515" s="812"/>
      <c r="H515" s="812"/>
      <c r="I515" s="812"/>
      <c r="J515" s="812"/>
      <c r="K515" s="812"/>
      <c r="L515" s="812"/>
      <c r="M515" s="812"/>
      <c r="N515" s="812"/>
      <c r="O515" s="812"/>
      <c r="P515" s="812"/>
      <c r="Q515" s="812"/>
      <c r="R515" s="812"/>
      <c r="S515" s="812"/>
      <c r="T515" s="812"/>
      <c r="U515" s="812"/>
      <c r="V515" s="812"/>
      <c r="W515" s="812"/>
      <c r="X515" s="812"/>
      <c r="Y515" s="812"/>
      <c r="Z515" s="812"/>
      <c r="AA515" s="812"/>
      <c r="AB515" s="812"/>
      <c r="AC515" s="812"/>
      <c r="AD515" s="812"/>
      <c r="AE515" s="812"/>
      <c r="AF515" s="812"/>
      <c r="AG515" s="812"/>
      <c r="AH515" s="812"/>
      <c r="AI515" s="812"/>
      <c r="AJ515" s="812"/>
      <c r="AK515" s="812"/>
      <c r="AL515" s="812"/>
      <c r="AM515" s="812"/>
      <c r="AN515" s="812"/>
      <c r="AO515" s="812"/>
      <c r="AP515" s="812"/>
      <c r="AQ515" s="812"/>
      <c r="AR515" s="812"/>
      <c r="AS515" s="812"/>
      <c r="AT515" s="812"/>
      <c r="AU515" s="812"/>
      <c r="AV515" s="812"/>
      <c r="AW515" s="812"/>
      <c r="AX515" s="812"/>
      <c r="AY515" s="812"/>
      <c r="AZ515" s="812"/>
      <c r="BA515" s="812"/>
      <c r="BB515" s="812"/>
      <c r="BC515" s="812"/>
      <c r="BD515" s="812"/>
      <c r="BE515" s="812"/>
      <c r="BF515" s="812"/>
      <c r="BG515" s="812"/>
      <c r="BH515" s="812"/>
      <c r="BI515" s="812"/>
      <c r="BJ515" s="812"/>
      <c r="BK515" s="812"/>
      <c r="BL515" s="812"/>
      <c r="BM515" s="812"/>
      <c r="BN515" s="812"/>
      <c r="BO515" s="812"/>
      <c r="BP515" s="812"/>
      <c r="BQ515" s="812"/>
      <c r="BR515" s="812"/>
      <c r="BS515" s="812"/>
      <c r="BT515" s="812"/>
      <c r="BU515" s="812"/>
      <c r="BV515" s="812"/>
      <c r="BW515" s="812"/>
      <c r="BX515" s="812"/>
      <c r="BY515" s="812"/>
      <c r="BZ515" s="812"/>
      <c r="CA515" s="812"/>
      <c r="CB515" s="812"/>
      <c r="CC515" s="812"/>
      <c r="CD515" s="812"/>
      <c r="CE515" s="812"/>
      <c r="CF515" s="812"/>
      <c r="CG515" s="812"/>
      <c r="CH515" s="812"/>
      <c r="CI515" s="812"/>
      <c r="CJ515" s="812"/>
      <c r="CK515" s="812"/>
      <c r="CL515" s="812"/>
      <c r="CM515" s="812"/>
      <c r="CN515" s="812"/>
      <c r="CO515" s="812"/>
      <c r="CP515" s="812"/>
      <c r="CQ515" s="812"/>
      <c r="CR515" s="812"/>
      <c r="CS515" s="812"/>
      <c r="CT515" s="812"/>
      <c r="CU515" s="812"/>
      <c r="CV515" s="812"/>
      <c r="CW515" s="812"/>
      <c r="CX515" s="812"/>
      <c r="CY515" s="812"/>
      <c r="CZ515" s="812"/>
      <c r="DA515" s="812"/>
      <c r="DB515" s="812"/>
      <c r="DC515" s="812"/>
      <c r="DD515" s="812"/>
      <c r="DE515" s="812"/>
      <c r="DF515" s="812"/>
      <c r="DG515" s="812"/>
      <c r="DH515" s="812"/>
      <c r="DI515" s="812"/>
      <c r="DJ515" s="812"/>
      <c r="DK515" s="812"/>
      <c r="DL515" s="812"/>
      <c r="DM515" s="812"/>
      <c r="DN515" s="812"/>
      <c r="DO515" s="812"/>
      <c r="DP515" s="812"/>
      <c r="DQ515" s="812"/>
      <c r="DR515" s="812"/>
      <c r="DS515" s="812"/>
      <c r="DT515" s="812"/>
      <c r="DU515" s="812"/>
      <c r="DV515" s="812"/>
      <c r="DW515" s="812"/>
      <c r="DX515" s="812"/>
      <c r="DY515" s="812"/>
      <c r="DZ515" s="812"/>
      <c r="EA515" s="812"/>
      <c r="EB515" s="812"/>
      <c r="EC515" s="812"/>
      <c r="ED515" s="812"/>
      <c r="EE515" s="812"/>
      <c r="EF515" s="812"/>
      <c r="EG515" s="812"/>
      <c r="EH515" s="812"/>
      <c r="EI515" s="812"/>
      <c r="EJ515" s="812"/>
      <c r="EK515" s="812"/>
      <c r="EL515" s="812"/>
      <c r="EM515" s="812"/>
      <c r="EN515" s="812"/>
      <c r="EO515" s="812"/>
      <c r="EP515" s="812"/>
      <c r="EQ515" s="812"/>
      <c r="ER515" s="812"/>
      <c r="ES515" s="812"/>
      <c r="ET515" s="812"/>
      <c r="EU515" s="812"/>
      <c r="EV515" s="812"/>
      <c r="EW515" s="812"/>
      <c r="EX515" s="812"/>
      <c r="EY515" s="812"/>
      <c r="EZ515" s="812"/>
      <c r="FA515" s="812"/>
      <c r="FB515" s="812"/>
      <c r="FC515" s="812"/>
      <c r="FD515" s="812"/>
      <c r="FE515" s="812"/>
      <c r="FF515" s="812"/>
      <c r="FG515" s="812"/>
      <c r="FH515" s="812"/>
      <c r="FI515" s="812"/>
      <c r="FJ515" s="812"/>
      <c r="FK515" s="812"/>
      <c r="FL515" s="812"/>
      <c r="FM515" s="812"/>
      <c r="FN515" s="812"/>
      <c r="FO515" s="812"/>
      <c r="FP515" s="812"/>
      <c r="FQ515" s="812"/>
      <c r="FR515" s="812"/>
      <c r="FS515" s="812"/>
      <c r="FT515" s="812"/>
      <c r="FU515" s="812"/>
      <c r="FV515" s="812"/>
      <c r="FW515" s="812"/>
      <c r="FX515" s="812"/>
      <c r="FY515" s="812"/>
      <c r="FZ515" s="812"/>
      <c r="GA515" s="812"/>
      <c r="GB515" s="812"/>
      <c r="GC515" s="812"/>
      <c r="GD515" s="812"/>
      <c r="GE515" s="812"/>
      <c r="GF515" s="812"/>
      <c r="GG515" s="812"/>
      <c r="GH515" s="812"/>
      <c r="GI515" s="812"/>
      <c r="GJ515" s="812"/>
      <c r="GK515" s="812"/>
      <c r="GL515" s="812"/>
      <c r="GM515" s="812"/>
    </row>
    <row r="516" spans="2:195" ht="15" customHeight="1" x14ac:dyDescent="0.2">
      <c r="B516" s="812"/>
      <c r="C516" s="812"/>
      <c r="D516" s="812"/>
      <c r="E516" s="812"/>
      <c r="F516" s="812"/>
      <c r="G516" s="812"/>
      <c r="H516" s="812"/>
      <c r="I516" s="812"/>
      <c r="J516" s="812"/>
      <c r="K516" s="812"/>
      <c r="L516" s="812"/>
      <c r="M516" s="812"/>
      <c r="N516" s="812"/>
      <c r="O516" s="812"/>
      <c r="P516" s="812"/>
      <c r="Q516" s="812"/>
      <c r="R516" s="812"/>
      <c r="S516" s="812"/>
      <c r="T516" s="812"/>
      <c r="U516" s="812"/>
      <c r="V516" s="812"/>
      <c r="W516" s="812"/>
      <c r="X516" s="812"/>
      <c r="Y516" s="812"/>
      <c r="Z516" s="812"/>
      <c r="AA516" s="812"/>
      <c r="AB516" s="812"/>
      <c r="AC516" s="812"/>
      <c r="AD516" s="812"/>
      <c r="AE516" s="812"/>
      <c r="AF516" s="812"/>
      <c r="AG516" s="812"/>
      <c r="AH516" s="812"/>
      <c r="AI516" s="812"/>
      <c r="AJ516" s="812"/>
      <c r="AK516" s="812"/>
      <c r="AL516" s="812"/>
      <c r="AM516" s="812"/>
      <c r="AN516" s="812"/>
      <c r="AO516" s="812"/>
      <c r="AP516" s="812"/>
      <c r="AQ516" s="812"/>
      <c r="AR516" s="812"/>
      <c r="AS516" s="812"/>
      <c r="AT516" s="812"/>
      <c r="AU516" s="812"/>
      <c r="AV516" s="812"/>
      <c r="AW516" s="812"/>
      <c r="AX516" s="812"/>
      <c r="AY516" s="812"/>
      <c r="AZ516" s="812"/>
      <c r="BA516" s="812"/>
      <c r="BB516" s="812"/>
      <c r="BC516" s="812"/>
      <c r="BD516" s="812"/>
      <c r="BE516" s="812"/>
      <c r="BF516" s="812"/>
      <c r="BG516" s="812"/>
      <c r="BH516" s="812"/>
      <c r="BI516" s="812"/>
      <c r="BJ516" s="812"/>
      <c r="BK516" s="812"/>
      <c r="BL516" s="812"/>
      <c r="BM516" s="812"/>
      <c r="BN516" s="812"/>
      <c r="BO516" s="812"/>
      <c r="BP516" s="812"/>
      <c r="BQ516" s="812"/>
      <c r="BR516" s="812"/>
      <c r="BS516" s="812"/>
      <c r="BT516" s="812"/>
      <c r="BU516" s="812"/>
      <c r="BV516" s="812"/>
      <c r="BW516" s="812"/>
      <c r="BX516" s="812"/>
      <c r="BY516" s="812"/>
      <c r="BZ516" s="812"/>
      <c r="CA516" s="812"/>
      <c r="CB516" s="812"/>
      <c r="CC516" s="812"/>
      <c r="CD516" s="812"/>
      <c r="CE516" s="812"/>
      <c r="CF516" s="812"/>
      <c r="CG516" s="812"/>
      <c r="CH516" s="812"/>
      <c r="CI516" s="812"/>
      <c r="CJ516" s="812"/>
      <c r="CK516" s="812"/>
      <c r="CL516" s="812"/>
      <c r="CM516" s="812"/>
      <c r="CN516" s="812"/>
      <c r="CO516" s="812"/>
      <c r="CP516" s="812"/>
      <c r="CQ516" s="812"/>
      <c r="CR516" s="812"/>
      <c r="CS516" s="812"/>
      <c r="CT516" s="812"/>
      <c r="CU516" s="812"/>
      <c r="CV516" s="812"/>
      <c r="CW516" s="812"/>
      <c r="CX516" s="812"/>
      <c r="CY516" s="812"/>
      <c r="CZ516" s="812"/>
      <c r="DA516" s="812"/>
      <c r="DB516" s="812"/>
      <c r="DC516" s="812"/>
      <c r="DD516" s="812"/>
      <c r="DE516" s="812"/>
      <c r="DF516" s="812"/>
      <c r="DG516" s="812"/>
      <c r="DH516" s="812"/>
      <c r="DI516" s="812"/>
      <c r="DJ516" s="812"/>
      <c r="DK516" s="812"/>
      <c r="DL516" s="812"/>
      <c r="DM516" s="812"/>
      <c r="DN516" s="812"/>
      <c r="DO516" s="812"/>
      <c r="DP516" s="812"/>
      <c r="DQ516" s="812"/>
      <c r="DR516" s="812"/>
      <c r="DS516" s="812"/>
      <c r="DT516" s="812"/>
      <c r="DU516" s="812"/>
      <c r="DV516" s="812"/>
      <c r="DW516" s="812"/>
      <c r="DX516" s="812"/>
      <c r="DY516" s="812"/>
      <c r="DZ516" s="812"/>
      <c r="EA516" s="812"/>
      <c r="EB516" s="812"/>
      <c r="EC516" s="812"/>
      <c r="ED516" s="812"/>
      <c r="EE516" s="812"/>
      <c r="EF516" s="812"/>
      <c r="EG516" s="812"/>
      <c r="EH516" s="812"/>
      <c r="EI516" s="812"/>
      <c r="EJ516" s="812"/>
      <c r="EK516" s="812"/>
      <c r="EL516" s="812"/>
      <c r="EM516" s="812"/>
      <c r="EN516" s="812"/>
      <c r="EO516" s="812"/>
      <c r="EP516" s="812"/>
      <c r="EQ516" s="812"/>
      <c r="ER516" s="812"/>
      <c r="ES516" s="812"/>
      <c r="ET516" s="812"/>
      <c r="EU516" s="812"/>
      <c r="EV516" s="812"/>
      <c r="EW516" s="812"/>
      <c r="EX516" s="812"/>
      <c r="EY516" s="812"/>
      <c r="EZ516" s="812"/>
      <c r="FA516" s="812"/>
      <c r="FB516" s="812"/>
      <c r="FC516" s="812"/>
      <c r="FD516" s="812"/>
      <c r="FE516" s="812"/>
      <c r="FF516" s="812"/>
      <c r="FG516" s="812"/>
      <c r="FH516" s="812"/>
      <c r="FI516" s="812"/>
      <c r="FJ516" s="812"/>
      <c r="FK516" s="812"/>
      <c r="FL516" s="812"/>
      <c r="FM516" s="812"/>
      <c r="FN516" s="812"/>
      <c r="FO516" s="812"/>
      <c r="FP516" s="812"/>
      <c r="FQ516" s="812"/>
      <c r="FR516" s="812"/>
      <c r="FS516" s="812"/>
      <c r="FT516" s="812"/>
      <c r="FU516" s="812"/>
      <c r="FV516" s="812"/>
      <c r="FW516" s="812"/>
      <c r="FX516" s="812"/>
      <c r="FY516" s="812"/>
      <c r="FZ516" s="812"/>
      <c r="GA516" s="812"/>
      <c r="GB516" s="812"/>
      <c r="GC516" s="812"/>
      <c r="GD516" s="812"/>
      <c r="GE516" s="812"/>
      <c r="GF516" s="812"/>
      <c r="GG516" s="812"/>
      <c r="GH516" s="812"/>
      <c r="GI516" s="812"/>
      <c r="GJ516" s="812"/>
      <c r="GK516" s="812"/>
      <c r="GL516" s="812"/>
      <c r="GM516" s="812"/>
    </row>
  </sheetData>
  <mergeCells count="217">
    <mergeCell ref="A3:A6"/>
    <mergeCell ref="B3:E3"/>
    <mergeCell ref="F3:O3"/>
    <mergeCell ref="P3:Q3"/>
    <mergeCell ref="R3:W3"/>
    <mergeCell ref="X3:AA3"/>
    <mergeCell ref="L4:M4"/>
    <mergeCell ref="N4:O4"/>
    <mergeCell ref="P4:Q4"/>
    <mergeCell ref="R4:S4"/>
    <mergeCell ref="B5:C5"/>
    <mergeCell ref="D5:E5"/>
    <mergeCell ref="F5:G5"/>
    <mergeCell ref="H5:I5"/>
    <mergeCell ref="J5:K5"/>
    <mergeCell ref="L5:M5"/>
    <mergeCell ref="N5:O5"/>
    <mergeCell ref="P5:Q5"/>
    <mergeCell ref="R5:S5"/>
    <mergeCell ref="T5:U5"/>
    <mergeCell ref="V5:W5"/>
    <mergeCell ref="X5:Y5"/>
    <mergeCell ref="Z5:AA5"/>
    <mergeCell ref="FP3:GC3"/>
    <mergeCell ref="GD3:GM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BH4:BI4"/>
    <mergeCell ref="BJ4:BK4"/>
    <mergeCell ref="BL4:BM4"/>
    <mergeCell ref="BN4:BO4"/>
    <mergeCell ref="CN4:CO4"/>
    <mergeCell ref="CP4:CQ4"/>
    <mergeCell ref="CR4:CS4"/>
    <mergeCell ref="CT4:CU4"/>
    <mergeCell ref="CV4:CW4"/>
    <mergeCell ref="CL4:CM4"/>
    <mergeCell ref="DP4:DQ4"/>
    <mergeCell ref="DR4:DS4"/>
    <mergeCell ref="CZ4:DA4"/>
    <mergeCell ref="DB4:DC4"/>
    <mergeCell ref="DD4:DE4"/>
    <mergeCell ref="DF4:DG4"/>
    <mergeCell ref="DH4:DI4"/>
    <mergeCell ref="DJ4:DK4"/>
    <mergeCell ref="GL4:GM4"/>
    <mergeCell ref="FT4:FU4"/>
    <mergeCell ref="FV4:FW4"/>
    <mergeCell ref="FX4:FY4"/>
    <mergeCell ref="FZ4:GA4"/>
    <mergeCell ref="GB4:GC4"/>
    <mergeCell ref="GD4:GE4"/>
    <mergeCell ref="FH4:FI4"/>
    <mergeCell ref="FJ4:FK4"/>
    <mergeCell ref="FL4:FM4"/>
    <mergeCell ref="FN4:FO4"/>
    <mergeCell ref="FP4:FQ4"/>
    <mergeCell ref="FR4:FS4"/>
    <mergeCell ref="GF4:GG4"/>
    <mergeCell ref="DX4:DY4"/>
    <mergeCell ref="DZ4:EA4"/>
    <mergeCell ref="EB4:EC4"/>
    <mergeCell ref="DL4:DM4"/>
    <mergeCell ref="DN4:DO4"/>
    <mergeCell ref="AL5:AM5"/>
    <mergeCell ref="AN5:AO5"/>
    <mergeCell ref="AP5:AQ5"/>
    <mergeCell ref="AR5:AS5"/>
    <mergeCell ref="AT5:AU5"/>
    <mergeCell ref="AV5:AW5"/>
    <mergeCell ref="CX4:CY4"/>
    <mergeCell ref="CB4:CC4"/>
    <mergeCell ref="CD4:CE4"/>
    <mergeCell ref="CF4:CG4"/>
    <mergeCell ref="CH4:CI4"/>
    <mergeCell ref="CJ4:CK4"/>
    <mergeCell ref="DT4:DU4"/>
    <mergeCell ref="DV4:DW4"/>
    <mergeCell ref="CP5:CQ5"/>
    <mergeCell ref="CR5:CS5"/>
    <mergeCell ref="BV5:BW5"/>
    <mergeCell ref="BX5:BY5"/>
    <mergeCell ref="BZ5:CA5"/>
    <mergeCell ref="CB5:CC5"/>
    <mergeCell ref="CD5:CE5"/>
    <mergeCell ref="GH4:GI4"/>
    <mergeCell ref="GJ4:GK4"/>
    <mergeCell ref="FF4:FG4"/>
    <mergeCell ref="EJ4:EK4"/>
    <mergeCell ref="EL4:EM4"/>
    <mergeCell ref="EN4:EO4"/>
    <mergeCell ref="EP4:EQ4"/>
    <mergeCell ref="ER4:ES4"/>
    <mergeCell ref="ET4:EU4"/>
    <mergeCell ref="FB4:FC4"/>
    <mergeCell ref="FD4:FE4"/>
    <mergeCell ref="EV4:EW4"/>
    <mergeCell ref="EX4:EY4"/>
    <mergeCell ref="EZ4:FA4"/>
    <mergeCell ref="ED4:EE4"/>
    <mergeCell ref="EF4:EG4"/>
    <mergeCell ref="EH4:EI4"/>
    <mergeCell ref="AB5:AC5"/>
    <mergeCell ref="AD5:AE5"/>
    <mergeCell ref="AF5:AG5"/>
    <mergeCell ref="AH5:AI5"/>
    <mergeCell ref="AJ5:AK5"/>
    <mergeCell ref="BJ5:BK5"/>
    <mergeCell ref="BL5:BM5"/>
    <mergeCell ref="BN5:BO5"/>
    <mergeCell ref="BP5:BQ5"/>
    <mergeCell ref="BR5:BS5"/>
    <mergeCell ref="BT5:BU5"/>
    <mergeCell ref="AX5:AY5"/>
    <mergeCell ref="AZ5:BA5"/>
    <mergeCell ref="BB5:BC5"/>
    <mergeCell ref="BD5:BE5"/>
    <mergeCell ref="BF5:BG5"/>
    <mergeCell ref="BH5:BI5"/>
    <mergeCell ref="CH5:CI5"/>
    <mergeCell ref="CJ5:CK5"/>
    <mergeCell ref="CL5:CM5"/>
    <mergeCell ref="CN5:CO5"/>
    <mergeCell ref="CF5:CG5"/>
    <mergeCell ref="DF5:DG5"/>
    <mergeCell ref="DH5:DI5"/>
    <mergeCell ref="DJ5:DK5"/>
    <mergeCell ref="DL5:DM5"/>
    <mergeCell ref="DN5:DO5"/>
    <mergeCell ref="DP5:DQ5"/>
    <mergeCell ref="CT5:CU5"/>
    <mergeCell ref="CV5:CW5"/>
    <mergeCell ref="CX5:CY5"/>
    <mergeCell ref="CZ5:DA5"/>
    <mergeCell ref="DB5:DC5"/>
    <mergeCell ref="DD5:DE5"/>
    <mergeCell ref="ED5:EE5"/>
    <mergeCell ref="EF5:EG5"/>
    <mergeCell ref="EH5:EI5"/>
    <mergeCell ref="EJ5:EK5"/>
    <mergeCell ref="EL5:EM5"/>
    <mergeCell ref="EN5:EO5"/>
    <mergeCell ref="DR5:DS5"/>
    <mergeCell ref="DT5:DU5"/>
    <mergeCell ref="DV5:DW5"/>
    <mergeCell ref="DX5:DY5"/>
    <mergeCell ref="DZ5:EA5"/>
    <mergeCell ref="EB5:EC5"/>
    <mergeCell ref="FB5:FC5"/>
    <mergeCell ref="FD5:FE5"/>
    <mergeCell ref="FF5:FG5"/>
    <mergeCell ref="FH5:FI5"/>
    <mergeCell ref="FJ5:FK5"/>
    <mergeCell ref="FL5:FM5"/>
    <mergeCell ref="EP5:EQ5"/>
    <mergeCell ref="ER5:ES5"/>
    <mergeCell ref="ET5:EU5"/>
    <mergeCell ref="EV5:EW5"/>
    <mergeCell ref="EX5:EY5"/>
    <mergeCell ref="EZ5:FA5"/>
    <mergeCell ref="GL5:GM5"/>
    <mergeCell ref="FZ5:GA5"/>
    <mergeCell ref="GB5:GC5"/>
    <mergeCell ref="GD5:GE5"/>
    <mergeCell ref="GF5:GG5"/>
    <mergeCell ref="GH5:GI5"/>
    <mergeCell ref="GJ5:GK5"/>
    <mergeCell ref="FN5:FO5"/>
    <mergeCell ref="FP5:FQ5"/>
    <mergeCell ref="FR5:FS5"/>
    <mergeCell ref="FT5:FU5"/>
    <mergeCell ref="FV5:FW5"/>
    <mergeCell ref="FX5:FY5"/>
  </mergeCells>
  <phoneticPr fontId="6"/>
  <printOptions verticalCentered="1"/>
  <pageMargins left="0.78740157480314965" right="0.78740157480314965" top="0.78740157480314965" bottom="0.78740157480314965" header="0.51181102362204722" footer="0.51181102362204722"/>
  <pageSetup paperSize="9" scale="87" orientation="portrait" r:id="rId1"/>
  <headerFooter alignWithMargins="0"/>
  <colBreaks count="13" manualBreakCount="13">
    <brk id="15" max="54" man="1"/>
    <brk id="29" max="54" man="1"/>
    <brk id="43" max="54" man="1"/>
    <brk id="57" max="1048575" man="1"/>
    <brk id="71" max="54" man="1"/>
    <brk id="87" max="54" man="1"/>
    <brk id="101" max="1048575" man="1"/>
    <brk id="115" max="1048575" man="1"/>
    <brk id="129" max="1048575" man="1"/>
    <brk id="143" max="54" man="1"/>
    <brk id="157" max="54" man="1"/>
    <brk id="171" max="54" man="1"/>
    <brk id="185" max="54"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S213"/>
  <sheetViews>
    <sheetView view="pageBreakPreview" zoomScale="55" zoomScaleNormal="50" zoomScaleSheetLayoutView="55" workbookViewId="0">
      <pane xSplit="2" ySplit="3" topLeftCell="C4" activePane="bottomRight" state="frozen"/>
      <selection pane="topRight" activeCell="C1" sqref="C1"/>
      <selection pane="bottomLeft" activeCell="A4" sqref="A4"/>
      <selection pane="bottomRight" sqref="A1:P1"/>
    </sheetView>
  </sheetViews>
  <sheetFormatPr defaultColWidth="9" defaultRowHeight="13" x14ac:dyDescent="0.2"/>
  <cols>
    <col min="1" max="1" width="9.90625" style="343" customWidth="1"/>
    <col min="2" max="2" width="60.81640625" style="343" customWidth="1"/>
    <col min="3" max="3" width="15.453125" style="343" customWidth="1"/>
    <col min="4" max="4" width="30.36328125" style="343" customWidth="1"/>
    <col min="5" max="10" width="9.36328125" style="349" customWidth="1"/>
    <col min="11" max="11" width="10.90625" style="343" customWidth="1"/>
    <col min="12" max="12" width="12" style="343" customWidth="1"/>
    <col min="13" max="13" width="9.81640625" style="343" customWidth="1"/>
    <col min="14" max="14" width="9.08984375" style="343" customWidth="1"/>
    <col min="15" max="15" width="9.90625" style="343" customWidth="1"/>
    <col min="16" max="16" width="120.08984375" style="343" customWidth="1"/>
    <col min="17" max="255" width="9" style="343"/>
    <col min="256" max="256" width="9.90625" style="343" customWidth="1"/>
    <col min="257" max="257" width="60.81640625" style="343" customWidth="1"/>
    <col min="258" max="258" width="15.453125" style="343" customWidth="1"/>
    <col min="259" max="259" width="30.36328125" style="343" customWidth="1"/>
    <col min="260" max="265" width="9.36328125" style="343" customWidth="1"/>
    <col min="266" max="266" width="10.90625" style="343" customWidth="1"/>
    <col min="267" max="267" width="12" style="343" customWidth="1"/>
    <col min="268" max="268" width="9.81640625" style="343" customWidth="1"/>
    <col min="269" max="269" width="9.08984375" style="343" customWidth="1"/>
    <col min="270" max="270" width="9.90625" style="343" customWidth="1"/>
    <col min="271" max="271" width="120.08984375" style="343" customWidth="1"/>
    <col min="272" max="272" width="30.81640625" style="343" customWidth="1"/>
    <col min="273" max="511" width="9" style="343"/>
    <col min="512" max="512" width="9.90625" style="343" customWidth="1"/>
    <col min="513" max="513" width="60.81640625" style="343" customWidth="1"/>
    <col min="514" max="514" width="15.453125" style="343" customWidth="1"/>
    <col min="515" max="515" width="30.36328125" style="343" customWidth="1"/>
    <col min="516" max="521" width="9.36328125" style="343" customWidth="1"/>
    <col min="522" max="522" width="10.90625" style="343" customWidth="1"/>
    <col min="523" max="523" width="12" style="343" customWidth="1"/>
    <col min="524" max="524" width="9.81640625" style="343" customWidth="1"/>
    <col min="525" max="525" width="9.08984375" style="343" customWidth="1"/>
    <col min="526" max="526" width="9.90625" style="343" customWidth="1"/>
    <col min="527" max="527" width="120.08984375" style="343" customWidth="1"/>
    <col min="528" max="528" width="30.81640625" style="343" customWidth="1"/>
    <col min="529" max="767" width="9" style="343"/>
    <col min="768" max="768" width="9.90625" style="343" customWidth="1"/>
    <col min="769" max="769" width="60.81640625" style="343" customWidth="1"/>
    <col min="770" max="770" width="15.453125" style="343" customWidth="1"/>
    <col min="771" max="771" width="30.36328125" style="343" customWidth="1"/>
    <col min="772" max="777" width="9.36328125" style="343" customWidth="1"/>
    <col min="778" max="778" width="10.90625" style="343" customWidth="1"/>
    <col min="779" max="779" width="12" style="343" customWidth="1"/>
    <col min="780" max="780" width="9.81640625" style="343" customWidth="1"/>
    <col min="781" max="781" width="9.08984375" style="343" customWidth="1"/>
    <col min="782" max="782" width="9.90625" style="343" customWidth="1"/>
    <col min="783" max="783" width="120.08984375" style="343" customWidth="1"/>
    <col min="784" max="784" width="30.81640625" style="343" customWidth="1"/>
    <col min="785" max="1023" width="9" style="343"/>
    <col min="1024" max="1024" width="9.90625" style="343" customWidth="1"/>
    <col min="1025" max="1025" width="60.81640625" style="343" customWidth="1"/>
    <col min="1026" max="1026" width="15.453125" style="343" customWidth="1"/>
    <col min="1027" max="1027" width="30.36328125" style="343" customWidth="1"/>
    <col min="1028" max="1033" width="9.36328125" style="343" customWidth="1"/>
    <col min="1034" max="1034" width="10.90625" style="343" customWidth="1"/>
    <col min="1035" max="1035" width="12" style="343" customWidth="1"/>
    <col min="1036" max="1036" width="9.81640625" style="343" customWidth="1"/>
    <col min="1037" max="1037" width="9.08984375" style="343" customWidth="1"/>
    <col min="1038" max="1038" width="9.90625" style="343" customWidth="1"/>
    <col min="1039" max="1039" width="120.08984375" style="343" customWidth="1"/>
    <col min="1040" max="1040" width="30.81640625" style="343" customWidth="1"/>
    <col min="1041" max="1279" width="9" style="343"/>
    <col min="1280" max="1280" width="9.90625" style="343" customWidth="1"/>
    <col min="1281" max="1281" width="60.81640625" style="343" customWidth="1"/>
    <col min="1282" max="1282" width="15.453125" style="343" customWidth="1"/>
    <col min="1283" max="1283" width="30.36328125" style="343" customWidth="1"/>
    <col min="1284" max="1289" width="9.36328125" style="343" customWidth="1"/>
    <col min="1290" max="1290" width="10.90625" style="343" customWidth="1"/>
    <col min="1291" max="1291" width="12" style="343" customWidth="1"/>
    <col min="1292" max="1292" width="9.81640625" style="343" customWidth="1"/>
    <col min="1293" max="1293" width="9.08984375" style="343" customWidth="1"/>
    <col min="1294" max="1294" width="9.90625" style="343" customWidth="1"/>
    <col min="1295" max="1295" width="120.08984375" style="343" customWidth="1"/>
    <col min="1296" max="1296" width="30.81640625" style="343" customWidth="1"/>
    <col min="1297" max="1535" width="9" style="343"/>
    <col min="1536" max="1536" width="9.90625" style="343" customWidth="1"/>
    <col min="1537" max="1537" width="60.81640625" style="343" customWidth="1"/>
    <col min="1538" max="1538" width="15.453125" style="343" customWidth="1"/>
    <col min="1539" max="1539" width="30.36328125" style="343" customWidth="1"/>
    <col min="1540" max="1545" width="9.36328125" style="343" customWidth="1"/>
    <col min="1546" max="1546" width="10.90625" style="343" customWidth="1"/>
    <col min="1547" max="1547" width="12" style="343" customWidth="1"/>
    <col min="1548" max="1548" width="9.81640625" style="343" customWidth="1"/>
    <col min="1549" max="1549" width="9.08984375" style="343" customWidth="1"/>
    <col min="1550" max="1550" width="9.90625" style="343" customWidth="1"/>
    <col min="1551" max="1551" width="120.08984375" style="343" customWidth="1"/>
    <col min="1552" max="1552" width="30.81640625" style="343" customWidth="1"/>
    <col min="1553" max="1791" width="9" style="343"/>
    <col min="1792" max="1792" width="9.90625" style="343" customWidth="1"/>
    <col min="1793" max="1793" width="60.81640625" style="343" customWidth="1"/>
    <col min="1794" max="1794" width="15.453125" style="343" customWidth="1"/>
    <col min="1795" max="1795" width="30.36328125" style="343" customWidth="1"/>
    <col min="1796" max="1801" width="9.36328125" style="343" customWidth="1"/>
    <col min="1802" max="1802" width="10.90625" style="343" customWidth="1"/>
    <col min="1803" max="1803" width="12" style="343" customWidth="1"/>
    <col min="1804" max="1804" width="9.81640625" style="343" customWidth="1"/>
    <col min="1805" max="1805" width="9.08984375" style="343" customWidth="1"/>
    <col min="1806" max="1806" width="9.90625" style="343" customWidth="1"/>
    <col min="1807" max="1807" width="120.08984375" style="343" customWidth="1"/>
    <col min="1808" max="1808" width="30.81640625" style="343" customWidth="1"/>
    <col min="1809" max="2047" width="9" style="343"/>
    <col min="2048" max="2048" width="9.90625" style="343" customWidth="1"/>
    <col min="2049" max="2049" width="60.81640625" style="343" customWidth="1"/>
    <col min="2050" max="2050" width="15.453125" style="343" customWidth="1"/>
    <col min="2051" max="2051" width="30.36328125" style="343" customWidth="1"/>
    <col min="2052" max="2057" width="9.36328125" style="343" customWidth="1"/>
    <col min="2058" max="2058" width="10.90625" style="343" customWidth="1"/>
    <col min="2059" max="2059" width="12" style="343" customWidth="1"/>
    <col min="2060" max="2060" width="9.81640625" style="343" customWidth="1"/>
    <col min="2061" max="2061" width="9.08984375" style="343" customWidth="1"/>
    <col min="2062" max="2062" width="9.90625" style="343" customWidth="1"/>
    <col min="2063" max="2063" width="120.08984375" style="343" customWidth="1"/>
    <col min="2064" max="2064" width="30.81640625" style="343" customWidth="1"/>
    <col min="2065" max="2303" width="9" style="343"/>
    <col min="2304" max="2304" width="9.90625" style="343" customWidth="1"/>
    <col min="2305" max="2305" width="60.81640625" style="343" customWidth="1"/>
    <col min="2306" max="2306" width="15.453125" style="343" customWidth="1"/>
    <col min="2307" max="2307" width="30.36328125" style="343" customWidth="1"/>
    <col min="2308" max="2313" width="9.36328125" style="343" customWidth="1"/>
    <col min="2314" max="2314" width="10.90625" style="343" customWidth="1"/>
    <col min="2315" max="2315" width="12" style="343" customWidth="1"/>
    <col min="2316" max="2316" width="9.81640625" style="343" customWidth="1"/>
    <col min="2317" max="2317" width="9.08984375" style="343" customWidth="1"/>
    <col min="2318" max="2318" width="9.90625" style="343" customWidth="1"/>
    <col min="2319" max="2319" width="120.08984375" style="343" customWidth="1"/>
    <col min="2320" max="2320" width="30.81640625" style="343" customWidth="1"/>
    <col min="2321" max="2559" width="9" style="343"/>
    <col min="2560" max="2560" width="9.90625" style="343" customWidth="1"/>
    <col min="2561" max="2561" width="60.81640625" style="343" customWidth="1"/>
    <col min="2562" max="2562" width="15.453125" style="343" customWidth="1"/>
    <col min="2563" max="2563" width="30.36328125" style="343" customWidth="1"/>
    <col min="2564" max="2569" width="9.36328125" style="343" customWidth="1"/>
    <col min="2570" max="2570" width="10.90625" style="343" customWidth="1"/>
    <col min="2571" max="2571" width="12" style="343" customWidth="1"/>
    <col min="2572" max="2572" width="9.81640625" style="343" customWidth="1"/>
    <col min="2573" max="2573" width="9.08984375" style="343" customWidth="1"/>
    <col min="2574" max="2574" width="9.90625" style="343" customWidth="1"/>
    <col min="2575" max="2575" width="120.08984375" style="343" customWidth="1"/>
    <col min="2576" max="2576" width="30.81640625" style="343" customWidth="1"/>
    <col min="2577" max="2815" width="9" style="343"/>
    <col min="2816" max="2816" width="9.90625" style="343" customWidth="1"/>
    <col min="2817" max="2817" width="60.81640625" style="343" customWidth="1"/>
    <col min="2818" max="2818" width="15.453125" style="343" customWidth="1"/>
    <col min="2819" max="2819" width="30.36328125" style="343" customWidth="1"/>
    <col min="2820" max="2825" width="9.36328125" style="343" customWidth="1"/>
    <col min="2826" max="2826" width="10.90625" style="343" customWidth="1"/>
    <col min="2827" max="2827" width="12" style="343" customWidth="1"/>
    <col min="2828" max="2828" width="9.81640625" style="343" customWidth="1"/>
    <col min="2829" max="2829" width="9.08984375" style="343" customWidth="1"/>
    <col min="2830" max="2830" width="9.90625" style="343" customWidth="1"/>
    <col min="2831" max="2831" width="120.08984375" style="343" customWidth="1"/>
    <col min="2832" max="2832" width="30.81640625" style="343" customWidth="1"/>
    <col min="2833" max="3071" width="9" style="343"/>
    <col min="3072" max="3072" width="9.90625" style="343" customWidth="1"/>
    <col min="3073" max="3073" width="60.81640625" style="343" customWidth="1"/>
    <col min="3074" max="3074" width="15.453125" style="343" customWidth="1"/>
    <col min="3075" max="3075" width="30.36328125" style="343" customWidth="1"/>
    <col min="3076" max="3081" width="9.36328125" style="343" customWidth="1"/>
    <col min="3082" max="3082" width="10.90625" style="343" customWidth="1"/>
    <col min="3083" max="3083" width="12" style="343" customWidth="1"/>
    <col min="3084" max="3084" width="9.81640625" style="343" customWidth="1"/>
    <col min="3085" max="3085" width="9.08984375" style="343" customWidth="1"/>
    <col min="3086" max="3086" width="9.90625" style="343" customWidth="1"/>
    <col min="3087" max="3087" width="120.08984375" style="343" customWidth="1"/>
    <col min="3088" max="3088" width="30.81640625" style="343" customWidth="1"/>
    <col min="3089" max="3327" width="9" style="343"/>
    <col min="3328" max="3328" width="9.90625" style="343" customWidth="1"/>
    <col min="3329" max="3329" width="60.81640625" style="343" customWidth="1"/>
    <col min="3330" max="3330" width="15.453125" style="343" customWidth="1"/>
    <col min="3331" max="3331" width="30.36328125" style="343" customWidth="1"/>
    <col min="3332" max="3337" width="9.36328125" style="343" customWidth="1"/>
    <col min="3338" max="3338" width="10.90625" style="343" customWidth="1"/>
    <col min="3339" max="3339" width="12" style="343" customWidth="1"/>
    <col min="3340" max="3340" width="9.81640625" style="343" customWidth="1"/>
    <col min="3341" max="3341" width="9.08984375" style="343" customWidth="1"/>
    <col min="3342" max="3342" width="9.90625" style="343" customWidth="1"/>
    <col min="3343" max="3343" width="120.08984375" style="343" customWidth="1"/>
    <col min="3344" max="3344" width="30.81640625" style="343" customWidth="1"/>
    <col min="3345" max="3583" width="9" style="343"/>
    <col min="3584" max="3584" width="9.90625" style="343" customWidth="1"/>
    <col min="3585" max="3585" width="60.81640625" style="343" customWidth="1"/>
    <col min="3586" max="3586" width="15.453125" style="343" customWidth="1"/>
    <col min="3587" max="3587" width="30.36328125" style="343" customWidth="1"/>
    <col min="3588" max="3593" width="9.36328125" style="343" customWidth="1"/>
    <col min="3594" max="3594" width="10.90625" style="343" customWidth="1"/>
    <col min="3595" max="3595" width="12" style="343" customWidth="1"/>
    <col min="3596" max="3596" width="9.81640625" style="343" customWidth="1"/>
    <col min="3597" max="3597" width="9.08984375" style="343" customWidth="1"/>
    <col min="3598" max="3598" width="9.90625" style="343" customWidth="1"/>
    <col min="3599" max="3599" width="120.08984375" style="343" customWidth="1"/>
    <col min="3600" max="3600" width="30.81640625" style="343" customWidth="1"/>
    <col min="3601" max="3839" width="9" style="343"/>
    <col min="3840" max="3840" width="9.90625" style="343" customWidth="1"/>
    <col min="3841" max="3841" width="60.81640625" style="343" customWidth="1"/>
    <col min="3842" max="3842" width="15.453125" style="343" customWidth="1"/>
    <col min="3843" max="3843" width="30.36328125" style="343" customWidth="1"/>
    <col min="3844" max="3849" width="9.36328125" style="343" customWidth="1"/>
    <col min="3850" max="3850" width="10.90625" style="343" customWidth="1"/>
    <col min="3851" max="3851" width="12" style="343" customWidth="1"/>
    <col min="3852" max="3852" width="9.81640625" style="343" customWidth="1"/>
    <col min="3853" max="3853" width="9.08984375" style="343" customWidth="1"/>
    <col min="3854" max="3854" width="9.90625" style="343" customWidth="1"/>
    <col min="3855" max="3855" width="120.08984375" style="343" customWidth="1"/>
    <col min="3856" max="3856" width="30.81640625" style="343" customWidth="1"/>
    <col min="3857" max="4095" width="9" style="343"/>
    <col min="4096" max="4096" width="9.90625" style="343" customWidth="1"/>
    <col min="4097" max="4097" width="60.81640625" style="343" customWidth="1"/>
    <col min="4098" max="4098" width="15.453125" style="343" customWidth="1"/>
    <col min="4099" max="4099" width="30.36328125" style="343" customWidth="1"/>
    <col min="4100" max="4105" width="9.36328125" style="343" customWidth="1"/>
    <col min="4106" max="4106" width="10.90625" style="343" customWidth="1"/>
    <col min="4107" max="4107" width="12" style="343" customWidth="1"/>
    <col min="4108" max="4108" width="9.81640625" style="343" customWidth="1"/>
    <col min="4109" max="4109" width="9.08984375" style="343" customWidth="1"/>
    <col min="4110" max="4110" width="9.90625" style="343" customWidth="1"/>
    <col min="4111" max="4111" width="120.08984375" style="343" customWidth="1"/>
    <col min="4112" max="4112" width="30.81640625" style="343" customWidth="1"/>
    <col min="4113" max="4351" width="9" style="343"/>
    <col min="4352" max="4352" width="9.90625" style="343" customWidth="1"/>
    <col min="4353" max="4353" width="60.81640625" style="343" customWidth="1"/>
    <col min="4354" max="4354" width="15.453125" style="343" customWidth="1"/>
    <col min="4355" max="4355" width="30.36328125" style="343" customWidth="1"/>
    <col min="4356" max="4361" width="9.36328125" style="343" customWidth="1"/>
    <col min="4362" max="4362" width="10.90625" style="343" customWidth="1"/>
    <col min="4363" max="4363" width="12" style="343" customWidth="1"/>
    <col min="4364" max="4364" width="9.81640625" style="343" customWidth="1"/>
    <col min="4365" max="4365" width="9.08984375" style="343" customWidth="1"/>
    <col min="4366" max="4366" width="9.90625" style="343" customWidth="1"/>
    <col min="4367" max="4367" width="120.08984375" style="343" customWidth="1"/>
    <col min="4368" max="4368" width="30.81640625" style="343" customWidth="1"/>
    <col min="4369" max="4607" width="9" style="343"/>
    <col min="4608" max="4608" width="9.90625" style="343" customWidth="1"/>
    <col min="4609" max="4609" width="60.81640625" style="343" customWidth="1"/>
    <col min="4610" max="4610" width="15.453125" style="343" customWidth="1"/>
    <col min="4611" max="4611" width="30.36328125" style="343" customWidth="1"/>
    <col min="4612" max="4617" width="9.36328125" style="343" customWidth="1"/>
    <col min="4618" max="4618" width="10.90625" style="343" customWidth="1"/>
    <col min="4619" max="4619" width="12" style="343" customWidth="1"/>
    <col min="4620" max="4620" width="9.81640625" style="343" customWidth="1"/>
    <col min="4621" max="4621" width="9.08984375" style="343" customWidth="1"/>
    <col min="4622" max="4622" width="9.90625" style="343" customWidth="1"/>
    <col min="4623" max="4623" width="120.08984375" style="343" customWidth="1"/>
    <col min="4624" max="4624" width="30.81640625" style="343" customWidth="1"/>
    <col min="4625" max="4863" width="9" style="343"/>
    <col min="4864" max="4864" width="9.90625" style="343" customWidth="1"/>
    <col min="4865" max="4865" width="60.81640625" style="343" customWidth="1"/>
    <col min="4866" max="4866" width="15.453125" style="343" customWidth="1"/>
    <col min="4867" max="4867" width="30.36328125" style="343" customWidth="1"/>
    <col min="4868" max="4873" width="9.36328125" style="343" customWidth="1"/>
    <col min="4874" max="4874" width="10.90625" style="343" customWidth="1"/>
    <col min="4875" max="4875" width="12" style="343" customWidth="1"/>
    <col min="4876" max="4876" width="9.81640625" style="343" customWidth="1"/>
    <col min="4877" max="4877" width="9.08984375" style="343" customWidth="1"/>
    <col min="4878" max="4878" width="9.90625" style="343" customWidth="1"/>
    <col min="4879" max="4879" width="120.08984375" style="343" customWidth="1"/>
    <col min="4880" max="4880" width="30.81640625" style="343" customWidth="1"/>
    <col min="4881" max="5119" width="9" style="343"/>
    <col min="5120" max="5120" width="9.90625" style="343" customWidth="1"/>
    <col min="5121" max="5121" width="60.81640625" style="343" customWidth="1"/>
    <col min="5122" max="5122" width="15.453125" style="343" customWidth="1"/>
    <col min="5123" max="5123" width="30.36328125" style="343" customWidth="1"/>
    <col min="5124" max="5129" width="9.36328125" style="343" customWidth="1"/>
    <col min="5130" max="5130" width="10.90625" style="343" customWidth="1"/>
    <col min="5131" max="5131" width="12" style="343" customWidth="1"/>
    <col min="5132" max="5132" width="9.81640625" style="343" customWidth="1"/>
    <col min="5133" max="5133" width="9.08984375" style="343" customWidth="1"/>
    <col min="5134" max="5134" width="9.90625" style="343" customWidth="1"/>
    <col min="5135" max="5135" width="120.08984375" style="343" customWidth="1"/>
    <col min="5136" max="5136" width="30.81640625" style="343" customWidth="1"/>
    <col min="5137" max="5375" width="9" style="343"/>
    <col min="5376" max="5376" width="9.90625" style="343" customWidth="1"/>
    <col min="5377" max="5377" width="60.81640625" style="343" customWidth="1"/>
    <col min="5378" max="5378" width="15.453125" style="343" customWidth="1"/>
    <col min="5379" max="5379" width="30.36328125" style="343" customWidth="1"/>
    <col min="5380" max="5385" width="9.36328125" style="343" customWidth="1"/>
    <col min="5386" max="5386" width="10.90625" style="343" customWidth="1"/>
    <col min="5387" max="5387" width="12" style="343" customWidth="1"/>
    <col min="5388" max="5388" width="9.81640625" style="343" customWidth="1"/>
    <col min="5389" max="5389" width="9.08984375" style="343" customWidth="1"/>
    <col min="5390" max="5390" width="9.90625" style="343" customWidth="1"/>
    <col min="5391" max="5391" width="120.08984375" style="343" customWidth="1"/>
    <col min="5392" max="5392" width="30.81640625" style="343" customWidth="1"/>
    <col min="5393" max="5631" width="9" style="343"/>
    <col min="5632" max="5632" width="9.90625" style="343" customWidth="1"/>
    <col min="5633" max="5633" width="60.81640625" style="343" customWidth="1"/>
    <col min="5634" max="5634" width="15.453125" style="343" customWidth="1"/>
    <col min="5635" max="5635" width="30.36328125" style="343" customWidth="1"/>
    <col min="5636" max="5641" width="9.36328125" style="343" customWidth="1"/>
    <col min="5642" max="5642" width="10.90625" style="343" customWidth="1"/>
    <col min="5643" max="5643" width="12" style="343" customWidth="1"/>
    <col min="5644" max="5644" width="9.81640625" style="343" customWidth="1"/>
    <col min="5645" max="5645" width="9.08984375" style="343" customWidth="1"/>
    <col min="5646" max="5646" width="9.90625" style="343" customWidth="1"/>
    <col min="5647" max="5647" width="120.08984375" style="343" customWidth="1"/>
    <col min="5648" max="5648" width="30.81640625" style="343" customWidth="1"/>
    <col min="5649" max="5887" width="9" style="343"/>
    <col min="5888" max="5888" width="9.90625" style="343" customWidth="1"/>
    <col min="5889" max="5889" width="60.81640625" style="343" customWidth="1"/>
    <col min="5890" max="5890" width="15.453125" style="343" customWidth="1"/>
    <col min="5891" max="5891" width="30.36328125" style="343" customWidth="1"/>
    <col min="5892" max="5897" width="9.36328125" style="343" customWidth="1"/>
    <col min="5898" max="5898" width="10.90625" style="343" customWidth="1"/>
    <col min="5899" max="5899" width="12" style="343" customWidth="1"/>
    <col min="5900" max="5900" width="9.81640625" style="343" customWidth="1"/>
    <col min="5901" max="5901" width="9.08984375" style="343" customWidth="1"/>
    <col min="5902" max="5902" width="9.90625" style="343" customWidth="1"/>
    <col min="5903" max="5903" width="120.08984375" style="343" customWidth="1"/>
    <col min="5904" max="5904" width="30.81640625" style="343" customWidth="1"/>
    <col min="5905" max="6143" width="9" style="343"/>
    <col min="6144" max="6144" width="9.90625" style="343" customWidth="1"/>
    <col min="6145" max="6145" width="60.81640625" style="343" customWidth="1"/>
    <col min="6146" max="6146" width="15.453125" style="343" customWidth="1"/>
    <col min="6147" max="6147" width="30.36328125" style="343" customWidth="1"/>
    <col min="6148" max="6153" width="9.36328125" style="343" customWidth="1"/>
    <col min="6154" max="6154" width="10.90625" style="343" customWidth="1"/>
    <col min="6155" max="6155" width="12" style="343" customWidth="1"/>
    <col min="6156" max="6156" width="9.81640625" style="343" customWidth="1"/>
    <col min="6157" max="6157" width="9.08984375" style="343" customWidth="1"/>
    <col min="6158" max="6158" width="9.90625" style="343" customWidth="1"/>
    <col min="6159" max="6159" width="120.08984375" style="343" customWidth="1"/>
    <col min="6160" max="6160" width="30.81640625" style="343" customWidth="1"/>
    <col min="6161" max="6399" width="9" style="343"/>
    <col min="6400" max="6400" width="9.90625" style="343" customWidth="1"/>
    <col min="6401" max="6401" width="60.81640625" style="343" customWidth="1"/>
    <col min="6402" max="6402" width="15.453125" style="343" customWidth="1"/>
    <col min="6403" max="6403" width="30.36328125" style="343" customWidth="1"/>
    <col min="6404" max="6409" width="9.36328125" style="343" customWidth="1"/>
    <col min="6410" max="6410" width="10.90625" style="343" customWidth="1"/>
    <col min="6411" max="6411" width="12" style="343" customWidth="1"/>
    <col min="6412" max="6412" width="9.81640625" style="343" customWidth="1"/>
    <col min="6413" max="6413" width="9.08984375" style="343" customWidth="1"/>
    <col min="6414" max="6414" width="9.90625" style="343" customWidth="1"/>
    <col min="6415" max="6415" width="120.08984375" style="343" customWidth="1"/>
    <col min="6416" max="6416" width="30.81640625" style="343" customWidth="1"/>
    <col min="6417" max="6655" width="9" style="343"/>
    <col min="6656" max="6656" width="9.90625" style="343" customWidth="1"/>
    <col min="6657" max="6657" width="60.81640625" style="343" customWidth="1"/>
    <col min="6658" max="6658" width="15.453125" style="343" customWidth="1"/>
    <col min="6659" max="6659" width="30.36328125" style="343" customWidth="1"/>
    <col min="6660" max="6665" width="9.36328125" style="343" customWidth="1"/>
    <col min="6666" max="6666" width="10.90625" style="343" customWidth="1"/>
    <col min="6667" max="6667" width="12" style="343" customWidth="1"/>
    <col min="6668" max="6668" width="9.81640625" style="343" customWidth="1"/>
    <col min="6669" max="6669" width="9.08984375" style="343" customWidth="1"/>
    <col min="6670" max="6670" width="9.90625" style="343" customWidth="1"/>
    <col min="6671" max="6671" width="120.08984375" style="343" customWidth="1"/>
    <col min="6672" max="6672" width="30.81640625" style="343" customWidth="1"/>
    <col min="6673" max="6911" width="9" style="343"/>
    <col min="6912" max="6912" width="9.90625" style="343" customWidth="1"/>
    <col min="6913" max="6913" width="60.81640625" style="343" customWidth="1"/>
    <col min="6914" max="6914" width="15.453125" style="343" customWidth="1"/>
    <col min="6915" max="6915" width="30.36328125" style="343" customWidth="1"/>
    <col min="6916" max="6921" width="9.36328125" style="343" customWidth="1"/>
    <col min="6922" max="6922" width="10.90625" style="343" customWidth="1"/>
    <col min="6923" max="6923" width="12" style="343" customWidth="1"/>
    <col min="6924" max="6924" width="9.81640625" style="343" customWidth="1"/>
    <col min="6925" max="6925" width="9.08984375" style="343" customWidth="1"/>
    <col min="6926" max="6926" width="9.90625" style="343" customWidth="1"/>
    <col min="6927" max="6927" width="120.08984375" style="343" customWidth="1"/>
    <col min="6928" max="6928" width="30.81640625" style="343" customWidth="1"/>
    <col min="6929" max="7167" width="9" style="343"/>
    <col min="7168" max="7168" width="9.90625" style="343" customWidth="1"/>
    <col min="7169" max="7169" width="60.81640625" style="343" customWidth="1"/>
    <col min="7170" max="7170" width="15.453125" style="343" customWidth="1"/>
    <col min="7171" max="7171" width="30.36328125" style="343" customWidth="1"/>
    <col min="7172" max="7177" width="9.36328125" style="343" customWidth="1"/>
    <col min="7178" max="7178" width="10.90625" style="343" customWidth="1"/>
    <col min="7179" max="7179" width="12" style="343" customWidth="1"/>
    <col min="7180" max="7180" width="9.81640625" style="343" customWidth="1"/>
    <col min="7181" max="7181" width="9.08984375" style="343" customWidth="1"/>
    <col min="7182" max="7182" width="9.90625" style="343" customWidth="1"/>
    <col min="7183" max="7183" width="120.08984375" style="343" customWidth="1"/>
    <col min="7184" max="7184" width="30.81640625" style="343" customWidth="1"/>
    <col min="7185" max="7423" width="9" style="343"/>
    <col min="7424" max="7424" width="9.90625" style="343" customWidth="1"/>
    <col min="7425" max="7425" width="60.81640625" style="343" customWidth="1"/>
    <col min="7426" max="7426" width="15.453125" style="343" customWidth="1"/>
    <col min="7427" max="7427" width="30.36328125" style="343" customWidth="1"/>
    <col min="7428" max="7433" width="9.36328125" style="343" customWidth="1"/>
    <col min="7434" max="7434" width="10.90625" style="343" customWidth="1"/>
    <col min="7435" max="7435" width="12" style="343" customWidth="1"/>
    <col min="7436" max="7436" width="9.81640625" style="343" customWidth="1"/>
    <col min="7437" max="7437" width="9.08984375" style="343" customWidth="1"/>
    <col min="7438" max="7438" width="9.90625" style="343" customWidth="1"/>
    <col min="7439" max="7439" width="120.08984375" style="343" customWidth="1"/>
    <col min="7440" max="7440" width="30.81640625" style="343" customWidth="1"/>
    <col min="7441" max="7679" width="9" style="343"/>
    <col min="7680" max="7680" width="9.90625" style="343" customWidth="1"/>
    <col min="7681" max="7681" width="60.81640625" style="343" customWidth="1"/>
    <col min="7682" max="7682" width="15.453125" style="343" customWidth="1"/>
    <col min="7683" max="7683" width="30.36328125" style="343" customWidth="1"/>
    <col min="7684" max="7689" width="9.36328125" style="343" customWidth="1"/>
    <col min="7690" max="7690" width="10.90625" style="343" customWidth="1"/>
    <col min="7691" max="7691" width="12" style="343" customWidth="1"/>
    <col min="7692" max="7692" width="9.81640625" style="343" customWidth="1"/>
    <col min="7693" max="7693" width="9.08984375" style="343" customWidth="1"/>
    <col min="7694" max="7694" width="9.90625" style="343" customWidth="1"/>
    <col min="7695" max="7695" width="120.08984375" style="343" customWidth="1"/>
    <col min="7696" max="7696" width="30.81640625" style="343" customWidth="1"/>
    <col min="7697" max="7935" width="9" style="343"/>
    <col min="7936" max="7936" width="9.90625" style="343" customWidth="1"/>
    <col min="7937" max="7937" width="60.81640625" style="343" customWidth="1"/>
    <col min="7938" max="7938" width="15.453125" style="343" customWidth="1"/>
    <col min="7939" max="7939" width="30.36328125" style="343" customWidth="1"/>
    <col min="7940" max="7945" width="9.36328125" style="343" customWidth="1"/>
    <col min="7946" max="7946" width="10.90625" style="343" customWidth="1"/>
    <col min="7947" max="7947" width="12" style="343" customWidth="1"/>
    <col min="7948" max="7948" width="9.81640625" style="343" customWidth="1"/>
    <col min="7949" max="7949" width="9.08984375" style="343" customWidth="1"/>
    <col min="7950" max="7950" width="9.90625" style="343" customWidth="1"/>
    <col min="7951" max="7951" width="120.08984375" style="343" customWidth="1"/>
    <col min="7952" max="7952" width="30.81640625" style="343" customWidth="1"/>
    <col min="7953" max="8191" width="9" style="343"/>
    <col min="8192" max="8192" width="9.90625" style="343" customWidth="1"/>
    <col min="8193" max="8193" width="60.81640625" style="343" customWidth="1"/>
    <col min="8194" max="8194" width="15.453125" style="343" customWidth="1"/>
    <col min="8195" max="8195" width="30.36328125" style="343" customWidth="1"/>
    <col min="8196" max="8201" width="9.36328125" style="343" customWidth="1"/>
    <col min="8202" max="8202" width="10.90625" style="343" customWidth="1"/>
    <col min="8203" max="8203" width="12" style="343" customWidth="1"/>
    <col min="8204" max="8204" width="9.81640625" style="343" customWidth="1"/>
    <col min="8205" max="8205" width="9.08984375" style="343" customWidth="1"/>
    <col min="8206" max="8206" width="9.90625" style="343" customWidth="1"/>
    <col min="8207" max="8207" width="120.08984375" style="343" customWidth="1"/>
    <col min="8208" max="8208" width="30.81640625" style="343" customWidth="1"/>
    <col min="8209" max="8447" width="9" style="343"/>
    <col min="8448" max="8448" width="9.90625" style="343" customWidth="1"/>
    <col min="8449" max="8449" width="60.81640625" style="343" customWidth="1"/>
    <col min="8450" max="8450" width="15.453125" style="343" customWidth="1"/>
    <col min="8451" max="8451" width="30.36328125" style="343" customWidth="1"/>
    <col min="8452" max="8457" width="9.36328125" style="343" customWidth="1"/>
    <col min="8458" max="8458" width="10.90625" style="343" customWidth="1"/>
    <col min="8459" max="8459" width="12" style="343" customWidth="1"/>
    <col min="8460" max="8460" width="9.81640625" style="343" customWidth="1"/>
    <col min="8461" max="8461" width="9.08984375" style="343" customWidth="1"/>
    <col min="8462" max="8462" width="9.90625" style="343" customWidth="1"/>
    <col min="8463" max="8463" width="120.08984375" style="343" customWidth="1"/>
    <col min="8464" max="8464" width="30.81640625" style="343" customWidth="1"/>
    <col min="8465" max="8703" width="9" style="343"/>
    <col min="8704" max="8704" width="9.90625" style="343" customWidth="1"/>
    <col min="8705" max="8705" width="60.81640625" style="343" customWidth="1"/>
    <col min="8706" max="8706" width="15.453125" style="343" customWidth="1"/>
    <col min="8707" max="8707" width="30.36328125" style="343" customWidth="1"/>
    <col min="8708" max="8713" width="9.36328125" style="343" customWidth="1"/>
    <col min="8714" max="8714" width="10.90625" style="343" customWidth="1"/>
    <col min="8715" max="8715" width="12" style="343" customWidth="1"/>
    <col min="8716" max="8716" width="9.81640625" style="343" customWidth="1"/>
    <col min="8717" max="8717" width="9.08984375" style="343" customWidth="1"/>
    <col min="8718" max="8718" width="9.90625" style="343" customWidth="1"/>
    <col min="8719" max="8719" width="120.08984375" style="343" customWidth="1"/>
    <col min="8720" max="8720" width="30.81640625" style="343" customWidth="1"/>
    <col min="8721" max="8959" width="9" style="343"/>
    <col min="8960" max="8960" width="9.90625" style="343" customWidth="1"/>
    <col min="8961" max="8961" width="60.81640625" style="343" customWidth="1"/>
    <col min="8962" max="8962" width="15.453125" style="343" customWidth="1"/>
    <col min="8963" max="8963" width="30.36328125" style="343" customWidth="1"/>
    <col min="8964" max="8969" width="9.36328125" style="343" customWidth="1"/>
    <col min="8970" max="8970" width="10.90625" style="343" customWidth="1"/>
    <col min="8971" max="8971" width="12" style="343" customWidth="1"/>
    <col min="8972" max="8972" width="9.81640625" style="343" customWidth="1"/>
    <col min="8973" max="8973" width="9.08984375" style="343" customWidth="1"/>
    <col min="8974" max="8974" width="9.90625" style="343" customWidth="1"/>
    <col min="8975" max="8975" width="120.08984375" style="343" customWidth="1"/>
    <col min="8976" max="8976" width="30.81640625" style="343" customWidth="1"/>
    <col min="8977" max="9215" width="9" style="343"/>
    <col min="9216" max="9216" width="9.90625" style="343" customWidth="1"/>
    <col min="9217" max="9217" width="60.81640625" style="343" customWidth="1"/>
    <col min="9218" max="9218" width="15.453125" style="343" customWidth="1"/>
    <col min="9219" max="9219" width="30.36328125" style="343" customWidth="1"/>
    <col min="9220" max="9225" width="9.36328125" style="343" customWidth="1"/>
    <col min="9226" max="9226" width="10.90625" style="343" customWidth="1"/>
    <col min="9227" max="9227" width="12" style="343" customWidth="1"/>
    <col min="9228" max="9228" width="9.81640625" style="343" customWidth="1"/>
    <col min="9229" max="9229" width="9.08984375" style="343" customWidth="1"/>
    <col min="9230" max="9230" width="9.90625" style="343" customWidth="1"/>
    <col min="9231" max="9231" width="120.08984375" style="343" customWidth="1"/>
    <col min="9232" max="9232" width="30.81640625" style="343" customWidth="1"/>
    <col min="9233" max="9471" width="9" style="343"/>
    <col min="9472" max="9472" width="9.90625" style="343" customWidth="1"/>
    <col min="9473" max="9473" width="60.81640625" style="343" customWidth="1"/>
    <col min="9474" max="9474" width="15.453125" style="343" customWidth="1"/>
    <col min="9475" max="9475" width="30.36328125" style="343" customWidth="1"/>
    <col min="9476" max="9481" width="9.36328125" style="343" customWidth="1"/>
    <col min="9482" max="9482" width="10.90625" style="343" customWidth="1"/>
    <col min="9483" max="9483" width="12" style="343" customWidth="1"/>
    <col min="9484" max="9484" width="9.81640625" style="343" customWidth="1"/>
    <col min="9485" max="9485" width="9.08984375" style="343" customWidth="1"/>
    <col min="9486" max="9486" width="9.90625" style="343" customWidth="1"/>
    <col min="9487" max="9487" width="120.08984375" style="343" customWidth="1"/>
    <col min="9488" max="9488" width="30.81640625" style="343" customWidth="1"/>
    <col min="9489" max="9727" width="9" style="343"/>
    <col min="9728" max="9728" width="9.90625" style="343" customWidth="1"/>
    <col min="9729" max="9729" width="60.81640625" style="343" customWidth="1"/>
    <col min="9730" max="9730" width="15.453125" style="343" customWidth="1"/>
    <col min="9731" max="9731" width="30.36328125" style="343" customWidth="1"/>
    <col min="9732" max="9737" width="9.36328125" style="343" customWidth="1"/>
    <col min="9738" max="9738" width="10.90625" style="343" customWidth="1"/>
    <col min="9739" max="9739" width="12" style="343" customWidth="1"/>
    <col min="9740" max="9740" width="9.81640625" style="343" customWidth="1"/>
    <col min="9741" max="9741" width="9.08984375" style="343" customWidth="1"/>
    <col min="9742" max="9742" width="9.90625" style="343" customWidth="1"/>
    <col min="9743" max="9743" width="120.08984375" style="343" customWidth="1"/>
    <col min="9744" max="9744" width="30.81640625" style="343" customWidth="1"/>
    <col min="9745" max="9983" width="9" style="343"/>
    <col min="9984" max="9984" width="9.90625" style="343" customWidth="1"/>
    <col min="9985" max="9985" width="60.81640625" style="343" customWidth="1"/>
    <col min="9986" max="9986" width="15.453125" style="343" customWidth="1"/>
    <col min="9987" max="9987" width="30.36328125" style="343" customWidth="1"/>
    <col min="9988" max="9993" width="9.36328125" style="343" customWidth="1"/>
    <col min="9994" max="9994" width="10.90625" style="343" customWidth="1"/>
    <col min="9995" max="9995" width="12" style="343" customWidth="1"/>
    <col min="9996" max="9996" width="9.81640625" style="343" customWidth="1"/>
    <col min="9997" max="9997" width="9.08984375" style="343" customWidth="1"/>
    <col min="9998" max="9998" width="9.90625" style="343" customWidth="1"/>
    <col min="9999" max="9999" width="120.08984375" style="343" customWidth="1"/>
    <col min="10000" max="10000" width="30.81640625" style="343" customWidth="1"/>
    <col min="10001" max="10239" width="9" style="343"/>
    <col min="10240" max="10240" width="9.90625" style="343" customWidth="1"/>
    <col min="10241" max="10241" width="60.81640625" style="343" customWidth="1"/>
    <col min="10242" max="10242" width="15.453125" style="343" customWidth="1"/>
    <col min="10243" max="10243" width="30.36328125" style="343" customWidth="1"/>
    <col min="10244" max="10249" width="9.36328125" style="343" customWidth="1"/>
    <col min="10250" max="10250" width="10.90625" style="343" customWidth="1"/>
    <col min="10251" max="10251" width="12" style="343" customWidth="1"/>
    <col min="10252" max="10252" width="9.81640625" style="343" customWidth="1"/>
    <col min="10253" max="10253" width="9.08984375" style="343" customWidth="1"/>
    <col min="10254" max="10254" width="9.90625" style="343" customWidth="1"/>
    <col min="10255" max="10255" width="120.08984375" style="343" customWidth="1"/>
    <col min="10256" max="10256" width="30.81640625" style="343" customWidth="1"/>
    <col min="10257" max="10495" width="9" style="343"/>
    <col min="10496" max="10496" width="9.90625" style="343" customWidth="1"/>
    <col min="10497" max="10497" width="60.81640625" style="343" customWidth="1"/>
    <col min="10498" max="10498" width="15.453125" style="343" customWidth="1"/>
    <col min="10499" max="10499" width="30.36328125" style="343" customWidth="1"/>
    <col min="10500" max="10505" width="9.36328125" style="343" customWidth="1"/>
    <col min="10506" max="10506" width="10.90625" style="343" customWidth="1"/>
    <col min="10507" max="10507" width="12" style="343" customWidth="1"/>
    <col min="10508" max="10508" width="9.81640625" style="343" customWidth="1"/>
    <col min="10509" max="10509" width="9.08984375" style="343" customWidth="1"/>
    <col min="10510" max="10510" width="9.90625" style="343" customWidth="1"/>
    <col min="10511" max="10511" width="120.08984375" style="343" customWidth="1"/>
    <col min="10512" max="10512" width="30.81640625" style="343" customWidth="1"/>
    <col min="10513" max="10751" width="9" style="343"/>
    <col min="10752" max="10752" width="9.90625" style="343" customWidth="1"/>
    <col min="10753" max="10753" width="60.81640625" style="343" customWidth="1"/>
    <col min="10754" max="10754" width="15.453125" style="343" customWidth="1"/>
    <col min="10755" max="10755" width="30.36328125" style="343" customWidth="1"/>
    <col min="10756" max="10761" width="9.36328125" style="343" customWidth="1"/>
    <col min="10762" max="10762" width="10.90625" style="343" customWidth="1"/>
    <col min="10763" max="10763" width="12" style="343" customWidth="1"/>
    <col min="10764" max="10764" width="9.81640625" style="343" customWidth="1"/>
    <col min="10765" max="10765" width="9.08984375" style="343" customWidth="1"/>
    <col min="10766" max="10766" width="9.90625" style="343" customWidth="1"/>
    <col min="10767" max="10767" width="120.08984375" style="343" customWidth="1"/>
    <col min="10768" max="10768" width="30.81640625" style="343" customWidth="1"/>
    <col min="10769" max="11007" width="9" style="343"/>
    <col min="11008" max="11008" width="9.90625" style="343" customWidth="1"/>
    <col min="11009" max="11009" width="60.81640625" style="343" customWidth="1"/>
    <col min="11010" max="11010" width="15.453125" style="343" customWidth="1"/>
    <col min="11011" max="11011" width="30.36328125" style="343" customWidth="1"/>
    <col min="11012" max="11017" width="9.36328125" style="343" customWidth="1"/>
    <col min="11018" max="11018" width="10.90625" style="343" customWidth="1"/>
    <col min="11019" max="11019" width="12" style="343" customWidth="1"/>
    <col min="11020" max="11020" width="9.81640625" style="343" customWidth="1"/>
    <col min="11021" max="11021" width="9.08984375" style="343" customWidth="1"/>
    <col min="11022" max="11022" width="9.90625" style="343" customWidth="1"/>
    <col min="11023" max="11023" width="120.08984375" style="343" customWidth="1"/>
    <col min="11024" max="11024" width="30.81640625" style="343" customWidth="1"/>
    <col min="11025" max="11263" width="9" style="343"/>
    <col min="11264" max="11264" width="9.90625" style="343" customWidth="1"/>
    <col min="11265" max="11265" width="60.81640625" style="343" customWidth="1"/>
    <col min="11266" max="11266" width="15.453125" style="343" customWidth="1"/>
    <col min="11267" max="11267" width="30.36328125" style="343" customWidth="1"/>
    <col min="11268" max="11273" width="9.36328125" style="343" customWidth="1"/>
    <col min="11274" max="11274" width="10.90625" style="343" customWidth="1"/>
    <col min="11275" max="11275" width="12" style="343" customWidth="1"/>
    <col min="11276" max="11276" width="9.81640625" style="343" customWidth="1"/>
    <col min="11277" max="11277" width="9.08984375" style="343" customWidth="1"/>
    <col min="11278" max="11278" width="9.90625" style="343" customWidth="1"/>
    <col min="11279" max="11279" width="120.08984375" style="343" customWidth="1"/>
    <col min="11280" max="11280" width="30.81640625" style="343" customWidth="1"/>
    <col min="11281" max="11519" width="9" style="343"/>
    <col min="11520" max="11520" width="9.90625" style="343" customWidth="1"/>
    <col min="11521" max="11521" width="60.81640625" style="343" customWidth="1"/>
    <col min="11522" max="11522" width="15.453125" style="343" customWidth="1"/>
    <col min="11523" max="11523" width="30.36328125" style="343" customWidth="1"/>
    <col min="11524" max="11529" width="9.36328125" style="343" customWidth="1"/>
    <col min="11530" max="11530" width="10.90625" style="343" customWidth="1"/>
    <col min="11531" max="11531" width="12" style="343" customWidth="1"/>
    <col min="11532" max="11532" width="9.81640625" style="343" customWidth="1"/>
    <col min="11533" max="11533" width="9.08984375" style="343" customWidth="1"/>
    <col min="11534" max="11534" width="9.90625" style="343" customWidth="1"/>
    <col min="11535" max="11535" width="120.08984375" style="343" customWidth="1"/>
    <col min="11536" max="11536" width="30.81640625" style="343" customWidth="1"/>
    <col min="11537" max="11775" width="9" style="343"/>
    <col min="11776" max="11776" width="9.90625" style="343" customWidth="1"/>
    <col min="11777" max="11777" width="60.81640625" style="343" customWidth="1"/>
    <col min="11778" max="11778" width="15.453125" style="343" customWidth="1"/>
    <col min="11779" max="11779" width="30.36328125" style="343" customWidth="1"/>
    <col min="11780" max="11785" width="9.36328125" style="343" customWidth="1"/>
    <col min="11786" max="11786" width="10.90625" style="343" customWidth="1"/>
    <col min="11787" max="11787" width="12" style="343" customWidth="1"/>
    <col min="11788" max="11788" width="9.81640625" style="343" customWidth="1"/>
    <col min="11789" max="11789" width="9.08984375" style="343" customWidth="1"/>
    <col min="11790" max="11790" width="9.90625" style="343" customWidth="1"/>
    <col min="11791" max="11791" width="120.08984375" style="343" customWidth="1"/>
    <col min="11792" max="11792" width="30.81640625" style="343" customWidth="1"/>
    <col min="11793" max="12031" width="9" style="343"/>
    <col min="12032" max="12032" width="9.90625" style="343" customWidth="1"/>
    <col min="12033" max="12033" width="60.81640625" style="343" customWidth="1"/>
    <col min="12034" max="12034" width="15.453125" style="343" customWidth="1"/>
    <col min="12035" max="12035" width="30.36328125" style="343" customWidth="1"/>
    <col min="12036" max="12041" width="9.36328125" style="343" customWidth="1"/>
    <col min="12042" max="12042" width="10.90625" style="343" customWidth="1"/>
    <col min="12043" max="12043" width="12" style="343" customWidth="1"/>
    <col min="12044" max="12044" width="9.81640625" style="343" customWidth="1"/>
    <col min="12045" max="12045" width="9.08984375" style="343" customWidth="1"/>
    <col min="12046" max="12046" width="9.90625" style="343" customWidth="1"/>
    <col min="12047" max="12047" width="120.08984375" style="343" customWidth="1"/>
    <col min="12048" max="12048" width="30.81640625" style="343" customWidth="1"/>
    <col min="12049" max="12287" width="9" style="343"/>
    <col min="12288" max="12288" width="9.90625" style="343" customWidth="1"/>
    <col min="12289" max="12289" width="60.81640625" style="343" customWidth="1"/>
    <col min="12290" max="12290" width="15.453125" style="343" customWidth="1"/>
    <col min="12291" max="12291" width="30.36328125" style="343" customWidth="1"/>
    <col min="12292" max="12297" width="9.36328125" style="343" customWidth="1"/>
    <col min="12298" max="12298" width="10.90625" style="343" customWidth="1"/>
    <col min="12299" max="12299" width="12" style="343" customWidth="1"/>
    <col min="12300" max="12300" width="9.81640625" style="343" customWidth="1"/>
    <col min="12301" max="12301" width="9.08984375" style="343" customWidth="1"/>
    <col min="12302" max="12302" width="9.90625" style="343" customWidth="1"/>
    <col min="12303" max="12303" width="120.08984375" style="343" customWidth="1"/>
    <col min="12304" max="12304" width="30.81640625" style="343" customWidth="1"/>
    <col min="12305" max="12543" width="9" style="343"/>
    <col min="12544" max="12544" width="9.90625" style="343" customWidth="1"/>
    <col min="12545" max="12545" width="60.81640625" style="343" customWidth="1"/>
    <col min="12546" max="12546" width="15.453125" style="343" customWidth="1"/>
    <col min="12547" max="12547" width="30.36328125" style="343" customWidth="1"/>
    <col min="12548" max="12553" width="9.36328125" style="343" customWidth="1"/>
    <col min="12554" max="12554" width="10.90625" style="343" customWidth="1"/>
    <col min="12555" max="12555" width="12" style="343" customWidth="1"/>
    <col min="12556" max="12556" width="9.81640625" style="343" customWidth="1"/>
    <col min="12557" max="12557" width="9.08984375" style="343" customWidth="1"/>
    <col min="12558" max="12558" width="9.90625" style="343" customWidth="1"/>
    <col min="12559" max="12559" width="120.08984375" style="343" customWidth="1"/>
    <col min="12560" max="12560" width="30.81640625" style="343" customWidth="1"/>
    <col min="12561" max="12799" width="9" style="343"/>
    <col min="12800" max="12800" width="9.90625" style="343" customWidth="1"/>
    <col min="12801" max="12801" width="60.81640625" style="343" customWidth="1"/>
    <col min="12802" max="12802" width="15.453125" style="343" customWidth="1"/>
    <col min="12803" max="12803" width="30.36328125" style="343" customWidth="1"/>
    <col min="12804" max="12809" width="9.36328125" style="343" customWidth="1"/>
    <col min="12810" max="12810" width="10.90625" style="343" customWidth="1"/>
    <col min="12811" max="12811" width="12" style="343" customWidth="1"/>
    <col min="12812" max="12812" width="9.81640625" style="343" customWidth="1"/>
    <col min="12813" max="12813" width="9.08984375" style="343" customWidth="1"/>
    <col min="12814" max="12814" width="9.90625" style="343" customWidth="1"/>
    <col min="12815" max="12815" width="120.08984375" style="343" customWidth="1"/>
    <col min="12816" max="12816" width="30.81640625" style="343" customWidth="1"/>
    <col min="12817" max="13055" width="9" style="343"/>
    <col min="13056" max="13056" width="9.90625" style="343" customWidth="1"/>
    <col min="13057" max="13057" width="60.81640625" style="343" customWidth="1"/>
    <col min="13058" max="13058" width="15.453125" style="343" customWidth="1"/>
    <col min="13059" max="13059" width="30.36328125" style="343" customWidth="1"/>
    <col min="13060" max="13065" width="9.36328125" style="343" customWidth="1"/>
    <col min="13066" max="13066" width="10.90625" style="343" customWidth="1"/>
    <col min="13067" max="13067" width="12" style="343" customWidth="1"/>
    <col min="13068" max="13068" width="9.81640625" style="343" customWidth="1"/>
    <col min="13069" max="13069" width="9.08984375" style="343" customWidth="1"/>
    <col min="13070" max="13070" width="9.90625" style="343" customWidth="1"/>
    <col min="13071" max="13071" width="120.08984375" style="343" customWidth="1"/>
    <col min="13072" max="13072" width="30.81640625" style="343" customWidth="1"/>
    <col min="13073" max="13311" width="9" style="343"/>
    <col min="13312" max="13312" width="9.90625" style="343" customWidth="1"/>
    <col min="13313" max="13313" width="60.81640625" style="343" customWidth="1"/>
    <col min="13314" max="13314" width="15.453125" style="343" customWidth="1"/>
    <col min="13315" max="13315" width="30.36328125" style="343" customWidth="1"/>
    <col min="13316" max="13321" width="9.36328125" style="343" customWidth="1"/>
    <col min="13322" max="13322" width="10.90625" style="343" customWidth="1"/>
    <col min="13323" max="13323" width="12" style="343" customWidth="1"/>
    <col min="13324" max="13324" width="9.81640625" style="343" customWidth="1"/>
    <col min="13325" max="13325" width="9.08984375" style="343" customWidth="1"/>
    <col min="13326" max="13326" width="9.90625" style="343" customWidth="1"/>
    <col min="13327" max="13327" width="120.08984375" style="343" customWidth="1"/>
    <col min="13328" max="13328" width="30.81640625" style="343" customWidth="1"/>
    <col min="13329" max="13567" width="9" style="343"/>
    <col min="13568" max="13568" width="9.90625" style="343" customWidth="1"/>
    <col min="13569" max="13569" width="60.81640625" style="343" customWidth="1"/>
    <col min="13570" max="13570" width="15.453125" style="343" customWidth="1"/>
    <col min="13571" max="13571" width="30.36328125" style="343" customWidth="1"/>
    <col min="13572" max="13577" width="9.36328125" style="343" customWidth="1"/>
    <col min="13578" max="13578" width="10.90625" style="343" customWidth="1"/>
    <col min="13579" max="13579" width="12" style="343" customWidth="1"/>
    <col min="13580" max="13580" width="9.81640625" style="343" customWidth="1"/>
    <col min="13581" max="13581" width="9.08984375" style="343" customWidth="1"/>
    <col min="13582" max="13582" width="9.90625" style="343" customWidth="1"/>
    <col min="13583" max="13583" width="120.08984375" style="343" customWidth="1"/>
    <col min="13584" max="13584" width="30.81640625" style="343" customWidth="1"/>
    <col min="13585" max="13823" width="9" style="343"/>
    <col min="13824" max="13824" width="9.90625" style="343" customWidth="1"/>
    <col min="13825" max="13825" width="60.81640625" style="343" customWidth="1"/>
    <col min="13826" max="13826" width="15.453125" style="343" customWidth="1"/>
    <col min="13827" max="13827" width="30.36328125" style="343" customWidth="1"/>
    <col min="13828" max="13833" width="9.36328125" style="343" customWidth="1"/>
    <col min="13834" max="13834" width="10.90625" style="343" customWidth="1"/>
    <col min="13835" max="13835" width="12" style="343" customWidth="1"/>
    <col min="13836" max="13836" width="9.81640625" style="343" customWidth="1"/>
    <col min="13837" max="13837" width="9.08984375" style="343" customWidth="1"/>
    <col min="13838" max="13838" width="9.90625" style="343" customWidth="1"/>
    <col min="13839" max="13839" width="120.08984375" style="343" customWidth="1"/>
    <col min="13840" max="13840" width="30.81640625" style="343" customWidth="1"/>
    <col min="13841" max="14079" width="9" style="343"/>
    <col min="14080" max="14080" width="9.90625" style="343" customWidth="1"/>
    <col min="14081" max="14081" width="60.81640625" style="343" customWidth="1"/>
    <col min="14082" max="14082" width="15.453125" style="343" customWidth="1"/>
    <col min="14083" max="14083" width="30.36328125" style="343" customWidth="1"/>
    <col min="14084" max="14089" width="9.36328125" style="343" customWidth="1"/>
    <col min="14090" max="14090" width="10.90625" style="343" customWidth="1"/>
    <col min="14091" max="14091" width="12" style="343" customWidth="1"/>
    <col min="14092" max="14092" width="9.81640625" style="343" customWidth="1"/>
    <col min="14093" max="14093" width="9.08984375" style="343" customWidth="1"/>
    <col min="14094" max="14094" width="9.90625" style="343" customWidth="1"/>
    <col min="14095" max="14095" width="120.08984375" style="343" customWidth="1"/>
    <col min="14096" max="14096" width="30.81640625" style="343" customWidth="1"/>
    <col min="14097" max="14335" width="9" style="343"/>
    <col min="14336" max="14336" width="9.90625" style="343" customWidth="1"/>
    <col min="14337" max="14337" width="60.81640625" style="343" customWidth="1"/>
    <col min="14338" max="14338" width="15.453125" style="343" customWidth="1"/>
    <col min="14339" max="14339" width="30.36328125" style="343" customWidth="1"/>
    <col min="14340" max="14345" width="9.36328125" style="343" customWidth="1"/>
    <col min="14346" max="14346" width="10.90625" style="343" customWidth="1"/>
    <col min="14347" max="14347" width="12" style="343" customWidth="1"/>
    <col min="14348" max="14348" width="9.81640625" style="343" customWidth="1"/>
    <col min="14349" max="14349" width="9.08984375" style="343" customWidth="1"/>
    <col min="14350" max="14350" width="9.90625" style="343" customWidth="1"/>
    <col min="14351" max="14351" width="120.08984375" style="343" customWidth="1"/>
    <col min="14352" max="14352" width="30.81640625" style="343" customWidth="1"/>
    <col min="14353" max="14591" width="9" style="343"/>
    <col min="14592" max="14592" width="9.90625" style="343" customWidth="1"/>
    <col min="14593" max="14593" width="60.81640625" style="343" customWidth="1"/>
    <col min="14594" max="14594" width="15.453125" style="343" customWidth="1"/>
    <col min="14595" max="14595" width="30.36328125" style="343" customWidth="1"/>
    <col min="14596" max="14601" width="9.36328125" style="343" customWidth="1"/>
    <col min="14602" max="14602" width="10.90625" style="343" customWidth="1"/>
    <col min="14603" max="14603" width="12" style="343" customWidth="1"/>
    <col min="14604" max="14604" width="9.81640625" style="343" customWidth="1"/>
    <col min="14605" max="14605" width="9.08984375" style="343" customWidth="1"/>
    <col min="14606" max="14606" width="9.90625" style="343" customWidth="1"/>
    <col min="14607" max="14607" width="120.08984375" style="343" customWidth="1"/>
    <col min="14608" max="14608" width="30.81640625" style="343" customWidth="1"/>
    <col min="14609" max="14847" width="9" style="343"/>
    <col min="14848" max="14848" width="9.90625" style="343" customWidth="1"/>
    <col min="14849" max="14849" width="60.81640625" style="343" customWidth="1"/>
    <col min="14850" max="14850" width="15.453125" style="343" customWidth="1"/>
    <col min="14851" max="14851" width="30.36328125" style="343" customWidth="1"/>
    <col min="14852" max="14857" width="9.36328125" style="343" customWidth="1"/>
    <col min="14858" max="14858" width="10.90625" style="343" customWidth="1"/>
    <col min="14859" max="14859" width="12" style="343" customWidth="1"/>
    <col min="14860" max="14860" width="9.81640625" style="343" customWidth="1"/>
    <col min="14861" max="14861" width="9.08984375" style="343" customWidth="1"/>
    <col min="14862" max="14862" width="9.90625" style="343" customWidth="1"/>
    <col min="14863" max="14863" width="120.08984375" style="343" customWidth="1"/>
    <col min="14864" max="14864" width="30.81640625" style="343" customWidth="1"/>
    <col min="14865" max="15103" width="9" style="343"/>
    <col min="15104" max="15104" width="9.90625" style="343" customWidth="1"/>
    <col min="15105" max="15105" width="60.81640625" style="343" customWidth="1"/>
    <col min="15106" max="15106" width="15.453125" style="343" customWidth="1"/>
    <col min="15107" max="15107" width="30.36328125" style="343" customWidth="1"/>
    <col min="15108" max="15113" width="9.36328125" style="343" customWidth="1"/>
    <col min="15114" max="15114" width="10.90625" style="343" customWidth="1"/>
    <col min="15115" max="15115" width="12" style="343" customWidth="1"/>
    <col min="15116" max="15116" width="9.81640625" style="343" customWidth="1"/>
    <col min="15117" max="15117" width="9.08984375" style="343" customWidth="1"/>
    <col min="15118" max="15118" width="9.90625" style="343" customWidth="1"/>
    <col min="15119" max="15119" width="120.08984375" style="343" customWidth="1"/>
    <col min="15120" max="15120" width="30.81640625" style="343" customWidth="1"/>
    <col min="15121" max="15359" width="9" style="343"/>
    <col min="15360" max="15360" width="9.90625" style="343" customWidth="1"/>
    <col min="15361" max="15361" width="60.81640625" style="343" customWidth="1"/>
    <col min="15362" max="15362" width="15.453125" style="343" customWidth="1"/>
    <col min="15363" max="15363" width="30.36328125" style="343" customWidth="1"/>
    <col min="15364" max="15369" width="9.36328125" style="343" customWidth="1"/>
    <col min="15370" max="15370" width="10.90625" style="343" customWidth="1"/>
    <col min="15371" max="15371" width="12" style="343" customWidth="1"/>
    <col min="15372" max="15372" width="9.81640625" style="343" customWidth="1"/>
    <col min="15373" max="15373" width="9.08984375" style="343" customWidth="1"/>
    <col min="15374" max="15374" width="9.90625" style="343" customWidth="1"/>
    <col min="15375" max="15375" width="120.08984375" style="343" customWidth="1"/>
    <col min="15376" max="15376" width="30.81640625" style="343" customWidth="1"/>
    <col min="15377" max="15615" width="9" style="343"/>
    <col min="15616" max="15616" width="9.90625" style="343" customWidth="1"/>
    <col min="15617" max="15617" width="60.81640625" style="343" customWidth="1"/>
    <col min="15618" max="15618" width="15.453125" style="343" customWidth="1"/>
    <col min="15619" max="15619" width="30.36328125" style="343" customWidth="1"/>
    <col min="15620" max="15625" width="9.36328125" style="343" customWidth="1"/>
    <col min="15626" max="15626" width="10.90625" style="343" customWidth="1"/>
    <col min="15627" max="15627" width="12" style="343" customWidth="1"/>
    <col min="15628" max="15628" width="9.81640625" style="343" customWidth="1"/>
    <col min="15629" max="15629" width="9.08984375" style="343" customWidth="1"/>
    <col min="15630" max="15630" width="9.90625" style="343" customWidth="1"/>
    <col min="15631" max="15631" width="120.08984375" style="343" customWidth="1"/>
    <col min="15632" max="15632" width="30.81640625" style="343" customWidth="1"/>
    <col min="15633" max="15871" width="9" style="343"/>
    <col min="15872" max="15872" width="9.90625" style="343" customWidth="1"/>
    <col min="15873" max="15873" width="60.81640625" style="343" customWidth="1"/>
    <col min="15874" max="15874" width="15.453125" style="343" customWidth="1"/>
    <col min="15875" max="15875" width="30.36328125" style="343" customWidth="1"/>
    <col min="15876" max="15881" width="9.36328125" style="343" customWidth="1"/>
    <col min="15882" max="15882" width="10.90625" style="343" customWidth="1"/>
    <col min="15883" max="15883" width="12" style="343" customWidth="1"/>
    <col min="15884" max="15884" width="9.81640625" style="343" customWidth="1"/>
    <col min="15885" max="15885" width="9.08984375" style="343" customWidth="1"/>
    <col min="15886" max="15886" width="9.90625" style="343" customWidth="1"/>
    <col min="15887" max="15887" width="120.08984375" style="343" customWidth="1"/>
    <col min="15888" max="15888" width="30.81640625" style="343" customWidth="1"/>
    <col min="15889" max="16127" width="9" style="343"/>
    <col min="16128" max="16128" width="9.90625" style="343" customWidth="1"/>
    <col min="16129" max="16129" width="60.81640625" style="343" customWidth="1"/>
    <col min="16130" max="16130" width="15.453125" style="343" customWidth="1"/>
    <col min="16131" max="16131" width="30.36328125" style="343" customWidth="1"/>
    <col min="16132" max="16137" width="9.36328125" style="343" customWidth="1"/>
    <col min="16138" max="16138" width="10.90625" style="343" customWidth="1"/>
    <col min="16139" max="16139" width="12" style="343" customWidth="1"/>
    <col min="16140" max="16140" width="9.81640625" style="343" customWidth="1"/>
    <col min="16141" max="16141" width="9.08984375" style="343" customWidth="1"/>
    <col min="16142" max="16142" width="9.90625" style="343" customWidth="1"/>
    <col min="16143" max="16143" width="120.08984375" style="343" customWidth="1"/>
    <col min="16144" max="16144" width="30.81640625" style="343" customWidth="1"/>
    <col min="16145" max="16384" width="9" style="343"/>
  </cols>
  <sheetData>
    <row r="1" spans="1:16" s="339" customFormat="1" ht="81" customHeight="1" x14ac:dyDescent="0.2">
      <c r="A1" s="1878" t="s">
        <v>1944</v>
      </c>
      <c r="B1" s="1878"/>
      <c r="C1" s="1878"/>
      <c r="D1" s="1878"/>
      <c r="E1" s="1878"/>
      <c r="F1" s="1878"/>
      <c r="G1" s="1878"/>
      <c r="H1" s="1878"/>
      <c r="I1" s="1878"/>
      <c r="J1" s="1878"/>
      <c r="K1" s="1878"/>
      <c r="L1" s="1878"/>
      <c r="M1" s="1878"/>
      <c r="N1" s="1878"/>
      <c r="O1" s="1878"/>
      <c r="P1" s="1878"/>
    </row>
    <row r="2" spans="1:16" s="339" customFormat="1" ht="49.25" customHeight="1" x14ac:dyDescent="0.2">
      <c r="A2" s="1879" t="s">
        <v>1007</v>
      </c>
      <c r="B2" s="1881" t="s">
        <v>1008</v>
      </c>
      <c r="C2" s="1883" t="s">
        <v>1009</v>
      </c>
      <c r="D2" s="1885" t="s">
        <v>1010</v>
      </c>
      <c r="E2" s="1885" t="s">
        <v>1011</v>
      </c>
      <c r="F2" s="1885" t="s">
        <v>2574</v>
      </c>
      <c r="G2" s="1885" t="s">
        <v>1012</v>
      </c>
      <c r="H2" s="1885" t="s">
        <v>1013</v>
      </c>
      <c r="I2" s="1885" t="s">
        <v>1014</v>
      </c>
      <c r="J2" s="1885" t="s">
        <v>1015</v>
      </c>
      <c r="K2" s="1885" t="s">
        <v>2575</v>
      </c>
      <c r="L2" s="1885" t="s">
        <v>1016</v>
      </c>
      <c r="M2" s="1887" t="s">
        <v>2576</v>
      </c>
      <c r="N2" s="1888"/>
      <c r="O2" s="1885" t="s">
        <v>1017</v>
      </c>
      <c r="P2" s="1889" t="s">
        <v>1018</v>
      </c>
    </row>
    <row r="3" spans="1:16" s="339" customFormat="1" ht="47.4" customHeight="1" x14ac:dyDescent="0.2">
      <c r="A3" s="1880"/>
      <c r="B3" s="1882"/>
      <c r="C3" s="1884"/>
      <c r="D3" s="1886"/>
      <c r="E3" s="1886"/>
      <c r="F3" s="1886"/>
      <c r="G3" s="1886"/>
      <c r="H3" s="1886"/>
      <c r="I3" s="1886"/>
      <c r="J3" s="1886"/>
      <c r="K3" s="1886"/>
      <c r="L3" s="1886"/>
      <c r="M3" s="340" t="s">
        <v>1019</v>
      </c>
      <c r="N3" s="644" t="s">
        <v>2577</v>
      </c>
      <c r="O3" s="1886"/>
      <c r="P3" s="1890"/>
    </row>
    <row r="4" spans="1:16" s="947" customFormat="1" ht="75" customHeight="1" x14ac:dyDescent="0.3">
      <c r="A4" s="1872" t="s">
        <v>1020</v>
      </c>
      <c r="B4" s="943" t="s">
        <v>444</v>
      </c>
      <c r="C4" s="944">
        <v>34790</v>
      </c>
      <c r="D4" s="945" t="s">
        <v>2578</v>
      </c>
      <c r="E4" s="945">
        <v>8</v>
      </c>
      <c r="F4" s="945"/>
      <c r="G4" s="945">
        <v>129</v>
      </c>
      <c r="H4" s="945">
        <v>15</v>
      </c>
      <c r="I4" s="945">
        <v>100</v>
      </c>
      <c r="J4" s="945">
        <v>7</v>
      </c>
      <c r="K4" s="945" t="s">
        <v>1022</v>
      </c>
      <c r="L4" s="945" t="s">
        <v>1023</v>
      </c>
      <c r="M4" s="945" t="s">
        <v>1023</v>
      </c>
      <c r="N4" s="945"/>
      <c r="O4" s="945">
        <v>15</v>
      </c>
      <c r="P4" s="946" t="s">
        <v>1024</v>
      </c>
    </row>
    <row r="5" spans="1:16" s="947" customFormat="1" ht="47.4" customHeight="1" x14ac:dyDescent="0.3">
      <c r="A5" s="1872"/>
      <c r="B5" s="948" t="s">
        <v>1945</v>
      </c>
      <c r="C5" s="949">
        <v>35471</v>
      </c>
      <c r="D5" s="950" t="s">
        <v>1946</v>
      </c>
      <c r="E5" s="950">
        <v>6</v>
      </c>
      <c r="F5" s="950"/>
      <c r="G5" s="950">
        <v>1</v>
      </c>
      <c r="H5" s="950">
        <v>1</v>
      </c>
      <c r="I5" s="950"/>
      <c r="J5" s="950"/>
      <c r="K5" s="950" t="s">
        <v>1022</v>
      </c>
      <c r="L5" s="950" t="s">
        <v>2579</v>
      </c>
      <c r="M5" s="950" t="s">
        <v>2579</v>
      </c>
      <c r="N5" s="950"/>
      <c r="O5" s="950">
        <v>16</v>
      </c>
      <c r="P5" s="951" t="s">
        <v>1947</v>
      </c>
    </row>
    <row r="6" spans="1:16" s="947" customFormat="1" ht="47.4" customHeight="1" x14ac:dyDescent="0.3">
      <c r="A6" s="1872"/>
      <c r="B6" s="952" t="s">
        <v>1025</v>
      </c>
      <c r="C6" s="953">
        <v>30042</v>
      </c>
      <c r="D6" s="954" t="s">
        <v>1026</v>
      </c>
      <c r="E6" s="954"/>
      <c r="F6" s="954"/>
      <c r="G6" s="954">
        <v>4</v>
      </c>
      <c r="H6" s="954"/>
      <c r="I6" s="954"/>
      <c r="J6" s="954"/>
      <c r="K6" s="954" t="s">
        <v>1022</v>
      </c>
      <c r="L6" s="954" t="s">
        <v>1027</v>
      </c>
      <c r="M6" s="954" t="s">
        <v>1023</v>
      </c>
      <c r="N6" s="954"/>
      <c r="O6" s="954">
        <v>12</v>
      </c>
      <c r="P6" s="955" t="s">
        <v>1028</v>
      </c>
    </row>
    <row r="7" spans="1:16" s="947" customFormat="1" ht="47.4" customHeight="1" x14ac:dyDescent="0.3">
      <c r="A7" s="1872"/>
      <c r="B7" s="956" t="s">
        <v>2580</v>
      </c>
      <c r="C7" s="957">
        <v>28416</v>
      </c>
      <c r="D7" s="950" t="s">
        <v>1029</v>
      </c>
      <c r="E7" s="950"/>
      <c r="F7" s="950"/>
      <c r="G7" s="950">
        <v>5</v>
      </c>
      <c r="H7" s="950"/>
      <c r="I7" s="950"/>
      <c r="J7" s="950"/>
      <c r="K7" s="950" t="s">
        <v>1030</v>
      </c>
      <c r="L7" s="950" t="s">
        <v>1027</v>
      </c>
      <c r="M7" s="950" t="s">
        <v>1023</v>
      </c>
      <c r="N7" s="950"/>
      <c r="O7" s="950">
        <v>10</v>
      </c>
      <c r="P7" s="958" t="s">
        <v>1031</v>
      </c>
    </row>
    <row r="8" spans="1:16" s="947" customFormat="1" ht="47.4" customHeight="1" x14ac:dyDescent="0.3">
      <c r="A8" s="1872"/>
      <c r="B8" s="956" t="s">
        <v>1032</v>
      </c>
      <c r="C8" s="957">
        <v>33055</v>
      </c>
      <c r="D8" s="950" t="s">
        <v>1033</v>
      </c>
      <c r="E8" s="950"/>
      <c r="F8" s="950"/>
      <c r="G8" s="950">
        <v>7</v>
      </c>
      <c r="H8" s="950"/>
      <c r="I8" s="950"/>
      <c r="J8" s="950"/>
      <c r="K8" s="950" t="s">
        <v>1034</v>
      </c>
      <c r="L8" s="950" t="s">
        <v>1027</v>
      </c>
      <c r="M8" s="950" t="s">
        <v>1027</v>
      </c>
      <c r="N8" s="950" t="s">
        <v>1035</v>
      </c>
      <c r="O8" s="950">
        <v>14</v>
      </c>
      <c r="P8" s="958" t="s">
        <v>1036</v>
      </c>
    </row>
    <row r="9" spans="1:16" s="947" customFormat="1" ht="47.4" customHeight="1" x14ac:dyDescent="0.3">
      <c r="A9" s="1872"/>
      <c r="B9" s="956" t="s">
        <v>1037</v>
      </c>
      <c r="C9" s="957">
        <v>29312</v>
      </c>
      <c r="D9" s="950" t="s">
        <v>1038</v>
      </c>
      <c r="E9" s="950">
        <v>2</v>
      </c>
      <c r="F9" s="950"/>
      <c r="G9" s="950">
        <v>3</v>
      </c>
      <c r="H9" s="950"/>
      <c r="I9" s="950"/>
      <c r="J9" s="950"/>
      <c r="K9" s="950" t="s">
        <v>1022</v>
      </c>
      <c r="L9" s="950" t="s">
        <v>1027</v>
      </c>
      <c r="M9" s="950" t="s">
        <v>1023</v>
      </c>
      <c r="N9" s="950"/>
      <c r="O9" s="950">
        <v>10</v>
      </c>
      <c r="P9" s="958" t="s">
        <v>2581</v>
      </c>
    </row>
    <row r="10" spans="1:16" s="947" customFormat="1" ht="47.4" customHeight="1" x14ac:dyDescent="0.3">
      <c r="A10" s="1872"/>
      <c r="B10" s="956" t="s">
        <v>1039</v>
      </c>
      <c r="C10" s="957">
        <v>32881</v>
      </c>
      <c r="D10" s="950" t="s">
        <v>1040</v>
      </c>
      <c r="E10" s="950">
        <v>5</v>
      </c>
      <c r="F10" s="950"/>
      <c r="G10" s="950">
        <v>5</v>
      </c>
      <c r="H10" s="950"/>
      <c r="I10" s="950"/>
      <c r="J10" s="950"/>
      <c r="K10" s="950" t="s">
        <v>1041</v>
      </c>
      <c r="L10" s="950" t="s">
        <v>1023</v>
      </c>
      <c r="M10" s="950" t="s">
        <v>1027</v>
      </c>
      <c r="N10" s="950" t="s">
        <v>1043</v>
      </c>
      <c r="O10" s="950">
        <v>20</v>
      </c>
      <c r="P10" s="958" t="s">
        <v>1044</v>
      </c>
    </row>
    <row r="11" spans="1:16" s="947" customFormat="1" ht="47.4" customHeight="1" x14ac:dyDescent="0.3">
      <c r="A11" s="1872"/>
      <c r="B11" s="956" t="s">
        <v>1045</v>
      </c>
      <c r="C11" s="957">
        <v>33573</v>
      </c>
      <c r="D11" s="950" t="s">
        <v>1046</v>
      </c>
      <c r="E11" s="950">
        <v>4</v>
      </c>
      <c r="F11" s="950"/>
      <c r="G11" s="950">
        <v>5</v>
      </c>
      <c r="H11" s="950"/>
      <c r="I11" s="950"/>
      <c r="J11" s="950"/>
      <c r="K11" s="950" t="s">
        <v>1041</v>
      </c>
      <c r="L11" s="950" t="s">
        <v>1023</v>
      </c>
      <c r="M11" s="950" t="s">
        <v>1027</v>
      </c>
      <c r="N11" s="950" t="s">
        <v>1043</v>
      </c>
      <c r="O11" s="950">
        <v>9</v>
      </c>
      <c r="P11" s="958" t="s">
        <v>1047</v>
      </c>
    </row>
    <row r="12" spans="1:16" s="947" customFormat="1" ht="47.4" customHeight="1" x14ac:dyDescent="0.3">
      <c r="A12" s="1872"/>
      <c r="B12" s="956" t="s">
        <v>1048</v>
      </c>
      <c r="C12" s="957">
        <v>27760</v>
      </c>
      <c r="D12" s="950" t="s">
        <v>1049</v>
      </c>
      <c r="E12" s="950"/>
      <c r="F12" s="950"/>
      <c r="G12" s="950">
        <v>2</v>
      </c>
      <c r="H12" s="950"/>
      <c r="I12" s="950"/>
      <c r="J12" s="950"/>
      <c r="K12" s="950" t="s">
        <v>1041</v>
      </c>
      <c r="L12" s="950" t="s">
        <v>1027</v>
      </c>
      <c r="M12" s="950" t="s">
        <v>1023</v>
      </c>
      <c r="N12" s="950"/>
      <c r="O12" s="950">
        <v>6</v>
      </c>
      <c r="P12" s="958" t="s">
        <v>1050</v>
      </c>
    </row>
    <row r="13" spans="1:16" s="947" customFormat="1" ht="47.4" customHeight="1" x14ac:dyDescent="0.3">
      <c r="A13" s="1872"/>
      <c r="B13" s="956" t="s">
        <v>2582</v>
      </c>
      <c r="C13" s="957">
        <v>30773</v>
      </c>
      <c r="D13" s="950" t="s">
        <v>2583</v>
      </c>
      <c r="E13" s="950">
        <v>1</v>
      </c>
      <c r="F13" s="950"/>
      <c r="G13" s="950">
        <v>16</v>
      </c>
      <c r="H13" s="950">
        <v>2</v>
      </c>
      <c r="I13" s="950"/>
      <c r="J13" s="950"/>
      <c r="K13" s="950" t="s">
        <v>1022</v>
      </c>
      <c r="L13" s="950" t="s">
        <v>1027</v>
      </c>
      <c r="M13" s="950" t="s">
        <v>1023</v>
      </c>
      <c r="N13" s="950"/>
      <c r="O13" s="950">
        <v>38</v>
      </c>
      <c r="P13" s="958" t="s">
        <v>2584</v>
      </c>
    </row>
    <row r="14" spans="1:16" s="947" customFormat="1" ht="47.4" customHeight="1" x14ac:dyDescent="0.3">
      <c r="A14" s="1872"/>
      <c r="B14" s="956" t="s">
        <v>1051</v>
      </c>
      <c r="C14" s="957">
        <v>34425</v>
      </c>
      <c r="D14" s="950" t="s">
        <v>1053</v>
      </c>
      <c r="E14" s="950"/>
      <c r="F14" s="950"/>
      <c r="G14" s="950">
        <v>3</v>
      </c>
      <c r="H14" s="950"/>
      <c r="I14" s="950"/>
      <c r="J14" s="950"/>
      <c r="K14" s="950" t="s">
        <v>1022</v>
      </c>
      <c r="L14" s="950" t="s">
        <v>1023</v>
      </c>
      <c r="M14" s="950" t="s">
        <v>1023</v>
      </c>
      <c r="N14" s="950"/>
      <c r="O14" s="950">
        <v>9</v>
      </c>
      <c r="P14" s="958" t="s">
        <v>1054</v>
      </c>
    </row>
    <row r="15" spans="1:16" s="947" customFormat="1" ht="47.4" customHeight="1" x14ac:dyDescent="0.3">
      <c r="A15" s="1872"/>
      <c r="B15" s="959" t="s">
        <v>1055</v>
      </c>
      <c r="C15" s="957">
        <v>37166</v>
      </c>
      <c r="D15" s="950" t="s">
        <v>2585</v>
      </c>
      <c r="E15" s="950">
        <v>1</v>
      </c>
      <c r="F15" s="950"/>
      <c r="G15" s="950">
        <v>5</v>
      </c>
      <c r="H15" s="950"/>
      <c r="I15" s="950"/>
      <c r="J15" s="950"/>
      <c r="K15" s="950" t="s">
        <v>1021</v>
      </c>
      <c r="L15" s="950" t="s">
        <v>2579</v>
      </c>
      <c r="M15" s="950" t="s">
        <v>1023</v>
      </c>
      <c r="N15" s="950"/>
      <c r="O15" s="950">
        <v>15</v>
      </c>
      <c r="P15" s="958" t="s">
        <v>2586</v>
      </c>
    </row>
    <row r="16" spans="1:16" s="947" customFormat="1" ht="47.4" customHeight="1" x14ac:dyDescent="0.3">
      <c r="A16" s="1872"/>
      <c r="B16" s="959" t="s">
        <v>1056</v>
      </c>
      <c r="C16" s="957">
        <v>38803</v>
      </c>
      <c r="D16" s="950" t="s">
        <v>1057</v>
      </c>
      <c r="E16" s="950">
        <v>10</v>
      </c>
      <c r="F16" s="950"/>
      <c r="G16" s="950">
        <v>14</v>
      </c>
      <c r="H16" s="950"/>
      <c r="I16" s="950"/>
      <c r="J16" s="950"/>
      <c r="K16" s="950" t="s">
        <v>1021</v>
      </c>
      <c r="L16" s="950" t="s">
        <v>2587</v>
      </c>
      <c r="M16" s="950" t="s">
        <v>1023</v>
      </c>
      <c r="N16" s="950"/>
      <c r="O16" s="950">
        <v>24</v>
      </c>
      <c r="P16" s="958" t="s">
        <v>1058</v>
      </c>
    </row>
    <row r="17" spans="1:19" s="947" customFormat="1" ht="47.4" customHeight="1" x14ac:dyDescent="0.3">
      <c r="A17" s="1872"/>
      <c r="B17" s="959" t="s">
        <v>1059</v>
      </c>
      <c r="C17" s="957">
        <v>37216</v>
      </c>
      <c r="D17" s="950" t="s">
        <v>1060</v>
      </c>
      <c r="E17" s="950">
        <v>3</v>
      </c>
      <c r="F17" s="950"/>
      <c r="G17" s="950">
        <v>2</v>
      </c>
      <c r="H17" s="950"/>
      <c r="I17" s="950"/>
      <c r="J17" s="950"/>
      <c r="K17" s="950" t="s">
        <v>1021</v>
      </c>
      <c r="L17" s="950" t="s">
        <v>2587</v>
      </c>
      <c r="M17" s="950" t="s">
        <v>1023</v>
      </c>
      <c r="N17" s="950"/>
      <c r="O17" s="950">
        <v>15</v>
      </c>
      <c r="P17" s="958" t="s">
        <v>1948</v>
      </c>
    </row>
    <row r="18" spans="1:19" s="947" customFormat="1" ht="47.4" customHeight="1" x14ac:dyDescent="0.3">
      <c r="A18" s="1872"/>
      <c r="B18" s="959" t="s">
        <v>1061</v>
      </c>
      <c r="C18" s="957">
        <v>41244</v>
      </c>
      <c r="D18" s="950" t="s">
        <v>1062</v>
      </c>
      <c r="E18" s="950">
        <v>6</v>
      </c>
      <c r="F18" s="950"/>
      <c r="G18" s="950">
        <v>6</v>
      </c>
      <c r="H18" s="950"/>
      <c r="I18" s="950"/>
      <c r="J18" s="950"/>
      <c r="K18" s="950" t="s">
        <v>1021</v>
      </c>
      <c r="L18" s="950" t="s">
        <v>2587</v>
      </c>
      <c r="M18" s="950" t="s">
        <v>1023</v>
      </c>
      <c r="N18" s="950"/>
      <c r="O18" s="950">
        <v>25</v>
      </c>
      <c r="P18" s="958" t="s">
        <v>1063</v>
      </c>
    </row>
    <row r="19" spans="1:19" s="947" customFormat="1" ht="47.4" customHeight="1" x14ac:dyDescent="0.3">
      <c r="A19" s="1872"/>
      <c r="B19" s="959" t="s">
        <v>1064</v>
      </c>
      <c r="C19" s="957">
        <v>37350</v>
      </c>
      <c r="D19" s="950" t="s">
        <v>1065</v>
      </c>
      <c r="E19" s="950">
        <v>1</v>
      </c>
      <c r="F19" s="950"/>
      <c r="G19" s="950">
        <v>2</v>
      </c>
      <c r="H19" s="950"/>
      <c r="I19" s="950"/>
      <c r="J19" s="950"/>
      <c r="K19" s="950" t="s">
        <v>1022</v>
      </c>
      <c r="L19" s="950" t="s">
        <v>1027</v>
      </c>
      <c r="M19" s="950" t="s">
        <v>1023</v>
      </c>
      <c r="N19" s="950"/>
      <c r="O19" s="950">
        <v>10</v>
      </c>
      <c r="P19" s="958" t="s">
        <v>1066</v>
      </c>
    </row>
    <row r="20" spans="1:19" s="947" customFormat="1" ht="47.4" customHeight="1" x14ac:dyDescent="0.3">
      <c r="A20" s="1873"/>
      <c r="B20" s="960" t="s">
        <v>1067</v>
      </c>
      <c r="C20" s="961">
        <v>25759</v>
      </c>
      <c r="D20" s="962" t="s">
        <v>1053</v>
      </c>
      <c r="E20" s="962"/>
      <c r="F20" s="962"/>
      <c r="G20" s="962">
        <v>3</v>
      </c>
      <c r="H20" s="962"/>
      <c r="I20" s="962"/>
      <c r="J20" s="962"/>
      <c r="K20" s="962" t="s">
        <v>1022</v>
      </c>
      <c r="L20" s="962" t="s">
        <v>1023</v>
      </c>
      <c r="M20" s="962" t="s">
        <v>1023</v>
      </c>
      <c r="N20" s="962"/>
      <c r="O20" s="962">
        <v>12</v>
      </c>
      <c r="P20" s="963" t="s">
        <v>1050</v>
      </c>
    </row>
    <row r="21" spans="1:19" s="947" customFormat="1" ht="47.4" customHeight="1" x14ac:dyDescent="0.3">
      <c r="A21" s="1858" t="s">
        <v>1068</v>
      </c>
      <c r="B21" s="964" t="s">
        <v>1069</v>
      </c>
      <c r="C21" s="965">
        <v>36251</v>
      </c>
      <c r="D21" s="966" t="s">
        <v>1070</v>
      </c>
      <c r="E21" s="966">
        <v>2</v>
      </c>
      <c r="F21" s="966"/>
      <c r="G21" s="966">
        <v>6</v>
      </c>
      <c r="H21" s="966">
        <v>1</v>
      </c>
      <c r="I21" s="966"/>
      <c r="J21" s="966"/>
      <c r="K21" s="966" t="s">
        <v>1072</v>
      </c>
      <c r="L21" s="966" t="s">
        <v>1023</v>
      </c>
      <c r="M21" s="966" t="s">
        <v>1027</v>
      </c>
      <c r="N21" s="966" t="s">
        <v>1043</v>
      </c>
      <c r="O21" s="966">
        <v>9</v>
      </c>
      <c r="P21" s="967" t="s">
        <v>1073</v>
      </c>
    </row>
    <row r="22" spans="1:19" s="972" customFormat="1" ht="47.4" customHeight="1" x14ac:dyDescent="0.2">
      <c r="A22" s="1859"/>
      <c r="B22" s="968" t="s">
        <v>1074</v>
      </c>
      <c r="C22" s="969">
        <v>33270</v>
      </c>
      <c r="D22" s="970" t="s">
        <v>1075</v>
      </c>
      <c r="E22" s="970">
        <v>1</v>
      </c>
      <c r="F22" s="970"/>
      <c r="G22" s="970">
        <v>6</v>
      </c>
      <c r="H22" s="970">
        <v>1</v>
      </c>
      <c r="I22" s="970"/>
      <c r="J22" s="970"/>
      <c r="K22" s="970" t="s">
        <v>1022</v>
      </c>
      <c r="L22" s="970" t="s">
        <v>1027</v>
      </c>
      <c r="M22" s="970" t="s">
        <v>1023</v>
      </c>
      <c r="N22" s="970"/>
      <c r="O22" s="970">
        <v>30</v>
      </c>
      <c r="P22" s="971" t="s">
        <v>1076</v>
      </c>
    </row>
    <row r="23" spans="1:19" s="972" customFormat="1" ht="47.4" customHeight="1" x14ac:dyDescent="0.2">
      <c r="A23" s="1859"/>
      <c r="B23" s="968" t="s">
        <v>1077</v>
      </c>
      <c r="C23" s="969">
        <v>32599</v>
      </c>
      <c r="D23" s="970" t="s">
        <v>1078</v>
      </c>
      <c r="E23" s="970">
        <v>1</v>
      </c>
      <c r="F23" s="970"/>
      <c r="G23" s="970">
        <v>3</v>
      </c>
      <c r="H23" s="970">
        <v>4</v>
      </c>
      <c r="I23" s="970"/>
      <c r="J23" s="970"/>
      <c r="K23" s="970" t="s">
        <v>1022</v>
      </c>
      <c r="L23" s="970" t="s">
        <v>1027</v>
      </c>
      <c r="M23" s="970" t="s">
        <v>1023</v>
      </c>
      <c r="N23" s="970"/>
      <c r="O23" s="973">
        <v>21</v>
      </c>
      <c r="P23" s="971" t="s">
        <v>1079</v>
      </c>
    </row>
    <row r="24" spans="1:19" s="972" customFormat="1" ht="47.4" customHeight="1" x14ac:dyDescent="0.2">
      <c r="A24" s="1859"/>
      <c r="B24" s="968" t="s">
        <v>1080</v>
      </c>
      <c r="C24" s="969">
        <v>35886</v>
      </c>
      <c r="D24" s="970" t="s">
        <v>1081</v>
      </c>
      <c r="E24" s="970">
        <v>1</v>
      </c>
      <c r="F24" s="970"/>
      <c r="G24" s="970">
        <v>3</v>
      </c>
      <c r="H24" s="970">
        <v>1</v>
      </c>
      <c r="I24" s="970"/>
      <c r="J24" s="970"/>
      <c r="K24" s="970" t="s">
        <v>1022</v>
      </c>
      <c r="L24" s="970" t="s">
        <v>1027</v>
      </c>
      <c r="M24" s="970" t="s">
        <v>1023</v>
      </c>
      <c r="N24" s="970"/>
      <c r="O24" s="970">
        <v>15</v>
      </c>
      <c r="P24" s="971" t="s">
        <v>1082</v>
      </c>
    </row>
    <row r="25" spans="1:19" s="972" customFormat="1" ht="47.4" customHeight="1" x14ac:dyDescent="0.2">
      <c r="A25" s="1859"/>
      <c r="B25" s="968" t="s">
        <v>1083</v>
      </c>
      <c r="C25" s="969">
        <v>33270</v>
      </c>
      <c r="D25" s="970" t="s">
        <v>1081</v>
      </c>
      <c r="E25" s="970">
        <v>1</v>
      </c>
      <c r="F25" s="970"/>
      <c r="G25" s="970">
        <v>3</v>
      </c>
      <c r="H25" s="970">
        <v>1</v>
      </c>
      <c r="I25" s="970"/>
      <c r="J25" s="970"/>
      <c r="K25" s="970" t="s">
        <v>1022</v>
      </c>
      <c r="L25" s="970" t="s">
        <v>1027</v>
      </c>
      <c r="M25" s="970" t="s">
        <v>1023</v>
      </c>
      <c r="N25" s="970"/>
      <c r="O25" s="970">
        <v>17</v>
      </c>
      <c r="P25" s="971" t="s">
        <v>1084</v>
      </c>
    </row>
    <row r="26" spans="1:19" s="972" customFormat="1" ht="47.4" customHeight="1" x14ac:dyDescent="0.2">
      <c r="A26" s="1859"/>
      <c r="B26" s="974" t="s">
        <v>1085</v>
      </c>
      <c r="C26" s="969">
        <v>34274</v>
      </c>
      <c r="D26" s="970" t="s">
        <v>1086</v>
      </c>
      <c r="E26" s="970">
        <v>6</v>
      </c>
      <c r="F26" s="970"/>
      <c r="G26" s="970">
        <v>3</v>
      </c>
      <c r="H26" s="970">
        <v>1</v>
      </c>
      <c r="I26" s="970"/>
      <c r="J26" s="970"/>
      <c r="K26" s="970" t="s">
        <v>1022</v>
      </c>
      <c r="L26" s="970" t="s">
        <v>1023</v>
      </c>
      <c r="M26" s="970" t="s">
        <v>1023</v>
      </c>
      <c r="N26" s="970"/>
      <c r="O26" s="970">
        <v>10</v>
      </c>
      <c r="P26" s="971" t="s">
        <v>1087</v>
      </c>
    </row>
    <row r="27" spans="1:19" s="947" customFormat="1" ht="47.4" customHeight="1" x14ac:dyDescent="0.3">
      <c r="A27" s="1860"/>
      <c r="B27" s="975" t="s">
        <v>1088</v>
      </c>
      <c r="C27" s="976">
        <v>35156</v>
      </c>
      <c r="D27" s="977" t="s">
        <v>2588</v>
      </c>
      <c r="E27" s="977"/>
      <c r="F27" s="977"/>
      <c r="G27" s="977">
        <v>2</v>
      </c>
      <c r="H27" s="977">
        <v>1</v>
      </c>
      <c r="I27" s="977"/>
      <c r="J27" s="977"/>
      <c r="K27" s="962" t="s">
        <v>1041</v>
      </c>
      <c r="L27" s="977" t="s">
        <v>1027</v>
      </c>
      <c r="M27" s="977" t="s">
        <v>1023</v>
      </c>
      <c r="N27" s="977"/>
      <c r="O27" s="977">
        <v>9</v>
      </c>
      <c r="P27" s="978" t="s">
        <v>1089</v>
      </c>
    </row>
    <row r="28" spans="1:19" s="947" customFormat="1" ht="75" customHeight="1" x14ac:dyDescent="0.3">
      <c r="A28" s="979" t="s">
        <v>2589</v>
      </c>
      <c r="B28" s="975" t="s">
        <v>1090</v>
      </c>
      <c r="C28" s="976">
        <v>39173</v>
      </c>
      <c r="D28" s="977" t="s">
        <v>2590</v>
      </c>
      <c r="E28" s="977">
        <v>9</v>
      </c>
      <c r="F28" s="977"/>
      <c r="G28" s="977">
        <v>22</v>
      </c>
      <c r="H28" s="977">
        <v>8</v>
      </c>
      <c r="I28" s="977">
        <v>25</v>
      </c>
      <c r="J28" s="977">
        <v>3</v>
      </c>
      <c r="K28" s="977" t="s">
        <v>1022</v>
      </c>
      <c r="L28" s="977" t="s">
        <v>1023</v>
      </c>
      <c r="M28" s="977" t="s">
        <v>1023</v>
      </c>
      <c r="N28" s="977"/>
      <c r="O28" s="977">
        <v>7</v>
      </c>
      <c r="P28" s="978" t="s">
        <v>1091</v>
      </c>
    </row>
    <row r="29" spans="1:19" s="947" customFormat="1" ht="47.4" customHeight="1" x14ac:dyDescent="0.3">
      <c r="A29" s="1858" t="s">
        <v>1092</v>
      </c>
      <c r="B29" s="964" t="s">
        <v>1093</v>
      </c>
      <c r="C29" s="965">
        <v>32234</v>
      </c>
      <c r="D29" s="966" t="s">
        <v>1094</v>
      </c>
      <c r="E29" s="966">
        <v>2</v>
      </c>
      <c r="F29" s="966"/>
      <c r="G29" s="966">
        <v>1</v>
      </c>
      <c r="H29" s="966"/>
      <c r="I29" s="966"/>
      <c r="J29" s="966"/>
      <c r="K29" s="966" t="s">
        <v>1022</v>
      </c>
      <c r="L29" s="966" t="s">
        <v>1027</v>
      </c>
      <c r="M29" s="966" t="s">
        <v>1023</v>
      </c>
      <c r="N29" s="966"/>
      <c r="O29" s="966">
        <v>12</v>
      </c>
      <c r="P29" s="967" t="s">
        <v>1095</v>
      </c>
      <c r="R29" s="1877" t="s">
        <v>2591</v>
      </c>
      <c r="S29" s="1877"/>
    </row>
    <row r="30" spans="1:19" s="947" customFormat="1" ht="75" customHeight="1" x14ac:dyDescent="0.3">
      <c r="A30" s="1859"/>
      <c r="B30" s="980" t="s">
        <v>2592</v>
      </c>
      <c r="C30" s="981">
        <v>32599</v>
      </c>
      <c r="D30" s="982" t="s">
        <v>2593</v>
      </c>
      <c r="E30" s="982">
        <v>14</v>
      </c>
      <c r="F30" s="982"/>
      <c r="G30" s="982">
        <v>15</v>
      </c>
      <c r="H30" s="982">
        <v>4</v>
      </c>
      <c r="I30" s="982">
        <v>25</v>
      </c>
      <c r="J30" s="982">
        <v>3</v>
      </c>
      <c r="K30" s="983" t="s">
        <v>1030</v>
      </c>
      <c r="L30" s="983" t="s">
        <v>1023</v>
      </c>
      <c r="M30" s="983" t="s">
        <v>1023</v>
      </c>
      <c r="N30" s="984"/>
      <c r="O30" s="984">
        <v>10</v>
      </c>
      <c r="P30" s="985" t="s">
        <v>2594</v>
      </c>
      <c r="R30" s="1877"/>
      <c r="S30" s="1877"/>
    </row>
    <row r="31" spans="1:19" s="947" customFormat="1" ht="47.4" customHeight="1" x14ac:dyDescent="0.3">
      <c r="A31" s="1860"/>
      <c r="B31" s="986" t="s">
        <v>1096</v>
      </c>
      <c r="C31" s="987">
        <v>36312</v>
      </c>
      <c r="D31" s="988" t="s">
        <v>1097</v>
      </c>
      <c r="E31" s="988">
        <v>2</v>
      </c>
      <c r="F31" s="988"/>
      <c r="G31" s="988">
        <v>2</v>
      </c>
      <c r="H31" s="988"/>
      <c r="I31" s="988"/>
      <c r="J31" s="988"/>
      <c r="K31" s="989" t="s">
        <v>1022</v>
      </c>
      <c r="L31" s="989" t="s">
        <v>1027</v>
      </c>
      <c r="M31" s="989" t="s">
        <v>1023</v>
      </c>
      <c r="N31" s="989"/>
      <c r="O31" s="989">
        <v>13</v>
      </c>
      <c r="P31" s="990" t="s">
        <v>1098</v>
      </c>
      <c r="R31" s="1877"/>
      <c r="S31" s="1877"/>
    </row>
    <row r="32" spans="1:19" s="947" customFormat="1" ht="75" customHeight="1" x14ac:dyDescent="0.3">
      <c r="A32" s="1858" t="s">
        <v>1099</v>
      </c>
      <c r="B32" s="991" t="s">
        <v>1100</v>
      </c>
      <c r="C32" s="981">
        <v>26390</v>
      </c>
      <c r="D32" s="983" t="s">
        <v>1101</v>
      </c>
      <c r="E32" s="983">
        <v>2</v>
      </c>
      <c r="F32" s="983"/>
      <c r="G32" s="983">
        <v>7</v>
      </c>
      <c r="H32" s="983"/>
      <c r="I32" s="983"/>
      <c r="J32" s="983"/>
      <c r="K32" s="983" t="s">
        <v>1022</v>
      </c>
      <c r="L32" s="983" t="s">
        <v>1023</v>
      </c>
      <c r="M32" s="983" t="s">
        <v>1027</v>
      </c>
      <c r="N32" s="983" t="s">
        <v>1043</v>
      </c>
      <c r="O32" s="983">
        <v>18</v>
      </c>
      <c r="P32" s="992" t="s">
        <v>1102</v>
      </c>
    </row>
    <row r="33" spans="1:16" s="947" customFormat="1" ht="75" customHeight="1" x14ac:dyDescent="0.3">
      <c r="A33" s="1859"/>
      <c r="B33" s="968" t="s">
        <v>1103</v>
      </c>
      <c r="C33" s="969">
        <v>33329</v>
      </c>
      <c r="D33" s="970" t="s">
        <v>2595</v>
      </c>
      <c r="E33" s="970">
        <v>1</v>
      </c>
      <c r="F33" s="970"/>
      <c r="G33" s="970">
        <v>2</v>
      </c>
      <c r="H33" s="970">
        <v>1</v>
      </c>
      <c r="I33" s="970"/>
      <c r="J33" s="970"/>
      <c r="K33" s="970" t="s">
        <v>1022</v>
      </c>
      <c r="L33" s="970" t="s">
        <v>1027</v>
      </c>
      <c r="M33" s="970" t="s">
        <v>1027</v>
      </c>
      <c r="N33" s="970" t="s">
        <v>1043</v>
      </c>
      <c r="O33" s="970">
        <v>16</v>
      </c>
      <c r="P33" s="971" t="s">
        <v>1949</v>
      </c>
    </row>
    <row r="34" spans="1:16" s="947" customFormat="1" ht="47.4" customHeight="1" x14ac:dyDescent="0.3">
      <c r="A34" s="1859"/>
      <c r="B34" s="968" t="s">
        <v>1104</v>
      </c>
      <c r="C34" s="969">
        <v>32932</v>
      </c>
      <c r="D34" s="970" t="s">
        <v>1105</v>
      </c>
      <c r="E34" s="970">
        <v>2</v>
      </c>
      <c r="F34" s="970"/>
      <c r="G34" s="970">
        <v>1</v>
      </c>
      <c r="H34" s="970"/>
      <c r="I34" s="970"/>
      <c r="J34" s="970"/>
      <c r="K34" s="970" t="s">
        <v>1041</v>
      </c>
      <c r="L34" s="970" t="s">
        <v>1023</v>
      </c>
      <c r="M34" s="970" t="s">
        <v>1027</v>
      </c>
      <c r="N34" s="970" t="s">
        <v>1043</v>
      </c>
      <c r="O34" s="970">
        <v>15</v>
      </c>
      <c r="P34" s="971" t="s">
        <v>1950</v>
      </c>
    </row>
    <row r="35" spans="1:16" s="947" customFormat="1" ht="47.4" customHeight="1" x14ac:dyDescent="0.3">
      <c r="A35" s="1860"/>
      <c r="B35" s="968" t="s">
        <v>1106</v>
      </c>
      <c r="C35" s="969">
        <v>35983</v>
      </c>
      <c r="D35" s="970" t="s">
        <v>1107</v>
      </c>
      <c r="E35" s="970">
        <v>1</v>
      </c>
      <c r="F35" s="970"/>
      <c r="G35" s="970">
        <v>3</v>
      </c>
      <c r="H35" s="970"/>
      <c r="I35" s="970"/>
      <c r="J35" s="970"/>
      <c r="K35" s="970" t="s">
        <v>1022</v>
      </c>
      <c r="L35" s="970" t="s">
        <v>1023</v>
      </c>
      <c r="M35" s="970" t="s">
        <v>1023</v>
      </c>
      <c r="N35" s="970"/>
      <c r="O35" s="970">
        <v>12</v>
      </c>
      <c r="P35" s="971" t="s">
        <v>1108</v>
      </c>
    </row>
    <row r="36" spans="1:16" s="947" customFormat="1" ht="47.4" customHeight="1" x14ac:dyDescent="0.3">
      <c r="A36" s="1858" t="s">
        <v>1109</v>
      </c>
      <c r="B36" s="993" t="s">
        <v>1110</v>
      </c>
      <c r="C36" s="965">
        <v>28632</v>
      </c>
      <c r="D36" s="966" t="s">
        <v>1111</v>
      </c>
      <c r="E36" s="966">
        <v>1</v>
      </c>
      <c r="F36" s="966"/>
      <c r="G36" s="966">
        <v>3</v>
      </c>
      <c r="H36" s="966"/>
      <c r="I36" s="966"/>
      <c r="J36" s="966"/>
      <c r="K36" s="966" t="s">
        <v>1022</v>
      </c>
      <c r="L36" s="966" t="s">
        <v>1027</v>
      </c>
      <c r="M36" s="966" t="s">
        <v>1027</v>
      </c>
      <c r="N36" s="966" t="s">
        <v>1043</v>
      </c>
      <c r="O36" s="966">
        <v>16</v>
      </c>
      <c r="P36" s="967" t="s">
        <v>1112</v>
      </c>
    </row>
    <row r="37" spans="1:16" s="947" customFormat="1" ht="75" customHeight="1" x14ac:dyDescent="0.3">
      <c r="A37" s="1860"/>
      <c r="B37" s="994" t="s">
        <v>1113</v>
      </c>
      <c r="C37" s="987">
        <v>37438</v>
      </c>
      <c r="D37" s="989" t="s">
        <v>1114</v>
      </c>
      <c r="E37" s="989">
        <v>13</v>
      </c>
      <c r="F37" s="989"/>
      <c r="G37" s="989">
        <v>9</v>
      </c>
      <c r="H37" s="989">
        <v>3</v>
      </c>
      <c r="I37" s="989">
        <v>16</v>
      </c>
      <c r="J37" s="989">
        <v>1</v>
      </c>
      <c r="K37" s="989" t="s">
        <v>1072</v>
      </c>
      <c r="L37" s="989" t="s">
        <v>1023</v>
      </c>
      <c r="M37" s="989" t="s">
        <v>1023</v>
      </c>
      <c r="N37" s="989"/>
      <c r="O37" s="989">
        <v>11</v>
      </c>
      <c r="P37" s="995" t="s">
        <v>1115</v>
      </c>
    </row>
    <row r="38" spans="1:16" s="947" customFormat="1" ht="47.4" customHeight="1" x14ac:dyDescent="0.3">
      <c r="A38" s="1852" t="s">
        <v>1116</v>
      </c>
      <c r="B38" s="996" t="s">
        <v>1117</v>
      </c>
      <c r="C38" s="997">
        <v>32818</v>
      </c>
      <c r="D38" s="998" t="s">
        <v>1118</v>
      </c>
      <c r="E38" s="998">
        <v>1</v>
      </c>
      <c r="F38" s="998"/>
      <c r="G38" s="998">
        <v>4</v>
      </c>
      <c r="H38" s="998">
        <v>3</v>
      </c>
      <c r="I38" s="998"/>
      <c r="J38" s="998"/>
      <c r="K38" s="998" t="s">
        <v>1022</v>
      </c>
      <c r="L38" s="998" t="s">
        <v>1027</v>
      </c>
      <c r="M38" s="998" t="s">
        <v>1027</v>
      </c>
      <c r="N38" s="998" t="s">
        <v>1043</v>
      </c>
      <c r="O38" s="998">
        <v>18</v>
      </c>
      <c r="P38" s="999" t="s">
        <v>1119</v>
      </c>
    </row>
    <row r="39" spans="1:16" s="947" customFormat="1" ht="47.4" customHeight="1" x14ac:dyDescent="0.3">
      <c r="A39" s="1853"/>
      <c r="B39" s="968" t="s">
        <v>1120</v>
      </c>
      <c r="C39" s="969">
        <v>26836</v>
      </c>
      <c r="D39" s="970" t="s">
        <v>1121</v>
      </c>
      <c r="E39" s="970">
        <v>3</v>
      </c>
      <c r="F39" s="970"/>
      <c r="G39" s="970">
        <v>5</v>
      </c>
      <c r="H39" s="970"/>
      <c r="I39" s="970"/>
      <c r="J39" s="970"/>
      <c r="K39" s="970" t="s">
        <v>1022</v>
      </c>
      <c r="L39" s="970" t="s">
        <v>1023</v>
      </c>
      <c r="M39" s="970" t="s">
        <v>1027</v>
      </c>
      <c r="N39" s="970" t="s">
        <v>1043</v>
      </c>
      <c r="O39" s="970">
        <v>24</v>
      </c>
      <c r="P39" s="971" t="s">
        <v>2596</v>
      </c>
    </row>
    <row r="40" spans="1:16" s="947" customFormat="1" ht="47.4" customHeight="1" x14ac:dyDescent="0.3">
      <c r="A40" s="1853"/>
      <c r="B40" s="968" t="s">
        <v>1122</v>
      </c>
      <c r="C40" s="969">
        <v>28946</v>
      </c>
      <c r="D40" s="970" t="s">
        <v>1123</v>
      </c>
      <c r="E40" s="970">
        <v>1</v>
      </c>
      <c r="F40" s="970"/>
      <c r="G40" s="970">
        <v>4</v>
      </c>
      <c r="H40" s="970"/>
      <c r="I40" s="970"/>
      <c r="J40" s="970"/>
      <c r="K40" s="970" t="s">
        <v>1022</v>
      </c>
      <c r="L40" s="970" t="s">
        <v>1027</v>
      </c>
      <c r="M40" s="970" t="s">
        <v>1027</v>
      </c>
      <c r="N40" s="970" t="s">
        <v>1043</v>
      </c>
      <c r="O40" s="970">
        <v>18</v>
      </c>
      <c r="P40" s="971" t="s">
        <v>1124</v>
      </c>
    </row>
    <row r="41" spans="1:16" s="947" customFormat="1" ht="47.4" customHeight="1" x14ac:dyDescent="0.3">
      <c r="A41" s="1854"/>
      <c r="B41" s="994" t="s">
        <v>1125</v>
      </c>
      <c r="C41" s="987">
        <v>34425</v>
      </c>
      <c r="D41" s="989" t="s">
        <v>1126</v>
      </c>
      <c r="E41" s="989">
        <v>2</v>
      </c>
      <c r="F41" s="989"/>
      <c r="G41" s="989">
        <v>3</v>
      </c>
      <c r="H41" s="989"/>
      <c r="I41" s="989"/>
      <c r="J41" s="989"/>
      <c r="K41" s="989" t="s">
        <v>1041</v>
      </c>
      <c r="L41" s="989" t="s">
        <v>1023</v>
      </c>
      <c r="M41" s="989" t="s">
        <v>1027</v>
      </c>
      <c r="N41" s="989" t="s">
        <v>1043</v>
      </c>
      <c r="O41" s="989">
        <v>16</v>
      </c>
      <c r="P41" s="995" t="s">
        <v>1951</v>
      </c>
    </row>
    <row r="42" spans="1:16" s="947" customFormat="1" ht="75" customHeight="1" x14ac:dyDescent="0.3">
      <c r="A42" s="1858" t="s">
        <v>1127</v>
      </c>
      <c r="B42" s="993" t="s">
        <v>1128</v>
      </c>
      <c r="C42" s="965">
        <v>28946</v>
      </c>
      <c r="D42" s="966" t="s">
        <v>1129</v>
      </c>
      <c r="E42" s="966">
        <v>13</v>
      </c>
      <c r="F42" s="966"/>
      <c r="G42" s="966">
        <v>31</v>
      </c>
      <c r="H42" s="966">
        <v>15</v>
      </c>
      <c r="I42" s="966">
        <v>27</v>
      </c>
      <c r="J42" s="966">
        <v>1</v>
      </c>
      <c r="K42" s="966" t="s">
        <v>1022</v>
      </c>
      <c r="L42" s="966" t="s">
        <v>1027</v>
      </c>
      <c r="M42" s="966" t="s">
        <v>1023</v>
      </c>
      <c r="N42" s="966"/>
      <c r="O42" s="966">
        <v>16</v>
      </c>
      <c r="P42" s="967" t="s">
        <v>1130</v>
      </c>
    </row>
    <row r="43" spans="1:16" s="947" customFormat="1" ht="47.4" customHeight="1" x14ac:dyDescent="0.3">
      <c r="A43" s="1859"/>
      <c r="B43" s="968" t="s">
        <v>1131</v>
      </c>
      <c r="C43" s="969">
        <v>28583</v>
      </c>
      <c r="D43" s="970" t="s">
        <v>1038</v>
      </c>
      <c r="E43" s="970">
        <v>2</v>
      </c>
      <c r="F43" s="970"/>
      <c r="G43" s="970">
        <v>3</v>
      </c>
      <c r="H43" s="970"/>
      <c r="I43" s="970"/>
      <c r="J43" s="970"/>
      <c r="K43" s="970" t="s">
        <v>1022</v>
      </c>
      <c r="L43" s="970" t="s">
        <v>1023</v>
      </c>
      <c r="M43" s="970" t="s">
        <v>1023</v>
      </c>
      <c r="N43" s="970"/>
      <c r="O43" s="970">
        <v>13</v>
      </c>
      <c r="P43" s="971" t="s">
        <v>1132</v>
      </c>
    </row>
    <row r="44" spans="1:16" s="947" customFormat="1" ht="47.4" customHeight="1" x14ac:dyDescent="0.3">
      <c r="A44" s="1859"/>
      <c r="B44" s="968" t="s">
        <v>1133</v>
      </c>
      <c r="C44" s="969">
        <v>30590</v>
      </c>
      <c r="D44" s="970" t="s">
        <v>1134</v>
      </c>
      <c r="E44" s="970">
        <v>1</v>
      </c>
      <c r="F44" s="970"/>
      <c r="G44" s="970">
        <v>1</v>
      </c>
      <c r="H44" s="970">
        <v>1</v>
      </c>
      <c r="I44" s="970"/>
      <c r="J44" s="970"/>
      <c r="K44" s="970" t="s">
        <v>1022</v>
      </c>
      <c r="L44" s="970" t="s">
        <v>1023</v>
      </c>
      <c r="M44" s="970" t="s">
        <v>1023</v>
      </c>
      <c r="N44" s="970"/>
      <c r="O44" s="970">
        <v>9</v>
      </c>
      <c r="P44" s="971" t="s">
        <v>1135</v>
      </c>
    </row>
    <row r="45" spans="1:16" s="947" customFormat="1" ht="47.4" customHeight="1" x14ac:dyDescent="0.3">
      <c r="A45" s="1859"/>
      <c r="B45" s="974" t="s">
        <v>1136</v>
      </c>
      <c r="C45" s="969">
        <v>39904</v>
      </c>
      <c r="D45" s="970" t="s">
        <v>1137</v>
      </c>
      <c r="E45" s="970">
        <v>1</v>
      </c>
      <c r="F45" s="970"/>
      <c r="G45" s="970">
        <v>7</v>
      </c>
      <c r="H45" s="970">
        <v>2</v>
      </c>
      <c r="I45" s="970"/>
      <c r="J45" s="970"/>
      <c r="K45" s="970" t="s">
        <v>1022</v>
      </c>
      <c r="L45" s="970" t="s">
        <v>1023</v>
      </c>
      <c r="M45" s="970" t="s">
        <v>1023</v>
      </c>
      <c r="N45" s="970"/>
      <c r="O45" s="970">
        <v>20</v>
      </c>
      <c r="P45" s="971" t="s">
        <v>2597</v>
      </c>
    </row>
    <row r="46" spans="1:16" s="947" customFormat="1" ht="100" customHeight="1" x14ac:dyDescent="0.3">
      <c r="A46" s="1859"/>
      <c r="B46" s="1000" t="s">
        <v>1138</v>
      </c>
      <c r="C46" s="981">
        <v>36251</v>
      </c>
      <c r="D46" s="983" t="s">
        <v>1139</v>
      </c>
      <c r="E46" s="983"/>
      <c r="F46" s="983"/>
      <c r="G46" s="983">
        <v>6</v>
      </c>
      <c r="H46" s="983">
        <v>2</v>
      </c>
      <c r="I46" s="984"/>
      <c r="J46" s="984"/>
      <c r="K46" s="984" t="s">
        <v>1022</v>
      </c>
      <c r="L46" s="984" t="s">
        <v>1023</v>
      </c>
      <c r="M46" s="984" t="s">
        <v>1023</v>
      </c>
      <c r="N46" s="983"/>
      <c r="O46" s="983">
        <v>25</v>
      </c>
      <c r="P46" s="992" t="s">
        <v>2598</v>
      </c>
    </row>
    <row r="47" spans="1:16" s="947" customFormat="1" ht="47.4" customHeight="1" x14ac:dyDescent="0.3">
      <c r="A47" s="1859"/>
      <c r="B47" s="991" t="s">
        <v>1140</v>
      </c>
      <c r="C47" s="981">
        <v>36982</v>
      </c>
      <c r="D47" s="983" t="s">
        <v>1065</v>
      </c>
      <c r="E47" s="983">
        <v>1</v>
      </c>
      <c r="F47" s="983"/>
      <c r="G47" s="983">
        <v>2</v>
      </c>
      <c r="H47" s="983"/>
      <c r="I47" s="970"/>
      <c r="J47" s="970"/>
      <c r="K47" s="970" t="s">
        <v>1022</v>
      </c>
      <c r="L47" s="970" t="s">
        <v>1027</v>
      </c>
      <c r="M47" s="970" t="s">
        <v>1027</v>
      </c>
      <c r="N47" s="983" t="s">
        <v>1141</v>
      </c>
      <c r="O47" s="983">
        <v>10</v>
      </c>
      <c r="P47" s="992" t="s">
        <v>1142</v>
      </c>
    </row>
    <row r="48" spans="1:16" s="947" customFormat="1" ht="100" customHeight="1" x14ac:dyDescent="0.3">
      <c r="A48" s="1860"/>
      <c r="B48" s="975" t="s">
        <v>1143</v>
      </c>
      <c r="C48" s="976">
        <v>38084</v>
      </c>
      <c r="D48" s="977" t="s">
        <v>1144</v>
      </c>
      <c r="E48" s="977">
        <v>1</v>
      </c>
      <c r="F48" s="977"/>
      <c r="G48" s="977">
        <v>4</v>
      </c>
      <c r="H48" s="977">
        <v>4</v>
      </c>
      <c r="I48" s="977"/>
      <c r="J48" s="977"/>
      <c r="K48" s="977" t="s">
        <v>1022</v>
      </c>
      <c r="L48" s="977" t="s">
        <v>2587</v>
      </c>
      <c r="M48" s="989" t="s">
        <v>1023</v>
      </c>
      <c r="N48" s="977"/>
      <c r="O48" s="977">
        <v>20</v>
      </c>
      <c r="P48" s="978" t="s">
        <v>1952</v>
      </c>
    </row>
    <row r="49" spans="1:16" s="947" customFormat="1" ht="47.4" customHeight="1" x14ac:dyDescent="0.3">
      <c r="A49" s="1858" t="s">
        <v>1146</v>
      </c>
      <c r="B49" s="993" t="s">
        <v>1147</v>
      </c>
      <c r="C49" s="965">
        <v>26023</v>
      </c>
      <c r="D49" s="966" t="s">
        <v>1148</v>
      </c>
      <c r="E49" s="966">
        <v>4</v>
      </c>
      <c r="F49" s="966"/>
      <c r="G49" s="966">
        <v>3</v>
      </c>
      <c r="H49" s="1001"/>
      <c r="I49" s="966"/>
      <c r="J49" s="966"/>
      <c r="K49" s="966" t="s">
        <v>1022</v>
      </c>
      <c r="L49" s="966" t="s">
        <v>1023</v>
      </c>
      <c r="M49" s="966" t="s">
        <v>1023</v>
      </c>
      <c r="N49" s="966"/>
      <c r="O49" s="966">
        <v>19</v>
      </c>
      <c r="P49" s="967" t="s">
        <v>2599</v>
      </c>
    </row>
    <row r="50" spans="1:16" s="947" customFormat="1" ht="47.4" customHeight="1" x14ac:dyDescent="0.3">
      <c r="A50" s="1859"/>
      <c r="B50" s="996" t="s">
        <v>1149</v>
      </c>
      <c r="C50" s="997">
        <v>27881</v>
      </c>
      <c r="D50" s="998" t="s">
        <v>1150</v>
      </c>
      <c r="E50" s="998">
        <v>3</v>
      </c>
      <c r="F50" s="998"/>
      <c r="G50" s="1002"/>
      <c r="H50" s="1002"/>
      <c r="I50" s="998"/>
      <c r="J50" s="998"/>
      <c r="K50" s="998" t="s">
        <v>1022</v>
      </c>
      <c r="L50" s="998" t="s">
        <v>1027</v>
      </c>
      <c r="M50" s="970" t="s">
        <v>1023</v>
      </c>
      <c r="N50" s="998"/>
      <c r="O50" s="1003">
        <v>20</v>
      </c>
      <c r="P50" s="999" t="s">
        <v>1151</v>
      </c>
    </row>
    <row r="51" spans="1:16" s="947" customFormat="1" ht="47.4" customHeight="1" x14ac:dyDescent="0.3">
      <c r="A51" s="1859"/>
      <c r="B51" s="974" t="s">
        <v>1152</v>
      </c>
      <c r="C51" s="969">
        <v>28216</v>
      </c>
      <c r="D51" s="970" t="s">
        <v>1153</v>
      </c>
      <c r="E51" s="970">
        <v>4</v>
      </c>
      <c r="F51" s="970"/>
      <c r="G51" s="1004"/>
      <c r="H51" s="1004"/>
      <c r="I51" s="1004"/>
      <c r="J51" s="970"/>
      <c r="K51" s="970" t="s">
        <v>1022</v>
      </c>
      <c r="L51" s="970" t="s">
        <v>1023</v>
      </c>
      <c r="M51" s="970" t="s">
        <v>1023</v>
      </c>
      <c r="N51" s="970"/>
      <c r="O51" s="970">
        <v>12</v>
      </c>
      <c r="P51" s="971" t="s">
        <v>2600</v>
      </c>
    </row>
    <row r="52" spans="1:16" s="947" customFormat="1" ht="47.4" customHeight="1" x14ac:dyDescent="0.3">
      <c r="A52" s="1859"/>
      <c r="B52" s="974" t="s">
        <v>1154</v>
      </c>
      <c r="C52" s="969">
        <v>27485</v>
      </c>
      <c r="D52" s="970" t="s">
        <v>1155</v>
      </c>
      <c r="E52" s="970">
        <v>5</v>
      </c>
      <c r="F52" s="970"/>
      <c r="G52" s="1004"/>
      <c r="H52" s="1004"/>
      <c r="I52" s="970"/>
      <c r="J52" s="970"/>
      <c r="K52" s="970" t="s">
        <v>1022</v>
      </c>
      <c r="L52" s="970" t="s">
        <v>1023</v>
      </c>
      <c r="M52" s="970" t="s">
        <v>1023</v>
      </c>
      <c r="N52" s="970"/>
      <c r="O52" s="970">
        <v>15</v>
      </c>
      <c r="P52" s="971" t="s">
        <v>2601</v>
      </c>
    </row>
    <row r="53" spans="1:16" s="947" customFormat="1" ht="47.4" customHeight="1" x14ac:dyDescent="0.3">
      <c r="A53" s="1859"/>
      <c r="B53" s="1000" t="s">
        <v>1156</v>
      </c>
      <c r="C53" s="981">
        <v>30773</v>
      </c>
      <c r="D53" s="983" t="s">
        <v>1953</v>
      </c>
      <c r="E53" s="983">
        <v>3</v>
      </c>
      <c r="F53" s="983"/>
      <c r="G53" s="983">
        <v>3</v>
      </c>
      <c r="H53" s="983">
        <v>1</v>
      </c>
      <c r="I53" s="983"/>
      <c r="J53" s="983"/>
      <c r="K53" s="983" t="s">
        <v>1022</v>
      </c>
      <c r="L53" s="983" t="s">
        <v>1027</v>
      </c>
      <c r="M53" s="983" t="s">
        <v>1023</v>
      </c>
      <c r="N53" s="983"/>
      <c r="O53" s="1005">
        <v>22</v>
      </c>
      <c r="P53" s="992" t="s">
        <v>2602</v>
      </c>
    </row>
    <row r="54" spans="1:16" s="947" customFormat="1" ht="47.4" customHeight="1" x14ac:dyDescent="0.3">
      <c r="A54" s="1859"/>
      <c r="B54" s="991" t="s">
        <v>1157</v>
      </c>
      <c r="C54" s="981">
        <v>27576</v>
      </c>
      <c r="D54" s="983" t="s">
        <v>1158</v>
      </c>
      <c r="E54" s="983">
        <v>32</v>
      </c>
      <c r="F54" s="983"/>
      <c r="G54" s="983">
        <v>10</v>
      </c>
      <c r="H54" s="983">
        <v>2</v>
      </c>
      <c r="I54" s="983"/>
      <c r="J54" s="983"/>
      <c r="K54" s="983" t="s">
        <v>1022</v>
      </c>
      <c r="L54" s="983" t="s">
        <v>1023</v>
      </c>
      <c r="M54" s="983" t="s">
        <v>1023</v>
      </c>
      <c r="N54" s="983"/>
      <c r="O54" s="1005">
        <v>16</v>
      </c>
      <c r="P54" s="992" t="s">
        <v>1159</v>
      </c>
    </row>
    <row r="55" spans="1:16" s="947" customFormat="1" ht="47.4" customHeight="1" x14ac:dyDescent="0.3">
      <c r="A55" s="1859"/>
      <c r="B55" s="974" t="s">
        <v>1160</v>
      </c>
      <c r="C55" s="969">
        <v>35886</v>
      </c>
      <c r="D55" s="970" t="s">
        <v>1161</v>
      </c>
      <c r="E55" s="970">
        <v>3</v>
      </c>
      <c r="F55" s="970"/>
      <c r="G55" s="970">
        <v>1</v>
      </c>
      <c r="H55" s="1004"/>
      <c r="I55" s="970"/>
      <c r="J55" s="970"/>
      <c r="K55" s="970" t="s">
        <v>1022</v>
      </c>
      <c r="L55" s="970" t="s">
        <v>1027</v>
      </c>
      <c r="M55" s="970" t="s">
        <v>1023</v>
      </c>
      <c r="N55" s="970"/>
      <c r="O55" s="973">
        <v>14</v>
      </c>
      <c r="P55" s="971" t="s">
        <v>1954</v>
      </c>
    </row>
    <row r="56" spans="1:16" s="947" customFormat="1" ht="47.4" customHeight="1" x14ac:dyDescent="0.3">
      <c r="A56" s="1860"/>
      <c r="B56" s="1006" t="s">
        <v>2603</v>
      </c>
      <c r="C56" s="976">
        <v>42095</v>
      </c>
      <c r="D56" s="977" t="s">
        <v>1161</v>
      </c>
      <c r="E56" s="977">
        <v>3</v>
      </c>
      <c r="F56" s="977"/>
      <c r="G56" s="977">
        <v>1</v>
      </c>
      <c r="H56" s="1007"/>
      <c r="I56" s="977"/>
      <c r="J56" s="977"/>
      <c r="K56" s="977" t="s">
        <v>1022</v>
      </c>
      <c r="L56" s="977" t="s">
        <v>1027</v>
      </c>
      <c r="M56" s="977" t="s">
        <v>1023</v>
      </c>
      <c r="N56" s="977"/>
      <c r="O56" s="1319">
        <v>17</v>
      </c>
      <c r="P56" s="978" t="s">
        <v>2604</v>
      </c>
    </row>
    <row r="57" spans="1:16" s="947" customFormat="1" ht="47.4" customHeight="1" x14ac:dyDescent="0.3">
      <c r="A57" s="1858" t="s">
        <v>1162</v>
      </c>
      <c r="B57" s="991" t="s">
        <v>1163</v>
      </c>
      <c r="C57" s="965">
        <v>30407</v>
      </c>
      <c r="D57" s="966" t="s">
        <v>1164</v>
      </c>
      <c r="E57" s="966">
        <v>2</v>
      </c>
      <c r="F57" s="966"/>
      <c r="G57" s="966">
        <v>2</v>
      </c>
      <c r="H57" s="983"/>
      <c r="I57" s="983"/>
      <c r="J57" s="966"/>
      <c r="K57" s="983" t="s">
        <v>1022</v>
      </c>
      <c r="L57" s="966" t="s">
        <v>1027</v>
      </c>
      <c r="M57" s="970" t="s">
        <v>1023</v>
      </c>
      <c r="N57" s="966"/>
      <c r="O57" s="966">
        <v>14</v>
      </c>
      <c r="P57" s="967" t="s">
        <v>1165</v>
      </c>
    </row>
    <row r="58" spans="1:16" s="947" customFormat="1" ht="47.4" customHeight="1" x14ac:dyDescent="0.3">
      <c r="A58" s="1859"/>
      <c r="B58" s="996" t="s">
        <v>1166</v>
      </c>
      <c r="C58" s="997">
        <v>33861</v>
      </c>
      <c r="D58" s="998" t="s">
        <v>1167</v>
      </c>
      <c r="E58" s="998">
        <v>2</v>
      </c>
      <c r="F58" s="998"/>
      <c r="G58" s="998">
        <v>1</v>
      </c>
      <c r="H58" s="998"/>
      <c r="I58" s="998"/>
      <c r="J58" s="998"/>
      <c r="K58" s="998" t="s">
        <v>1072</v>
      </c>
      <c r="L58" s="998" t="s">
        <v>1027</v>
      </c>
      <c r="M58" s="970" t="s">
        <v>1023</v>
      </c>
      <c r="N58" s="998"/>
      <c r="O58" s="998">
        <v>9</v>
      </c>
      <c r="P58" s="999" t="s">
        <v>2605</v>
      </c>
    </row>
    <row r="59" spans="1:16" s="947" customFormat="1" ht="75" customHeight="1" x14ac:dyDescent="0.3">
      <c r="A59" s="1860"/>
      <c r="B59" s="996" t="s">
        <v>1168</v>
      </c>
      <c r="C59" s="997">
        <v>38808</v>
      </c>
      <c r="D59" s="998" t="s">
        <v>1955</v>
      </c>
      <c r="E59" s="998">
        <v>14</v>
      </c>
      <c r="F59" s="998"/>
      <c r="G59" s="998">
        <v>11</v>
      </c>
      <c r="H59" s="998"/>
      <c r="I59" s="998">
        <v>13</v>
      </c>
      <c r="J59" s="998">
        <v>1</v>
      </c>
      <c r="K59" s="998" t="s">
        <v>1072</v>
      </c>
      <c r="L59" s="998" t="s">
        <v>1027</v>
      </c>
      <c r="M59" s="998" t="s">
        <v>1023</v>
      </c>
      <c r="N59" s="998"/>
      <c r="O59" s="998">
        <v>10</v>
      </c>
      <c r="P59" s="999" t="s">
        <v>1169</v>
      </c>
    </row>
    <row r="60" spans="1:16" s="947" customFormat="1" ht="75" customHeight="1" x14ac:dyDescent="0.3">
      <c r="A60" s="1858" t="s">
        <v>1170</v>
      </c>
      <c r="B60" s="993" t="s">
        <v>1171</v>
      </c>
      <c r="C60" s="965">
        <v>32568</v>
      </c>
      <c r="D60" s="966" t="s">
        <v>1172</v>
      </c>
      <c r="E60" s="966">
        <v>1</v>
      </c>
      <c r="F60" s="966"/>
      <c r="G60" s="966">
        <v>1</v>
      </c>
      <c r="H60" s="966">
        <v>3</v>
      </c>
      <c r="I60" s="966"/>
      <c r="J60" s="966"/>
      <c r="K60" s="966" t="s">
        <v>1041</v>
      </c>
      <c r="L60" s="966" t="s">
        <v>1027</v>
      </c>
      <c r="M60" s="966" t="s">
        <v>1027</v>
      </c>
      <c r="N60" s="966" t="s">
        <v>1043</v>
      </c>
      <c r="O60" s="966">
        <v>8</v>
      </c>
      <c r="P60" s="967" t="s">
        <v>2606</v>
      </c>
    </row>
    <row r="61" spans="1:16" s="947" customFormat="1" ht="75" customHeight="1" x14ac:dyDescent="0.3">
      <c r="A61" s="1859"/>
      <c r="B61" s="968" t="s">
        <v>1173</v>
      </c>
      <c r="C61" s="969">
        <v>26451</v>
      </c>
      <c r="D61" s="970" t="s">
        <v>1174</v>
      </c>
      <c r="E61" s="970"/>
      <c r="F61" s="970"/>
      <c r="G61" s="970">
        <v>4</v>
      </c>
      <c r="H61" s="970">
        <v>2</v>
      </c>
      <c r="I61" s="970"/>
      <c r="J61" s="970"/>
      <c r="K61" s="970" t="s">
        <v>1041</v>
      </c>
      <c r="L61" s="970" t="s">
        <v>1023</v>
      </c>
      <c r="M61" s="970" t="s">
        <v>1027</v>
      </c>
      <c r="N61" s="970" t="s">
        <v>1043</v>
      </c>
      <c r="O61" s="970">
        <v>12</v>
      </c>
      <c r="P61" s="971" t="s">
        <v>2607</v>
      </c>
    </row>
    <row r="62" spans="1:16" s="947" customFormat="1" ht="47.4" customHeight="1" x14ac:dyDescent="0.3">
      <c r="A62" s="1859"/>
      <c r="B62" s="968" t="s">
        <v>1175</v>
      </c>
      <c r="C62" s="969">
        <v>35536</v>
      </c>
      <c r="D62" s="970" t="s">
        <v>1176</v>
      </c>
      <c r="E62" s="970">
        <v>2</v>
      </c>
      <c r="F62" s="970"/>
      <c r="G62" s="970">
        <v>1</v>
      </c>
      <c r="H62" s="970">
        <v>1</v>
      </c>
      <c r="I62" s="970"/>
      <c r="J62" s="970"/>
      <c r="K62" s="970" t="s">
        <v>1022</v>
      </c>
      <c r="L62" s="970" t="s">
        <v>1027</v>
      </c>
      <c r="M62" s="970" t="s">
        <v>1027</v>
      </c>
      <c r="N62" s="970" t="s">
        <v>1043</v>
      </c>
      <c r="O62" s="970">
        <v>20</v>
      </c>
      <c r="P62" s="971" t="s">
        <v>2608</v>
      </c>
    </row>
    <row r="63" spans="1:16" s="947" customFormat="1" ht="47.4" customHeight="1" x14ac:dyDescent="0.3">
      <c r="A63" s="1859"/>
      <c r="B63" s="968" t="s">
        <v>1177</v>
      </c>
      <c r="C63" s="969">
        <v>32234</v>
      </c>
      <c r="D63" s="970" t="s">
        <v>1053</v>
      </c>
      <c r="E63" s="970"/>
      <c r="F63" s="970"/>
      <c r="G63" s="970">
        <v>3</v>
      </c>
      <c r="H63" s="970"/>
      <c r="I63" s="970"/>
      <c r="J63" s="970"/>
      <c r="K63" s="970" t="s">
        <v>1022</v>
      </c>
      <c r="L63" s="970" t="s">
        <v>1023</v>
      </c>
      <c r="M63" s="970" t="s">
        <v>1023</v>
      </c>
      <c r="N63" s="970"/>
      <c r="O63" s="973">
        <v>10</v>
      </c>
      <c r="P63" s="971" t="s">
        <v>1178</v>
      </c>
    </row>
    <row r="64" spans="1:16" s="947" customFormat="1" ht="75" customHeight="1" x14ac:dyDescent="0.3">
      <c r="A64" s="1859"/>
      <c r="B64" s="968" t="s">
        <v>1179</v>
      </c>
      <c r="C64" s="969">
        <v>33147</v>
      </c>
      <c r="D64" s="970" t="s">
        <v>1180</v>
      </c>
      <c r="E64" s="970">
        <v>11</v>
      </c>
      <c r="F64" s="970"/>
      <c r="G64" s="970">
        <v>15</v>
      </c>
      <c r="H64" s="970">
        <v>8</v>
      </c>
      <c r="I64" s="970">
        <v>24</v>
      </c>
      <c r="J64" s="970">
        <v>1</v>
      </c>
      <c r="K64" s="970" t="s">
        <v>1022</v>
      </c>
      <c r="L64" s="970" t="s">
        <v>1023</v>
      </c>
      <c r="M64" s="970" t="s">
        <v>1023</v>
      </c>
      <c r="N64" s="970"/>
      <c r="O64" s="970">
        <v>15</v>
      </c>
      <c r="P64" s="971" t="s">
        <v>1181</v>
      </c>
    </row>
    <row r="65" spans="1:16" s="947" customFormat="1" ht="47.4" customHeight="1" x14ac:dyDescent="0.3">
      <c r="A65" s="1859"/>
      <c r="B65" s="968" t="s">
        <v>1182</v>
      </c>
      <c r="C65" s="969">
        <v>26177</v>
      </c>
      <c r="D65" s="970" t="s">
        <v>1183</v>
      </c>
      <c r="E65" s="970">
        <v>1</v>
      </c>
      <c r="F65" s="970"/>
      <c r="G65" s="973">
        <v>2</v>
      </c>
      <c r="H65" s="970">
        <v>1</v>
      </c>
      <c r="I65" s="970"/>
      <c r="J65" s="970"/>
      <c r="K65" s="970" t="s">
        <v>1041</v>
      </c>
      <c r="L65" s="970" t="s">
        <v>1023</v>
      </c>
      <c r="M65" s="970" t="s">
        <v>1027</v>
      </c>
      <c r="N65" s="970" t="s">
        <v>1043</v>
      </c>
      <c r="O65" s="970">
        <v>15</v>
      </c>
      <c r="P65" s="971" t="s">
        <v>2609</v>
      </c>
    </row>
    <row r="66" spans="1:16" s="947" customFormat="1" ht="75" customHeight="1" x14ac:dyDescent="0.3">
      <c r="A66" s="1859"/>
      <c r="B66" s="968" t="s">
        <v>1184</v>
      </c>
      <c r="C66" s="969">
        <v>26656</v>
      </c>
      <c r="D66" s="970" t="s">
        <v>1185</v>
      </c>
      <c r="E66" s="970">
        <v>1</v>
      </c>
      <c r="F66" s="970"/>
      <c r="G66" s="970">
        <v>1</v>
      </c>
      <c r="H66" s="970">
        <v>3</v>
      </c>
      <c r="I66" s="970"/>
      <c r="J66" s="970"/>
      <c r="K66" s="970" t="s">
        <v>1041</v>
      </c>
      <c r="L66" s="970" t="s">
        <v>1023</v>
      </c>
      <c r="M66" s="970" t="s">
        <v>1027</v>
      </c>
      <c r="N66" s="970" t="s">
        <v>1186</v>
      </c>
      <c r="O66" s="970">
        <v>5</v>
      </c>
      <c r="P66" s="971" t="s">
        <v>1187</v>
      </c>
    </row>
    <row r="67" spans="1:16" s="947" customFormat="1" ht="47.4" customHeight="1" collapsed="1" x14ac:dyDescent="0.3">
      <c r="A67" s="1860"/>
      <c r="B67" s="994" t="s">
        <v>1188</v>
      </c>
      <c r="C67" s="987">
        <v>40269</v>
      </c>
      <c r="D67" s="989" t="s">
        <v>1189</v>
      </c>
      <c r="E67" s="989">
        <v>1</v>
      </c>
      <c r="F67" s="989"/>
      <c r="G67" s="989">
        <v>3</v>
      </c>
      <c r="H67" s="989"/>
      <c r="I67" s="989"/>
      <c r="J67" s="989"/>
      <c r="K67" s="989" t="s">
        <v>1022</v>
      </c>
      <c r="L67" s="989" t="s">
        <v>1027</v>
      </c>
      <c r="M67" s="989" t="s">
        <v>1023</v>
      </c>
      <c r="N67" s="989"/>
      <c r="O67" s="989">
        <v>10</v>
      </c>
      <c r="P67" s="995" t="s">
        <v>2610</v>
      </c>
    </row>
    <row r="68" spans="1:16" s="947" customFormat="1" ht="47.4" customHeight="1" x14ac:dyDescent="0.3">
      <c r="A68" s="1874" t="s">
        <v>1190</v>
      </c>
      <c r="B68" s="1008" t="s">
        <v>1191</v>
      </c>
      <c r="C68" s="1009">
        <v>30407</v>
      </c>
      <c r="D68" s="1010" t="s">
        <v>2611</v>
      </c>
      <c r="E68" s="1010">
        <v>1</v>
      </c>
      <c r="F68" s="1010"/>
      <c r="G68" s="1010">
        <v>6</v>
      </c>
      <c r="H68" s="1010">
        <v>1</v>
      </c>
      <c r="I68" s="1010"/>
      <c r="J68" s="1010"/>
      <c r="K68" s="1010" t="s">
        <v>1021</v>
      </c>
      <c r="L68" s="1010" t="s">
        <v>1027</v>
      </c>
      <c r="M68" s="966" t="s">
        <v>1023</v>
      </c>
      <c r="N68" s="1010"/>
      <c r="O68" s="1010">
        <v>18</v>
      </c>
      <c r="P68" s="1011" t="s">
        <v>2612</v>
      </c>
    </row>
    <row r="69" spans="1:16" s="947" customFormat="1" ht="47.4" customHeight="1" x14ac:dyDescent="0.3">
      <c r="A69" s="1875"/>
      <c r="B69" s="1012" t="s">
        <v>1192</v>
      </c>
      <c r="C69" s="1013">
        <v>38991</v>
      </c>
      <c r="D69" s="1014" t="s">
        <v>2613</v>
      </c>
      <c r="E69" s="1014">
        <v>36</v>
      </c>
      <c r="F69" s="1014"/>
      <c r="G69" s="1014">
        <v>22</v>
      </c>
      <c r="H69" s="1014">
        <v>1</v>
      </c>
      <c r="I69" s="1014">
        <v>36</v>
      </c>
      <c r="J69" s="1014"/>
      <c r="K69" s="1014" t="s">
        <v>1022</v>
      </c>
      <c r="L69" s="1014" t="s">
        <v>1027</v>
      </c>
      <c r="M69" s="970" t="s">
        <v>1023</v>
      </c>
      <c r="N69" s="1014"/>
      <c r="O69" s="1014">
        <v>16</v>
      </c>
      <c r="P69" s="1015" t="s">
        <v>1193</v>
      </c>
    </row>
    <row r="70" spans="1:16" s="947" customFormat="1" ht="47.4" customHeight="1" x14ac:dyDescent="0.3">
      <c r="A70" s="1876"/>
      <c r="B70" s="1016" t="s">
        <v>1194</v>
      </c>
      <c r="C70" s="1017">
        <v>41730</v>
      </c>
      <c r="D70" s="1018" t="s">
        <v>1150</v>
      </c>
      <c r="E70" s="1018">
        <v>3</v>
      </c>
      <c r="F70" s="1018"/>
      <c r="G70" s="1018"/>
      <c r="H70" s="1018"/>
      <c r="I70" s="1018"/>
      <c r="J70" s="1018"/>
      <c r="K70" s="1018" t="s">
        <v>1022</v>
      </c>
      <c r="L70" s="1018" t="s">
        <v>1027</v>
      </c>
      <c r="M70" s="989" t="s">
        <v>1023</v>
      </c>
      <c r="N70" s="1018"/>
      <c r="O70" s="1018">
        <v>14</v>
      </c>
      <c r="P70" s="1019" t="s">
        <v>1195</v>
      </c>
    </row>
    <row r="71" spans="1:16" s="947" customFormat="1" ht="100" customHeight="1" x14ac:dyDescent="0.3">
      <c r="A71" s="1858" t="s">
        <v>1196</v>
      </c>
      <c r="B71" s="1020" t="s">
        <v>1197</v>
      </c>
      <c r="C71" s="965">
        <v>25051</v>
      </c>
      <c r="D71" s="966" t="s">
        <v>1198</v>
      </c>
      <c r="E71" s="966">
        <v>37</v>
      </c>
      <c r="F71" s="966"/>
      <c r="G71" s="966">
        <v>16</v>
      </c>
      <c r="H71" s="1021">
        <v>1</v>
      </c>
      <c r="I71" s="966">
        <v>38</v>
      </c>
      <c r="J71" s="966">
        <v>1</v>
      </c>
      <c r="K71" s="966" t="s">
        <v>1022</v>
      </c>
      <c r="L71" s="966" t="s">
        <v>1023</v>
      </c>
      <c r="M71" s="966" t="s">
        <v>1023</v>
      </c>
      <c r="N71" s="966"/>
      <c r="O71" s="966">
        <v>10</v>
      </c>
      <c r="P71" s="1022" t="s">
        <v>2614</v>
      </c>
    </row>
    <row r="72" spans="1:16" s="947" customFormat="1" ht="47.4" customHeight="1" x14ac:dyDescent="0.3">
      <c r="A72" s="1859"/>
      <c r="B72" s="974" t="s">
        <v>1199</v>
      </c>
      <c r="C72" s="969">
        <v>33631</v>
      </c>
      <c r="D72" s="970" t="s">
        <v>1150</v>
      </c>
      <c r="E72" s="970">
        <v>3</v>
      </c>
      <c r="F72" s="970"/>
      <c r="G72" s="970"/>
      <c r="H72" s="970"/>
      <c r="I72" s="970"/>
      <c r="J72" s="970"/>
      <c r="K72" s="970" t="s">
        <v>1022</v>
      </c>
      <c r="L72" s="970" t="s">
        <v>1027</v>
      </c>
      <c r="M72" s="970" t="s">
        <v>1023</v>
      </c>
      <c r="N72" s="970"/>
      <c r="O72" s="970">
        <v>12</v>
      </c>
      <c r="P72" s="971" t="s">
        <v>1200</v>
      </c>
    </row>
    <row r="73" spans="1:16" s="947" customFormat="1" ht="75" customHeight="1" x14ac:dyDescent="0.3">
      <c r="A73" s="1859"/>
      <c r="B73" s="974" t="s">
        <v>1201</v>
      </c>
      <c r="C73" s="969">
        <v>28216</v>
      </c>
      <c r="D73" s="970" t="s">
        <v>1202</v>
      </c>
      <c r="E73" s="970">
        <v>3</v>
      </c>
      <c r="F73" s="970"/>
      <c r="G73" s="970">
        <v>1</v>
      </c>
      <c r="H73" s="970"/>
      <c r="I73" s="970"/>
      <c r="J73" s="970"/>
      <c r="K73" s="970" t="s">
        <v>1022</v>
      </c>
      <c r="L73" s="970" t="s">
        <v>1023</v>
      </c>
      <c r="M73" s="970" t="s">
        <v>1027</v>
      </c>
      <c r="N73" s="970" t="s">
        <v>1043</v>
      </c>
      <c r="O73" s="970">
        <v>8</v>
      </c>
      <c r="P73" s="971" t="s">
        <v>2615</v>
      </c>
    </row>
    <row r="74" spans="1:16" s="947" customFormat="1" ht="100" customHeight="1" x14ac:dyDescent="0.3">
      <c r="A74" s="1859"/>
      <c r="B74" s="974" t="s">
        <v>1203</v>
      </c>
      <c r="C74" s="969">
        <v>34001</v>
      </c>
      <c r="D74" s="970" t="s">
        <v>2616</v>
      </c>
      <c r="E74" s="970">
        <v>1</v>
      </c>
      <c r="F74" s="970"/>
      <c r="G74" s="970">
        <v>5</v>
      </c>
      <c r="H74" s="970">
        <v>1</v>
      </c>
      <c r="I74" s="970"/>
      <c r="J74" s="970"/>
      <c r="K74" s="970" t="s">
        <v>1022</v>
      </c>
      <c r="L74" s="970" t="s">
        <v>1027</v>
      </c>
      <c r="M74" s="970" t="s">
        <v>1023</v>
      </c>
      <c r="N74" s="970"/>
      <c r="O74" s="970">
        <v>18</v>
      </c>
      <c r="P74" s="971" t="s">
        <v>1204</v>
      </c>
    </row>
    <row r="75" spans="1:16" s="947" customFormat="1" ht="125" customHeight="1" x14ac:dyDescent="0.3">
      <c r="A75" s="1859"/>
      <c r="B75" s="1000" t="s">
        <v>1205</v>
      </c>
      <c r="C75" s="981">
        <v>26512</v>
      </c>
      <c r="D75" s="983" t="s">
        <v>1206</v>
      </c>
      <c r="E75" s="983">
        <v>3</v>
      </c>
      <c r="F75" s="983"/>
      <c r="G75" s="983">
        <v>3</v>
      </c>
      <c r="H75" s="983"/>
      <c r="I75" s="983"/>
      <c r="J75" s="983"/>
      <c r="K75" s="983" t="s">
        <v>1022</v>
      </c>
      <c r="L75" s="983" t="s">
        <v>1023</v>
      </c>
      <c r="M75" s="983" t="s">
        <v>1023</v>
      </c>
      <c r="N75" s="983"/>
      <c r="O75" s="983">
        <v>12</v>
      </c>
      <c r="P75" s="992" t="s">
        <v>1956</v>
      </c>
    </row>
    <row r="76" spans="1:16" s="947" customFormat="1" ht="47.4" customHeight="1" x14ac:dyDescent="0.3">
      <c r="A76" s="1859"/>
      <c r="B76" s="1000" t="s">
        <v>1207</v>
      </c>
      <c r="C76" s="981">
        <v>38803</v>
      </c>
      <c r="D76" s="983" t="s">
        <v>1208</v>
      </c>
      <c r="E76" s="983">
        <v>1</v>
      </c>
      <c r="F76" s="983"/>
      <c r="G76" s="983">
        <v>3</v>
      </c>
      <c r="H76" s="983"/>
      <c r="I76" s="983"/>
      <c r="J76" s="983"/>
      <c r="K76" s="983" t="s">
        <v>1022</v>
      </c>
      <c r="L76" s="983" t="s">
        <v>1023</v>
      </c>
      <c r="M76" s="983" t="s">
        <v>1023</v>
      </c>
      <c r="N76" s="983"/>
      <c r="O76" s="983">
        <v>15</v>
      </c>
      <c r="P76" s="992" t="s">
        <v>1209</v>
      </c>
    </row>
    <row r="77" spans="1:16" s="947" customFormat="1" ht="47.4" customHeight="1" x14ac:dyDescent="0.3">
      <c r="A77" s="1860"/>
      <c r="B77" s="1023" t="s">
        <v>1210</v>
      </c>
      <c r="C77" s="987">
        <v>28550</v>
      </c>
      <c r="D77" s="989" t="s">
        <v>1094</v>
      </c>
      <c r="E77" s="989">
        <v>2</v>
      </c>
      <c r="F77" s="989"/>
      <c r="G77" s="989">
        <v>1</v>
      </c>
      <c r="H77" s="989"/>
      <c r="I77" s="989"/>
      <c r="J77" s="989"/>
      <c r="K77" s="989" t="s">
        <v>1022</v>
      </c>
      <c r="L77" s="989" t="s">
        <v>1027</v>
      </c>
      <c r="M77" s="989" t="s">
        <v>1023</v>
      </c>
      <c r="N77" s="989"/>
      <c r="O77" s="989">
        <v>10</v>
      </c>
      <c r="P77" s="995" t="s">
        <v>1211</v>
      </c>
    </row>
    <row r="78" spans="1:16" s="947" customFormat="1" ht="47.4" customHeight="1" x14ac:dyDescent="0.3">
      <c r="A78" s="1843" t="s">
        <v>1212</v>
      </c>
      <c r="B78" s="993" t="s">
        <v>1213</v>
      </c>
      <c r="C78" s="965">
        <v>26451</v>
      </c>
      <c r="D78" s="966" t="s">
        <v>1214</v>
      </c>
      <c r="E78" s="966">
        <v>4</v>
      </c>
      <c r="F78" s="966"/>
      <c r="G78" s="966"/>
      <c r="H78" s="966"/>
      <c r="I78" s="966"/>
      <c r="J78" s="966"/>
      <c r="K78" s="966" t="s">
        <v>1022</v>
      </c>
      <c r="L78" s="966" t="s">
        <v>1027</v>
      </c>
      <c r="M78" s="966" t="s">
        <v>1023</v>
      </c>
      <c r="N78" s="966"/>
      <c r="O78" s="966">
        <v>16</v>
      </c>
      <c r="P78" s="967" t="s">
        <v>1050</v>
      </c>
    </row>
    <row r="79" spans="1:16" s="947" customFormat="1" ht="47.4" customHeight="1" x14ac:dyDescent="0.3">
      <c r="A79" s="1844"/>
      <c r="B79" s="994" t="s">
        <v>1215</v>
      </c>
      <c r="C79" s="987">
        <v>32234</v>
      </c>
      <c r="D79" s="989" t="s">
        <v>2617</v>
      </c>
      <c r="E79" s="989">
        <v>26</v>
      </c>
      <c r="F79" s="989"/>
      <c r="G79" s="989">
        <v>5</v>
      </c>
      <c r="H79" s="989">
        <v>8</v>
      </c>
      <c r="I79" s="989"/>
      <c r="J79" s="989"/>
      <c r="K79" s="989" t="s">
        <v>1022</v>
      </c>
      <c r="L79" s="989" t="s">
        <v>1027</v>
      </c>
      <c r="M79" s="989" t="s">
        <v>1023</v>
      </c>
      <c r="N79" s="989"/>
      <c r="O79" s="989">
        <v>14</v>
      </c>
      <c r="P79" s="995" t="s">
        <v>1216</v>
      </c>
    </row>
    <row r="80" spans="1:16" s="947" customFormat="1" ht="47.4" customHeight="1" x14ac:dyDescent="0.3">
      <c r="A80" s="1858" t="s">
        <v>1217</v>
      </c>
      <c r="B80" s="993" t="s">
        <v>1218</v>
      </c>
      <c r="C80" s="965">
        <v>27485</v>
      </c>
      <c r="D80" s="1024" t="s">
        <v>1094</v>
      </c>
      <c r="E80" s="1024">
        <v>2</v>
      </c>
      <c r="F80" s="1024"/>
      <c r="G80" s="1024">
        <v>1</v>
      </c>
      <c r="H80" s="1024"/>
      <c r="I80" s="966"/>
      <c r="J80" s="966"/>
      <c r="K80" s="966" t="s">
        <v>1022</v>
      </c>
      <c r="L80" s="966" t="s">
        <v>1027</v>
      </c>
      <c r="M80" s="966" t="s">
        <v>1023</v>
      </c>
      <c r="N80" s="966"/>
      <c r="O80" s="966">
        <v>15</v>
      </c>
      <c r="P80" s="967" t="s">
        <v>1219</v>
      </c>
    </row>
    <row r="81" spans="1:16" s="947" customFormat="1" ht="47.4" customHeight="1" x14ac:dyDescent="0.3">
      <c r="A81" s="1859"/>
      <c r="B81" s="968" t="s">
        <v>1220</v>
      </c>
      <c r="C81" s="969">
        <v>28216</v>
      </c>
      <c r="D81" s="970" t="s">
        <v>1161</v>
      </c>
      <c r="E81" s="970">
        <v>3</v>
      </c>
      <c r="F81" s="970"/>
      <c r="G81" s="970">
        <v>1</v>
      </c>
      <c r="H81" s="970"/>
      <c r="I81" s="970"/>
      <c r="J81" s="970"/>
      <c r="K81" s="970" t="s">
        <v>1022</v>
      </c>
      <c r="L81" s="970" t="s">
        <v>1027</v>
      </c>
      <c r="M81" s="970" t="s">
        <v>1023</v>
      </c>
      <c r="N81" s="970"/>
      <c r="O81" s="970">
        <v>8</v>
      </c>
      <c r="P81" s="971" t="s">
        <v>1221</v>
      </c>
    </row>
    <row r="82" spans="1:16" s="947" customFormat="1" ht="75" customHeight="1" x14ac:dyDescent="0.3">
      <c r="A82" s="1859"/>
      <c r="B82" s="1025" t="s">
        <v>1222</v>
      </c>
      <c r="C82" s="1026">
        <v>38047</v>
      </c>
      <c r="D82" s="1027" t="s">
        <v>2618</v>
      </c>
      <c r="E82" s="1027">
        <v>20</v>
      </c>
      <c r="F82" s="1027"/>
      <c r="G82" s="1027">
        <v>6</v>
      </c>
      <c r="H82" s="1027">
        <v>4</v>
      </c>
      <c r="I82" s="1027">
        <v>20</v>
      </c>
      <c r="J82" s="1027">
        <v>1</v>
      </c>
      <c r="K82" s="1027" t="s">
        <v>1022</v>
      </c>
      <c r="L82" s="1027" t="s">
        <v>1027</v>
      </c>
      <c r="M82" s="970" t="s">
        <v>1023</v>
      </c>
      <c r="N82" s="1027"/>
      <c r="O82" s="1027">
        <v>15</v>
      </c>
      <c r="P82" s="1028" t="s">
        <v>1223</v>
      </c>
    </row>
    <row r="83" spans="1:16" s="947" customFormat="1" ht="47.4" customHeight="1" x14ac:dyDescent="0.3">
      <c r="A83" s="1860"/>
      <c r="B83" s="1029" t="s">
        <v>1224</v>
      </c>
      <c r="C83" s="1030">
        <v>28581</v>
      </c>
      <c r="D83" s="1031" t="s">
        <v>1225</v>
      </c>
      <c r="E83" s="1031">
        <v>2</v>
      </c>
      <c r="F83" s="1031"/>
      <c r="G83" s="1031">
        <v>1</v>
      </c>
      <c r="H83" s="1031"/>
      <c r="I83" s="1031"/>
      <c r="J83" s="1031"/>
      <c r="K83" s="1031" t="s">
        <v>1021</v>
      </c>
      <c r="L83" s="1031" t="s">
        <v>2587</v>
      </c>
      <c r="M83" s="977" t="s">
        <v>2579</v>
      </c>
      <c r="N83" s="1031"/>
      <c r="O83" s="1031">
        <v>13</v>
      </c>
      <c r="P83" s="1032" t="s">
        <v>1226</v>
      </c>
    </row>
    <row r="84" spans="1:16" s="947" customFormat="1" ht="47.4" customHeight="1" x14ac:dyDescent="0.3">
      <c r="A84" s="1858" t="s">
        <v>1227</v>
      </c>
      <c r="B84" s="993" t="s">
        <v>1228</v>
      </c>
      <c r="C84" s="965">
        <v>26481</v>
      </c>
      <c r="D84" s="966" t="s">
        <v>1229</v>
      </c>
      <c r="E84" s="966">
        <v>2</v>
      </c>
      <c r="F84" s="966"/>
      <c r="G84" s="966">
        <v>2</v>
      </c>
      <c r="H84" s="966">
        <v>1</v>
      </c>
      <c r="I84" s="966"/>
      <c r="J84" s="966"/>
      <c r="K84" s="966" t="s">
        <v>1041</v>
      </c>
      <c r="L84" s="966" t="s">
        <v>1023</v>
      </c>
      <c r="M84" s="966" t="s">
        <v>1027</v>
      </c>
      <c r="N84" s="966" t="s">
        <v>1043</v>
      </c>
      <c r="O84" s="966">
        <v>17</v>
      </c>
      <c r="P84" s="967" t="s">
        <v>1957</v>
      </c>
    </row>
    <row r="85" spans="1:16" s="341" customFormat="1" ht="47.4" customHeight="1" x14ac:dyDescent="0.3">
      <c r="A85" s="1859"/>
      <c r="B85" s="968" t="s">
        <v>1230</v>
      </c>
      <c r="C85" s="969">
        <v>34010</v>
      </c>
      <c r="D85" s="970" t="s">
        <v>1231</v>
      </c>
      <c r="E85" s="970">
        <v>3</v>
      </c>
      <c r="F85" s="970"/>
      <c r="G85" s="970"/>
      <c r="H85" s="970"/>
      <c r="I85" s="970"/>
      <c r="J85" s="970"/>
      <c r="K85" s="970" t="s">
        <v>1041</v>
      </c>
      <c r="L85" s="970" t="s">
        <v>1023</v>
      </c>
      <c r="M85" s="970" t="s">
        <v>1027</v>
      </c>
      <c r="N85" s="970" t="s">
        <v>1043</v>
      </c>
      <c r="O85" s="970">
        <v>14</v>
      </c>
      <c r="P85" s="971" t="s">
        <v>1958</v>
      </c>
    </row>
    <row r="86" spans="1:16" s="341" customFormat="1" ht="47.4" customHeight="1" x14ac:dyDescent="0.3">
      <c r="A86" s="1859"/>
      <c r="B86" s="996" t="s">
        <v>1232</v>
      </c>
      <c r="C86" s="997">
        <v>26146</v>
      </c>
      <c r="D86" s="998" t="s">
        <v>1164</v>
      </c>
      <c r="E86" s="998">
        <v>2</v>
      </c>
      <c r="F86" s="998"/>
      <c r="G86" s="998">
        <v>2</v>
      </c>
      <c r="H86" s="998"/>
      <c r="I86" s="998"/>
      <c r="J86" s="998"/>
      <c r="K86" s="998" t="s">
        <v>1041</v>
      </c>
      <c r="L86" s="998" t="s">
        <v>1023</v>
      </c>
      <c r="M86" s="984" t="s">
        <v>1027</v>
      </c>
      <c r="N86" s="984" t="s">
        <v>1043</v>
      </c>
      <c r="O86" s="998">
        <v>13</v>
      </c>
      <c r="P86" s="999" t="s">
        <v>1959</v>
      </c>
    </row>
    <row r="87" spans="1:16" s="341" customFormat="1" ht="47.4" customHeight="1" x14ac:dyDescent="0.3">
      <c r="A87" s="1859"/>
      <c r="B87" s="974" t="s">
        <v>1960</v>
      </c>
      <c r="C87" s="969">
        <v>36280</v>
      </c>
      <c r="D87" s="970" t="s">
        <v>1233</v>
      </c>
      <c r="E87" s="970">
        <v>1</v>
      </c>
      <c r="F87" s="970"/>
      <c r="G87" s="970">
        <v>2</v>
      </c>
      <c r="H87" s="970"/>
      <c r="I87" s="970"/>
      <c r="J87" s="970"/>
      <c r="K87" s="970" t="s">
        <v>1041</v>
      </c>
      <c r="L87" s="970" t="s">
        <v>1023</v>
      </c>
      <c r="M87" s="970" t="s">
        <v>1027</v>
      </c>
      <c r="N87" s="970" t="s">
        <v>1043</v>
      </c>
      <c r="O87" s="970">
        <v>9</v>
      </c>
      <c r="P87" s="971" t="s">
        <v>1961</v>
      </c>
    </row>
    <row r="88" spans="1:16" s="341" customFormat="1" ht="47.4" customHeight="1" x14ac:dyDescent="0.3">
      <c r="A88" s="1859"/>
      <c r="B88" s="991" t="s">
        <v>1234</v>
      </c>
      <c r="C88" s="981">
        <v>36194</v>
      </c>
      <c r="D88" s="983" t="s">
        <v>1150</v>
      </c>
      <c r="E88" s="983">
        <v>3</v>
      </c>
      <c r="F88" s="983"/>
      <c r="G88" s="983"/>
      <c r="H88" s="983"/>
      <c r="I88" s="983"/>
      <c r="J88" s="983"/>
      <c r="K88" s="983" t="s">
        <v>1041</v>
      </c>
      <c r="L88" s="983" t="s">
        <v>1023</v>
      </c>
      <c r="M88" s="983" t="s">
        <v>1027</v>
      </c>
      <c r="N88" s="983" t="s">
        <v>1043</v>
      </c>
      <c r="O88" s="983">
        <v>12</v>
      </c>
      <c r="P88" s="992" t="s">
        <v>1235</v>
      </c>
    </row>
    <row r="89" spans="1:16" s="341" customFormat="1" ht="75" customHeight="1" x14ac:dyDescent="0.3">
      <c r="A89" s="1860"/>
      <c r="B89" s="994" t="s">
        <v>1236</v>
      </c>
      <c r="C89" s="987">
        <v>37712</v>
      </c>
      <c r="D89" s="989" t="s">
        <v>1237</v>
      </c>
      <c r="E89" s="989">
        <v>9</v>
      </c>
      <c r="F89" s="989"/>
      <c r="G89" s="989">
        <v>4</v>
      </c>
      <c r="H89" s="989">
        <v>1</v>
      </c>
      <c r="I89" s="989">
        <v>13</v>
      </c>
      <c r="J89" s="989">
        <v>1</v>
      </c>
      <c r="K89" s="989" t="s">
        <v>1022</v>
      </c>
      <c r="L89" s="989" t="s">
        <v>1023</v>
      </c>
      <c r="M89" s="989" t="s">
        <v>1023</v>
      </c>
      <c r="N89" s="989"/>
      <c r="O89" s="989">
        <v>11</v>
      </c>
      <c r="P89" s="995" t="s">
        <v>1962</v>
      </c>
    </row>
    <row r="90" spans="1:16" s="947" customFormat="1" ht="47.4" customHeight="1" x14ac:dyDescent="0.3">
      <c r="A90" s="1861" t="s">
        <v>1238</v>
      </c>
      <c r="B90" s="1033" t="s">
        <v>1239</v>
      </c>
      <c r="C90" s="1034">
        <v>27851</v>
      </c>
      <c r="D90" s="1035" t="s">
        <v>1233</v>
      </c>
      <c r="E90" s="1035">
        <v>1</v>
      </c>
      <c r="F90" s="1035"/>
      <c r="G90" s="1035">
        <v>2</v>
      </c>
      <c r="H90" s="1035"/>
      <c r="I90" s="1035"/>
      <c r="J90" s="1035"/>
      <c r="K90" s="1035" t="s">
        <v>1022</v>
      </c>
      <c r="L90" s="1035" t="s">
        <v>1027</v>
      </c>
      <c r="M90" s="1035" t="s">
        <v>2579</v>
      </c>
      <c r="N90" s="1035"/>
      <c r="O90" s="1035">
        <v>15</v>
      </c>
      <c r="P90" s="1036" t="s">
        <v>1963</v>
      </c>
    </row>
    <row r="91" spans="1:16" s="947" customFormat="1" ht="47.4" customHeight="1" x14ac:dyDescent="0.3">
      <c r="A91" s="1862"/>
      <c r="B91" s="1037" t="s">
        <v>1240</v>
      </c>
      <c r="C91" s="1038">
        <v>34001</v>
      </c>
      <c r="D91" s="1039" t="s">
        <v>1241</v>
      </c>
      <c r="E91" s="1039">
        <v>1</v>
      </c>
      <c r="F91" s="1039"/>
      <c r="G91" s="1039">
        <v>2</v>
      </c>
      <c r="H91" s="1039"/>
      <c r="I91" s="1039"/>
      <c r="J91" s="1039"/>
      <c r="K91" s="1039" t="s">
        <v>1041</v>
      </c>
      <c r="L91" s="1039" t="s">
        <v>1027</v>
      </c>
      <c r="M91" s="1039" t="s">
        <v>1027</v>
      </c>
      <c r="N91" s="1039" t="s">
        <v>1043</v>
      </c>
      <c r="O91" s="1039">
        <v>12</v>
      </c>
      <c r="P91" s="1040" t="s">
        <v>2619</v>
      </c>
    </row>
    <row r="92" spans="1:16" s="947" customFormat="1" ht="47.4" customHeight="1" x14ac:dyDescent="0.3">
      <c r="A92" s="1871" t="s">
        <v>2620</v>
      </c>
      <c r="B92" s="1041" t="s">
        <v>1242</v>
      </c>
      <c r="C92" s="1042">
        <v>34060</v>
      </c>
      <c r="D92" s="1043" t="s">
        <v>1105</v>
      </c>
      <c r="E92" s="1043">
        <v>2</v>
      </c>
      <c r="F92" s="1043"/>
      <c r="G92" s="1043">
        <v>1</v>
      </c>
      <c r="H92" s="1043"/>
      <c r="I92" s="1043"/>
      <c r="J92" s="1043"/>
      <c r="K92" s="1043" t="s">
        <v>1022</v>
      </c>
      <c r="L92" s="1043" t="s">
        <v>1027</v>
      </c>
      <c r="M92" s="983" t="s">
        <v>1023</v>
      </c>
      <c r="N92" s="1043"/>
      <c r="O92" s="1043">
        <v>10</v>
      </c>
      <c r="P92" s="1044" t="s">
        <v>1964</v>
      </c>
    </row>
    <row r="93" spans="1:16" s="947" customFormat="1" ht="75" customHeight="1" x14ac:dyDescent="0.3">
      <c r="A93" s="1871"/>
      <c r="B93" s="1041" t="s">
        <v>1243</v>
      </c>
      <c r="C93" s="1042">
        <v>40634</v>
      </c>
      <c r="D93" s="1043" t="s">
        <v>1244</v>
      </c>
      <c r="E93" s="1043">
        <v>2</v>
      </c>
      <c r="F93" s="1043"/>
      <c r="G93" s="1043">
        <v>2</v>
      </c>
      <c r="H93" s="1043"/>
      <c r="I93" s="1043"/>
      <c r="J93" s="1043"/>
      <c r="K93" s="1043" t="s">
        <v>1022</v>
      </c>
      <c r="L93" s="1043" t="s">
        <v>1023</v>
      </c>
      <c r="M93" s="970" t="s">
        <v>1023</v>
      </c>
      <c r="N93" s="1043"/>
      <c r="O93" s="1043">
        <v>7</v>
      </c>
      <c r="P93" s="1044" t="s">
        <v>1965</v>
      </c>
    </row>
    <row r="94" spans="1:16" s="947" customFormat="1" ht="47.4" customHeight="1" x14ac:dyDescent="0.3">
      <c r="A94" s="1862"/>
      <c r="B94" s="1045" t="s">
        <v>2621</v>
      </c>
      <c r="C94" s="1042">
        <v>42826</v>
      </c>
      <c r="D94" s="1043" t="s">
        <v>1225</v>
      </c>
      <c r="E94" s="1043">
        <v>2</v>
      </c>
      <c r="F94" s="1043"/>
      <c r="G94" s="1043">
        <v>1</v>
      </c>
      <c r="H94" s="1043"/>
      <c r="I94" s="1043"/>
      <c r="J94" s="1043"/>
      <c r="K94" s="1043" t="s">
        <v>1021</v>
      </c>
      <c r="L94" s="1043" t="s">
        <v>2587</v>
      </c>
      <c r="M94" s="983" t="s">
        <v>2579</v>
      </c>
      <c r="N94" s="1043"/>
      <c r="O94" s="1043">
        <v>11</v>
      </c>
      <c r="P94" s="1044" t="s">
        <v>2622</v>
      </c>
    </row>
    <row r="95" spans="1:16" s="947" customFormat="1" ht="47.4" customHeight="1" x14ac:dyDescent="0.3">
      <c r="A95" s="1858" t="s">
        <v>1245</v>
      </c>
      <c r="B95" s="993" t="s">
        <v>1246</v>
      </c>
      <c r="C95" s="965">
        <v>34297</v>
      </c>
      <c r="D95" s="966" t="s">
        <v>1247</v>
      </c>
      <c r="E95" s="966">
        <v>3</v>
      </c>
      <c r="F95" s="966"/>
      <c r="G95" s="966">
        <v>1</v>
      </c>
      <c r="H95" s="966"/>
      <c r="I95" s="966"/>
      <c r="J95" s="966"/>
      <c r="K95" s="966" t="s">
        <v>1022</v>
      </c>
      <c r="L95" s="966" t="s">
        <v>1027</v>
      </c>
      <c r="M95" s="966" t="s">
        <v>1023</v>
      </c>
      <c r="N95" s="966"/>
      <c r="O95" s="966">
        <v>20</v>
      </c>
      <c r="P95" s="967" t="s">
        <v>1248</v>
      </c>
    </row>
    <row r="96" spans="1:16" s="947" customFormat="1" ht="47.4" customHeight="1" x14ac:dyDescent="0.3">
      <c r="A96" s="1859"/>
      <c r="B96" s="974" t="s">
        <v>1249</v>
      </c>
      <c r="C96" s="969">
        <v>30407</v>
      </c>
      <c r="D96" s="970" t="s">
        <v>1244</v>
      </c>
      <c r="E96" s="970">
        <v>2</v>
      </c>
      <c r="F96" s="970"/>
      <c r="G96" s="970">
        <v>2</v>
      </c>
      <c r="H96" s="970"/>
      <c r="I96" s="970"/>
      <c r="J96" s="970"/>
      <c r="K96" s="970" t="s">
        <v>1022</v>
      </c>
      <c r="L96" s="970" t="s">
        <v>1027</v>
      </c>
      <c r="M96" s="970" t="s">
        <v>1023</v>
      </c>
      <c r="N96" s="970"/>
      <c r="O96" s="970">
        <v>17</v>
      </c>
      <c r="P96" s="971" t="s">
        <v>1250</v>
      </c>
    </row>
    <row r="97" spans="1:16" s="947" customFormat="1" ht="47.4" customHeight="1" x14ac:dyDescent="0.3">
      <c r="A97" s="1859"/>
      <c r="B97" s="1000" t="s">
        <v>1251</v>
      </c>
      <c r="C97" s="981">
        <v>36982</v>
      </c>
      <c r="D97" s="983" t="s">
        <v>1189</v>
      </c>
      <c r="E97" s="983">
        <v>1</v>
      </c>
      <c r="F97" s="983"/>
      <c r="G97" s="983">
        <v>3</v>
      </c>
      <c r="H97" s="983"/>
      <c r="I97" s="983"/>
      <c r="J97" s="983"/>
      <c r="K97" s="983" t="s">
        <v>1022</v>
      </c>
      <c r="L97" s="983" t="s">
        <v>1023</v>
      </c>
      <c r="M97" s="983" t="s">
        <v>1023</v>
      </c>
      <c r="N97" s="983"/>
      <c r="O97" s="983">
        <v>20</v>
      </c>
      <c r="P97" s="992" t="s">
        <v>1252</v>
      </c>
    </row>
    <row r="98" spans="1:16" s="947" customFormat="1" ht="75" customHeight="1" x14ac:dyDescent="0.3">
      <c r="A98" s="1859"/>
      <c r="B98" s="974" t="s">
        <v>1253</v>
      </c>
      <c r="C98" s="969">
        <v>39173</v>
      </c>
      <c r="D98" s="970" t="s">
        <v>1254</v>
      </c>
      <c r="E98" s="970">
        <v>9</v>
      </c>
      <c r="F98" s="970"/>
      <c r="G98" s="970">
        <v>8</v>
      </c>
      <c r="H98" s="970"/>
      <c r="I98" s="970">
        <v>19</v>
      </c>
      <c r="J98" s="970">
        <v>2</v>
      </c>
      <c r="K98" s="970" t="s">
        <v>1022</v>
      </c>
      <c r="L98" s="970" t="s">
        <v>1023</v>
      </c>
      <c r="M98" s="970" t="s">
        <v>1023</v>
      </c>
      <c r="N98" s="970"/>
      <c r="O98" s="970">
        <v>11</v>
      </c>
      <c r="P98" s="971" t="s">
        <v>1255</v>
      </c>
    </row>
    <row r="99" spans="1:16" s="947" customFormat="1" ht="75" customHeight="1" x14ac:dyDescent="0.3">
      <c r="A99" s="1859"/>
      <c r="B99" s="991" t="s">
        <v>1256</v>
      </c>
      <c r="C99" s="981">
        <v>31868</v>
      </c>
      <c r="D99" s="983" t="s">
        <v>2623</v>
      </c>
      <c r="E99" s="983">
        <v>1</v>
      </c>
      <c r="F99" s="983"/>
      <c r="G99" s="983">
        <v>2</v>
      </c>
      <c r="H99" s="983"/>
      <c r="I99" s="983"/>
      <c r="J99" s="983"/>
      <c r="K99" s="983" t="s">
        <v>1021</v>
      </c>
      <c r="L99" s="983" t="s">
        <v>2579</v>
      </c>
      <c r="M99" s="983" t="s">
        <v>2579</v>
      </c>
      <c r="N99" s="983"/>
      <c r="O99" s="983">
        <v>16</v>
      </c>
      <c r="P99" s="992" t="s">
        <v>2624</v>
      </c>
    </row>
    <row r="100" spans="1:16" s="947" customFormat="1" ht="75" customHeight="1" x14ac:dyDescent="0.3">
      <c r="A100" s="1860"/>
      <c r="B100" s="994" t="s">
        <v>2625</v>
      </c>
      <c r="C100" s="987">
        <v>42887</v>
      </c>
      <c r="D100" s="989" t="s">
        <v>2626</v>
      </c>
      <c r="E100" s="989">
        <v>1</v>
      </c>
      <c r="F100" s="989"/>
      <c r="G100" s="989">
        <v>3</v>
      </c>
      <c r="H100" s="989"/>
      <c r="I100" s="989"/>
      <c r="J100" s="989"/>
      <c r="K100" s="989" t="s">
        <v>1021</v>
      </c>
      <c r="L100" s="989" t="s">
        <v>2579</v>
      </c>
      <c r="M100" s="989" t="s">
        <v>2579</v>
      </c>
      <c r="N100" s="989"/>
      <c r="O100" s="989">
        <v>12</v>
      </c>
      <c r="P100" s="995" t="s">
        <v>2627</v>
      </c>
    </row>
    <row r="101" spans="1:16" s="947" customFormat="1" ht="125" customHeight="1" x14ac:dyDescent="0.3">
      <c r="A101" s="1858" t="s">
        <v>1257</v>
      </c>
      <c r="B101" s="993" t="s">
        <v>1258</v>
      </c>
      <c r="C101" s="965">
        <v>27942</v>
      </c>
      <c r="D101" s="966" t="s">
        <v>2628</v>
      </c>
      <c r="E101" s="966">
        <v>13</v>
      </c>
      <c r="F101" s="966"/>
      <c r="G101" s="966">
        <v>8</v>
      </c>
      <c r="H101" s="966">
        <v>6</v>
      </c>
      <c r="I101" s="966">
        <v>7</v>
      </c>
      <c r="J101" s="966"/>
      <c r="K101" s="966" t="s">
        <v>1022</v>
      </c>
      <c r="L101" s="966" t="s">
        <v>1027</v>
      </c>
      <c r="M101" s="966" t="s">
        <v>1023</v>
      </c>
      <c r="N101" s="966"/>
      <c r="O101" s="1046">
        <v>12</v>
      </c>
      <c r="P101" s="1047" t="s">
        <v>2629</v>
      </c>
    </row>
    <row r="102" spans="1:16" s="947" customFormat="1" ht="47.4" customHeight="1" x14ac:dyDescent="0.3">
      <c r="A102" s="1859"/>
      <c r="B102" s="974" t="s">
        <v>1259</v>
      </c>
      <c r="C102" s="969">
        <v>29797</v>
      </c>
      <c r="D102" s="970" t="s">
        <v>1260</v>
      </c>
      <c r="E102" s="970">
        <v>3</v>
      </c>
      <c r="F102" s="970"/>
      <c r="G102" s="970">
        <v>1</v>
      </c>
      <c r="H102" s="970"/>
      <c r="I102" s="970"/>
      <c r="J102" s="970"/>
      <c r="K102" s="970" t="s">
        <v>1022</v>
      </c>
      <c r="L102" s="970" t="s">
        <v>1027</v>
      </c>
      <c r="M102" s="970" t="s">
        <v>1023</v>
      </c>
      <c r="N102" s="970"/>
      <c r="O102" s="1048">
        <v>24</v>
      </c>
      <c r="P102" s="1049" t="s">
        <v>2630</v>
      </c>
    </row>
    <row r="103" spans="1:16" s="947" customFormat="1" ht="69" customHeight="1" x14ac:dyDescent="0.3">
      <c r="A103" s="1859"/>
      <c r="B103" s="991" t="s">
        <v>1261</v>
      </c>
      <c r="C103" s="981">
        <v>30042</v>
      </c>
      <c r="D103" s="983" t="s">
        <v>1231</v>
      </c>
      <c r="E103" s="983">
        <v>3</v>
      </c>
      <c r="F103" s="983"/>
      <c r="G103" s="983"/>
      <c r="H103" s="983"/>
      <c r="I103" s="983"/>
      <c r="J103" s="983"/>
      <c r="K103" s="983" t="s">
        <v>1022</v>
      </c>
      <c r="L103" s="983" t="s">
        <v>1027</v>
      </c>
      <c r="M103" s="983" t="s">
        <v>1027</v>
      </c>
      <c r="N103" s="983" t="s">
        <v>1186</v>
      </c>
      <c r="O103" s="1050">
        <v>20</v>
      </c>
      <c r="P103" s="1051" t="s">
        <v>2631</v>
      </c>
    </row>
    <row r="104" spans="1:16" s="947" customFormat="1" ht="47.4" customHeight="1" x14ac:dyDescent="0.3">
      <c r="A104" s="1859"/>
      <c r="B104" s="968" t="s">
        <v>1262</v>
      </c>
      <c r="C104" s="969">
        <v>30407</v>
      </c>
      <c r="D104" s="970" t="s">
        <v>1150</v>
      </c>
      <c r="E104" s="970">
        <v>3</v>
      </c>
      <c r="F104" s="970"/>
      <c r="G104" s="970"/>
      <c r="H104" s="970"/>
      <c r="I104" s="970"/>
      <c r="J104" s="970"/>
      <c r="K104" s="1052" t="s">
        <v>1041</v>
      </c>
      <c r="L104" s="970" t="s">
        <v>1027</v>
      </c>
      <c r="M104" s="970" t="s">
        <v>1027</v>
      </c>
      <c r="N104" s="970" t="s">
        <v>1043</v>
      </c>
      <c r="O104" s="1048">
        <v>11</v>
      </c>
      <c r="P104" s="1049" t="s">
        <v>1263</v>
      </c>
    </row>
    <row r="105" spans="1:16" s="947" customFormat="1" ht="159" customHeight="1" x14ac:dyDescent="0.3">
      <c r="A105" s="1859"/>
      <c r="B105" s="996" t="s">
        <v>2632</v>
      </c>
      <c r="C105" s="997">
        <v>30590</v>
      </c>
      <c r="D105" s="998" t="s">
        <v>1264</v>
      </c>
      <c r="E105" s="998"/>
      <c r="F105" s="998"/>
      <c r="G105" s="998">
        <v>5</v>
      </c>
      <c r="H105" s="998"/>
      <c r="I105" s="998"/>
      <c r="J105" s="998"/>
      <c r="K105" s="998" t="s">
        <v>1041</v>
      </c>
      <c r="L105" s="998" t="s">
        <v>1023</v>
      </c>
      <c r="M105" s="998" t="s">
        <v>1027</v>
      </c>
      <c r="N105" s="998" t="s">
        <v>1043</v>
      </c>
      <c r="O105" s="1053">
        <v>12</v>
      </c>
      <c r="P105" s="1054" t="s">
        <v>2633</v>
      </c>
    </row>
    <row r="106" spans="1:16" s="947" customFormat="1" ht="47.4" customHeight="1" x14ac:dyDescent="0.3">
      <c r="A106" s="1859"/>
      <c r="B106" s="968" t="s">
        <v>1265</v>
      </c>
      <c r="C106" s="969">
        <v>31138</v>
      </c>
      <c r="D106" s="970" t="s">
        <v>1266</v>
      </c>
      <c r="E106" s="970">
        <v>3</v>
      </c>
      <c r="F106" s="970"/>
      <c r="G106" s="970">
        <v>3</v>
      </c>
      <c r="H106" s="970"/>
      <c r="I106" s="970"/>
      <c r="J106" s="970"/>
      <c r="K106" s="970" t="s">
        <v>1022</v>
      </c>
      <c r="L106" s="970" t="s">
        <v>1027</v>
      </c>
      <c r="M106" s="970" t="s">
        <v>1023</v>
      </c>
      <c r="N106" s="970"/>
      <c r="O106" s="1048">
        <v>18</v>
      </c>
      <c r="P106" s="1049" t="s">
        <v>1267</v>
      </c>
    </row>
    <row r="107" spans="1:16" s="947" customFormat="1" ht="47.4" customHeight="1" x14ac:dyDescent="0.3">
      <c r="A107" s="1859"/>
      <c r="B107" s="991" t="s">
        <v>1268</v>
      </c>
      <c r="C107" s="981">
        <v>32905</v>
      </c>
      <c r="D107" s="983" t="s">
        <v>1269</v>
      </c>
      <c r="E107" s="983">
        <v>1</v>
      </c>
      <c r="F107" s="970"/>
      <c r="G107" s="983">
        <v>2</v>
      </c>
      <c r="H107" s="983">
        <v>3</v>
      </c>
      <c r="I107" s="983"/>
      <c r="J107" s="983"/>
      <c r="K107" s="983" t="s">
        <v>1041</v>
      </c>
      <c r="L107" s="970" t="s">
        <v>2634</v>
      </c>
      <c r="M107" s="983" t="s">
        <v>1027</v>
      </c>
      <c r="N107" s="983" t="s">
        <v>1043</v>
      </c>
      <c r="O107" s="1050">
        <v>19</v>
      </c>
      <c r="P107" s="1051" t="s">
        <v>2635</v>
      </c>
    </row>
    <row r="108" spans="1:16" s="947" customFormat="1" ht="47.4" customHeight="1" x14ac:dyDescent="0.3">
      <c r="A108" s="1859"/>
      <c r="B108" s="1055" t="s">
        <v>1270</v>
      </c>
      <c r="C108" s="1056">
        <v>37591</v>
      </c>
      <c r="D108" s="984" t="s">
        <v>1271</v>
      </c>
      <c r="E108" s="984">
        <v>2</v>
      </c>
      <c r="F108" s="970"/>
      <c r="G108" s="984">
        <v>3</v>
      </c>
      <c r="H108" s="984"/>
      <c r="I108" s="984"/>
      <c r="J108" s="984"/>
      <c r="K108" s="984" t="s">
        <v>1021</v>
      </c>
      <c r="L108" s="984" t="s">
        <v>1023</v>
      </c>
      <c r="M108" s="984" t="s">
        <v>1023</v>
      </c>
      <c r="N108" s="984"/>
      <c r="O108" s="1057">
        <v>21</v>
      </c>
      <c r="P108" s="1058" t="s">
        <v>1272</v>
      </c>
    </row>
    <row r="109" spans="1:16" s="947" customFormat="1" ht="75" customHeight="1" x14ac:dyDescent="0.3">
      <c r="A109" s="1860"/>
      <c r="B109" s="994" t="s">
        <v>1273</v>
      </c>
      <c r="C109" s="987">
        <v>38272</v>
      </c>
      <c r="D109" s="989" t="s">
        <v>1150</v>
      </c>
      <c r="E109" s="989">
        <v>3</v>
      </c>
      <c r="F109" s="989"/>
      <c r="G109" s="989"/>
      <c r="H109" s="989"/>
      <c r="I109" s="989"/>
      <c r="J109" s="989"/>
      <c r="K109" s="989" t="s">
        <v>1022</v>
      </c>
      <c r="L109" s="989" t="s">
        <v>1027</v>
      </c>
      <c r="M109" s="989" t="s">
        <v>1023</v>
      </c>
      <c r="N109" s="989"/>
      <c r="O109" s="1059">
        <v>18</v>
      </c>
      <c r="P109" s="1060" t="s">
        <v>2636</v>
      </c>
    </row>
    <row r="110" spans="1:16" s="947" customFormat="1" ht="47.4" customHeight="1" x14ac:dyDescent="0.3">
      <c r="A110" s="1843" t="s">
        <v>1274</v>
      </c>
      <c r="B110" s="993" t="s">
        <v>1275</v>
      </c>
      <c r="C110" s="965">
        <v>34060</v>
      </c>
      <c r="D110" s="966" t="s">
        <v>1276</v>
      </c>
      <c r="E110" s="966">
        <v>1</v>
      </c>
      <c r="F110" s="966"/>
      <c r="G110" s="966">
        <v>2</v>
      </c>
      <c r="H110" s="966">
        <v>4</v>
      </c>
      <c r="I110" s="966"/>
      <c r="J110" s="966"/>
      <c r="K110" s="966" t="s">
        <v>1022</v>
      </c>
      <c r="L110" s="966" t="s">
        <v>1027</v>
      </c>
      <c r="M110" s="966" t="s">
        <v>1023</v>
      </c>
      <c r="N110" s="966"/>
      <c r="O110" s="966">
        <v>16</v>
      </c>
      <c r="P110" s="967" t="s">
        <v>1277</v>
      </c>
    </row>
    <row r="111" spans="1:16" s="947" customFormat="1" ht="47.4" customHeight="1" x14ac:dyDescent="0.3">
      <c r="A111" s="1848"/>
      <c r="B111" s="968" t="s">
        <v>1278</v>
      </c>
      <c r="C111" s="969">
        <v>33641</v>
      </c>
      <c r="D111" s="970" t="s">
        <v>1233</v>
      </c>
      <c r="E111" s="970">
        <v>1</v>
      </c>
      <c r="F111" s="970"/>
      <c r="G111" s="970">
        <v>2</v>
      </c>
      <c r="H111" s="970"/>
      <c r="I111" s="970"/>
      <c r="J111" s="970"/>
      <c r="K111" s="970" t="s">
        <v>1022</v>
      </c>
      <c r="L111" s="970" t="s">
        <v>1027</v>
      </c>
      <c r="M111" s="970" t="s">
        <v>1023</v>
      </c>
      <c r="N111" s="970"/>
      <c r="O111" s="970">
        <v>17</v>
      </c>
      <c r="P111" s="971" t="s">
        <v>1095</v>
      </c>
    </row>
    <row r="112" spans="1:16" s="947" customFormat="1" ht="47.4" customHeight="1" x14ac:dyDescent="0.3">
      <c r="A112" s="1848"/>
      <c r="B112" s="974" t="s">
        <v>1279</v>
      </c>
      <c r="C112" s="997">
        <v>36251</v>
      </c>
      <c r="D112" s="998" t="s">
        <v>1176</v>
      </c>
      <c r="E112" s="998">
        <v>2</v>
      </c>
      <c r="F112" s="998"/>
      <c r="G112" s="998">
        <v>1</v>
      </c>
      <c r="H112" s="998">
        <v>1</v>
      </c>
      <c r="I112" s="998"/>
      <c r="J112" s="998"/>
      <c r="K112" s="998" t="s">
        <v>1022</v>
      </c>
      <c r="L112" s="998" t="s">
        <v>1027</v>
      </c>
      <c r="M112" s="998" t="s">
        <v>1023</v>
      </c>
      <c r="N112" s="998"/>
      <c r="O112" s="998">
        <v>13</v>
      </c>
      <c r="P112" s="999" t="s">
        <v>1280</v>
      </c>
    </row>
    <row r="113" spans="1:16" s="947" customFormat="1" ht="47.4" customHeight="1" x14ac:dyDescent="0.3">
      <c r="A113" s="1848"/>
      <c r="B113" s="991" t="s">
        <v>1281</v>
      </c>
      <c r="C113" s="969">
        <v>25483</v>
      </c>
      <c r="D113" s="970" t="s">
        <v>1176</v>
      </c>
      <c r="E113" s="970">
        <v>2</v>
      </c>
      <c r="F113" s="970"/>
      <c r="G113" s="970">
        <v>1</v>
      </c>
      <c r="H113" s="970">
        <v>1</v>
      </c>
      <c r="I113" s="970"/>
      <c r="J113" s="970"/>
      <c r="K113" s="970" t="s">
        <v>1022</v>
      </c>
      <c r="L113" s="970" t="s">
        <v>1023</v>
      </c>
      <c r="M113" s="970" t="s">
        <v>1023</v>
      </c>
      <c r="N113" s="970"/>
      <c r="O113" s="970">
        <v>12</v>
      </c>
      <c r="P113" s="971" t="s">
        <v>1282</v>
      </c>
    </row>
    <row r="114" spans="1:16" s="947" customFormat="1" ht="47.4" customHeight="1" x14ac:dyDescent="0.3">
      <c r="A114" s="1848"/>
      <c r="B114" s="968" t="s">
        <v>1283</v>
      </c>
      <c r="C114" s="969">
        <v>25294</v>
      </c>
      <c r="D114" s="970" t="s">
        <v>1284</v>
      </c>
      <c r="E114" s="970">
        <v>2</v>
      </c>
      <c r="F114" s="970"/>
      <c r="G114" s="970">
        <v>4</v>
      </c>
      <c r="H114" s="970"/>
      <c r="I114" s="970"/>
      <c r="J114" s="970"/>
      <c r="K114" s="970" t="s">
        <v>1022</v>
      </c>
      <c r="L114" s="970" t="s">
        <v>1023</v>
      </c>
      <c r="M114" s="970" t="s">
        <v>1023</v>
      </c>
      <c r="N114" s="970"/>
      <c r="O114" s="970">
        <v>18</v>
      </c>
      <c r="P114" s="971" t="s">
        <v>1285</v>
      </c>
    </row>
    <row r="115" spans="1:16" s="947" customFormat="1" ht="47.4" customHeight="1" x14ac:dyDescent="0.3">
      <c r="A115" s="1848"/>
      <c r="B115" s="968" t="s">
        <v>1286</v>
      </c>
      <c r="C115" s="969">
        <v>27426</v>
      </c>
      <c r="D115" s="970" t="s">
        <v>1287</v>
      </c>
      <c r="E115" s="970">
        <v>1</v>
      </c>
      <c r="F115" s="970"/>
      <c r="G115" s="970"/>
      <c r="H115" s="970">
        <v>3</v>
      </c>
      <c r="I115" s="970"/>
      <c r="J115" s="970"/>
      <c r="K115" s="970" t="s">
        <v>1022</v>
      </c>
      <c r="L115" s="970" t="s">
        <v>1023</v>
      </c>
      <c r="M115" s="970" t="s">
        <v>1023</v>
      </c>
      <c r="N115" s="970"/>
      <c r="O115" s="970">
        <v>18</v>
      </c>
      <c r="P115" s="971" t="s">
        <v>1288</v>
      </c>
    </row>
    <row r="116" spans="1:16" s="947" customFormat="1" ht="47.4" customHeight="1" x14ac:dyDescent="0.3">
      <c r="A116" s="1848"/>
      <c r="B116" s="991" t="s">
        <v>1289</v>
      </c>
      <c r="C116" s="981">
        <v>28216</v>
      </c>
      <c r="D116" s="983" t="s">
        <v>1290</v>
      </c>
      <c r="E116" s="983"/>
      <c r="F116" s="983"/>
      <c r="G116" s="983">
        <v>1</v>
      </c>
      <c r="H116" s="983">
        <v>4</v>
      </c>
      <c r="I116" s="983"/>
      <c r="J116" s="983"/>
      <c r="K116" s="983" t="s">
        <v>1041</v>
      </c>
      <c r="L116" s="983" t="s">
        <v>1027</v>
      </c>
      <c r="M116" s="970" t="s">
        <v>1023</v>
      </c>
      <c r="N116" s="983"/>
      <c r="O116" s="983">
        <v>11</v>
      </c>
      <c r="P116" s="992" t="s">
        <v>2637</v>
      </c>
    </row>
    <row r="117" spans="1:16" s="947" customFormat="1" ht="47.4" customHeight="1" x14ac:dyDescent="0.3">
      <c r="A117" s="1848"/>
      <c r="B117" s="991" t="s">
        <v>1291</v>
      </c>
      <c r="C117" s="981">
        <v>38808</v>
      </c>
      <c r="D117" s="970" t="s">
        <v>1292</v>
      </c>
      <c r="E117" s="983">
        <v>1</v>
      </c>
      <c r="F117" s="983"/>
      <c r="G117" s="983">
        <v>1</v>
      </c>
      <c r="H117" s="983">
        <v>4</v>
      </c>
      <c r="I117" s="983"/>
      <c r="J117" s="983"/>
      <c r="K117" s="983" t="s">
        <v>1022</v>
      </c>
      <c r="L117" s="983" t="s">
        <v>1027</v>
      </c>
      <c r="M117" s="970" t="s">
        <v>1023</v>
      </c>
      <c r="N117" s="983"/>
      <c r="O117" s="983">
        <v>19</v>
      </c>
      <c r="P117" s="992" t="s">
        <v>1293</v>
      </c>
    </row>
    <row r="118" spans="1:16" s="947" customFormat="1" ht="47.4" customHeight="1" x14ac:dyDescent="0.3">
      <c r="A118" s="1848"/>
      <c r="B118" s="974" t="s">
        <v>1294</v>
      </c>
      <c r="C118" s="969">
        <v>41000</v>
      </c>
      <c r="D118" s="970" t="s">
        <v>1295</v>
      </c>
      <c r="E118" s="970">
        <v>2</v>
      </c>
      <c r="F118" s="970"/>
      <c r="G118" s="970"/>
      <c r="H118" s="970">
        <v>2</v>
      </c>
      <c r="I118" s="970"/>
      <c r="J118" s="970"/>
      <c r="K118" s="970" t="s">
        <v>1022</v>
      </c>
      <c r="L118" s="970" t="s">
        <v>1023</v>
      </c>
      <c r="M118" s="970" t="s">
        <v>1023</v>
      </c>
      <c r="N118" s="970"/>
      <c r="O118" s="970">
        <v>17</v>
      </c>
      <c r="P118" s="1061" t="s">
        <v>1296</v>
      </c>
    </row>
    <row r="119" spans="1:16" s="947" customFormat="1" ht="47.4" customHeight="1" x14ac:dyDescent="0.3">
      <c r="A119" s="1844"/>
      <c r="B119" s="1006" t="s">
        <v>1297</v>
      </c>
      <c r="C119" s="976">
        <v>41365</v>
      </c>
      <c r="D119" s="977" t="s">
        <v>1298</v>
      </c>
      <c r="E119" s="977">
        <v>3</v>
      </c>
      <c r="F119" s="977"/>
      <c r="G119" s="977"/>
      <c r="H119" s="977">
        <v>5</v>
      </c>
      <c r="I119" s="977"/>
      <c r="J119" s="977"/>
      <c r="K119" s="977" t="s">
        <v>1071</v>
      </c>
      <c r="L119" s="977" t="s">
        <v>1023</v>
      </c>
      <c r="M119" s="977" t="s">
        <v>1023</v>
      </c>
      <c r="N119" s="977"/>
      <c r="O119" s="977">
        <v>8</v>
      </c>
      <c r="P119" s="995" t="s">
        <v>1299</v>
      </c>
    </row>
    <row r="120" spans="1:16" s="947" customFormat="1" ht="47.4" customHeight="1" x14ac:dyDescent="0.3">
      <c r="A120" s="1865" t="s">
        <v>1300</v>
      </c>
      <c r="B120" s="1062" t="s">
        <v>1301</v>
      </c>
      <c r="C120" s="1063">
        <v>35059</v>
      </c>
      <c r="D120" s="1064" t="s">
        <v>1302</v>
      </c>
      <c r="E120" s="1064">
        <v>2</v>
      </c>
      <c r="F120" s="1064"/>
      <c r="G120" s="1065"/>
      <c r="H120" s="1065"/>
      <c r="I120" s="1064">
        <v>1</v>
      </c>
      <c r="J120" s="1064"/>
      <c r="K120" s="1064" t="s">
        <v>1022</v>
      </c>
      <c r="L120" s="1064" t="s">
        <v>1023</v>
      </c>
      <c r="M120" s="966" t="s">
        <v>1023</v>
      </c>
      <c r="N120" s="1064"/>
      <c r="O120" s="1066">
        <v>6</v>
      </c>
      <c r="P120" s="1067" t="s">
        <v>2638</v>
      </c>
    </row>
    <row r="121" spans="1:16" s="947" customFormat="1" ht="47.4" customHeight="1" x14ac:dyDescent="0.3">
      <c r="A121" s="1866"/>
      <c r="B121" s="1068" t="s">
        <v>1303</v>
      </c>
      <c r="C121" s="1069">
        <v>24603</v>
      </c>
      <c r="D121" s="1070" t="s">
        <v>2639</v>
      </c>
      <c r="E121" s="1070">
        <v>2</v>
      </c>
      <c r="F121" s="1070"/>
      <c r="G121" s="1070">
        <v>7</v>
      </c>
      <c r="H121" s="1070">
        <v>1</v>
      </c>
      <c r="I121" s="1070"/>
      <c r="J121" s="1070"/>
      <c r="K121" s="1070" t="s">
        <v>1022</v>
      </c>
      <c r="L121" s="1070" t="s">
        <v>1023</v>
      </c>
      <c r="M121" s="970" t="s">
        <v>1023</v>
      </c>
      <c r="N121" s="1070"/>
      <c r="O121" s="1070">
        <v>20</v>
      </c>
      <c r="P121" s="1071" t="s">
        <v>1285</v>
      </c>
    </row>
    <row r="122" spans="1:16" s="947" customFormat="1" ht="47.4" customHeight="1" x14ac:dyDescent="0.3">
      <c r="A122" s="1866"/>
      <c r="B122" s="1072" t="s">
        <v>1304</v>
      </c>
      <c r="C122" s="1073">
        <v>37347</v>
      </c>
      <c r="D122" s="1070" t="s">
        <v>1244</v>
      </c>
      <c r="E122" s="1070">
        <v>2</v>
      </c>
      <c r="F122" s="1070"/>
      <c r="G122" s="1070">
        <v>2</v>
      </c>
      <c r="H122" s="1070" t="s">
        <v>1305</v>
      </c>
      <c r="I122" s="1070"/>
      <c r="J122" s="1070"/>
      <c r="K122" s="1070" t="s">
        <v>1030</v>
      </c>
      <c r="L122" s="1070" t="s">
        <v>1023</v>
      </c>
      <c r="M122" s="970" t="s">
        <v>1023</v>
      </c>
      <c r="N122" s="1070"/>
      <c r="O122" s="1070">
        <v>9</v>
      </c>
      <c r="P122" s="1071" t="s">
        <v>1306</v>
      </c>
    </row>
    <row r="123" spans="1:16" s="947" customFormat="1" ht="47.4" customHeight="1" x14ac:dyDescent="0.3">
      <c r="A123" s="1867"/>
      <c r="B123" s="1023" t="s">
        <v>1307</v>
      </c>
      <c r="C123" s="987">
        <v>38443</v>
      </c>
      <c r="D123" s="989" t="s">
        <v>1308</v>
      </c>
      <c r="E123" s="989">
        <v>1</v>
      </c>
      <c r="F123" s="989"/>
      <c r="G123" s="989">
        <v>2</v>
      </c>
      <c r="H123" s="989"/>
      <c r="I123" s="989"/>
      <c r="J123" s="989"/>
      <c r="K123" s="989" t="s">
        <v>1072</v>
      </c>
      <c r="L123" s="989" t="s">
        <v>1023</v>
      </c>
      <c r="M123" s="989" t="s">
        <v>1023</v>
      </c>
      <c r="N123" s="989"/>
      <c r="O123" s="989">
        <v>9</v>
      </c>
      <c r="P123" s="995" t="s">
        <v>1306</v>
      </c>
    </row>
    <row r="124" spans="1:16" s="947" customFormat="1" ht="75" customHeight="1" x14ac:dyDescent="0.3">
      <c r="A124" s="1074" t="s">
        <v>1309</v>
      </c>
      <c r="B124" s="1075" t="s">
        <v>1310</v>
      </c>
      <c r="C124" s="1076">
        <v>38808</v>
      </c>
      <c r="D124" s="1077" t="s">
        <v>1966</v>
      </c>
      <c r="E124" s="1077">
        <v>8</v>
      </c>
      <c r="F124" s="1077"/>
      <c r="G124" s="1077">
        <v>12</v>
      </c>
      <c r="H124" s="1077"/>
      <c r="I124" s="1078">
        <v>36</v>
      </c>
      <c r="J124" s="1078">
        <v>1</v>
      </c>
      <c r="K124" s="1078" t="s">
        <v>1022</v>
      </c>
      <c r="L124" s="1077" t="s">
        <v>1023</v>
      </c>
      <c r="M124" s="1077" t="s">
        <v>1023</v>
      </c>
      <c r="N124" s="1077"/>
      <c r="O124" s="1077">
        <v>13</v>
      </c>
      <c r="P124" s="1079" t="s">
        <v>1311</v>
      </c>
    </row>
    <row r="125" spans="1:16" s="947" customFormat="1" ht="47.4" customHeight="1" x14ac:dyDescent="0.3">
      <c r="A125" s="1868" t="s">
        <v>1312</v>
      </c>
      <c r="B125" s="1080" t="s">
        <v>1313</v>
      </c>
      <c r="C125" s="1081">
        <v>34060</v>
      </c>
      <c r="D125" s="1082" t="s">
        <v>1314</v>
      </c>
      <c r="E125" s="1082">
        <v>1</v>
      </c>
      <c r="F125" s="1082"/>
      <c r="G125" s="1082">
        <v>3</v>
      </c>
      <c r="H125" s="1082"/>
      <c r="I125" s="1082"/>
      <c r="J125" s="1082"/>
      <c r="K125" s="1083" t="s">
        <v>1315</v>
      </c>
      <c r="L125" s="1083" t="s">
        <v>1027</v>
      </c>
      <c r="M125" s="1083" t="s">
        <v>1023</v>
      </c>
      <c r="N125" s="1082"/>
      <c r="O125" s="1082">
        <v>15</v>
      </c>
      <c r="P125" s="1084" t="s">
        <v>1316</v>
      </c>
    </row>
    <row r="126" spans="1:16" s="947" customFormat="1" ht="47.4" customHeight="1" x14ac:dyDescent="0.3">
      <c r="A126" s="1869"/>
      <c r="B126" s="1085" t="s">
        <v>1317</v>
      </c>
      <c r="C126" s="1086">
        <v>36982</v>
      </c>
      <c r="D126" s="1087" t="s">
        <v>1318</v>
      </c>
      <c r="E126" s="1087"/>
      <c r="F126" s="1087"/>
      <c r="G126" s="1087">
        <v>2</v>
      </c>
      <c r="H126" s="1087">
        <v>2</v>
      </c>
      <c r="I126" s="1087"/>
      <c r="J126" s="1087"/>
      <c r="K126" s="1088" t="s">
        <v>1315</v>
      </c>
      <c r="L126" s="1088" t="s">
        <v>1027</v>
      </c>
      <c r="M126" s="1088" t="s">
        <v>1023</v>
      </c>
      <c r="N126" s="1087"/>
      <c r="O126" s="1087">
        <v>8</v>
      </c>
      <c r="P126" s="1089" t="s">
        <v>1967</v>
      </c>
    </row>
    <row r="127" spans="1:16" s="947" customFormat="1" ht="47.4" customHeight="1" x14ac:dyDescent="0.3">
      <c r="A127" s="1870"/>
      <c r="B127" s="1090" t="s">
        <v>2640</v>
      </c>
      <c r="C127" s="1091">
        <v>39904</v>
      </c>
      <c r="D127" s="1092" t="s">
        <v>1319</v>
      </c>
      <c r="E127" s="1092">
        <v>2</v>
      </c>
      <c r="F127" s="1092"/>
      <c r="G127" s="1092"/>
      <c r="H127" s="1092">
        <v>1</v>
      </c>
      <c r="I127" s="1092"/>
      <c r="J127" s="1092"/>
      <c r="K127" s="1092" t="s">
        <v>1021</v>
      </c>
      <c r="L127" s="1092" t="s">
        <v>2579</v>
      </c>
      <c r="M127" s="1092" t="s">
        <v>2579</v>
      </c>
      <c r="N127" s="1092"/>
      <c r="O127" s="1092">
        <v>11</v>
      </c>
      <c r="P127" s="1093" t="s">
        <v>1320</v>
      </c>
    </row>
    <row r="128" spans="1:16" s="947" customFormat="1" ht="47.4" customHeight="1" x14ac:dyDescent="0.3">
      <c r="A128" s="1843" t="s">
        <v>1321</v>
      </c>
      <c r="B128" s="993" t="s">
        <v>1322</v>
      </c>
      <c r="C128" s="965">
        <v>28216</v>
      </c>
      <c r="D128" s="966" t="s">
        <v>1105</v>
      </c>
      <c r="E128" s="966">
        <v>2</v>
      </c>
      <c r="F128" s="966"/>
      <c r="G128" s="966">
        <v>1</v>
      </c>
      <c r="H128" s="966"/>
      <c r="I128" s="966"/>
      <c r="J128" s="966"/>
      <c r="K128" s="966" t="s">
        <v>1030</v>
      </c>
      <c r="L128" s="966" t="s">
        <v>1027</v>
      </c>
      <c r="M128" s="966" t="s">
        <v>1027</v>
      </c>
      <c r="N128" s="966" t="s">
        <v>1035</v>
      </c>
      <c r="O128" s="966">
        <v>11</v>
      </c>
      <c r="P128" s="967" t="s">
        <v>1323</v>
      </c>
    </row>
    <row r="129" spans="1:16" s="947" customFormat="1" ht="47.4" customHeight="1" x14ac:dyDescent="0.3">
      <c r="A129" s="1848"/>
      <c r="B129" s="968" t="s">
        <v>1324</v>
      </c>
      <c r="C129" s="969">
        <v>36982</v>
      </c>
      <c r="D129" s="970" t="s">
        <v>1111</v>
      </c>
      <c r="E129" s="970">
        <v>1</v>
      </c>
      <c r="F129" s="970"/>
      <c r="G129" s="970">
        <v>3</v>
      </c>
      <c r="H129" s="1004"/>
      <c r="I129" s="970"/>
      <c r="J129" s="970"/>
      <c r="K129" s="970" t="s">
        <v>1030</v>
      </c>
      <c r="L129" s="970" t="s">
        <v>1023</v>
      </c>
      <c r="M129" s="970" t="s">
        <v>1023</v>
      </c>
      <c r="N129" s="970"/>
      <c r="O129" s="970">
        <v>16</v>
      </c>
      <c r="P129" s="971" t="s">
        <v>1325</v>
      </c>
    </row>
    <row r="130" spans="1:16" s="947" customFormat="1" ht="75" customHeight="1" x14ac:dyDescent="0.3">
      <c r="A130" s="1844"/>
      <c r="B130" s="1006" t="s">
        <v>1326</v>
      </c>
      <c r="C130" s="976">
        <v>39934</v>
      </c>
      <c r="D130" s="977" t="s">
        <v>2641</v>
      </c>
      <c r="E130" s="977">
        <v>14</v>
      </c>
      <c r="F130" s="977"/>
      <c r="G130" s="977">
        <v>15</v>
      </c>
      <c r="H130" s="977"/>
      <c r="I130" s="977"/>
      <c r="J130" s="977"/>
      <c r="K130" s="977" t="s">
        <v>1030</v>
      </c>
      <c r="L130" s="977" t="s">
        <v>1023</v>
      </c>
      <c r="M130" s="977" t="s">
        <v>1023</v>
      </c>
      <c r="N130" s="977"/>
      <c r="O130" s="977">
        <v>12</v>
      </c>
      <c r="P130" s="978" t="s">
        <v>1327</v>
      </c>
    </row>
    <row r="131" spans="1:16" s="947" customFormat="1" ht="47.4" customHeight="1" x14ac:dyDescent="0.3">
      <c r="A131" s="1843" t="s">
        <v>1328</v>
      </c>
      <c r="B131" s="993" t="s">
        <v>1329</v>
      </c>
      <c r="C131" s="965">
        <v>30454</v>
      </c>
      <c r="D131" s="966" t="s">
        <v>1330</v>
      </c>
      <c r="E131" s="966">
        <v>2</v>
      </c>
      <c r="F131" s="966"/>
      <c r="G131" s="966"/>
      <c r="H131" s="966"/>
      <c r="I131" s="966"/>
      <c r="J131" s="966"/>
      <c r="K131" s="966" t="s">
        <v>1041</v>
      </c>
      <c r="L131" s="966" t="s">
        <v>1027</v>
      </c>
      <c r="M131" s="966" t="s">
        <v>1023</v>
      </c>
      <c r="N131" s="966"/>
      <c r="O131" s="966">
        <v>16</v>
      </c>
      <c r="P131" s="967" t="s">
        <v>1285</v>
      </c>
    </row>
    <row r="132" spans="1:16" s="947" customFormat="1" ht="47.4" customHeight="1" x14ac:dyDescent="0.3">
      <c r="A132" s="1848"/>
      <c r="B132" s="991" t="s">
        <v>1331</v>
      </c>
      <c r="C132" s="981">
        <v>41730</v>
      </c>
      <c r="D132" s="983" t="s">
        <v>1968</v>
      </c>
      <c r="E132" s="983">
        <v>1</v>
      </c>
      <c r="F132" s="983"/>
      <c r="G132" s="983">
        <v>2</v>
      </c>
      <c r="H132" s="983"/>
      <c r="I132" s="983"/>
      <c r="J132" s="983"/>
      <c r="K132" s="983" t="s">
        <v>1022</v>
      </c>
      <c r="L132" s="983" t="s">
        <v>2579</v>
      </c>
      <c r="M132" s="983" t="s">
        <v>2579</v>
      </c>
      <c r="N132" s="983"/>
      <c r="O132" s="983">
        <v>13</v>
      </c>
      <c r="P132" s="992" t="s">
        <v>1332</v>
      </c>
    </row>
    <row r="133" spans="1:16" s="947" customFormat="1" ht="47.4" customHeight="1" x14ac:dyDescent="0.3">
      <c r="A133" s="1848"/>
      <c r="B133" s="991" t="s">
        <v>1333</v>
      </c>
      <c r="C133" s="981">
        <v>41183</v>
      </c>
      <c r="D133" s="983" t="s">
        <v>1334</v>
      </c>
      <c r="E133" s="983">
        <v>2</v>
      </c>
      <c r="F133" s="983"/>
      <c r="G133" s="983">
        <v>3</v>
      </c>
      <c r="H133" s="983"/>
      <c r="I133" s="983"/>
      <c r="J133" s="983"/>
      <c r="K133" s="983" t="s">
        <v>1022</v>
      </c>
      <c r="L133" s="983" t="s">
        <v>2587</v>
      </c>
      <c r="M133" s="983" t="s">
        <v>2579</v>
      </c>
      <c r="N133" s="983"/>
      <c r="O133" s="983">
        <v>18</v>
      </c>
      <c r="P133" s="992" t="s">
        <v>1335</v>
      </c>
    </row>
    <row r="134" spans="1:16" s="947" customFormat="1" ht="47.4" customHeight="1" x14ac:dyDescent="0.3">
      <c r="A134" s="1844"/>
      <c r="B134" s="994" t="s">
        <v>1336</v>
      </c>
      <c r="C134" s="987">
        <v>38808</v>
      </c>
      <c r="D134" s="989" t="s">
        <v>1337</v>
      </c>
      <c r="E134" s="989">
        <v>1</v>
      </c>
      <c r="F134" s="989"/>
      <c r="G134" s="989">
        <v>4</v>
      </c>
      <c r="H134" s="989"/>
      <c r="I134" s="989"/>
      <c r="J134" s="989"/>
      <c r="K134" s="989" t="s">
        <v>1021</v>
      </c>
      <c r="L134" s="989" t="s">
        <v>1023</v>
      </c>
      <c r="M134" s="989" t="s">
        <v>1023</v>
      </c>
      <c r="N134" s="989"/>
      <c r="O134" s="989">
        <v>14</v>
      </c>
      <c r="P134" s="995" t="s">
        <v>1338</v>
      </c>
    </row>
    <row r="135" spans="1:16" s="947" customFormat="1" ht="47.4" customHeight="1" x14ac:dyDescent="0.3">
      <c r="A135" s="1354" t="s">
        <v>1328</v>
      </c>
      <c r="B135" s="975" t="s">
        <v>1339</v>
      </c>
      <c r="C135" s="976">
        <v>40238</v>
      </c>
      <c r="D135" s="977" t="s">
        <v>1340</v>
      </c>
      <c r="E135" s="977">
        <v>1</v>
      </c>
      <c r="F135" s="977"/>
      <c r="G135" s="977">
        <v>4</v>
      </c>
      <c r="H135" s="977"/>
      <c r="I135" s="977"/>
      <c r="J135" s="977"/>
      <c r="K135" s="977" t="s">
        <v>1022</v>
      </c>
      <c r="L135" s="977" t="s">
        <v>1027</v>
      </c>
      <c r="M135" s="977" t="s">
        <v>1023</v>
      </c>
      <c r="N135" s="977"/>
      <c r="O135" s="977">
        <v>19</v>
      </c>
      <c r="P135" s="978" t="s">
        <v>1969</v>
      </c>
    </row>
    <row r="136" spans="1:16" s="947" customFormat="1" ht="47.4" customHeight="1" x14ac:dyDescent="0.3">
      <c r="A136" s="1354" t="s">
        <v>1341</v>
      </c>
      <c r="B136" s="993" t="s">
        <v>1342</v>
      </c>
      <c r="C136" s="965">
        <v>29799</v>
      </c>
      <c r="D136" s="966" t="s">
        <v>1343</v>
      </c>
      <c r="E136" s="966">
        <v>1</v>
      </c>
      <c r="F136" s="966"/>
      <c r="G136" s="966">
        <v>3</v>
      </c>
      <c r="H136" s="966">
        <v>1</v>
      </c>
      <c r="I136" s="966"/>
      <c r="J136" s="966"/>
      <c r="K136" s="966" t="s">
        <v>1041</v>
      </c>
      <c r="L136" s="966" t="s">
        <v>1023</v>
      </c>
      <c r="M136" s="966" t="s">
        <v>1027</v>
      </c>
      <c r="N136" s="966" t="s">
        <v>1043</v>
      </c>
      <c r="O136" s="966">
        <v>14</v>
      </c>
      <c r="P136" s="967" t="s">
        <v>1344</v>
      </c>
    </row>
    <row r="137" spans="1:16" s="947" customFormat="1" ht="47.4" customHeight="1" x14ac:dyDescent="0.3">
      <c r="A137" s="1094" t="s">
        <v>47</v>
      </c>
      <c r="B137" s="1095" t="s">
        <v>1345</v>
      </c>
      <c r="C137" s="1096">
        <v>40269</v>
      </c>
      <c r="D137" s="1097" t="s">
        <v>1346</v>
      </c>
      <c r="E137" s="1097">
        <v>3</v>
      </c>
      <c r="F137" s="1097"/>
      <c r="G137" s="1097">
        <v>2</v>
      </c>
      <c r="H137" s="1097">
        <v>1</v>
      </c>
      <c r="I137" s="1097"/>
      <c r="J137" s="1097"/>
      <c r="K137" s="1097" t="s">
        <v>1021</v>
      </c>
      <c r="L137" s="1097" t="s">
        <v>1027</v>
      </c>
      <c r="M137" s="1097" t="s">
        <v>1023</v>
      </c>
      <c r="N137" s="1097"/>
      <c r="O137" s="1097">
        <v>14</v>
      </c>
      <c r="P137" s="1098" t="s">
        <v>1347</v>
      </c>
    </row>
    <row r="138" spans="1:16" s="947" customFormat="1" ht="47.4" customHeight="1" x14ac:dyDescent="0.3">
      <c r="A138" s="1863" t="s">
        <v>1348</v>
      </c>
      <c r="B138" s="1099" t="s">
        <v>1349</v>
      </c>
      <c r="C138" s="1100">
        <v>35886</v>
      </c>
      <c r="D138" s="1024" t="s">
        <v>1350</v>
      </c>
      <c r="E138" s="1024">
        <v>1</v>
      </c>
      <c r="F138" s="1024"/>
      <c r="G138" s="1024">
        <v>2</v>
      </c>
      <c r="H138" s="1024"/>
      <c r="I138" s="1024"/>
      <c r="J138" s="1024"/>
      <c r="K138" s="1024" t="s">
        <v>1022</v>
      </c>
      <c r="L138" s="1024" t="s">
        <v>1027</v>
      </c>
      <c r="M138" s="1024" t="s">
        <v>1023</v>
      </c>
      <c r="N138" s="1024"/>
      <c r="O138" s="1024">
        <v>15</v>
      </c>
      <c r="P138" s="1101" t="s">
        <v>1351</v>
      </c>
    </row>
    <row r="139" spans="1:16" s="947" customFormat="1" ht="47.4" customHeight="1" x14ac:dyDescent="0.3">
      <c r="A139" s="1864"/>
      <c r="B139" s="1102" t="s">
        <v>1352</v>
      </c>
      <c r="C139" s="1103">
        <v>39904</v>
      </c>
      <c r="D139" s="1104" t="s">
        <v>1150</v>
      </c>
      <c r="E139" s="1104">
        <v>3</v>
      </c>
      <c r="F139" s="1104"/>
      <c r="G139" s="1104"/>
      <c r="H139" s="1104"/>
      <c r="I139" s="1104"/>
      <c r="J139" s="1104"/>
      <c r="K139" s="1104" t="s">
        <v>1022</v>
      </c>
      <c r="L139" s="1104" t="s">
        <v>1023</v>
      </c>
      <c r="M139" s="1104" t="s">
        <v>1023</v>
      </c>
      <c r="N139" s="1104"/>
      <c r="O139" s="1104">
        <v>9</v>
      </c>
      <c r="P139" s="1105" t="s">
        <v>2642</v>
      </c>
    </row>
    <row r="140" spans="1:16" s="947" customFormat="1" ht="47.4" customHeight="1" x14ac:dyDescent="0.3">
      <c r="A140" s="1858" t="s">
        <v>1353</v>
      </c>
      <c r="B140" s="993" t="s">
        <v>1354</v>
      </c>
      <c r="C140" s="965">
        <v>33664</v>
      </c>
      <c r="D140" s="966" t="s">
        <v>1355</v>
      </c>
      <c r="E140" s="966">
        <v>4</v>
      </c>
      <c r="F140" s="966"/>
      <c r="G140" s="966">
        <v>1</v>
      </c>
      <c r="H140" s="966"/>
      <c r="I140" s="966"/>
      <c r="J140" s="966"/>
      <c r="K140" s="966" t="s">
        <v>1022</v>
      </c>
      <c r="L140" s="966" t="s">
        <v>1027</v>
      </c>
      <c r="M140" s="966" t="s">
        <v>1023</v>
      </c>
      <c r="N140" s="966"/>
      <c r="O140" s="966">
        <v>10</v>
      </c>
      <c r="P140" s="967" t="s">
        <v>1356</v>
      </c>
    </row>
    <row r="141" spans="1:16" s="947" customFormat="1" ht="47.4" customHeight="1" x14ac:dyDescent="0.3">
      <c r="A141" s="1859"/>
      <c r="B141" s="968" t="s">
        <v>1357</v>
      </c>
      <c r="C141" s="969">
        <v>37347</v>
      </c>
      <c r="D141" s="970" t="s">
        <v>1358</v>
      </c>
      <c r="E141" s="970"/>
      <c r="F141" s="970"/>
      <c r="G141" s="970">
        <v>3</v>
      </c>
      <c r="H141" s="970">
        <v>2</v>
      </c>
      <c r="I141" s="970"/>
      <c r="J141" s="970"/>
      <c r="K141" s="970" t="s">
        <v>1022</v>
      </c>
      <c r="L141" s="970" t="s">
        <v>1023</v>
      </c>
      <c r="M141" s="970" t="s">
        <v>1023</v>
      </c>
      <c r="N141" s="970"/>
      <c r="O141" s="970">
        <v>13</v>
      </c>
      <c r="P141" s="971" t="s">
        <v>1359</v>
      </c>
    </row>
    <row r="142" spans="1:16" s="947" customFormat="1" ht="47.4" customHeight="1" x14ac:dyDescent="0.3">
      <c r="A142" s="1859"/>
      <c r="B142" s="968" t="s">
        <v>1360</v>
      </c>
      <c r="C142" s="969">
        <v>39539</v>
      </c>
      <c r="D142" s="970" t="s">
        <v>2643</v>
      </c>
      <c r="E142" s="970">
        <v>12</v>
      </c>
      <c r="F142" s="970"/>
      <c r="G142" s="970">
        <v>15</v>
      </c>
      <c r="H142" s="970">
        <v>12</v>
      </c>
      <c r="I142" s="970">
        <v>16</v>
      </c>
      <c r="J142" s="970"/>
      <c r="K142" s="970" t="s">
        <v>1022</v>
      </c>
      <c r="L142" s="970" t="s">
        <v>1023</v>
      </c>
      <c r="M142" s="970" t="s">
        <v>1023</v>
      </c>
      <c r="N142" s="970"/>
      <c r="O142" s="970">
        <v>12</v>
      </c>
      <c r="P142" s="971" t="s">
        <v>1361</v>
      </c>
    </row>
    <row r="143" spans="1:16" s="947" customFormat="1" ht="47.4" customHeight="1" x14ac:dyDescent="0.3">
      <c r="A143" s="1860"/>
      <c r="B143" s="991" t="s">
        <v>2644</v>
      </c>
      <c r="C143" s="981">
        <v>42461</v>
      </c>
      <c r="D143" s="983" t="s">
        <v>1970</v>
      </c>
      <c r="E143" s="983">
        <v>2</v>
      </c>
      <c r="F143" s="983"/>
      <c r="G143" s="983">
        <v>7</v>
      </c>
      <c r="H143" s="983">
        <v>1</v>
      </c>
      <c r="I143" s="983"/>
      <c r="J143" s="983"/>
      <c r="K143" s="970" t="s">
        <v>1022</v>
      </c>
      <c r="L143" s="983" t="s">
        <v>2587</v>
      </c>
      <c r="M143" s="983" t="s">
        <v>2579</v>
      </c>
      <c r="N143" s="983"/>
      <c r="O143" s="983">
        <v>12</v>
      </c>
      <c r="P143" s="992" t="s">
        <v>1971</v>
      </c>
    </row>
    <row r="144" spans="1:16" s="947" customFormat="1" ht="75" customHeight="1" x14ac:dyDescent="0.3">
      <c r="A144" s="1858" t="s">
        <v>1362</v>
      </c>
      <c r="B144" s="993" t="s">
        <v>1363</v>
      </c>
      <c r="C144" s="965">
        <v>28764</v>
      </c>
      <c r="D144" s="966" t="s">
        <v>1364</v>
      </c>
      <c r="E144" s="966">
        <v>1</v>
      </c>
      <c r="F144" s="966"/>
      <c r="G144" s="966">
        <v>3</v>
      </c>
      <c r="H144" s="966"/>
      <c r="I144" s="966"/>
      <c r="J144" s="966"/>
      <c r="K144" s="966" t="s">
        <v>1022</v>
      </c>
      <c r="L144" s="966" t="s">
        <v>1027</v>
      </c>
      <c r="M144" s="966" t="s">
        <v>1023</v>
      </c>
      <c r="N144" s="966"/>
      <c r="O144" s="966">
        <v>12</v>
      </c>
      <c r="P144" s="967" t="s">
        <v>1365</v>
      </c>
    </row>
    <row r="145" spans="1:16" s="947" customFormat="1" ht="47.4" customHeight="1" x14ac:dyDescent="0.3">
      <c r="A145" s="1859"/>
      <c r="B145" s="974" t="s">
        <v>1366</v>
      </c>
      <c r="C145" s="969">
        <v>32813</v>
      </c>
      <c r="D145" s="970" t="s">
        <v>1229</v>
      </c>
      <c r="E145" s="970">
        <v>2</v>
      </c>
      <c r="F145" s="970"/>
      <c r="G145" s="970">
        <v>2</v>
      </c>
      <c r="H145" s="970">
        <v>1</v>
      </c>
      <c r="I145" s="970"/>
      <c r="J145" s="970"/>
      <c r="K145" s="970" t="s">
        <v>1022</v>
      </c>
      <c r="L145" s="970" t="s">
        <v>1023</v>
      </c>
      <c r="M145" s="970" t="s">
        <v>1023</v>
      </c>
      <c r="N145" s="970"/>
      <c r="O145" s="970">
        <v>13</v>
      </c>
      <c r="P145" s="971" t="s">
        <v>1367</v>
      </c>
    </row>
    <row r="146" spans="1:16" s="947" customFormat="1" ht="75" customHeight="1" x14ac:dyDescent="0.3">
      <c r="A146" s="1860"/>
      <c r="B146" s="975" t="s">
        <v>1368</v>
      </c>
      <c r="C146" s="976">
        <v>40238</v>
      </c>
      <c r="D146" s="977" t="s">
        <v>1972</v>
      </c>
      <c r="E146" s="977">
        <v>8</v>
      </c>
      <c r="F146" s="977"/>
      <c r="G146" s="977">
        <v>20</v>
      </c>
      <c r="H146" s="977">
        <v>1</v>
      </c>
      <c r="I146" s="977">
        <v>45</v>
      </c>
      <c r="J146" s="977">
        <v>1</v>
      </c>
      <c r="K146" s="977" t="s">
        <v>1021</v>
      </c>
      <c r="L146" s="977" t="s">
        <v>1027</v>
      </c>
      <c r="M146" s="977" t="s">
        <v>1023</v>
      </c>
      <c r="N146" s="977"/>
      <c r="O146" s="977">
        <v>8</v>
      </c>
      <c r="P146" s="978" t="s">
        <v>1369</v>
      </c>
    </row>
    <row r="147" spans="1:16" s="947" customFormat="1" ht="125" customHeight="1" x14ac:dyDescent="0.3">
      <c r="A147" s="1858" t="s">
        <v>1370</v>
      </c>
      <c r="B147" s="964" t="s">
        <v>1371</v>
      </c>
      <c r="C147" s="965">
        <v>28581</v>
      </c>
      <c r="D147" s="966" t="s">
        <v>1372</v>
      </c>
      <c r="E147" s="966">
        <v>1</v>
      </c>
      <c r="F147" s="966"/>
      <c r="G147" s="966">
        <v>4</v>
      </c>
      <c r="H147" s="966"/>
      <c r="I147" s="966"/>
      <c r="J147" s="966"/>
      <c r="K147" s="966" t="s">
        <v>1022</v>
      </c>
      <c r="L147" s="966" t="s">
        <v>1023</v>
      </c>
      <c r="M147" s="966" t="s">
        <v>1023</v>
      </c>
      <c r="N147" s="966"/>
      <c r="O147" s="966">
        <v>18</v>
      </c>
      <c r="P147" s="967" t="s">
        <v>1973</v>
      </c>
    </row>
    <row r="148" spans="1:16" s="947" customFormat="1" ht="100" customHeight="1" x14ac:dyDescent="0.3">
      <c r="A148" s="1859"/>
      <c r="B148" s="1055" t="s">
        <v>1373</v>
      </c>
      <c r="C148" s="969">
        <v>32559</v>
      </c>
      <c r="D148" s="984" t="s">
        <v>1070</v>
      </c>
      <c r="E148" s="984">
        <v>2</v>
      </c>
      <c r="F148" s="984"/>
      <c r="G148" s="984">
        <v>6</v>
      </c>
      <c r="H148" s="984">
        <v>1</v>
      </c>
      <c r="I148" s="984"/>
      <c r="J148" s="984"/>
      <c r="K148" s="984" t="s">
        <v>1022</v>
      </c>
      <c r="L148" s="984" t="s">
        <v>1027</v>
      </c>
      <c r="M148" s="984" t="s">
        <v>1023</v>
      </c>
      <c r="N148" s="984"/>
      <c r="O148" s="984">
        <v>16</v>
      </c>
      <c r="P148" s="1061" t="s">
        <v>1974</v>
      </c>
    </row>
    <row r="149" spans="1:16" s="947" customFormat="1" ht="47.4" customHeight="1" x14ac:dyDescent="0.3">
      <c r="A149" s="1859"/>
      <c r="B149" s="974" t="s">
        <v>1374</v>
      </c>
      <c r="C149" s="969">
        <v>35886</v>
      </c>
      <c r="D149" s="970" t="s">
        <v>1052</v>
      </c>
      <c r="E149" s="970"/>
      <c r="F149" s="970"/>
      <c r="G149" s="970">
        <v>3</v>
      </c>
      <c r="H149" s="970"/>
      <c r="I149" s="970"/>
      <c r="J149" s="970"/>
      <c r="K149" s="970" t="s">
        <v>1022</v>
      </c>
      <c r="L149" s="970" t="s">
        <v>2579</v>
      </c>
      <c r="M149" s="970" t="s">
        <v>2579</v>
      </c>
      <c r="N149" s="970"/>
      <c r="O149" s="970">
        <v>9</v>
      </c>
      <c r="P149" s="971" t="s">
        <v>1375</v>
      </c>
    </row>
    <row r="150" spans="1:16" ht="75" customHeight="1" x14ac:dyDescent="0.2">
      <c r="A150" s="1860"/>
      <c r="B150" s="1106" t="s">
        <v>2645</v>
      </c>
      <c r="C150" s="1091">
        <v>22470</v>
      </c>
      <c r="D150" s="1078" t="s">
        <v>2646</v>
      </c>
      <c r="E150" s="1078"/>
      <c r="F150" s="1078"/>
      <c r="G150" s="1078">
        <v>14</v>
      </c>
      <c r="H150" s="1078">
        <v>1</v>
      </c>
      <c r="I150" s="1078">
        <v>2</v>
      </c>
      <c r="J150" s="1078">
        <v>1</v>
      </c>
      <c r="K150" s="1078" t="s">
        <v>1071</v>
      </c>
      <c r="L150" s="1078" t="s">
        <v>2647</v>
      </c>
      <c r="M150" s="1078" t="s">
        <v>2647</v>
      </c>
      <c r="N150" s="1078"/>
      <c r="O150" s="1078">
        <v>12</v>
      </c>
      <c r="P150" s="1079" t="s">
        <v>2648</v>
      </c>
    </row>
    <row r="151" spans="1:16" s="947" customFormat="1" ht="47.4" customHeight="1" x14ac:dyDescent="0.3">
      <c r="A151" s="1843" t="s">
        <v>1376</v>
      </c>
      <c r="B151" s="993" t="s">
        <v>1377</v>
      </c>
      <c r="C151" s="965">
        <v>33166</v>
      </c>
      <c r="D151" s="966" t="s">
        <v>1308</v>
      </c>
      <c r="E151" s="966">
        <v>1</v>
      </c>
      <c r="F151" s="966"/>
      <c r="G151" s="966">
        <v>2</v>
      </c>
      <c r="H151" s="966"/>
      <c r="I151" s="966"/>
      <c r="J151" s="966"/>
      <c r="K151" s="966" t="s">
        <v>1041</v>
      </c>
      <c r="L151" s="966" t="s">
        <v>1023</v>
      </c>
      <c r="M151" s="966" t="s">
        <v>1027</v>
      </c>
      <c r="N151" s="966" t="s">
        <v>1043</v>
      </c>
      <c r="O151" s="966">
        <v>22</v>
      </c>
      <c r="P151" s="967" t="s">
        <v>1975</v>
      </c>
    </row>
    <row r="152" spans="1:16" s="947" customFormat="1" ht="47.4" customHeight="1" x14ac:dyDescent="0.3">
      <c r="A152" s="1844"/>
      <c r="B152" s="1023" t="s">
        <v>1378</v>
      </c>
      <c r="C152" s="987">
        <v>33382</v>
      </c>
      <c r="D152" s="989" t="s">
        <v>2649</v>
      </c>
      <c r="E152" s="989">
        <v>8</v>
      </c>
      <c r="F152" s="998"/>
      <c r="G152" s="998">
        <v>10</v>
      </c>
      <c r="H152" s="998">
        <v>1</v>
      </c>
      <c r="I152" s="998"/>
      <c r="J152" s="998"/>
      <c r="K152" s="998" t="s">
        <v>1022</v>
      </c>
      <c r="L152" s="998" t="s">
        <v>1027</v>
      </c>
      <c r="M152" s="989" t="s">
        <v>1023</v>
      </c>
      <c r="N152" s="989"/>
      <c r="O152" s="998">
        <v>10</v>
      </c>
      <c r="P152" s="999" t="s">
        <v>2650</v>
      </c>
    </row>
    <row r="153" spans="1:16" s="947" customFormat="1" ht="75" customHeight="1" x14ac:dyDescent="0.3">
      <c r="A153" s="1107" t="s">
        <v>1379</v>
      </c>
      <c r="B153" s="1108" t="s">
        <v>1380</v>
      </c>
      <c r="C153" s="1109">
        <v>38443</v>
      </c>
      <c r="D153" s="1110" t="s">
        <v>2651</v>
      </c>
      <c r="E153" s="1110">
        <v>15</v>
      </c>
      <c r="F153" s="1111"/>
      <c r="G153" s="1111">
        <v>10</v>
      </c>
      <c r="H153" s="1111">
        <v>2</v>
      </c>
      <c r="I153" s="1111">
        <v>35</v>
      </c>
      <c r="J153" s="1111">
        <v>1</v>
      </c>
      <c r="K153" s="1111" t="s">
        <v>1022</v>
      </c>
      <c r="L153" s="1111" t="s">
        <v>1023</v>
      </c>
      <c r="M153" s="977" t="s">
        <v>1023</v>
      </c>
      <c r="N153" s="1110"/>
      <c r="O153" s="1111">
        <v>15</v>
      </c>
      <c r="P153" s="1112" t="s">
        <v>1381</v>
      </c>
    </row>
    <row r="154" spans="1:16" s="947" customFormat="1" ht="47.4" customHeight="1" x14ac:dyDescent="0.3">
      <c r="A154" s="1849" t="s">
        <v>1382</v>
      </c>
      <c r="B154" s="1113" t="s">
        <v>1383</v>
      </c>
      <c r="C154" s="1114">
        <v>35886</v>
      </c>
      <c r="D154" s="1115" t="s">
        <v>1384</v>
      </c>
      <c r="E154" s="1115">
        <v>2</v>
      </c>
      <c r="F154" s="1115"/>
      <c r="G154" s="1115">
        <v>1</v>
      </c>
      <c r="H154" s="1115"/>
      <c r="I154" s="1115"/>
      <c r="J154" s="1115"/>
      <c r="K154" s="1115" t="s">
        <v>1022</v>
      </c>
      <c r="L154" s="1115" t="s">
        <v>1023</v>
      </c>
      <c r="M154" s="966" t="s">
        <v>1023</v>
      </c>
      <c r="N154" s="1115"/>
      <c r="O154" s="1115">
        <v>10</v>
      </c>
      <c r="P154" s="1116" t="s">
        <v>1976</v>
      </c>
    </row>
    <row r="155" spans="1:16" s="947" customFormat="1" ht="47.4" customHeight="1" x14ac:dyDescent="0.3">
      <c r="A155" s="1850"/>
      <c r="B155" s="1117" t="s">
        <v>1385</v>
      </c>
      <c r="C155" s="1118">
        <v>36389</v>
      </c>
      <c r="D155" s="1119" t="s">
        <v>1386</v>
      </c>
      <c r="E155" s="1119">
        <v>1</v>
      </c>
      <c r="F155" s="1119"/>
      <c r="G155" s="1119">
        <v>4</v>
      </c>
      <c r="H155" s="1119"/>
      <c r="I155" s="1119"/>
      <c r="J155" s="1119"/>
      <c r="K155" s="1119" t="s">
        <v>1022</v>
      </c>
      <c r="L155" s="1119" t="s">
        <v>1027</v>
      </c>
      <c r="M155" s="970" t="s">
        <v>1023</v>
      </c>
      <c r="N155" s="1119"/>
      <c r="O155" s="1119">
        <v>10</v>
      </c>
      <c r="P155" s="1120" t="s">
        <v>1285</v>
      </c>
    </row>
    <row r="156" spans="1:16" s="947" customFormat="1" ht="75" customHeight="1" x14ac:dyDescent="0.3">
      <c r="A156" s="1851"/>
      <c r="B156" s="1121" t="s">
        <v>1387</v>
      </c>
      <c r="C156" s="1122">
        <v>39630</v>
      </c>
      <c r="D156" s="1123" t="s">
        <v>2652</v>
      </c>
      <c r="E156" s="1123">
        <v>8</v>
      </c>
      <c r="F156" s="1123"/>
      <c r="G156" s="1123">
        <v>9</v>
      </c>
      <c r="H156" s="1123"/>
      <c r="I156" s="1123">
        <v>10</v>
      </c>
      <c r="J156" s="1123">
        <v>1</v>
      </c>
      <c r="K156" s="1123" t="s">
        <v>1022</v>
      </c>
      <c r="L156" s="1123" t="s">
        <v>1023</v>
      </c>
      <c r="M156" s="998" t="s">
        <v>1023</v>
      </c>
      <c r="N156" s="1124"/>
      <c r="O156" s="1123">
        <v>12</v>
      </c>
      <c r="P156" s="1125" t="s">
        <v>1388</v>
      </c>
    </row>
    <row r="157" spans="1:16" s="947" customFormat="1" ht="47.4" customHeight="1" collapsed="1" x14ac:dyDescent="0.3">
      <c r="A157" s="1843" t="s">
        <v>1389</v>
      </c>
      <c r="B157" s="964" t="s">
        <v>1390</v>
      </c>
      <c r="C157" s="965">
        <v>35521</v>
      </c>
      <c r="D157" s="966" t="s">
        <v>1391</v>
      </c>
      <c r="E157" s="966">
        <v>2</v>
      </c>
      <c r="F157" s="966"/>
      <c r="G157" s="966">
        <v>3</v>
      </c>
      <c r="H157" s="966"/>
      <c r="I157" s="966"/>
      <c r="J157" s="966"/>
      <c r="K157" s="966" t="s">
        <v>1072</v>
      </c>
      <c r="L157" s="966" t="s">
        <v>1023</v>
      </c>
      <c r="M157" s="966" t="s">
        <v>1023</v>
      </c>
      <c r="N157" s="966"/>
      <c r="O157" s="966">
        <v>16</v>
      </c>
      <c r="P157" s="967" t="s">
        <v>1306</v>
      </c>
    </row>
    <row r="158" spans="1:16" s="1126" customFormat="1" ht="75" customHeight="1" x14ac:dyDescent="0.3">
      <c r="A158" s="1844"/>
      <c r="B158" s="1023" t="s">
        <v>1392</v>
      </c>
      <c r="C158" s="987">
        <v>38991</v>
      </c>
      <c r="D158" s="989" t="s">
        <v>2653</v>
      </c>
      <c r="E158" s="989">
        <v>13</v>
      </c>
      <c r="F158" s="989"/>
      <c r="G158" s="989">
        <v>6</v>
      </c>
      <c r="H158" s="989"/>
      <c r="I158" s="989">
        <v>17</v>
      </c>
      <c r="J158" s="989">
        <v>1</v>
      </c>
      <c r="K158" s="989" t="s">
        <v>1022</v>
      </c>
      <c r="L158" s="989" t="s">
        <v>1027</v>
      </c>
      <c r="M158" s="989" t="s">
        <v>1023</v>
      </c>
      <c r="N158" s="989"/>
      <c r="O158" s="989">
        <v>10</v>
      </c>
      <c r="P158" s="995" t="s">
        <v>1977</v>
      </c>
    </row>
    <row r="159" spans="1:16" s="1126" customFormat="1" ht="75" customHeight="1" x14ac:dyDescent="0.3">
      <c r="A159" s="1094" t="s">
        <v>1393</v>
      </c>
      <c r="B159" s="1127" t="s">
        <v>1394</v>
      </c>
      <c r="C159" s="1096">
        <v>28946</v>
      </c>
      <c r="D159" s="1097" t="s">
        <v>1978</v>
      </c>
      <c r="E159" s="1097">
        <v>8</v>
      </c>
      <c r="F159" s="1097"/>
      <c r="G159" s="1097">
        <v>15</v>
      </c>
      <c r="H159" s="1097">
        <v>1</v>
      </c>
      <c r="I159" s="1097">
        <v>25</v>
      </c>
      <c r="J159" s="1097">
        <v>2</v>
      </c>
      <c r="K159" s="1097" t="s">
        <v>1022</v>
      </c>
      <c r="L159" s="1097" t="s">
        <v>1027</v>
      </c>
      <c r="M159" s="1097" t="s">
        <v>1023</v>
      </c>
      <c r="N159" s="1097"/>
      <c r="O159" s="1097">
        <v>24</v>
      </c>
      <c r="P159" s="1098" t="s">
        <v>1395</v>
      </c>
    </row>
    <row r="160" spans="1:16" s="1126" customFormat="1" ht="75" customHeight="1" x14ac:dyDescent="0.3">
      <c r="A160" s="1843" t="s">
        <v>1396</v>
      </c>
      <c r="B160" s="968" t="s">
        <v>1397</v>
      </c>
      <c r="C160" s="969">
        <v>36251</v>
      </c>
      <c r="D160" s="970" t="s">
        <v>1038</v>
      </c>
      <c r="E160" s="970">
        <v>2</v>
      </c>
      <c r="F160" s="970"/>
      <c r="G160" s="970">
        <v>3</v>
      </c>
      <c r="H160" s="970"/>
      <c r="I160" s="970"/>
      <c r="J160" s="970"/>
      <c r="K160" s="970" t="s">
        <v>1022</v>
      </c>
      <c r="L160" s="970" t="s">
        <v>1027</v>
      </c>
      <c r="M160" s="966" t="s">
        <v>1023</v>
      </c>
      <c r="N160" s="970"/>
      <c r="O160" s="970">
        <v>18</v>
      </c>
      <c r="P160" s="971" t="s">
        <v>1979</v>
      </c>
    </row>
    <row r="161" spans="1:16" s="1126" customFormat="1" ht="75" customHeight="1" x14ac:dyDescent="0.3">
      <c r="A161" s="1844"/>
      <c r="B161" s="1128" t="s">
        <v>1398</v>
      </c>
      <c r="C161" s="1129">
        <v>38169</v>
      </c>
      <c r="D161" s="1130" t="s">
        <v>2654</v>
      </c>
      <c r="E161" s="1130">
        <v>5</v>
      </c>
      <c r="F161" s="1130"/>
      <c r="G161" s="1130">
        <v>9</v>
      </c>
      <c r="H161" s="1130"/>
      <c r="I161" s="1130">
        <v>17</v>
      </c>
      <c r="J161" s="1130">
        <v>1</v>
      </c>
      <c r="K161" s="1130" t="s">
        <v>1072</v>
      </c>
      <c r="L161" s="1130" t="s">
        <v>1023</v>
      </c>
      <c r="M161" s="989" t="s">
        <v>1023</v>
      </c>
      <c r="N161" s="1130"/>
      <c r="O161" s="1130">
        <v>16</v>
      </c>
      <c r="P161" s="1131" t="s">
        <v>1399</v>
      </c>
    </row>
    <row r="162" spans="1:16" s="1126" customFormat="1" ht="47.4" customHeight="1" x14ac:dyDescent="0.3">
      <c r="A162" s="1852" t="s">
        <v>1400</v>
      </c>
      <c r="B162" s="993" t="s">
        <v>1401</v>
      </c>
      <c r="C162" s="965">
        <v>32599</v>
      </c>
      <c r="D162" s="966" t="s">
        <v>1189</v>
      </c>
      <c r="E162" s="966">
        <v>1</v>
      </c>
      <c r="F162" s="966"/>
      <c r="G162" s="966">
        <v>3</v>
      </c>
      <c r="H162" s="1001"/>
      <c r="I162" s="966"/>
      <c r="J162" s="966"/>
      <c r="K162" s="966" t="s">
        <v>1022</v>
      </c>
      <c r="L162" s="966" t="s">
        <v>1027</v>
      </c>
      <c r="M162" s="966" t="s">
        <v>1023</v>
      </c>
      <c r="N162" s="966"/>
      <c r="O162" s="966">
        <v>16</v>
      </c>
      <c r="P162" s="967" t="s">
        <v>1402</v>
      </c>
    </row>
    <row r="163" spans="1:16" s="1126" customFormat="1" ht="47.4" customHeight="1" x14ac:dyDescent="0.3">
      <c r="A163" s="1853"/>
      <c r="B163" s="996" t="s">
        <v>1403</v>
      </c>
      <c r="C163" s="997">
        <v>29677</v>
      </c>
      <c r="D163" s="998" t="s">
        <v>1404</v>
      </c>
      <c r="E163" s="998">
        <v>3</v>
      </c>
      <c r="F163" s="998"/>
      <c r="G163" s="998">
        <v>2</v>
      </c>
      <c r="H163" s="1002"/>
      <c r="I163" s="998"/>
      <c r="J163" s="998"/>
      <c r="K163" s="998" t="s">
        <v>1041</v>
      </c>
      <c r="L163" s="998" t="s">
        <v>1023</v>
      </c>
      <c r="M163" s="998" t="s">
        <v>1027</v>
      </c>
      <c r="N163" s="998" t="s">
        <v>1043</v>
      </c>
      <c r="O163" s="998">
        <v>10</v>
      </c>
      <c r="P163" s="999" t="s">
        <v>1405</v>
      </c>
    </row>
    <row r="164" spans="1:16" s="1126" customFormat="1" ht="47.4" customHeight="1" x14ac:dyDescent="0.3">
      <c r="A164" s="1853"/>
      <c r="B164" s="974" t="s">
        <v>1406</v>
      </c>
      <c r="C164" s="969">
        <v>38443</v>
      </c>
      <c r="D164" s="970" t="s">
        <v>1407</v>
      </c>
      <c r="E164" s="970">
        <v>6</v>
      </c>
      <c r="F164" s="970"/>
      <c r="G164" s="970">
        <v>9</v>
      </c>
      <c r="H164" s="970"/>
      <c r="I164" s="970">
        <v>14</v>
      </c>
      <c r="J164" s="970"/>
      <c r="K164" s="970" t="s">
        <v>1072</v>
      </c>
      <c r="L164" s="970" t="s">
        <v>1023</v>
      </c>
      <c r="M164" s="970" t="s">
        <v>1023</v>
      </c>
      <c r="N164" s="970"/>
      <c r="O164" s="970">
        <v>6</v>
      </c>
      <c r="P164" s="971" t="s">
        <v>1408</v>
      </c>
    </row>
    <row r="165" spans="1:16" s="1126" customFormat="1" ht="47.4" customHeight="1" x14ac:dyDescent="0.3">
      <c r="A165" s="1854"/>
      <c r="B165" s="975" t="s">
        <v>2655</v>
      </c>
      <c r="C165" s="976">
        <v>25401</v>
      </c>
      <c r="D165" s="977" t="s">
        <v>2656</v>
      </c>
      <c r="E165" s="977">
        <v>2</v>
      </c>
      <c r="F165" s="977"/>
      <c r="G165" s="977">
        <v>1</v>
      </c>
      <c r="H165" s="977"/>
      <c r="I165" s="977"/>
      <c r="J165" s="977"/>
      <c r="K165" s="977" t="s">
        <v>1072</v>
      </c>
      <c r="L165" s="977" t="s">
        <v>1023</v>
      </c>
      <c r="M165" s="977" t="s">
        <v>1023</v>
      </c>
      <c r="N165" s="977"/>
      <c r="O165" s="977">
        <v>15</v>
      </c>
      <c r="P165" s="978" t="s">
        <v>1409</v>
      </c>
    </row>
    <row r="166" spans="1:16" s="1132" customFormat="1" ht="47.4" customHeight="1" x14ac:dyDescent="0.3">
      <c r="A166" s="1843" t="s">
        <v>1410</v>
      </c>
      <c r="B166" s="993" t="s">
        <v>1411</v>
      </c>
      <c r="C166" s="965">
        <v>28946</v>
      </c>
      <c r="D166" s="966" t="s">
        <v>2657</v>
      </c>
      <c r="E166" s="966"/>
      <c r="F166" s="966"/>
      <c r="G166" s="966">
        <v>3</v>
      </c>
      <c r="H166" s="966">
        <v>1</v>
      </c>
      <c r="I166" s="966"/>
      <c r="J166" s="966"/>
      <c r="K166" s="966" t="s">
        <v>1022</v>
      </c>
      <c r="L166" s="966" t="s">
        <v>1027</v>
      </c>
      <c r="M166" s="966" t="s">
        <v>1023</v>
      </c>
      <c r="N166" s="966"/>
      <c r="O166" s="966">
        <v>8</v>
      </c>
      <c r="P166" s="967" t="s">
        <v>2658</v>
      </c>
    </row>
    <row r="167" spans="1:16" s="947" customFormat="1" ht="47.4" customHeight="1" x14ac:dyDescent="0.3">
      <c r="A167" s="1848"/>
      <c r="B167" s="974" t="s">
        <v>1412</v>
      </c>
      <c r="C167" s="969">
        <v>36171</v>
      </c>
      <c r="D167" s="970" t="s">
        <v>1413</v>
      </c>
      <c r="E167" s="970">
        <v>1</v>
      </c>
      <c r="F167" s="970"/>
      <c r="G167" s="970">
        <v>4</v>
      </c>
      <c r="H167" s="970"/>
      <c r="I167" s="970"/>
      <c r="J167" s="970"/>
      <c r="K167" s="970" t="s">
        <v>1022</v>
      </c>
      <c r="L167" s="970" t="s">
        <v>1027</v>
      </c>
      <c r="M167" s="970" t="s">
        <v>1023</v>
      </c>
      <c r="N167" s="970"/>
      <c r="O167" s="970">
        <v>10</v>
      </c>
      <c r="P167" s="971" t="s">
        <v>1414</v>
      </c>
    </row>
    <row r="168" spans="1:16" s="947" customFormat="1" ht="75" customHeight="1" x14ac:dyDescent="0.3">
      <c r="A168" s="1844"/>
      <c r="B168" s="1006" t="s">
        <v>1415</v>
      </c>
      <c r="C168" s="976">
        <v>38384</v>
      </c>
      <c r="D168" s="977" t="s">
        <v>1980</v>
      </c>
      <c r="E168" s="977">
        <v>9</v>
      </c>
      <c r="F168" s="977"/>
      <c r="G168" s="977">
        <v>17</v>
      </c>
      <c r="H168" s="977">
        <v>6</v>
      </c>
      <c r="I168" s="977">
        <v>21</v>
      </c>
      <c r="J168" s="977">
        <v>1</v>
      </c>
      <c r="K168" s="977" t="s">
        <v>1022</v>
      </c>
      <c r="L168" s="977" t="s">
        <v>1027</v>
      </c>
      <c r="M168" s="977" t="s">
        <v>1023</v>
      </c>
      <c r="N168" s="977"/>
      <c r="O168" s="977">
        <v>12</v>
      </c>
      <c r="P168" s="978" t="s">
        <v>1416</v>
      </c>
    </row>
    <row r="169" spans="1:16" s="947" customFormat="1" ht="47.4" customHeight="1" x14ac:dyDescent="0.3">
      <c r="A169" s="1852" t="s">
        <v>1417</v>
      </c>
      <c r="B169" s="993" t="s">
        <v>1418</v>
      </c>
      <c r="C169" s="965">
        <v>25872</v>
      </c>
      <c r="D169" s="966" t="s">
        <v>1419</v>
      </c>
      <c r="E169" s="966">
        <v>2</v>
      </c>
      <c r="F169" s="966"/>
      <c r="G169" s="966">
        <v>5</v>
      </c>
      <c r="H169" s="966"/>
      <c r="I169" s="966"/>
      <c r="J169" s="966"/>
      <c r="K169" s="966" t="s">
        <v>1022</v>
      </c>
      <c r="L169" s="966" t="s">
        <v>1023</v>
      </c>
      <c r="M169" s="966" t="s">
        <v>1023</v>
      </c>
      <c r="N169" s="966"/>
      <c r="O169" s="966">
        <v>18</v>
      </c>
      <c r="P169" s="967" t="s">
        <v>1981</v>
      </c>
    </row>
    <row r="170" spans="1:16" s="947" customFormat="1" ht="47.4" customHeight="1" x14ac:dyDescent="0.3">
      <c r="A170" s="1853"/>
      <c r="B170" s="974" t="s">
        <v>1420</v>
      </c>
      <c r="C170" s="969">
        <v>35521</v>
      </c>
      <c r="D170" s="970" t="s">
        <v>2659</v>
      </c>
      <c r="E170" s="970">
        <v>3</v>
      </c>
      <c r="F170" s="970"/>
      <c r="G170" s="970">
        <v>2</v>
      </c>
      <c r="H170" s="970"/>
      <c r="I170" s="970"/>
      <c r="J170" s="970"/>
      <c r="K170" s="970" t="s">
        <v>1022</v>
      </c>
      <c r="L170" s="970" t="s">
        <v>1027</v>
      </c>
      <c r="M170" s="970" t="s">
        <v>1023</v>
      </c>
      <c r="N170" s="970"/>
      <c r="O170" s="970">
        <v>12</v>
      </c>
      <c r="P170" s="971" t="s">
        <v>1422</v>
      </c>
    </row>
    <row r="171" spans="1:16" s="947" customFormat="1" ht="47.4" customHeight="1" x14ac:dyDescent="0.3">
      <c r="A171" s="1853"/>
      <c r="B171" s="991" t="s">
        <v>1423</v>
      </c>
      <c r="C171" s="981">
        <v>27454</v>
      </c>
      <c r="D171" s="983" t="s">
        <v>1164</v>
      </c>
      <c r="E171" s="983">
        <v>2</v>
      </c>
      <c r="F171" s="983"/>
      <c r="G171" s="983">
        <v>2</v>
      </c>
      <c r="H171" s="983"/>
      <c r="I171" s="983"/>
      <c r="J171" s="983"/>
      <c r="K171" s="983" t="s">
        <v>1022</v>
      </c>
      <c r="L171" s="983" t="s">
        <v>1023</v>
      </c>
      <c r="M171" s="983" t="s">
        <v>1023</v>
      </c>
      <c r="N171" s="983"/>
      <c r="O171" s="983">
        <v>8</v>
      </c>
      <c r="P171" s="992" t="s">
        <v>1424</v>
      </c>
    </row>
    <row r="172" spans="1:16" s="947" customFormat="1" ht="47.4" customHeight="1" x14ac:dyDescent="0.3">
      <c r="A172" s="1853"/>
      <c r="B172" s="968" t="s">
        <v>1425</v>
      </c>
      <c r="C172" s="969">
        <v>26755</v>
      </c>
      <c r="D172" s="970" t="s">
        <v>1134</v>
      </c>
      <c r="E172" s="970">
        <v>1</v>
      </c>
      <c r="F172" s="970"/>
      <c r="G172" s="970">
        <v>1</v>
      </c>
      <c r="H172" s="970">
        <v>1</v>
      </c>
      <c r="I172" s="970"/>
      <c r="J172" s="970"/>
      <c r="K172" s="970" t="s">
        <v>1041</v>
      </c>
      <c r="L172" s="970" t="s">
        <v>1027</v>
      </c>
      <c r="M172" s="970" t="s">
        <v>1027</v>
      </c>
      <c r="N172" s="970" t="s">
        <v>1043</v>
      </c>
      <c r="O172" s="970">
        <v>14</v>
      </c>
      <c r="P172" s="971" t="s">
        <v>1982</v>
      </c>
    </row>
    <row r="173" spans="1:16" s="947" customFormat="1" ht="47.4" customHeight="1" x14ac:dyDescent="0.3">
      <c r="A173" s="1853"/>
      <c r="B173" s="968" t="s">
        <v>1426</v>
      </c>
      <c r="C173" s="969">
        <v>27681</v>
      </c>
      <c r="D173" s="970" t="s">
        <v>1427</v>
      </c>
      <c r="E173" s="970">
        <v>2</v>
      </c>
      <c r="F173" s="970"/>
      <c r="G173" s="970">
        <v>1</v>
      </c>
      <c r="H173" s="970"/>
      <c r="I173" s="970"/>
      <c r="J173" s="970"/>
      <c r="K173" s="970" t="s">
        <v>1022</v>
      </c>
      <c r="L173" s="970" t="s">
        <v>1027</v>
      </c>
      <c r="M173" s="970" t="s">
        <v>1023</v>
      </c>
      <c r="N173" s="970"/>
      <c r="O173" s="970">
        <v>8</v>
      </c>
      <c r="P173" s="971" t="s">
        <v>1050</v>
      </c>
    </row>
    <row r="174" spans="1:16" s="947" customFormat="1" ht="47.4" customHeight="1" x14ac:dyDescent="0.3">
      <c r="A174" s="1853"/>
      <c r="B174" s="968" t="s">
        <v>1428</v>
      </c>
      <c r="C174" s="969">
        <v>28946</v>
      </c>
      <c r="D174" s="970" t="s">
        <v>1123</v>
      </c>
      <c r="E174" s="970">
        <v>1</v>
      </c>
      <c r="F174" s="970"/>
      <c r="G174" s="970">
        <v>4</v>
      </c>
      <c r="H174" s="970"/>
      <c r="I174" s="970"/>
      <c r="J174" s="970"/>
      <c r="K174" s="970" t="s">
        <v>1022</v>
      </c>
      <c r="L174" s="970" t="s">
        <v>1027</v>
      </c>
      <c r="M174" s="970" t="s">
        <v>1027</v>
      </c>
      <c r="N174" s="970" t="s">
        <v>1043</v>
      </c>
      <c r="O174" s="970">
        <v>15</v>
      </c>
      <c r="P174" s="971" t="s">
        <v>1429</v>
      </c>
    </row>
    <row r="175" spans="1:16" s="947" customFormat="1" ht="47.4" customHeight="1" x14ac:dyDescent="0.3">
      <c r="A175" s="1853"/>
      <c r="B175" s="996" t="s">
        <v>1430</v>
      </c>
      <c r="C175" s="1133" t="s">
        <v>2660</v>
      </c>
      <c r="D175" s="998" t="s">
        <v>1421</v>
      </c>
      <c r="E175" s="998">
        <v>4</v>
      </c>
      <c r="F175" s="998"/>
      <c r="G175" s="998">
        <v>2</v>
      </c>
      <c r="H175" s="998"/>
      <c r="I175" s="998"/>
      <c r="J175" s="998"/>
      <c r="K175" s="998" t="s">
        <v>1022</v>
      </c>
      <c r="L175" s="998" t="s">
        <v>1027</v>
      </c>
      <c r="M175" s="998" t="s">
        <v>1023</v>
      </c>
      <c r="N175" s="998"/>
      <c r="O175" s="998">
        <v>18</v>
      </c>
      <c r="P175" s="999" t="s">
        <v>1431</v>
      </c>
    </row>
    <row r="176" spans="1:16" s="972" customFormat="1" ht="47.4" customHeight="1" x14ac:dyDescent="0.2">
      <c r="A176" s="1854"/>
      <c r="B176" s="1023" t="s">
        <v>1983</v>
      </c>
      <c r="C176" s="1134" t="s">
        <v>2660</v>
      </c>
      <c r="D176" s="989" t="s">
        <v>1432</v>
      </c>
      <c r="E176" s="989">
        <v>9</v>
      </c>
      <c r="F176" s="989"/>
      <c r="G176" s="989">
        <v>8</v>
      </c>
      <c r="H176" s="989"/>
      <c r="I176" s="989"/>
      <c r="J176" s="989"/>
      <c r="K176" s="989" t="s">
        <v>1021</v>
      </c>
      <c r="L176" s="989" t="s">
        <v>1027</v>
      </c>
      <c r="M176" s="989" t="s">
        <v>1023</v>
      </c>
      <c r="N176" s="989"/>
      <c r="O176" s="989">
        <v>17</v>
      </c>
      <c r="P176" s="995" t="s">
        <v>1433</v>
      </c>
    </row>
    <row r="177" spans="1:16" s="947" customFormat="1" ht="47.4" customHeight="1" x14ac:dyDescent="0.3">
      <c r="A177" s="1852" t="s">
        <v>2661</v>
      </c>
      <c r="B177" s="1000" t="s">
        <v>1434</v>
      </c>
      <c r="C177" s="981">
        <v>39920</v>
      </c>
      <c r="D177" s="983" t="s">
        <v>1435</v>
      </c>
      <c r="E177" s="983">
        <v>28</v>
      </c>
      <c r="F177" s="983"/>
      <c r="G177" s="983">
        <v>30</v>
      </c>
      <c r="H177" s="983">
        <v>2</v>
      </c>
      <c r="I177" s="983"/>
      <c r="J177" s="983"/>
      <c r="K177" s="983" t="s">
        <v>1021</v>
      </c>
      <c r="L177" s="983" t="s">
        <v>1027</v>
      </c>
      <c r="M177" s="983" t="s">
        <v>1023</v>
      </c>
      <c r="N177" s="983"/>
      <c r="O177" s="983">
        <v>14</v>
      </c>
      <c r="P177" s="992" t="s">
        <v>1436</v>
      </c>
    </row>
    <row r="178" spans="1:16" s="947" customFormat="1" ht="47.4" customHeight="1" x14ac:dyDescent="0.3">
      <c r="A178" s="1854"/>
      <c r="B178" s="975" t="s">
        <v>1437</v>
      </c>
      <c r="C178" s="976">
        <v>41459</v>
      </c>
      <c r="D178" s="977" t="s">
        <v>1984</v>
      </c>
      <c r="E178" s="977">
        <v>1</v>
      </c>
      <c r="F178" s="977"/>
      <c r="G178" s="977">
        <v>6</v>
      </c>
      <c r="H178" s="977">
        <v>1</v>
      </c>
      <c r="I178" s="977"/>
      <c r="J178" s="977"/>
      <c r="K178" s="977" t="s">
        <v>1021</v>
      </c>
      <c r="L178" s="977" t="s">
        <v>2587</v>
      </c>
      <c r="M178" s="977" t="s">
        <v>1023</v>
      </c>
      <c r="N178" s="977"/>
      <c r="O178" s="977">
        <v>20</v>
      </c>
      <c r="P178" s="978" t="s">
        <v>2662</v>
      </c>
    </row>
    <row r="179" spans="1:16" s="947" customFormat="1" ht="47.4" customHeight="1" x14ac:dyDescent="0.3">
      <c r="A179" s="1855" t="s">
        <v>1438</v>
      </c>
      <c r="B179" s="993" t="s">
        <v>1439</v>
      </c>
      <c r="C179" s="965">
        <v>26519</v>
      </c>
      <c r="D179" s="966" t="s">
        <v>1440</v>
      </c>
      <c r="E179" s="966">
        <v>3</v>
      </c>
      <c r="F179" s="966"/>
      <c r="G179" s="966">
        <v>4</v>
      </c>
      <c r="H179" s="966"/>
      <c r="I179" s="966"/>
      <c r="J179" s="966"/>
      <c r="K179" s="966" t="s">
        <v>1022</v>
      </c>
      <c r="L179" s="966" t="s">
        <v>1023</v>
      </c>
      <c r="M179" s="966" t="s">
        <v>1023</v>
      </c>
      <c r="N179" s="966"/>
      <c r="O179" s="966">
        <v>17</v>
      </c>
      <c r="P179" s="967" t="s">
        <v>1985</v>
      </c>
    </row>
    <row r="180" spans="1:16" s="947" customFormat="1" ht="47.4" customHeight="1" x14ac:dyDescent="0.3">
      <c r="A180" s="1856"/>
      <c r="B180" s="968" t="s">
        <v>1441</v>
      </c>
      <c r="C180" s="969">
        <v>36280</v>
      </c>
      <c r="D180" s="970" t="s">
        <v>1442</v>
      </c>
      <c r="E180" s="970">
        <v>1</v>
      </c>
      <c r="F180" s="970"/>
      <c r="G180" s="970">
        <v>3</v>
      </c>
      <c r="H180" s="970"/>
      <c r="I180" s="970"/>
      <c r="J180" s="970"/>
      <c r="K180" s="970" t="s">
        <v>1041</v>
      </c>
      <c r="L180" s="970" t="s">
        <v>1027</v>
      </c>
      <c r="M180" s="970" t="s">
        <v>1023</v>
      </c>
      <c r="N180" s="970"/>
      <c r="O180" s="970">
        <v>13</v>
      </c>
      <c r="P180" s="971" t="s">
        <v>1443</v>
      </c>
    </row>
    <row r="181" spans="1:16" s="947" customFormat="1" ht="75" customHeight="1" x14ac:dyDescent="0.3">
      <c r="A181" s="1857"/>
      <c r="B181" s="994" t="s">
        <v>1444</v>
      </c>
      <c r="C181" s="987">
        <v>39173</v>
      </c>
      <c r="D181" s="989" t="s">
        <v>2663</v>
      </c>
      <c r="E181" s="989">
        <v>10</v>
      </c>
      <c r="F181" s="989"/>
      <c r="G181" s="989">
        <v>10</v>
      </c>
      <c r="H181" s="989"/>
      <c r="I181" s="989">
        <v>22</v>
      </c>
      <c r="J181" s="989">
        <v>2</v>
      </c>
      <c r="K181" s="989" t="s">
        <v>1022</v>
      </c>
      <c r="L181" s="989" t="s">
        <v>1023</v>
      </c>
      <c r="M181" s="989" t="s">
        <v>1023</v>
      </c>
      <c r="N181" s="989"/>
      <c r="O181" s="989">
        <v>12</v>
      </c>
      <c r="P181" s="995" t="s">
        <v>1445</v>
      </c>
    </row>
    <row r="182" spans="1:16" s="947" customFormat="1" ht="47.4" customHeight="1" x14ac:dyDescent="0.3">
      <c r="A182" s="1843" t="s">
        <v>1446</v>
      </c>
      <c r="B182" s="993" t="s">
        <v>1447</v>
      </c>
      <c r="C182" s="965">
        <v>26024</v>
      </c>
      <c r="D182" s="966" t="s">
        <v>1448</v>
      </c>
      <c r="E182" s="966">
        <v>3</v>
      </c>
      <c r="F182" s="966"/>
      <c r="G182" s="966"/>
      <c r="H182" s="966"/>
      <c r="I182" s="966"/>
      <c r="J182" s="966"/>
      <c r="K182" s="966" t="s">
        <v>1022</v>
      </c>
      <c r="L182" s="966" t="s">
        <v>1027</v>
      </c>
      <c r="M182" s="966" t="s">
        <v>1023</v>
      </c>
      <c r="N182" s="966"/>
      <c r="O182" s="966">
        <v>15</v>
      </c>
      <c r="P182" s="967" t="s">
        <v>1449</v>
      </c>
    </row>
    <row r="183" spans="1:16" s="947" customFormat="1" ht="75" customHeight="1" x14ac:dyDescent="0.3">
      <c r="A183" s="1848"/>
      <c r="B183" s="974" t="s">
        <v>1450</v>
      </c>
      <c r="C183" s="969">
        <v>35156</v>
      </c>
      <c r="D183" s="970" t="s">
        <v>2664</v>
      </c>
      <c r="E183" s="970">
        <v>13</v>
      </c>
      <c r="F183" s="970"/>
      <c r="G183" s="970">
        <v>8</v>
      </c>
      <c r="H183" s="970"/>
      <c r="I183" s="970">
        <v>7</v>
      </c>
      <c r="J183" s="970">
        <v>1</v>
      </c>
      <c r="K183" s="970" t="s">
        <v>1022</v>
      </c>
      <c r="L183" s="970" t="s">
        <v>2587</v>
      </c>
      <c r="M183" s="970" t="s">
        <v>1023</v>
      </c>
      <c r="N183" s="1135"/>
      <c r="O183" s="970">
        <v>8</v>
      </c>
      <c r="P183" s="971" t="s">
        <v>2665</v>
      </c>
    </row>
    <row r="184" spans="1:16" s="947" customFormat="1" ht="47.4" customHeight="1" x14ac:dyDescent="0.3">
      <c r="A184" s="1844"/>
      <c r="B184" s="1055" t="s">
        <v>2666</v>
      </c>
      <c r="C184" s="1056">
        <v>26024</v>
      </c>
      <c r="D184" s="984" t="s">
        <v>2667</v>
      </c>
      <c r="E184" s="984">
        <v>3</v>
      </c>
      <c r="F184" s="984"/>
      <c r="G184" s="984"/>
      <c r="H184" s="984"/>
      <c r="I184" s="984"/>
      <c r="J184" s="984"/>
      <c r="K184" s="984" t="s">
        <v>1071</v>
      </c>
      <c r="L184" s="984" t="s">
        <v>2647</v>
      </c>
      <c r="M184" s="984" t="s">
        <v>2647</v>
      </c>
      <c r="N184" s="1136"/>
      <c r="O184" s="984">
        <v>15</v>
      </c>
      <c r="P184" s="1061" t="s">
        <v>2668</v>
      </c>
    </row>
    <row r="185" spans="1:16" s="947" customFormat="1" ht="75" customHeight="1" x14ac:dyDescent="0.3">
      <c r="A185" s="1858" t="s">
        <v>1451</v>
      </c>
      <c r="B185" s="993" t="s">
        <v>1452</v>
      </c>
      <c r="C185" s="965">
        <v>34425</v>
      </c>
      <c r="D185" s="966" t="s">
        <v>1453</v>
      </c>
      <c r="E185" s="966">
        <v>2</v>
      </c>
      <c r="F185" s="966"/>
      <c r="G185" s="966">
        <v>4</v>
      </c>
      <c r="H185" s="966"/>
      <c r="I185" s="966"/>
      <c r="J185" s="966"/>
      <c r="K185" s="966" t="s">
        <v>1030</v>
      </c>
      <c r="L185" s="966" t="s">
        <v>1027</v>
      </c>
      <c r="M185" s="966" t="s">
        <v>1027</v>
      </c>
      <c r="N185" s="966" t="s">
        <v>1035</v>
      </c>
      <c r="O185" s="966">
        <v>17</v>
      </c>
      <c r="P185" s="967" t="s">
        <v>1454</v>
      </c>
    </row>
    <row r="186" spans="1:16" s="947" customFormat="1" ht="75" customHeight="1" x14ac:dyDescent="0.3">
      <c r="A186" s="1859"/>
      <c r="B186" s="968" t="s">
        <v>1455</v>
      </c>
      <c r="C186" s="969">
        <v>32234</v>
      </c>
      <c r="D186" s="970" t="s">
        <v>1456</v>
      </c>
      <c r="E186" s="970">
        <v>1</v>
      </c>
      <c r="F186" s="970"/>
      <c r="G186" s="970">
        <v>3</v>
      </c>
      <c r="H186" s="970">
        <v>3</v>
      </c>
      <c r="I186" s="970"/>
      <c r="J186" s="970"/>
      <c r="K186" s="970" t="s">
        <v>1022</v>
      </c>
      <c r="L186" s="970" t="s">
        <v>1027</v>
      </c>
      <c r="M186" s="970" t="s">
        <v>1023</v>
      </c>
      <c r="N186" s="970"/>
      <c r="O186" s="970">
        <v>23</v>
      </c>
      <c r="P186" s="971" t="s">
        <v>1457</v>
      </c>
    </row>
    <row r="187" spans="1:16" s="947" customFormat="1" ht="47.4" customHeight="1" x14ac:dyDescent="0.3">
      <c r="A187" s="1859"/>
      <c r="B187" s="996" t="s">
        <v>1458</v>
      </c>
      <c r="C187" s="997">
        <v>32782</v>
      </c>
      <c r="D187" s="998" t="s">
        <v>1459</v>
      </c>
      <c r="E187" s="998">
        <v>1</v>
      </c>
      <c r="F187" s="998"/>
      <c r="G187" s="998">
        <v>4</v>
      </c>
      <c r="H187" s="998">
        <v>5</v>
      </c>
      <c r="I187" s="998"/>
      <c r="J187" s="998"/>
      <c r="K187" s="998" t="s">
        <v>1022</v>
      </c>
      <c r="L187" s="998" t="s">
        <v>1027</v>
      </c>
      <c r="M187" s="998" t="s">
        <v>1027</v>
      </c>
      <c r="N187" s="998" t="s">
        <v>1043</v>
      </c>
      <c r="O187" s="998">
        <v>30</v>
      </c>
      <c r="P187" s="999" t="s">
        <v>1460</v>
      </c>
    </row>
    <row r="188" spans="1:16" s="947" customFormat="1" ht="47.4" customHeight="1" x14ac:dyDescent="0.3">
      <c r="A188" s="1859"/>
      <c r="B188" s="996" t="s">
        <v>1461</v>
      </c>
      <c r="C188" s="997">
        <v>34904</v>
      </c>
      <c r="D188" s="998" t="s">
        <v>1462</v>
      </c>
      <c r="E188" s="998"/>
      <c r="F188" s="998"/>
      <c r="G188" s="998">
        <v>3</v>
      </c>
      <c r="H188" s="998">
        <v>1</v>
      </c>
      <c r="I188" s="998"/>
      <c r="J188" s="998"/>
      <c r="K188" s="998" t="s">
        <v>1030</v>
      </c>
      <c r="L188" s="998" t="s">
        <v>1023</v>
      </c>
      <c r="M188" s="998" t="s">
        <v>1023</v>
      </c>
      <c r="N188" s="998"/>
      <c r="O188" s="998">
        <v>14</v>
      </c>
      <c r="P188" s="999" t="s">
        <v>2669</v>
      </c>
    </row>
    <row r="189" spans="1:16" s="947" customFormat="1" ht="47.4" customHeight="1" x14ac:dyDescent="0.3">
      <c r="A189" s="1859"/>
      <c r="B189" s="974" t="s">
        <v>1463</v>
      </c>
      <c r="C189" s="969">
        <v>34973</v>
      </c>
      <c r="D189" s="970" t="s">
        <v>1233</v>
      </c>
      <c r="E189" s="970">
        <v>1</v>
      </c>
      <c r="F189" s="970"/>
      <c r="G189" s="970">
        <v>2</v>
      </c>
      <c r="H189" s="970"/>
      <c r="I189" s="970"/>
      <c r="J189" s="970"/>
      <c r="K189" s="970" t="s">
        <v>2670</v>
      </c>
      <c r="L189" s="970" t="s">
        <v>1027</v>
      </c>
      <c r="M189" s="970" t="s">
        <v>1027</v>
      </c>
      <c r="N189" s="970" t="s">
        <v>1043</v>
      </c>
      <c r="O189" s="970">
        <v>16</v>
      </c>
      <c r="P189" s="971" t="s">
        <v>1464</v>
      </c>
    </row>
    <row r="190" spans="1:16" s="947" customFormat="1" ht="75" customHeight="1" x14ac:dyDescent="0.3">
      <c r="A190" s="1860"/>
      <c r="B190" s="975" t="s">
        <v>1465</v>
      </c>
      <c r="C190" s="976">
        <v>38261</v>
      </c>
      <c r="D190" s="977" t="s">
        <v>1466</v>
      </c>
      <c r="E190" s="977">
        <v>10</v>
      </c>
      <c r="F190" s="977"/>
      <c r="G190" s="977">
        <v>23</v>
      </c>
      <c r="H190" s="977">
        <v>8</v>
      </c>
      <c r="I190" s="977">
        <v>24</v>
      </c>
      <c r="J190" s="977">
        <v>5</v>
      </c>
      <c r="K190" s="977" t="s">
        <v>1022</v>
      </c>
      <c r="L190" s="977" t="s">
        <v>1023</v>
      </c>
      <c r="M190" s="977" t="s">
        <v>1023</v>
      </c>
      <c r="N190" s="1137"/>
      <c r="O190" s="977">
        <v>13</v>
      </c>
      <c r="P190" s="978" t="s">
        <v>1467</v>
      </c>
    </row>
    <row r="191" spans="1:16" s="947" customFormat="1" ht="47.4" customHeight="1" x14ac:dyDescent="0.3">
      <c r="A191" s="1852" t="s">
        <v>65</v>
      </c>
      <c r="B191" s="964" t="s">
        <v>1468</v>
      </c>
      <c r="C191" s="965">
        <v>29130</v>
      </c>
      <c r="D191" s="966" t="s">
        <v>1469</v>
      </c>
      <c r="E191" s="966">
        <v>1</v>
      </c>
      <c r="F191" s="966"/>
      <c r="G191" s="966">
        <v>5</v>
      </c>
      <c r="H191" s="966">
        <v>1</v>
      </c>
      <c r="I191" s="966"/>
      <c r="J191" s="966"/>
      <c r="K191" s="966" t="s">
        <v>1022</v>
      </c>
      <c r="L191" s="966" t="s">
        <v>1027</v>
      </c>
      <c r="M191" s="966" t="s">
        <v>1023</v>
      </c>
      <c r="N191" s="966"/>
      <c r="O191" s="966">
        <v>14</v>
      </c>
      <c r="P191" s="1022" t="s">
        <v>1470</v>
      </c>
    </row>
    <row r="192" spans="1:16" s="947" customFormat="1" ht="47.4" customHeight="1" x14ac:dyDescent="0.3">
      <c r="A192" s="1853"/>
      <c r="B192" s="991" t="s">
        <v>1471</v>
      </c>
      <c r="C192" s="981">
        <v>34380</v>
      </c>
      <c r="D192" s="983" t="s">
        <v>1427</v>
      </c>
      <c r="E192" s="983">
        <v>2</v>
      </c>
      <c r="F192" s="983"/>
      <c r="G192" s="983">
        <v>1</v>
      </c>
      <c r="H192" s="1138"/>
      <c r="I192" s="983"/>
      <c r="J192" s="983"/>
      <c r="K192" s="983" t="s">
        <v>1022</v>
      </c>
      <c r="L192" s="983" t="s">
        <v>1027</v>
      </c>
      <c r="M192" s="983" t="s">
        <v>1027</v>
      </c>
      <c r="N192" s="983" t="s">
        <v>1043</v>
      </c>
      <c r="O192" s="983">
        <v>11</v>
      </c>
      <c r="P192" s="1139" t="s">
        <v>1472</v>
      </c>
    </row>
    <row r="193" spans="1:16" s="947" customFormat="1" ht="75" customHeight="1" x14ac:dyDescent="0.3">
      <c r="A193" s="1853"/>
      <c r="B193" s="1140" t="s">
        <v>2671</v>
      </c>
      <c r="C193" s="1141">
        <v>32690</v>
      </c>
      <c r="D193" s="1142" t="s">
        <v>2672</v>
      </c>
      <c r="E193" s="1142">
        <v>9</v>
      </c>
      <c r="F193" s="1142"/>
      <c r="G193" s="1142">
        <v>14</v>
      </c>
      <c r="H193" s="1142">
        <v>3</v>
      </c>
      <c r="I193" s="1142">
        <v>9</v>
      </c>
      <c r="J193" s="1142">
        <v>1</v>
      </c>
      <c r="K193" s="1142" t="s">
        <v>1030</v>
      </c>
      <c r="L193" s="1142" t="s">
        <v>1023</v>
      </c>
      <c r="M193" s="1142" t="s">
        <v>1023</v>
      </c>
      <c r="N193" s="1142"/>
      <c r="O193" s="1142">
        <v>10</v>
      </c>
      <c r="P193" s="1143" t="s">
        <v>2673</v>
      </c>
    </row>
    <row r="194" spans="1:16" s="947" customFormat="1" ht="47.4" customHeight="1" x14ac:dyDescent="0.3">
      <c r="A194" s="1854"/>
      <c r="B194" s="994" t="s">
        <v>1473</v>
      </c>
      <c r="C194" s="987">
        <v>34733</v>
      </c>
      <c r="D194" s="989" t="s">
        <v>1474</v>
      </c>
      <c r="E194" s="989">
        <v>2</v>
      </c>
      <c r="F194" s="989"/>
      <c r="G194" s="989">
        <v>5</v>
      </c>
      <c r="H194" s="989">
        <v>2</v>
      </c>
      <c r="I194" s="989"/>
      <c r="J194" s="989"/>
      <c r="K194" s="989" t="s">
        <v>1041</v>
      </c>
      <c r="L194" s="989" t="s">
        <v>1023</v>
      </c>
      <c r="M194" s="989" t="s">
        <v>1027</v>
      </c>
      <c r="N194" s="989" t="s">
        <v>1043</v>
      </c>
      <c r="O194" s="1144">
        <v>23</v>
      </c>
      <c r="P194" s="990" t="s">
        <v>1475</v>
      </c>
    </row>
    <row r="195" spans="1:16" s="947" customFormat="1" ht="75" customHeight="1" x14ac:dyDescent="0.3">
      <c r="A195" s="1843" t="s">
        <v>1476</v>
      </c>
      <c r="B195" s="964" t="s">
        <v>1477</v>
      </c>
      <c r="C195" s="965">
        <v>39173</v>
      </c>
      <c r="D195" s="966" t="s">
        <v>2674</v>
      </c>
      <c r="E195" s="966">
        <v>19</v>
      </c>
      <c r="F195" s="966"/>
      <c r="G195" s="966">
        <v>20</v>
      </c>
      <c r="H195" s="966">
        <v>4</v>
      </c>
      <c r="I195" s="966">
        <v>35</v>
      </c>
      <c r="J195" s="966">
        <v>1</v>
      </c>
      <c r="K195" s="966" t="s">
        <v>1021</v>
      </c>
      <c r="L195" s="966" t="s">
        <v>1027</v>
      </c>
      <c r="M195" s="966" t="s">
        <v>1023</v>
      </c>
      <c r="N195" s="966"/>
      <c r="O195" s="1021">
        <v>20</v>
      </c>
      <c r="P195" s="1022" t="s">
        <v>1478</v>
      </c>
    </row>
    <row r="196" spans="1:16" s="947" customFormat="1" ht="47.4" customHeight="1" x14ac:dyDescent="0.3">
      <c r="A196" s="1848"/>
      <c r="B196" s="1000" t="s">
        <v>1479</v>
      </c>
      <c r="C196" s="981">
        <v>30407</v>
      </c>
      <c r="D196" s="983" t="s">
        <v>1427</v>
      </c>
      <c r="E196" s="983">
        <v>2</v>
      </c>
      <c r="F196" s="983"/>
      <c r="G196" s="983">
        <v>1</v>
      </c>
      <c r="H196" s="983"/>
      <c r="I196" s="983"/>
      <c r="J196" s="983"/>
      <c r="K196" s="983" t="s">
        <v>1022</v>
      </c>
      <c r="L196" s="983" t="s">
        <v>1027</v>
      </c>
      <c r="M196" s="983" t="s">
        <v>1027</v>
      </c>
      <c r="N196" s="983" t="s">
        <v>1043</v>
      </c>
      <c r="O196" s="983">
        <v>10</v>
      </c>
      <c r="P196" s="992" t="s">
        <v>1986</v>
      </c>
    </row>
    <row r="197" spans="1:16" s="947" customFormat="1" ht="47.4" customHeight="1" x14ac:dyDescent="0.3">
      <c r="A197" s="1848"/>
      <c r="B197" s="968" t="s">
        <v>1480</v>
      </c>
      <c r="C197" s="969">
        <v>31503</v>
      </c>
      <c r="D197" s="970" t="s">
        <v>1153</v>
      </c>
      <c r="E197" s="970">
        <v>4</v>
      </c>
      <c r="F197" s="970"/>
      <c r="G197" s="970"/>
      <c r="H197" s="970"/>
      <c r="I197" s="970"/>
      <c r="J197" s="970"/>
      <c r="K197" s="970" t="s">
        <v>1022</v>
      </c>
      <c r="L197" s="970" t="s">
        <v>1027</v>
      </c>
      <c r="M197" s="970" t="s">
        <v>1023</v>
      </c>
      <c r="N197" s="970"/>
      <c r="O197" s="970">
        <v>12</v>
      </c>
      <c r="P197" s="971" t="s">
        <v>1481</v>
      </c>
    </row>
    <row r="198" spans="1:16" s="344" customFormat="1" ht="47.4" customHeight="1" x14ac:dyDescent="0.2">
      <c r="A198" s="1844"/>
      <c r="B198" s="994" t="s">
        <v>1482</v>
      </c>
      <c r="C198" s="987">
        <v>33420</v>
      </c>
      <c r="D198" s="989" t="s">
        <v>2675</v>
      </c>
      <c r="E198" s="989">
        <v>1</v>
      </c>
      <c r="F198" s="989"/>
      <c r="G198" s="989">
        <v>9</v>
      </c>
      <c r="H198" s="989">
        <v>2</v>
      </c>
      <c r="I198" s="989"/>
      <c r="J198" s="989"/>
      <c r="K198" s="989" t="s">
        <v>1041</v>
      </c>
      <c r="L198" s="989" t="s">
        <v>1027</v>
      </c>
      <c r="M198" s="989" t="s">
        <v>1023</v>
      </c>
      <c r="N198" s="989"/>
      <c r="O198" s="989">
        <v>24</v>
      </c>
      <c r="P198" s="995" t="s">
        <v>1483</v>
      </c>
    </row>
    <row r="199" spans="1:16" s="1145" customFormat="1" ht="47.4" customHeight="1" x14ac:dyDescent="0.2">
      <c r="A199" s="1843" t="s">
        <v>2676</v>
      </c>
      <c r="B199" s="1000" t="s">
        <v>1484</v>
      </c>
      <c r="C199" s="981">
        <v>36461</v>
      </c>
      <c r="D199" s="983" t="s">
        <v>2677</v>
      </c>
      <c r="E199" s="983">
        <v>1</v>
      </c>
      <c r="F199" s="983"/>
      <c r="G199" s="983">
        <v>2</v>
      </c>
      <c r="H199" s="983">
        <v>2</v>
      </c>
      <c r="I199" s="983"/>
      <c r="J199" s="983"/>
      <c r="K199" s="983" t="s">
        <v>1030</v>
      </c>
      <c r="L199" s="983" t="s">
        <v>1023</v>
      </c>
      <c r="M199" s="983" t="s">
        <v>1023</v>
      </c>
      <c r="N199" s="983"/>
      <c r="O199" s="983">
        <v>17</v>
      </c>
      <c r="P199" s="992" t="s">
        <v>2678</v>
      </c>
    </row>
    <row r="200" spans="1:16" s="1145" customFormat="1" ht="47.4" customHeight="1" x14ac:dyDescent="0.2">
      <c r="A200" s="1844"/>
      <c r="B200" s="1023" t="s">
        <v>1485</v>
      </c>
      <c r="C200" s="987">
        <v>39904</v>
      </c>
      <c r="D200" s="989" t="s">
        <v>2679</v>
      </c>
      <c r="E200" s="989">
        <v>2</v>
      </c>
      <c r="F200" s="989"/>
      <c r="G200" s="989">
        <v>4</v>
      </c>
      <c r="H200" s="989"/>
      <c r="I200" s="989"/>
      <c r="J200" s="989"/>
      <c r="K200" s="989" t="s">
        <v>1030</v>
      </c>
      <c r="L200" s="989" t="s">
        <v>1023</v>
      </c>
      <c r="M200" s="989" t="s">
        <v>1023</v>
      </c>
      <c r="N200" s="989"/>
      <c r="O200" s="989">
        <v>18</v>
      </c>
      <c r="P200" s="995" t="s">
        <v>1486</v>
      </c>
    </row>
    <row r="201" spans="1:16" s="1145" customFormat="1" ht="75" customHeight="1" x14ac:dyDescent="0.2">
      <c r="A201" s="1845" t="s">
        <v>1487</v>
      </c>
      <c r="B201" s="1146" t="s">
        <v>1488</v>
      </c>
      <c r="C201" s="1147">
        <v>29677</v>
      </c>
      <c r="D201" s="1083" t="s">
        <v>2680</v>
      </c>
      <c r="E201" s="1083">
        <v>3</v>
      </c>
      <c r="F201" s="1083"/>
      <c r="G201" s="1083">
        <v>4</v>
      </c>
      <c r="H201" s="1083">
        <v>8</v>
      </c>
      <c r="I201" s="1083"/>
      <c r="J201" s="1083"/>
      <c r="K201" s="1083" t="s">
        <v>1022</v>
      </c>
      <c r="L201" s="1083" t="s">
        <v>1027</v>
      </c>
      <c r="M201" s="1083" t="s">
        <v>1027</v>
      </c>
      <c r="N201" s="1083" t="s">
        <v>1042</v>
      </c>
      <c r="O201" s="1083">
        <v>21</v>
      </c>
      <c r="P201" s="1148" t="s">
        <v>2681</v>
      </c>
    </row>
    <row r="202" spans="1:16" s="1145" customFormat="1" ht="47.4" customHeight="1" x14ac:dyDescent="0.2">
      <c r="A202" s="1846"/>
      <c r="B202" s="1149" t="s">
        <v>1489</v>
      </c>
      <c r="C202" s="1150">
        <v>30690</v>
      </c>
      <c r="D202" s="1151" t="s">
        <v>1490</v>
      </c>
      <c r="E202" s="1151"/>
      <c r="F202" s="1151"/>
      <c r="G202" s="1151">
        <v>1</v>
      </c>
      <c r="H202" s="1151">
        <v>2</v>
      </c>
      <c r="I202" s="1151"/>
      <c r="J202" s="1151"/>
      <c r="K202" s="1152" t="s">
        <v>1022</v>
      </c>
      <c r="L202" s="1152" t="s">
        <v>1027</v>
      </c>
      <c r="M202" s="1152" t="s">
        <v>1023</v>
      </c>
      <c r="N202" s="1152"/>
      <c r="O202" s="1152">
        <v>6</v>
      </c>
      <c r="P202" s="1153" t="s">
        <v>1491</v>
      </c>
    </row>
    <row r="203" spans="1:16" s="342" customFormat="1" ht="75" customHeight="1" x14ac:dyDescent="0.2">
      <c r="A203" s="1846"/>
      <c r="B203" s="1149" t="s">
        <v>1492</v>
      </c>
      <c r="C203" s="1150">
        <v>32295</v>
      </c>
      <c r="D203" s="1152" t="s">
        <v>2682</v>
      </c>
      <c r="E203" s="1152">
        <v>10</v>
      </c>
      <c r="F203" s="1152"/>
      <c r="G203" s="1152">
        <v>11</v>
      </c>
      <c r="H203" s="1152">
        <v>19</v>
      </c>
      <c r="I203" s="1152">
        <v>21</v>
      </c>
      <c r="J203" s="1152">
        <v>2</v>
      </c>
      <c r="K203" s="1152" t="s">
        <v>1022</v>
      </c>
      <c r="L203" s="1152" t="s">
        <v>1023</v>
      </c>
      <c r="M203" s="1152" t="s">
        <v>1023</v>
      </c>
      <c r="N203" s="1152"/>
      <c r="O203" s="1152">
        <v>12</v>
      </c>
      <c r="P203" s="1153" t="s">
        <v>1493</v>
      </c>
    </row>
    <row r="204" spans="1:16" s="342" customFormat="1" ht="125" customHeight="1" x14ac:dyDescent="0.2">
      <c r="A204" s="1846"/>
      <c r="B204" s="1154" t="s">
        <v>1494</v>
      </c>
      <c r="C204" s="1150">
        <v>32813</v>
      </c>
      <c r="D204" s="1152" t="s">
        <v>1495</v>
      </c>
      <c r="E204" s="1152">
        <v>3</v>
      </c>
      <c r="F204" s="1152"/>
      <c r="G204" s="1152">
        <v>3</v>
      </c>
      <c r="H204" s="1152">
        <v>3</v>
      </c>
      <c r="I204" s="1152"/>
      <c r="J204" s="1152"/>
      <c r="K204" s="1152" t="s">
        <v>1022</v>
      </c>
      <c r="L204" s="1152" t="s">
        <v>2587</v>
      </c>
      <c r="M204" s="1152" t="s">
        <v>1027</v>
      </c>
      <c r="N204" s="1152" t="s">
        <v>1043</v>
      </c>
      <c r="O204" s="1152">
        <v>9</v>
      </c>
      <c r="P204" s="1153" t="s">
        <v>2683</v>
      </c>
    </row>
    <row r="205" spans="1:16" s="342" customFormat="1" ht="70.25" customHeight="1" x14ac:dyDescent="0.2">
      <c r="A205" s="1846"/>
      <c r="B205" s="1155" t="s">
        <v>1496</v>
      </c>
      <c r="C205" s="1156">
        <v>33543</v>
      </c>
      <c r="D205" s="1157" t="s">
        <v>1233</v>
      </c>
      <c r="E205" s="1157">
        <v>1</v>
      </c>
      <c r="F205" s="1157"/>
      <c r="G205" s="1157">
        <v>2</v>
      </c>
      <c r="H205" s="1157"/>
      <c r="I205" s="1157"/>
      <c r="J205" s="1157"/>
      <c r="K205" s="1157" t="s">
        <v>1041</v>
      </c>
      <c r="L205" s="1157" t="s">
        <v>1027</v>
      </c>
      <c r="M205" s="1157" t="s">
        <v>1027</v>
      </c>
      <c r="N205" s="1157" t="s">
        <v>1043</v>
      </c>
      <c r="O205" s="1157">
        <v>8</v>
      </c>
      <c r="P205" s="1158" t="s">
        <v>1497</v>
      </c>
    </row>
    <row r="206" spans="1:16" ht="75" customHeight="1" x14ac:dyDescent="0.2">
      <c r="A206" s="1846"/>
      <c r="B206" s="1149" t="s">
        <v>1498</v>
      </c>
      <c r="C206" s="1150">
        <v>33909</v>
      </c>
      <c r="D206" s="1152" t="s">
        <v>1499</v>
      </c>
      <c r="E206" s="1152">
        <v>5</v>
      </c>
      <c r="F206" s="1152"/>
      <c r="G206" s="1152">
        <v>4</v>
      </c>
      <c r="H206" s="1152">
        <v>6</v>
      </c>
      <c r="I206" s="1152"/>
      <c r="J206" s="1152"/>
      <c r="K206" s="1152" t="s">
        <v>1072</v>
      </c>
      <c r="L206" s="1152" t="s">
        <v>1027</v>
      </c>
      <c r="M206" s="1152" t="s">
        <v>1027</v>
      </c>
      <c r="N206" s="1152" t="s">
        <v>1043</v>
      </c>
      <c r="O206" s="1152">
        <v>21</v>
      </c>
      <c r="P206" s="1153" t="s">
        <v>1500</v>
      </c>
    </row>
    <row r="207" spans="1:16" ht="47.4" customHeight="1" x14ac:dyDescent="0.2">
      <c r="A207" s="1846"/>
      <c r="B207" s="1155" t="s">
        <v>1501</v>
      </c>
      <c r="C207" s="1156">
        <v>33909</v>
      </c>
      <c r="D207" s="1157" t="s">
        <v>1502</v>
      </c>
      <c r="E207" s="1157">
        <v>1</v>
      </c>
      <c r="F207" s="1157"/>
      <c r="G207" s="1157">
        <v>2</v>
      </c>
      <c r="H207" s="1157">
        <v>9</v>
      </c>
      <c r="I207" s="1157"/>
      <c r="J207" s="1157"/>
      <c r="K207" s="1157" t="s">
        <v>1022</v>
      </c>
      <c r="L207" s="1157" t="s">
        <v>1023</v>
      </c>
      <c r="M207" s="1157" t="s">
        <v>1027</v>
      </c>
      <c r="N207" s="1157" t="s">
        <v>1043</v>
      </c>
      <c r="O207" s="1157">
        <v>12</v>
      </c>
      <c r="P207" s="1158" t="s">
        <v>1987</v>
      </c>
    </row>
    <row r="208" spans="1:16" ht="47.4" customHeight="1" x14ac:dyDescent="0.2">
      <c r="A208" s="1846"/>
      <c r="B208" s="1159" t="s">
        <v>1503</v>
      </c>
      <c r="C208" s="1086">
        <v>36199</v>
      </c>
      <c r="D208" s="1088" t="s">
        <v>1504</v>
      </c>
      <c r="E208" s="1088"/>
      <c r="F208" s="1088"/>
      <c r="G208" s="1088">
        <v>2</v>
      </c>
      <c r="H208" s="1088">
        <v>1</v>
      </c>
      <c r="I208" s="1088"/>
      <c r="J208" s="1088"/>
      <c r="K208" s="1088" t="s">
        <v>1022</v>
      </c>
      <c r="L208" s="1088" t="s">
        <v>1027</v>
      </c>
      <c r="M208" s="1152" t="s">
        <v>1023</v>
      </c>
      <c r="N208" s="1152"/>
      <c r="O208" s="1152">
        <v>9</v>
      </c>
      <c r="P208" s="1153" t="s">
        <v>1505</v>
      </c>
    </row>
    <row r="209" spans="1:16" ht="75" customHeight="1" x14ac:dyDescent="0.2">
      <c r="A209" s="1160" t="s">
        <v>1506</v>
      </c>
      <c r="B209" s="1161" t="s">
        <v>2684</v>
      </c>
      <c r="C209" s="1162"/>
      <c r="D209" s="1097" t="s">
        <v>2685</v>
      </c>
      <c r="E209" s="1097">
        <f t="shared" ref="E209:J209" si="0">SUM(E4:E208)</f>
        <v>798</v>
      </c>
      <c r="F209" s="1097">
        <f t="shared" si="0"/>
        <v>0</v>
      </c>
      <c r="G209" s="1097">
        <f t="shared" si="0"/>
        <v>1048</v>
      </c>
      <c r="H209" s="1097">
        <f t="shared" si="0"/>
        <v>262</v>
      </c>
      <c r="I209" s="1097">
        <f t="shared" si="0"/>
        <v>720</v>
      </c>
      <c r="J209" s="1097">
        <f t="shared" si="0"/>
        <v>44</v>
      </c>
      <c r="K209" s="1097" t="s">
        <v>2686</v>
      </c>
      <c r="L209" s="1097">
        <f>COUNTIF(L4:L208,"○")</f>
        <v>112</v>
      </c>
      <c r="M209" s="1097">
        <f>COUNTIF(M4:M208,"○")</f>
        <v>46</v>
      </c>
      <c r="N209" s="1097"/>
      <c r="O209" s="1163">
        <f>SUM(O4:O208)</f>
        <v>2929</v>
      </c>
      <c r="P209" s="1164"/>
    </row>
    <row r="210" spans="1:16" ht="14.4" customHeight="1" x14ac:dyDescent="0.2">
      <c r="A210" s="345"/>
      <c r="B210" s="346"/>
      <c r="C210" s="347"/>
      <c r="D210" s="348"/>
      <c r="E210" s="348"/>
      <c r="F210" s="348"/>
      <c r="G210" s="348"/>
      <c r="H210" s="348"/>
      <c r="I210" s="348"/>
      <c r="J210" s="348"/>
      <c r="K210" s="348"/>
      <c r="L210" s="348"/>
      <c r="M210" s="348"/>
      <c r="N210" s="348"/>
      <c r="O210" s="348"/>
      <c r="P210" s="346"/>
    </row>
    <row r="211" spans="1:16" ht="23.5" x14ac:dyDescent="0.2">
      <c r="A211" s="1847" t="s">
        <v>1988</v>
      </c>
      <c r="B211" s="1847"/>
      <c r="C211" s="1847"/>
      <c r="D211" s="1847"/>
      <c r="E211" s="1847"/>
      <c r="F211" s="1847"/>
      <c r="G211" s="1847"/>
      <c r="H211" s="1847"/>
      <c r="I211" s="1847"/>
      <c r="J211" s="1847"/>
      <c r="K211" s="1847"/>
      <c r="L211" s="1847"/>
      <c r="M211" s="1847"/>
      <c r="N211" s="1847"/>
      <c r="O211" s="1847"/>
      <c r="P211" s="1847"/>
    </row>
    <row r="212" spans="1:16" ht="21" x14ac:dyDescent="0.2">
      <c r="A212" s="1842" t="s">
        <v>1989</v>
      </c>
      <c r="B212" s="1842"/>
      <c r="C212" s="1842"/>
      <c r="D212" s="1842"/>
      <c r="E212" s="1842"/>
      <c r="F212" s="1842"/>
      <c r="G212" s="1842"/>
      <c r="H212" s="1842"/>
      <c r="I212" s="1842"/>
      <c r="J212" s="1842"/>
      <c r="K212" s="1842"/>
      <c r="L212" s="1842"/>
      <c r="M212" s="1842"/>
      <c r="N212" s="1842"/>
      <c r="O212" s="1842"/>
      <c r="P212" s="1842"/>
    </row>
    <row r="213" spans="1:16" ht="21" x14ac:dyDescent="0.2">
      <c r="A213" s="1842" t="s">
        <v>1507</v>
      </c>
      <c r="B213" s="1842"/>
      <c r="C213" s="1842"/>
      <c r="D213" s="1842"/>
      <c r="E213" s="1842"/>
      <c r="F213" s="1842"/>
      <c r="G213" s="1842"/>
      <c r="H213" s="1842"/>
      <c r="I213" s="1842"/>
      <c r="J213" s="1842"/>
      <c r="K213" s="1842"/>
      <c r="L213" s="1842"/>
      <c r="M213" s="1842"/>
      <c r="N213" s="1842"/>
      <c r="O213" s="1842"/>
      <c r="P213" s="1842"/>
    </row>
  </sheetData>
  <mergeCells count="63">
    <mergeCell ref="A1:P1"/>
    <mergeCell ref="A2:A3"/>
    <mergeCell ref="B2:B3"/>
    <mergeCell ref="C2:C3"/>
    <mergeCell ref="D2:D3"/>
    <mergeCell ref="E2:E3"/>
    <mergeCell ref="F2:F3"/>
    <mergeCell ref="G2:G3"/>
    <mergeCell ref="H2:H3"/>
    <mergeCell ref="I2:I3"/>
    <mergeCell ref="J2:J3"/>
    <mergeCell ref="K2:K3"/>
    <mergeCell ref="M2:N2"/>
    <mergeCell ref="O2:O3"/>
    <mergeCell ref="P2:P3"/>
    <mergeCell ref="L2:L3"/>
    <mergeCell ref="R29:S31"/>
    <mergeCell ref="A32:A35"/>
    <mergeCell ref="A21:A27"/>
    <mergeCell ref="A29:A31"/>
    <mergeCell ref="A49:A56"/>
    <mergeCell ref="A38:A41"/>
    <mergeCell ref="A42:A48"/>
    <mergeCell ref="A125:A127"/>
    <mergeCell ref="A92:A94"/>
    <mergeCell ref="A71:A77"/>
    <mergeCell ref="A36:A37"/>
    <mergeCell ref="A4:A20"/>
    <mergeCell ref="A57:A59"/>
    <mergeCell ref="A60:A67"/>
    <mergeCell ref="A68:A70"/>
    <mergeCell ref="A185:A190"/>
    <mergeCell ref="A191:A194"/>
    <mergeCell ref="A147:A150"/>
    <mergeCell ref="A78:A79"/>
    <mergeCell ref="A80:A83"/>
    <mergeCell ref="A84:A89"/>
    <mergeCell ref="A90:A91"/>
    <mergeCell ref="A128:A130"/>
    <mergeCell ref="A131:A134"/>
    <mergeCell ref="A138:A139"/>
    <mergeCell ref="A140:A143"/>
    <mergeCell ref="A144:A146"/>
    <mergeCell ref="A95:A100"/>
    <mergeCell ref="A101:A109"/>
    <mergeCell ref="A110:A119"/>
    <mergeCell ref="A120:A123"/>
    <mergeCell ref="A213:P213"/>
    <mergeCell ref="A151:A152"/>
    <mergeCell ref="A199:A200"/>
    <mergeCell ref="A201:A208"/>
    <mergeCell ref="A211:P211"/>
    <mergeCell ref="A212:P212"/>
    <mergeCell ref="A195:A198"/>
    <mergeCell ref="A154:A156"/>
    <mergeCell ref="A157:A158"/>
    <mergeCell ref="A160:A161"/>
    <mergeCell ref="A162:A165"/>
    <mergeCell ref="A166:A168"/>
    <mergeCell ref="A169:A176"/>
    <mergeCell ref="A177:A178"/>
    <mergeCell ref="A179:A181"/>
    <mergeCell ref="A182:A184"/>
  </mergeCells>
  <phoneticPr fontId="6"/>
  <dataValidations count="2">
    <dataValidation allowBlank="1" showInputMessage="1" showErrorMessage="1" sqref="B13:C13 IW13:IX13 SS13:ST13 ACO13:ACP13 AMK13:AML13 AWG13:AWH13 BGC13:BGD13 BPY13:BPZ13 BZU13:BZV13 CJQ13:CJR13 CTM13:CTN13 DDI13:DDJ13 DNE13:DNF13 DXA13:DXB13 EGW13:EGX13 EQS13:EQT13 FAO13:FAP13 FKK13:FKL13 FUG13:FUH13 GEC13:GED13 GNY13:GNZ13 GXU13:GXV13 HHQ13:HHR13 HRM13:HRN13 IBI13:IBJ13 ILE13:ILF13 IVA13:IVB13 JEW13:JEX13 JOS13:JOT13 JYO13:JYP13 KIK13:KIL13 KSG13:KSH13 LCC13:LCD13 LLY13:LLZ13 LVU13:LVV13 MFQ13:MFR13 MPM13:MPN13 MZI13:MZJ13 NJE13:NJF13 NTA13:NTB13 OCW13:OCX13 OMS13:OMT13 OWO13:OWP13 PGK13:PGL13 PQG13:PQH13 QAC13:QAD13 QJY13:QJZ13 QTU13:QTV13 RDQ13:RDR13 RNM13:RNN13 RXI13:RXJ13 SHE13:SHF13 SRA13:SRB13 TAW13:TAX13 TKS13:TKT13 TUO13:TUP13 UEK13:UEL13 UOG13:UOH13 UYC13:UYD13 VHY13:VHZ13 VRU13:VRV13 WBQ13:WBR13 WLM13:WLN13 WVI13:WVJ13 B65552:C65552 IW65552:IX65552 SS65552:ST65552 ACO65552:ACP65552 AMK65552:AML65552 AWG65552:AWH65552 BGC65552:BGD65552 BPY65552:BPZ65552 BZU65552:BZV65552 CJQ65552:CJR65552 CTM65552:CTN65552 DDI65552:DDJ65552 DNE65552:DNF65552 DXA65552:DXB65552 EGW65552:EGX65552 EQS65552:EQT65552 FAO65552:FAP65552 FKK65552:FKL65552 FUG65552:FUH65552 GEC65552:GED65552 GNY65552:GNZ65552 GXU65552:GXV65552 HHQ65552:HHR65552 HRM65552:HRN65552 IBI65552:IBJ65552 ILE65552:ILF65552 IVA65552:IVB65552 JEW65552:JEX65552 JOS65552:JOT65552 JYO65552:JYP65552 KIK65552:KIL65552 KSG65552:KSH65552 LCC65552:LCD65552 LLY65552:LLZ65552 LVU65552:LVV65552 MFQ65552:MFR65552 MPM65552:MPN65552 MZI65552:MZJ65552 NJE65552:NJF65552 NTA65552:NTB65552 OCW65552:OCX65552 OMS65552:OMT65552 OWO65552:OWP65552 PGK65552:PGL65552 PQG65552:PQH65552 QAC65552:QAD65552 QJY65552:QJZ65552 QTU65552:QTV65552 RDQ65552:RDR65552 RNM65552:RNN65552 RXI65552:RXJ65552 SHE65552:SHF65552 SRA65552:SRB65552 TAW65552:TAX65552 TKS65552:TKT65552 TUO65552:TUP65552 UEK65552:UEL65552 UOG65552:UOH65552 UYC65552:UYD65552 VHY65552:VHZ65552 VRU65552:VRV65552 WBQ65552:WBR65552 WLM65552:WLN65552 WVI65552:WVJ65552 B131088:C131088 IW131088:IX131088 SS131088:ST131088 ACO131088:ACP131088 AMK131088:AML131088 AWG131088:AWH131088 BGC131088:BGD131088 BPY131088:BPZ131088 BZU131088:BZV131088 CJQ131088:CJR131088 CTM131088:CTN131088 DDI131088:DDJ131088 DNE131088:DNF131088 DXA131088:DXB131088 EGW131088:EGX131088 EQS131088:EQT131088 FAO131088:FAP131088 FKK131088:FKL131088 FUG131088:FUH131088 GEC131088:GED131088 GNY131088:GNZ131088 GXU131088:GXV131088 HHQ131088:HHR131088 HRM131088:HRN131088 IBI131088:IBJ131088 ILE131088:ILF131088 IVA131088:IVB131088 JEW131088:JEX131088 JOS131088:JOT131088 JYO131088:JYP131088 KIK131088:KIL131088 KSG131088:KSH131088 LCC131088:LCD131088 LLY131088:LLZ131088 LVU131088:LVV131088 MFQ131088:MFR131088 MPM131088:MPN131088 MZI131088:MZJ131088 NJE131088:NJF131088 NTA131088:NTB131088 OCW131088:OCX131088 OMS131088:OMT131088 OWO131088:OWP131088 PGK131088:PGL131088 PQG131088:PQH131088 QAC131088:QAD131088 QJY131088:QJZ131088 QTU131088:QTV131088 RDQ131088:RDR131088 RNM131088:RNN131088 RXI131088:RXJ131088 SHE131088:SHF131088 SRA131088:SRB131088 TAW131088:TAX131088 TKS131088:TKT131088 TUO131088:TUP131088 UEK131088:UEL131088 UOG131088:UOH131088 UYC131088:UYD131088 VHY131088:VHZ131088 VRU131088:VRV131088 WBQ131088:WBR131088 WLM131088:WLN131088 WVI131088:WVJ131088 B196624:C196624 IW196624:IX196624 SS196624:ST196624 ACO196624:ACP196624 AMK196624:AML196624 AWG196624:AWH196624 BGC196624:BGD196624 BPY196624:BPZ196624 BZU196624:BZV196624 CJQ196624:CJR196624 CTM196624:CTN196624 DDI196624:DDJ196624 DNE196624:DNF196624 DXA196624:DXB196624 EGW196624:EGX196624 EQS196624:EQT196624 FAO196624:FAP196624 FKK196624:FKL196624 FUG196624:FUH196624 GEC196624:GED196624 GNY196624:GNZ196624 GXU196624:GXV196624 HHQ196624:HHR196624 HRM196624:HRN196624 IBI196624:IBJ196624 ILE196624:ILF196624 IVA196624:IVB196624 JEW196624:JEX196624 JOS196624:JOT196624 JYO196624:JYP196624 KIK196624:KIL196624 KSG196624:KSH196624 LCC196624:LCD196624 LLY196624:LLZ196624 LVU196624:LVV196624 MFQ196624:MFR196624 MPM196624:MPN196624 MZI196624:MZJ196624 NJE196624:NJF196624 NTA196624:NTB196624 OCW196624:OCX196624 OMS196624:OMT196624 OWO196624:OWP196624 PGK196624:PGL196624 PQG196624:PQH196624 QAC196624:QAD196624 QJY196624:QJZ196624 QTU196624:QTV196624 RDQ196624:RDR196624 RNM196624:RNN196624 RXI196624:RXJ196624 SHE196624:SHF196624 SRA196624:SRB196624 TAW196624:TAX196624 TKS196624:TKT196624 TUO196624:TUP196624 UEK196624:UEL196624 UOG196624:UOH196624 UYC196624:UYD196624 VHY196624:VHZ196624 VRU196624:VRV196624 WBQ196624:WBR196624 WLM196624:WLN196624 WVI196624:WVJ196624 B262160:C262160 IW262160:IX262160 SS262160:ST262160 ACO262160:ACP262160 AMK262160:AML262160 AWG262160:AWH262160 BGC262160:BGD262160 BPY262160:BPZ262160 BZU262160:BZV262160 CJQ262160:CJR262160 CTM262160:CTN262160 DDI262160:DDJ262160 DNE262160:DNF262160 DXA262160:DXB262160 EGW262160:EGX262160 EQS262160:EQT262160 FAO262160:FAP262160 FKK262160:FKL262160 FUG262160:FUH262160 GEC262160:GED262160 GNY262160:GNZ262160 GXU262160:GXV262160 HHQ262160:HHR262160 HRM262160:HRN262160 IBI262160:IBJ262160 ILE262160:ILF262160 IVA262160:IVB262160 JEW262160:JEX262160 JOS262160:JOT262160 JYO262160:JYP262160 KIK262160:KIL262160 KSG262160:KSH262160 LCC262160:LCD262160 LLY262160:LLZ262160 LVU262160:LVV262160 MFQ262160:MFR262160 MPM262160:MPN262160 MZI262160:MZJ262160 NJE262160:NJF262160 NTA262160:NTB262160 OCW262160:OCX262160 OMS262160:OMT262160 OWO262160:OWP262160 PGK262160:PGL262160 PQG262160:PQH262160 QAC262160:QAD262160 QJY262160:QJZ262160 QTU262160:QTV262160 RDQ262160:RDR262160 RNM262160:RNN262160 RXI262160:RXJ262160 SHE262160:SHF262160 SRA262160:SRB262160 TAW262160:TAX262160 TKS262160:TKT262160 TUO262160:TUP262160 UEK262160:UEL262160 UOG262160:UOH262160 UYC262160:UYD262160 VHY262160:VHZ262160 VRU262160:VRV262160 WBQ262160:WBR262160 WLM262160:WLN262160 WVI262160:WVJ262160 B327696:C327696 IW327696:IX327696 SS327696:ST327696 ACO327696:ACP327696 AMK327696:AML327696 AWG327696:AWH327696 BGC327696:BGD327696 BPY327696:BPZ327696 BZU327696:BZV327696 CJQ327696:CJR327696 CTM327696:CTN327696 DDI327696:DDJ327696 DNE327696:DNF327696 DXA327696:DXB327696 EGW327696:EGX327696 EQS327696:EQT327696 FAO327696:FAP327696 FKK327696:FKL327696 FUG327696:FUH327696 GEC327696:GED327696 GNY327696:GNZ327696 GXU327696:GXV327696 HHQ327696:HHR327696 HRM327696:HRN327696 IBI327696:IBJ327696 ILE327696:ILF327696 IVA327696:IVB327696 JEW327696:JEX327696 JOS327696:JOT327696 JYO327696:JYP327696 KIK327696:KIL327696 KSG327696:KSH327696 LCC327696:LCD327696 LLY327696:LLZ327696 LVU327696:LVV327696 MFQ327696:MFR327696 MPM327696:MPN327696 MZI327696:MZJ327696 NJE327696:NJF327696 NTA327696:NTB327696 OCW327696:OCX327696 OMS327696:OMT327696 OWO327696:OWP327696 PGK327696:PGL327696 PQG327696:PQH327696 QAC327696:QAD327696 QJY327696:QJZ327696 QTU327696:QTV327696 RDQ327696:RDR327696 RNM327696:RNN327696 RXI327696:RXJ327696 SHE327696:SHF327696 SRA327696:SRB327696 TAW327696:TAX327696 TKS327696:TKT327696 TUO327696:TUP327696 UEK327696:UEL327696 UOG327696:UOH327696 UYC327696:UYD327696 VHY327696:VHZ327696 VRU327696:VRV327696 WBQ327696:WBR327696 WLM327696:WLN327696 WVI327696:WVJ327696 B393232:C393232 IW393232:IX393232 SS393232:ST393232 ACO393232:ACP393232 AMK393232:AML393232 AWG393232:AWH393232 BGC393232:BGD393232 BPY393232:BPZ393232 BZU393232:BZV393232 CJQ393232:CJR393232 CTM393232:CTN393232 DDI393232:DDJ393232 DNE393232:DNF393232 DXA393232:DXB393232 EGW393232:EGX393232 EQS393232:EQT393232 FAO393232:FAP393232 FKK393232:FKL393232 FUG393232:FUH393232 GEC393232:GED393232 GNY393232:GNZ393232 GXU393232:GXV393232 HHQ393232:HHR393232 HRM393232:HRN393232 IBI393232:IBJ393232 ILE393232:ILF393232 IVA393232:IVB393232 JEW393232:JEX393232 JOS393232:JOT393232 JYO393232:JYP393232 KIK393232:KIL393232 KSG393232:KSH393232 LCC393232:LCD393232 LLY393232:LLZ393232 LVU393232:LVV393232 MFQ393232:MFR393232 MPM393232:MPN393232 MZI393232:MZJ393232 NJE393232:NJF393232 NTA393232:NTB393232 OCW393232:OCX393232 OMS393232:OMT393232 OWO393232:OWP393232 PGK393232:PGL393232 PQG393232:PQH393232 QAC393232:QAD393232 QJY393232:QJZ393232 QTU393232:QTV393232 RDQ393232:RDR393232 RNM393232:RNN393232 RXI393232:RXJ393232 SHE393232:SHF393232 SRA393232:SRB393232 TAW393232:TAX393232 TKS393232:TKT393232 TUO393232:TUP393232 UEK393232:UEL393232 UOG393232:UOH393232 UYC393232:UYD393232 VHY393232:VHZ393232 VRU393232:VRV393232 WBQ393232:WBR393232 WLM393232:WLN393232 WVI393232:WVJ393232 B458768:C458768 IW458768:IX458768 SS458768:ST458768 ACO458768:ACP458768 AMK458768:AML458768 AWG458768:AWH458768 BGC458768:BGD458768 BPY458768:BPZ458768 BZU458768:BZV458768 CJQ458768:CJR458768 CTM458768:CTN458768 DDI458768:DDJ458768 DNE458768:DNF458768 DXA458768:DXB458768 EGW458768:EGX458768 EQS458768:EQT458768 FAO458768:FAP458768 FKK458768:FKL458768 FUG458768:FUH458768 GEC458768:GED458768 GNY458768:GNZ458768 GXU458768:GXV458768 HHQ458768:HHR458768 HRM458768:HRN458768 IBI458768:IBJ458768 ILE458768:ILF458768 IVA458768:IVB458768 JEW458768:JEX458768 JOS458768:JOT458768 JYO458768:JYP458768 KIK458768:KIL458768 KSG458768:KSH458768 LCC458768:LCD458768 LLY458768:LLZ458768 LVU458768:LVV458768 MFQ458768:MFR458768 MPM458768:MPN458768 MZI458768:MZJ458768 NJE458768:NJF458768 NTA458768:NTB458768 OCW458768:OCX458768 OMS458768:OMT458768 OWO458768:OWP458768 PGK458768:PGL458768 PQG458768:PQH458768 QAC458768:QAD458768 QJY458768:QJZ458768 QTU458768:QTV458768 RDQ458768:RDR458768 RNM458768:RNN458768 RXI458768:RXJ458768 SHE458768:SHF458768 SRA458768:SRB458768 TAW458768:TAX458768 TKS458768:TKT458768 TUO458768:TUP458768 UEK458768:UEL458768 UOG458768:UOH458768 UYC458768:UYD458768 VHY458768:VHZ458768 VRU458768:VRV458768 WBQ458768:WBR458768 WLM458768:WLN458768 WVI458768:WVJ458768 B524304:C524304 IW524304:IX524304 SS524304:ST524304 ACO524304:ACP524304 AMK524304:AML524304 AWG524304:AWH524304 BGC524304:BGD524304 BPY524304:BPZ524304 BZU524304:BZV524304 CJQ524304:CJR524304 CTM524304:CTN524304 DDI524304:DDJ524304 DNE524304:DNF524304 DXA524304:DXB524304 EGW524304:EGX524304 EQS524304:EQT524304 FAO524304:FAP524304 FKK524304:FKL524304 FUG524304:FUH524304 GEC524304:GED524304 GNY524304:GNZ524304 GXU524304:GXV524304 HHQ524304:HHR524304 HRM524304:HRN524304 IBI524304:IBJ524304 ILE524304:ILF524304 IVA524304:IVB524304 JEW524304:JEX524304 JOS524304:JOT524304 JYO524304:JYP524304 KIK524304:KIL524304 KSG524304:KSH524304 LCC524304:LCD524304 LLY524304:LLZ524304 LVU524304:LVV524304 MFQ524304:MFR524304 MPM524304:MPN524304 MZI524304:MZJ524304 NJE524304:NJF524304 NTA524304:NTB524304 OCW524304:OCX524304 OMS524304:OMT524304 OWO524304:OWP524304 PGK524304:PGL524304 PQG524304:PQH524304 QAC524304:QAD524304 QJY524304:QJZ524304 QTU524304:QTV524304 RDQ524304:RDR524304 RNM524304:RNN524304 RXI524304:RXJ524304 SHE524304:SHF524304 SRA524304:SRB524304 TAW524304:TAX524304 TKS524304:TKT524304 TUO524304:TUP524304 UEK524304:UEL524304 UOG524304:UOH524304 UYC524304:UYD524304 VHY524304:VHZ524304 VRU524304:VRV524304 WBQ524304:WBR524304 WLM524304:WLN524304 WVI524304:WVJ524304 B589840:C589840 IW589840:IX589840 SS589840:ST589840 ACO589840:ACP589840 AMK589840:AML589840 AWG589840:AWH589840 BGC589840:BGD589840 BPY589840:BPZ589840 BZU589840:BZV589840 CJQ589840:CJR589840 CTM589840:CTN589840 DDI589840:DDJ589840 DNE589840:DNF589840 DXA589840:DXB589840 EGW589840:EGX589840 EQS589840:EQT589840 FAO589840:FAP589840 FKK589840:FKL589840 FUG589840:FUH589840 GEC589840:GED589840 GNY589840:GNZ589840 GXU589840:GXV589840 HHQ589840:HHR589840 HRM589840:HRN589840 IBI589840:IBJ589840 ILE589840:ILF589840 IVA589840:IVB589840 JEW589840:JEX589840 JOS589840:JOT589840 JYO589840:JYP589840 KIK589840:KIL589840 KSG589840:KSH589840 LCC589840:LCD589840 LLY589840:LLZ589840 LVU589840:LVV589840 MFQ589840:MFR589840 MPM589840:MPN589840 MZI589840:MZJ589840 NJE589840:NJF589840 NTA589840:NTB589840 OCW589840:OCX589840 OMS589840:OMT589840 OWO589840:OWP589840 PGK589840:PGL589840 PQG589840:PQH589840 QAC589840:QAD589840 QJY589840:QJZ589840 QTU589840:QTV589840 RDQ589840:RDR589840 RNM589840:RNN589840 RXI589840:RXJ589840 SHE589840:SHF589840 SRA589840:SRB589840 TAW589840:TAX589840 TKS589840:TKT589840 TUO589840:TUP589840 UEK589840:UEL589840 UOG589840:UOH589840 UYC589840:UYD589840 VHY589840:VHZ589840 VRU589840:VRV589840 WBQ589840:WBR589840 WLM589840:WLN589840 WVI589840:WVJ589840 B655376:C655376 IW655376:IX655376 SS655376:ST655376 ACO655376:ACP655376 AMK655376:AML655376 AWG655376:AWH655376 BGC655376:BGD655376 BPY655376:BPZ655376 BZU655376:BZV655376 CJQ655376:CJR655376 CTM655376:CTN655376 DDI655376:DDJ655376 DNE655376:DNF655376 DXA655376:DXB655376 EGW655376:EGX655376 EQS655376:EQT655376 FAO655376:FAP655376 FKK655376:FKL655376 FUG655376:FUH655376 GEC655376:GED655376 GNY655376:GNZ655376 GXU655376:GXV655376 HHQ655376:HHR655376 HRM655376:HRN655376 IBI655376:IBJ655376 ILE655376:ILF655376 IVA655376:IVB655376 JEW655376:JEX655376 JOS655376:JOT655376 JYO655376:JYP655376 KIK655376:KIL655376 KSG655376:KSH655376 LCC655376:LCD655376 LLY655376:LLZ655376 LVU655376:LVV655376 MFQ655376:MFR655376 MPM655376:MPN655376 MZI655376:MZJ655376 NJE655376:NJF655376 NTA655376:NTB655376 OCW655376:OCX655376 OMS655376:OMT655376 OWO655376:OWP655376 PGK655376:PGL655376 PQG655376:PQH655376 QAC655376:QAD655376 QJY655376:QJZ655376 QTU655376:QTV655376 RDQ655376:RDR655376 RNM655376:RNN655376 RXI655376:RXJ655376 SHE655376:SHF655376 SRA655376:SRB655376 TAW655376:TAX655376 TKS655376:TKT655376 TUO655376:TUP655376 UEK655376:UEL655376 UOG655376:UOH655376 UYC655376:UYD655376 VHY655376:VHZ655376 VRU655376:VRV655376 WBQ655376:WBR655376 WLM655376:WLN655376 WVI655376:WVJ655376 B720912:C720912 IW720912:IX720912 SS720912:ST720912 ACO720912:ACP720912 AMK720912:AML720912 AWG720912:AWH720912 BGC720912:BGD720912 BPY720912:BPZ720912 BZU720912:BZV720912 CJQ720912:CJR720912 CTM720912:CTN720912 DDI720912:DDJ720912 DNE720912:DNF720912 DXA720912:DXB720912 EGW720912:EGX720912 EQS720912:EQT720912 FAO720912:FAP720912 FKK720912:FKL720912 FUG720912:FUH720912 GEC720912:GED720912 GNY720912:GNZ720912 GXU720912:GXV720912 HHQ720912:HHR720912 HRM720912:HRN720912 IBI720912:IBJ720912 ILE720912:ILF720912 IVA720912:IVB720912 JEW720912:JEX720912 JOS720912:JOT720912 JYO720912:JYP720912 KIK720912:KIL720912 KSG720912:KSH720912 LCC720912:LCD720912 LLY720912:LLZ720912 LVU720912:LVV720912 MFQ720912:MFR720912 MPM720912:MPN720912 MZI720912:MZJ720912 NJE720912:NJF720912 NTA720912:NTB720912 OCW720912:OCX720912 OMS720912:OMT720912 OWO720912:OWP720912 PGK720912:PGL720912 PQG720912:PQH720912 QAC720912:QAD720912 QJY720912:QJZ720912 QTU720912:QTV720912 RDQ720912:RDR720912 RNM720912:RNN720912 RXI720912:RXJ720912 SHE720912:SHF720912 SRA720912:SRB720912 TAW720912:TAX720912 TKS720912:TKT720912 TUO720912:TUP720912 UEK720912:UEL720912 UOG720912:UOH720912 UYC720912:UYD720912 VHY720912:VHZ720912 VRU720912:VRV720912 WBQ720912:WBR720912 WLM720912:WLN720912 WVI720912:WVJ720912 B786448:C786448 IW786448:IX786448 SS786448:ST786448 ACO786448:ACP786448 AMK786448:AML786448 AWG786448:AWH786448 BGC786448:BGD786448 BPY786448:BPZ786448 BZU786448:BZV786448 CJQ786448:CJR786448 CTM786448:CTN786448 DDI786448:DDJ786448 DNE786448:DNF786448 DXA786448:DXB786448 EGW786448:EGX786448 EQS786448:EQT786448 FAO786448:FAP786448 FKK786448:FKL786448 FUG786448:FUH786448 GEC786448:GED786448 GNY786448:GNZ786448 GXU786448:GXV786448 HHQ786448:HHR786448 HRM786448:HRN786448 IBI786448:IBJ786448 ILE786448:ILF786448 IVA786448:IVB786448 JEW786448:JEX786448 JOS786448:JOT786448 JYO786448:JYP786448 KIK786448:KIL786448 KSG786448:KSH786448 LCC786448:LCD786448 LLY786448:LLZ786448 LVU786448:LVV786448 MFQ786448:MFR786448 MPM786448:MPN786448 MZI786448:MZJ786448 NJE786448:NJF786448 NTA786448:NTB786448 OCW786448:OCX786448 OMS786448:OMT786448 OWO786448:OWP786448 PGK786448:PGL786448 PQG786448:PQH786448 QAC786448:QAD786448 QJY786448:QJZ786448 QTU786448:QTV786448 RDQ786448:RDR786448 RNM786448:RNN786448 RXI786448:RXJ786448 SHE786448:SHF786448 SRA786448:SRB786448 TAW786448:TAX786448 TKS786448:TKT786448 TUO786448:TUP786448 UEK786448:UEL786448 UOG786448:UOH786448 UYC786448:UYD786448 VHY786448:VHZ786448 VRU786448:VRV786448 WBQ786448:WBR786448 WLM786448:WLN786448 WVI786448:WVJ786448 B851984:C851984 IW851984:IX851984 SS851984:ST851984 ACO851984:ACP851984 AMK851984:AML851984 AWG851984:AWH851984 BGC851984:BGD851984 BPY851984:BPZ851984 BZU851984:BZV851984 CJQ851984:CJR851984 CTM851984:CTN851984 DDI851984:DDJ851984 DNE851984:DNF851984 DXA851984:DXB851984 EGW851984:EGX851984 EQS851984:EQT851984 FAO851984:FAP851984 FKK851984:FKL851984 FUG851984:FUH851984 GEC851984:GED851984 GNY851984:GNZ851984 GXU851984:GXV851984 HHQ851984:HHR851984 HRM851984:HRN851984 IBI851984:IBJ851984 ILE851984:ILF851984 IVA851984:IVB851984 JEW851984:JEX851984 JOS851984:JOT851984 JYO851984:JYP851984 KIK851984:KIL851984 KSG851984:KSH851984 LCC851984:LCD851984 LLY851984:LLZ851984 LVU851984:LVV851984 MFQ851984:MFR851984 MPM851984:MPN851984 MZI851984:MZJ851984 NJE851984:NJF851984 NTA851984:NTB851984 OCW851984:OCX851984 OMS851984:OMT851984 OWO851984:OWP851984 PGK851984:PGL851984 PQG851984:PQH851984 QAC851984:QAD851984 QJY851984:QJZ851984 QTU851984:QTV851984 RDQ851984:RDR851984 RNM851984:RNN851984 RXI851984:RXJ851984 SHE851984:SHF851984 SRA851984:SRB851984 TAW851984:TAX851984 TKS851984:TKT851984 TUO851984:TUP851984 UEK851984:UEL851984 UOG851984:UOH851984 UYC851984:UYD851984 VHY851984:VHZ851984 VRU851984:VRV851984 WBQ851984:WBR851984 WLM851984:WLN851984 WVI851984:WVJ851984 B917520:C917520 IW917520:IX917520 SS917520:ST917520 ACO917520:ACP917520 AMK917520:AML917520 AWG917520:AWH917520 BGC917520:BGD917520 BPY917520:BPZ917520 BZU917520:BZV917520 CJQ917520:CJR917520 CTM917520:CTN917520 DDI917520:DDJ917520 DNE917520:DNF917520 DXA917520:DXB917520 EGW917520:EGX917520 EQS917520:EQT917520 FAO917520:FAP917520 FKK917520:FKL917520 FUG917520:FUH917520 GEC917520:GED917520 GNY917520:GNZ917520 GXU917520:GXV917520 HHQ917520:HHR917520 HRM917520:HRN917520 IBI917520:IBJ917520 ILE917520:ILF917520 IVA917520:IVB917520 JEW917520:JEX917520 JOS917520:JOT917520 JYO917520:JYP917520 KIK917520:KIL917520 KSG917520:KSH917520 LCC917520:LCD917520 LLY917520:LLZ917520 LVU917520:LVV917520 MFQ917520:MFR917520 MPM917520:MPN917520 MZI917520:MZJ917520 NJE917520:NJF917520 NTA917520:NTB917520 OCW917520:OCX917520 OMS917520:OMT917520 OWO917520:OWP917520 PGK917520:PGL917520 PQG917520:PQH917520 QAC917520:QAD917520 QJY917520:QJZ917520 QTU917520:QTV917520 RDQ917520:RDR917520 RNM917520:RNN917520 RXI917520:RXJ917520 SHE917520:SHF917520 SRA917520:SRB917520 TAW917520:TAX917520 TKS917520:TKT917520 TUO917520:TUP917520 UEK917520:UEL917520 UOG917520:UOH917520 UYC917520:UYD917520 VHY917520:VHZ917520 VRU917520:VRV917520 WBQ917520:WBR917520 WLM917520:WLN917520 WVI917520:WVJ917520 B983056:C983056 IW983056:IX983056 SS983056:ST983056 ACO983056:ACP983056 AMK983056:AML983056 AWG983056:AWH983056 BGC983056:BGD983056 BPY983056:BPZ983056 BZU983056:BZV983056 CJQ983056:CJR983056 CTM983056:CTN983056 DDI983056:DDJ983056 DNE983056:DNF983056 DXA983056:DXB983056 EGW983056:EGX983056 EQS983056:EQT983056 FAO983056:FAP983056 FKK983056:FKL983056 FUG983056:FUH983056 GEC983056:GED983056 GNY983056:GNZ983056 GXU983056:GXV983056 HHQ983056:HHR983056 HRM983056:HRN983056 IBI983056:IBJ983056 ILE983056:ILF983056 IVA983056:IVB983056 JEW983056:JEX983056 JOS983056:JOT983056 JYO983056:JYP983056 KIK983056:KIL983056 KSG983056:KSH983056 LCC983056:LCD983056 LLY983056:LLZ983056 LVU983056:LVV983056 MFQ983056:MFR983056 MPM983056:MPN983056 MZI983056:MZJ983056 NJE983056:NJF983056 NTA983056:NTB983056 OCW983056:OCX983056 OMS983056:OMT983056 OWO983056:OWP983056 PGK983056:PGL983056 PQG983056:PQH983056 QAC983056:QAD983056 QJY983056:QJZ983056 QTU983056:QTV983056 RDQ983056:RDR983056 RNM983056:RNN983056 RXI983056:RXJ983056 SHE983056:SHF983056 SRA983056:SRB983056 TAW983056:TAX983056 TKS983056:TKT983056 TUO983056:TUP983056 UEK983056:UEL983056 UOG983056:UOH983056 UYC983056:UYD983056 VHY983056:VHZ983056 VRU983056:VRV983056 WBQ983056:WBR983056 WLM983056:WLN983056 WVI983056:WVJ983056 K13:P13 JF13:JK13 TB13:TG13 ACX13:ADC13 AMT13:AMY13 AWP13:AWU13 BGL13:BGQ13 BQH13:BQM13 CAD13:CAI13 CJZ13:CKE13 CTV13:CUA13 DDR13:DDW13 DNN13:DNS13 DXJ13:DXO13 EHF13:EHK13 ERB13:ERG13 FAX13:FBC13 FKT13:FKY13 FUP13:FUU13 GEL13:GEQ13 GOH13:GOM13 GYD13:GYI13 HHZ13:HIE13 HRV13:HSA13 IBR13:IBW13 ILN13:ILS13 IVJ13:IVO13 JFF13:JFK13 JPB13:JPG13 JYX13:JZC13 KIT13:KIY13 KSP13:KSU13 LCL13:LCQ13 LMH13:LMM13 LWD13:LWI13 MFZ13:MGE13 MPV13:MQA13 MZR13:MZW13 NJN13:NJS13 NTJ13:NTO13 ODF13:ODK13 ONB13:ONG13 OWX13:OXC13 PGT13:PGY13 PQP13:PQU13 QAL13:QAQ13 QKH13:QKM13 QUD13:QUI13 RDZ13:REE13 RNV13:ROA13 RXR13:RXW13 SHN13:SHS13 SRJ13:SRO13 TBF13:TBK13 TLB13:TLG13 TUX13:TVC13 UET13:UEY13 UOP13:UOU13 UYL13:UYQ13 VIH13:VIM13 VSD13:VSI13 WBZ13:WCE13 WLV13:WMA13 WVR13:WVW13 K65552:P65552 JF65552:JK65552 TB65552:TG65552 ACX65552:ADC65552 AMT65552:AMY65552 AWP65552:AWU65552 BGL65552:BGQ65552 BQH65552:BQM65552 CAD65552:CAI65552 CJZ65552:CKE65552 CTV65552:CUA65552 DDR65552:DDW65552 DNN65552:DNS65552 DXJ65552:DXO65552 EHF65552:EHK65552 ERB65552:ERG65552 FAX65552:FBC65552 FKT65552:FKY65552 FUP65552:FUU65552 GEL65552:GEQ65552 GOH65552:GOM65552 GYD65552:GYI65552 HHZ65552:HIE65552 HRV65552:HSA65552 IBR65552:IBW65552 ILN65552:ILS65552 IVJ65552:IVO65552 JFF65552:JFK65552 JPB65552:JPG65552 JYX65552:JZC65552 KIT65552:KIY65552 KSP65552:KSU65552 LCL65552:LCQ65552 LMH65552:LMM65552 LWD65552:LWI65552 MFZ65552:MGE65552 MPV65552:MQA65552 MZR65552:MZW65552 NJN65552:NJS65552 NTJ65552:NTO65552 ODF65552:ODK65552 ONB65552:ONG65552 OWX65552:OXC65552 PGT65552:PGY65552 PQP65552:PQU65552 QAL65552:QAQ65552 QKH65552:QKM65552 QUD65552:QUI65552 RDZ65552:REE65552 RNV65552:ROA65552 RXR65552:RXW65552 SHN65552:SHS65552 SRJ65552:SRO65552 TBF65552:TBK65552 TLB65552:TLG65552 TUX65552:TVC65552 UET65552:UEY65552 UOP65552:UOU65552 UYL65552:UYQ65552 VIH65552:VIM65552 VSD65552:VSI65552 WBZ65552:WCE65552 WLV65552:WMA65552 WVR65552:WVW65552 K131088:P131088 JF131088:JK131088 TB131088:TG131088 ACX131088:ADC131088 AMT131088:AMY131088 AWP131088:AWU131088 BGL131088:BGQ131088 BQH131088:BQM131088 CAD131088:CAI131088 CJZ131088:CKE131088 CTV131088:CUA131088 DDR131088:DDW131088 DNN131088:DNS131088 DXJ131088:DXO131088 EHF131088:EHK131088 ERB131088:ERG131088 FAX131088:FBC131088 FKT131088:FKY131088 FUP131088:FUU131088 GEL131088:GEQ131088 GOH131088:GOM131088 GYD131088:GYI131088 HHZ131088:HIE131088 HRV131088:HSA131088 IBR131088:IBW131088 ILN131088:ILS131088 IVJ131088:IVO131088 JFF131088:JFK131088 JPB131088:JPG131088 JYX131088:JZC131088 KIT131088:KIY131088 KSP131088:KSU131088 LCL131088:LCQ131088 LMH131088:LMM131088 LWD131088:LWI131088 MFZ131088:MGE131088 MPV131088:MQA131088 MZR131088:MZW131088 NJN131088:NJS131088 NTJ131088:NTO131088 ODF131088:ODK131088 ONB131088:ONG131088 OWX131088:OXC131088 PGT131088:PGY131088 PQP131088:PQU131088 QAL131088:QAQ131088 QKH131088:QKM131088 QUD131088:QUI131088 RDZ131088:REE131088 RNV131088:ROA131088 RXR131088:RXW131088 SHN131088:SHS131088 SRJ131088:SRO131088 TBF131088:TBK131088 TLB131088:TLG131088 TUX131088:TVC131088 UET131088:UEY131088 UOP131088:UOU131088 UYL131088:UYQ131088 VIH131088:VIM131088 VSD131088:VSI131088 WBZ131088:WCE131088 WLV131088:WMA131088 WVR131088:WVW131088 K196624:P196624 JF196624:JK196624 TB196624:TG196624 ACX196624:ADC196624 AMT196624:AMY196624 AWP196624:AWU196624 BGL196624:BGQ196624 BQH196624:BQM196624 CAD196624:CAI196624 CJZ196624:CKE196624 CTV196624:CUA196624 DDR196624:DDW196624 DNN196624:DNS196624 DXJ196624:DXO196624 EHF196624:EHK196624 ERB196624:ERG196624 FAX196624:FBC196624 FKT196624:FKY196624 FUP196624:FUU196624 GEL196624:GEQ196624 GOH196624:GOM196624 GYD196624:GYI196624 HHZ196624:HIE196624 HRV196624:HSA196624 IBR196624:IBW196624 ILN196624:ILS196624 IVJ196624:IVO196624 JFF196624:JFK196624 JPB196624:JPG196624 JYX196624:JZC196624 KIT196624:KIY196624 KSP196624:KSU196624 LCL196624:LCQ196624 LMH196624:LMM196624 LWD196624:LWI196624 MFZ196624:MGE196624 MPV196624:MQA196624 MZR196624:MZW196624 NJN196624:NJS196624 NTJ196624:NTO196624 ODF196624:ODK196624 ONB196624:ONG196624 OWX196624:OXC196624 PGT196624:PGY196624 PQP196624:PQU196624 QAL196624:QAQ196624 QKH196624:QKM196624 QUD196624:QUI196624 RDZ196624:REE196624 RNV196624:ROA196624 RXR196624:RXW196624 SHN196624:SHS196624 SRJ196624:SRO196624 TBF196624:TBK196624 TLB196624:TLG196624 TUX196624:TVC196624 UET196624:UEY196624 UOP196624:UOU196624 UYL196624:UYQ196624 VIH196624:VIM196624 VSD196624:VSI196624 WBZ196624:WCE196624 WLV196624:WMA196624 WVR196624:WVW196624 K262160:P262160 JF262160:JK262160 TB262160:TG262160 ACX262160:ADC262160 AMT262160:AMY262160 AWP262160:AWU262160 BGL262160:BGQ262160 BQH262160:BQM262160 CAD262160:CAI262160 CJZ262160:CKE262160 CTV262160:CUA262160 DDR262160:DDW262160 DNN262160:DNS262160 DXJ262160:DXO262160 EHF262160:EHK262160 ERB262160:ERG262160 FAX262160:FBC262160 FKT262160:FKY262160 FUP262160:FUU262160 GEL262160:GEQ262160 GOH262160:GOM262160 GYD262160:GYI262160 HHZ262160:HIE262160 HRV262160:HSA262160 IBR262160:IBW262160 ILN262160:ILS262160 IVJ262160:IVO262160 JFF262160:JFK262160 JPB262160:JPG262160 JYX262160:JZC262160 KIT262160:KIY262160 KSP262160:KSU262160 LCL262160:LCQ262160 LMH262160:LMM262160 LWD262160:LWI262160 MFZ262160:MGE262160 MPV262160:MQA262160 MZR262160:MZW262160 NJN262160:NJS262160 NTJ262160:NTO262160 ODF262160:ODK262160 ONB262160:ONG262160 OWX262160:OXC262160 PGT262160:PGY262160 PQP262160:PQU262160 QAL262160:QAQ262160 QKH262160:QKM262160 QUD262160:QUI262160 RDZ262160:REE262160 RNV262160:ROA262160 RXR262160:RXW262160 SHN262160:SHS262160 SRJ262160:SRO262160 TBF262160:TBK262160 TLB262160:TLG262160 TUX262160:TVC262160 UET262160:UEY262160 UOP262160:UOU262160 UYL262160:UYQ262160 VIH262160:VIM262160 VSD262160:VSI262160 WBZ262160:WCE262160 WLV262160:WMA262160 WVR262160:WVW262160 K327696:P327696 JF327696:JK327696 TB327696:TG327696 ACX327696:ADC327696 AMT327696:AMY327696 AWP327696:AWU327696 BGL327696:BGQ327696 BQH327696:BQM327696 CAD327696:CAI327696 CJZ327696:CKE327696 CTV327696:CUA327696 DDR327696:DDW327696 DNN327696:DNS327696 DXJ327696:DXO327696 EHF327696:EHK327696 ERB327696:ERG327696 FAX327696:FBC327696 FKT327696:FKY327696 FUP327696:FUU327696 GEL327696:GEQ327696 GOH327696:GOM327696 GYD327696:GYI327696 HHZ327696:HIE327696 HRV327696:HSA327696 IBR327696:IBW327696 ILN327696:ILS327696 IVJ327696:IVO327696 JFF327696:JFK327696 JPB327696:JPG327696 JYX327696:JZC327696 KIT327696:KIY327696 KSP327696:KSU327696 LCL327696:LCQ327696 LMH327696:LMM327696 LWD327696:LWI327696 MFZ327696:MGE327696 MPV327696:MQA327696 MZR327696:MZW327696 NJN327696:NJS327696 NTJ327696:NTO327696 ODF327696:ODK327696 ONB327696:ONG327696 OWX327696:OXC327696 PGT327696:PGY327696 PQP327696:PQU327696 QAL327696:QAQ327696 QKH327696:QKM327696 QUD327696:QUI327696 RDZ327696:REE327696 RNV327696:ROA327696 RXR327696:RXW327696 SHN327696:SHS327696 SRJ327696:SRO327696 TBF327696:TBK327696 TLB327696:TLG327696 TUX327696:TVC327696 UET327696:UEY327696 UOP327696:UOU327696 UYL327696:UYQ327696 VIH327696:VIM327696 VSD327696:VSI327696 WBZ327696:WCE327696 WLV327696:WMA327696 WVR327696:WVW327696 K393232:P393232 JF393232:JK393232 TB393232:TG393232 ACX393232:ADC393232 AMT393232:AMY393232 AWP393232:AWU393232 BGL393232:BGQ393232 BQH393232:BQM393232 CAD393232:CAI393232 CJZ393232:CKE393232 CTV393232:CUA393232 DDR393232:DDW393232 DNN393232:DNS393232 DXJ393232:DXO393232 EHF393232:EHK393232 ERB393232:ERG393232 FAX393232:FBC393232 FKT393232:FKY393232 FUP393232:FUU393232 GEL393232:GEQ393232 GOH393232:GOM393232 GYD393232:GYI393232 HHZ393232:HIE393232 HRV393232:HSA393232 IBR393232:IBW393232 ILN393232:ILS393232 IVJ393232:IVO393232 JFF393232:JFK393232 JPB393232:JPG393232 JYX393232:JZC393232 KIT393232:KIY393232 KSP393232:KSU393232 LCL393232:LCQ393232 LMH393232:LMM393232 LWD393232:LWI393232 MFZ393232:MGE393232 MPV393232:MQA393232 MZR393232:MZW393232 NJN393232:NJS393232 NTJ393232:NTO393232 ODF393232:ODK393232 ONB393232:ONG393232 OWX393232:OXC393232 PGT393232:PGY393232 PQP393232:PQU393232 QAL393232:QAQ393232 QKH393232:QKM393232 QUD393232:QUI393232 RDZ393232:REE393232 RNV393232:ROA393232 RXR393232:RXW393232 SHN393232:SHS393232 SRJ393232:SRO393232 TBF393232:TBK393232 TLB393232:TLG393232 TUX393232:TVC393232 UET393232:UEY393232 UOP393232:UOU393232 UYL393232:UYQ393232 VIH393232:VIM393232 VSD393232:VSI393232 WBZ393232:WCE393232 WLV393232:WMA393232 WVR393232:WVW393232 K458768:P458768 JF458768:JK458768 TB458768:TG458768 ACX458768:ADC458768 AMT458768:AMY458768 AWP458768:AWU458768 BGL458768:BGQ458768 BQH458768:BQM458768 CAD458768:CAI458768 CJZ458768:CKE458768 CTV458768:CUA458768 DDR458768:DDW458768 DNN458768:DNS458768 DXJ458768:DXO458768 EHF458768:EHK458768 ERB458768:ERG458768 FAX458768:FBC458768 FKT458768:FKY458768 FUP458768:FUU458768 GEL458768:GEQ458768 GOH458768:GOM458768 GYD458768:GYI458768 HHZ458768:HIE458768 HRV458768:HSA458768 IBR458768:IBW458768 ILN458768:ILS458768 IVJ458768:IVO458768 JFF458768:JFK458768 JPB458768:JPG458768 JYX458768:JZC458768 KIT458768:KIY458768 KSP458768:KSU458768 LCL458768:LCQ458768 LMH458768:LMM458768 LWD458768:LWI458768 MFZ458768:MGE458768 MPV458768:MQA458768 MZR458768:MZW458768 NJN458768:NJS458768 NTJ458768:NTO458768 ODF458768:ODK458768 ONB458768:ONG458768 OWX458768:OXC458768 PGT458768:PGY458768 PQP458768:PQU458768 QAL458768:QAQ458768 QKH458768:QKM458768 QUD458768:QUI458768 RDZ458768:REE458768 RNV458768:ROA458768 RXR458768:RXW458768 SHN458768:SHS458768 SRJ458768:SRO458768 TBF458768:TBK458768 TLB458768:TLG458768 TUX458768:TVC458768 UET458768:UEY458768 UOP458768:UOU458768 UYL458768:UYQ458768 VIH458768:VIM458768 VSD458768:VSI458768 WBZ458768:WCE458768 WLV458768:WMA458768 WVR458768:WVW458768 K524304:P524304 JF524304:JK524304 TB524304:TG524304 ACX524304:ADC524304 AMT524304:AMY524304 AWP524304:AWU524304 BGL524304:BGQ524304 BQH524304:BQM524304 CAD524304:CAI524304 CJZ524304:CKE524304 CTV524304:CUA524304 DDR524304:DDW524304 DNN524304:DNS524304 DXJ524304:DXO524304 EHF524304:EHK524304 ERB524304:ERG524304 FAX524304:FBC524304 FKT524304:FKY524304 FUP524304:FUU524304 GEL524304:GEQ524304 GOH524304:GOM524304 GYD524304:GYI524304 HHZ524304:HIE524304 HRV524304:HSA524304 IBR524304:IBW524304 ILN524304:ILS524304 IVJ524304:IVO524304 JFF524304:JFK524304 JPB524304:JPG524304 JYX524304:JZC524304 KIT524304:KIY524304 KSP524304:KSU524304 LCL524304:LCQ524304 LMH524304:LMM524304 LWD524304:LWI524304 MFZ524304:MGE524304 MPV524304:MQA524304 MZR524304:MZW524304 NJN524304:NJS524304 NTJ524304:NTO524304 ODF524304:ODK524304 ONB524304:ONG524304 OWX524304:OXC524304 PGT524304:PGY524304 PQP524304:PQU524304 QAL524304:QAQ524304 QKH524304:QKM524304 QUD524304:QUI524304 RDZ524304:REE524304 RNV524304:ROA524304 RXR524304:RXW524304 SHN524304:SHS524304 SRJ524304:SRO524304 TBF524304:TBK524304 TLB524304:TLG524304 TUX524304:TVC524304 UET524304:UEY524304 UOP524304:UOU524304 UYL524304:UYQ524304 VIH524304:VIM524304 VSD524304:VSI524304 WBZ524304:WCE524304 WLV524304:WMA524304 WVR524304:WVW524304 K589840:P589840 JF589840:JK589840 TB589840:TG589840 ACX589840:ADC589840 AMT589840:AMY589840 AWP589840:AWU589840 BGL589840:BGQ589840 BQH589840:BQM589840 CAD589840:CAI589840 CJZ589840:CKE589840 CTV589840:CUA589840 DDR589840:DDW589840 DNN589840:DNS589840 DXJ589840:DXO589840 EHF589840:EHK589840 ERB589840:ERG589840 FAX589840:FBC589840 FKT589840:FKY589840 FUP589840:FUU589840 GEL589840:GEQ589840 GOH589840:GOM589840 GYD589840:GYI589840 HHZ589840:HIE589840 HRV589840:HSA589840 IBR589840:IBW589840 ILN589840:ILS589840 IVJ589840:IVO589840 JFF589840:JFK589840 JPB589840:JPG589840 JYX589840:JZC589840 KIT589840:KIY589840 KSP589840:KSU589840 LCL589840:LCQ589840 LMH589840:LMM589840 LWD589840:LWI589840 MFZ589840:MGE589840 MPV589840:MQA589840 MZR589840:MZW589840 NJN589840:NJS589840 NTJ589840:NTO589840 ODF589840:ODK589840 ONB589840:ONG589840 OWX589840:OXC589840 PGT589840:PGY589840 PQP589840:PQU589840 QAL589840:QAQ589840 QKH589840:QKM589840 QUD589840:QUI589840 RDZ589840:REE589840 RNV589840:ROA589840 RXR589840:RXW589840 SHN589840:SHS589840 SRJ589840:SRO589840 TBF589840:TBK589840 TLB589840:TLG589840 TUX589840:TVC589840 UET589840:UEY589840 UOP589840:UOU589840 UYL589840:UYQ589840 VIH589840:VIM589840 VSD589840:VSI589840 WBZ589840:WCE589840 WLV589840:WMA589840 WVR589840:WVW589840 K655376:P655376 JF655376:JK655376 TB655376:TG655376 ACX655376:ADC655376 AMT655376:AMY655376 AWP655376:AWU655376 BGL655376:BGQ655376 BQH655376:BQM655376 CAD655376:CAI655376 CJZ655376:CKE655376 CTV655376:CUA655376 DDR655376:DDW655376 DNN655376:DNS655376 DXJ655376:DXO655376 EHF655376:EHK655376 ERB655376:ERG655376 FAX655376:FBC655376 FKT655376:FKY655376 FUP655376:FUU655376 GEL655376:GEQ655376 GOH655376:GOM655376 GYD655376:GYI655376 HHZ655376:HIE655376 HRV655376:HSA655376 IBR655376:IBW655376 ILN655376:ILS655376 IVJ655376:IVO655376 JFF655376:JFK655376 JPB655376:JPG655376 JYX655376:JZC655376 KIT655376:KIY655376 KSP655376:KSU655376 LCL655376:LCQ655376 LMH655376:LMM655376 LWD655376:LWI655376 MFZ655376:MGE655376 MPV655376:MQA655376 MZR655376:MZW655376 NJN655376:NJS655376 NTJ655376:NTO655376 ODF655376:ODK655376 ONB655376:ONG655376 OWX655376:OXC655376 PGT655376:PGY655376 PQP655376:PQU655376 QAL655376:QAQ655376 QKH655376:QKM655376 QUD655376:QUI655376 RDZ655376:REE655376 RNV655376:ROA655376 RXR655376:RXW655376 SHN655376:SHS655376 SRJ655376:SRO655376 TBF655376:TBK655376 TLB655376:TLG655376 TUX655376:TVC655376 UET655376:UEY655376 UOP655376:UOU655376 UYL655376:UYQ655376 VIH655376:VIM655376 VSD655376:VSI655376 WBZ655376:WCE655376 WLV655376:WMA655376 WVR655376:WVW655376 K720912:P720912 JF720912:JK720912 TB720912:TG720912 ACX720912:ADC720912 AMT720912:AMY720912 AWP720912:AWU720912 BGL720912:BGQ720912 BQH720912:BQM720912 CAD720912:CAI720912 CJZ720912:CKE720912 CTV720912:CUA720912 DDR720912:DDW720912 DNN720912:DNS720912 DXJ720912:DXO720912 EHF720912:EHK720912 ERB720912:ERG720912 FAX720912:FBC720912 FKT720912:FKY720912 FUP720912:FUU720912 GEL720912:GEQ720912 GOH720912:GOM720912 GYD720912:GYI720912 HHZ720912:HIE720912 HRV720912:HSA720912 IBR720912:IBW720912 ILN720912:ILS720912 IVJ720912:IVO720912 JFF720912:JFK720912 JPB720912:JPG720912 JYX720912:JZC720912 KIT720912:KIY720912 KSP720912:KSU720912 LCL720912:LCQ720912 LMH720912:LMM720912 LWD720912:LWI720912 MFZ720912:MGE720912 MPV720912:MQA720912 MZR720912:MZW720912 NJN720912:NJS720912 NTJ720912:NTO720912 ODF720912:ODK720912 ONB720912:ONG720912 OWX720912:OXC720912 PGT720912:PGY720912 PQP720912:PQU720912 QAL720912:QAQ720912 QKH720912:QKM720912 QUD720912:QUI720912 RDZ720912:REE720912 RNV720912:ROA720912 RXR720912:RXW720912 SHN720912:SHS720912 SRJ720912:SRO720912 TBF720912:TBK720912 TLB720912:TLG720912 TUX720912:TVC720912 UET720912:UEY720912 UOP720912:UOU720912 UYL720912:UYQ720912 VIH720912:VIM720912 VSD720912:VSI720912 WBZ720912:WCE720912 WLV720912:WMA720912 WVR720912:WVW720912 K786448:P786448 JF786448:JK786448 TB786448:TG786448 ACX786448:ADC786448 AMT786448:AMY786448 AWP786448:AWU786448 BGL786448:BGQ786448 BQH786448:BQM786448 CAD786448:CAI786448 CJZ786448:CKE786448 CTV786448:CUA786448 DDR786448:DDW786448 DNN786448:DNS786448 DXJ786448:DXO786448 EHF786448:EHK786448 ERB786448:ERG786448 FAX786448:FBC786448 FKT786448:FKY786448 FUP786448:FUU786448 GEL786448:GEQ786448 GOH786448:GOM786448 GYD786448:GYI786448 HHZ786448:HIE786448 HRV786448:HSA786448 IBR786448:IBW786448 ILN786448:ILS786448 IVJ786448:IVO786448 JFF786448:JFK786448 JPB786448:JPG786448 JYX786448:JZC786448 KIT786448:KIY786448 KSP786448:KSU786448 LCL786448:LCQ786448 LMH786448:LMM786448 LWD786448:LWI786448 MFZ786448:MGE786448 MPV786448:MQA786448 MZR786448:MZW786448 NJN786448:NJS786448 NTJ786448:NTO786448 ODF786448:ODK786448 ONB786448:ONG786448 OWX786448:OXC786448 PGT786448:PGY786448 PQP786448:PQU786448 QAL786448:QAQ786448 QKH786448:QKM786448 QUD786448:QUI786448 RDZ786448:REE786448 RNV786448:ROA786448 RXR786448:RXW786448 SHN786448:SHS786448 SRJ786448:SRO786448 TBF786448:TBK786448 TLB786448:TLG786448 TUX786448:TVC786448 UET786448:UEY786448 UOP786448:UOU786448 UYL786448:UYQ786448 VIH786448:VIM786448 VSD786448:VSI786448 WBZ786448:WCE786448 WLV786448:WMA786448 WVR786448:WVW786448 K851984:P851984 JF851984:JK851984 TB851984:TG851984 ACX851984:ADC851984 AMT851984:AMY851984 AWP851984:AWU851984 BGL851984:BGQ851984 BQH851984:BQM851984 CAD851984:CAI851984 CJZ851984:CKE851984 CTV851984:CUA851984 DDR851984:DDW851984 DNN851984:DNS851984 DXJ851984:DXO851984 EHF851984:EHK851984 ERB851984:ERG851984 FAX851984:FBC851984 FKT851984:FKY851984 FUP851984:FUU851984 GEL851984:GEQ851984 GOH851984:GOM851984 GYD851984:GYI851984 HHZ851984:HIE851984 HRV851984:HSA851984 IBR851984:IBW851984 ILN851984:ILS851984 IVJ851984:IVO851984 JFF851984:JFK851984 JPB851984:JPG851984 JYX851984:JZC851984 KIT851984:KIY851984 KSP851984:KSU851984 LCL851984:LCQ851984 LMH851984:LMM851984 LWD851984:LWI851984 MFZ851984:MGE851984 MPV851984:MQA851984 MZR851984:MZW851984 NJN851984:NJS851984 NTJ851984:NTO851984 ODF851984:ODK851984 ONB851984:ONG851984 OWX851984:OXC851984 PGT851984:PGY851984 PQP851984:PQU851984 QAL851984:QAQ851984 QKH851984:QKM851984 QUD851984:QUI851984 RDZ851984:REE851984 RNV851984:ROA851984 RXR851984:RXW851984 SHN851984:SHS851984 SRJ851984:SRO851984 TBF851984:TBK851984 TLB851984:TLG851984 TUX851984:TVC851984 UET851984:UEY851984 UOP851984:UOU851984 UYL851984:UYQ851984 VIH851984:VIM851984 VSD851984:VSI851984 WBZ851984:WCE851984 WLV851984:WMA851984 WVR851984:WVW851984 K917520:P917520 JF917520:JK917520 TB917520:TG917520 ACX917520:ADC917520 AMT917520:AMY917520 AWP917520:AWU917520 BGL917520:BGQ917520 BQH917520:BQM917520 CAD917520:CAI917520 CJZ917520:CKE917520 CTV917520:CUA917520 DDR917520:DDW917520 DNN917520:DNS917520 DXJ917520:DXO917520 EHF917520:EHK917520 ERB917520:ERG917520 FAX917520:FBC917520 FKT917520:FKY917520 FUP917520:FUU917520 GEL917520:GEQ917520 GOH917520:GOM917520 GYD917520:GYI917520 HHZ917520:HIE917520 HRV917520:HSA917520 IBR917520:IBW917520 ILN917520:ILS917520 IVJ917520:IVO917520 JFF917520:JFK917520 JPB917520:JPG917520 JYX917520:JZC917520 KIT917520:KIY917520 KSP917520:KSU917520 LCL917520:LCQ917520 LMH917520:LMM917520 LWD917520:LWI917520 MFZ917520:MGE917520 MPV917520:MQA917520 MZR917520:MZW917520 NJN917520:NJS917520 NTJ917520:NTO917520 ODF917520:ODK917520 ONB917520:ONG917520 OWX917520:OXC917520 PGT917520:PGY917520 PQP917520:PQU917520 QAL917520:QAQ917520 QKH917520:QKM917520 QUD917520:QUI917520 RDZ917520:REE917520 RNV917520:ROA917520 RXR917520:RXW917520 SHN917520:SHS917520 SRJ917520:SRO917520 TBF917520:TBK917520 TLB917520:TLG917520 TUX917520:TVC917520 UET917520:UEY917520 UOP917520:UOU917520 UYL917520:UYQ917520 VIH917520:VIM917520 VSD917520:VSI917520 WBZ917520:WCE917520 WLV917520:WMA917520 WVR917520:WVW917520 K983056:P983056 JF983056:JK983056 TB983056:TG983056 ACX983056:ADC983056 AMT983056:AMY983056 AWP983056:AWU983056 BGL983056:BGQ983056 BQH983056:BQM983056 CAD983056:CAI983056 CJZ983056:CKE983056 CTV983056:CUA983056 DDR983056:DDW983056 DNN983056:DNS983056 DXJ983056:DXO983056 EHF983056:EHK983056 ERB983056:ERG983056 FAX983056:FBC983056 FKT983056:FKY983056 FUP983056:FUU983056 GEL983056:GEQ983056 GOH983056:GOM983056 GYD983056:GYI983056 HHZ983056:HIE983056 HRV983056:HSA983056 IBR983056:IBW983056 ILN983056:ILS983056 IVJ983056:IVO983056 JFF983056:JFK983056 JPB983056:JPG983056 JYX983056:JZC983056 KIT983056:KIY983056 KSP983056:KSU983056 LCL983056:LCQ983056 LMH983056:LMM983056 LWD983056:LWI983056 MFZ983056:MGE983056 MPV983056:MQA983056 MZR983056:MZW983056 NJN983056:NJS983056 NTJ983056:NTO983056 ODF983056:ODK983056 ONB983056:ONG983056 OWX983056:OXC983056 PGT983056:PGY983056 PQP983056:PQU983056 QAL983056:QAQ983056 QKH983056:QKM983056 QUD983056:QUI983056 RDZ983056:REE983056 RNV983056:ROA983056 RXR983056:RXW983056 SHN983056:SHS983056 SRJ983056:SRO983056 TBF983056:TBK983056 TLB983056:TLG983056 TUX983056:TVC983056 UET983056:UEY983056 UOP983056:UOU983056 UYL983056:UYQ983056 VIH983056:VIM983056 VSD983056:VSI983056 WBZ983056:WCE983056 WLV983056:WMA983056 WVR983056:WVW983056 B45:C46 IW45:IX46 SS45:ST46 ACO45:ACP46 AMK45:AML46 AWG45:AWH46 BGC45:BGD46 BPY45:BPZ46 BZU45:BZV46 CJQ45:CJR46 CTM45:CTN46 DDI45:DDJ46 DNE45:DNF46 DXA45:DXB46 EGW45:EGX46 EQS45:EQT46 FAO45:FAP46 FKK45:FKL46 FUG45:FUH46 GEC45:GED46 GNY45:GNZ46 GXU45:GXV46 HHQ45:HHR46 HRM45:HRN46 IBI45:IBJ46 ILE45:ILF46 IVA45:IVB46 JEW45:JEX46 JOS45:JOT46 JYO45:JYP46 KIK45:KIL46 KSG45:KSH46 LCC45:LCD46 LLY45:LLZ46 LVU45:LVV46 MFQ45:MFR46 MPM45:MPN46 MZI45:MZJ46 NJE45:NJF46 NTA45:NTB46 OCW45:OCX46 OMS45:OMT46 OWO45:OWP46 PGK45:PGL46 PQG45:PQH46 QAC45:QAD46 QJY45:QJZ46 QTU45:QTV46 RDQ45:RDR46 RNM45:RNN46 RXI45:RXJ46 SHE45:SHF46 SRA45:SRB46 TAW45:TAX46 TKS45:TKT46 TUO45:TUP46 UEK45:UEL46 UOG45:UOH46 UYC45:UYD46 VHY45:VHZ46 VRU45:VRV46 WBQ45:WBR46 WLM45:WLN46 WVI45:WVJ46 K45:P46 JF45:JK46 TB45:TG46 ACX45:ADC46 AMT45:AMY46 AWP45:AWU46 BGL45:BGQ46 BQH45:BQM46 CAD45:CAI46 CJZ45:CKE46 CTV45:CUA46 DDR45:DDW46 DNN45:DNS46 DXJ45:DXO46 EHF45:EHK46 ERB45:ERG46 FAX45:FBC46 FKT45:FKY46 FUP45:FUU46 GEL45:GEQ46 GOH45:GOM46 GYD45:GYI46 HHZ45:HIE46 HRV45:HSA46 IBR45:IBW46 ILN45:ILS46 IVJ45:IVO46 JFF45:JFK46 JPB45:JPG46 JYX45:JZC46 KIT45:KIY46 KSP45:KSU46 LCL45:LCQ46 LMH45:LMM46 LWD45:LWI46 MFZ45:MGE46 MPV45:MQA46 MZR45:MZW46 NJN45:NJS46 NTJ45:NTO46 ODF45:ODK46 ONB45:ONG46 OWX45:OXC46 PGT45:PGY46 PQP45:PQU46 QAL45:QAQ46 QKH45:QKM46 QUD45:QUI46 RDZ45:REE46 RNV45:ROA46 RXR45:RXW46 SHN45:SHS46 SRJ45:SRO46 TBF45:TBK46 TLB45:TLG46 TUX45:TVC46 UET45:UEY46 UOP45:UOU46 UYL45:UYQ46 VIH45:VIM46 VSD45:VSI46 WBZ45:WCE46 WLV45:WMA46 WVR45:WVW46 B49:C49 IW49:IX49 SS49:ST49 ACO49:ACP49 AMK49:AML49 AWG49:AWH49 BGC49:BGD49 BPY49:BPZ49 BZU49:BZV49 CJQ49:CJR49 CTM49:CTN49 DDI49:DDJ49 DNE49:DNF49 DXA49:DXB49 EGW49:EGX49 EQS49:EQT49 FAO49:FAP49 FKK49:FKL49 FUG49:FUH49 GEC49:GED49 GNY49:GNZ49 GXU49:GXV49 HHQ49:HHR49 HRM49:HRN49 IBI49:IBJ49 ILE49:ILF49 IVA49:IVB49 JEW49:JEX49 JOS49:JOT49 JYO49:JYP49 KIK49:KIL49 KSG49:KSH49 LCC49:LCD49 LLY49:LLZ49 LVU49:LVV49 MFQ49:MFR49 MPM49:MPN49 MZI49:MZJ49 NJE49:NJF49 NTA49:NTB49 OCW49:OCX49 OMS49:OMT49 OWO49:OWP49 PGK49:PGL49 PQG49:PQH49 QAC49:QAD49 QJY49:QJZ49 QTU49:QTV49 RDQ49:RDR49 RNM49:RNN49 RXI49:RXJ49 SHE49:SHF49 SRA49:SRB49 TAW49:TAX49 TKS49:TKT49 TUO49:TUP49 UEK49:UEL49 UOG49:UOH49 UYC49:UYD49 VHY49:VHZ49 VRU49:VRV49 WBQ49:WBR49 WLM49:WLN49 WVI49:WVJ49 K49:P49 JF49:JK49 TB49:TG49 ACX49:ADC49 AMT49:AMY49 AWP49:AWU49 BGL49:BGQ49 BQH49:BQM49 CAD49:CAI49 CJZ49:CKE49 CTV49:CUA49 DDR49:DDW49 DNN49:DNS49 DXJ49:DXO49 EHF49:EHK49 ERB49:ERG49 FAX49:FBC49 FKT49:FKY49 FUP49:FUU49 GEL49:GEQ49 GOH49:GOM49 GYD49:GYI49 HHZ49:HIE49 HRV49:HSA49 IBR49:IBW49 ILN49:ILS49 IVJ49:IVO49 JFF49:JFK49 JPB49:JPG49 JYX49:JZC49 KIT49:KIY49 KSP49:KSU49 LCL49:LCQ49 LMH49:LMM49 LWD49:LWI49 MFZ49:MGE49 MPV49:MQA49 MZR49:MZW49 NJN49:NJS49 NTJ49:NTO49 ODF49:ODK49 ONB49:ONG49 OWX49:OXC49 PGT49:PGY49 PQP49:PQU49 QAL49:QAQ49 QKH49:QKM49 QUD49:QUI49 RDZ49:REE49 RNV49:ROA49 RXR49:RXW49 SHN49:SHS49 SRJ49:SRO49 TBF49:TBK49 TLB49:TLG49 TUX49:TVC49 UET49:UEY49 UOP49:UOU49 UYL49:UYQ49 VIH49:VIM49 VSD49:VSI49 WBZ49:WCE49 WLV49:WMA49 WVR49:WVW49 IW56:IX56 SS56:ST56 ACO56:ACP56 AMK56:AML56 AWG56:AWH56 BGC56:BGD56 BPY56:BPZ56 BZU56:BZV56 CJQ56:CJR56 CTM56:CTN56 DDI56:DDJ56 DNE56:DNF56 DXA56:DXB56 EGW56:EGX56 EQS56:EQT56 FAO56:FAP56 FKK56:FKL56 FUG56:FUH56 GEC56:GED56 GNY56:GNZ56 GXU56:GXV56 HHQ56:HHR56 HRM56:HRN56 IBI56:IBJ56 ILE56:ILF56 IVA56:IVB56 JEW56:JEX56 JOS56:JOT56 JYO56:JYP56 KIK56:KIL56 KSG56:KSH56 LCC56:LCD56 LLY56:LLZ56 LVU56:LVV56 MFQ56:MFR56 MPM56:MPN56 MZI56:MZJ56 NJE56:NJF56 NTA56:NTB56 OCW56:OCX56 OMS56:OMT56 OWO56:OWP56 PGK56:PGL56 PQG56:PQH56 QAC56:QAD56 QJY56:QJZ56 QTU56:QTV56 RDQ56:RDR56 RNM56:RNN56 RXI56:RXJ56 SHE56:SHF56 SRA56:SRB56 TAW56:TAX56 TKS56:TKT56 TUO56:TUP56 UEK56:UEL56 UOG56:UOH56 UYC56:UYD56 VHY56:VHZ56 VRU56:VRV56 WBQ56:WBR56 WLM56:WLN56 WVI56:WVJ56 K56:P56 JF56:JK56 TB56:TG56 ACX56:ADC56 AMT56:AMY56 AWP56:AWU56 BGL56:BGQ56 BQH56:BQM56 CAD56:CAI56 CJZ56:CKE56 CTV56:CUA56 DDR56:DDW56 DNN56:DNS56 DXJ56:DXO56 EHF56:EHK56 ERB56:ERG56 FAX56:FBC56 FKT56:FKY56 FUP56:FUU56 GEL56:GEQ56 GOH56:GOM56 GYD56:GYI56 HHZ56:HIE56 HRV56:HSA56 IBR56:IBW56 ILN56:ILS56 IVJ56:IVO56 JFF56:JFK56 JPB56:JPG56 JYX56:JZC56 KIT56:KIY56 KSP56:KSU56 LCL56:LCQ56 LMH56:LMM56 LWD56:LWI56 MFZ56:MGE56 MPV56:MQA56 MZR56:MZW56 NJN56:NJS56 NTJ56:NTO56 ODF56:ODK56 ONB56:ONG56 OWX56:OXC56 PGT56:PGY56 PQP56:PQU56 QAL56:QAQ56 QKH56:QKM56 QUD56:QUI56 RDZ56:REE56 RNV56:ROA56 RXR56:RXW56 SHN56:SHS56 SRJ56:SRO56 TBF56:TBK56 TLB56:TLG56 TUX56:TVC56 UET56:UEY56 UOP56:UOU56 UYL56:UYQ56 VIH56:VIM56 VSD56:VSI56 WBZ56:WCE56 WLV56:WMA56 WVR56:WVW56 WVR51:WVW53 B51:C53 IW51:IX53 SS51:ST53 ACO51:ACP53 AMK51:AML53 AWG51:AWH53 BGC51:BGD53 BPY51:BPZ53 BZU51:BZV53 CJQ51:CJR53 CTM51:CTN53 DDI51:DDJ53 DNE51:DNF53 DXA51:DXB53 EGW51:EGX53 EQS51:EQT53 FAO51:FAP53 FKK51:FKL53 FUG51:FUH53 GEC51:GED53 GNY51:GNZ53 GXU51:GXV53 HHQ51:HHR53 HRM51:HRN53 IBI51:IBJ53 ILE51:ILF53 IVA51:IVB53 JEW51:JEX53 JOS51:JOT53 JYO51:JYP53 KIK51:KIL53 KSG51:KSH53 LCC51:LCD53 LLY51:LLZ53 LVU51:LVV53 MFQ51:MFR53 MPM51:MPN53 MZI51:MZJ53 NJE51:NJF53 NTA51:NTB53 OCW51:OCX53 OMS51:OMT53 OWO51:OWP53 PGK51:PGL53 PQG51:PQH53 QAC51:QAD53 QJY51:QJZ53 QTU51:QTV53 RDQ51:RDR53 RNM51:RNN53 RXI51:RXJ53 SHE51:SHF53 SRA51:SRB53 TAW51:TAX53 TKS51:TKT53 TUO51:TUP53 UEK51:UEL53 UOG51:UOH53 UYC51:UYD53 VHY51:VHZ53 VRU51:VRV53 WBQ51:WBR53 WLM51:WLN53 WVI51:WVJ53 K51:P53 JF51:JK53 TB51:TG53 ACX51:ADC53 AMT51:AMY53 AWP51:AWU53 BGL51:BGQ53 BQH51:BQM53 CAD51:CAI53 CJZ51:CKE53 CTV51:CUA53 DDR51:DDW53 DNN51:DNS53 DXJ51:DXO53 EHF51:EHK53 ERB51:ERG53 FAX51:FBC53 FKT51:FKY53 FUP51:FUU53 GEL51:GEQ53 GOH51:GOM53 GYD51:GYI53 HHZ51:HIE53 HRV51:HSA53 IBR51:IBW53 ILN51:ILS53 IVJ51:IVO53 JFF51:JFK53 JPB51:JPG53 JYX51:JZC53 KIT51:KIY53 KSP51:KSU53 LCL51:LCQ53 LMH51:LMM53 LWD51:LWI53 MFZ51:MGE53 MPV51:MQA53 MZR51:MZW53 NJN51:NJS53 NTJ51:NTO53 ODF51:ODK53 ONB51:ONG53 OWX51:OXC53 PGT51:PGY53 PQP51:PQU53 QAL51:QAQ53 QKH51:QKM53 QUD51:QUI53 RDZ51:REE53 RNV51:ROA53 RXR51:RXW53 SHN51:SHS53 SRJ51:SRO53 TBF51:TBK53 TLB51:TLG53 TUX51:TVC53 UET51:UEY53 UOP51:UOU53 UYL51:UYQ53 VIH51:VIM53 VSD51:VSI53 WBZ51:WCE53 WLV51:WMA53 B56:C56 K82:P82 JF82:JK82 TB82:TG82 ACX82:ADC82 AMT82:AMY82 AWP82:AWU82 BGL82:BGQ82 BQH82:BQM82 CAD82:CAI82 CJZ82:CKE82 CTV82:CUA82 DDR82:DDW82 DNN82:DNS82 DXJ82:DXO82 EHF82:EHK82 ERB82:ERG82 FAX82:FBC82 FKT82:FKY82 FUP82:FUU82 GEL82:GEQ82 GOH82:GOM82 GYD82:GYI82 HHZ82:HIE82 HRV82:HSA82 IBR82:IBW82 ILN82:ILS82 IVJ82:IVO82 JFF82:JFK82 JPB82:JPG82 JYX82:JZC82 KIT82:KIY82 KSP82:KSU82 LCL82:LCQ82 LMH82:LMM82 LWD82:LWI82 MFZ82:MGE82 MPV82:MQA82 MZR82:MZW82 NJN82:NJS82 NTJ82:NTO82 ODF82:ODK82 ONB82:ONG82 OWX82:OXC82 PGT82:PGY82 PQP82:PQU82 QAL82:QAQ82 QKH82:QKM82 QUD82:QUI82 RDZ82:REE82 RNV82:ROA82 RXR82:RXW82 SHN82:SHS82 SRJ82:SRO82 TBF82:TBK82 TLB82:TLG82 TUX82:TVC82 UET82:UEY82 UOP82:UOU82 UYL82:UYQ82 VIH82:VIM82 VSD82:VSI82 WBZ82:WCE82 WLV82:WMA82 WVR82:WVW82 B82:C82 IW82:IX82 SS82:ST82 ACO82:ACP82 AMK82:AML82 AWG82:AWH82 BGC82:BGD82 BPY82:BPZ82 BZU82:BZV82 CJQ82:CJR82 CTM82:CTN82 DDI82:DDJ82 DNE82:DNF82 DXA82:DXB82 EGW82:EGX82 EQS82:EQT82 FAO82:FAP82 FKK82:FKL82 FUG82:FUH82 GEC82:GED82 GNY82:GNZ82 GXU82:GXV82 HHQ82:HHR82 HRM82:HRN82 IBI82:IBJ82 ILE82:ILF82 IVA82:IVB82 JEW82:JEX82 JOS82:JOT82 JYO82:JYP82 KIK82:KIL82 KSG82:KSH82 LCC82:LCD82 LLY82:LLZ82 LVU82:LVV82 MFQ82:MFR82 MPM82:MPN82 MZI82:MZJ82 NJE82:NJF82 NTA82:NTB82 OCW82:OCX82 OMS82:OMT82 OWO82:OWP82 PGK82:PGL82 PQG82:PQH82 QAC82:QAD82 QJY82:QJZ82 QTU82:QTV82 RDQ82:RDR82 RNM82:RNN82 RXI82:RXJ82 SHE82:SHF82 SRA82:SRB82 TAW82:TAX82 TKS82:TKT82 TUO82:TUP82 UEK82:UEL82 UOG82:UOH82 UYC82:UYD82 VHY82:VHZ82 VRU82:VRV82 WBQ82:WBR82 WLM82:WLN82 WVI82:WVJ82 K85:P85 JF85:JK85 TB85:TG85 ACX85:ADC85 AMT85:AMY85 AWP85:AWU85 BGL85:BGQ85 BQH85:BQM85 CAD85:CAI85 CJZ85:CKE85 CTV85:CUA85 DDR85:DDW85 DNN85:DNS85 DXJ85:DXO85 EHF85:EHK85 ERB85:ERG85 FAX85:FBC85 FKT85:FKY85 FUP85:FUU85 GEL85:GEQ85 GOH85:GOM85 GYD85:GYI85 HHZ85:HIE85 HRV85:HSA85 IBR85:IBW85 ILN85:ILS85 IVJ85:IVO85 JFF85:JFK85 JPB85:JPG85 JYX85:JZC85 KIT85:KIY85 KSP85:KSU85 LCL85:LCQ85 LMH85:LMM85 LWD85:LWI85 MFZ85:MGE85 MPV85:MQA85 MZR85:MZW85 NJN85:NJS85 NTJ85:NTO85 ODF85:ODK85 ONB85:ONG85 OWX85:OXC85 PGT85:PGY85 PQP85:PQU85 QAL85:QAQ85 QKH85:QKM85 QUD85:QUI85 RDZ85:REE85 RNV85:ROA85 RXR85:RXW85 SHN85:SHS85 SRJ85:SRO85 TBF85:TBK85 TLB85:TLG85 TUX85:TVC85 UET85:UEY85 UOP85:UOU85 UYL85:UYQ85 VIH85:VIM85 VSD85:VSI85 WBZ85:WCE85 WLV85:WMA85 WVR85:WVW85 B85:C85 IW85:IX85 SS85:ST85 ACO85:ACP85 AMK85:AML85 AWG85:AWH85 BGC85:BGD85 BPY85:BPZ85 BZU85:BZV85 CJQ85:CJR85 CTM85:CTN85 DDI85:DDJ85 DNE85:DNF85 DXA85:DXB85 EGW85:EGX85 EQS85:EQT85 FAO85:FAP85 FKK85:FKL85 FUG85:FUH85 GEC85:GED85 GNY85:GNZ85 GXU85:GXV85 HHQ85:HHR85 HRM85:HRN85 IBI85:IBJ85 ILE85:ILF85 IVA85:IVB85 JEW85:JEX85 JOS85:JOT85 JYO85:JYP85 KIK85:KIL85 KSG85:KSH85 LCC85:LCD85 LLY85:LLZ85 LVU85:LVV85 MFQ85:MFR85 MPM85:MPN85 MZI85:MZJ85 NJE85:NJF85 NTA85:NTB85 OCW85:OCX85 OMS85:OMT85 OWO85:OWP85 PGK85:PGL85 PQG85:PQH85 QAC85:QAD85 QJY85:QJZ85 QTU85:QTV85 RDQ85:RDR85 RNM85:RNN85 RXI85:RXJ85 SHE85:SHF85 SRA85:SRB85 TAW85:TAX85 TKS85:TKT85 TUO85:TUP85 UEK85:UEL85 UOG85:UOH85 UYC85:UYD85 VHY85:VHZ85 VRU85:VRV85 WBQ85:WBR85 WLM85:WLN85 WVI85:WVJ85 IW100:IX100 SS100:ST100 ACO100:ACP100 AMK100:AML100 AWG100:AWH100 BGC100:BGD100 BPY100:BPZ100 BZU100:BZV100 CJQ100:CJR100 CTM100:CTN100 DDI100:DDJ100 DNE100:DNF100 DXA100:DXB100 EGW100:EGX100 EQS100:EQT100 FAO100:FAP100 FKK100:FKL100 FUG100:FUH100 GEC100:GED100 GNY100:GNZ100 GXU100:GXV100 HHQ100:HHR100 HRM100:HRN100 IBI100:IBJ100 ILE100:ILF100 IVA100:IVB100 JEW100:JEX100 JOS100:JOT100 JYO100:JYP100 KIK100:KIL100 KSG100:KSH100 LCC100:LCD100 LLY100:LLZ100 LVU100:LVV100 MFQ100:MFR100 MPM100:MPN100 MZI100:MZJ100 NJE100:NJF100 NTA100:NTB100 OCW100:OCX100 OMS100:OMT100 OWO100:OWP100 PGK100:PGL100 PQG100:PQH100 QAC100:QAD100 QJY100:QJZ100 QTU100:QTV100 RDQ100:RDR100 RNM100:RNN100 RXI100:RXJ100 SHE100:SHF100 SRA100:SRB100 TAW100:TAX100 TKS100:TKT100 TUO100:TUP100 UEK100:UEL100 UOG100:UOH100 UYC100:UYD100 VHY100:VHZ100 VRU100:VRV100 WBQ100:WBR100 WLM100:WLN100 WVI100:WVJ100 K100:P100 JF100:JK100 TB100:TG100 ACX100:ADC100 AMT100:AMY100 AWP100:AWU100 BGL100:BGQ100 BQH100:BQM100 CAD100:CAI100 CJZ100:CKE100 CTV100:CUA100 DDR100:DDW100 DNN100:DNS100 DXJ100:DXO100 EHF100:EHK100 ERB100:ERG100 FAX100:FBC100 FKT100:FKY100 FUP100:FUU100 GEL100:GEQ100 GOH100:GOM100 GYD100:GYI100 HHZ100:HIE100 HRV100:HSA100 IBR100:IBW100 ILN100:ILS100 IVJ100:IVO100 JFF100:JFK100 JPB100:JPG100 JYX100:JZC100 KIT100:KIY100 KSP100:KSU100 LCL100:LCQ100 LMH100:LMM100 LWD100:LWI100 MFZ100:MGE100 MPV100:MQA100 MZR100:MZW100 NJN100:NJS100 NTJ100:NTO100 ODF100:ODK100 ONB100:ONG100 OWX100:OXC100 PGT100:PGY100 PQP100:PQU100 QAL100:QAQ100 QKH100:QKM100 QUD100:QUI100 RDZ100:REE100 RNV100:ROA100 RXR100:RXW100 SHN100:SHS100 SRJ100:SRO100 TBF100:TBK100 TLB100:TLG100 TUX100:TVC100 UET100:UEY100 UOP100:UOU100 UYL100:UYQ100 VIH100:VIM100 VSD100:VSI100 WBZ100:WCE100 WLV100:WMA100 WVR100:WVW100 B100:C100 JF136:JK136 TB136:TG136 ACX136:ADC136 AMT136:AMY136 AWP136:AWU136 BGL136:BGQ136 BQH136:BQM136 CAD136:CAI136 CJZ136:CKE136 CTV136:CUA136 DDR136:DDW136 DNN136:DNS136 DXJ136:DXO136 EHF136:EHK136 ERB136:ERG136 FAX136:FBC136 FKT136:FKY136 FUP136:FUU136 GEL136:GEQ136 GOH136:GOM136 GYD136:GYI136 HHZ136:HIE136 HRV136:HSA136 IBR136:IBW136 ILN136:ILS136 IVJ136:IVO136 JFF136:JFK136 JPB136:JPG136 JYX136:JZC136 KIT136:KIY136 KSP136:KSU136 LCL136:LCQ136 LMH136:LMM136 LWD136:LWI136 MFZ136:MGE136 MPV136:MQA136 MZR136:MZW136 NJN136:NJS136 NTJ136:NTO136 ODF136:ODK136 ONB136:ONG136 OWX136:OXC136 PGT136:PGY136 PQP136:PQU136 QAL136:QAQ136 QKH136:QKM136 QUD136:QUI136 RDZ136:REE136 RNV136:ROA136 RXR136:RXW136 SHN136:SHS136 SRJ136:SRO136 TBF136:TBK136 TLB136:TLG136 TUX136:TVC136 UET136:UEY136 UOP136:UOU136 UYL136:UYQ136 VIH136:VIM136 VSD136:VSI136 WBZ136:WCE136 WLV136:WMA136 WVR136:WVW136 A136:C136 IV136:IX136 SR136:ST136 ACN136:ACP136 AMJ136:AML136 AWF136:AWH136 BGB136:BGD136 BPX136:BPZ136 BZT136:BZV136 CJP136:CJR136 CTL136:CTN136 DDH136:DDJ136 DND136:DNF136 DWZ136:DXB136 EGV136:EGX136 EQR136:EQT136 FAN136:FAP136 FKJ136:FKL136 FUF136:FUH136 GEB136:GED136 GNX136:GNZ136 GXT136:GXV136 HHP136:HHR136 HRL136:HRN136 IBH136:IBJ136 ILD136:ILF136 IUZ136:IVB136 JEV136:JEX136 JOR136:JOT136 JYN136:JYP136 KIJ136:KIL136 KSF136:KSH136 LCB136:LCD136 LLX136:LLZ136 LVT136:LVV136 MFP136:MFR136 MPL136:MPN136 MZH136:MZJ136 NJD136:NJF136 NSZ136:NTB136 OCV136:OCX136 OMR136:OMT136 OWN136:OWP136 PGJ136:PGL136 PQF136:PQH136 QAB136:QAD136 QJX136:QJZ136 QTT136:QTV136 RDP136:RDR136 RNL136:RNN136 RXH136:RXJ136 SHD136:SHF136 SQZ136:SRB136 TAV136:TAX136 TKR136:TKT136 TUN136:TUP136 UEJ136:UEL136 UOF136:UOH136 UYB136:UYD136 VHX136:VHZ136 VRT136:VRV136 WBP136:WBR136 WLL136:WLN136 WVH136:WVJ136 K136:P136 JF144:JK146 TB144:TG146 ACX144:ADC146 AMT144:AMY146 AWP144:AWU146 BGL144:BGQ146 BQH144:BQM146 CAD144:CAI146 CJZ144:CKE146 CTV144:CUA146 DDR144:DDW146 DNN144:DNS146 DXJ144:DXO146 EHF144:EHK146 ERB144:ERG146 FAX144:FBC146 FKT144:FKY146 FUP144:FUU146 GEL144:GEQ146 GOH144:GOM146 GYD144:GYI146 HHZ144:HIE146 HRV144:HSA146 IBR144:IBW146 ILN144:ILS146 IVJ144:IVO146 JFF144:JFK146 JPB144:JPG146 JYX144:JZC146 KIT144:KIY146 KSP144:KSU146 LCL144:LCQ146 LMH144:LMM146 LWD144:LWI146 MFZ144:MGE146 MPV144:MQA146 MZR144:MZW146 NJN144:NJS146 NTJ144:NTO146 ODF144:ODK146 ONB144:ONG146 OWX144:OXC146 PGT144:PGY146 PQP144:PQU146 QAL144:QAQ146 QKH144:QKM146 QUD144:QUI146 RDZ144:REE146 RNV144:ROA146 RXR144:RXW146 SHN144:SHS146 SRJ144:SRO146 TBF144:TBK146 TLB144:TLG146 TUX144:TVC146 UET144:UEY146 UOP144:UOU146 UYL144:UYQ146 VIH144:VIM146 VSD144:VSI146 WBZ144:WCE146 WLV144:WMA146 WVR144:WVW146 B144:C146 IW144:IX146 SS144:ST146 ACO144:ACP146 AMK144:AML146 AWG144:AWH146 BGC144:BGD146 BPY144:BPZ146 BZU144:BZV146 CJQ144:CJR146 CTM144:CTN146 DDI144:DDJ146 DNE144:DNF146 DXA144:DXB146 EGW144:EGX146 EQS144:EQT146 FAO144:FAP146 FKK144:FKL146 FUG144:FUH146 GEC144:GED146 GNY144:GNZ146 GXU144:GXV146 HHQ144:HHR146 HRM144:HRN146 IBI144:IBJ146 ILE144:ILF146 IVA144:IVB146 JEW144:JEX146 JOS144:JOT146 JYO144:JYP146 KIK144:KIL146 KSG144:KSH146 LCC144:LCD146 LLY144:LLZ146 LVU144:LVV146 MFQ144:MFR146 MPM144:MPN146 MZI144:MZJ146 NJE144:NJF146 NTA144:NTB146 OCW144:OCX146 OMS144:OMT146 OWO144:OWP146 PGK144:PGL146 PQG144:PQH146 QAC144:QAD146 QJY144:QJZ146 QTU144:QTV146 RDQ144:RDR146 RNM144:RNN146 RXI144:RXJ146 SHE144:SHF146 SRA144:SRB146 TAW144:TAX146 TKS144:TKT146 TUO144:TUP146 UEK144:UEL146 UOG144:UOH146 UYC144:UYD146 VHY144:VHZ146 VRU144:VRV146 WBQ144:WBR146 WLM144:WLN146 WVI144:WVJ146 WVH144 A144 IV144 SR144 ACN144 AMJ144 AWF144 BGB144 BPX144 BZT144 CJP144 CTL144 DDH144 DND144 DWZ144 EGV144 EQR144 FAN144 FKJ144 FUF144 GEB144 GNX144 GXT144 HHP144 HRL144 IBH144 ILD144 IUZ144 JEV144 JOR144 JYN144 KIJ144 KSF144 LCB144 LLX144 LVT144 MFP144 MPL144 MZH144 NJD144 NSZ144 OCV144 OMR144 OWN144 PGJ144 PQF144 QAB144 QJX144 QTT144 RDP144 RNL144 RXH144 SHD144 SQZ144 TAV144 TKR144 TUN144 UEJ144 UOF144 UYB144 VHX144 VRT144 WBP144 WLL144 K144:P146 JK152 TG152 ADC152 AMY152 AWU152 BGQ152 BQM152 CAI152 CKE152 CUA152 DDW152 DNS152 DXO152 EHK152 ERG152 FBC152 FKY152 FUU152 GEQ152 GOM152 GYI152 HIE152 HSA152 IBW152 ILS152 IVO152 JFK152 JPG152 JZC152 KIY152 KSU152 LCQ152 LMM152 LWI152 MGE152 MQA152 MZW152 NJS152 NTO152 ODK152 ONG152 OXC152 PGY152 PQU152 QAQ152 QKM152 QUI152 REE152 ROA152 RXW152 SHS152 SRO152 TBK152 TLG152 TVC152 UEY152 UOU152 UYQ152 VIM152 VSI152 WCE152 WMA152 WVW152 P152 K182:P182 JF182:JK182 TB182:TG182 ACX182:ADC182 AMT182:AMY182 AWP182:AWU182 BGL182:BGQ182 BQH182:BQM182 CAD182:CAI182 CJZ182:CKE182 CTV182:CUA182 DDR182:DDW182 DNN182:DNS182 DXJ182:DXO182 EHF182:EHK182 ERB182:ERG182 FAX182:FBC182 FKT182:FKY182 FUP182:FUU182 GEL182:GEQ182 GOH182:GOM182 GYD182:GYI182 HHZ182:HIE182 HRV182:HSA182 IBR182:IBW182 ILN182:ILS182 IVJ182:IVO182 JFF182:JFK182 JPB182:JPG182 JYX182:JZC182 KIT182:KIY182 KSP182:KSU182 LCL182:LCQ182 LMH182:LMM182 LWD182:LWI182 MFZ182:MGE182 MPV182:MQA182 MZR182:MZW182 NJN182:NJS182 NTJ182:NTO182 ODF182:ODK182 ONB182:ONG182 OWX182:OXC182 PGT182:PGY182 PQP182:PQU182 QAL182:QAQ182 QKH182:QKM182 QUD182:QUI182 RDZ182:REE182 RNV182:ROA182 RXR182:RXW182 SHN182:SHS182 SRJ182:SRO182 TBF182:TBK182 TLB182:TLG182 TUX182:TVC182 UET182:UEY182 UOP182:UOU182 UYL182:UYQ182 VIH182:VIM182 VSD182:VSI182 WBZ182:WCE182 WLV182:WMA182 WVR182:WVW182 A182:C182 IV182:IX182 SR182:ST182 ACN182:ACP182 AMJ182:AML182 AWF182:AWH182 BGB182:BGD182 BPX182:BPZ182 BZT182:BZV182 CJP182:CJR182 CTL182:CTN182 DDH182:DDJ182 DND182:DNF182 DWZ182:DXB182 EGV182:EGX182 EQR182:EQT182 FAN182:FAP182 FKJ182:FKL182 FUF182:FUH182 GEB182:GED182 GNX182:GNZ182 GXT182:GXV182 HHP182:HHR182 HRL182:HRN182 IBH182:IBJ182 ILD182:ILF182 IUZ182:IVB182 JEV182:JEX182 JOR182:JOT182 JYN182:JYP182 KIJ182:KIL182 KSF182:KSH182 LCB182:LCD182 LLX182:LLZ182 LVT182:LVV182 MFP182:MFR182 MPL182:MPN182 MZH182:MZJ182 NJD182:NJF182 NSZ182:NTB182 OCV182:OCX182 OMR182:OMT182 OWN182:OWP182 PGJ182:PGL182 PQF182:PQH182 QAB182:QAD182 QJX182:QJZ182 QTT182:QTV182 RDP182:RDR182 RNL182:RNN182 RXH182:RXJ182 SHD182:SHF182 SQZ182:SRB182 TAV182:TAX182 TKR182:TKT182 TUN182:TUP182 UEJ182:UEL182 UOF182:UOH182 UYB182:UYD182 VHX182:VHZ182 VRT182:VRV182 WBP182:WBR182 WLL182:WLN182 WVH182:WVJ182 A135"/>
    <dataValidation allowBlank="1" showErrorMessage="1" sqref="B193:C193 IW193:IX193 SS193:ST193 ACO193:ACP193 AMK193:AML193 AWG193:AWH193 BGC193:BGD193 BPY193:BPZ193 BZU193:BZV193 CJQ193:CJR193 CTM193:CTN193 DDI193:DDJ193 DNE193:DNF193 DXA193:DXB193 EGW193:EGX193 EQS193:EQT193 FAO193:FAP193 FKK193:FKL193 FUG193:FUH193 GEC193:GED193 GNY193:GNZ193 GXU193:GXV193 HHQ193:HHR193 HRM193:HRN193 IBI193:IBJ193 ILE193:ILF193 IVA193:IVB193 JEW193:JEX193 JOS193:JOT193 JYO193:JYP193 KIK193:KIL193 KSG193:KSH193 LCC193:LCD193 LLY193:LLZ193 LVU193:LVV193 MFQ193:MFR193 MPM193:MPN193 MZI193:MZJ193 NJE193:NJF193 NTA193:NTB193 OCW193:OCX193 OMS193:OMT193 OWO193:OWP193 PGK193:PGL193 PQG193:PQH193 QAC193:QAD193 QJY193:QJZ193 QTU193:QTV193 RDQ193:RDR193 RNM193:RNN193 RXI193:RXJ193 SHE193:SHF193 SRA193:SRB193 TAW193:TAX193 TKS193:TKT193 TUO193:TUP193 UEK193:UEL193 UOG193:UOH193 UYC193:UYD193 VHY193:VHZ193 VRU193:VRV193 WBQ193:WBR193 WLM193:WLN193 WVI193:WVJ193 K193:N193 JF193:JI193 TB193:TE193 ACX193:ADA193 AMT193:AMW193 AWP193:AWS193 BGL193:BGO193 BQH193:BQK193 CAD193:CAG193 CJZ193:CKC193 CTV193:CTY193 DDR193:DDU193 DNN193:DNQ193 DXJ193:DXM193 EHF193:EHI193 ERB193:ERE193 FAX193:FBA193 FKT193:FKW193 FUP193:FUS193 GEL193:GEO193 GOH193:GOK193 GYD193:GYG193 HHZ193:HIC193 HRV193:HRY193 IBR193:IBU193 ILN193:ILQ193 IVJ193:IVM193 JFF193:JFI193 JPB193:JPE193 JYX193:JZA193 KIT193:KIW193 KSP193:KSS193 LCL193:LCO193 LMH193:LMK193 LWD193:LWG193 MFZ193:MGC193 MPV193:MPY193 MZR193:MZU193 NJN193:NJQ193 NTJ193:NTM193 ODF193:ODI193 ONB193:ONE193 OWX193:OXA193 PGT193:PGW193 PQP193:PQS193 QAL193:QAO193 QKH193:QKK193 QUD193:QUG193 RDZ193:REC193 RNV193:RNY193 RXR193:RXU193 SHN193:SHQ193 SRJ193:SRM193 TBF193:TBI193 TLB193:TLE193 TUX193:TVA193 UET193:UEW193 UOP193:UOS193 UYL193:UYO193 VIH193:VIK193 VSD193:VSG193 WBZ193:WCC193 WLV193:WLY193 WVR193:WVU193 P193 JK193 TG193 ADC193 AMY193 AWU193 BGQ193 BQM193 CAI193 CKE193 CUA193 DDW193 DNS193 DXO193 EHK193 ERG193 FBC193 FKY193 FUU193 GEQ193 GOM193 GYI193 HIE193 HSA193 IBW193 ILS193 IVO193 JFK193 JPG193 JZC193 KIY193 KSU193 LCQ193 LMM193 LWI193 MGE193 MQA193 MZW193 NJS193 NTO193 ODK193 ONG193 OXC193 PGY193 PQU193 QAQ193 QKM193 QUI193 REE193 ROA193 RXW193 SHS193 SRO193 TBK193 TLG193 TVC193 UEY193 UOU193 UYQ193 VIM193 VSI193 WCE193 WMA193 WVW193">
      <formula1>0</formula1>
      <formula2>0</formula2>
    </dataValidation>
  </dataValidations>
  <printOptions gridLinesSet="0"/>
  <pageMargins left="0.55118110236220474" right="0.43307086614173229" top="0.82677165354330717" bottom="0.35433070866141736" header="0.51181102362204722" footer="0.19685039370078741"/>
  <pageSetup paperSize="9" scale="40" fitToHeight="0" orientation="landscape" r:id="rId1"/>
  <headerFooter alignWithMargins="0"/>
  <rowBreaks count="3" manualBreakCount="3">
    <brk id="27" max="15" man="1"/>
    <brk id="109" max="15" man="1"/>
    <brk id="153" max="15" man="1"/>
  </rowBreaks>
  <drawing r:id="rId2"/>
  <extLst>
    <ext xmlns:x14="http://schemas.microsoft.com/office/spreadsheetml/2009/9/main" uri="{CCE6A557-97BC-4b89-ADB6-D9C93CAAB3DF}">
      <x14:dataValidations xmlns:xm="http://schemas.microsoft.com/office/excel/2006/main" count="2">
        <x14:dataValidation imeMode="off" allowBlank="1" showInputMessage="1" showErrorMessage="1">
          <xm:sqref>C2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C65541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C131077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C196613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C262149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C327685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C393221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C458757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C524293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C589829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C655365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C720901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C786437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C851973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C917509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C983045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O2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O65541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O131077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O196613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O262149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O327685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O393221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O458757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O524293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O589829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O655365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O720901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O786437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O851973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O917509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O983045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C131079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C196615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C262151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C327687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C393223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C458759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C524295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C589831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C655367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C720903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C786439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C851975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C917511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C983047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O4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O65543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O131079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O196615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O262151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O327687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O393223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O458759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O524295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O589831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O655367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O720903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O786439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O851975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O917511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O983047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C65610:C65627 IX65610:IX65627 ST65610:ST65627 ACP65610:ACP65627 AML65610:AML65627 AWH65610:AWH65627 BGD65610:BGD65627 BPZ65610:BPZ65627 BZV65610:BZV65627 CJR65610:CJR65627 CTN65610:CTN65627 DDJ65610:DDJ65627 DNF65610:DNF65627 DXB65610:DXB65627 EGX65610:EGX65627 EQT65610:EQT65627 FAP65610:FAP65627 FKL65610:FKL65627 FUH65610:FUH65627 GED65610:GED65627 GNZ65610:GNZ65627 GXV65610:GXV65627 HHR65610:HHR65627 HRN65610:HRN65627 IBJ65610:IBJ65627 ILF65610:ILF65627 IVB65610:IVB65627 JEX65610:JEX65627 JOT65610:JOT65627 JYP65610:JYP65627 KIL65610:KIL65627 KSH65610:KSH65627 LCD65610:LCD65627 LLZ65610:LLZ65627 LVV65610:LVV65627 MFR65610:MFR65627 MPN65610:MPN65627 MZJ65610:MZJ65627 NJF65610:NJF65627 NTB65610:NTB65627 OCX65610:OCX65627 OMT65610:OMT65627 OWP65610:OWP65627 PGL65610:PGL65627 PQH65610:PQH65627 QAD65610:QAD65627 QJZ65610:QJZ65627 QTV65610:QTV65627 RDR65610:RDR65627 RNN65610:RNN65627 RXJ65610:RXJ65627 SHF65610:SHF65627 SRB65610:SRB65627 TAX65610:TAX65627 TKT65610:TKT65627 TUP65610:TUP65627 UEL65610:UEL65627 UOH65610:UOH65627 UYD65610:UYD65627 VHZ65610:VHZ65627 VRV65610:VRV65627 WBR65610:WBR65627 WLN65610:WLN65627 WVJ65610:WVJ65627 C131146:C131163 IX131146:IX131163 ST131146:ST131163 ACP131146:ACP131163 AML131146:AML131163 AWH131146:AWH131163 BGD131146:BGD131163 BPZ131146:BPZ131163 BZV131146:BZV131163 CJR131146:CJR131163 CTN131146:CTN131163 DDJ131146:DDJ131163 DNF131146:DNF131163 DXB131146:DXB131163 EGX131146:EGX131163 EQT131146:EQT131163 FAP131146:FAP131163 FKL131146:FKL131163 FUH131146:FUH131163 GED131146:GED131163 GNZ131146:GNZ131163 GXV131146:GXV131163 HHR131146:HHR131163 HRN131146:HRN131163 IBJ131146:IBJ131163 ILF131146:ILF131163 IVB131146:IVB131163 JEX131146:JEX131163 JOT131146:JOT131163 JYP131146:JYP131163 KIL131146:KIL131163 KSH131146:KSH131163 LCD131146:LCD131163 LLZ131146:LLZ131163 LVV131146:LVV131163 MFR131146:MFR131163 MPN131146:MPN131163 MZJ131146:MZJ131163 NJF131146:NJF131163 NTB131146:NTB131163 OCX131146:OCX131163 OMT131146:OMT131163 OWP131146:OWP131163 PGL131146:PGL131163 PQH131146:PQH131163 QAD131146:QAD131163 QJZ131146:QJZ131163 QTV131146:QTV131163 RDR131146:RDR131163 RNN131146:RNN131163 RXJ131146:RXJ131163 SHF131146:SHF131163 SRB131146:SRB131163 TAX131146:TAX131163 TKT131146:TKT131163 TUP131146:TUP131163 UEL131146:UEL131163 UOH131146:UOH131163 UYD131146:UYD131163 VHZ131146:VHZ131163 VRV131146:VRV131163 WBR131146:WBR131163 WLN131146:WLN131163 WVJ131146:WVJ131163 C196682:C196699 IX196682:IX196699 ST196682:ST196699 ACP196682:ACP196699 AML196682:AML196699 AWH196682:AWH196699 BGD196682:BGD196699 BPZ196682:BPZ196699 BZV196682:BZV196699 CJR196682:CJR196699 CTN196682:CTN196699 DDJ196682:DDJ196699 DNF196682:DNF196699 DXB196682:DXB196699 EGX196682:EGX196699 EQT196682:EQT196699 FAP196682:FAP196699 FKL196682:FKL196699 FUH196682:FUH196699 GED196682:GED196699 GNZ196682:GNZ196699 GXV196682:GXV196699 HHR196682:HHR196699 HRN196682:HRN196699 IBJ196682:IBJ196699 ILF196682:ILF196699 IVB196682:IVB196699 JEX196682:JEX196699 JOT196682:JOT196699 JYP196682:JYP196699 KIL196682:KIL196699 KSH196682:KSH196699 LCD196682:LCD196699 LLZ196682:LLZ196699 LVV196682:LVV196699 MFR196682:MFR196699 MPN196682:MPN196699 MZJ196682:MZJ196699 NJF196682:NJF196699 NTB196682:NTB196699 OCX196682:OCX196699 OMT196682:OMT196699 OWP196682:OWP196699 PGL196682:PGL196699 PQH196682:PQH196699 QAD196682:QAD196699 QJZ196682:QJZ196699 QTV196682:QTV196699 RDR196682:RDR196699 RNN196682:RNN196699 RXJ196682:RXJ196699 SHF196682:SHF196699 SRB196682:SRB196699 TAX196682:TAX196699 TKT196682:TKT196699 TUP196682:TUP196699 UEL196682:UEL196699 UOH196682:UOH196699 UYD196682:UYD196699 VHZ196682:VHZ196699 VRV196682:VRV196699 WBR196682:WBR196699 WLN196682:WLN196699 WVJ196682:WVJ196699 C262218:C262235 IX262218:IX262235 ST262218:ST262235 ACP262218:ACP262235 AML262218:AML262235 AWH262218:AWH262235 BGD262218:BGD262235 BPZ262218:BPZ262235 BZV262218:BZV262235 CJR262218:CJR262235 CTN262218:CTN262235 DDJ262218:DDJ262235 DNF262218:DNF262235 DXB262218:DXB262235 EGX262218:EGX262235 EQT262218:EQT262235 FAP262218:FAP262235 FKL262218:FKL262235 FUH262218:FUH262235 GED262218:GED262235 GNZ262218:GNZ262235 GXV262218:GXV262235 HHR262218:HHR262235 HRN262218:HRN262235 IBJ262218:IBJ262235 ILF262218:ILF262235 IVB262218:IVB262235 JEX262218:JEX262235 JOT262218:JOT262235 JYP262218:JYP262235 KIL262218:KIL262235 KSH262218:KSH262235 LCD262218:LCD262235 LLZ262218:LLZ262235 LVV262218:LVV262235 MFR262218:MFR262235 MPN262218:MPN262235 MZJ262218:MZJ262235 NJF262218:NJF262235 NTB262218:NTB262235 OCX262218:OCX262235 OMT262218:OMT262235 OWP262218:OWP262235 PGL262218:PGL262235 PQH262218:PQH262235 QAD262218:QAD262235 QJZ262218:QJZ262235 QTV262218:QTV262235 RDR262218:RDR262235 RNN262218:RNN262235 RXJ262218:RXJ262235 SHF262218:SHF262235 SRB262218:SRB262235 TAX262218:TAX262235 TKT262218:TKT262235 TUP262218:TUP262235 UEL262218:UEL262235 UOH262218:UOH262235 UYD262218:UYD262235 VHZ262218:VHZ262235 VRV262218:VRV262235 WBR262218:WBR262235 WLN262218:WLN262235 WVJ262218:WVJ262235 C327754:C327771 IX327754:IX327771 ST327754:ST327771 ACP327754:ACP327771 AML327754:AML327771 AWH327754:AWH327771 BGD327754:BGD327771 BPZ327754:BPZ327771 BZV327754:BZV327771 CJR327754:CJR327771 CTN327754:CTN327771 DDJ327754:DDJ327771 DNF327754:DNF327771 DXB327754:DXB327771 EGX327754:EGX327771 EQT327754:EQT327771 FAP327754:FAP327771 FKL327754:FKL327771 FUH327754:FUH327771 GED327754:GED327771 GNZ327754:GNZ327771 GXV327754:GXV327771 HHR327754:HHR327771 HRN327754:HRN327771 IBJ327754:IBJ327771 ILF327754:ILF327771 IVB327754:IVB327771 JEX327754:JEX327771 JOT327754:JOT327771 JYP327754:JYP327771 KIL327754:KIL327771 KSH327754:KSH327771 LCD327754:LCD327771 LLZ327754:LLZ327771 LVV327754:LVV327771 MFR327754:MFR327771 MPN327754:MPN327771 MZJ327754:MZJ327771 NJF327754:NJF327771 NTB327754:NTB327771 OCX327754:OCX327771 OMT327754:OMT327771 OWP327754:OWP327771 PGL327754:PGL327771 PQH327754:PQH327771 QAD327754:QAD327771 QJZ327754:QJZ327771 QTV327754:QTV327771 RDR327754:RDR327771 RNN327754:RNN327771 RXJ327754:RXJ327771 SHF327754:SHF327771 SRB327754:SRB327771 TAX327754:TAX327771 TKT327754:TKT327771 TUP327754:TUP327771 UEL327754:UEL327771 UOH327754:UOH327771 UYD327754:UYD327771 VHZ327754:VHZ327771 VRV327754:VRV327771 WBR327754:WBR327771 WLN327754:WLN327771 WVJ327754:WVJ327771 C393290:C393307 IX393290:IX393307 ST393290:ST393307 ACP393290:ACP393307 AML393290:AML393307 AWH393290:AWH393307 BGD393290:BGD393307 BPZ393290:BPZ393307 BZV393290:BZV393307 CJR393290:CJR393307 CTN393290:CTN393307 DDJ393290:DDJ393307 DNF393290:DNF393307 DXB393290:DXB393307 EGX393290:EGX393307 EQT393290:EQT393307 FAP393290:FAP393307 FKL393290:FKL393307 FUH393290:FUH393307 GED393290:GED393307 GNZ393290:GNZ393307 GXV393290:GXV393307 HHR393290:HHR393307 HRN393290:HRN393307 IBJ393290:IBJ393307 ILF393290:ILF393307 IVB393290:IVB393307 JEX393290:JEX393307 JOT393290:JOT393307 JYP393290:JYP393307 KIL393290:KIL393307 KSH393290:KSH393307 LCD393290:LCD393307 LLZ393290:LLZ393307 LVV393290:LVV393307 MFR393290:MFR393307 MPN393290:MPN393307 MZJ393290:MZJ393307 NJF393290:NJF393307 NTB393290:NTB393307 OCX393290:OCX393307 OMT393290:OMT393307 OWP393290:OWP393307 PGL393290:PGL393307 PQH393290:PQH393307 QAD393290:QAD393307 QJZ393290:QJZ393307 QTV393290:QTV393307 RDR393290:RDR393307 RNN393290:RNN393307 RXJ393290:RXJ393307 SHF393290:SHF393307 SRB393290:SRB393307 TAX393290:TAX393307 TKT393290:TKT393307 TUP393290:TUP393307 UEL393290:UEL393307 UOH393290:UOH393307 UYD393290:UYD393307 VHZ393290:VHZ393307 VRV393290:VRV393307 WBR393290:WBR393307 WLN393290:WLN393307 WVJ393290:WVJ393307 C458826:C458843 IX458826:IX458843 ST458826:ST458843 ACP458826:ACP458843 AML458826:AML458843 AWH458826:AWH458843 BGD458826:BGD458843 BPZ458826:BPZ458843 BZV458826:BZV458843 CJR458826:CJR458843 CTN458826:CTN458843 DDJ458826:DDJ458843 DNF458826:DNF458843 DXB458826:DXB458843 EGX458826:EGX458843 EQT458826:EQT458843 FAP458826:FAP458843 FKL458826:FKL458843 FUH458826:FUH458843 GED458826:GED458843 GNZ458826:GNZ458843 GXV458826:GXV458843 HHR458826:HHR458843 HRN458826:HRN458843 IBJ458826:IBJ458843 ILF458826:ILF458843 IVB458826:IVB458843 JEX458826:JEX458843 JOT458826:JOT458843 JYP458826:JYP458843 KIL458826:KIL458843 KSH458826:KSH458843 LCD458826:LCD458843 LLZ458826:LLZ458843 LVV458826:LVV458843 MFR458826:MFR458843 MPN458826:MPN458843 MZJ458826:MZJ458843 NJF458826:NJF458843 NTB458826:NTB458843 OCX458826:OCX458843 OMT458826:OMT458843 OWP458826:OWP458843 PGL458826:PGL458843 PQH458826:PQH458843 QAD458826:QAD458843 QJZ458826:QJZ458843 QTV458826:QTV458843 RDR458826:RDR458843 RNN458826:RNN458843 RXJ458826:RXJ458843 SHF458826:SHF458843 SRB458826:SRB458843 TAX458826:TAX458843 TKT458826:TKT458843 TUP458826:TUP458843 UEL458826:UEL458843 UOH458826:UOH458843 UYD458826:UYD458843 VHZ458826:VHZ458843 VRV458826:VRV458843 WBR458826:WBR458843 WLN458826:WLN458843 WVJ458826:WVJ458843 C524362:C524379 IX524362:IX524379 ST524362:ST524379 ACP524362:ACP524379 AML524362:AML524379 AWH524362:AWH524379 BGD524362:BGD524379 BPZ524362:BPZ524379 BZV524362:BZV524379 CJR524362:CJR524379 CTN524362:CTN524379 DDJ524362:DDJ524379 DNF524362:DNF524379 DXB524362:DXB524379 EGX524362:EGX524379 EQT524362:EQT524379 FAP524362:FAP524379 FKL524362:FKL524379 FUH524362:FUH524379 GED524362:GED524379 GNZ524362:GNZ524379 GXV524362:GXV524379 HHR524362:HHR524379 HRN524362:HRN524379 IBJ524362:IBJ524379 ILF524362:ILF524379 IVB524362:IVB524379 JEX524362:JEX524379 JOT524362:JOT524379 JYP524362:JYP524379 KIL524362:KIL524379 KSH524362:KSH524379 LCD524362:LCD524379 LLZ524362:LLZ524379 LVV524362:LVV524379 MFR524362:MFR524379 MPN524362:MPN524379 MZJ524362:MZJ524379 NJF524362:NJF524379 NTB524362:NTB524379 OCX524362:OCX524379 OMT524362:OMT524379 OWP524362:OWP524379 PGL524362:PGL524379 PQH524362:PQH524379 QAD524362:QAD524379 QJZ524362:QJZ524379 QTV524362:QTV524379 RDR524362:RDR524379 RNN524362:RNN524379 RXJ524362:RXJ524379 SHF524362:SHF524379 SRB524362:SRB524379 TAX524362:TAX524379 TKT524362:TKT524379 TUP524362:TUP524379 UEL524362:UEL524379 UOH524362:UOH524379 UYD524362:UYD524379 VHZ524362:VHZ524379 VRV524362:VRV524379 WBR524362:WBR524379 WLN524362:WLN524379 WVJ524362:WVJ524379 C589898:C589915 IX589898:IX589915 ST589898:ST589915 ACP589898:ACP589915 AML589898:AML589915 AWH589898:AWH589915 BGD589898:BGD589915 BPZ589898:BPZ589915 BZV589898:BZV589915 CJR589898:CJR589915 CTN589898:CTN589915 DDJ589898:DDJ589915 DNF589898:DNF589915 DXB589898:DXB589915 EGX589898:EGX589915 EQT589898:EQT589915 FAP589898:FAP589915 FKL589898:FKL589915 FUH589898:FUH589915 GED589898:GED589915 GNZ589898:GNZ589915 GXV589898:GXV589915 HHR589898:HHR589915 HRN589898:HRN589915 IBJ589898:IBJ589915 ILF589898:ILF589915 IVB589898:IVB589915 JEX589898:JEX589915 JOT589898:JOT589915 JYP589898:JYP589915 KIL589898:KIL589915 KSH589898:KSH589915 LCD589898:LCD589915 LLZ589898:LLZ589915 LVV589898:LVV589915 MFR589898:MFR589915 MPN589898:MPN589915 MZJ589898:MZJ589915 NJF589898:NJF589915 NTB589898:NTB589915 OCX589898:OCX589915 OMT589898:OMT589915 OWP589898:OWP589915 PGL589898:PGL589915 PQH589898:PQH589915 QAD589898:QAD589915 QJZ589898:QJZ589915 QTV589898:QTV589915 RDR589898:RDR589915 RNN589898:RNN589915 RXJ589898:RXJ589915 SHF589898:SHF589915 SRB589898:SRB589915 TAX589898:TAX589915 TKT589898:TKT589915 TUP589898:TUP589915 UEL589898:UEL589915 UOH589898:UOH589915 UYD589898:UYD589915 VHZ589898:VHZ589915 VRV589898:VRV589915 WBR589898:WBR589915 WLN589898:WLN589915 WVJ589898:WVJ589915 C655434:C655451 IX655434:IX655451 ST655434:ST655451 ACP655434:ACP655451 AML655434:AML655451 AWH655434:AWH655451 BGD655434:BGD655451 BPZ655434:BPZ655451 BZV655434:BZV655451 CJR655434:CJR655451 CTN655434:CTN655451 DDJ655434:DDJ655451 DNF655434:DNF655451 DXB655434:DXB655451 EGX655434:EGX655451 EQT655434:EQT655451 FAP655434:FAP655451 FKL655434:FKL655451 FUH655434:FUH655451 GED655434:GED655451 GNZ655434:GNZ655451 GXV655434:GXV655451 HHR655434:HHR655451 HRN655434:HRN655451 IBJ655434:IBJ655451 ILF655434:ILF655451 IVB655434:IVB655451 JEX655434:JEX655451 JOT655434:JOT655451 JYP655434:JYP655451 KIL655434:KIL655451 KSH655434:KSH655451 LCD655434:LCD655451 LLZ655434:LLZ655451 LVV655434:LVV655451 MFR655434:MFR655451 MPN655434:MPN655451 MZJ655434:MZJ655451 NJF655434:NJF655451 NTB655434:NTB655451 OCX655434:OCX655451 OMT655434:OMT655451 OWP655434:OWP655451 PGL655434:PGL655451 PQH655434:PQH655451 QAD655434:QAD655451 QJZ655434:QJZ655451 QTV655434:QTV655451 RDR655434:RDR655451 RNN655434:RNN655451 RXJ655434:RXJ655451 SHF655434:SHF655451 SRB655434:SRB655451 TAX655434:TAX655451 TKT655434:TKT655451 TUP655434:TUP655451 UEL655434:UEL655451 UOH655434:UOH655451 UYD655434:UYD655451 VHZ655434:VHZ655451 VRV655434:VRV655451 WBR655434:WBR655451 WLN655434:WLN655451 WVJ655434:WVJ655451 C720970:C720987 IX720970:IX720987 ST720970:ST720987 ACP720970:ACP720987 AML720970:AML720987 AWH720970:AWH720987 BGD720970:BGD720987 BPZ720970:BPZ720987 BZV720970:BZV720987 CJR720970:CJR720987 CTN720970:CTN720987 DDJ720970:DDJ720987 DNF720970:DNF720987 DXB720970:DXB720987 EGX720970:EGX720987 EQT720970:EQT720987 FAP720970:FAP720987 FKL720970:FKL720987 FUH720970:FUH720987 GED720970:GED720987 GNZ720970:GNZ720987 GXV720970:GXV720987 HHR720970:HHR720987 HRN720970:HRN720987 IBJ720970:IBJ720987 ILF720970:ILF720987 IVB720970:IVB720987 JEX720970:JEX720987 JOT720970:JOT720987 JYP720970:JYP720987 KIL720970:KIL720987 KSH720970:KSH720987 LCD720970:LCD720987 LLZ720970:LLZ720987 LVV720970:LVV720987 MFR720970:MFR720987 MPN720970:MPN720987 MZJ720970:MZJ720987 NJF720970:NJF720987 NTB720970:NTB720987 OCX720970:OCX720987 OMT720970:OMT720987 OWP720970:OWP720987 PGL720970:PGL720987 PQH720970:PQH720987 QAD720970:QAD720987 QJZ720970:QJZ720987 QTV720970:QTV720987 RDR720970:RDR720987 RNN720970:RNN720987 RXJ720970:RXJ720987 SHF720970:SHF720987 SRB720970:SRB720987 TAX720970:TAX720987 TKT720970:TKT720987 TUP720970:TUP720987 UEL720970:UEL720987 UOH720970:UOH720987 UYD720970:UYD720987 VHZ720970:VHZ720987 VRV720970:VRV720987 WBR720970:WBR720987 WLN720970:WLN720987 WVJ720970:WVJ720987 C786506:C786523 IX786506:IX786523 ST786506:ST786523 ACP786506:ACP786523 AML786506:AML786523 AWH786506:AWH786523 BGD786506:BGD786523 BPZ786506:BPZ786523 BZV786506:BZV786523 CJR786506:CJR786523 CTN786506:CTN786523 DDJ786506:DDJ786523 DNF786506:DNF786523 DXB786506:DXB786523 EGX786506:EGX786523 EQT786506:EQT786523 FAP786506:FAP786523 FKL786506:FKL786523 FUH786506:FUH786523 GED786506:GED786523 GNZ786506:GNZ786523 GXV786506:GXV786523 HHR786506:HHR786523 HRN786506:HRN786523 IBJ786506:IBJ786523 ILF786506:ILF786523 IVB786506:IVB786523 JEX786506:JEX786523 JOT786506:JOT786523 JYP786506:JYP786523 KIL786506:KIL786523 KSH786506:KSH786523 LCD786506:LCD786523 LLZ786506:LLZ786523 LVV786506:LVV786523 MFR786506:MFR786523 MPN786506:MPN786523 MZJ786506:MZJ786523 NJF786506:NJF786523 NTB786506:NTB786523 OCX786506:OCX786523 OMT786506:OMT786523 OWP786506:OWP786523 PGL786506:PGL786523 PQH786506:PQH786523 QAD786506:QAD786523 QJZ786506:QJZ786523 QTV786506:QTV786523 RDR786506:RDR786523 RNN786506:RNN786523 RXJ786506:RXJ786523 SHF786506:SHF786523 SRB786506:SRB786523 TAX786506:TAX786523 TKT786506:TKT786523 TUP786506:TUP786523 UEL786506:UEL786523 UOH786506:UOH786523 UYD786506:UYD786523 VHZ786506:VHZ786523 VRV786506:VRV786523 WBR786506:WBR786523 WLN786506:WLN786523 WVJ786506:WVJ786523 C852042:C852059 IX852042:IX852059 ST852042:ST852059 ACP852042:ACP852059 AML852042:AML852059 AWH852042:AWH852059 BGD852042:BGD852059 BPZ852042:BPZ852059 BZV852042:BZV852059 CJR852042:CJR852059 CTN852042:CTN852059 DDJ852042:DDJ852059 DNF852042:DNF852059 DXB852042:DXB852059 EGX852042:EGX852059 EQT852042:EQT852059 FAP852042:FAP852059 FKL852042:FKL852059 FUH852042:FUH852059 GED852042:GED852059 GNZ852042:GNZ852059 GXV852042:GXV852059 HHR852042:HHR852059 HRN852042:HRN852059 IBJ852042:IBJ852059 ILF852042:ILF852059 IVB852042:IVB852059 JEX852042:JEX852059 JOT852042:JOT852059 JYP852042:JYP852059 KIL852042:KIL852059 KSH852042:KSH852059 LCD852042:LCD852059 LLZ852042:LLZ852059 LVV852042:LVV852059 MFR852042:MFR852059 MPN852042:MPN852059 MZJ852042:MZJ852059 NJF852042:NJF852059 NTB852042:NTB852059 OCX852042:OCX852059 OMT852042:OMT852059 OWP852042:OWP852059 PGL852042:PGL852059 PQH852042:PQH852059 QAD852042:QAD852059 QJZ852042:QJZ852059 QTV852042:QTV852059 RDR852042:RDR852059 RNN852042:RNN852059 RXJ852042:RXJ852059 SHF852042:SHF852059 SRB852042:SRB852059 TAX852042:TAX852059 TKT852042:TKT852059 TUP852042:TUP852059 UEL852042:UEL852059 UOH852042:UOH852059 UYD852042:UYD852059 VHZ852042:VHZ852059 VRV852042:VRV852059 WBR852042:WBR852059 WLN852042:WLN852059 WVJ852042:WVJ852059 C917578:C917595 IX917578:IX917595 ST917578:ST917595 ACP917578:ACP917595 AML917578:AML917595 AWH917578:AWH917595 BGD917578:BGD917595 BPZ917578:BPZ917595 BZV917578:BZV917595 CJR917578:CJR917595 CTN917578:CTN917595 DDJ917578:DDJ917595 DNF917578:DNF917595 DXB917578:DXB917595 EGX917578:EGX917595 EQT917578:EQT917595 FAP917578:FAP917595 FKL917578:FKL917595 FUH917578:FUH917595 GED917578:GED917595 GNZ917578:GNZ917595 GXV917578:GXV917595 HHR917578:HHR917595 HRN917578:HRN917595 IBJ917578:IBJ917595 ILF917578:ILF917595 IVB917578:IVB917595 JEX917578:JEX917595 JOT917578:JOT917595 JYP917578:JYP917595 KIL917578:KIL917595 KSH917578:KSH917595 LCD917578:LCD917595 LLZ917578:LLZ917595 LVV917578:LVV917595 MFR917578:MFR917595 MPN917578:MPN917595 MZJ917578:MZJ917595 NJF917578:NJF917595 NTB917578:NTB917595 OCX917578:OCX917595 OMT917578:OMT917595 OWP917578:OWP917595 PGL917578:PGL917595 PQH917578:PQH917595 QAD917578:QAD917595 QJZ917578:QJZ917595 QTV917578:QTV917595 RDR917578:RDR917595 RNN917578:RNN917595 RXJ917578:RXJ917595 SHF917578:SHF917595 SRB917578:SRB917595 TAX917578:TAX917595 TKT917578:TKT917595 TUP917578:TUP917595 UEL917578:UEL917595 UOH917578:UOH917595 UYD917578:UYD917595 VHZ917578:VHZ917595 VRV917578:VRV917595 WBR917578:WBR917595 WLN917578:WLN917595 WVJ917578:WVJ917595 C983114:C983131 IX983114:IX983131 ST983114:ST983131 ACP983114:ACP983131 AML983114:AML983131 AWH983114:AWH983131 BGD983114:BGD983131 BPZ983114:BPZ983131 BZV983114:BZV983131 CJR983114:CJR983131 CTN983114:CTN983131 DDJ983114:DDJ983131 DNF983114:DNF983131 DXB983114:DXB983131 EGX983114:EGX983131 EQT983114:EQT983131 FAP983114:FAP983131 FKL983114:FKL983131 FUH983114:FUH983131 GED983114:GED983131 GNZ983114:GNZ983131 GXV983114:GXV983131 HHR983114:HHR983131 HRN983114:HRN983131 IBJ983114:IBJ983131 ILF983114:ILF983131 IVB983114:IVB983131 JEX983114:JEX983131 JOT983114:JOT983131 JYP983114:JYP983131 KIL983114:KIL983131 KSH983114:KSH983131 LCD983114:LCD983131 LLZ983114:LLZ983131 LVV983114:LVV983131 MFR983114:MFR983131 MPN983114:MPN983131 MZJ983114:MZJ983131 NJF983114:NJF983131 NTB983114:NTB983131 OCX983114:OCX983131 OMT983114:OMT983131 OWP983114:OWP983131 PGL983114:PGL983131 PQH983114:PQH983131 QAD983114:QAD983131 QJZ983114:QJZ983131 QTV983114:QTV983131 RDR983114:RDR983131 RNN983114:RNN983131 RXJ983114:RXJ983131 SHF983114:SHF983131 SRB983114:SRB983131 TAX983114:TAX983131 TKT983114:TKT983131 TUP983114:TUP983131 UEL983114:UEL983131 UOH983114:UOH983131 UYD983114:UYD983131 VHZ983114:VHZ983131 VRV983114:VRV983131 WBR983114:WBR983131 WLN983114:WLN983131 WVJ983114:WVJ983131 O65610:O65627 JJ65610:JJ65627 TF65610:TF65627 ADB65610:ADB65627 AMX65610:AMX65627 AWT65610:AWT65627 BGP65610:BGP65627 BQL65610:BQL65627 CAH65610:CAH65627 CKD65610:CKD65627 CTZ65610:CTZ65627 DDV65610:DDV65627 DNR65610:DNR65627 DXN65610:DXN65627 EHJ65610:EHJ65627 ERF65610:ERF65627 FBB65610:FBB65627 FKX65610:FKX65627 FUT65610:FUT65627 GEP65610:GEP65627 GOL65610:GOL65627 GYH65610:GYH65627 HID65610:HID65627 HRZ65610:HRZ65627 IBV65610:IBV65627 ILR65610:ILR65627 IVN65610:IVN65627 JFJ65610:JFJ65627 JPF65610:JPF65627 JZB65610:JZB65627 KIX65610:KIX65627 KST65610:KST65627 LCP65610:LCP65627 LML65610:LML65627 LWH65610:LWH65627 MGD65610:MGD65627 MPZ65610:MPZ65627 MZV65610:MZV65627 NJR65610:NJR65627 NTN65610:NTN65627 ODJ65610:ODJ65627 ONF65610:ONF65627 OXB65610:OXB65627 PGX65610:PGX65627 PQT65610:PQT65627 QAP65610:QAP65627 QKL65610:QKL65627 QUH65610:QUH65627 RED65610:RED65627 RNZ65610:RNZ65627 RXV65610:RXV65627 SHR65610:SHR65627 SRN65610:SRN65627 TBJ65610:TBJ65627 TLF65610:TLF65627 TVB65610:TVB65627 UEX65610:UEX65627 UOT65610:UOT65627 UYP65610:UYP65627 VIL65610:VIL65627 VSH65610:VSH65627 WCD65610:WCD65627 WLZ65610:WLZ65627 WVV65610:WVV65627 O131146:O131163 JJ131146:JJ131163 TF131146:TF131163 ADB131146:ADB131163 AMX131146:AMX131163 AWT131146:AWT131163 BGP131146:BGP131163 BQL131146:BQL131163 CAH131146:CAH131163 CKD131146:CKD131163 CTZ131146:CTZ131163 DDV131146:DDV131163 DNR131146:DNR131163 DXN131146:DXN131163 EHJ131146:EHJ131163 ERF131146:ERF131163 FBB131146:FBB131163 FKX131146:FKX131163 FUT131146:FUT131163 GEP131146:GEP131163 GOL131146:GOL131163 GYH131146:GYH131163 HID131146:HID131163 HRZ131146:HRZ131163 IBV131146:IBV131163 ILR131146:ILR131163 IVN131146:IVN131163 JFJ131146:JFJ131163 JPF131146:JPF131163 JZB131146:JZB131163 KIX131146:KIX131163 KST131146:KST131163 LCP131146:LCP131163 LML131146:LML131163 LWH131146:LWH131163 MGD131146:MGD131163 MPZ131146:MPZ131163 MZV131146:MZV131163 NJR131146:NJR131163 NTN131146:NTN131163 ODJ131146:ODJ131163 ONF131146:ONF131163 OXB131146:OXB131163 PGX131146:PGX131163 PQT131146:PQT131163 QAP131146:QAP131163 QKL131146:QKL131163 QUH131146:QUH131163 RED131146:RED131163 RNZ131146:RNZ131163 RXV131146:RXV131163 SHR131146:SHR131163 SRN131146:SRN131163 TBJ131146:TBJ131163 TLF131146:TLF131163 TVB131146:TVB131163 UEX131146:UEX131163 UOT131146:UOT131163 UYP131146:UYP131163 VIL131146:VIL131163 VSH131146:VSH131163 WCD131146:WCD131163 WLZ131146:WLZ131163 WVV131146:WVV131163 O196682:O196699 JJ196682:JJ196699 TF196682:TF196699 ADB196682:ADB196699 AMX196682:AMX196699 AWT196682:AWT196699 BGP196682:BGP196699 BQL196682:BQL196699 CAH196682:CAH196699 CKD196682:CKD196699 CTZ196682:CTZ196699 DDV196682:DDV196699 DNR196682:DNR196699 DXN196682:DXN196699 EHJ196682:EHJ196699 ERF196682:ERF196699 FBB196682:FBB196699 FKX196682:FKX196699 FUT196682:FUT196699 GEP196682:GEP196699 GOL196682:GOL196699 GYH196682:GYH196699 HID196682:HID196699 HRZ196682:HRZ196699 IBV196682:IBV196699 ILR196682:ILR196699 IVN196682:IVN196699 JFJ196682:JFJ196699 JPF196682:JPF196699 JZB196682:JZB196699 KIX196682:KIX196699 KST196682:KST196699 LCP196682:LCP196699 LML196682:LML196699 LWH196682:LWH196699 MGD196682:MGD196699 MPZ196682:MPZ196699 MZV196682:MZV196699 NJR196682:NJR196699 NTN196682:NTN196699 ODJ196682:ODJ196699 ONF196682:ONF196699 OXB196682:OXB196699 PGX196682:PGX196699 PQT196682:PQT196699 QAP196682:QAP196699 QKL196682:QKL196699 QUH196682:QUH196699 RED196682:RED196699 RNZ196682:RNZ196699 RXV196682:RXV196699 SHR196682:SHR196699 SRN196682:SRN196699 TBJ196682:TBJ196699 TLF196682:TLF196699 TVB196682:TVB196699 UEX196682:UEX196699 UOT196682:UOT196699 UYP196682:UYP196699 VIL196682:VIL196699 VSH196682:VSH196699 WCD196682:WCD196699 WLZ196682:WLZ196699 WVV196682:WVV196699 O262218:O262235 JJ262218:JJ262235 TF262218:TF262235 ADB262218:ADB262235 AMX262218:AMX262235 AWT262218:AWT262235 BGP262218:BGP262235 BQL262218:BQL262235 CAH262218:CAH262235 CKD262218:CKD262235 CTZ262218:CTZ262235 DDV262218:DDV262235 DNR262218:DNR262235 DXN262218:DXN262235 EHJ262218:EHJ262235 ERF262218:ERF262235 FBB262218:FBB262235 FKX262218:FKX262235 FUT262218:FUT262235 GEP262218:GEP262235 GOL262218:GOL262235 GYH262218:GYH262235 HID262218:HID262235 HRZ262218:HRZ262235 IBV262218:IBV262235 ILR262218:ILR262235 IVN262218:IVN262235 JFJ262218:JFJ262235 JPF262218:JPF262235 JZB262218:JZB262235 KIX262218:KIX262235 KST262218:KST262235 LCP262218:LCP262235 LML262218:LML262235 LWH262218:LWH262235 MGD262218:MGD262235 MPZ262218:MPZ262235 MZV262218:MZV262235 NJR262218:NJR262235 NTN262218:NTN262235 ODJ262218:ODJ262235 ONF262218:ONF262235 OXB262218:OXB262235 PGX262218:PGX262235 PQT262218:PQT262235 QAP262218:QAP262235 QKL262218:QKL262235 QUH262218:QUH262235 RED262218:RED262235 RNZ262218:RNZ262235 RXV262218:RXV262235 SHR262218:SHR262235 SRN262218:SRN262235 TBJ262218:TBJ262235 TLF262218:TLF262235 TVB262218:TVB262235 UEX262218:UEX262235 UOT262218:UOT262235 UYP262218:UYP262235 VIL262218:VIL262235 VSH262218:VSH262235 WCD262218:WCD262235 WLZ262218:WLZ262235 WVV262218:WVV262235 O327754:O327771 JJ327754:JJ327771 TF327754:TF327771 ADB327754:ADB327771 AMX327754:AMX327771 AWT327754:AWT327771 BGP327754:BGP327771 BQL327754:BQL327771 CAH327754:CAH327771 CKD327754:CKD327771 CTZ327754:CTZ327771 DDV327754:DDV327771 DNR327754:DNR327771 DXN327754:DXN327771 EHJ327754:EHJ327771 ERF327754:ERF327771 FBB327754:FBB327771 FKX327754:FKX327771 FUT327754:FUT327771 GEP327754:GEP327771 GOL327754:GOL327771 GYH327754:GYH327771 HID327754:HID327771 HRZ327754:HRZ327771 IBV327754:IBV327771 ILR327754:ILR327771 IVN327754:IVN327771 JFJ327754:JFJ327771 JPF327754:JPF327771 JZB327754:JZB327771 KIX327754:KIX327771 KST327754:KST327771 LCP327754:LCP327771 LML327754:LML327771 LWH327754:LWH327771 MGD327754:MGD327771 MPZ327754:MPZ327771 MZV327754:MZV327771 NJR327754:NJR327771 NTN327754:NTN327771 ODJ327754:ODJ327771 ONF327754:ONF327771 OXB327754:OXB327771 PGX327754:PGX327771 PQT327754:PQT327771 QAP327754:QAP327771 QKL327754:QKL327771 QUH327754:QUH327771 RED327754:RED327771 RNZ327754:RNZ327771 RXV327754:RXV327771 SHR327754:SHR327771 SRN327754:SRN327771 TBJ327754:TBJ327771 TLF327754:TLF327771 TVB327754:TVB327771 UEX327754:UEX327771 UOT327754:UOT327771 UYP327754:UYP327771 VIL327754:VIL327771 VSH327754:VSH327771 WCD327754:WCD327771 WLZ327754:WLZ327771 WVV327754:WVV327771 O393290:O393307 JJ393290:JJ393307 TF393290:TF393307 ADB393290:ADB393307 AMX393290:AMX393307 AWT393290:AWT393307 BGP393290:BGP393307 BQL393290:BQL393307 CAH393290:CAH393307 CKD393290:CKD393307 CTZ393290:CTZ393307 DDV393290:DDV393307 DNR393290:DNR393307 DXN393290:DXN393307 EHJ393290:EHJ393307 ERF393290:ERF393307 FBB393290:FBB393307 FKX393290:FKX393307 FUT393290:FUT393307 GEP393290:GEP393307 GOL393290:GOL393307 GYH393290:GYH393307 HID393290:HID393307 HRZ393290:HRZ393307 IBV393290:IBV393307 ILR393290:ILR393307 IVN393290:IVN393307 JFJ393290:JFJ393307 JPF393290:JPF393307 JZB393290:JZB393307 KIX393290:KIX393307 KST393290:KST393307 LCP393290:LCP393307 LML393290:LML393307 LWH393290:LWH393307 MGD393290:MGD393307 MPZ393290:MPZ393307 MZV393290:MZV393307 NJR393290:NJR393307 NTN393290:NTN393307 ODJ393290:ODJ393307 ONF393290:ONF393307 OXB393290:OXB393307 PGX393290:PGX393307 PQT393290:PQT393307 QAP393290:QAP393307 QKL393290:QKL393307 QUH393290:QUH393307 RED393290:RED393307 RNZ393290:RNZ393307 RXV393290:RXV393307 SHR393290:SHR393307 SRN393290:SRN393307 TBJ393290:TBJ393307 TLF393290:TLF393307 TVB393290:TVB393307 UEX393290:UEX393307 UOT393290:UOT393307 UYP393290:UYP393307 VIL393290:VIL393307 VSH393290:VSH393307 WCD393290:WCD393307 WLZ393290:WLZ393307 WVV393290:WVV393307 O458826:O458843 JJ458826:JJ458843 TF458826:TF458843 ADB458826:ADB458843 AMX458826:AMX458843 AWT458826:AWT458843 BGP458826:BGP458843 BQL458826:BQL458843 CAH458826:CAH458843 CKD458826:CKD458843 CTZ458826:CTZ458843 DDV458826:DDV458843 DNR458826:DNR458843 DXN458826:DXN458843 EHJ458826:EHJ458843 ERF458826:ERF458843 FBB458826:FBB458843 FKX458826:FKX458843 FUT458826:FUT458843 GEP458826:GEP458843 GOL458826:GOL458843 GYH458826:GYH458843 HID458826:HID458843 HRZ458826:HRZ458843 IBV458826:IBV458843 ILR458826:ILR458843 IVN458826:IVN458843 JFJ458826:JFJ458843 JPF458826:JPF458843 JZB458826:JZB458843 KIX458826:KIX458843 KST458826:KST458843 LCP458826:LCP458843 LML458826:LML458843 LWH458826:LWH458843 MGD458826:MGD458843 MPZ458826:MPZ458843 MZV458826:MZV458843 NJR458826:NJR458843 NTN458826:NTN458843 ODJ458826:ODJ458843 ONF458826:ONF458843 OXB458826:OXB458843 PGX458826:PGX458843 PQT458826:PQT458843 QAP458826:QAP458843 QKL458826:QKL458843 QUH458826:QUH458843 RED458826:RED458843 RNZ458826:RNZ458843 RXV458826:RXV458843 SHR458826:SHR458843 SRN458826:SRN458843 TBJ458826:TBJ458843 TLF458826:TLF458843 TVB458826:TVB458843 UEX458826:UEX458843 UOT458826:UOT458843 UYP458826:UYP458843 VIL458826:VIL458843 VSH458826:VSH458843 WCD458826:WCD458843 WLZ458826:WLZ458843 WVV458826:WVV458843 O524362:O524379 JJ524362:JJ524379 TF524362:TF524379 ADB524362:ADB524379 AMX524362:AMX524379 AWT524362:AWT524379 BGP524362:BGP524379 BQL524362:BQL524379 CAH524362:CAH524379 CKD524362:CKD524379 CTZ524362:CTZ524379 DDV524362:DDV524379 DNR524362:DNR524379 DXN524362:DXN524379 EHJ524362:EHJ524379 ERF524362:ERF524379 FBB524362:FBB524379 FKX524362:FKX524379 FUT524362:FUT524379 GEP524362:GEP524379 GOL524362:GOL524379 GYH524362:GYH524379 HID524362:HID524379 HRZ524362:HRZ524379 IBV524362:IBV524379 ILR524362:ILR524379 IVN524362:IVN524379 JFJ524362:JFJ524379 JPF524362:JPF524379 JZB524362:JZB524379 KIX524362:KIX524379 KST524362:KST524379 LCP524362:LCP524379 LML524362:LML524379 LWH524362:LWH524379 MGD524362:MGD524379 MPZ524362:MPZ524379 MZV524362:MZV524379 NJR524362:NJR524379 NTN524362:NTN524379 ODJ524362:ODJ524379 ONF524362:ONF524379 OXB524362:OXB524379 PGX524362:PGX524379 PQT524362:PQT524379 QAP524362:QAP524379 QKL524362:QKL524379 QUH524362:QUH524379 RED524362:RED524379 RNZ524362:RNZ524379 RXV524362:RXV524379 SHR524362:SHR524379 SRN524362:SRN524379 TBJ524362:TBJ524379 TLF524362:TLF524379 TVB524362:TVB524379 UEX524362:UEX524379 UOT524362:UOT524379 UYP524362:UYP524379 VIL524362:VIL524379 VSH524362:VSH524379 WCD524362:WCD524379 WLZ524362:WLZ524379 WVV524362:WVV524379 O589898:O589915 JJ589898:JJ589915 TF589898:TF589915 ADB589898:ADB589915 AMX589898:AMX589915 AWT589898:AWT589915 BGP589898:BGP589915 BQL589898:BQL589915 CAH589898:CAH589915 CKD589898:CKD589915 CTZ589898:CTZ589915 DDV589898:DDV589915 DNR589898:DNR589915 DXN589898:DXN589915 EHJ589898:EHJ589915 ERF589898:ERF589915 FBB589898:FBB589915 FKX589898:FKX589915 FUT589898:FUT589915 GEP589898:GEP589915 GOL589898:GOL589915 GYH589898:GYH589915 HID589898:HID589915 HRZ589898:HRZ589915 IBV589898:IBV589915 ILR589898:ILR589915 IVN589898:IVN589915 JFJ589898:JFJ589915 JPF589898:JPF589915 JZB589898:JZB589915 KIX589898:KIX589915 KST589898:KST589915 LCP589898:LCP589915 LML589898:LML589915 LWH589898:LWH589915 MGD589898:MGD589915 MPZ589898:MPZ589915 MZV589898:MZV589915 NJR589898:NJR589915 NTN589898:NTN589915 ODJ589898:ODJ589915 ONF589898:ONF589915 OXB589898:OXB589915 PGX589898:PGX589915 PQT589898:PQT589915 QAP589898:QAP589915 QKL589898:QKL589915 QUH589898:QUH589915 RED589898:RED589915 RNZ589898:RNZ589915 RXV589898:RXV589915 SHR589898:SHR589915 SRN589898:SRN589915 TBJ589898:TBJ589915 TLF589898:TLF589915 TVB589898:TVB589915 UEX589898:UEX589915 UOT589898:UOT589915 UYP589898:UYP589915 VIL589898:VIL589915 VSH589898:VSH589915 WCD589898:WCD589915 WLZ589898:WLZ589915 WVV589898:WVV589915 O655434:O655451 JJ655434:JJ655451 TF655434:TF655451 ADB655434:ADB655451 AMX655434:AMX655451 AWT655434:AWT655451 BGP655434:BGP655451 BQL655434:BQL655451 CAH655434:CAH655451 CKD655434:CKD655451 CTZ655434:CTZ655451 DDV655434:DDV655451 DNR655434:DNR655451 DXN655434:DXN655451 EHJ655434:EHJ655451 ERF655434:ERF655451 FBB655434:FBB655451 FKX655434:FKX655451 FUT655434:FUT655451 GEP655434:GEP655451 GOL655434:GOL655451 GYH655434:GYH655451 HID655434:HID655451 HRZ655434:HRZ655451 IBV655434:IBV655451 ILR655434:ILR655451 IVN655434:IVN655451 JFJ655434:JFJ655451 JPF655434:JPF655451 JZB655434:JZB655451 KIX655434:KIX655451 KST655434:KST655451 LCP655434:LCP655451 LML655434:LML655451 LWH655434:LWH655451 MGD655434:MGD655451 MPZ655434:MPZ655451 MZV655434:MZV655451 NJR655434:NJR655451 NTN655434:NTN655451 ODJ655434:ODJ655451 ONF655434:ONF655451 OXB655434:OXB655451 PGX655434:PGX655451 PQT655434:PQT655451 QAP655434:QAP655451 QKL655434:QKL655451 QUH655434:QUH655451 RED655434:RED655451 RNZ655434:RNZ655451 RXV655434:RXV655451 SHR655434:SHR655451 SRN655434:SRN655451 TBJ655434:TBJ655451 TLF655434:TLF655451 TVB655434:TVB655451 UEX655434:UEX655451 UOT655434:UOT655451 UYP655434:UYP655451 VIL655434:VIL655451 VSH655434:VSH655451 WCD655434:WCD655451 WLZ655434:WLZ655451 WVV655434:WVV655451 O720970:O720987 JJ720970:JJ720987 TF720970:TF720987 ADB720970:ADB720987 AMX720970:AMX720987 AWT720970:AWT720987 BGP720970:BGP720987 BQL720970:BQL720987 CAH720970:CAH720987 CKD720970:CKD720987 CTZ720970:CTZ720987 DDV720970:DDV720987 DNR720970:DNR720987 DXN720970:DXN720987 EHJ720970:EHJ720987 ERF720970:ERF720987 FBB720970:FBB720987 FKX720970:FKX720987 FUT720970:FUT720987 GEP720970:GEP720987 GOL720970:GOL720987 GYH720970:GYH720987 HID720970:HID720987 HRZ720970:HRZ720987 IBV720970:IBV720987 ILR720970:ILR720987 IVN720970:IVN720987 JFJ720970:JFJ720987 JPF720970:JPF720987 JZB720970:JZB720987 KIX720970:KIX720987 KST720970:KST720987 LCP720970:LCP720987 LML720970:LML720987 LWH720970:LWH720987 MGD720970:MGD720987 MPZ720970:MPZ720987 MZV720970:MZV720987 NJR720970:NJR720987 NTN720970:NTN720987 ODJ720970:ODJ720987 ONF720970:ONF720987 OXB720970:OXB720987 PGX720970:PGX720987 PQT720970:PQT720987 QAP720970:QAP720987 QKL720970:QKL720987 QUH720970:QUH720987 RED720970:RED720987 RNZ720970:RNZ720987 RXV720970:RXV720987 SHR720970:SHR720987 SRN720970:SRN720987 TBJ720970:TBJ720987 TLF720970:TLF720987 TVB720970:TVB720987 UEX720970:UEX720987 UOT720970:UOT720987 UYP720970:UYP720987 VIL720970:VIL720987 VSH720970:VSH720987 WCD720970:WCD720987 WLZ720970:WLZ720987 WVV720970:WVV720987 O786506:O786523 JJ786506:JJ786523 TF786506:TF786523 ADB786506:ADB786523 AMX786506:AMX786523 AWT786506:AWT786523 BGP786506:BGP786523 BQL786506:BQL786523 CAH786506:CAH786523 CKD786506:CKD786523 CTZ786506:CTZ786523 DDV786506:DDV786523 DNR786506:DNR786523 DXN786506:DXN786523 EHJ786506:EHJ786523 ERF786506:ERF786523 FBB786506:FBB786523 FKX786506:FKX786523 FUT786506:FUT786523 GEP786506:GEP786523 GOL786506:GOL786523 GYH786506:GYH786523 HID786506:HID786523 HRZ786506:HRZ786523 IBV786506:IBV786523 ILR786506:ILR786523 IVN786506:IVN786523 JFJ786506:JFJ786523 JPF786506:JPF786523 JZB786506:JZB786523 KIX786506:KIX786523 KST786506:KST786523 LCP786506:LCP786523 LML786506:LML786523 LWH786506:LWH786523 MGD786506:MGD786523 MPZ786506:MPZ786523 MZV786506:MZV786523 NJR786506:NJR786523 NTN786506:NTN786523 ODJ786506:ODJ786523 ONF786506:ONF786523 OXB786506:OXB786523 PGX786506:PGX786523 PQT786506:PQT786523 QAP786506:QAP786523 QKL786506:QKL786523 QUH786506:QUH786523 RED786506:RED786523 RNZ786506:RNZ786523 RXV786506:RXV786523 SHR786506:SHR786523 SRN786506:SRN786523 TBJ786506:TBJ786523 TLF786506:TLF786523 TVB786506:TVB786523 UEX786506:UEX786523 UOT786506:UOT786523 UYP786506:UYP786523 VIL786506:VIL786523 VSH786506:VSH786523 WCD786506:WCD786523 WLZ786506:WLZ786523 WVV786506:WVV786523 O852042:O852059 JJ852042:JJ852059 TF852042:TF852059 ADB852042:ADB852059 AMX852042:AMX852059 AWT852042:AWT852059 BGP852042:BGP852059 BQL852042:BQL852059 CAH852042:CAH852059 CKD852042:CKD852059 CTZ852042:CTZ852059 DDV852042:DDV852059 DNR852042:DNR852059 DXN852042:DXN852059 EHJ852042:EHJ852059 ERF852042:ERF852059 FBB852042:FBB852059 FKX852042:FKX852059 FUT852042:FUT852059 GEP852042:GEP852059 GOL852042:GOL852059 GYH852042:GYH852059 HID852042:HID852059 HRZ852042:HRZ852059 IBV852042:IBV852059 ILR852042:ILR852059 IVN852042:IVN852059 JFJ852042:JFJ852059 JPF852042:JPF852059 JZB852042:JZB852059 KIX852042:KIX852059 KST852042:KST852059 LCP852042:LCP852059 LML852042:LML852059 LWH852042:LWH852059 MGD852042:MGD852059 MPZ852042:MPZ852059 MZV852042:MZV852059 NJR852042:NJR852059 NTN852042:NTN852059 ODJ852042:ODJ852059 ONF852042:ONF852059 OXB852042:OXB852059 PGX852042:PGX852059 PQT852042:PQT852059 QAP852042:QAP852059 QKL852042:QKL852059 QUH852042:QUH852059 RED852042:RED852059 RNZ852042:RNZ852059 RXV852042:RXV852059 SHR852042:SHR852059 SRN852042:SRN852059 TBJ852042:TBJ852059 TLF852042:TLF852059 TVB852042:TVB852059 UEX852042:UEX852059 UOT852042:UOT852059 UYP852042:UYP852059 VIL852042:VIL852059 VSH852042:VSH852059 WCD852042:WCD852059 WLZ852042:WLZ852059 WVV852042:WVV852059 O917578:O917595 JJ917578:JJ917595 TF917578:TF917595 ADB917578:ADB917595 AMX917578:AMX917595 AWT917578:AWT917595 BGP917578:BGP917595 BQL917578:BQL917595 CAH917578:CAH917595 CKD917578:CKD917595 CTZ917578:CTZ917595 DDV917578:DDV917595 DNR917578:DNR917595 DXN917578:DXN917595 EHJ917578:EHJ917595 ERF917578:ERF917595 FBB917578:FBB917595 FKX917578:FKX917595 FUT917578:FUT917595 GEP917578:GEP917595 GOL917578:GOL917595 GYH917578:GYH917595 HID917578:HID917595 HRZ917578:HRZ917595 IBV917578:IBV917595 ILR917578:ILR917595 IVN917578:IVN917595 JFJ917578:JFJ917595 JPF917578:JPF917595 JZB917578:JZB917595 KIX917578:KIX917595 KST917578:KST917595 LCP917578:LCP917595 LML917578:LML917595 LWH917578:LWH917595 MGD917578:MGD917595 MPZ917578:MPZ917595 MZV917578:MZV917595 NJR917578:NJR917595 NTN917578:NTN917595 ODJ917578:ODJ917595 ONF917578:ONF917595 OXB917578:OXB917595 PGX917578:PGX917595 PQT917578:PQT917595 QAP917578:QAP917595 QKL917578:QKL917595 QUH917578:QUH917595 RED917578:RED917595 RNZ917578:RNZ917595 RXV917578:RXV917595 SHR917578:SHR917595 SRN917578:SRN917595 TBJ917578:TBJ917595 TLF917578:TLF917595 TVB917578:TVB917595 UEX917578:UEX917595 UOT917578:UOT917595 UYP917578:UYP917595 VIL917578:VIL917595 VSH917578:VSH917595 WCD917578:WCD917595 WLZ917578:WLZ917595 WVV917578:WVV917595 O983114:O983131 JJ983114:JJ983131 TF983114:TF983131 ADB983114:ADB983131 AMX983114:AMX983131 AWT983114:AWT983131 BGP983114:BGP983131 BQL983114:BQL983131 CAH983114:CAH983131 CKD983114:CKD983131 CTZ983114:CTZ983131 DDV983114:DDV983131 DNR983114:DNR983131 DXN983114:DXN983131 EHJ983114:EHJ983131 ERF983114:ERF983131 FBB983114:FBB983131 FKX983114:FKX983131 FUT983114:FUT983131 GEP983114:GEP983131 GOL983114:GOL983131 GYH983114:GYH983131 HID983114:HID983131 HRZ983114:HRZ983131 IBV983114:IBV983131 ILR983114:ILR983131 IVN983114:IVN983131 JFJ983114:JFJ983131 JPF983114:JPF983131 JZB983114:JZB983131 KIX983114:KIX983131 KST983114:KST983131 LCP983114:LCP983131 LML983114:LML983131 LWH983114:LWH983131 MGD983114:MGD983131 MPZ983114:MPZ983131 MZV983114:MZV983131 NJR983114:NJR983131 NTN983114:NTN983131 ODJ983114:ODJ983131 ONF983114:ONF983131 OXB983114:OXB983131 PGX983114:PGX983131 PQT983114:PQT983131 QAP983114:QAP983131 QKL983114:QKL983131 QUH983114:QUH983131 RED983114:RED983131 RNZ983114:RNZ983131 RXV983114:RXV983131 SHR983114:SHR983131 SRN983114:SRN983131 TBJ983114:TBJ983131 TLF983114:TLF983131 TVB983114:TVB983131 UEX983114:UEX983131 UOT983114:UOT983131 UYP983114:UYP983131 VIL983114:VIL983131 VSH983114:VSH983131 WCD983114:WCD983131 WLZ983114:WLZ983131 WVV983114:WVV983131 O65632:O65718 JJ65632:JJ65718 TF65632:TF65718 ADB65632:ADB65718 AMX65632:AMX65718 AWT65632:AWT65718 BGP65632:BGP65718 BQL65632:BQL65718 CAH65632:CAH65718 CKD65632:CKD65718 CTZ65632:CTZ65718 DDV65632:DDV65718 DNR65632:DNR65718 DXN65632:DXN65718 EHJ65632:EHJ65718 ERF65632:ERF65718 FBB65632:FBB65718 FKX65632:FKX65718 FUT65632:FUT65718 GEP65632:GEP65718 GOL65632:GOL65718 GYH65632:GYH65718 HID65632:HID65718 HRZ65632:HRZ65718 IBV65632:IBV65718 ILR65632:ILR65718 IVN65632:IVN65718 JFJ65632:JFJ65718 JPF65632:JPF65718 JZB65632:JZB65718 KIX65632:KIX65718 KST65632:KST65718 LCP65632:LCP65718 LML65632:LML65718 LWH65632:LWH65718 MGD65632:MGD65718 MPZ65632:MPZ65718 MZV65632:MZV65718 NJR65632:NJR65718 NTN65632:NTN65718 ODJ65632:ODJ65718 ONF65632:ONF65718 OXB65632:OXB65718 PGX65632:PGX65718 PQT65632:PQT65718 QAP65632:QAP65718 QKL65632:QKL65718 QUH65632:QUH65718 RED65632:RED65718 RNZ65632:RNZ65718 RXV65632:RXV65718 SHR65632:SHR65718 SRN65632:SRN65718 TBJ65632:TBJ65718 TLF65632:TLF65718 TVB65632:TVB65718 UEX65632:UEX65718 UOT65632:UOT65718 UYP65632:UYP65718 VIL65632:VIL65718 VSH65632:VSH65718 WCD65632:WCD65718 WLZ65632:WLZ65718 WVV65632:WVV65718 O131168:O131254 JJ131168:JJ131254 TF131168:TF131254 ADB131168:ADB131254 AMX131168:AMX131254 AWT131168:AWT131254 BGP131168:BGP131254 BQL131168:BQL131254 CAH131168:CAH131254 CKD131168:CKD131254 CTZ131168:CTZ131254 DDV131168:DDV131254 DNR131168:DNR131254 DXN131168:DXN131254 EHJ131168:EHJ131254 ERF131168:ERF131254 FBB131168:FBB131254 FKX131168:FKX131254 FUT131168:FUT131254 GEP131168:GEP131254 GOL131168:GOL131254 GYH131168:GYH131254 HID131168:HID131254 HRZ131168:HRZ131254 IBV131168:IBV131254 ILR131168:ILR131254 IVN131168:IVN131254 JFJ131168:JFJ131254 JPF131168:JPF131254 JZB131168:JZB131254 KIX131168:KIX131254 KST131168:KST131254 LCP131168:LCP131254 LML131168:LML131254 LWH131168:LWH131254 MGD131168:MGD131254 MPZ131168:MPZ131254 MZV131168:MZV131254 NJR131168:NJR131254 NTN131168:NTN131254 ODJ131168:ODJ131254 ONF131168:ONF131254 OXB131168:OXB131254 PGX131168:PGX131254 PQT131168:PQT131254 QAP131168:QAP131254 QKL131168:QKL131254 QUH131168:QUH131254 RED131168:RED131254 RNZ131168:RNZ131254 RXV131168:RXV131254 SHR131168:SHR131254 SRN131168:SRN131254 TBJ131168:TBJ131254 TLF131168:TLF131254 TVB131168:TVB131254 UEX131168:UEX131254 UOT131168:UOT131254 UYP131168:UYP131254 VIL131168:VIL131254 VSH131168:VSH131254 WCD131168:WCD131254 WLZ131168:WLZ131254 WVV131168:WVV131254 O196704:O196790 JJ196704:JJ196790 TF196704:TF196790 ADB196704:ADB196790 AMX196704:AMX196790 AWT196704:AWT196790 BGP196704:BGP196790 BQL196704:BQL196790 CAH196704:CAH196790 CKD196704:CKD196790 CTZ196704:CTZ196790 DDV196704:DDV196790 DNR196704:DNR196790 DXN196704:DXN196790 EHJ196704:EHJ196790 ERF196704:ERF196790 FBB196704:FBB196790 FKX196704:FKX196790 FUT196704:FUT196790 GEP196704:GEP196790 GOL196704:GOL196790 GYH196704:GYH196790 HID196704:HID196790 HRZ196704:HRZ196790 IBV196704:IBV196790 ILR196704:ILR196790 IVN196704:IVN196790 JFJ196704:JFJ196790 JPF196704:JPF196790 JZB196704:JZB196790 KIX196704:KIX196790 KST196704:KST196790 LCP196704:LCP196790 LML196704:LML196790 LWH196704:LWH196790 MGD196704:MGD196790 MPZ196704:MPZ196790 MZV196704:MZV196790 NJR196704:NJR196790 NTN196704:NTN196790 ODJ196704:ODJ196790 ONF196704:ONF196790 OXB196704:OXB196790 PGX196704:PGX196790 PQT196704:PQT196790 QAP196704:QAP196790 QKL196704:QKL196790 QUH196704:QUH196790 RED196704:RED196790 RNZ196704:RNZ196790 RXV196704:RXV196790 SHR196704:SHR196790 SRN196704:SRN196790 TBJ196704:TBJ196790 TLF196704:TLF196790 TVB196704:TVB196790 UEX196704:UEX196790 UOT196704:UOT196790 UYP196704:UYP196790 VIL196704:VIL196790 VSH196704:VSH196790 WCD196704:WCD196790 WLZ196704:WLZ196790 WVV196704:WVV196790 O262240:O262326 JJ262240:JJ262326 TF262240:TF262326 ADB262240:ADB262326 AMX262240:AMX262326 AWT262240:AWT262326 BGP262240:BGP262326 BQL262240:BQL262326 CAH262240:CAH262326 CKD262240:CKD262326 CTZ262240:CTZ262326 DDV262240:DDV262326 DNR262240:DNR262326 DXN262240:DXN262326 EHJ262240:EHJ262326 ERF262240:ERF262326 FBB262240:FBB262326 FKX262240:FKX262326 FUT262240:FUT262326 GEP262240:GEP262326 GOL262240:GOL262326 GYH262240:GYH262326 HID262240:HID262326 HRZ262240:HRZ262326 IBV262240:IBV262326 ILR262240:ILR262326 IVN262240:IVN262326 JFJ262240:JFJ262326 JPF262240:JPF262326 JZB262240:JZB262326 KIX262240:KIX262326 KST262240:KST262326 LCP262240:LCP262326 LML262240:LML262326 LWH262240:LWH262326 MGD262240:MGD262326 MPZ262240:MPZ262326 MZV262240:MZV262326 NJR262240:NJR262326 NTN262240:NTN262326 ODJ262240:ODJ262326 ONF262240:ONF262326 OXB262240:OXB262326 PGX262240:PGX262326 PQT262240:PQT262326 QAP262240:QAP262326 QKL262240:QKL262326 QUH262240:QUH262326 RED262240:RED262326 RNZ262240:RNZ262326 RXV262240:RXV262326 SHR262240:SHR262326 SRN262240:SRN262326 TBJ262240:TBJ262326 TLF262240:TLF262326 TVB262240:TVB262326 UEX262240:UEX262326 UOT262240:UOT262326 UYP262240:UYP262326 VIL262240:VIL262326 VSH262240:VSH262326 WCD262240:WCD262326 WLZ262240:WLZ262326 WVV262240:WVV262326 O327776:O327862 JJ327776:JJ327862 TF327776:TF327862 ADB327776:ADB327862 AMX327776:AMX327862 AWT327776:AWT327862 BGP327776:BGP327862 BQL327776:BQL327862 CAH327776:CAH327862 CKD327776:CKD327862 CTZ327776:CTZ327862 DDV327776:DDV327862 DNR327776:DNR327862 DXN327776:DXN327862 EHJ327776:EHJ327862 ERF327776:ERF327862 FBB327776:FBB327862 FKX327776:FKX327862 FUT327776:FUT327862 GEP327776:GEP327862 GOL327776:GOL327862 GYH327776:GYH327862 HID327776:HID327862 HRZ327776:HRZ327862 IBV327776:IBV327862 ILR327776:ILR327862 IVN327776:IVN327862 JFJ327776:JFJ327862 JPF327776:JPF327862 JZB327776:JZB327862 KIX327776:KIX327862 KST327776:KST327862 LCP327776:LCP327862 LML327776:LML327862 LWH327776:LWH327862 MGD327776:MGD327862 MPZ327776:MPZ327862 MZV327776:MZV327862 NJR327776:NJR327862 NTN327776:NTN327862 ODJ327776:ODJ327862 ONF327776:ONF327862 OXB327776:OXB327862 PGX327776:PGX327862 PQT327776:PQT327862 QAP327776:QAP327862 QKL327776:QKL327862 QUH327776:QUH327862 RED327776:RED327862 RNZ327776:RNZ327862 RXV327776:RXV327862 SHR327776:SHR327862 SRN327776:SRN327862 TBJ327776:TBJ327862 TLF327776:TLF327862 TVB327776:TVB327862 UEX327776:UEX327862 UOT327776:UOT327862 UYP327776:UYP327862 VIL327776:VIL327862 VSH327776:VSH327862 WCD327776:WCD327862 WLZ327776:WLZ327862 WVV327776:WVV327862 O393312:O393398 JJ393312:JJ393398 TF393312:TF393398 ADB393312:ADB393398 AMX393312:AMX393398 AWT393312:AWT393398 BGP393312:BGP393398 BQL393312:BQL393398 CAH393312:CAH393398 CKD393312:CKD393398 CTZ393312:CTZ393398 DDV393312:DDV393398 DNR393312:DNR393398 DXN393312:DXN393398 EHJ393312:EHJ393398 ERF393312:ERF393398 FBB393312:FBB393398 FKX393312:FKX393398 FUT393312:FUT393398 GEP393312:GEP393398 GOL393312:GOL393398 GYH393312:GYH393398 HID393312:HID393398 HRZ393312:HRZ393398 IBV393312:IBV393398 ILR393312:ILR393398 IVN393312:IVN393398 JFJ393312:JFJ393398 JPF393312:JPF393398 JZB393312:JZB393398 KIX393312:KIX393398 KST393312:KST393398 LCP393312:LCP393398 LML393312:LML393398 LWH393312:LWH393398 MGD393312:MGD393398 MPZ393312:MPZ393398 MZV393312:MZV393398 NJR393312:NJR393398 NTN393312:NTN393398 ODJ393312:ODJ393398 ONF393312:ONF393398 OXB393312:OXB393398 PGX393312:PGX393398 PQT393312:PQT393398 QAP393312:QAP393398 QKL393312:QKL393398 QUH393312:QUH393398 RED393312:RED393398 RNZ393312:RNZ393398 RXV393312:RXV393398 SHR393312:SHR393398 SRN393312:SRN393398 TBJ393312:TBJ393398 TLF393312:TLF393398 TVB393312:TVB393398 UEX393312:UEX393398 UOT393312:UOT393398 UYP393312:UYP393398 VIL393312:VIL393398 VSH393312:VSH393398 WCD393312:WCD393398 WLZ393312:WLZ393398 WVV393312:WVV393398 O458848:O458934 JJ458848:JJ458934 TF458848:TF458934 ADB458848:ADB458934 AMX458848:AMX458934 AWT458848:AWT458934 BGP458848:BGP458934 BQL458848:BQL458934 CAH458848:CAH458934 CKD458848:CKD458934 CTZ458848:CTZ458934 DDV458848:DDV458934 DNR458848:DNR458934 DXN458848:DXN458934 EHJ458848:EHJ458934 ERF458848:ERF458934 FBB458848:FBB458934 FKX458848:FKX458934 FUT458848:FUT458934 GEP458848:GEP458934 GOL458848:GOL458934 GYH458848:GYH458934 HID458848:HID458934 HRZ458848:HRZ458934 IBV458848:IBV458934 ILR458848:ILR458934 IVN458848:IVN458934 JFJ458848:JFJ458934 JPF458848:JPF458934 JZB458848:JZB458934 KIX458848:KIX458934 KST458848:KST458934 LCP458848:LCP458934 LML458848:LML458934 LWH458848:LWH458934 MGD458848:MGD458934 MPZ458848:MPZ458934 MZV458848:MZV458934 NJR458848:NJR458934 NTN458848:NTN458934 ODJ458848:ODJ458934 ONF458848:ONF458934 OXB458848:OXB458934 PGX458848:PGX458934 PQT458848:PQT458934 QAP458848:QAP458934 QKL458848:QKL458934 QUH458848:QUH458934 RED458848:RED458934 RNZ458848:RNZ458934 RXV458848:RXV458934 SHR458848:SHR458934 SRN458848:SRN458934 TBJ458848:TBJ458934 TLF458848:TLF458934 TVB458848:TVB458934 UEX458848:UEX458934 UOT458848:UOT458934 UYP458848:UYP458934 VIL458848:VIL458934 VSH458848:VSH458934 WCD458848:WCD458934 WLZ458848:WLZ458934 WVV458848:WVV458934 O524384:O524470 JJ524384:JJ524470 TF524384:TF524470 ADB524384:ADB524470 AMX524384:AMX524470 AWT524384:AWT524470 BGP524384:BGP524470 BQL524384:BQL524470 CAH524384:CAH524470 CKD524384:CKD524470 CTZ524384:CTZ524470 DDV524384:DDV524470 DNR524384:DNR524470 DXN524384:DXN524470 EHJ524384:EHJ524470 ERF524384:ERF524470 FBB524384:FBB524470 FKX524384:FKX524470 FUT524384:FUT524470 GEP524384:GEP524470 GOL524384:GOL524470 GYH524384:GYH524470 HID524384:HID524470 HRZ524384:HRZ524470 IBV524384:IBV524470 ILR524384:ILR524470 IVN524384:IVN524470 JFJ524384:JFJ524470 JPF524384:JPF524470 JZB524384:JZB524470 KIX524384:KIX524470 KST524384:KST524470 LCP524384:LCP524470 LML524384:LML524470 LWH524384:LWH524470 MGD524384:MGD524470 MPZ524384:MPZ524470 MZV524384:MZV524470 NJR524384:NJR524470 NTN524384:NTN524470 ODJ524384:ODJ524470 ONF524384:ONF524470 OXB524384:OXB524470 PGX524384:PGX524470 PQT524384:PQT524470 QAP524384:QAP524470 QKL524384:QKL524470 QUH524384:QUH524470 RED524384:RED524470 RNZ524384:RNZ524470 RXV524384:RXV524470 SHR524384:SHR524470 SRN524384:SRN524470 TBJ524384:TBJ524470 TLF524384:TLF524470 TVB524384:TVB524470 UEX524384:UEX524470 UOT524384:UOT524470 UYP524384:UYP524470 VIL524384:VIL524470 VSH524384:VSH524470 WCD524384:WCD524470 WLZ524384:WLZ524470 WVV524384:WVV524470 O589920:O590006 JJ589920:JJ590006 TF589920:TF590006 ADB589920:ADB590006 AMX589920:AMX590006 AWT589920:AWT590006 BGP589920:BGP590006 BQL589920:BQL590006 CAH589920:CAH590006 CKD589920:CKD590006 CTZ589920:CTZ590006 DDV589920:DDV590006 DNR589920:DNR590006 DXN589920:DXN590006 EHJ589920:EHJ590006 ERF589920:ERF590006 FBB589920:FBB590006 FKX589920:FKX590006 FUT589920:FUT590006 GEP589920:GEP590006 GOL589920:GOL590006 GYH589920:GYH590006 HID589920:HID590006 HRZ589920:HRZ590006 IBV589920:IBV590006 ILR589920:ILR590006 IVN589920:IVN590006 JFJ589920:JFJ590006 JPF589920:JPF590006 JZB589920:JZB590006 KIX589920:KIX590006 KST589920:KST590006 LCP589920:LCP590006 LML589920:LML590006 LWH589920:LWH590006 MGD589920:MGD590006 MPZ589920:MPZ590006 MZV589920:MZV590006 NJR589920:NJR590006 NTN589920:NTN590006 ODJ589920:ODJ590006 ONF589920:ONF590006 OXB589920:OXB590006 PGX589920:PGX590006 PQT589920:PQT590006 QAP589920:QAP590006 QKL589920:QKL590006 QUH589920:QUH590006 RED589920:RED590006 RNZ589920:RNZ590006 RXV589920:RXV590006 SHR589920:SHR590006 SRN589920:SRN590006 TBJ589920:TBJ590006 TLF589920:TLF590006 TVB589920:TVB590006 UEX589920:UEX590006 UOT589920:UOT590006 UYP589920:UYP590006 VIL589920:VIL590006 VSH589920:VSH590006 WCD589920:WCD590006 WLZ589920:WLZ590006 WVV589920:WVV590006 O655456:O655542 JJ655456:JJ655542 TF655456:TF655542 ADB655456:ADB655542 AMX655456:AMX655542 AWT655456:AWT655542 BGP655456:BGP655542 BQL655456:BQL655542 CAH655456:CAH655542 CKD655456:CKD655542 CTZ655456:CTZ655542 DDV655456:DDV655542 DNR655456:DNR655542 DXN655456:DXN655542 EHJ655456:EHJ655542 ERF655456:ERF655542 FBB655456:FBB655542 FKX655456:FKX655542 FUT655456:FUT655542 GEP655456:GEP655542 GOL655456:GOL655542 GYH655456:GYH655542 HID655456:HID655542 HRZ655456:HRZ655542 IBV655456:IBV655542 ILR655456:ILR655542 IVN655456:IVN655542 JFJ655456:JFJ655542 JPF655456:JPF655542 JZB655456:JZB655542 KIX655456:KIX655542 KST655456:KST655542 LCP655456:LCP655542 LML655456:LML655542 LWH655456:LWH655542 MGD655456:MGD655542 MPZ655456:MPZ655542 MZV655456:MZV655542 NJR655456:NJR655542 NTN655456:NTN655542 ODJ655456:ODJ655542 ONF655456:ONF655542 OXB655456:OXB655542 PGX655456:PGX655542 PQT655456:PQT655542 QAP655456:QAP655542 QKL655456:QKL655542 QUH655456:QUH655542 RED655456:RED655542 RNZ655456:RNZ655542 RXV655456:RXV655542 SHR655456:SHR655542 SRN655456:SRN655542 TBJ655456:TBJ655542 TLF655456:TLF655542 TVB655456:TVB655542 UEX655456:UEX655542 UOT655456:UOT655542 UYP655456:UYP655542 VIL655456:VIL655542 VSH655456:VSH655542 WCD655456:WCD655542 WLZ655456:WLZ655542 WVV655456:WVV655542 O720992:O721078 JJ720992:JJ721078 TF720992:TF721078 ADB720992:ADB721078 AMX720992:AMX721078 AWT720992:AWT721078 BGP720992:BGP721078 BQL720992:BQL721078 CAH720992:CAH721078 CKD720992:CKD721078 CTZ720992:CTZ721078 DDV720992:DDV721078 DNR720992:DNR721078 DXN720992:DXN721078 EHJ720992:EHJ721078 ERF720992:ERF721078 FBB720992:FBB721078 FKX720992:FKX721078 FUT720992:FUT721078 GEP720992:GEP721078 GOL720992:GOL721078 GYH720992:GYH721078 HID720992:HID721078 HRZ720992:HRZ721078 IBV720992:IBV721078 ILR720992:ILR721078 IVN720992:IVN721078 JFJ720992:JFJ721078 JPF720992:JPF721078 JZB720992:JZB721078 KIX720992:KIX721078 KST720992:KST721078 LCP720992:LCP721078 LML720992:LML721078 LWH720992:LWH721078 MGD720992:MGD721078 MPZ720992:MPZ721078 MZV720992:MZV721078 NJR720992:NJR721078 NTN720992:NTN721078 ODJ720992:ODJ721078 ONF720992:ONF721078 OXB720992:OXB721078 PGX720992:PGX721078 PQT720992:PQT721078 QAP720992:QAP721078 QKL720992:QKL721078 QUH720992:QUH721078 RED720992:RED721078 RNZ720992:RNZ721078 RXV720992:RXV721078 SHR720992:SHR721078 SRN720992:SRN721078 TBJ720992:TBJ721078 TLF720992:TLF721078 TVB720992:TVB721078 UEX720992:UEX721078 UOT720992:UOT721078 UYP720992:UYP721078 VIL720992:VIL721078 VSH720992:VSH721078 WCD720992:WCD721078 WLZ720992:WLZ721078 WVV720992:WVV721078 O786528:O786614 JJ786528:JJ786614 TF786528:TF786614 ADB786528:ADB786614 AMX786528:AMX786614 AWT786528:AWT786614 BGP786528:BGP786614 BQL786528:BQL786614 CAH786528:CAH786614 CKD786528:CKD786614 CTZ786528:CTZ786614 DDV786528:DDV786614 DNR786528:DNR786614 DXN786528:DXN786614 EHJ786528:EHJ786614 ERF786528:ERF786614 FBB786528:FBB786614 FKX786528:FKX786614 FUT786528:FUT786614 GEP786528:GEP786614 GOL786528:GOL786614 GYH786528:GYH786614 HID786528:HID786614 HRZ786528:HRZ786614 IBV786528:IBV786614 ILR786528:ILR786614 IVN786528:IVN786614 JFJ786528:JFJ786614 JPF786528:JPF786614 JZB786528:JZB786614 KIX786528:KIX786614 KST786528:KST786614 LCP786528:LCP786614 LML786528:LML786614 LWH786528:LWH786614 MGD786528:MGD786614 MPZ786528:MPZ786614 MZV786528:MZV786614 NJR786528:NJR786614 NTN786528:NTN786614 ODJ786528:ODJ786614 ONF786528:ONF786614 OXB786528:OXB786614 PGX786528:PGX786614 PQT786528:PQT786614 QAP786528:QAP786614 QKL786528:QKL786614 QUH786528:QUH786614 RED786528:RED786614 RNZ786528:RNZ786614 RXV786528:RXV786614 SHR786528:SHR786614 SRN786528:SRN786614 TBJ786528:TBJ786614 TLF786528:TLF786614 TVB786528:TVB786614 UEX786528:UEX786614 UOT786528:UOT786614 UYP786528:UYP786614 VIL786528:VIL786614 VSH786528:VSH786614 WCD786528:WCD786614 WLZ786528:WLZ786614 WVV786528:WVV786614 O852064:O852150 JJ852064:JJ852150 TF852064:TF852150 ADB852064:ADB852150 AMX852064:AMX852150 AWT852064:AWT852150 BGP852064:BGP852150 BQL852064:BQL852150 CAH852064:CAH852150 CKD852064:CKD852150 CTZ852064:CTZ852150 DDV852064:DDV852150 DNR852064:DNR852150 DXN852064:DXN852150 EHJ852064:EHJ852150 ERF852064:ERF852150 FBB852064:FBB852150 FKX852064:FKX852150 FUT852064:FUT852150 GEP852064:GEP852150 GOL852064:GOL852150 GYH852064:GYH852150 HID852064:HID852150 HRZ852064:HRZ852150 IBV852064:IBV852150 ILR852064:ILR852150 IVN852064:IVN852150 JFJ852064:JFJ852150 JPF852064:JPF852150 JZB852064:JZB852150 KIX852064:KIX852150 KST852064:KST852150 LCP852064:LCP852150 LML852064:LML852150 LWH852064:LWH852150 MGD852064:MGD852150 MPZ852064:MPZ852150 MZV852064:MZV852150 NJR852064:NJR852150 NTN852064:NTN852150 ODJ852064:ODJ852150 ONF852064:ONF852150 OXB852064:OXB852150 PGX852064:PGX852150 PQT852064:PQT852150 QAP852064:QAP852150 QKL852064:QKL852150 QUH852064:QUH852150 RED852064:RED852150 RNZ852064:RNZ852150 RXV852064:RXV852150 SHR852064:SHR852150 SRN852064:SRN852150 TBJ852064:TBJ852150 TLF852064:TLF852150 TVB852064:TVB852150 UEX852064:UEX852150 UOT852064:UOT852150 UYP852064:UYP852150 VIL852064:VIL852150 VSH852064:VSH852150 WCD852064:WCD852150 WLZ852064:WLZ852150 WVV852064:WVV852150 O917600:O917686 JJ917600:JJ917686 TF917600:TF917686 ADB917600:ADB917686 AMX917600:AMX917686 AWT917600:AWT917686 BGP917600:BGP917686 BQL917600:BQL917686 CAH917600:CAH917686 CKD917600:CKD917686 CTZ917600:CTZ917686 DDV917600:DDV917686 DNR917600:DNR917686 DXN917600:DXN917686 EHJ917600:EHJ917686 ERF917600:ERF917686 FBB917600:FBB917686 FKX917600:FKX917686 FUT917600:FUT917686 GEP917600:GEP917686 GOL917600:GOL917686 GYH917600:GYH917686 HID917600:HID917686 HRZ917600:HRZ917686 IBV917600:IBV917686 ILR917600:ILR917686 IVN917600:IVN917686 JFJ917600:JFJ917686 JPF917600:JPF917686 JZB917600:JZB917686 KIX917600:KIX917686 KST917600:KST917686 LCP917600:LCP917686 LML917600:LML917686 LWH917600:LWH917686 MGD917600:MGD917686 MPZ917600:MPZ917686 MZV917600:MZV917686 NJR917600:NJR917686 NTN917600:NTN917686 ODJ917600:ODJ917686 ONF917600:ONF917686 OXB917600:OXB917686 PGX917600:PGX917686 PQT917600:PQT917686 QAP917600:QAP917686 QKL917600:QKL917686 QUH917600:QUH917686 RED917600:RED917686 RNZ917600:RNZ917686 RXV917600:RXV917686 SHR917600:SHR917686 SRN917600:SRN917686 TBJ917600:TBJ917686 TLF917600:TLF917686 TVB917600:TVB917686 UEX917600:UEX917686 UOT917600:UOT917686 UYP917600:UYP917686 VIL917600:VIL917686 VSH917600:VSH917686 WCD917600:WCD917686 WLZ917600:WLZ917686 WVV917600:WVV917686 O983136:O983222 JJ983136:JJ983222 TF983136:TF983222 ADB983136:ADB983222 AMX983136:AMX983222 AWT983136:AWT983222 BGP983136:BGP983222 BQL983136:BQL983222 CAH983136:CAH983222 CKD983136:CKD983222 CTZ983136:CTZ983222 DDV983136:DDV983222 DNR983136:DNR983222 DXN983136:DXN983222 EHJ983136:EHJ983222 ERF983136:ERF983222 FBB983136:FBB983222 FKX983136:FKX983222 FUT983136:FUT983222 GEP983136:GEP983222 GOL983136:GOL983222 GYH983136:GYH983222 HID983136:HID983222 HRZ983136:HRZ983222 IBV983136:IBV983222 ILR983136:ILR983222 IVN983136:IVN983222 JFJ983136:JFJ983222 JPF983136:JPF983222 JZB983136:JZB983222 KIX983136:KIX983222 KST983136:KST983222 LCP983136:LCP983222 LML983136:LML983222 LWH983136:LWH983222 MGD983136:MGD983222 MPZ983136:MPZ983222 MZV983136:MZV983222 NJR983136:NJR983222 NTN983136:NTN983222 ODJ983136:ODJ983222 ONF983136:ONF983222 OXB983136:OXB983222 PGX983136:PGX983222 PQT983136:PQT983222 QAP983136:QAP983222 QKL983136:QKL983222 QUH983136:QUH983222 RED983136:RED983222 RNZ983136:RNZ983222 RXV983136:RXV983222 SHR983136:SHR983222 SRN983136:SRN983222 TBJ983136:TBJ983222 TLF983136:TLF983222 TVB983136:TVB983222 UEX983136:UEX983222 UOT983136:UOT983222 UYP983136:UYP983222 VIL983136:VIL983222 VSH983136:VSH983222 WCD983136:WCD983222 WLZ983136:WLZ983222 WVV983136:WVV983222 C65632:C65718 IX65632:IX65718 ST65632:ST65718 ACP65632:ACP65718 AML65632:AML65718 AWH65632:AWH65718 BGD65632:BGD65718 BPZ65632:BPZ65718 BZV65632:BZV65718 CJR65632:CJR65718 CTN65632:CTN65718 DDJ65632:DDJ65718 DNF65632:DNF65718 DXB65632:DXB65718 EGX65632:EGX65718 EQT65632:EQT65718 FAP65632:FAP65718 FKL65632:FKL65718 FUH65632:FUH65718 GED65632:GED65718 GNZ65632:GNZ65718 GXV65632:GXV65718 HHR65632:HHR65718 HRN65632:HRN65718 IBJ65632:IBJ65718 ILF65632:ILF65718 IVB65632:IVB65718 JEX65632:JEX65718 JOT65632:JOT65718 JYP65632:JYP65718 KIL65632:KIL65718 KSH65632:KSH65718 LCD65632:LCD65718 LLZ65632:LLZ65718 LVV65632:LVV65718 MFR65632:MFR65718 MPN65632:MPN65718 MZJ65632:MZJ65718 NJF65632:NJF65718 NTB65632:NTB65718 OCX65632:OCX65718 OMT65632:OMT65718 OWP65632:OWP65718 PGL65632:PGL65718 PQH65632:PQH65718 QAD65632:QAD65718 QJZ65632:QJZ65718 QTV65632:QTV65718 RDR65632:RDR65718 RNN65632:RNN65718 RXJ65632:RXJ65718 SHF65632:SHF65718 SRB65632:SRB65718 TAX65632:TAX65718 TKT65632:TKT65718 TUP65632:TUP65718 UEL65632:UEL65718 UOH65632:UOH65718 UYD65632:UYD65718 VHZ65632:VHZ65718 VRV65632:VRV65718 WBR65632:WBR65718 WLN65632:WLN65718 WVJ65632:WVJ65718 C131168:C131254 IX131168:IX131254 ST131168:ST131254 ACP131168:ACP131254 AML131168:AML131254 AWH131168:AWH131254 BGD131168:BGD131254 BPZ131168:BPZ131254 BZV131168:BZV131254 CJR131168:CJR131254 CTN131168:CTN131254 DDJ131168:DDJ131254 DNF131168:DNF131254 DXB131168:DXB131254 EGX131168:EGX131254 EQT131168:EQT131254 FAP131168:FAP131254 FKL131168:FKL131254 FUH131168:FUH131254 GED131168:GED131254 GNZ131168:GNZ131254 GXV131168:GXV131254 HHR131168:HHR131254 HRN131168:HRN131254 IBJ131168:IBJ131254 ILF131168:ILF131254 IVB131168:IVB131254 JEX131168:JEX131254 JOT131168:JOT131254 JYP131168:JYP131254 KIL131168:KIL131254 KSH131168:KSH131254 LCD131168:LCD131254 LLZ131168:LLZ131254 LVV131168:LVV131254 MFR131168:MFR131254 MPN131168:MPN131254 MZJ131168:MZJ131254 NJF131168:NJF131254 NTB131168:NTB131254 OCX131168:OCX131254 OMT131168:OMT131254 OWP131168:OWP131254 PGL131168:PGL131254 PQH131168:PQH131254 QAD131168:QAD131254 QJZ131168:QJZ131254 QTV131168:QTV131254 RDR131168:RDR131254 RNN131168:RNN131254 RXJ131168:RXJ131254 SHF131168:SHF131254 SRB131168:SRB131254 TAX131168:TAX131254 TKT131168:TKT131254 TUP131168:TUP131254 UEL131168:UEL131254 UOH131168:UOH131254 UYD131168:UYD131254 VHZ131168:VHZ131254 VRV131168:VRV131254 WBR131168:WBR131254 WLN131168:WLN131254 WVJ131168:WVJ131254 C196704:C196790 IX196704:IX196790 ST196704:ST196790 ACP196704:ACP196790 AML196704:AML196790 AWH196704:AWH196790 BGD196704:BGD196790 BPZ196704:BPZ196790 BZV196704:BZV196790 CJR196704:CJR196790 CTN196704:CTN196790 DDJ196704:DDJ196790 DNF196704:DNF196790 DXB196704:DXB196790 EGX196704:EGX196790 EQT196704:EQT196790 FAP196704:FAP196790 FKL196704:FKL196790 FUH196704:FUH196790 GED196704:GED196790 GNZ196704:GNZ196790 GXV196704:GXV196790 HHR196704:HHR196790 HRN196704:HRN196790 IBJ196704:IBJ196790 ILF196704:ILF196790 IVB196704:IVB196790 JEX196704:JEX196790 JOT196704:JOT196790 JYP196704:JYP196790 KIL196704:KIL196790 KSH196704:KSH196790 LCD196704:LCD196790 LLZ196704:LLZ196790 LVV196704:LVV196790 MFR196704:MFR196790 MPN196704:MPN196790 MZJ196704:MZJ196790 NJF196704:NJF196790 NTB196704:NTB196790 OCX196704:OCX196790 OMT196704:OMT196790 OWP196704:OWP196790 PGL196704:PGL196790 PQH196704:PQH196790 QAD196704:QAD196790 QJZ196704:QJZ196790 QTV196704:QTV196790 RDR196704:RDR196790 RNN196704:RNN196790 RXJ196704:RXJ196790 SHF196704:SHF196790 SRB196704:SRB196790 TAX196704:TAX196790 TKT196704:TKT196790 TUP196704:TUP196790 UEL196704:UEL196790 UOH196704:UOH196790 UYD196704:UYD196790 VHZ196704:VHZ196790 VRV196704:VRV196790 WBR196704:WBR196790 WLN196704:WLN196790 WVJ196704:WVJ196790 C262240:C262326 IX262240:IX262326 ST262240:ST262326 ACP262240:ACP262326 AML262240:AML262326 AWH262240:AWH262326 BGD262240:BGD262326 BPZ262240:BPZ262326 BZV262240:BZV262326 CJR262240:CJR262326 CTN262240:CTN262326 DDJ262240:DDJ262326 DNF262240:DNF262326 DXB262240:DXB262326 EGX262240:EGX262326 EQT262240:EQT262326 FAP262240:FAP262326 FKL262240:FKL262326 FUH262240:FUH262326 GED262240:GED262326 GNZ262240:GNZ262326 GXV262240:GXV262326 HHR262240:HHR262326 HRN262240:HRN262326 IBJ262240:IBJ262326 ILF262240:ILF262326 IVB262240:IVB262326 JEX262240:JEX262326 JOT262240:JOT262326 JYP262240:JYP262326 KIL262240:KIL262326 KSH262240:KSH262326 LCD262240:LCD262326 LLZ262240:LLZ262326 LVV262240:LVV262326 MFR262240:MFR262326 MPN262240:MPN262326 MZJ262240:MZJ262326 NJF262240:NJF262326 NTB262240:NTB262326 OCX262240:OCX262326 OMT262240:OMT262326 OWP262240:OWP262326 PGL262240:PGL262326 PQH262240:PQH262326 QAD262240:QAD262326 QJZ262240:QJZ262326 QTV262240:QTV262326 RDR262240:RDR262326 RNN262240:RNN262326 RXJ262240:RXJ262326 SHF262240:SHF262326 SRB262240:SRB262326 TAX262240:TAX262326 TKT262240:TKT262326 TUP262240:TUP262326 UEL262240:UEL262326 UOH262240:UOH262326 UYD262240:UYD262326 VHZ262240:VHZ262326 VRV262240:VRV262326 WBR262240:WBR262326 WLN262240:WLN262326 WVJ262240:WVJ262326 C327776:C327862 IX327776:IX327862 ST327776:ST327862 ACP327776:ACP327862 AML327776:AML327862 AWH327776:AWH327862 BGD327776:BGD327862 BPZ327776:BPZ327862 BZV327776:BZV327862 CJR327776:CJR327862 CTN327776:CTN327862 DDJ327776:DDJ327862 DNF327776:DNF327862 DXB327776:DXB327862 EGX327776:EGX327862 EQT327776:EQT327862 FAP327776:FAP327862 FKL327776:FKL327862 FUH327776:FUH327862 GED327776:GED327862 GNZ327776:GNZ327862 GXV327776:GXV327862 HHR327776:HHR327862 HRN327776:HRN327862 IBJ327776:IBJ327862 ILF327776:ILF327862 IVB327776:IVB327862 JEX327776:JEX327862 JOT327776:JOT327862 JYP327776:JYP327862 KIL327776:KIL327862 KSH327776:KSH327862 LCD327776:LCD327862 LLZ327776:LLZ327862 LVV327776:LVV327862 MFR327776:MFR327862 MPN327776:MPN327862 MZJ327776:MZJ327862 NJF327776:NJF327862 NTB327776:NTB327862 OCX327776:OCX327862 OMT327776:OMT327862 OWP327776:OWP327862 PGL327776:PGL327862 PQH327776:PQH327862 QAD327776:QAD327862 QJZ327776:QJZ327862 QTV327776:QTV327862 RDR327776:RDR327862 RNN327776:RNN327862 RXJ327776:RXJ327862 SHF327776:SHF327862 SRB327776:SRB327862 TAX327776:TAX327862 TKT327776:TKT327862 TUP327776:TUP327862 UEL327776:UEL327862 UOH327776:UOH327862 UYD327776:UYD327862 VHZ327776:VHZ327862 VRV327776:VRV327862 WBR327776:WBR327862 WLN327776:WLN327862 WVJ327776:WVJ327862 C393312:C393398 IX393312:IX393398 ST393312:ST393398 ACP393312:ACP393398 AML393312:AML393398 AWH393312:AWH393398 BGD393312:BGD393398 BPZ393312:BPZ393398 BZV393312:BZV393398 CJR393312:CJR393398 CTN393312:CTN393398 DDJ393312:DDJ393398 DNF393312:DNF393398 DXB393312:DXB393398 EGX393312:EGX393398 EQT393312:EQT393398 FAP393312:FAP393398 FKL393312:FKL393398 FUH393312:FUH393398 GED393312:GED393398 GNZ393312:GNZ393398 GXV393312:GXV393398 HHR393312:HHR393398 HRN393312:HRN393398 IBJ393312:IBJ393398 ILF393312:ILF393398 IVB393312:IVB393398 JEX393312:JEX393398 JOT393312:JOT393398 JYP393312:JYP393398 KIL393312:KIL393398 KSH393312:KSH393398 LCD393312:LCD393398 LLZ393312:LLZ393398 LVV393312:LVV393398 MFR393312:MFR393398 MPN393312:MPN393398 MZJ393312:MZJ393398 NJF393312:NJF393398 NTB393312:NTB393398 OCX393312:OCX393398 OMT393312:OMT393398 OWP393312:OWP393398 PGL393312:PGL393398 PQH393312:PQH393398 QAD393312:QAD393398 QJZ393312:QJZ393398 QTV393312:QTV393398 RDR393312:RDR393398 RNN393312:RNN393398 RXJ393312:RXJ393398 SHF393312:SHF393398 SRB393312:SRB393398 TAX393312:TAX393398 TKT393312:TKT393398 TUP393312:TUP393398 UEL393312:UEL393398 UOH393312:UOH393398 UYD393312:UYD393398 VHZ393312:VHZ393398 VRV393312:VRV393398 WBR393312:WBR393398 WLN393312:WLN393398 WVJ393312:WVJ393398 C458848:C458934 IX458848:IX458934 ST458848:ST458934 ACP458848:ACP458934 AML458848:AML458934 AWH458848:AWH458934 BGD458848:BGD458934 BPZ458848:BPZ458934 BZV458848:BZV458934 CJR458848:CJR458934 CTN458848:CTN458934 DDJ458848:DDJ458934 DNF458848:DNF458934 DXB458848:DXB458934 EGX458848:EGX458934 EQT458848:EQT458934 FAP458848:FAP458934 FKL458848:FKL458934 FUH458848:FUH458934 GED458848:GED458934 GNZ458848:GNZ458934 GXV458848:GXV458934 HHR458848:HHR458934 HRN458848:HRN458934 IBJ458848:IBJ458934 ILF458848:ILF458934 IVB458848:IVB458934 JEX458848:JEX458934 JOT458848:JOT458934 JYP458848:JYP458934 KIL458848:KIL458934 KSH458848:KSH458934 LCD458848:LCD458934 LLZ458848:LLZ458934 LVV458848:LVV458934 MFR458848:MFR458934 MPN458848:MPN458934 MZJ458848:MZJ458934 NJF458848:NJF458934 NTB458848:NTB458934 OCX458848:OCX458934 OMT458848:OMT458934 OWP458848:OWP458934 PGL458848:PGL458934 PQH458848:PQH458934 QAD458848:QAD458934 QJZ458848:QJZ458934 QTV458848:QTV458934 RDR458848:RDR458934 RNN458848:RNN458934 RXJ458848:RXJ458934 SHF458848:SHF458934 SRB458848:SRB458934 TAX458848:TAX458934 TKT458848:TKT458934 TUP458848:TUP458934 UEL458848:UEL458934 UOH458848:UOH458934 UYD458848:UYD458934 VHZ458848:VHZ458934 VRV458848:VRV458934 WBR458848:WBR458934 WLN458848:WLN458934 WVJ458848:WVJ458934 C524384:C524470 IX524384:IX524470 ST524384:ST524470 ACP524384:ACP524470 AML524384:AML524470 AWH524384:AWH524470 BGD524384:BGD524470 BPZ524384:BPZ524470 BZV524384:BZV524470 CJR524384:CJR524470 CTN524384:CTN524470 DDJ524384:DDJ524470 DNF524384:DNF524470 DXB524384:DXB524470 EGX524384:EGX524470 EQT524384:EQT524470 FAP524384:FAP524470 FKL524384:FKL524470 FUH524384:FUH524470 GED524384:GED524470 GNZ524384:GNZ524470 GXV524384:GXV524470 HHR524384:HHR524470 HRN524384:HRN524470 IBJ524384:IBJ524470 ILF524384:ILF524470 IVB524384:IVB524470 JEX524384:JEX524470 JOT524384:JOT524470 JYP524384:JYP524470 KIL524384:KIL524470 KSH524384:KSH524470 LCD524384:LCD524470 LLZ524384:LLZ524470 LVV524384:LVV524470 MFR524384:MFR524470 MPN524384:MPN524470 MZJ524384:MZJ524470 NJF524384:NJF524470 NTB524384:NTB524470 OCX524384:OCX524470 OMT524384:OMT524470 OWP524384:OWP524470 PGL524384:PGL524470 PQH524384:PQH524470 QAD524384:QAD524470 QJZ524384:QJZ524470 QTV524384:QTV524470 RDR524384:RDR524470 RNN524384:RNN524470 RXJ524384:RXJ524470 SHF524384:SHF524470 SRB524384:SRB524470 TAX524384:TAX524470 TKT524384:TKT524470 TUP524384:TUP524470 UEL524384:UEL524470 UOH524384:UOH524470 UYD524384:UYD524470 VHZ524384:VHZ524470 VRV524384:VRV524470 WBR524384:WBR524470 WLN524384:WLN524470 WVJ524384:WVJ524470 C589920:C590006 IX589920:IX590006 ST589920:ST590006 ACP589920:ACP590006 AML589920:AML590006 AWH589920:AWH590006 BGD589920:BGD590006 BPZ589920:BPZ590006 BZV589920:BZV590006 CJR589920:CJR590006 CTN589920:CTN590006 DDJ589920:DDJ590006 DNF589920:DNF590006 DXB589920:DXB590006 EGX589920:EGX590006 EQT589920:EQT590006 FAP589920:FAP590006 FKL589920:FKL590006 FUH589920:FUH590006 GED589920:GED590006 GNZ589920:GNZ590006 GXV589920:GXV590006 HHR589920:HHR590006 HRN589920:HRN590006 IBJ589920:IBJ590006 ILF589920:ILF590006 IVB589920:IVB590006 JEX589920:JEX590006 JOT589920:JOT590006 JYP589920:JYP590006 KIL589920:KIL590006 KSH589920:KSH590006 LCD589920:LCD590006 LLZ589920:LLZ590006 LVV589920:LVV590006 MFR589920:MFR590006 MPN589920:MPN590006 MZJ589920:MZJ590006 NJF589920:NJF590006 NTB589920:NTB590006 OCX589920:OCX590006 OMT589920:OMT590006 OWP589920:OWP590006 PGL589920:PGL590006 PQH589920:PQH590006 QAD589920:QAD590006 QJZ589920:QJZ590006 QTV589920:QTV590006 RDR589920:RDR590006 RNN589920:RNN590006 RXJ589920:RXJ590006 SHF589920:SHF590006 SRB589920:SRB590006 TAX589920:TAX590006 TKT589920:TKT590006 TUP589920:TUP590006 UEL589920:UEL590006 UOH589920:UOH590006 UYD589920:UYD590006 VHZ589920:VHZ590006 VRV589920:VRV590006 WBR589920:WBR590006 WLN589920:WLN590006 WVJ589920:WVJ590006 C655456:C655542 IX655456:IX655542 ST655456:ST655542 ACP655456:ACP655542 AML655456:AML655542 AWH655456:AWH655542 BGD655456:BGD655542 BPZ655456:BPZ655542 BZV655456:BZV655542 CJR655456:CJR655542 CTN655456:CTN655542 DDJ655456:DDJ655542 DNF655456:DNF655542 DXB655456:DXB655542 EGX655456:EGX655542 EQT655456:EQT655542 FAP655456:FAP655542 FKL655456:FKL655542 FUH655456:FUH655542 GED655456:GED655542 GNZ655456:GNZ655542 GXV655456:GXV655542 HHR655456:HHR655542 HRN655456:HRN655542 IBJ655456:IBJ655542 ILF655456:ILF655542 IVB655456:IVB655542 JEX655456:JEX655542 JOT655456:JOT655542 JYP655456:JYP655542 KIL655456:KIL655542 KSH655456:KSH655542 LCD655456:LCD655542 LLZ655456:LLZ655542 LVV655456:LVV655542 MFR655456:MFR655542 MPN655456:MPN655542 MZJ655456:MZJ655542 NJF655456:NJF655542 NTB655456:NTB655542 OCX655456:OCX655542 OMT655456:OMT655542 OWP655456:OWP655542 PGL655456:PGL655542 PQH655456:PQH655542 QAD655456:QAD655542 QJZ655456:QJZ655542 QTV655456:QTV655542 RDR655456:RDR655542 RNN655456:RNN655542 RXJ655456:RXJ655542 SHF655456:SHF655542 SRB655456:SRB655542 TAX655456:TAX655542 TKT655456:TKT655542 TUP655456:TUP655542 UEL655456:UEL655542 UOH655456:UOH655542 UYD655456:UYD655542 VHZ655456:VHZ655542 VRV655456:VRV655542 WBR655456:WBR655542 WLN655456:WLN655542 WVJ655456:WVJ655542 C720992:C721078 IX720992:IX721078 ST720992:ST721078 ACP720992:ACP721078 AML720992:AML721078 AWH720992:AWH721078 BGD720992:BGD721078 BPZ720992:BPZ721078 BZV720992:BZV721078 CJR720992:CJR721078 CTN720992:CTN721078 DDJ720992:DDJ721078 DNF720992:DNF721078 DXB720992:DXB721078 EGX720992:EGX721078 EQT720992:EQT721078 FAP720992:FAP721078 FKL720992:FKL721078 FUH720992:FUH721078 GED720992:GED721078 GNZ720992:GNZ721078 GXV720992:GXV721078 HHR720992:HHR721078 HRN720992:HRN721078 IBJ720992:IBJ721078 ILF720992:ILF721078 IVB720992:IVB721078 JEX720992:JEX721078 JOT720992:JOT721078 JYP720992:JYP721078 KIL720992:KIL721078 KSH720992:KSH721078 LCD720992:LCD721078 LLZ720992:LLZ721078 LVV720992:LVV721078 MFR720992:MFR721078 MPN720992:MPN721078 MZJ720992:MZJ721078 NJF720992:NJF721078 NTB720992:NTB721078 OCX720992:OCX721078 OMT720992:OMT721078 OWP720992:OWP721078 PGL720992:PGL721078 PQH720992:PQH721078 QAD720992:QAD721078 QJZ720992:QJZ721078 QTV720992:QTV721078 RDR720992:RDR721078 RNN720992:RNN721078 RXJ720992:RXJ721078 SHF720992:SHF721078 SRB720992:SRB721078 TAX720992:TAX721078 TKT720992:TKT721078 TUP720992:TUP721078 UEL720992:UEL721078 UOH720992:UOH721078 UYD720992:UYD721078 VHZ720992:VHZ721078 VRV720992:VRV721078 WBR720992:WBR721078 WLN720992:WLN721078 WVJ720992:WVJ721078 C786528:C786614 IX786528:IX786614 ST786528:ST786614 ACP786528:ACP786614 AML786528:AML786614 AWH786528:AWH786614 BGD786528:BGD786614 BPZ786528:BPZ786614 BZV786528:BZV786614 CJR786528:CJR786614 CTN786528:CTN786614 DDJ786528:DDJ786614 DNF786528:DNF786614 DXB786528:DXB786614 EGX786528:EGX786614 EQT786528:EQT786614 FAP786528:FAP786614 FKL786528:FKL786614 FUH786528:FUH786614 GED786528:GED786614 GNZ786528:GNZ786614 GXV786528:GXV786614 HHR786528:HHR786614 HRN786528:HRN786614 IBJ786528:IBJ786614 ILF786528:ILF786614 IVB786528:IVB786614 JEX786528:JEX786614 JOT786528:JOT786614 JYP786528:JYP786614 KIL786528:KIL786614 KSH786528:KSH786614 LCD786528:LCD786614 LLZ786528:LLZ786614 LVV786528:LVV786614 MFR786528:MFR786614 MPN786528:MPN786614 MZJ786528:MZJ786614 NJF786528:NJF786614 NTB786528:NTB786614 OCX786528:OCX786614 OMT786528:OMT786614 OWP786528:OWP786614 PGL786528:PGL786614 PQH786528:PQH786614 QAD786528:QAD786614 QJZ786528:QJZ786614 QTV786528:QTV786614 RDR786528:RDR786614 RNN786528:RNN786614 RXJ786528:RXJ786614 SHF786528:SHF786614 SRB786528:SRB786614 TAX786528:TAX786614 TKT786528:TKT786614 TUP786528:TUP786614 UEL786528:UEL786614 UOH786528:UOH786614 UYD786528:UYD786614 VHZ786528:VHZ786614 VRV786528:VRV786614 WBR786528:WBR786614 WLN786528:WLN786614 WVJ786528:WVJ786614 C852064:C852150 IX852064:IX852150 ST852064:ST852150 ACP852064:ACP852150 AML852064:AML852150 AWH852064:AWH852150 BGD852064:BGD852150 BPZ852064:BPZ852150 BZV852064:BZV852150 CJR852064:CJR852150 CTN852064:CTN852150 DDJ852064:DDJ852150 DNF852064:DNF852150 DXB852064:DXB852150 EGX852064:EGX852150 EQT852064:EQT852150 FAP852064:FAP852150 FKL852064:FKL852150 FUH852064:FUH852150 GED852064:GED852150 GNZ852064:GNZ852150 GXV852064:GXV852150 HHR852064:HHR852150 HRN852064:HRN852150 IBJ852064:IBJ852150 ILF852064:ILF852150 IVB852064:IVB852150 JEX852064:JEX852150 JOT852064:JOT852150 JYP852064:JYP852150 KIL852064:KIL852150 KSH852064:KSH852150 LCD852064:LCD852150 LLZ852064:LLZ852150 LVV852064:LVV852150 MFR852064:MFR852150 MPN852064:MPN852150 MZJ852064:MZJ852150 NJF852064:NJF852150 NTB852064:NTB852150 OCX852064:OCX852150 OMT852064:OMT852150 OWP852064:OWP852150 PGL852064:PGL852150 PQH852064:PQH852150 QAD852064:QAD852150 QJZ852064:QJZ852150 QTV852064:QTV852150 RDR852064:RDR852150 RNN852064:RNN852150 RXJ852064:RXJ852150 SHF852064:SHF852150 SRB852064:SRB852150 TAX852064:TAX852150 TKT852064:TKT852150 TUP852064:TUP852150 UEL852064:UEL852150 UOH852064:UOH852150 UYD852064:UYD852150 VHZ852064:VHZ852150 VRV852064:VRV852150 WBR852064:WBR852150 WLN852064:WLN852150 WVJ852064:WVJ852150 C917600:C917686 IX917600:IX917686 ST917600:ST917686 ACP917600:ACP917686 AML917600:AML917686 AWH917600:AWH917686 BGD917600:BGD917686 BPZ917600:BPZ917686 BZV917600:BZV917686 CJR917600:CJR917686 CTN917600:CTN917686 DDJ917600:DDJ917686 DNF917600:DNF917686 DXB917600:DXB917686 EGX917600:EGX917686 EQT917600:EQT917686 FAP917600:FAP917686 FKL917600:FKL917686 FUH917600:FUH917686 GED917600:GED917686 GNZ917600:GNZ917686 GXV917600:GXV917686 HHR917600:HHR917686 HRN917600:HRN917686 IBJ917600:IBJ917686 ILF917600:ILF917686 IVB917600:IVB917686 JEX917600:JEX917686 JOT917600:JOT917686 JYP917600:JYP917686 KIL917600:KIL917686 KSH917600:KSH917686 LCD917600:LCD917686 LLZ917600:LLZ917686 LVV917600:LVV917686 MFR917600:MFR917686 MPN917600:MPN917686 MZJ917600:MZJ917686 NJF917600:NJF917686 NTB917600:NTB917686 OCX917600:OCX917686 OMT917600:OMT917686 OWP917600:OWP917686 PGL917600:PGL917686 PQH917600:PQH917686 QAD917600:QAD917686 QJZ917600:QJZ917686 QTV917600:QTV917686 RDR917600:RDR917686 RNN917600:RNN917686 RXJ917600:RXJ917686 SHF917600:SHF917686 SRB917600:SRB917686 TAX917600:TAX917686 TKT917600:TKT917686 TUP917600:TUP917686 UEL917600:UEL917686 UOH917600:UOH917686 UYD917600:UYD917686 VHZ917600:VHZ917686 VRV917600:VRV917686 WBR917600:WBR917686 WLN917600:WLN917686 WVJ917600:WVJ917686 C983136:C983222 IX983136:IX983222 ST983136:ST983222 ACP983136:ACP983222 AML983136:AML983222 AWH983136:AWH983222 BGD983136:BGD983222 BPZ983136:BPZ983222 BZV983136:BZV983222 CJR983136:CJR983222 CTN983136:CTN983222 DDJ983136:DDJ983222 DNF983136:DNF983222 DXB983136:DXB983222 EGX983136:EGX983222 EQT983136:EQT983222 FAP983136:FAP983222 FKL983136:FKL983222 FUH983136:FUH983222 GED983136:GED983222 GNZ983136:GNZ983222 GXV983136:GXV983222 HHR983136:HHR983222 HRN983136:HRN983222 IBJ983136:IBJ983222 ILF983136:ILF983222 IVB983136:IVB983222 JEX983136:JEX983222 JOT983136:JOT983222 JYP983136:JYP983222 KIL983136:KIL983222 KSH983136:KSH983222 LCD983136:LCD983222 LLZ983136:LLZ983222 LVV983136:LVV983222 MFR983136:MFR983222 MPN983136:MPN983222 MZJ983136:MZJ983222 NJF983136:NJF983222 NTB983136:NTB983222 OCX983136:OCX983222 OMT983136:OMT983222 OWP983136:OWP983222 PGL983136:PGL983222 PQH983136:PQH983222 QAD983136:QAD983222 QJZ983136:QJZ983222 QTV983136:QTV983222 RDR983136:RDR983222 RNN983136:RNN983222 RXJ983136:RXJ983222 SHF983136:SHF983222 SRB983136:SRB983222 TAX983136:TAX983222 TKT983136:TKT983222 TUP983136:TUP983222 UEL983136:UEL983222 UOH983136:UOH983222 UYD983136:UYD983222 VHZ983136:VHZ983222 VRV983136:VRV983222 WBR983136:WBR983222 WLN983136:WLN983222 WVJ983136:WVJ983222 O65720:O65724 JJ65720:JJ65724 TF65720:TF65724 ADB65720:ADB65724 AMX65720:AMX65724 AWT65720:AWT65724 BGP65720:BGP65724 BQL65720:BQL65724 CAH65720:CAH65724 CKD65720:CKD65724 CTZ65720:CTZ65724 DDV65720:DDV65724 DNR65720:DNR65724 DXN65720:DXN65724 EHJ65720:EHJ65724 ERF65720:ERF65724 FBB65720:FBB65724 FKX65720:FKX65724 FUT65720:FUT65724 GEP65720:GEP65724 GOL65720:GOL65724 GYH65720:GYH65724 HID65720:HID65724 HRZ65720:HRZ65724 IBV65720:IBV65724 ILR65720:ILR65724 IVN65720:IVN65724 JFJ65720:JFJ65724 JPF65720:JPF65724 JZB65720:JZB65724 KIX65720:KIX65724 KST65720:KST65724 LCP65720:LCP65724 LML65720:LML65724 LWH65720:LWH65724 MGD65720:MGD65724 MPZ65720:MPZ65724 MZV65720:MZV65724 NJR65720:NJR65724 NTN65720:NTN65724 ODJ65720:ODJ65724 ONF65720:ONF65724 OXB65720:OXB65724 PGX65720:PGX65724 PQT65720:PQT65724 QAP65720:QAP65724 QKL65720:QKL65724 QUH65720:QUH65724 RED65720:RED65724 RNZ65720:RNZ65724 RXV65720:RXV65724 SHR65720:SHR65724 SRN65720:SRN65724 TBJ65720:TBJ65724 TLF65720:TLF65724 TVB65720:TVB65724 UEX65720:UEX65724 UOT65720:UOT65724 UYP65720:UYP65724 VIL65720:VIL65724 VSH65720:VSH65724 WCD65720:WCD65724 WLZ65720:WLZ65724 WVV65720:WVV65724 O131256:O131260 JJ131256:JJ131260 TF131256:TF131260 ADB131256:ADB131260 AMX131256:AMX131260 AWT131256:AWT131260 BGP131256:BGP131260 BQL131256:BQL131260 CAH131256:CAH131260 CKD131256:CKD131260 CTZ131256:CTZ131260 DDV131256:DDV131260 DNR131256:DNR131260 DXN131256:DXN131260 EHJ131256:EHJ131260 ERF131256:ERF131260 FBB131256:FBB131260 FKX131256:FKX131260 FUT131256:FUT131260 GEP131256:GEP131260 GOL131256:GOL131260 GYH131256:GYH131260 HID131256:HID131260 HRZ131256:HRZ131260 IBV131256:IBV131260 ILR131256:ILR131260 IVN131256:IVN131260 JFJ131256:JFJ131260 JPF131256:JPF131260 JZB131256:JZB131260 KIX131256:KIX131260 KST131256:KST131260 LCP131256:LCP131260 LML131256:LML131260 LWH131256:LWH131260 MGD131256:MGD131260 MPZ131256:MPZ131260 MZV131256:MZV131260 NJR131256:NJR131260 NTN131256:NTN131260 ODJ131256:ODJ131260 ONF131256:ONF131260 OXB131256:OXB131260 PGX131256:PGX131260 PQT131256:PQT131260 QAP131256:QAP131260 QKL131256:QKL131260 QUH131256:QUH131260 RED131256:RED131260 RNZ131256:RNZ131260 RXV131256:RXV131260 SHR131256:SHR131260 SRN131256:SRN131260 TBJ131256:TBJ131260 TLF131256:TLF131260 TVB131256:TVB131260 UEX131256:UEX131260 UOT131256:UOT131260 UYP131256:UYP131260 VIL131256:VIL131260 VSH131256:VSH131260 WCD131256:WCD131260 WLZ131256:WLZ131260 WVV131256:WVV131260 O196792:O196796 JJ196792:JJ196796 TF196792:TF196796 ADB196792:ADB196796 AMX196792:AMX196796 AWT196792:AWT196796 BGP196792:BGP196796 BQL196792:BQL196796 CAH196792:CAH196796 CKD196792:CKD196796 CTZ196792:CTZ196796 DDV196792:DDV196796 DNR196792:DNR196796 DXN196792:DXN196796 EHJ196792:EHJ196796 ERF196792:ERF196796 FBB196792:FBB196796 FKX196792:FKX196796 FUT196792:FUT196796 GEP196792:GEP196796 GOL196792:GOL196796 GYH196792:GYH196796 HID196792:HID196796 HRZ196792:HRZ196796 IBV196792:IBV196796 ILR196792:ILR196796 IVN196792:IVN196796 JFJ196792:JFJ196796 JPF196792:JPF196796 JZB196792:JZB196796 KIX196792:KIX196796 KST196792:KST196796 LCP196792:LCP196796 LML196792:LML196796 LWH196792:LWH196796 MGD196792:MGD196796 MPZ196792:MPZ196796 MZV196792:MZV196796 NJR196792:NJR196796 NTN196792:NTN196796 ODJ196792:ODJ196796 ONF196792:ONF196796 OXB196792:OXB196796 PGX196792:PGX196796 PQT196792:PQT196796 QAP196792:QAP196796 QKL196792:QKL196796 QUH196792:QUH196796 RED196792:RED196796 RNZ196792:RNZ196796 RXV196792:RXV196796 SHR196792:SHR196796 SRN196792:SRN196796 TBJ196792:TBJ196796 TLF196792:TLF196796 TVB196792:TVB196796 UEX196792:UEX196796 UOT196792:UOT196796 UYP196792:UYP196796 VIL196792:VIL196796 VSH196792:VSH196796 WCD196792:WCD196796 WLZ196792:WLZ196796 WVV196792:WVV196796 O262328:O262332 JJ262328:JJ262332 TF262328:TF262332 ADB262328:ADB262332 AMX262328:AMX262332 AWT262328:AWT262332 BGP262328:BGP262332 BQL262328:BQL262332 CAH262328:CAH262332 CKD262328:CKD262332 CTZ262328:CTZ262332 DDV262328:DDV262332 DNR262328:DNR262332 DXN262328:DXN262332 EHJ262328:EHJ262332 ERF262328:ERF262332 FBB262328:FBB262332 FKX262328:FKX262332 FUT262328:FUT262332 GEP262328:GEP262332 GOL262328:GOL262332 GYH262328:GYH262332 HID262328:HID262332 HRZ262328:HRZ262332 IBV262328:IBV262332 ILR262328:ILR262332 IVN262328:IVN262332 JFJ262328:JFJ262332 JPF262328:JPF262332 JZB262328:JZB262332 KIX262328:KIX262332 KST262328:KST262332 LCP262328:LCP262332 LML262328:LML262332 LWH262328:LWH262332 MGD262328:MGD262332 MPZ262328:MPZ262332 MZV262328:MZV262332 NJR262328:NJR262332 NTN262328:NTN262332 ODJ262328:ODJ262332 ONF262328:ONF262332 OXB262328:OXB262332 PGX262328:PGX262332 PQT262328:PQT262332 QAP262328:QAP262332 QKL262328:QKL262332 QUH262328:QUH262332 RED262328:RED262332 RNZ262328:RNZ262332 RXV262328:RXV262332 SHR262328:SHR262332 SRN262328:SRN262332 TBJ262328:TBJ262332 TLF262328:TLF262332 TVB262328:TVB262332 UEX262328:UEX262332 UOT262328:UOT262332 UYP262328:UYP262332 VIL262328:VIL262332 VSH262328:VSH262332 WCD262328:WCD262332 WLZ262328:WLZ262332 WVV262328:WVV262332 O327864:O327868 JJ327864:JJ327868 TF327864:TF327868 ADB327864:ADB327868 AMX327864:AMX327868 AWT327864:AWT327868 BGP327864:BGP327868 BQL327864:BQL327868 CAH327864:CAH327868 CKD327864:CKD327868 CTZ327864:CTZ327868 DDV327864:DDV327868 DNR327864:DNR327868 DXN327864:DXN327868 EHJ327864:EHJ327868 ERF327864:ERF327868 FBB327864:FBB327868 FKX327864:FKX327868 FUT327864:FUT327868 GEP327864:GEP327868 GOL327864:GOL327868 GYH327864:GYH327868 HID327864:HID327868 HRZ327864:HRZ327868 IBV327864:IBV327868 ILR327864:ILR327868 IVN327864:IVN327868 JFJ327864:JFJ327868 JPF327864:JPF327868 JZB327864:JZB327868 KIX327864:KIX327868 KST327864:KST327868 LCP327864:LCP327868 LML327864:LML327868 LWH327864:LWH327868 MGD327864:MGD327868 MPZ327864:MPZ327868 MZV327864:MZV327868 NJR327864:NJR327868 NTN327864:NTN327868 ODJ327864:ODJ327868 ONF327864:ONF327868 OXB327864:OXB327868 PGX327864:PGX327868 PQT327864:PQT327868 QAP327864:QAP327868 QKL327864:QKL327868 QUH327864:QUH327868 RED327864:RED327868 RNZ327864:RNZ327868 RXV327864:RXV327868 SHR327864:SHR327868 SRN327864:SRN327868 TBJ327864:TBJ327868 TLF327864:TLF327868 TVB327864:TVB327868 UEX327864:UEX327868 UOT327864:UOT327868 UYP327864:UYP327868 VIL327864:VIL327868 VSH327864:VSH327868 WCD327864:WCD327868 WLZ327864:WLZ327868 WVV327864:WVV327868 O393400:O393404 JJ393400:JJ393404 TF393400:TF393404 ADB393400:ADB393404 AMX393400:AMX393404 AWT393400:AWT393404 BGP393400:BGP393404 BQL393400:BQL393404 CAH393400:CAH393404 CKD393400:CKD393404 CTZ393400:CTZ393404 DDV393400:DDV393404 DNR393400:DNR393404 DXN393400:DXN393404 EHJ393400:EHJ393404 ERF393400:ERF393404 FBB393400:FBB393404 FKX393400:FKX393404 FUT393400:FUT393404 GEP393400:GEP393404 GOL393400:GOL393404 GYH393400:GYH393404 HID393400:HID393404 HRZ393400:HRZ393404 IBV393400:IBV393404 ILR393400:ILR393404 IVN393400:IVN393404 JFJ393400:JFJ393404 JPF393400:JPF393404 JZB393400:JZB393404 KIX393400:KIX393404 KST393400:KST393404 LCP393400:LCP393404 LML393400:LML393404 LWH393400:LWH393404 MGD393400:MGD393404 MPZ393400:MPZ393404 MZV393400:MZV393404 NJR393400:NJR393404 NTN393400:NTN393404 ODJ393400:ODJ393404 ONF393400:ONF393404 OXB393400:OXB393404 PGX393400:PGX393404 PQT393400:PQT393404 QAP393400:QAP393404 QKL393400:QKL393404 QUH393400:QUH393404 RED393400:RED393404 RNZ393400:RNZ393404 RXV393400:RXV393404 SHR393400:SHR393404 SRN393400:SRN393404 TBJ393400:TBJ393404 TLF393400:TLF393404 TVB393400:TVB393404 UEX393400:UEX393404 UOT393400:UOT393404 UYP393400:UYP393404 VIL393400:VIL393404 VSH393400:VSH393404 WCD393400:WCD393404 WLZ393400:WLZ393404 WVV393400:WVV393404 O458936:O458940 JJ458936:JJ458940 TF458936:TF458940 ADB458936:ADB458940 AMX458936:AMX458940 AWT458936:AWT458940 BGP458936:BGP458940 BQL458936:BQL458940 CAH458936:CAH458940 CKD458936:CKD458940 CTZ458936:CTZ458940 DDV458936:DDV458940 DNR458936:DNR458940 DXN458936:DXN458940 EHJ458936:EHJ458940 ERF458936:ERF458940 FBB458936:FBB458940 FKX458936:FKX458940 FUT458936:FUT458940 GEP458936:GEP458940 GOL458936:GOL458940 GYH458936:GYH458940 HID458936:HID458940 HRZ458936:HRZ458940 IBV458936:IBV458940 ILR458936:ILR458940 IVN458936:IVN458940 JFJ458936:JFJ458940 JPF458936:JPF458940 JZB458936:JZB458940 KIX458936:KIX458940 KST458936:KST458940 LCP458936:LCP458940 LML458936:LML458940 LWH458936:LWH458940 MGD458936:MGD458940 MPZ458936:MPZ458940 MZV458936:MZV458940 NJR458936:NJR458940 NTN458936:NTN458940 ODJ458936:ODJ458940 ONF458936:ONF458940 OXB458936:OXB458940 PGX458936:PGX458940 PQT458936:PQT458940 QAP458936:QAP458940 QKL458936:QKL458940 QUH458936:QUH458940 RED458936:RED458940 RNZ458936:RNZ458940 RXV458936:RXV458940 SHR458936:SHR458940 SRN458936:SRN458940 TBJ458936:TBJ458940 TLF458936:TLF458940 TVB458936:TVB458940 UEX458936:UEX458940 UOT458936:UOT458940 UYP458936:UYP458940 VIL458936:VIL458940 VSH458936:VSH458940 WCD458936:WCD458940 WLZ458936:WLZ458940 WVV458936:WVV458940 O524472:O524476 JJ524472:JJ524476 TF524472:TF524476 ADB524472:ADB524476 AMX524472:AMX524476 AWT524472:AWT524476 BGP524472:BGP524476 BQL524472:BQL524476 CAH524472:CAH524476 CKD524472:CKD524476 CTZ524472:CTZ524476 DDV524472:DDV524476 DNR524472:DNR524476 DXN524472:DXN524476 EHJ524472:EHJ524476 ERF524472:ERF524476 FBB524472:FBB524476 FKX524472:FKX524476 FUT524472:FUT524476 GEP524472:GEP524476 GOL524472:GOL524476 GYH524472:GYH524476 HID524472:HID524476 HRZ524472:HRZ524476 IBV524472:IBV524476 ILR524472:ILR524476 IVN524472:IVN524476 JFJ524472:JFJ524476 JPF524472:JPF524476 JZB524472:JZB524476 KIX524472:KIX524476 KST524472:KST524476 LCP524472:LCP524476 LML524472:LML524476 LWH524472:LWH524476 MGD524472:MGD524476 MPZ524472:MPZ524476 MZV524472:MZV524476 NJR524472:NJR524476 NTN524472:NTN524476 ODJ524472:ODJ524476 ONF524472:ONF524476 OXB524472:OXB524476 PGX524472:PGX524476 PQT524472:PQT524476 QAP524472:QAP524476 QKL524472:QKL524476 QUH524472:QUH524476 RED524472:RED524476 RNZ524472:RNZ524476 RXV524472:RXV524476 SHR524472:SHR524476 SRN524472:SRN524476 TBJ524472:TBJ524476 TLF524472:TLF524476 TVB524472:TVB524476 UEX524472:UEX524476 UOT524472:UOT524476 UYP524472:UYP524476 VIL524472:VIL524476 VSH524472:VSH524476 WCD524472:WCD524476 WLZ524472:WLZ524476 WVV524472:WVV524476 O590008:O590012 JJ590008:JJ590012 TF590008:TF590012 ADB590008:ADB590012 AMX590008:AMX590012 AWT590008:AWT590012 BGP590008:BGP590012 BQL590008:BQL590012 CAH590008:CAH590012 CKD590008:CKD590012 CTZ590008:CTZ590012 DDV590008:DDV590012 DNR590008:DNR590012 DXN590008:DXN590012 EHJ590008:EHJ590012 ERF590008:ERF590012 FBB590008:FBB590012 FKX590008:FKX590012 FUT590008:FUT590012 GEP590008:GEP590012 GOL590008:GOL590012 GYH590008:GYH590012 HID590008:HID590012 HRZ590008:HRZ590012 IBV590008:IBV590012 ILR590008:ILR590012 IVN590008:IVN590012 JFJ590008:JFJ590012 JPF590008:JPF590012 JZB590008:JZB590012 KIX590008:KIX590012 KST590008:KST590012 LCP590008:LCP590012 LML590008:LML590012 LWH590008:LWH590012 MGD590008:MGD590012 MPZ590008:MPZ590012 MZV590008:MZV590012 NJR590008:NJR590012 NTN590008:NTN590012 ODJ590008:ODJ590012 ONF590008:ONF590012 OXB590008:OXB590012 PGX590008:PGX590012 PQT590008:PQT590012 QAP590008:QAP590012 QKL590008:QKL590012 QUH590008:QUH590012 RED590008:RED590012 RNZ590008:RNZ590012 RXV590008:RXV590012 SHR590008:SHR590012 SRN590008:SRN590012 TBJ590008:TBJ590012 TLF590008:TLF590012 TVB590008:TVB590012 UEX590008:UEX590012 UOT590008:UOT590012 UYP590008:UYP590012 VIL590008:VIL590012 VSH590008:VSH590012 WCD590008:WCD590012 WLZ590008:WLZ590012 WVV590008:WVV590012 O655544:O655548 JJ655544:JJ655548 TF655544:TF655548 ADB655544:ADB655548 AMX655544:AMX655548 AWT655544:AWT655548 BGP655544:BGP655548 BQL655544:BQL655548 CAH655544:CAH655548 CKD655544:CKD655548 CTZ655544:CTZ655548 DDV655544:DDV655548 DNR655544:DNR655548 DXN655544:DXN655548 EHJ655544:EHJ655548 ERF655544:ERF655548 FBB655544:FBB655548 FKX655544:FKX655548 FUT655544:FUT655548 GEP655544:GEP655548 GOL655544:GOL655548 GYH655544:GYH655548 HID655544:HID655548 HRZ655544:HRZ655548 IBV655544:IBV655548 ILR655544:ILR655548 IVN655544:IVN655548 JFJ655544:JFJ655548 JPF655544:JPF655548 JZB655544:JZB655548 KIX655544:KIX655548 KST655544:KST655548 LCP655544:LCP655548 LML655544:LML655548 LWH655544:LWH655548 MGD655544:MGD655548 MPZ655544:MPZ655548 MZV655544:MZV655548 NJR655544:NJR655548 NTN655544:NTN655548 ODJ655544:ODJ655548 ONF655544:ONF655548 OXB655544:OXB655548 PGX655544:PGX655548 PQT655544:PQT655548 QAP655544:QAP655548 QKL655544:QKL655548 QUH655544:QUH655548 RED655544:RED655548 RNZ655544:RNZ655548 RXV655544:RXV655548 SHR655544:SHR655548 SRN655544:SRN655548 TBJ655544:TBJ655548 TLF655544:TLF655548 TVB655544:TVB655548 UEX655544:UEX655548 UOT655544:UOT655548 UYP655544:UYP655548 VIL655544:VIL655548 VSH655544:VSH655548 WCD655544:WCD655548 WLZ655544:WLZ655548 WVV655544:WVV655548 O721080:O721084 JJ721080:JJ721084 TF721080:TF721084 ADB721080:ADB721084 AMX721080:AMX721084 AWT721080:AWT721084 BGP721080:BGP721084 BQL721080:BQL721084 CAH721080:CAH721084 CKD721080:CKD721084 CTZ721080:CTZ721084 DDV721080:DDV721084 DNR721080:DNR721084 DXN721080:DXN721084 EHJ721080:EHJ721084 ERF721080:ERF721084 FBB721080:FBB721084 FKX721080:FKX721084 FUT721080:FUT721084 GEP721080:GEP721084 GOL721080:GOL721084 GYH721080:GYH721084 HID721080:HID721084 HRZ721080:HRZ721084 IBV721080:IBV721084 ILR721080:ILR721084 IVN721080:IVN721084 JFJ721080:JFJ721084 JPF721080:JPF721084 JZB721080:JZB721084 KIX721080:KIX721084 KST721080:KST721084 LCP721080:LCP721084 LML721080:LML721084 LWH721080:LWH721084 MGD721080:MGD721084 MPZ721080:MPZ721084 MZV721080:MZV721084 NJR721080:NJR721084 NTN721080:NTN721084 ODJ721080:ODJ721084 ONF721080:ONF721084 OXB721080:OXB721084 PGX721080:PGX721084 PQT721080:PQT721084 QAP721080:QAP721084 QKL721080:QKL721084 QUH721080:QUH721084 RED721080:RED721084 RNZ721080:RNZ721084 RXV721080:RXV721084 SHR721080:SHR721084 SRN721080:SRN721084 TBJ721080:TBJ721084 TLF721080:TLF721084 TVB721080:TVB721084 UEX721080:UEX721084 UOT721080:UOT721084 UYP721080:UYP721084 VIL721080:VIL721084 VSH721080:VSH721084 WCD721080:WCD721084 WLZ721080:WLZ721084 WVV721080:WVV721084 O786616:O786620 JJ786616:JJ786620 TF786616:TF786620 ADB786616:ADB786620 AMX786616:AMX786620 AWT786616:AWT786620 BGP786616:BGP786620 BQL786616:BQL786620 CAH786616:CAH786620 CKD786616:CKD786620 CTZ786616:CTZ786620 DDV786616:DDV786620 DNR786616:DNR786620 DXN786616:DXN786620 EHJ786616:EHJ786620 ERF786616:ERF786620 FBB786616:FBB786620 FKX786616:FKX786620 FUT786616:FUT786620 GEP786616:GEP786620 GOL786616:GOL786620 GYH786616:GYH786620 HID786616:HID786620 HRZ786616:HRZ786620 IBV786616:IBV786620 ILR786616:ILR786620 IVN786616:IVN786620 JFJ786616:JFJ786620 JPF786616:JPF786620 JZB786616:JZB786620 KIX786616:KIX786620 KST786616:KST786620 LCP786616:LCP786620 LML786616:LML786620 LWH786616:LWH786620 MGD786616:MGD786620 MPZ786616:MPZ786620 MZV786616:MZV786620 NJR786616:NJR786620 NTN786616:NTN786620 ODJ786616:ODJ786620 ONF786616:ONF786620 OXB786616:OXB786620 PGX786616:PGX786620 PQT786616:PQT786620 QAP786616:QAP786620 QKL786616:QKL786620 QUH786616:QUH786620 RED786616:RED786620 RNZ786616:RNZ786620 RXV786616:RXV786620 SHR786616:SHR786620 SRN786616:SRN786620 TBJ786616:TBJ786620 TLF786616:TLF786620 TVB786616:TVB786620 UEX786616:UEX786620 UOT786616:UOT786620 UYP786616:UYP786620 VIL786616:VIL786620 VSH786616:VSH786620 WCD786616:WCD786620 WLZ786616:WLZ786620 WVV786616:WVV786620 O852152:O852156 JJ852152:JJ852156 TF852152:TF852156 ADB852152:ADB852156 AMX852152:AMX852156 AWT852152:AWT852156 BGP852152:BGP852156 BQL852152:BQL852156 CAH852152:CAH852156 CKD852152:CKD852156 CTZ852152:CTZ852156 DDV852152:DDV852156 DNR852152:DNR852156 DXN852152:DXN852156 EHJ852152:EHJ852156 ERF852152:ERF852156 FBB852152:FBB852156 FKX852152:FKX852156 FUT852152:FUT852156 GEP852152:GEP852156 GOL852152:GOL852156 GYH852152:GYH852156 HID852152:HID852156 HRZ852152:HRZ852156 IBV852152:IBV852156 ILR852152:ILR852156 IVN852152:IVN852156 JFJ852152:JFJ852156 JPF852152:JPF852156 JZB852152:JZB852156 KIX852152:KIX852156 KST852152:KST852156 LCP852152:LCP852156 LML852152:LML852156 LWH852152:LWH852156 MGD852152:MGD852156 MPZ852152:MPZ852156 MZV852152:MZV852156 NJR852152:NJR852156 NTN852152:NTN852156 ODJ852152:ODJ852156 ONF852152:ONF852156 OXB852152:OXB852156 PGX852152:PGX852156 PQT852152:PQT852156 QAP852152:QAP852156 QKL852152:QKL852156 QUH852152:QUH852156 RED852152:RED852156 RNZ852152:RNZ852156 RXV852152:RXV852156 SHR852152:SHR852156 SRN852152:SRN852156 TBJ852152:TBJ852156 TLF852152:TLF852156 TVB852152:TVB852156 UEX852152:UEX852156 UOT852152:UOT852156 UYP852152:UYP852156 VIL852152:VIL852156 VSH852152:VSH852156 WCD852152:WCD852156 WLZ852152:WLZ852156 WVV852152:WVV852156 O917688:O917692 JJ917688:JJ917692 TF917688:TF917692 ADB917688:ADB917692 AMX917688:AMX917692 AWT917688:AWT917692 BGP917688:BGP917692 BQL917688:BQL917692 CAH917688:CAH917692 CKD917688:CKD917692 CTZ917688:CTZ917692 DDV917688:DDV917692 DNR917688:DNR917692 DXN917688:DXN917692 EHJ917688:EHJ917692 ERF917688:ERF917692 FBB917688:FBB917692 FKX917688:FKX917692 FUT917688:FUT917692 GEP917688:GEP917692 GOL917688:GOL917692 GYH917688:GYH917692 HID917688:HID917692 HRZ917688:HRZ917692 IBV917688:IBV917692 ILR917688:ILR917692 IVN917688:IVN917692 JFJ917688:JFJ917692 JPF917688:JPF917692 JZB917688:JZB917692 KIX917688:KIX917692 KST917688:KST917692 LCP917688:LCP917692 LML917688:LML917692 LWH917688:LWH917692 MGD917688:MGD917692 MPZ917688:MPZ917692 MZV917688:MZV917692 NJR917688:NJR917692 NTN917688:NTN917692 ODJ917688:ODJ917692 ONF917688:ONF917692 OXB917688:OXB917692 PGX917688:PGX917692 PQT917688:PQT917692 QAP917688:QAP917692 QKL917688:QKL917692 QUH917688:QUH917692 RED917688:RED917692 RNZ917688:RNZ917692 RXV917688:RXV917692 SHR917688:SHR917692 SRN917688:SRN917692 TBJ917688:TBJ917692 TLF917688:TLF917692 TVB917688:TVB917692 UEX917688:UEX917692 UOT917688:UOT917692 UYP917688:UYP917692 VIL917688:VIL917692 VSH917688:VSH917692 WCD917688:WCD917692 WLZ917688:WLZ917692 WVV917688:WVV917692 O983224:O983228 JJ983224:JJ983228 TF983224:TF983228 ADB983224:ADB983228 AMX983224:AMX983228 AWT983224:AWT983228 BGP983224:BGP983228 BQL983224:BQL983228 CAH983224:CAH983228 CKD983224:CKD983228 CTZ983224:CTZ983228 DDV983224:DDV983228 DNR983224:DNR983228 DXN983224:DXN983228 EHJ983224:EHJ983228 ERF983224:ERF983228 FBB983224:FBB983228 FKX983224:FKX983228 FUT983224:FUT983228 GEP983224:GEP983228 GOL983224:GOL983228 GYH983224:GYH983228 HID983224:HID983228 HRZ983224:HRZ983228 IBV983224:IBV983228 ILR983224:ILR983228 IVN983224:IVN983228 JFJ983224:JFJ983228 JPF983224:JPF983228 JZB983224:JZB983228 KIX983224:KIX983228 KST983224:KST983228 LCP983224:LCP983228 LML983224:LML983228 LWH983224:LWH983228 MGD983224:MGD983228 MPZ983224:MPZ983228 MZV983224:MZV983228 NJR983224:NJR983228 NTN983224:NTN983228 ODJ983224:ODJ983228 ONF983224:ONF983228 OXB983224:OXB983228 PGX983224:PGX983228 PQT983224:PQT983228 QAP983224:QAP983228 QKL983224:QKL983228 QUH983224:QUH983228 RED983224:RED983228 RNZ983224:RNZ983228 RXV983224:RXV983228 SHR983224:SHR983228 SRN983224:SRN983228 TBJ983224:TBJ983228 TLF983224:TLF983228 TVB983224:TVB983228 UEX983224:UEX983228 UOT983224:UOT983228 UYP983224:UYP983228 VIL983224:VIL983228 VSH983224:VSH983228 WCD983224:WCD983228 WLZ983224:WLZ983228 WVV983224:WVV983228 C65720:C65724 IX65720:IX65724 ST65720:ST65724 ACP65720:ACP65724 AML65720:AML65724 AWH65720:AWH65724 BGD65720:BGD65724 BPZ65720:BPZ65724 BZV65720:BZV65724 CJR65720:CJR65724 CTN65720:CTN65724 DDJ65720:DDJ65724 DNF65720:DNF65724 DXB65720:DXB65724 EGX65720:EGX65724 EQT65720:EQT65724 FAP65720:FAP65724 FKL65720:FKL65724 FUH65720:FUH65724 GED65720:GED65724 GNZ65720:GNZ65724 GXV65720:GXV65724 HHR65720:HHR65724 HRN65720:HRN65724 IBJ65720:IBJ65724 ILF65720:ILF65724 IVB65720:IVB65724 JEX65720:JEX65724 JOT65720:JOT65724 JYP65720:JYP65724 KIL65720:KIL65724 KSH65720:KSH65724 LCD65720:LCD65724 LLZ65720:LLZ65724 LVV65720:LVV65724 MFR65720:MFR65724 MPN65720:MPN65724 MZJ65720:MZJ65724 NJF65720:NJF65724 NTB65720:NTB65724 OCX65720:OCX65724 OMT65720:OMT65724 OWP65720:OWP65724 PGL65720:PGL65724 PQH65720:PQH65724 QAD65720:QAD65724 QJZ65720:QJZ65724 QTV65720:QTV65724 RDR65720:RDR65724 RNN65720:RNN65724 RXJ65720:RXJ65724 SHF65720:SHF65724 SRB65720:SRB65724 TAX65720:TAX65724 TKT65720:TKT65724 TUP65720:TUP65724 UEL65720:UEL65724 UOH65720:UOH65724 UYD65720:UYD65724 VHZ65720:VHZ65724 VRV65720:VRV65724 WBR65720:WBR65724 WLN65720:WLN65724 WVJ65720:WVJ65724 C131256:C131260 IX131256:IX131260 ST131256:ST131260 ACP131256:ACP131260 AML131256:AML131260 AWH131256:AWH131260 BGD131256:BGD131260 BPZ131256:BPZ131260 BZV131256:BZV131260 CJR131256:CJR131260 CTN131256:CTN131260 DDJ131256:DDJ131260 DNF131256:DNF131260 DXB131256:DXB131260 EGX131256:EGX131260 EQT131256:EQT131260 FAP131256:FAP131260 FKL131256:FKL131260 FUH131256:FUH131260 GED131256:GED131260 GNZ131256:GNZ131260 GXV131256:GXV131260 HHR131256:HHR131260 HRN131256:HRN131260 IBJ131256:IBJ131260 ILF131256:ILF131260 IVB131256:IVB131260 JEX131256:JEX131260 JOT131256:JOT131260 JYP131256:JYP131260 KIL131256:KIL131260 KSH131256:KSH131260 LCD131256:LCD131260 LLZ131256:LLZ131260 LVV131256:LVV131260 MFR131256:MFR131260 MPN131256:MPN131260 MZJ131256:MZJ131260 NJF131256:NJF131260 NTB131256:NTB131260 OCX131256:OCX131260 OMT131256:OMT131260 OWP131256:OWP131260 PGL131256:PGL131260 PQH131256:PQH131260 QAD131256:QAD131260 QJZ131256:QJZ131260 QTV131256:QTV131260 RDR131256:RDR131260 RNN131256:RNN131260 RXJ131256:RXJ131260 SHF131256:SHF131260 SRB131256:SRB131260 TAX131256:TAX131260 TKT131256:TKT131260 TUP131256:TUP131260 UEL131256:UEL131260 UOH131256:UOH131260 UYD131256:UYD131260 VHZ131256:VHZ131260 VRV131256:VRV131260 WBR131256:WBR131260 WLN131256:WLN131260 WVJ131256:WVJ131260 C196792:C196796 IX196792:IX196796 ST196792:ST196796 ACP196792:ACP196796 AML196792:AML196796 AWH196792:AWH196796 BGD196792:BGD196796 BPZ196792:BPZ196796 BZV196792:BZV196796 CJR196792:CJR196796 CTN196792:CTN196796 DDJ196792:DDJ196796 DNF196792:DNF196796 DXB196792:DXB196796 EGX196792:EGX196796 EQT196792:EQT196796 FAP196792:FAP196796 FKL196792:FKL196796 FUH196792:FUH196796 GED196792:GED196796 GNZ196792:GNZ196796 GXV196792:GXV196796 HHR196792:HHR196796 HRN196792:HRN196796 IBJ196792:IBJ196796 ILF196792:ILF196796 IVB196792:IVB196796 JEX196792:JEX196796 JOT196792:JOT196796 JYP196792:JYP196796 KIL196792:KIL196796 KSH196792:KSH196796 LCD196792:LCD196796 LLZ196792:LLZ196796 LVV196792:LVV196796 MFR196792:MFR196796 MPN196792:MPN196796 MZJ196792:MZJ196796 NJF196792:NJF196796 NTB196792:NTB196796 OCX196792:OCX196796 OMT196792:OMT196796 OWP196792:OWP196796 PGL196792:PGL196796 PQH196792:PQH196796 QAD196792:QAD196796 QJZ196792:QJZ196796 QTV196792:QTV196796 RDR196792:RDR196796 RNN196792:RNN196796 RXJ196792:RXJ196796 SHF196792:SHF196796 SRB196792:SRB196796 TAX196792:TAX196796 TKT196792:TKT196796 TUP196792:TUP196796 UEL196792:UEL196796 UOH196792:UOH196796 UYD196792:UYD196796 VHZ196792:VHZ196796 VRV196792:VRV196796 WBR196792:WBR196796 WLN196792:WLN196796 WVJ196792:WVJ196796 C262328:C262332 IX262328:IX262332 ST262328:ST262332 ACP262328:ACP262332 AML262328:AML262332 AWH262328:AWH262332 BGD262328:BGD262332 BPZ262328:BPZ262332 BZV262328:BZV262332 CJR262328:CJR262332 CTN262328:CTN262332 DDJ262328:DDJ262332 DNF262328:DNF262332 DXB262328:DXB262332 EGX262328:EGX262332 EQT262328:EQT262332 FAP262328:FAP262332 FKL262328:FKL262332 FUH262328:FUH262332 GED262328:GED262332 GNZ262328:GNZ262332 GXV262328:GXV262332 HHR262328:HHR262332 HRN262328:HRN262332 IBJ262328:IBJ262332 ILF262328:ILF262332 IVB262328:IVB262332 JEX262328:JEX262332 JOT262328:JOT262332 JYP262328:JYP262332 KIL262328:KIL262332 KSH262328:KSH262332 LCD262328:LCD262332 LLZ262328:LLZ262332 LVV262328:LVV262332 MFR262328:MFR262332 MPN262328:MPN262332 MZJ262328:MZJ262332 NJF262328:NJF262332 NTB262328:NTB262332 OCX262328:OCX262332 OMT262328:OMT262332 OWP262328:OWP262332 PGL262328:PGL262332 PQH262328:PQH262332 QAD262328:QAD262332 QJZ262328:QJZ262332 QTV262328:QTV262332 RDR262328:RDR262332 RNN262328:RNN262332 RXJ262328:RXJ262332 SHF262328:SHF262332 SRB262328:SRB262332 TAX262328:TAX262332 TKT262328:TKT262332 TUP262328:TUP262332 UEL262328:UEL262332 UOH262328:UOH262332 UYD262328:UYD262332 VHZ262328:VHZ262332 VRV262328:VRV262332 WBR262328:WBR262332 WLN262328:WLN262332 WVJ262328:WVJ262332 C327864:C327868 IX327864:IX327868 ST327864:ST327868 ACP327864:ACP327868 AML327864:AML327868 AWH327864:AWH327868 BGD327864:BGD327868 BPZ327864:BPZ327868 BZV327864:BZV327868 CJR327864:CJR327868 CTN327864:CTN327868 DDJ327864:DDJ327868 DNF327864:DNF327868 DXB327864:DXB327868 EGX327864:EGX327868 EQT327864:EQT327868 FAP327864:FAP327868 FKL327864:FKL327868 FUH327864:FUH327868 GED327864:GED327868 GNZ327864:GNZ327868 GXV327864:GXV327868 HHR327864:HHR327868 HRN327864:HRN327868 IBJ327864:IBJ327868 ILF327864:ILF327868 IVB327864:IVB327868 JEX327864:JEX327868 JOT327864:JOT327868 JYP327864:JYP327868 KIL327864:KIL327868 KSH327864:KSH327868 LCD327864:LCD327868 LLZ327864:LLZ327868 LVV327864:LVV327868 MFR327864:MFR327868 MPN327864:MPN327868 MZJ327864:MZJ327868 NJF327864:NJF327868 NTB327864:NTB327868 OCX327864:OCX327868 OMT327864:OMT327868 OWP327864:OWP327868 PGL327864:PGL327868 PQH327864:PQH327868 QAD327864:QAD327868 QJZ327864:QJZ327868 QTV327864:QTV327868 RDR327864:RDR327868 RNN327864:RNN327868 RXJ327864:RXJ327868 SHF327864:SHF327868 SRB327864:SRB327868 TAX327864:TAX327868 TKT327864:TKT327868 TUP327864:TUP327868 UEL327864:UEL327868 UOH327864:UOH327868 UYD327864:UYD327868 VHZ327864:VHZ327868 VRV327864:VRV327868 WBR327864:WBR327868 WLN327864:WLN327868 WVJ327864:WVJ327868 C393400:C393404 IX393400:IX393404 ST393400:ST393404 ACP393400:ACP393404 AML393400:AML393404 AWH393400:AWH393404 BGD393400:BGD393404 BPZ393400:BPZ393404 BZV393400:BZV393404 CJR393400:CJR393404 CTN393400:CTN393404 DDJ393400:DDJ393404 DNF393400:DNF393404 DXB393400:DXB393404 EGX393400:EGX393404 EQT393400:EQT393404 FAP393400:FAP393404 FKL393400:FKL393404 FUH393400:FUH393404 GED393400:GED393404 GNZ393400:GNZ393404 GXV393400:GXV393404 HHR393400:HHR393404 HRN393400:HRN393404 IBJ393400:IBJ393404 ILF393400:ILF393404 IVB393400:IVB393404 JEX393400:JEX393404 JOT393400:JOT393404 JYP393400:JYP393404 KIL393400:KIL393404 KSH393400:KSH393404 LCD393400:LCD393404 LLZ393400:LLZ393404 LVV393400:LVV393404 MFR393400:MFR393404 MPN393400:MPN393404 MZJ393400:MZJ393404 NJF393400:NJF393404 NTB393400:NTB393404 OCX393400:OCX393404 OMT393400:OMT393404 OWP393400:OWP393404 PGL393400:PGL393404 PQH393400:PQH393404 QAD393400:QAD393404 QJZ393400:QJZ393404 QTV393400:QTV393404 RDR393400:RDR393404 RNN393400:RNN393404 RXJ393400:RXJ393404 SHF393400:SHF393404 SRB393400:SRB393404 TAX393400:TAX393404 TKT393400:TKT393404 TUP393400:TUP393404 UEL393400:UEL393404 UOH393400:UOH393404 UYD393400:UYD393404 VHZ393400:VHZ393404 VRV393400:VRV393404 WBR393400:WBR393404 WLN393400:WLN393404 WVJ393400:WVJ393404 C458936:C458940 IX458936:IX458940 ST458936:ST458940 ACP458936:ACP458940 AML458936:AML458940 AWH458936:AWH458940 BGD458936:BGD458940 BPZ458936:BPZ458940 BZV458936:BZV458940 CJR458936:CJR458940 CTN458936:CTN458940 DDJ458936:DDJ458940 DNF458936:DNF458940 DXB458936:DXB458940 EGX458936:EGX458940 EQT458936:EQT458940 FAP458936:FAP458940 FKL458936:FKL458940 FUH458936:FUH458940 GED458936:GED458940 GNZ458936:GNZ458940 GXV458936:GXV458940 HHR458936:HHR458940 HRN458936:HRN458940 IBJ458936:IBJ458940 ILF458936:ILF458940 IVB458936:IVB458940 JEX458936:JEX458940 JOT458936:JOT458940 JYP458936:JYP458940 KIL458936:KIL458940 KSH458936:KSH458940 LCD458936:LCD458940 LLZ458936:LLZ458940 LVV458936:LVV458940 MFR458936:MFR458940 MPN458936:MPN458940 MZJ458936:MZJ458940 NJF458936:NJF458940 NTB458936:NTB458940 OCX458936:OCX458940 OMT458936:OMT458940 OWP458936:OWP458940 PGL458936:PGL458940 PQH458936:PQH458940 QAD458936:QAD458940 QJZ458936:QJZ458940 QTV458936:QTV458940 RDR458936:RDR458940 RNN458936:RNN458940 RXJ458936:RXJ458940 SHF458936:SHF458940 SRB458936:SRB458940 TAX458936:TAX458940 TKT458936:TKT458940 TUP458936:TUP458940 UEL458936:UEL458940 UOH458936:UOH458940 UYD458936:UYD458940 VHZ458936:VHZ458940 VRV458936:VRV458940 WBR458936:WBR458940 WLN458936:WLN458940 WVJ458936:WVJ458940 C524472:C524476 IX524472:IX524476 ST524472:ST524476 ACP524472:ACP524476 AML524472:AML524476 AWH524472:AWH524476 BGD524472:BGD524476 BPZ524472:BPZ524476 BZV524472:BZV524476 CJR524472:CJR524476 CTN524472:CTN524476 DDJ524472:DDJ524476 DNF524472:DNF524476 DXB524472:DXB524476 EGX524472:EGX524476 EQT524472:EQT524476 FAP524472:FAP524476 FKL524472:FKL524476 FUH524472:FUH524476 GED524472:GED524476 GNZ524472:GNZ524476 GXV524472:GXV524476 HHR524472:HHR524476 HRN524472:HRN524476 IBJ524472:IBJ524476 ILF524472:ILF524476 IVB524472:IVB524476 JEX524472:JEX524476 JOT524472:JOT524476 JYP524472:JYP524476 KIL524472:KIL524476 KSH524472:KSH524476 LCD524472:LCD524476 LLZ524472:LLZ524476 LVV524472:LVV524476 MFR524472:MFR524476 MPN524472:MPN524476 MZJ524472:MZJ524476 NJF524472:NJF524476 NTB524472:NTB524476 OCX524472:OCX524476 OMT524472:OMT524476 OWP524472:OWP524476 PGL524472:PGL524476 PQH524472:PQH524476 QAD524472:QAD524476 QJZ524472:QJZ524476 QTV524472:QTV524476 RDR524472:RDR524476 RNN524472:RNN524476 RXJ524472:RXJ524476 SHF524472:SHF524476 SRB524472:SRB524476 TAX524472:TAX524476 TKT524472:TKT524476 TUP524472:TUP524476 UEL524472:UEL524476 UOH524472:UOH524476 UYD524472:UYD524476 VHZ524472:VHZ524476 VRV524472:VRV524476 WBR524472:WBR524476 WLN524472:WLN524476 WVJ524472:WVJ524476 C590008:C590012 IX590008:IX590012 ST590008:ST590012 ACP590008:ACP590012 AML590008:AML590012 AWH590008:AWH590012 BGD590008:BGD590012 BPZ590008:BPZ590012 BZV590008:BZV590012 CJR590008:CJR590012 CTN590008:CTN590012 DDJ590008:DDJ590012 DNF590008:DNF590012 DXB590008:DXB590012 EGX590008:EGX590012 EQT590008:EQT590012 FAP590008:FAP590012 FKL590008:FKL590012 FUH590008:FUH590012 GED590008:GED590012 GNZ590008:GNZ590012 GXV590008:GXV590012 HHR590008:HHR590012 HRN590008:HRN590012 IBJ590008:IBJ590012 ILF590008:ILF590012 IVB590008:IVB590012 JEX590008:JEX590012 JOT590008:JOT590012 JYP590008:JYP590012 KIL590008:KIL590012 KSH590008:KSH590012 LCD590008:LCD590012 LLZ590008:LLZ590012 LVV590008:LVV590012 MFR590008:MFR590012 MPN590008:MPN590012 MZJ590008:MZJ590012 NJF590008:NJF590012 NTB590008:NTB590012 OCX590008:OCX590012 OMT590008:OMT590012 OWP590008:OWP590012 PGL590008:PGL590012 PQH590008:PQH590012 QAD590008:QAD590012 QJZ590008:QJZ590012 QTV590008:QTV590012 RDR590008:RDR590012 RNN590008:RNN590012 RXJ590008:RXJ590012 SHF590008:SHF590012 SRB590008:SRB590012 TAX590008:TAX590012 TKT590008:TKT590012 TUP590008:TUP590012 UEL590008:UEL590012 UOH590008:UOH590012 UYD590008:UYD590012 VHZ590008:VHZ590012 VRV590008:VRV590012 WBR590008:WBR590012 WLN590008:WLN590012 WVJ590008:WVJ590012 C655544:C655548 IX655544:IX655548 ST655544:ST655548 ACP655544:ACP655548 AML655544:AML655548 AWH655544:AWH655548 BGD655544:BGD655548 BPZ655544:BPZ655548 BZV655544:BZV655548 CJR655544:CJR655548 CTN655544:CTN655548 DDJ655544:DDJ655548 DNF655544:DNF655548 DXB655544:DXB655548 EGX655544:EGX655548 EQT655544:EQT655548 FAP655544:FAP655548 FKL655544:FKL655548 FUH655544:FUH655548 GED655544:GED655548 GNZ655544:GNZ655548 GXV655544:GXV655548 HHR655544:HHR655548 HRN655544:HRN655548 IBJ655544:IBJ655548 ILF655544:ILF655548 IVB655544:IVB655548 JEX655544:JEX655548 JOT655544:JOT655548 JYP655544:JYP655548 KIL655544:KIL655548 KSH655544:KSH655548 LCD655544:LCD655548 LLZ655544:LLZ655548 LVV655544:LVV655548 MFR655544:MFR655548 MPN655544:MPN655548 MZJ655544:MZJ655548 NJF655544:NJF655548 NTB655544:NTB655548 OCX655544:OCX655548 OMT655544:OMT655548 OWP655544:OWP655548 PGL655544:PGL655548 PQH655544:PQH655548 QAD655544:QAD655548 QJZ655544:QJZ655548 QTV655544:QTV655548 RDR655544:RDR655548 RNN655544:RNN655548 RXJ655544:RXJ655548 SHF655544:SHF655548 SRB655544:SRB655548 TAX655544:TAX655548 TKT655544:TKT655548 TUP655544:TUP655548 UEL655544:UEL655548 UOH655544:UOH655548 UYD655544:UYD655548 VHZ655544:VHZ655548 VRV655544:VRV655548 WBR655544:WBR655548 WLN655544:WLN655548 WVJ655544:WVJ655548 C721080:C721084 IX721080:IX721084 ST721080:ST721084 ACP721080:ACP721084 AML721080:AML721084 AWH721080:AWH721084 BGD721080:BGD721084 BPZ721080:BPZ721084 BZV721080:BZV721084 CJR721080:CJR721084 CTN721080:CTN721084 DDJ721080:DDJ721084 DNF721080:DNF721084 DXB721080:DXB721084 EGX721080:EGX721084 EQT721080:EQT721084 FAP721080:FAP721084 FKL721080:FKL721084 FUH721080:FUH721084 GED721080:GED721084 GNZ721080:GNZ721084 GXV721080:GXV721084 HHR721080:HHR721084 HRN721080:HRN721084 IBJ721080:IBJ721084 ILF721080:ILF721084 IVB721080:IVB721084 JEX721080:JEX721084 JOT721080:JOT721084 JYP721080:JYP721084 KIL721080:KIL721084 KSH721080:KSH721084 LCD721080:LCD721084 LLZ721080:LLZ721084 LVV721080:LVV721084 MFR721080:MFR721084 MPN721080:MPN721084 MZJ721080:MZJ721084 NJF721080:NJF721084 NTB721080:NTB721084 OCX721080:OCX721084 OMT721080:OMT721084 OWP721080:OWP721084 PGL721080:PGL721084 PQH721080:PQH721084 QAD721080:QAD721084 QJZ721080:QJZ721084 QTV721080:QTV721084 RDR721080:RDR721084 RNN721080:RNN721084 RXJ721080:RXJ721084 SHF721080:SHF721084 SRB721080:SRB721084 TAX721080:TAX721084 TKT721080:TKT721084 TUP721080:TUP721084 UEL721080:UEL721084 UOH721080:UOH721084 UYD721080:UYD721084 VHZ721080:VHZ721084 VRV721080:VRV721084 WBR721080:WBR721084 WLN721080:WLN721084 WVJ721080:WVJ721084 C786616:C786620 IX786616:IX786620 ST786616:ST786620 ACP786616:ACP786620 AML786616:AML786620 AWH786616:AWH786620 BGD786616:BGD786620 BPZ786616:BPZ786620 BZV786616:BZV786620 CJR786616:CJR786620 CTN786616:CTN786620 DDJ786616:DDJ786620 DNF786616:DNF786620 DXB786616:DXB786620 EGX786616:EGX786620 EQT786616:EQT786620 FAP786616:FAP786620 FKL786616:FKL786620 FUH786616:FUH786620 GED786616:GED786620 GNZ786616:GNZ786620 GXV786616:GXV786620 HHR786616:HHR786620 HRN786616:HRN786620 IBJ786616:IBJ786620 ILF786616:ILF786620 IVB786616:IVB786620 JEX786616:JEX786620 JOT786616:JOT786620 JYP786616:JYP786620 KIL786616:KIL786620 KSH786616:KSH786620 LCD786616:LCD786620 LLZ786616:LLZ786620 LVV786616:LVV786620 MFR786616:MFR786620 MPN786616:MPN786620 MZJ786616:MZJ786620 NJF786616:NJF786620 NTB786616:NTB786620 OCX786616:OCX786620 OMT786616:OMT786620 OWP786616:OWP786620 PGL786616:PGL786620 PQH786616:PQH786620 QAD786616:QAD786620 QJZ786616:QJZ786620 QTV786616:QTV786620 RDR786616:RDR786620 RNN786616:RNN786620 RXJ786616:RXJ786620 SHF786616:SHF786620 SRB786616:SRB786620 TAX786616:TAX786620 TKT786616:TKT786620 TUP786616:TUP786620 UEL786616:UEL786620 UOH786616:UOH786620 UYD786616:UYD786620 VHZ786616:VHZ786620 VRV786616:VRV786620 WBR786616:WBR786620 WLN786616:WLN786620 WVJ786616:WVJ786620 C852152:C852156 IX852152:IX852156 ST852152:ST852156 ACP852152:ACP852156 AML852152:AML852156 AWH852152:AWH852156 BGD852152:BGD852156 BPZ852152:BPZ852156 BZV852152:BZV852156 CJR852152:CJR852156 CTN852152:CTN852156 DDJ852152:DDJ852156 DNF852152:DNF852156 DXB852152:DXB852156 EGX852152:EGX852156 EQT852152:EQT852156 FAP852152:FAP852156 FKL852152:FKL852156 FUH852152:FUH852156 GED852152:GED852156 GNZ852152:GNZ852156 GXV852152:GXV852156 HHR852152:HHR852156 HRN852152:HRN852156 IBJ852152:IBJ852156 ILF852152:ILF852156 IVB852152:IVB852156 JEX852152:JEX852156 JOT852152:JOT852156 JYP852152:JYP852156 KIL852152:KIL852156 KSH852152:KSH852156 LCD852152:LCD852156 LLZ852152:LLZ852156 LVV852152:LVV852156 MFR852152:MFR852156 MPN852152:MPN852156 MZJ852152:MZJ852156 NJF852152:NJF852156 NTB852152:NTB852156 OCX852152:OCX852156 OMT852152:OMT852156 OWP852152:OWP852156 PGL852152:PGL852156 PQH852152:PQH852156 QAD852152:QAD852156 QJZ852152:QJZ852156 QTV852152:QTV852156 RDR852152:RDR852156 RNN852152:RNN852156 RXJ852152:RXJ852156 SHF852152:SHF852156 SRB852152:SRB852156 TAX852152:TAX852156 TKT852152:TKT852156 TUP852152:TUP852156 UEL852152:UEL852156 UOH852152:UOH852156 UYD852152:UYD852156 VHZ852152:VHZ852156 VRV852152:VRV852156 WBR852152:WBR852156 WLN852152:WLN852156 WVJ852152:WVJ852156 C917688:C917692 IX917688:IX917692 ST917688:ST917692 ACP917688:ACP917692 AML917688:AML917692 AWH917688:AWH917692 BGD917688:BGD917692 BPZ917688:BPZ917692 BZV917688:BZV917692 CJR917688:CJR917692 CTN917688:CTN917692 DDJ917688:DDJ917692 DNF917688:DNF917692 DXB917688:DXB917692 EGX917688:EGX917692 EQT917688:EQT917692 FAP917688:FAP917692 FKL917688:FKL917692 FUH917688:FUH917692 GED917688:GED917692 GNZ917688:GNZ917692 GXV917688:GXV917692 HHR917688:HHR917692 HRN917688:HRN917692 IBJ917688:IBJ917692 ILF917688:ILF917692 IVB917688:IVB917692 JEX917688:JEX917692 JOT917688:JOT917692 JYP917688:JYP917692 KIL917688:KIL917692 KSH917688:KSH917692 LCD917688:LCD917692 LLZ917688:LLZ917692 LVV917688:LVV917692 MFR917688:MFR917692 MPN917688:MPN917692 MZJ917688:MZJ917692 NJF917688:NJF917692 NTB917688:NTB917692 OCX917688:OCX917692 OMT917688:OMT917692 OWP917688:OWP917692 PGL917688:PGL917692 PQH917688:PQH917692 QAD917688:QAD917692 QJZ917688:QJZ917692 QTV917688:QTV917692 RDR917688:RDR917692 RNN917688:RNN917692 RXJ917688:RXJ917692 SHF917688:SHF917692 SRB917688:SRB917692 TAX917688:TAX917692 TKT917688:TKT917692 TUP917688:TUP917692 UEL917688:UEL917692 UOH917688:UOH917692 UYD917688:UYD917692 VHZ917688:VHZ917692 VRV917688:VRV917692 WBR917688:WBR917692 WLN917688:WLN917692 WVJ917688:WVJ917692 C983224:C983228 IX983224:IX983228 ST983224:ST983228 ACP983224:ACP983228 AML983224:AML983228 AWH983224:AWH983228 BGD983224:BGD983228 BPZ983224:BPZ983228 BZV983224:BZV983228 CJR983224:CJR983228 CTN983224:CTN983228 DDJ983224:DDJ983228 DNF983224:DNF983228 DXB983224:DXB983228 EGX983224:EGX983228 EQT983224:EQT983228 FAP983224:FAP983228 FKL983224:FKL983228 FUH983224:FUH983228 GED983224:GED983228 GNZ983224:GNZ983228 GXV983224:GXV983228 HHR983224:HHR983228 HRN983224:HRN983228 IBJ983224:IBJ983228 ILF983224:ILF983228 IVB983224:IVB983228 JEX983224:JEX983228 JOT983224:JOT983228 JYP983224:JYP983228 KIL983224:KIL983228 KSH983224:KSH983228 LCD983224:LCD983228 LLZ983224:LLZ983228 LVV983224:LVV983228 MFR983224:MFR983228 MPN983224:MPN983228 MZJ983224:MZJ983228 NJF983224:NJF983228 NTB983224:NTB983228 OCX983224:OCX983228 OMT983224:OMT983228 OWP983224:OWP983228 PGL983224:PGL983228 PQH983224:PQH983228 QAD983224:QAD983228 QJZ983224:QJZ983228 QTV983224:QTV983228 RDR983224:RDR983228 RNN983224:RNN983228 RXJ983224:RXJ983228 SHF983224:SHF983228 SRB983224:SRB983228 TAX983224:TAX983228 TKT983224:TKT983228 TUP983224:TUP983228 UEL983224:UEL983228 UOH983224:UOH983228 UYD983224:UYD983228 VHZ983224:VHZ983228 VRV983224:VRV983228 WBR983224:WBR983228 WLN983224:WLN983228 WVJ983224:WVJ983228 C65726:C65746 IX65726:IX65746 ST65726:ST65746 ACP65726:ACP65746 AML65726:AML65746 AWH65726:AWH65746 BGD65726:BGD65746 BPZ65726:BPZ65746 BZV65726:BZV65746 CJR65726:CJR65746 CTN65726:CTN65746 DDJ65726:DDJ65746 DNF65726:DNF65746 DXB65726:DXB65746 EGX65726:EGX65746 EQT65726:EQT65746 FAP65726:FAP65746 FKL65726:FKL65746 FUH65726:FUH65746 GED65726:GED65746 GNZ65726:GNZ65746 GXV65726:GXV65746 HHR65726:HHR65746 HRN65726:HRN65746 IBJ65726:IBJ65746 ILF65726:ILF65746 IVB65726:IVB65746 JEX65726:JEX65746 JOT65726:JOT65746 JYP65726:JYP65746 KIL65726:KIL65746 KSH65726:KSH65746 LCD65726:LCD65746 LLZ65726:LLZ65746 LVV65726:LVV65746 MFR65726:MFR65746 MPN65726:MPN65746 MZJ65726:MZJ65746 NJF65726:NJF65746 NTB65726:NTB65746 OCX65726:OCX65746 OMT65726:OMT65746 OWP65726:OWP65746 PGL65726:PGL65746 PQH65726:PQH65746 QAD65726:QAD65746 QJZ65726:QJZ65746 QTV65726:QTV65746 RDR65726:RDR65746 RNN65726:RNN65746 RXJ65726:RXJ65746 SHF65726:SHF65746 SRB65726:SRB65746 TAX65726:TAX65746 TKT65726:TKT65746 TUP65726:TUP65746 UEL65726:UEL65746 UOH65726:UOH65746 UYD65726:UYD65746 VHZ65726:VHZ65746 VRV65726:VRV65746 WBR65726:WBR65746 WLN65726:WLN65746 WVJ65726:WVJ65746 C131262:C131282 IX131262:IX131282 ST131262:ST131282 ACP131262:ACP131282 AML131262:AML131282 AWH131262:AWH131282 BGD131262:BGD131282 BPZ131262:BPZ131282 BZV131262:BZV131282 CJR131262:CJR131282 CTN131262:CTN131282 DDJ131262:DDJ131282 DNF131262:DNF131282 DXB131262:DXB131282 EGX131262:EGX131282 EQT131262:EQT131282 FAP131262:FAP131282 FKL131262:FKL131282 FUH131262:FUH131282 GED131262:GED131282 GNZ131262:GNZ131282 GXV131262:GXV131282 HHR131262:HHR131282 HRN131262:HRN131282 IBJ131262:IBJ131282 ILF131262:ILF131282 IVB131262:IVB131282 JEX131262:JEX131282 JOT131262:JOT131282 JYP131262:JYP131282 KIL131262:KIL131282 KSH131262:KSH131282 LCD131262:LCD131282 LLZ131262:LLZ131282 LVV131262:LVV131282 MFR131262:MFR131282 MPN131262:MPN131282 MZJ131262:MZJ131282 NJF131262:NJF131282 NTB131262:NTB131282 OCX131262:OCX131282 OMT131262:OMT131282 OWP131262:OWP131282 PGL131262:PGL131282 PQH131262:PQH131282 QAD131262:QAD131282 QJZ131262:QJZ131282 QTV131262:QTV131282 RDR131262:RDR131282 RNN131262:RNN131282 RXJ131262:RXJ131282 SHF131262:SHF131282 SRB131262:SRB131282 TAX131262:TAX131282 TKT131262:TKT131282 TUP131262:TUP131282 UEL131262:UEL131282 UOH131262:UOH131282 UYD131262:UYD131282 VHZ131262:VHZ131282 VRV131262:VRV131282 WBR131262:WBR131282 WLN131262:WLN131282 WVJ131262:WVJ131282 C196798:C196818 IX196798:IX196818 ST196798:ST196818 ACP196798:ACP196818 AML196798:AML196818 AWH196798:AWH196818 BGD196798:BGD196818 BPZ196798:BPZ196818 BZV196798:BZV196818 CJR196798:CJR196818 CTN196798:CTN196818 DDJ196798:DDJ196818 DNF196798:DNF196818 DXB196798:DXB196818 EGX196798:EGX196818 EQT196798:EQT196818 FAP196798:FAP196818 FKL196798:FKL196818 FUH196798:FUH196818 GED196798:GED196818 GNZ196798:GNZ196818 GXV196798:GXV196818 HHR196798:HHR196818 HRN196798:HRN196818 IBJ196798:IBJ196818 ILF196798:ILF196818 IVB196798:IVB196818 JEX196798:JEX196818 JOT196798:JOT196818 JYP196798:JYP196818 KIL196798:KIL196818 KSH196798:KSH196818 LCD196798:LCD196818 LLZ196798:LLZ196818 LVV196798:LVV196818 MFR196798:MFR196818 MPN196798:MPN196818 MZJ196798:MZJ196818 NJF196798:NJF196818 NTB196798:NTB196818 OCX196798:OCX196818 OMT196798:OMT196818 OWP196798:OWP196818 PGL196798:PGL196818 PQH196798:PQH196818 QAD196798:QAD196818 QJZ196798:QJZ196818 QTV196798:QTV196818 RDR196798:RDR196818 RNN196798:RNN196818 RXJ196798:RXJ196818 SHF196798:SHF196818 SRB196798:SRB196818 TAX196798:TAX196818 TKT196798:TKT196818 TUP196798:TUP196818 UEL196798:UEL196818 UOH196798:UOH196818 UYD196798:UYD196818 VHZ196798:VHZ196818 VRV196798:VRV196818 WBR196798:WBR196818 WLN196798:WLN196818 WVJ196798:WVJ196818 C262334:C262354 IX262334:IX262354 ST262334:ST262354 ACP262334:ACP262354 AML262334:AML262354 AWH262334:AWH262354 BGD262334:BGD262354 BPZ262334:BPZ262354 BZV262334:BZV262354 CJR262334:CJR262354 CTN262334:CTN262354 DDJ262334:DDJ262354 DNF262334:DNF262354 DXB262334:DXB262354 EGX262334:EGX262354 EQT262334:EQT262354 FAP262334:FAP262354 FKL262334:FKL262354 FUH262334:FUH262354 GED262334:GED262354 GNZ262334:GNZ262354 GXV262334:GXV262354 HHR262334:HHR262354 HRN262334:HRN262354 IBJ262334:IBJ262354 ILF262334:ILF262354 IVB262334:IVB262354 JEX262334:JEX262354 JOT262334:JOT262354 JYP262334:JYP262354 KIL262334:KIL262354 KSH262334:KSH262354 LCD262334:LCD262354 LLZ262334:LLZ262354 LVV262334:LVV262354 MFR262334:MFR262354 MPN262334:MPN262354 MZJ262334:MZJ262354 NJF262334:NJF262354 NTB262334:NTB262354 OCX262334:OCX262354 OMT262334:OMT262354 OWP262334:OWP262354 PGL262334:PGL262354 PQH262334:PQH262354 QAD262334:QAD262354 QJZ262334:QJZ262354 QTV262334:QTV262354 RDR262334:RDR262354 RNN262334:RNN262354 RXJ262334:RXJ262354 SHF262334:SHF262354 SRB262334:SRB262354 TAX262334:TAX262354 TKT262334:TKT262354 TUP262334:TUP262354 UEL262334:UEL262354 UOH262334:UOH262354 UYD262334:UYD262354 VHZ262334:VHZ262354 VRV262334:VRV262354 WBR262334:WBR262354 WLN262334:WLN262354 WVJ262334:WVJ262354 C327870:C327890 IX327870:IX327890 ST327870:ST327890 ACP327870:ACP327890 AML327870:AML327890 AWH327870:AWH327890 BGD327870:BGD327890 BPZ327870:BPZ327890 BZV327870:BZV327890 CJR327870:CJR327890 CTN327870:CTN327890 DDJ327870:DDJ327890 DNF327870:DNF327890 DXB327870:DXB327890 EGX327870:EGX327890 EQT327870:EQT327890 FAP327870:FAP327890 FKL327870:FKL327890 FUH327870:FUH327890 GED327870:GED327890 GNZ327870:GNZ327890 GXV327870:GXV327890 HHR327870:HHR327890 HRN327870:HRN327890 IBJ327870:IBJ327890 ILF327870:ILF327890 IVB327870:IVB327890 JEX327870:JEX327890 JOT327870:JOT327890 JYP327870:JYP327890 KIL327870:KIL327890 KSH327870:KSH327890 LCD327870:LCD327890 LLZ327870:LLZ327890 LVV327870:LVV327890 MFR327870:MFR327890 MPN327870:MPN327890 MZJ327870:MZJ327890 NJF327870:NJF327890 NTB327870:NTB327890 OCX327870:OCX327890 OMT327870:OMT327890 OWP327870:OWP327890 PGL327870:PGL327890 PQH327870:PQH327890 QAD327870:QAD327890 QJZ327870:QJZ327890 QTV327870:QTV327890 RDR327870:RDR327890 RNN327870:RNN327890 RXJ327870:RXJ327890 SHF327870:SHF327890 SRB327870:SRB327890 TAX327870:TAX327890 TKT327870:TKT327890 TUP327870:TUP327890 UEL327870:UEL327890 UOH327870:UOH327890 UYD327870:UYD327890 VHZ327870:VHZ327890 VRV327870:VRV327890 WBR327870:WBR327890 WLN327870:WLN327890 WVJ327870:WVJ327890 C393406:C393426 IX393406:IX393426 ST393406:ST393426 ACP393406:ACP393426 AML393406:AML393426 AWH393406:AWH393426 BGD393406:BGD393426 BPZ393406:BPZ393426 BZV393406:BZV393426 CJR393406:CJR393426 CTN393406:CTN393426 DDJ393406:DDJ393426 DNF393406:DNF393426 DXB393406:DXB393426 EGX393406:EGX393426 EQT393406:EQT393426 FAP393406:FAP393426 FKL393406:FKL393426 FUH393406:FUH393426 GED393406:GED393426 GNZ393406:GNZ393426 GXV393406:GXV393426 HHR393406:HHR393426 HRN393406:HRN393426 IBJ393406:IBJ393426 ILF393406:ILF393426 IVB393406:IVB393426 JEX393406:JEX393426 JOT393406:JOT393426 JYP393406:JYP393426 KIL393406:KIL393426 KSH393406:KSH393426 LCD393406:LCD393426 LLZ393406:LLZ393426 LVV393406:LVV393426 MFR393406:MFR393426 MPN393406:MPN393426 MZJ393406:MZJ393426 NJF393406:NJF393426 NTB393406:NTB393426 OCX393406:OCX393426 OMT393406:OMT393426 OWP393406:OWP393426 PGL393406:PGL393426 PQH393406:PQH393426 QAD393406:QAD393426 QJZ393406:QJZ393426 QTV393406:QTV393426 RDR393406:RDR393426 RNN393406:RNN393426 RXJ393406:RXJ393426 SHF393406:SHF393426 SRB393406:SRB393426 TAX393406:TAX393426 TKT393406:TKT393426 TUP393406:TUP393426 UEL393406:UEL393426 UOH393406:UOH393426 UYD393406:UYD393426 VHZ393406:VHZ393426 VRV393406:VRV393426 WBR393406:WBR393426 WLN393406:WLN393426 WVJ393406:WVJ393426 C458942:C458962 IX458942:IX458962 ST458942:ST458962 ACP458942:ACP458962 AML458942:AML458962 AWH458942:AWH458962 BGD458942:BGD458962 BPZ458942:BPZ458962 BZV458942:BZV458962 CJR458942:CJR458962 CTN458942:CTN458962 DDJ458942:DDJ458962 DNF458942:DNF458962 DXB458942:DXB458962 EGX458942:EGX458962 EQT458942:EQT458962 FAP458942:FAP458962 FKL458942:FKL458962 FUH458942:FUH458962 GED458942:GED458962 GNZ458942:GNZ458962 GXV458942:GXV458962 HHR458942:HHR458962 HRN458942:HRN458962 IBJ458942:IBJ458962 ILF458942:ILF458962 IVB458942:IVB458962 JEX458942:JEX458962 JOT458942:JOT458962 JYP458942:JYP458962 KIL458942:KIL458962 KSH458942:KSH458962 LCD458942:LCD458962 LLZ458942:LLZ458962 LVV458942:LVV458962 MFR458942:MFR458962 MPN458942:MPN458962 MZJ458942:MZJ458962 NJF458942:NJF458962 NTB458942:NTB458962 OCX458942:OCX458962 OMT458942:OMT458962 OWP458942:OWP458962 PGL458942:PGL458962 PQH458942:PQH458962 QAD458942:QAD458962 QJZ458942:QJZ458962 QTV458942:QTV458962 RDR458942:RDR458962 RNN458942:RNN458962 RXJ458942:RXJ458962 SHF458942:SHF458962 SRB458942:SRB458962 TAX458942:TAX458962 TKT458942:TKT458962 TUP458942:TUP458962 UEL458942:UEL458962 UOH458942:UOH458962 UYD458942:UYD458962 VHZ458942:VHZ458962 VRV458942:VRV458962 WBR458942:WBR458962 WLN458942:WLN458962 WVJ458942:WVJ458962 C524478:C524498 IX524478:IX524498 ST524478:ST524498 ACP524478:ACP524498 AML524478:AML524498 AWH524478:AWH524498 BGD524478:BGD524498 BPZ524478:BPZ524498 BZV524478:BZV524498 CJR524478:CJR524498 CTN524478:CTN524498 DDJ524478:DDJ524498 DNF524478:DNF524498 DXB524478:DXB524498 EGX524478:EGX524498 EQT524478:EQT524498 FAP524478:FAP524498 FKL524478:FKL524498 FUH524478:FUH524498 GED524478:GED524498 GNZ524478:GNZ524498 GXV524478:GXV524498 HHR524478:HHR524498 HRN524478:HRN524498 IBJ524478:IBJ524498 ILF524478:ILF524498 IVB524478:IVB524498 JEX524478:JEX524498 JOT524478:JOT524498 JYP524478:JYP524498 KIL524478:KIL524498 KSH524478:KSH524498 LCD524478:LCD524498 LLZ524478:LLZ524498 LVV524478:LVV524498 MFR524478:MFR524498 MPN524478:MPN524498 MZJ524478:MZJ524498 NJF524478:NJF524498 NTB524478:NTB524498 OCX524478:OCX524498 OMT524478:OMT524498 OWP524478:OWP524498 PGL524478:PGL524498 PQH524478:PQH524498 QAD524478:QAD524498 QJZ524478:QJZ524498 QTV524478:QTV524498 RDR524478:RDR524498 RNN524478:RNN524498 RXJ524478:RXJ524498 SHF524478:SHF524498 SRB524478:SRB524498 TAX524478:TAX524498 TKT524478:TKT524498 TUP524478:TUP524498 UEL524478:UEL524498 UOH524478:UOH524498 UYD524478:UYD524498 VHZ524478:VHZ524498 VRV524478:VRV524498 WBR524478:WBR524498 WLN524478:WLN524498 WVJ524478:WVJ524498 C590014:C590034 IX590014:IX590034 ST590014:ST590034 ACP590014:ACP590034 AML590014:AML590034 AWH590014:AWH590034 BGD590014:BGD590034 BPZ590014:BPZ590034 BZV590014:BZV590034 CJR590014:CJR590034 CTN590014:CTN590034 DDJ590014:DDJ590034 DNF590014:DNF590034 DXB590014:DXB590034 EGX590014:EGX590034 EQT590014:EQT590034 FAP590014:FAP590034 FKL590014:FKL590034 FUH590014:FUH590034 GED590014:GED590034 GNZ590014:GNZ590034 GXV590014:GXV590034 HHR590014:HHR590034 HRN590014:HRN590034 IBJ590014:IBJ590034 ILF590014:ILF590034 IVB590014:IVB590034 JEX590014:JEX590034 JOT590014:JOT590034 JYP590014:JYP590034 KIL590014:KIL590034 KSH590014:KSH590034 LCD590014:LCD590034 LLZ590014:LLZ590034 LVV590014:LVV590034 MFR590014:MFR590034 MPN590014:MPN590034 MZJ590014:MZJ590034 NJF590014:NJF590034 NTB590014:NTB590034 OCX590014:OCX590034 OMT590014:OMT590034 OWP590014:OWP590034 PGL590014:PGL590034 PQH590014:PQH590034 QAD590014:QAD590034 QJZ590014:QJZ590034 QTV590014:QTV590034 RDR590014:RDR590034 RNN590014:RNN590034 RXJ590014:RXJ590034 SHF590014:SHF590034 SRB590014:SRB590034 TAX590014:TAX590034 TKT590014:TKT590034 TUP590014:TUP590034 UEL590014:UEL590034 UOH590014:UOH590034 UYD590014:UYD590034 VHZ590014:VHZ590034 VRV590014:VRV590034 WBR590014:WBR590034 WLN590014:WLN590034 WVJ590014:WVJ590034 C655550:C655570 IX655550:IX655570 ST655550:ST655570 ACP655550:ACP655570 AML655550:AML655570 AWH655550:AWH655570 BGD655550:BGD655570 BPZ655550:BPZ655570 BZV655550:BZV655570 CJR655550:CJR655570 CTN655550:CTN655570 DDJ655550:DDJ655570 DNF655550:DNF655570 DXB655550:DXB655570 EGX655550:EGX655570 EQT655550:EQT655570 FAP655550:FAP655570 FKL655550:FKL655570 FUH655550:FUH655570 GED655550:GED655570 GNZ655550:GNZ655570 GXV655550:GXV655570 HHR655550:HHR655570 HRN655550:HRN655570 IBJ655550:IBJ655570 ILF655550:ILF655570 IVB655550:IVB655570 JEX655550:JEX655570 JOT655550:JOT655570 JYP655550:JYP655570 KIL655550:KIL655570 KSH655550:KSH655570 LCD655550:LCD655570 LLZ655550:LLZ655570 LVV655550:LVV655570 MFR655550:MFR655570 MPN655550:MPN655570 MZJ655550:MZJ655570 NJF655550:NJF655570 NTB655550:NTB655570 OCX655550:OCX655570 OMT655550:OMT655570 OWP655550:OWP655570 PGL655550:PGL655570 PQH655550:PQH655570 QAD655550:QAD655570 QJZ655550:QJZ655570 QTV655550:QTV655570 RDR655550:RDR655570 RNN655550:RNN655570 RXJ655550:RXJ655570 SHF655550:SHF655570 SRB655550:SRB655570 TAX655550:TAX655570 TKT655550:TKT655570 TUP655550:TUP655570 UEL655550:UEL655570 UOH655550:UOH655570 UYD655550:UYD655570 VHZ655550:VHZ655570 VRV655550:VRV655570 WBR655550:WBR655570 WLN655550:WLN655570 WVJ655550:WVJ655570 C721086:C721106 IX721086:IX721106 ST721086:ST721106 ACP721086:ACP721106 AML721086:AML721106 AWH721086:AWH721106 BGD721086:BGD721106 BPZ721086:BPZ721106 BZV721086:BZV721106 CJR721086:CJR721106 CTN721086:CTN721106 DDJ721086:DDJ721106 DNF721086:DNF721106 DXB721086:DXB721106 EGX721086:EGX721106 EQT721086:EQT721106 FAP721086:FAP721106 FKL721086:FKL721106 FUH721086:FUH721106 GED721086:GED721106 GNZ721086:GNZ721106 GXV721086:GXV721106 HHR721086:HHR721106 HRN721086:HRN721106 IBJ721086:IBJ721106 ILF721086:ILF721106 IVB721086:IVB721106 JEX721086:JEX721106 JOT721086:JOT721106 JYP721086:JYP721106 KIL721086:KIL721106 KSH721086:KSH721106 LCD721086:LCD721106 LLZ721086:LLZ721106 LVV721086:LVV721106 MFR721086:MFR721106 MPN721086:MPN721106 MZJ721086:MZJ721106 NJF721086:NJF721106 NTB721086:NTB721106 OCX721086:OCX721106 OMT721086:OMT721106 OWP721086:OWP721106 PGL721086:PGL721106 PQH721086:PQH721106 QAD721086:QAD721106 QJZ721086:QJZ721106 QTV721086:QTV721106 RDR721086:RDR721106 RNN721086:RNN721106 RXJ721086:RXJ721106 SHF721086:SHF721106 SRB721086:SRB721106 TAX721086:TAX721106 TKT721086:TKT721106 TUP721086:TUP721106 UEL721086:UEL721106 UOH721086:UOH721106 UYD721086:UYD721106 VHZ721086:VHZ721106 VRV721086:VRV721106 WBR721086:WBR721106 WLN721086:WLN721106 WVJ721086:WVJ721106 C786622:C786642 IX786622:IX786642 ST786622:ST786642 ACP786622:ACP786642 AML786622:AML786642 AWH786622:AWH786642 BGD786622:BGD786642 BPZ786622:BPZ786642 BZV786622:BZV786642 CJR786622:CJR786642 CTN786622:CTN786642 DDJ786622:DDJ786642 DNF786622:DNF786642 DXB786622:DXB786642 EGX786622:EGX786642 EQT786622:EQT786642 FAP786622:FAP786642 FKL786622:FKL786642 FUH786622:FUH786642 GED786622:GED786642 GNZ786622:GNZ786642 GXV786622:GXV786642 HHR786622:HHR786642 HRN786622:HRN786642 IBJ786622:IBJ786642 ILF786622:ILF786642 IVB786622:IVB786642 JEX786622:JEX786642 JOT786622:JOT786642 JYP786622:JYP786642 KIL786622:KIL786642 KSH786622:KSH786642 LCD786622:LCD786642 LLZ786622:LLZ786642 LVV786622:LVV786642 MFR786622:MFR786642 MPN786622:MPN786642 MZJ786622:MZJ786642 NJF786622:NJF786642 NTB786622:NTB786642 OCX786622:OCX786642 OMT786622:OMT786642 OWP786622:OWP786642 PGL786622:PGL786642 PQH786622:PQH786642 QAD786622:QAD786642 QJZ786622:QJZ786642 QTV786622:QTV786642 RDR786622:RDR786642 RNN786622:RNN786642 RXJ786622:RXJ786642 SHF786622:SHF786642 SRB786622:SRB786642 TAX786622:TAX786642 TKT786622:TKT786642 TUP786622:TUP786642 UEL786622:UEL786642 UOH786622:UOH786642 UYD786622:UYD786642 VHZ786622:VHZ786642 VRV786622:VRV786642 WBR786622:WBR786642 WLN786622:WLN786642 WVJ786622:WVJ786642 C852158:C852178 IX852158:IX852178 ST852158:ST852178 ACP852158:ACP852178 AML852158:AML852178 AWH852158:AWH852178 BGD852158:BGD852178 BPZ852158:BPZ852178 BZV852158:BZV852178 CJR852158:CJR852178 CTN852158:CTN852178 DDJ852158:DDJ852178 DNF852158:DNF852178 DXB852158:DXB852178 EGX852158:EGX852178 EQT852158:EQT852178 FAP852158:FAP852178 FKL852158:FKL852178 FUH852158:FUH852178 GED852158:GED852178 GNZ852158:GNZ852178 GXV852158:GXV852178 HHR852158:HHR852178 HRN852158:HRN852178 IBJ852158:IBJ852178 ILF852158:ILF852178 IVB852158:IVB852178 JEX852158:JEX852178 JOT852158:JOT852178 JYP852158:JYP852178 KIL852158:KIL852178 KSH852158:KSH852178 LCD852158:LCD852178 LLZ852158:LLZ852178 LVV852158:LVV852178 MFR852158:MFR852178 MPN852158:MPN852178 MZJ852158:MZJ852178 NJF852158:NJF852178 NTB852158:NTB852178 OCX852158:OCX852178 OMT852158:OMT852178 OWP852158:OWP852178 PGL852158:PGL852178 PQH852158:PQH852178 QAD852158:QAD852178 QJZ852158:QJZ852178 QTV852158:QTV852178 RDR852158:RDR852178 RNN852158:RNN852178 RXJ852158:RXJ852178 SHF852158:SHF852178 SRB852158:SRB852178 TAX852158:TAX852178 TKT852158:TKT852178 TUP852158:TUP852178 UEL852158:UEL852178 UOH852158:UOH852178 UYD852158:UYD852178 VHZ852158:VHZ852178 VRV852158:VRV852178 WBR852158:WBR852178 WLN852158:WLN852178 WVJ852158:WVJ852178 C917694:C917714 IX917694:IX917714 ST917694:ST917714 ACP917694:ACP917714 AML917694:AML917714 AWH917694:AWH917714 BGD917694:BGD917714 BPZ917694:BPZ917714 BZV917694:BZV917714 CJR917694:CJR917714 CTN917694:CTN917714 DDJ917694:DDJ917714 DNF917694:DNF917714 DXB917694:DXB917714 EGX917694:EGX917714 EQT917694:EQT917714 FAP917694:FAP917714 FKL917694:FKL917714 FUH917694:FUH917714 GED917694:GED917714 GNZ917694:GNZ917714 GXV917694:GXV917714 HHR917694:HHR917714 HRN917694:HRN917714 IBJ917694:IBJ917714 ILF917694:ILF917714 IVB917694:IVB917714 JEX917694:JEX917714 JOT917694:JOT917714 JYP917694:JYP917714 KIL917694:KIL917714 KSH917694:KSH917714 LCD917694:LCD917714 LLZ917694:LLZ917714 LVV917694:LVV917714 MFR917694:MFR917714 MPN917694:MPN917714 MZJ917694:MZJ917714 NJF917694:NJF917714 NTB917694:NTB917714 OCX917694:OCX917714 OMT917694:OMT917714 OWP917694:OWP917714 PGL917694:PGL917714 PQH917694:PQH917714 QAD917694:QAD917714 QJZ917694:QJZ917714 QTV917694:QTV917714 RDR917694:RDR917714 RNN917694:RNN917714 RXJ917694:RXJ917714 SHF917694:SHF917714 SRB917694:SRB917714 TAX917694:TAX917714 TKT917694:TKT917714 TUP917694:TUP917714 UEL917694:UEL917714 UOH917694:UOH917714 UYD917694:UYD917714 VHZ917694:VHZ917714 VRV917694:VRV917714 WBR917694:WBR917714 WLN917694:WLN917714 WVJ917694:WVJ917714 C983230:C983250 IX983230:IX983250 ST983230:ST983250 ACP983230:ACP983250 AML983230:AML983250 AWH983230:AWH983250 BGD983230:BGD983250 BPZ983230:BPZ983250 BZV983230:BZV983250 CJR983230:CJR983250 CTN983230:CTN983250 DDJ983230:DDJ983250 DNF983230:DNF983250 DXB983230:DXB983250 EGX983230:EGX983250 EQT983230:EQT983250 FAP983230:FAP983250 FKL983230:FKL983250 FUH983230:FUH983250 GED983230:GED983250 GNZ983230:GNZ983250 GXV983230:GXV983250 HHR983230:HHR983250 HRN983230:HRN983250 IBJ983230:IBJ983250 ILF983230:ILF983250 IVB983230:IVB983250 JEX983230:JEX983250 JOT983230:JOT983250 JYP983230:JYP983250 KIL983230:KIL983250 KSH983230:KSH983250 LCD983230:LCD983250 LLZ983230:LLZ983250 LVV983230:LVV983250 MFR983230:MFR983250 MPN983230:MPN983250 MZJ983230:MZJ983250 NJF983230:NJF983250 NTB983230:NTB983250 OCX983230:OCX983250 OMT983230:OMT983250 OWP983230:OWP983250 PGL983230:PGL983250 PQH983230:PQH983250 QAD983230:QAD983250 QJZ983230:QJZ983250 QTV983230:QTV983250 RDR983230:RDR983250 RNN983230:RNN983250 RXJ983230:RXJ983250 SHF983230:SHF983250 SRB983230:SRB983250 TAX983230:TAX983250 TKT983230:TKT983250 TUP983230:TUP983250 UEL983230:UEL983250 UOH983230:UOH983250 UYD983230:UYD983250 VHZ983230:VHZ983250 VRV983230:VRV983250 WBR983230:WBR983250 WLN983230:WLN983250 WVJ983230:WVJ983250 O65731:O65746 JJ65731:JJ65746 TF65731:TF65746 ADB65731:ADB65746 AMX65731:AMX65746 AWT65731:AWT65746 BGP65731:BGP65746 BQL65731:BQL65746 CAH65731:CAH65746 CKD65731:CKD65746 CTZ65731:CTZ65746 DDV65731:DDV65746 DNR65731:DNR65746 DXN65731:DXN65746 EHJ65731:EHJ65746 ERF65731:ERF65746 FBB65731:FBB65746 FKX65731:FKX65746 FUT65731:FUT65746 GEP65731:GEP65746 GOL65731:GOL65746 GYH65731:GYH65746 HID65731:HID65746 HRZ65731:HRZ65746 IBV65731:IBV65746 ILR65731:ILR65746 IVN65731:IVN65746 JFJ65731:JFJ65746 JPF65731:JPF65746 JZB65731:JZB65746 KIX65731:KIX65746 KST65731:KST65746 LCP65731:LCP65746 LML65731:LML65746 LWH65731:LWH65746 MGD65731:MGD65746 MPZ65731:MPZ65746 MZV65731:MZV65746 NJR65731:NJR65746 NTN65731:NTN65746 ODJ65731:ODJ65746 ONF65731:ONF65746 OXB65731:OXB65746 PGX65731:PGX65746 PQT65731:PQT65746 QAP65731:QAP65746 QKL65731:QKL65746 QUH65731:QUH65746 RED65731:RED65746 RNZ65731:RNZ65746 RXV65731:RXV65746 SHR65731:SHR65746 SRN65731:SRN65746 TBJ65731:TBJ65746 TLF65731:TLF65746 TVB65731:TVB65746 UEX65731:UEX65746 UOT65731:UOT65746 UYP65731:UYP65746 VIL65731:VIL65746 VSH65731:VSH65746 WCD65731:WCD65746 WLZ65731:WLZ65746 WVV65731:WVV65746 O131267:O131282 JJ131267:JJ131282 TF131267:TF131282 ADB131267:ADB131282 AMX131267:AMX131282 AWT131267:AWT131282 BGP131267:BGP131282 BQL131267:BQL131282 CAH131267:CAH131282 CKD131267:CKD131282 CTZ131267:CTZ131282 DDV131267:DDV131282 DNR131267:DNR131282 DXN131267:DXN131282 EHJ131267:EHJ131282 ERF131267:ERF131282 FBB131267:FBB131282 FKX131267:FKX131282 FUT131267:FUT131282 GEP131267:GEP131282 GOL131267:GOL131282 GYH131267:GYH131282 HID131267:HID131282 HRZ131267:HRZ131282 IBV131267:IBV131282 ILR131267:ILR131282 IVN131267:IVN131282 JFJ131267:JFJ131282 JPF131267:JPF131282 JZB131267:JZB131282 KIX131267:KIX131282 KST131267:KST131282 LCP131267:LCP131282 LML131267:LML131282 LWH131267:LWH131282 MGD131267:MGD131282 MPZ131267:MPZ131282 MZV131267:MZV131282 NJR131267:NJR131282 NTN131267:NTN131282 ODJ131267:ODJ131282 ONF131267:ONF131282 OXB131267:OXB131282 PGX131267:PGX131282 PQT131267:PQT131282 QAP131267:QAP131282 QKL131267:QKL131282 QUH131267:QUH131282 RED131267:RED131282 RNZ131267:RNZ131282 RXV131267:RXV131282 SHR131267:SHR131282 SRN131267:SRN131282 TBJ131267:TBJ131282 TLF131267:TLF131282 TVB131267:TVB131282 UEX131267:UEX131282 UOT131267:UOT131282 UYP131267:UYP131282 VIL131267:VIL131282 VSH131267:VSH131282 WCD131267:WCD131282 WLZ131267:WLZ131282 WVV131267:WVV131282 O196803:O196818 JJ196803:JJ196818 TF196803:TF196818 ADB196803:ADB196818 AMX196803:AMX196818 AWT196803:AWT196818 BGP196803:BGP196818 BQL196803:BQL196818 CAH196803:CAH196818 CKD196803:CKD196818 CTZ196803:CTZ196818 DDV196803:DDV196818 DNR196803:DNR196818 DXN196803:DXN196818 EHJ196803:EHJ196818 ERF196803:ERF196818 FBB196803:FBB196818 FKX196803:FKX196818 FUT196803:FUT196818 GEP196803:GEP196818 GOL196803:GOL196818 GYH196803:GYH196818 HID196803:HID196818 HRZ196803:HRZ196818 IBV196803:IBV196818 ILR196803:ILR196818 IVN196803:IVN196818 JFJ196803:JFJ196818 JPF196803:JPF196818 JZB196803:JZB196818 KIX196803:KIX196818 KST196803:KST196818 LCP196803:LCP196818 LML196803:LML196818 LWH196803:LWH196818 MGD196803:MGD196818 MPZ196803:MPZ196818 MZV196803:MZV196818 NJR196803:NJR196818 NTN196803:NTN196818 ODJ196803:ODJ196818 ONF196803:ONF196818 OXB196803:OXB196818 PGX196803:PGX196818 PQT196803:PQT196818 QAP196803:QAP196818 QKL196803:QKL196818 QUH196803:QUH196818 RED196803:RED196818 RNZ196803:RNZ196818 RXV196803:RXV196818 SHR196803:SHR196818 SRN196803:SRN196818 TBJ196803:TBJ196818 TLF196803:TLF196818 TVB196803:TVB196818 UEX196803:UEX196818 UOT196803:UOT196818 UYP196803:UYP196818 VIL196803:VIL196818 VSH196803:VSH196818 WCD196803:WCD196818 WLZ196803:WLZ196818 WVV196803:WVV196818 O262339:O262354 JJ262339:JJ262354 TF262339:TF262354 ADB262339:ADB262354 AMX262339:AMX262354 AWT262339:AWT262354 BGP262339:BGP262354 BQL262339:BQL262354 CAH262339:CAH262354 CKD262339:CKD262354 CTZ262339:CTZ262354 DDV262339:DDV262354 DNR262339:DNR262354 DXN262339:DXN262354 EHJ262339:EHJ262354 ERF262339:ERF262354 FBB262339:FBB262354 FKX262339:FKX262354 FUT262339:FUT262354 GEP262339:GEP262354 GOL262339:GOL262354 GYH262339:GYH262354 HID262339:HID262354 HRZ262339:HRZ262354 IBV262339:IBV262354 ILR262339:ILR262354 IVN262339:IVN262354 JFJ262339:JFJ262354 JPF262339:JPF262354 JZB262339:JZB262354 KIX262339:KIX262354 KST262339:KST262354 LCP262339:LCP262354 LML262339:LML262354 LWH262339:LWH262354 MGD262339:MGD262354 MPZ262339:MPZ262354 MZV262339:MZV262354 NJR262339:NJR262354 NTN262339:NTN262354 ODJ262339:ODJ262354 ONF262339:ONF262354 OXB262339:OXB262354 PGX262339:PGX262354 PQT262339:PQT262354 QAP262339:QAP262354 QKL262339:QKL262354 QUH262339:QUH262354 RED262339:RED262354 RNZ262339:RNZ262354 RXV262339:RXV262354 SHR262339:SHR262354 SRN262339:SRN262354 TBJ262339:TBJ262354 TLF262339:TLF262354 TVB262339:TVB262354 UEX262339:UEX262354 UOT262339:UOT262354 UYP262339:UYP262354 VIL262339:VIL262354 VSH262339:VSH262354 WCD262339:WCD262354 WLZ262339:WLZ262354 WVV262339:WVV262354 O327875:O327890 JJ327875:JJ327890 TF327875:TF327890 ADB327875:ADB327890 AMX327875:AMX327890 AWT327875:AWT327890 BGP327875:BGP327890 BQL327875:BQL327890 CAH327875:CAH327890 CKD327875:CKD327890 CTZ327875:CTZ327890 DDV327875:DDV327890 DNR327875:DNR327890 DXN327875:DXN327890 EHJ327875:EHJ327890 ERF327875:ERF327890 FBB327875:FBB327890 FKX327875:FKX327890 FUT327875:FUT327890 GEP327875:GEP327890 GOL327875:GOL327890 GYH327875:GYH327890 HID327875:HID327890 HRZ327875:HRZ327890 IBV327875:IBV327890 ILR327875:ILR327890 IVN327875:IVN327890 JFJ327875:JFJ327890 JPF327875:JPF327890 JZB327875:JZB327890 KIX327875:KIX327890 KST327875:KST327890 LCP327875:LCP327890 LML327875:LML327890 LWH327875:LWH327890 MGD327875:MGD327890 MPZ327875:MPZ327890 MZV327875:MZV327890 NJR327875:NJR327890 NTN327875:NTN327890 ODJ327875:ODJ327890 ONF327875:ONF327890 OXB327875:OXB327890 PGX327875:PGX327890 PQT327875:PQT327890 QAP327875:QAP327890 QKL327875:QKL327890 QUH327875:QUH327890 RED327875:RED327890 RNZ327875:RNZ327890 RXV327875:RXV327890 SHR327875:SHR327890 SRN327875:SRN327890 TBJ327875:TBJ327890 TLF327875:TLF327890 TVB327875:TVB327890 UEX327875:UEX327890 UOT327875:UOT327890 UYP327875:UYP327890 VIL327875:VIL327890 VSH327875:VSH327890 WCD327875:WCD327890 WLZ327875:WLZ327890 WVV327875:WVV327890 O393411:O393426 JJ393411:JJ393426 TF393411:TF393426 ADB393411:ADB393426 AMX393411:AMX393426 AWT393411:AWT393426 BGP393411:BGP393426 BQL393411:BQL393426 CAH393411:CAH393426 CKD393411:CKD393426 CTZ393411:CTZ393426 DDV393411:DDV393426 DNR393411:DNR393426 DXN393411:DXN393426 EHJ393411:EHJ393426 ERF393411:ERF393426 FBB393411:FBB393426 FKX393411:FKX393426 FUT393411:FUT393426 GEP393411:GEP393426 GOL393411:GOL393426 GYH393411:GYH393426 HID393411:HID393426 HRZ393411:HRZ393426 IBV393411:IBV393426 ILR393411:ILR393426 IVN393411:IVN393426 JFJ393411:JFJ393426 JPF393411:JPF393426 JZB393411:JZB393426 KIX393411:KIX393426 KST393411:KST393426 LCP393411:LCP393426 LML393411:LML393426 LWH393411:LWH393426 MGD393411:MGD393426 MPZ393411:MPZ393426 MZV393411:MZV393426 NJR393411:NJR393426 NTN393411:NTN393426 ODJ393411:ODJ393426 ONF393411:ONF393426 OXB393411:OXB393426 PGX393411:PGX393426 PQT393411:PQT393426 QAP393411:QAP393426 QKL393411:QKL393426 QUH393411:QUH393426 RED393411:RED393426 RNZ393411:RNZ393426 RXV393411:RXV393426 SHR393411:SHR393426 SRN393411:SRN393426 TBJ393411:TBJ393426 TLF393411:TLF393426 TVB393411:TVB393426 UEX393411:UEX393426 UOT393411:UOT393426 UYP393411:UYP393426 VIL393411:VIL393426 VSH393411:VSH393426 WCD393411:WCD393426 WLZ393411:WLZ393426 WVV393411:WVV393426 O458947:O458962 JJ458947:JJ458962 TF458947:TF458962 ADB458947:ADB458962 AMX458947:AMX458962 AWT458947:AWT458962 BGP458947:BGP458962 BQL458947:BQL458962 CAH458947:CAH458962 CKD458947:CKD458962 CTZ458947:CTZ458962 DDV458947:DDV458962 DNR458947:DNR458962 DXN458947:DXN458962 EHJ458947:EHJ458962 ERF458947:ERF458962 FBB458947:FBB458962 FKX458947:FKX458962 FUT458947:FUT458962 GEP458947:GEP458962 GOL458947:GOL458962 GYH458947:GYH458962 HID458947:HID458962 HRZ458947:HRZ458962 IBV458947:IBV458962 ILR458947:ILR458962 IVN458947:IVN458962 JFJ458947:JFJ458962 JPF458947:JPF458962 JZB458947:JZB458962 KIX458947:KIX458962 KST458947:KST458962 LCP458947:LCP458962 LML458947:LML458962 LWH458947:LWH458962 MGD458947:MGD458962 MPZ458947:MPZ458962 MZV458947:MZV458962 NJR458947:NJR458962 NTN458947:NTN458962 ODJ458947:ODJ458962 ONF458947:ONF458962 OXB458947:OXB458962 PGX458947:PGX458962 PQT458947:PQT458962 QAP458947:QAP458962 QKL458947:QKL458962 QUH458947:QUH458962 RED458947:RED458962 RNZ458947:RNZ458962 RXV458947:RXV458962 SHR458947:SHR458962 SRN458947:SRN458962 TBJ458947:TBJ458962 TLF458947:TLF458962 TVB458947:TVB458962 UEX458947:UEX458962 UOT458947:UOT458962 UYP458947:UYP458962 VIL458947:VIL458962 VSH458947:VSH458962 WCD458947:WCD458962 WLZ458947:WLZ458962 WVV458947:WVV458962 O524483:O524498 JJ524483:JJ524498 TF524483:TF524498 ADB524483:ADB524498 AMX524483:AMX524498 AWT524483:AWT524498 BGP524483:BGP524498 BQL524483:BQL524498 CAH524483:CAH524498 CKD524483:CKD524498 CTZ524483:CTZ524498 DDV524483:DDV524498 DNR524483:DNR524498 DXN524483:DXN524498 EHJ524483:EHJ524498 ERF524483:ERF524498 FBB524483:FBB524498 FKX524483:FKX524498 FUT524483:FUT524498 GEP524483:GEP524498 GOL524483:GOL524498 GYH524483:GYH524498 HID524483:HID524498 HRZ524483:HRZ524498 IBV524483:IBV524498 ILR524483:ILR524498 IVN524483:IVN524498 JFJ524483:JFJ524498 JPF524483:JPF524498 JZB524483:JZB524498 KIX524483:KIX524498 KST524483:KST524498 LCP524483:LCP524498 LML524483:LML524498 LWH524483:LWH524498 MGD524483:MGD524498 MPZ524483:MPZ524498 MZV524483:MZV524498 NJR524483:NJR524498 NTN524483:NTN524498 ODJ524483:ODJ524498 ONF524483:ONF524498 OXB524483:OXB524498 PGX524483:PGX524498 PQT524483:PQT524498 QAP524483:QAP524498 QKL524483:QKL524498 QUH524483:QUH524498 RED524483:RED524498 RNZ524483:RNZ524498 RXV524483:RXV524498 SHR524483:SHR524498 SRN524483:SRN524498 TBJ524483:TBJ524498 TLF524483:TLF524498 TVB524483:TVB524498 UEX524483:UEX524498 UOT524483:UOT524498 UYP524483:UYP524498 VIL524483:VIL524498 VSH524483:VSH524498 WCD524483:WCD524498 WLZ524483:WLZ524498 WVV524483:WVV524498 O590019:O590034 JJ590019:JJ590034 TF590019:TF590034 ADB590019:ADB590034 AMX590019:AMX590034 AWT590019:AWT590034 BGP590019:BGP590034 BQL590019:BQL590034 CAH590019:CAH590034 CKD590019:CKD590034 CTZ590019:CTZ590034 DDV590019:DDV590034 DNR590019:DNR590034 DXN590019:DXN590034 EHJ590019:EHJ590034 ERF590019:ERF590034 FBB590019:FBB590034 FKX590019:FKX590034 FUT590019:FUT590034 GEP590019:GEP590034 GOL590019:GOL590034 GYH590019:GYH590034 HID590019:HID590034 HRZ590019:HRZ590034 IBV590019:IBV590034 ILR590019:ILR590034 IVN590019:IVN590034 JFJ590019:JFJ590034 JPF590019:JPF590034 JZB590019:JZB590034 KIX590019:KIX590034 KST590019:KST590034 LCP590019:LCP590034 LML590019:LML590034 LWH590019:LWH590034 MGD590019:MGD590034 MPZ590019:MPZ590034 MZV590019:MZV590034 NJR590019:NJR590034 NTN590019:NTN590034 ODJ590019:ODJ590034 ONF590019:ONF590034 OXB590019:OXB590034 PGX590019:PGX590034 PQT590019:PQT590034 QAP590019:QAP590034 QKL590019:QKL590034 QUH590019:QUH590034 RED590019:RED590034 RNZ590019:RNZ590034 RXV590019:RXV590034 SHR590019:SHR590034 SRN590019:SRN590034 TBJ590019:TBJ590034 TLF590019:TLF590034 TVB590019:TVB590034 UEX590019:UEX590034 UOT590019:UOT590034 UYP590019:UYP590034 VIL590019:VIL590034 VSH590019:VSH590034 WCD590019:WCD590034 WLZ590019:WLZ590034 WVV590019:WVV590034 O655555:O655570 JJ655555:JJ655570 TF655555:TF655570 ADB655555:ADB655570 AMX655555:AMX655570 AWT655555:AWT655570 BGP655555:BGP655570 BQL655555:BQL655570 CAH655555:CAH655570 CKD655555:CKD655570 CTZ655555:CTZ655570 DDV655555:DDV655570 DNR655555:DNR655570 DXN655555:DXN655570 EHJ655555:EHJ655570 ERF655555:ERF655570 FBB655555:FBB655570 FKX655555:FKX655570 FUT655555:FUT655570 GEP655555:GEP655570 GOL655555:GOL655570 GYH655555:GYH655570 HID655555:HID655570 HRZ655555:HRZ655570 IBV655555:IBV655570 ILR655555:ILR655570 IVN655555:IVN655570 JFJ655555:JFJ655570 JPF655555:JPF655570 JZB655555:JZB655570 KIX655555:KIX655570 KST655555:KST655570 LCP655555:LCP655570 LML655555:LML655570 LWH655555:LWH655570 MGD655555:MGD655570 MPZ655555:MPZ655570 MZV655555:MZV655570 NJR655555:NJR655570 NTN655555:NTN655570 ODJ655555:ODJ655570 ONF655555:ONF655570 OXB655555:OXB655570 PGX655555:PGX655570 PQT655555:PQT655570 QAP655555:QAP655570 QKL655555:QKL655570 QUH655555:QUH655570 RED655555:RED655570 RNZ655555:RNZ655570 RXV655555:RXV655570 SHR655555:SHR655570 SRN655555:SRN655570 TBJ655555:TBJ655570 TLF655555:TLF655570 TVB655555:TVB655570 UEX655555:UEX655570 UOT655555:UOT655570 UYP655555:UYP655570 VIL655555:VIL655570 VSH655555:VSH655570 WCD655555:WCD655570 WLZ655555:WLZ655570 WVV655555:WVV655570 O721091:O721106 JJ721091:JJ721106 TF721091:TF721106 ADB721091:ADB721106 AMX721091:AMX721106 AWT721091:AWT721106 BGP721091:BGP721106 BQL721091:BQL721106 CAH721091:CAH721106 CKD721091:CKD721106 CTZ721091:CTZ721106 DDV721091:DDV721106 DNR721091:DNR721106 DXN721091:DXN721106 EHJ721091:EHJ721106 ERF721091:ERF721106 FBB721091:FBB721106 FKX721091:FKX721106 FUT721091:FUT721106 GEP721091:GEP721106 GOL721091:GOL721106 GYH721091:GYH721106 HID721091:HID721106 HRZ721091:HRZ721106 IBV721091:IBV721106 ILR721091:ILR721106 IVN721091:IVN721106 JFJ721091:JFJ721106 JPF721091:JPF721106 JZB721091:JZB721106 KIX721091:KIX721106 KST721091:KST721106 LCP721091:LCP721106 LML721091:LML721106 LWH721091:LWH721106 MGD721091:MGD721106 MPZ721091:MPZ721106 MZV721091:MZV721106 NJR721091:NJR721106 NTN721091:NTN721106 ODJ721091:ODJ721106 ONF721091:ONF721106 OXB721091:OXB721106 PGX721091:PGX721106 PQT721091:PQT721106 QAP721091:QAP721106 QKL721091:QKL721106 QUH721091:QUH721106 RED721091:RED721106 RNZ721091:RNZ721106 RXV721091:RXV721106 SHR721091:SHR721106 SRN721091:SRN721106 TBJ721091:TBJ721106 TLF721091:TLF721106 TVB721091:TVB721106 UEX721091:UEX721106 UOT721091:UOT721106 UYP721091:UYP721106 VIL721091:VIL721106 VSH721091:VSH721106 WCD721091:WCD721106 WLZ721091:WLZ721106 WVV721091:WVV721106 O786627:O786642 JJ786627:JJ786642 TF786627:TF786642 ADB786627:ADB786642 AMX786627:AMX786642 AWT786627:AWT786642 BGP786627:BGP786642 BQL786627:BQL786642 CAH786627:CAH786642 CKD786627:CKD786642 CTZ786627:CTZ786642 DDV786627:DDV786642 DNR786627:DNR786642 DXN786627:DXN786642 EHJ786627:EHJ786642 ERF786627:ERF786642 FBB786627:FBB786642 FKX786627:FKX786642 FUT786627:FUT786642 GEP786627:GEP786642 GOL786627:GOL786642 GYH786627:GYH786642 HID786627:HID786642 HRZ786627:HRZ786642 IBV786627:IBV786642 ILR786627:ILR786642 IVN786627:IVN786642 JFJ786627:JFJ786642 JPF786627:JPF786642 JZB786627:JZB786642 KIX786627:KIX786642 KST786627:KST786642 LCP786627:LCP786642 LML786627:LML786642 LWH786627:LWH786642 MGD786627:MGD786642 MPZ786627:MPZ786642 MZV786627:MZV786642 NJR786627:NJR786642 NTN786627:NTN786642 ODJ786627:ODJ786642 ONF786627:ONF786642 OXB786627:OXB786642 PGX786627:PGX786642 PQT786627:PQT786642 QAP786627:QAP786642 QKL786627:QKL786642 QUH786627:QUH786642 RED786627:RED786642 RNZ786627:RNZ786642 RXV786627:RXV786642 SHR786627:SHR786642 SRN786627:SRN786642 TBJ786627:TBJ786642 TLF786627:TLF786642 TVB786627:TVB786642 UEX786627:UEX786642 UOT786627:UOT786642 UYP786627:UYP786642 VIL786627:VIL786642 VSH786627:VSH786642 WCD786627:WCD786642 WLZ786627:WLZ786642 WVV786627:WVV786642 O852163:O852178 JJ852163:JJ852178 TF852163:TF852178 ADB852163:ADB852178 AMX852163:AMX852178 AWT852163:AWT852178 BGP852163:BGP852178 BQL852163:BQL852178 CAH852163:CAH852178 CKD852163:CKD852178 CTZ852163:CTZ852178 DDV852163:DDV852178 DNR852163:DNR852178 DXN852163:DXN852178 EHJ852163:EHJ852178 ERF852163:ERF852178 FBB852163:FBB852178 FKX852163:FKX852178 FUT852163:FUT852178 GEP852163:GEP852178 GOL852163:GOL852178 GYH852163:GYH852178 HID852163:HID852178 HRZ852163:HRZ852178 IBV852163:IBV852178 ILR852163:ILR852178 IVN852163:IVN852178 JFJ852163:JFJ852178 JPF852163:JPF852178 JZB852163:JZB852178 KIX852163:KIX852178 KST852163:KST852178 LCP852163:LCP852178 LML852163:LML852178 LWH852163:LWH852178 MGD852163:MGD852178 MPZ852163:MPZ852178 MZV852163:MZV852178 NJR852163:NJR852178 NTN852163:NTN852178 ODJ852163:ODJ852178 ONF852163:ONF852178 OXB852163:OXB852178 PGX852163:PGX852178 PQT852163:PQT852178 QAP852163:QAP852178 QKL852163:QKL852178 QUH852163:QUH852178 RED852163:RED852178 RNZ852163:RNZ852178 RXV852163:RXV852178 SHR852163:SHR852178 SRN852163:SRN852178 TBJ852163:TBJ852178 TLF852163:TLF852178 TVB852163:TVB852178 UEX852163:UEX852178 UOT852163:UOT852178 UYP852163:UYP852178 VIL852163:VIL852178 VSH852163:VSH852178 WCD852163:WCD852178 WLZ852163:WLZ852178 WVV852163:WVV852178 O917699:O917714 JJ917699:JJ917714 TF917699:TF917714 ADB917699:ADB917714 AMX917699:AMX917714 AWT917699:AWT917714 BGP917699:BGP917714 BQL917699:BQL917714 CAH917699:CAH917714 CKD917699:CKD917714 CTZ917699:CTZ917714 DDV917699:DDV917714 DNR917699:DNR917714 DXN917699:DXN917714 EHJ917699:EHJ917714 ERF917699:ERF917714 FBB917699:FBB917714 FKX917699:FKX917714 FUT917699:FUT917714 GEP917699:GEP917714 GOL917699:GOL917714 GYH917699:GYH917714 HID917699:HID917714 HRZ917699:HRZ917714 IBV917699:IBV917714 ILR917699:ILR917714 IVN917699:IVN917714 JFJ917699:JFJ917714 JPF917699:JPF917714 JZB917699:JZB917714 KIX917699:KIX917714 KST917699:KST917714 LCP917699:LCP917714 LML917699:LML917714 LWH917699:LWH917714 MGD917699:MGD917714 MPZ917699:MPZ917714 MZV917699:MZV917714 NJR917699:NJR917714 NTN917699:NTN917714 ODJ917699:ODJ917714 ONF917699:ONF917714 OXB917699:OXB917714 PGX917699:PGX917714 PQT917699:PQT917714 QAP917699:QAP917714 QKL917699:QKL917714 QUH917699:QUH917714 RED917699:RED917714 RNZ917699:RNZ917714 RXV917699:RXV917714 SHR917699:SHR917714 SRN917699:SRN917714 TBJ917699:TBJ917714 TLF917699:TLF917714 TVB917699:TVB917714 UEX917699:UEX917714 UOT917699:UOT917714 UYP917699:UYP917714 VIL917699:VIL917714 VSH917699:VSH917714 WCD917699:WCD917714 WLZ917699:WLZ917714 WVV917699:WVV917714 O983235:O983250 JJ983235:JJ983250 TF983235:TF983250 ADB983235:ADB983250 AMX983235:AMX983250 AWT983235:AWT983250 BGP983235:BGP983250 BQL983235:BQL983250 CAH983235:CAH983250 CKD983235:CKD983250 CTZ983235:CTZ983250 DDV983235:DDV983250 DNR983235:DNR983250 DXN983235:DXN983250 EHJ983235:EHJ983250 ERF983235:ERF983250 FBB983235:FBB983250 FKX983235:FKX983250 FUT983235:FUT983250 GEP983235:GEP983250 GOL983235:GOL983250 GYH983235:GYH983250 HID983235:HID983250 HRZ983235:HRZ983250 IBV983235:IBV983250 ILR983235:ILR983250 IVN983235:IVN983250 JFJ983235:JFJ983250 JPF983235:JPF983250 JZB983235:JZB983250 KIX983235:KIX983250 KST983235:KST983250 LCP983235:LCP983250 LML983235:LML983250 LWH983235:LWH983250 MGD983235:MGD983250 MPZ983235:MPZ983250 MZV983235:MZV983250 NJR983235:NJR983250 NTN983235:NTN983250 ODJ983235:ODJ983250 ONF983235:ONF983250 OXB983235:OXB983250 PGX983235:PGX983250 PQT983235:PQT983250 QAP983235:QAP983250 QKL983235:QKL983250 QUH983235:QUH983250 RED983235:RED983250 RNZ983235:RNZ983250 RXV983235:RXV983250 SHR983235:SHR983250 SRN983235:SRN983250 TBJ983235:TBJ983250 TLF983235:TLF983250 TVB983235:TVB983250 UEX983235:UEX983250 UOT983235:UOT983250 UYP983235:UYP983250 VIL983235:VIL983250 VSH983235:VSH983250 WCD983235:WCD983250 WLZ983235:WLZ983250 WVV983235:WVV983250 O65553:O65608 JJ65553:JJ65608 TF65553:TF65608 ADB65553:ADB65608 AMX65553:AMX65608 AWT65553:AWT65608 BGP65553:BGP65608 BQL65553:BQL65608 CAH65553:CAH65608 CKD65553:CKD65608 CTZ65553:CTZ65608 DDV65553:DDV65608 DNR65553:DNR65608 DXN65553:DXN65608 EHJ65553:EHJ65608 ERF65553:ERF65608 FBB65553:FBB65608 FKX65553:FKX65608 FUT65553:FUT65608 GEP65553:GEP65608 GOL65553:GOL65608 GYH65553:GYH65608 HID65553:HID65608 HRZ65553:HRZ65608 IBV65553:IBV65608 ILR65553:ILR65608 IVN65553:IVN65608 JFJ65553:JFJ65608 JPF65553:JPF65608 JZB65553:JZB65608 KIX65553:KIX65608 KST65553:KST65608 LCP65553:LCP65608 LML65553:LML65608 LWH65553:LWH65608 MGD65553:MGD65608 MPZ65553:MPZ65608 MZV65553:MZV65608 NJR65553:NJR65608 NTN65553:NTN65608 ODJ65553:ODJ65608 ONF65553:ONF65608 OXB65553:OXB65608 PGX65553:PGX65608 PQT65553:PQT65608 QAP65553:QAP65608 QKL65553:QKL65608 QUH65553:QUH65608 RED65553:RED65608 RNZ65553:RNZ65608 RXV65553:RXV65608 SHR65553:SHR65608 SRN65553:SRN65608 TBJ65553:TBJ65608 TLF65553:TLF65608 TVB65553:TVB65608 UEX65553:UEX65608 UOT65553:UOT65608 UYP65553:UYP65608 VIL65553:VIL65608 VSH65553:VSH65608 WCD65553:WCD65608 WLZ65553:WLZ65608 WVV65553:WVV65608 O131089:O131144 JJ131089:JJ131144 TF131089:TF131144 ADB131089:ADB131144 AMX131089:AMX131144 AWT131089:AWT131144 BGP131089:BGP131144 BQL131089:BQL131144 CAH131089:CAH131144 CKD131089:CKD131144 CTZ131089:CTZ131144 DDV131089:DDV131144 DNR131089:DNR131144 DXN131089:DXN131144 EHJ131089:EHJ131144 ERF131089:ERF131144 FBB131089:FBB131144 FKX131089:FKX131144 FUT131089:FUT131144 GEP131089:GEP131144 GOL131089:GOL131144 GYH131089:GYH131144 HID131089:HID131144 HRZ131089:HRZ131144 IBV131089:IBV131144 ILR131089:ILR131144 IVN131089:IVN131144 JFJ131089:JFJ131144 JPF131089:JPF131144 JZB131089:JZB131144 KIX131089:KIX131144 KST131089:KST131144 LCP131089:LCP131144 LML131089:LML131144 LWH131089:LWH131144 MGD131089:MGD131144 MPZ131089:MPZ131144 MZV131089:MZV131144 NJR131089:NJR131144 NTN131089:NTN131144 ODJ131089:ODJ131144 ONF131089:ONF131144 OXB131089:OXB131144 PGX131089:PGX131144 PQT131089:PQT131144 QAP131089:QAP131144 QKL131089:QKL131144 QUH131089:QUH131144 RED131089:RED131144 RNZ131089:RNZ131144 RXV131089:RXV131144 SHR131089:SHR131144 SRN131089:SRN131144 TBJ131089:TBJ131144 TLF131089:TLF131144 TVB131089:TVB131144 UEX131089:UEX131144 UOT131089:UOT131144 UYP131089:UYP131144 VIL131089:VIL131144 VSH131089:VSH131144 WCD131089:WCD131144 WLZ131089:WLZ131144 WVV131089:WVV131144 O196625:O196680 JJ196625:JJ196680 TF196625:TF196680 ADB196625:ADB196680 AMX196625:AMX196680 AWT196625:AWT196680 BGP196625:BGP196680 BQL196625:BQL196680 CAH196625:CAH196680 CKD196625:CKD196680 CTZ196625:CTZ196680 DDV196625:DDV196680 DNR196625:DNR196680 DXN196625:DXN196680 EHJ196625:EHJ196680 ERF196625:ERF196680 FBB196625:FBB196680 FKX196625:FKX196680 FUT196625:FUT196680 GEP196625:GEP196680 GOL196625:GOL196680 GYH196625:GYH196680 HID196625:HID196680 HRZ196625:HRZ196680 IBV196625:IBV196680 ILR196625:ILR196680 IVN196625:IVN196680 JFJ196625:JFJ196680 JPF196625:JPF196680 JZB196625:JZB196680 KIX196625:KIX196680 KST196625:KST196680 LCP196625:LCP196680 LML196625:LML196680 LWH196625:LWH196680 MGD196625:MGD196680 MPZ196625:MPZ196680 MZV196625:MZV196680 NJR196625:NJR196680 NTN196625:NTN196680 ODJ196625:ODJ196680 ONF196625:ONF196680 OXB196625:OXB196680 PGX196625:PGX196680 PQT196625:PQT196680 QAP196625:QAP196680 QKL196625:QKL196680 QUH196625:QUH196680 RED196625:RED196680 RNZ196625:RNZ196680 RXV196625:RXV196680 SHR196625:SHR196680 SRN196625:SRN196680 TBJ196625:TBJ196680 TLF196625:TLF196680 TVB196625:TVB196680 UEX196625:UEX196680 UOT196625:UOT196680 UYP196625:UYP196680 VIL196625:VIL196680 VSH196625:VSH196680 WCD196625:WCD196680 WLZ196625:WLZ196680 WVV196625:WVV196680 O262161:O262216 JJ262161:JJ262216 TF262161:TF262216 ADB262161:ADB262216 AMX262161:AMX262216 AWT262161:AWT262216 BGP262161:BGP262216 BQL262161:BQL262216 CAH262161:CAH262216 CKD262161:CKD262216 CTZ262161:CTZ262216 DDV262161:DDV262216 DNR262161:DNR262216 DXN262161:DXN262216 EHJ262161:EHJ262216 ERF262161:ERF262216 FBB262161:FBB262216 FKX262161:FKX262216 FUT262161:FUT262216 GEP262161:GEP262216 GOL262161:GOL262216 GYH262161:GYH262216 HID262161:HID262216 HRZ262161:HRZ262216 IBV262161:IBV262216 ILR262161:ILR262216 IVN262161:IVN262216 JFJ262161:JFJ262216 JPF262161:JPF262216 JZB262161:JZB262216 KIX262161:KIX262216 KST262161:KST262216 LCP262161:LCP262216 LML262161:LML262216 LWH262161:LWH262216 MGD262161:MGD262216 MPZ262161:MPZ262216 MZV262161:MZV262216 NJR262161:NJR262216 NTN262161:NTN262216 ODJ262161:ODJ262216 ONF262161:ONF262216 OXB262161:OXB262216 PGX262161:PGX262216 PQT262161:PQT262216 QAP262161:QAP262216 QKL262161:QKL262216 QUH262161:QUH262216 RED262161:RED262216 RNZ262161:RNZ262216 RXV262161:RXV262216 SHR262161:SHR262216 SRN262161:SRN262216 TBJ262161:TBJ262216 TLF262161:TLF262216 TVB262161:TVB262216 UEX262161:UEX262216 UOT262161:UOT262216 UYP262161:UYP262216 VIL262161:VIL262216 VSH262161:VSH262216 WCD262161:WCD262216 WLZ262161:WLZ262216 WVV262161:WVV262216 O327697:O327752 JJ327697:JJ327752 TF327697:TF327752 ADB327697:ADB327752 AMX327697:AMX327752 AWT327697:AWT327752 BGP327697:BGP327752 BQL327697:BQL327752 CAH327697:CAH327752 CKD327697:CKD327752 CTZ327697:CTZ327752 DDV327697:DDV327752 DNR327697:DNR327752 DXN327697:DXN327752 EHJ327697:EHJ327752 ERF327697:ERF327752 FBB327697:FBB327752 FKX327697:FKX327752 FUT327697:FUT327752 GEP327697:GEP327752 GOL327697:GOL327752 GYH327697:GYH327752 HID327697:HID327752 HRZ327697:HRZ327752 IBV327697:IBV327752 ILR327697:ILR327752 IVN327697:IVN327752 JFJ327697:JFJ327752 JPF327697:JPF327752 JZB327697:JZB327752 KIX327697:KIX327752 KST327697:KST327752 LCP327697:LCP327752 LML327697:LML327752 LWH327697:LWH327752 MGD327697:MGD327752 MPZ327697:MPZ327752 MZV327697:MZV327752 NJR327697:NJR327752 NTN327697:NTN327752 ODJ327697:ODJ327752 ONF327697:ONF327752 OXB327697:OXB327752 PGX327697:PGX327752 PQT327697:PQT327752 QAP327697:QAP327752 QKL327697:QKL327752 QUH327697:QUH327752 RED327697:RED327752 RNZ327697:RNZ327752 RXV327697:RXV327752 SHR327697:SHR327752 SRN327697:SRN327752 TBJ327697:TBJ327752 TLF327697:TLF327752 TVB327697:TVB327752 UEX327697:UEX327752 UOT327697:UOT327752 UYP327697:UYP327752 VIL327697:VIL327752 VSH327697:VSH327752 WCD327697:WCD327752 WLZ327697:WLZ327752 WVV327697:WVV327752 O393233:O393288 JJ393233:JJ393288 TF393233:TF393288 ADB393233:ADB393288 AMX393233:AMX393288 AWT393233:AWT393288 BGP393233:BGP393288 BQL393233:BQL393288 CAH393233:CAH393288 CKD393233:CKD393288 CTZ393233:CTZ393288 DDV393233:DDV393288 DNR393233:DNR393288 DXN393233:DXN393288 EHJ393233:EHJ393288 ERF393233:ERF393288 FBB393233:FBB393288 FKX393233:FKX393288 FUT393233:FUT393288 GEP393233:GEP393288 GOL393233:GOL393288 GYH393233:GYH393288 HID393233:HID393288 HRZ393233:HRZ393288 IBV393233:IBV393288 ILR393233:ILR393288 IVN393233:IVN393288 JFJ393233:JFJ393288 JPF393233:JPF393288 JZB393233:JZB393288 KIX393233:KIX393288 KST393233:KST393288 LCP393233:LCP393288 LML393233:LML393288 LWH393233:LWH393288 MGD393233:MGD393288 MPZ393233:MPZ393288 MZV393233:MZV393288 NJR393233:NJR393288 NTN393233:NTN393288 ODJ393233:ODJ393288 ONF393233:ONF393288 OXB393233:OXB393288 PGX393233:PGX393288 PQT393233:PQT393288 QAP393233:QAP393288 QKL393233:QKL393288 QUH393233:QUH393288 RED393233:RED393288 RNZ393233:RNZ393288 RXV393233:RXV393288 SHR393233:SHR393288 SRN393233:SRN393288 TBJ393233:TBJ393288 TLF393233:TLF393288 TVB393233:TVB393288 UEX393233:UEX393288 UOT393233:UOT393288 UYP393233:UYP393288 VIL393233:VIL393288 VSH393233:VSH393288 WCD393233:WCD393288 WLZ393233:WLZ393288 WVV393233:WVV393288 O458769:O458824 JJ458769:JJ458824 TF458769:TF458824 ADB458769:ADB458824 AMX458769:AMX458824 AWT458769:AWT458824 BGP458769:BGP458824 BQL458769:BQL458824 CAH458769:CAH458824 CKD458769:CKD458824 CTZ458769:CTZ458824 DDV458769:DDV458824 DNR458769:DNR458824 DXN458769:DXN458824 EHJ458769:EHJ458824 ERF458769:ERF458824 FBB458769:FBB458824 FKX458769:FKX458824 FUT458769:FUT458824 GEP458769:GEP458824 GOL458769:GOL458824 GYH458769:GYH458824 HID458769:HID458824 HRZ458769:HRZ458824 IBV458769:IBV458824 ILR458769:ILR458824 IVN458769:IVN458824 JFJ458769:JFJ458824 JPF458769:JPF458824 JZB458769:JZB458824 KIX458769:KIX458824 KST458769:KST458824 LCP458769:LCP458824 LML458769:LML458824 LWH458769:LWH458824 MGD458769:MGD458824 MPZ458769:MPZ458824 MZV458769:MZV458824 NJR458769:NJR458824 NTN458769:NTN458824 ODJ458769:ODJ458824 ONF458769:ONF458824 OXB458769:OXB458824 PGX458769:PGX458824 PQT458769:PQT458824 QAP458769:QAP458824 QKL458769:QKL458824 QUH458769:QUH458824 RED458769:RED458824 RNZ458769:RNZ458824 RXV458769:RXV458824 SHR458769:SHR458824 SRN458769:SRN458824 TBJ458769:TBJ458824 TLF458769:TLF458824 TVB458769:TVB458824 UEX458769:UEX458824 UOT458769:UOT458824 UYP458769:UYP458824 VIL458769:VIL458824 VSH458769:VSH458824 WCD458769:WCD458824 WLZ458769:WLZ458824 WVV458769:WVV458824 O524305:O524360 JJ524305:JJ524360 TF524305:TF524360 ADB524305:ADB524360 AMX524305:AMX524360 AWT524305:AWT524360 BGP524305:BGP524360 BQL524305:BQL524360 CAH524305:CAH524360 CKD524305:CKD524360 CTZ524305:CTZ524360 DDV524305:DDV524360 DNR524305:DNR524360 DXN524305:DXN524360 EHJ524305:EHJ524360 ERF524305:ERF524360 FBB524305:FBB524360 FKX524305:FKX524360 FUT524305:FUT524360 GEP524305:GEP524360 GOL524305:GOL524360 GYH524305:GYH524360 HID524305:HID524360 HRZ524305:HRZ524360 IBV524305:IBV524360 ILR524305:ILR524360 IVN524305:IVN524360 JFJ524305:JFJ524360 JPF524305:JPF524360 JZB524305:JZB524360 KIX524305:KIX524360 KST524305:KST524360 LCP524305:LCP524360 LML524305:LML524360 LWH524305:LWH524360 MGD524305:MGD524360 MPZ524305:MPZ524360 MZV524305:MZV524360 NJR524305:NJR524360 NTN524305:NTN524360 ODJ524305:ODJ524360 ONF524305:ONF524360 OXB524305:OXB524360 PGX524305:PGX524360 PQT524305:PQT524360 QAP524305:QAP524360 QKL524305:QKL524360 QUH524305:QUH524360 RED524305:RED524360 RNZ524305:RNZ524360 RXV524305:RXV524360 SHR524305:SHR524360 SRN524305:SRN524360 TBJ524305:TBJ524360 TLF524305:TLF524360 TVB524305:TVB524360 UEX524305:UEX524360 UOT524305:UOT524360 UYP524305:UYP524360 VIL524305:VIL524360 VSH524305:VSH524360 WCD524305:WCD524360 WLZ524305:WLZ524360 WVV524305:WVV524360 O589841:O589896 JJ589841:JJ589896 TF589841:TF589896 ADB589841:ADB589896 AMX589841:AMX589896 AWT589841:AWT589896 BGP589841:BGP589896 BQL589841:BQL589896 CAH589841:CAH589896 CKD589841:CKD589896 CTZ589841:CTZ589896 DDV589841:DDV589896 DNR589841:DNR589896 DXN589841:DXN589896 EHJ589841:EHJ589896 ERF589841:ERF589896 FBB589841:FBB589896 FKX589841:FKX589896 FUT589841:FUT589896 GEP589841:GEP589896 GOL589841:GOL589896 GYH589841:GYH589896 HID589841:HID589896 HRZ589841:HRZ589896 IBV589841:IBV589896 ILR589841:ILR589896 IVN589841:IVN589896 JFJ589841:JFJ589896 JPF589841:JPF589896 JZB589841:JZB589896 KIX589841:KIX589896 KST589841:KST589896 LCP589841:LCP589896 LML589841:LML589896 LWH589841:LWH589896 MGD589841:MGD589896 MPZ589841:MPZ589896 MZV589841:MZV589896 NJR589841:NJR589896 NTN589841:NTN589896 ODJ589841:ODJ589896 ONF589841:ONF589896 OXB589841:OXB589896 PGX589841:PGX589896 PQT589841:PQT589896 QAP589841:QAP589896 QKL589841:QKL589896 QUH589841:QUH589896 RED589841:RED589896 RNZ589841:RNZ589896 RXV589841:RXV589896 SHR589841:SHR589896 SRN589841:SRN589896 TBJ589841:TBJ589896 TLF589841:TLF589896 TVB589841:TVB589896 UEX589841:UEX589896 UOT589841:UOT589896 UYP589841:UYP589896 VIL589841:VIL589896 VSH589841:VSH589896 WCD589841:WCD589896 WLZ589841:WLZ589896 WVV589841:WVV589896 O655377:O655432 JJ655377:JJ655432 TF655377:TF655432 ADB655377:ADB655432 AMX655377:AMX655432 AWT655377:AWT655432 BGP655377:BGP655432 BQL655377:BQL655432 CAH655377:CAH655432 CKD655377:CKD655432 CTZ655377:CTZ655432 DDV655377:DDV655432 DNR655377:DNR655432 DXN655377:DXN655432 EHJ655377:EHJ655432 ERF655377:ERF655432 FBB655377:FBB655432 FKX655377:FKX655432 FUT655377:FUT655432 GEP655377:GEP655432 GOL655377:GOL655432 GYH655377:GYH655432 HID655377:HID655432 HRZ655377:HRZ655432 IBV655377:IBV655432 ILR655377:ILR655432 IVN655377:IVN655432 JFJ655377:JFJ655432 JPF655377:JPF655432 JZB655377:JZB655432 KIX655377:KIX655432 KST655377:KST655432 LCP655377:LCP655432 LML655377:LML655432 LWH655377:LWH655432 MGD655377:MGD655432 MPZ655377:MPZ655432 MZV655377:MZV655432 NJR655377:NJR655432 NTN655377:NTN655432 ODJ655377:ODJ655432 ONF655377:ONF655432 OXB655377:OXB655432 PGX655377:PGX655432 PQT655377:PQT655432 QAP655377:QAP655432 QKL655377:QKL655432 QUH655377:QUH655432 RED655377:RED655432 RNZ655377:RNZ655432 RXV655377:RXV655432 SHR655377:SHR655432 SRN655377:SRN655432 TBJ655377:TBJ655432 TLF655377:TLF655432 TVB655377:TVB655432 UEX655377:UEX655432 UOT655377:UOT655432 UYP655377:UYP655432 VIL655377:VIL655432 VSH655377:VSH655432 WCD655377:WCD655432 WLZ655377:WLZ655432 WVV655377:WVV655432 O720913:O720968 JJ720913:JJ720968 TF720913:TF720968 ADB720913:ADB720968 AMX720913:AMX720968 AWT720913:AWT720968 BGP720913:BGP720968 BQL720913:BQL720968 CAH720913:CAH720968 CKD720913:CKD720968 CTZ720913:CTZ720968 DDV720913:DDV720968 DNR720913:DNR720968 DXN720913:DXN720968 EHJ720913:EHJ720968 ERF720913:ERF720968 FBB720913:FBB720968 FKX720913:FKX720968 FUT720913:FUT720968 GEP720913:GEP720968 GOL720913:GOL720968 GYH720913:GYH720968 HID720913:HID720968 HRZ720913:HRZ720968 IBV720913:IBV720968 ILR720913:ILR720968 IVN720913:IVN720968 JFJ720913:JFJ720968 JPF720913:JPF720968 JZB720913:JZB720968 KIX720913:KIX720968 KST720913:KST720968 LCP720913:LCP720968 LML720913:LML720968 LWH720913:LWH720968 MGD720913:MGD720968 MPZ720913:MPZ720968 MZV720913:MZV720968 NJR720913:NJR720968 NTN720913:NTN720968 ODJ720913:ODJ720968 ONF720913:ONF720968 OXB720913:OXB720968 PGX720913:PGX720968 PQT720913:PQT720968 QAP720913:QAP720968 QKL720913:QKL720968 QUH720913:QUH720968 RED720913:RED720968 RNZ720913:RNZ720968 RXV720913:RXV720968 SHR720913:SHR720968 SRN720913:SRN720968 TBJ720913:TBJ720968 TLF720913:TLF720968 TVB720913:TVB720968 UEX720913:UEX720968 UOT720913:UOT720968 UYP720913:UYP720968 VIL720913:VIL720968 VSH720913:VSH720968 WCD720913:WCD720968 WLZ720913:WLZ720968 WVV720913:WVV720968 O786449:O786504 JJ786449:JJ786504 TF786449:TF786504 ADB786449:ADB786504 AMX786449:AMX786504 AWT786449:AWT786504 BGP786449:BGP786504 BQL786449:BQL786504 CAH786449:CAH786504 CKD786449:CKD786504 CTZ786449:CTZ786504 DDV786449:DDV786504 DNR786449:DNR786504 DXN786449:DXN786504 EHJ786449:EHJ786504 ERF786449:ERF786504 FBB786449:FBB786504 FKX786449:FKX786504 FUT786449:FUT786504 GEP786449:GEP786504 GOL786449:GOL786504 GYH786449:GYH786504 HID786449:HID786504 HRZ786449:HRZ786504 IBV786449:IBV786504 ILR786449:ILR786504 IVN786449:IVN786504 JFJ786449:JFJ786504 JPF786449:JPF786504 JZB786449:JZB786504 KIX786449:KIX786504 KST786449:KST786504 LCP786449:LCP786504 LML786449:LML786504 LWH786449:LWH786504 MGD786449:MGD786504 MPZ786449:MPZ786504 MZV786449:MZV786504 NJR786449:NJR786504 NTN786449:NTN786504 ODJ786449:ODJ786504 ONF786449:ONF786504 OXB786449:OXB786504 PGX786449:PGX786504 PQT786449:PQT786504 QAP786449:QAP786504 QKL786449:QKL786504 QUH786449:QUH786504 RED786449:RED786504 RNZ786449:RNZ786504 RXV786449:RXV786504 SHR786449:SHR786504 SRN786449:SRN786504 TBJ786449:TBJ786504 TLF786449:TLF786504 TVB786449:TVB786504 UEX786449:UEX786504 UOT786449:UOT786504 UYP786449:UYP786504 VIL786449:VIL786504 VSH786449:VSH786504 WCD786449:WCD786504 WLZ786449:WLZ786504 WVV786449:WVV786504 O851985:O852040 JJ851985:JJ852040 TF851985:TF852040 ADB851985:ADB852040 AMX851985:AMX852040 AWT851985:AWT852040 BGP851985:BGP852040 BQL851985:BQL852040 CAH851985:CAH852040 CKD851985:CKD852040 CTZ851985:CTZ852040 DDV851985:DDV852040 DNR851985:DNR852040 DXN851985:DXN852040 EHJ851985:EHJ852040 ERF851985:ERF852040 FBB851985:FBB852040 FKX851985:FKX852040 FUT851985:FUT852040 GEP851985:GEP852040 GOL851985:GOL852040 GYH851985:GYH852040 HID851985:HID852040 HRZ851985:HRZ852040 IBV851985:IBV852040 ILR851985:ILR852040 IVN851985:IVN852040 JFJ851985:JFJ852040 JPF851985:JPF852040 JZB851985:JZB852040 KIX851985:KIX852040 KST851985:KST852040 LCP851985:LCP852040 LML851985:LML852040 LWH851985:LWH852040 MGD851985:MGD852040 MPZ851985:MPZ852040 MZV851985:MZV852040 NJR851985:NJR852040 NTN851985:NTN852040 ODJ851985:ODJ852040 ONF851985:ONF852040 OXB851985:OXB852040 PGX851985:PGX852040 PQT851985:PQT852040 QAP851985:QAP852040 QKL851985:QKL852040 QUH851985:QUH852040 RED851985:RED852040 RNZ851985:RNZ852040 RXV851985:RXV852040 SHR851985:SHR852040 SRN851985:SRN852040 TBJ851985:TBJ852040 TLF851985:TLF852040 TVB851985:TVB852040 UEX851985:UEX852040 UOT851985:UOT852040 UYP851985:UYP852040 VIL851985:VIL852040 VSH851985:VSH852040 WCD851985:WCD852040 WLZ851985:WLZ852040 WVV851985:WVV852040 O917521:O917576 JJ917521:JJ917576 TF917521:TF917576 ADB917521:ADB917576 AMX917521:AMX917576 AWT917521:AWT917576 BGP917521:BGP917576 BQL917521:BQL917576 CAH917521:CAH917576 CKD917521:CKD917576 CTZ917521:CTZ917576 DDV917521:DDV917576 DNR917521:DNR917576 DXN917521:DXN917576 EHJ917521:EHJ917576 ERF917521:ERF917576 FBB917521:FBB917576 FKX917521:FKX917576 FUT917521:FUT917576 GEP917521:GEP917576 GOL917521:GOL917576 GYH917521:GYH917576 HID917521:HID917576 HRZ917521:HRZ917576 IBV917521:IBV917576 ILR917521:ILR917576 IVN917521:IVN917576 JFJ917521:JFJ917576 JPF917521:JPF917576 JZB917521:JZB917576 KIX917521:KIX917576 KST917521:KST917576 LCP917521:LCP917576 LML917521:LML917576 LWH917521:LWH917576 MGD917521:MGD917576 MPZ917521:MPZ917576 MZV917521:MZV917576 NJR917521:NJR917576 NTN917521:NTN917576 ODJ917521:ODJ917576 ONF917521:ONF917576 OXB917521:OXB917576 PGX917521:PGX917576 PQT917521:PQT917576 QAP917521:QAP917576 QKL917521:QKL917576 QUH917521:QUH917576 RED917521:RED917576 RNZ917521:RNZ917576 RXV917521:RXV917576 SHR917521:SHR917576 SRN917521:SRN917576 TBJ917521:TBJ917576 TLF917521:TLF917576 TVB917521:TVB917576 UEX917521:UEX917576 UOT917521:UOT917576 UYP917521:UYP917576 VIL917521:VIL917576 VSH917521:VSH917576 WCD917521:WCD917576 WLZ917521:WLZ917576 WVV917521:WVV917576 O983057:O983112 JJ983057:JJ983112 TF983057:TF983112 ADB983057:ADB983112 AMX983057:AMX983112 AWT983057:AWT983112 BGP983057:BGP983112 BQL983057:BQL983112 CAH983057:CAH983112 CKD983057:CKD983112 CTZ983057:CTZ983112 DDV983057:DDV983112 DNR983057:DNR983112 DXN983057:DXN983112 EHJ983057:EHJ983112 ERF983057:ERF983112 FBB983057:FBB983112 FKX983057:FKX983112 FUT983057:FUT983112 GEP983057:GEP983112 GOL983057:GOL983112 GYH983057:GYH983112 HID983057:HID983112 HRZ983057:HRZ983112 IBV983057:IBV983112 ILR983057:ILR983112 IVN983057:IVN983112 JFJ983057:JFJ983112 JPF983057:JPF983112 JZB983057:JZB983112 KIX983057:KIX983112 KST983057:KST983112 LCP983057:LCP983112 LML983057:LML983112 LWH983057:LWH983112 MGD983057:MGD983112 MPZ983057:MPZ983112 MZV983057:MZV983112 NJR983057:NJR983112 NTN983057:NTN983112 ODJ983057:ODJ983112 ONF983057:ONF983112 OXB983057:OXB983112 PGX983057:PGX983112 PQT983057:PQT983112 QAP983057:QAP983112 QKL983057:QKL983112 QUH983057:QUH983112 RED983057:RED983112 RNZ983057:RNZ983112 RXV983057:RXV983112 SHR983057:SHR983112 SRN983057:SRN983112 TBJ983057:TBJ983112 TLF983057:TLF983112 TVB983057:TVB983112 UEX983057:UEX983112 UOT983057:UOT983112 UYP983057:UYP983112 VIL983057:VIL983112 VSH983057:VSH983112 WCD983057:WCD983112 WLZ983057:WLZ983112 WVV983057:WVV983112 O6:O12 JJ6:JJ12 TF6:TF12 ADB6:ADB12 AMX6:AMX12 AWT6:AWT12 BGP6:BGP12 BQL6:BQL12 CAH6:CAH12 CKD6:CKD12 CTZ6:CTZ12 DDV6:DDV12 DNR6:DNR12 DXN6:DXN12 EHJ6:EHJ12 ERF6:ERF12 FBB6:FBB12 FKX6:FKX12 FUT6:FUT12 GEP6:GEP12 GOL6:GOL12 GYH6:GYH12 HID6:HID12 HRZ6:HRZ12 IBV6:IBV12 ILR6:ILR12 IVN6:IVN12 JFJ6:JFJ12 JPF6:JPF12 JZB6:JZB12 KIX6:KIX12 KST6:KST12 LCP6:LCP12 LML6:LML12 LWH6:LWH12 MGD6:MGD12 MPZ6:MPZ12 MZV6:MZV12 NJR6:NJR12 NTN6:NTN12 ODJ6:ODJ12 ONF6:ONF12 OXB6:OXB12 PGX6:PGX12 PQT6:PQT12 QAP6:QAP12 QKL6:QKL12 QUH6:QUH12 RED6:RED12 RNZ6:RNZ12 RXV6:RXV12 SHR6:SHR12 SRN6:SRN12 TBJ6:TBJ12 TLF6:TLF12 TVB6:TVB12 UEX6:UEX12 UOT6:UOT12 UYP6:UYP12 VIL6:VIL12 VSH6:VSH12 WCD6:WCD12 WLZ6:WLZ12 WVV6:WVV12 O65545:O65551 JJ65545:JJ65551 TF65545:TF65551 ADB65545:ADB65551 AMX65545:AMX65551 AWT65545:AWT65551 BGP65545:BGP65551 BQL65545:BQL65551 CAH65545:CAH65551 CKD65545:CKD65551 CTZ65545:CTZ65551 DDV65545:DDV65551 DNR65545:DNR65551 DXN65545:DXN65551 EHJ65545:EHJ65551 ERF65545:ERF65551 FBB65545:FBB65551 FKX65545:FKX65551 FUT65545:FUT65551 GEP65545:GEP65551 GOL65545:GOL65551 GYH65545:GYH65551 HID65545:HID65551 HRZ65545:HRZ65551 IBV65545:IBV65551 ILR65545:ILR65551 IVN65545:IVN65551 JFJ65545:JFJ65551 JPF65545:JPF65551 JZB65545:JZB65551 KIX65545:KIX65551 KST65545:KST65551 LCP65545:LCP65551 LML65545:LML65551 LWH65545:LWH65551 MGD65545:MGD65551 MPZ65545:MPZ65551 MZV65545:MZV65551 NJR65545:NJR65551 NTN65545:NTN65551 ODJ65545:ODJ65551 ONF65545:ONF65551 OXB65545:OXB65551 PGX65545:PGX65551 PQT65545:PQT65551 QAP65545:QAP65551 QKL65545:QKL65551 QUH65545:QUH65551 RED65545:RED65551 RNZ65545:RNZ65551 RXV65545:RXV65551 SHR65545:SHR65551 SRN65545:SRN65551 TBJ65545:TBJ65551 TLF65545:TLF65551 TVB65545:TVB65551 UEX65545:UEX65551 UOT65545:UOT65551 UYP65545:UYP65551 VIL65545:VIL65551 VSH65545:VSH65551 WCD65545:WCD65551 WLZ65545:WLZ65551 WVV65545:WVV65551 O131081:O131087 JJ131081:JJ131087 TF131081:TF131087 ADB131081:ADB131087 AMX131081:AMX131087 AWT131081:AWT131087 BGP131081:BGP131087 BQL131081:BQL131087 CAH131081:CAH131087 CKD131081:CKD131087 CTZ131081:CTZ131087 DDV131081:DDV131087 DNR131081:DNR131087 DXN131081:DXN131087 EHJ131081:EHJ131087 ERF131081:ERF131087 FBB131081:FBB131087 FKX131081:FKX131087 FUT131081:FUT131087 GEP131081:GEP131087 GOL131081:GOL131087 GYH131081:GYH131087 HID131081:HID131087 HRZ131081:HRZ131087 IBV131081:IBV131087 ILR131081:ILR131087 IVN131081:IVN131087 JFJ131081:JFJ131087 JPF131081:JPF131087 JZB131081:JZB131087 KIX131081:KIX131087 KST131081:KST131087 LCP131081:LCP131087 LML131081:LML131087 LWH131081:LWH131087 MGD131081:MGD131087 MPZ131081:MPZ131087 MZV131081:MZV131087 NJR131081:NJR131087 NTN131081:NTN131087 ODJ131081:ODJ131087 ONF131081:ONF131087 OXB131081:OXB131087 PGX131081:PGX131087 PQT131081:PQT131087 QAP131081:QAP131087 QKL131081:QKL131087 QUH131081:QUH131087 RED131081:RED131087 RNZ131081:RNZ131087 RXV131081:RXV131087 SHR131081:SHR131087 SRN131081:SRN131087 TBJ131081:TBJ131087 TLF131081:TLF131087 TVB131081:TVB131087 UEX131081:UEX131087 UOT131081:UOT131087 UYP131081:UYP131087 VIL131081:VIL131087 VSH131081:VSH131087 WCD131081:WCD131087 WLZ131081:WLZ131087 WVV131081:WVV131087 O196617:O196623 JJ196617:JJ196623 TF196617:TF196623 ADB196617:ADB196623 AMX196617:AMX196623 AWT196617:AWT196623 BGP196617:BGP196623 BQL196617:BQL196623 CAH196617:CAH196623 CKD196617:CKD196623 CTZ196617:CTZ196623 DDV196617:DDV196623 DNR196617:DNR196623 DXN196617:DXN196623 EHJ196617:EHJ196623 ERF196617:ERF196623 FBB196617:FBB196623 FKX196617:FKX196623 FUT196617:FUT196623 GEP196617:GEP196623 GOL196617:GOL196623 GYH196617:GYH196623 HID196617:HID196623 HRZ196617:HRZ196623 IBV196617:IBV196623 ILR196617:ILR196623 IVN196617:IVN196623 JFJ196617:JFJ196623 JPF196617:JPF196623 JZB196617:JZB196623 KIX196617:KIX196623 KST196617:KST196623 LCP196617:LCP196623 LML196617:LML196623 LWH196617:LWH196623 MGD196617:MGD196623 MPZ196617:MPZ196623 MZV196617:MZV196623 NJR196617:NJR196623 NTN196617:NTN196623 ODJ196617:ODJ196623 ONF196617:ONF196623 OXB196617:OXB196623 PGX196617:PGX196623 PQT196617:PQT196623 QAP196617:QAP196623 QKL196617:QKL196623 QUH196617:QUH196623 RED196617:RED196623 RNZ196617:RNZ196623 RXV196617:RXV196623 SHR196617:SHR196623 SRN196617:SRN196623 TBJ196617:TBJ196623 TLF196617:TLF196623 TVB196617:TVB196623 UEX196617:UEX196623 UOT196617:UOT196623 UYP196617:UYP196623 VIL196617:VIL196623 VSH196617:VSH196623 WCD196617:WCD196623 WLZ196617:WLZ196623 WVV196617:WVV196623 O262153:O262159 JJ262153:JJ262159 TF262153:TF262159 ADB262153:ADB262159 AMX262153:AMX262159 AWT262153:AWT262159 BGP262153:BGP262159 BQL262153:BQL262159 CAH262153:CAH262159 CKD262153:CKD262159 CTZ262153:CTZ262159 DDV262153:DDV262159 DNR262153:DNR262159 DXN262153:DXN262159 EHJ262153:EHJ262159 ERF262153:ERF262159 FBB262153:FBB262159 FKX262153:FKX262159 FUT262153:FUT262159 GEP262153:GEP262159 GOL262153:GOL262159 GYH262153:GYH262159 HID262153:HID262159 HRZ262153:HRZ262159 IBV262153:IBV262159 ILR262153:ILR262159 IVN262153:IVN262159 JFJ262153:JFJ262159 JPF262153:JPF262159 JZB262153:JZB262159 KIX262153:KIX262159 KST262153:KST262159 LCP262153:LCP262159 LML262153:LML262159 LWH262153:LWH262159 MGD262153:MGD262159 MPZ262153:MPZ262159 MZV262153:MZV262159 NJR262153:NJR262159 NTN262153:NTN262159 ODJ262153:ODJ262159 ONF262153:ONF262159 OXB262153:OXB262159 PGX262153:PGX262159 PQT262153:PQT262159 QAP262153:QAP262159 QKL262153:QKL262159 QUH262153:QUH262159 RED262153:RED262159 RNZ262153:RNZ262159 RXV262153:RXV262159 SHR262153:SHR262159 SRN262153:SRN262159 TBJ262153:TBJ262159 TLF262153:TLF262159 TVB262153:TVB262159 UEX262153:UEX262159 UOT262153:UOT262159 UYP262153:UYP262159 VIL262153:VIL262159 VSH262153:VSH262159 WCD262153:WCD262159 WLZ262153:WLZ262159 WVV262153:WVV262159 O327689:O327695 JJ327689:JJ327695 TF327689:TF327695 ADB327689:ADB327695 AMX327689:AMX327695 AWT327689:AWT327695 BGP327689:BGP327695 BQL327689:BQL327695 CAH327689:CAH327695 CKD327689:CKD327695 CTZ327689:CTZ327695 DDV327689:DDV327695 DNR327689:DNR327695 DXN327689:DXN327695 EHJ327689:EHJ327695 ERF327689:ERF327695 FBB327689:FBB327695 FKX327689:FKX327695 FUT327689:FUT327695 GEP327689:GEP327695 GOL327689:GOL327695 GYH327689:GYH327695 HID327689:HID327695 HRZ327689:HRZ327695 IBV327689:IBV327695 ILR327689:ILR327695 IVN327689:IVN327695 JFJ327689:JFJ327695 JPF327689:JPF327695 JZB327689:JZB327695 KIX327689:KIX327695 KST327689:KST327695 LCP327689:LCP327695 LML327689:LML327695 LWH327689:LWH327695 MGD327689:MGD327695 MPZ327689:MPZ327695 MZV327689:MZV327695 NJR327689:NJR327695 NTN327689:NTN327695 ODJ327689:ODJ327695 ONF327689:ONF327695 OXB327689:OXB327695 PGX327689:PGX327695 PQT327689:PQT327695 QAP327689:QAP327695 QKL327689:QKL327695 QUH327689:QUH327695 RED327689:RED327695 RNZ327689:RNZ327695 RXV327689:RXV327695 SHR327689:SHR327695 SRN327689:SRN327695 TBJ327689:TBJ327695 TLF327689:TLF327695 TVB327689:TVB327695 UEX327689:UEX327695 UOT327689:UOT327695 UYP327689:UYP327695 VIL327689:VIL327695 VSH327689:VSH327695 WCD327689:WCD327695 WLZ327689:WLZ327695 WVV327689:WVV327695 O393225:O393231 JJ393225:JJ393231 TF393225:TF393231 ADB393225:ADB393231 AMX393225:AMX393231 AWT393225:AWT393231 BGP393225:BGP393231 BQL393225:BQL393231 CAH393225:CAH393231 CKD393225:CKD393231 CTZ393225:CTZ393231 DDV393225:DDV393231 DNR393225:DNR393231 DXN393225:DXN393231 EHJ393225:EHJ393231 ERF393225:ERF393231 FBB393225:FBB393231 FKX393225:FKX393231 FUT393225:FUT393231 GEP393225:GEP393231 GOL393225:GOL393231 GYH393225:GYH393231 HID393225:HID393231 HRZ393225:HRZ393231 IBV393225:IBV393231 ILR393225:ILR393231 IVN393225:IVN393231 JFJ393225:JFJ393231 JPF393225:JPF393231 JZB393225:JZB393231 KIX393225:KIX393231 KST393225:KST393231 LCP393225:LCP393231 LML393225:LML393231 LWH393225:LWH393231 MGD393225:MGD393231 MPZ393225:MPZ393231 MZV393225:MZV393231 NJR393225:NJR393231 NTN393225:NTN393231 ODJ393225:ODJ393231 ONF393225:ONF393231 OXB393225:OXB393231 PGX393225:PGX393231 PQT393225:PQT393231 QAP393225:QAP393231 QKL393225:QKL393231 QUH393225:QUH393231 RED393225:RED393231 RNZ393225:RNZ393231 RXV393225:RXV393231 SHR393225:SHR393231 SRN393225:SRN393231 TBJ393225:TBJ393231 TLF393225:TLF393231 TVB393225:TVB393231 UEX393225:UEX393231 UOT393225:UOT393231 UYP393225:UYP393231 VIL393225:VIL393231 VSH393225:VSH393231 WCD393225:WCD393231 WLZ393225:WLZ393231 WVV393225:WVV393231 O458761:O458767 JJ458761:JJ458767 TF458761:TF458767 ADB458761:ADB458767 AMX458761:AMX458767 AWT458761:AWT458767 BGP458761:BGP458767 BQL458761:BQL458767 CAH458761:CAH458767 CKD458761:CKD458767 CTZ458761:CTZ458767 DDV458761:DDV458767 DNR458761:DNR458767 DXN458761:DXN458767 EHJ458761:EHJ458767 ERF458761:ERF458767 FBB458761:FBB458767 FKX458761:FKX458767 FUT458761:FUT458767 GEP458761:GEP458767 GOL458761:GOL458767 GYH458761:GYH458767 HID458761:HID458767 HRZ458761:HRZ458767 IBV458761:IBV458767 ILR458761:ILR458767 IVN458761:IVN458767 JFJ458761:JFJ458767 JPF458761:JPF458767 JZB458761:JZB458767 KIX458761:KIX458767 KST458761:KST458767 LCP458761:LCP458767 LML458761:LML458767 LWH458761:LWH458767 MGD458761:MGD458767 MPZ458761:MPZ458767 MZV458761:MZV458767 NJR458761:NJR458767 NTN458761:NTN458767 ODJ458761:ODJ458767 ONF458761:ONF458767 OXB458761:OXB458767 PGX458761:PGX458767 PQT458761:PQT458767 QAP458761:QAP458767 QKL458761:QKL458767 QUH458761:QUH458767 RED458761:RED458767 RNZ458761:RNZ458767 RXV458761:RXV458767 SHR458761:SHR458767 SRN458761:SRN458767 TBJ458761:TBJ458767 TLF458761:TLF458767 TVB458761:TVB458767 UEX458761:UEX458767 UOT458761:UOT458767 UYP458761:UYP458767 VIL458761:VIL458767 VSH458761:VSH458767 WCD458761:WCD458767 WLZ458761:WLZ458767 WVV458761:WVV458767 O524297:O524303 JJ524297:JJ524303 TF524297:TF524303 ADB524297:ADB524303 AMX524297:AMX524303 AWT524297:AWT524303 BGP524297:BGP524303 BQL524297:BQL524303 CAH524297:CAH524303 CKD524297:CKD524303 CTZ524297:CTZ524303 DDV524297:DDV524303 DNR524297:DNR524303 DXN524297:DXN524303 EHJ524297:EHJ524303 ERF524297:ERF524303 FBB524297:FBB524303 FKX524297:FKX524303 FUT524297:FUT524303 GEP524297:GEP524303 GOL524297:GOL524303 GYH524297:GYH524303 HID524297:HID524303 HRZ524297:HRZ524303 IBV524297:IBV524303 ILR524297:ILR524303 IVN524297:IVN524303 JFJ524297:JFJ524303 JPF524297:JPF524303 JZB524297:JZB524303 KIX524297:KIX524303 KST524297:KST524303 LCP524297:LCP524303 LML524297:LML524303 LWH524297:LWH524303 MGD524297:MGD524303 MPZ524297:MPZ524303 MZV524297:MZV524303 NJR524297:NJR524303 NTN524297:NTN524303 ODJ524297:ODJ524303 ONF524297:ONF524303 OXB524297:OXB524303 PGX524297:PGX524303 PQT524297:PQT524303 QAP524297:QAP524303 QKL524297:QKL524303 QUH524297:QUH524303 RED524297:RED524303 RNZ524297:RNZ524303 RXV524297:RXV524303 SHR524297:SHR524303 SRN524297:SRN524303 TBJ524297:TBJ524303 TLF524297:TLF524303 TVB524297:TVB524303 UEX524297:UEX524303 UOT524297:UOT524303 UYP524297:UYP524303 VIL524297:VIL524303 VSH524297:VSH524303 WCD524297:WCD524303 WLZ524297:WLZ524303 WVV524297:WVV524303 O589833:O589839 JJ589833:JJ589839 TF589833:TF589839 ADB589833:ADB589839 AMX589833:AMX589839 AWT589833:AWT589839 BGP589833:BGP589839 BQL589833:BQL589839 CAH589833:CAH589839 CKD589833:CKD589839 CTZ589833:CTZ589839 DDV589833:DDV589839 DNR589833:DNR589839 DXN589833:DXN589839 EHJ589833:EHJ589839 ERF589833:ERF589839 FBB589833:FBB589839 FKX589833:FKX589839 FUT589833:FUT589839 GEP589833:GEP589839 GOL589833:GOL589839 GYH589833:GYH589839 HID589833:HID589839 HRZ589833:HRZ589839 IBV589833:IBV589839 ILR589833:ILR589839 IVN589833:IVN589839 JFJ589833:JFJ589839 JPF589833:JPF589839 JZB589833:JZB589839 KIX589833:KIX589839 KST589833:KST589839 LCP589833:LCP589839 LML589833:LML589839 LWH589833:LWH589839 MGD589833:MGD589839 MPZ589833:MPZ589839 MZV589833:MZV589839 NJR589833:NJR589839 NTN589833:NTN589839 ODJ589833:ODJ589839 ONF589833:ONF589839 OXB589833:OXB589839 PGX589833:PGX589839 PQT589833:PQT589839 QAP589833:QAP589839 QKL589833:QKL589839 QUH589833:QUH589839 RED589833:RED589839 RNZ589833:RNZ589839 RXV589833:RXV589839 SHR589833:SHR589839 SRN589833:SRN589839 TBJ589833:TBJ589839 TLF589833:TLF589839 TVB589833:TVB589839 UEX589833:UEX589839 UOT589833:UOT589839 UYP589833:UYP589839 VIL589833:VIL589839 VSH589833:VSH589839 WCD589833:WCD589839 WLZ589833:WLZ589839 WVV589833:WVV589839 O655369:O655375 JJ655369:JJ655375 TF655369:TF655375 ADB655369:ADB655375 AMX655369:AMX655375 AWT655369:AWT655375 BGP655369:BGP655375 BQL655369:BQL655375 CAH655369:CAH655375 CKD655369:CKD655375 CTZ655369:CTZ655375 DDV655369:DDV655375 DNR655369:DNR655375 DXN655369:DXN655375 EHJ655369:EHJ655375 ERF655369:ERF655375 FBB655369:FBB655375 FKX655369:FKX655375 FUT655369:FUT655375 GEP655369:GEP655375 GOL655369:GOL655375 GYH655369:GYH655375 HID655369:HID655375 HRZ655369:HRZ655375 IBV655369:IBV655375 ILR655369:ILR655375 IVN655369:IVN655375 JFJ655369:JFJ655375 JPF655369:JPF655375 JZB655369:JZB655375 KIX655369:KIX655375 KST655369:KST655375 LCP655369:LCP655375 LML655369:LML655375 LWH655369:LWH655375 MGD655369:MGD655375 MPZ655369:MPZ655375 MZV655369:MZV655375 NJR655369:NJR655375 NTN655369:NTN655375 ODJ655369:ODJ655375 ONF655369:ONF655375 OXB655369:OXB655375 PGX655369:PGX655375 PQT655369:PQT655375 QAP655369:QAP655375 QKL655369:QKL655375 QUH655369:QUH655375 RED655369:RED655375 RNZ655369:RNZ655375 RXV655369:RXV655375 SHR655369:SHR655375 SRN655369:SRN655375 TBJ655369:TBJ655375 TLF655369:TLF655375 TVB655369:TVB655375 UEX655369:UEX655375 UOT655369:UOT655375 UYP655369:UYP655375 VIL655369:VIL655375 VSH655369:VSH655375 WCD655369:WCD655375 WLZ655369:WLZ655375 WVV655369:WVV655375 O720905:O720911 JJ720905:JJ720911 TF720905:TF720911 ADB720905:ADB720911 AMX720905:AMX720911 AWT720905:AWT720911 BGP720905:BGP720911 BQL720905:BQL720911 CAH720905:CAH720911 CKD720905:CKD720911 CTZ720905:CTZ720911 DDV720905:DDV720911 DNR720905:DNR720911 DXN720905:DXN720911 EHJ720905:EHJ720911 ERF720905:ERF720911 FBB720905:FBB720911 FKX720905:FKX720911 FUT720905:FUT720911 GEP720905:GEP720911 GOL720905:GOL720911 GYH720905:GYH720911 HID720905:HID720911 HRZ720905:HRZ720911 IBV720905:IBV720911 ILR720905:ILR720911 IVN720905:IVN720911 JFJ720905:JFJ720911 JPF720905:JPF720911 JZB720905:JZB720911 KIX720905:KIX720911 KST720905:KST720911 LCP720905:LCP720911 LML720905:LML720911 LWH720905:LWH720911 MGD720905:MGD720911 MPZ720905:MPZ720911 MZV720905:MZV720911 NJR720905:NJR720911 NTN720905:NTN720911 ODJ720905:ODJ720911 ONF720905:ONF720911 OXB720905:OXB720911 PGX720905:PGX720911 PQT720905:PQT720911 QAP720905:QAP720911 QKL720905:QKL720911 QUH720905:QUH720911 RED720905:RED720911 RNZ720905:RNZ720911 RXV720905:RXV720911 SHR720905:SHR720911 SRN720905:SRN720911 TBJ720905:TBJ720911 TLF720905:TLF720911 TVB720905:TVB720911 UEX720905:UEX720911 UOT720905:UOT720911 UYP720905:UYP720911 VIL720905:VIL720911 VSH720905:VSH720911 WCD720905:WCD720911 WLZ720905:WLZ720911 WVV720905:WVV720911 O786441:O786447 JJ786441:JJ786447 TF786441:TF786447 ADB786441:ADB786447 AMX786441:AMX786447 AWT786441:AWT786447 BGP786441:BGP786447 BQL786441:BQL786447 CAH786441:CAH786447 CKD786441:CKD786447 CTZ786441:CTZ786447 DDV786441:DDV786447 DNR786441:DNR786447 DXN786441:DXN786447 EHJ786441:EHJ786447 ERF786441:ERF786447 FBB786441:FBB786447 FKX786441:FKX786447 FUT786441:FUT786447 GEP786441:GEP786447 GOL786441:GOL786447 GYH786441:GYH786447 HID786441:HID786447 HRZ786441:HRZ786447 IBV786441:IBV786447 ILR786441:ILR786447 IVN786441:IVN786447 JFJ786441:JFJ786447 JPF786441:JPF786447 JZB786441:JZB786447 KIX786441:KIX786447 KST786441:KST786447 LCP786441:LCP786447 LML786441:LML786447 LWH786441:LWH786447 MGD786441:MGD786447 MPZ786441:MPZ786447 MZV786441:MZV786447 NJR786441:NJR786447 NTN786441:NTN786447 ODJ786441:ODJ786447 ONF786441:ONF786447 OXB786441:OXB786447 PGX786441:PGX786447 PQT786441:PQT786447 QAP786441:QAP786447 QKL786441:QKL786447 QUH786441:QUH786447 RED786441:RED786447 RNZ786441:RNZ786447 RXV786441:RXV786447 SHR786441:SHR786447 SRN786441:SRN786447 TBJ786441:TBJ786447 TLF786441:TLF786447 TVB786441:TVB786447 UEX786441:UEX786447 UOT786441:UOT786447 UYP786441:UYP786447 VIL786441:VIL786447 VSH786441:VSH786447 WCD786441:WCD786447 WLZ786441:WLZ786447 WVV786441:WVV786447 O851977:O851983 JJ851977:JJ851983 TF851977:TF851983 ADB851977:ADB851983 AMX851977:AMX851983 AWT851977:AWT851983 BGP851977:BGP851983 BQL851977:BQL851983 CAH851977:CAH851983 CKD851977:CKD851983 CTZ851977:CTZ851983 DDV851977:DDV851983 DNR851977:DNR851983 DXN851977:DXN851983 EHJ851977:EHJ851983 ERF851977:ERF851983 FBB851977:FBB851983 FKX851977:FKX851983 FUT851977:FUT851983 GEP851977:GEP851983 GOL851977:GOL851983 GYH851977:GYH851983 HID851977:HID851983 HRZ851977:HRZ851983 IBV851977:IBV851983 ILR851977:ILR851983 IVN851977:IVN851983 JFJ851977:JFJ851983 JPF851977:JPF851983 JZB851977:JZB851983 KIX851977:KIX851983 KST851977:KST851983 LCP851977:LCP851983 LML851977:LML851983 LWH851977:LWH851983 MGD851977:MGD851983 MPZ851977:MPZ851983 MZV851977:MZV851983 NJR851977:NJR851983 NTN851977:NTN851983 ODJ851977:ODJ851983 ONF851977:ONF851983 OXB851977:OXB851983 PGX851977:PGX851983 PQT851977:PQT851983 QAP851977:QAP851983 QKL851977:QKL851983 QUH851977:QUH851983 RED851977:RED851983 RNZ851977:RNZ851983 RXV851977:RXV851983 SHR851977:SHR851983 SRN851977:SRN851983 TBJ851977:TBJ851983 TLF851977:TLF851983 TVB851977:TVB851983 UEX851977:UEX851983 UOT851977:UOT851983 UYP851977:UYP851983 VIL851977:VIL851983 VSH851977:VSH851983 WCD851977:WCD851983 WLZ851977:WLZ851983 WVV851977:WVV851983 O917513:O917519 JJ917513:JJ917519 TF917513:TF917519 ADB917513:ADB917519 AMX917513:AMX917519 AWT917513:AWT917519 BGP917513:BGP917519 BQL917513:BQL917519 CAH917513:CAH917519 CKD917513:CKD917519 CTZ917513:CTZ917519 DDV917513:DDV917519 DNR917513:DNR917519 DXN917513:DXN917519 EHJ917513:EHJ917519 ERF917513:ERF917519 FBB917513:FBB917519 FKX917513:FKX917519 FUT917513:FUT917519 GEP917513:GEP917519 GOL917513:GOL917519 GYH917513:GYH917519 HID917513:HID917519 HRZ917513:HRZ917519 IBV917513:IBV917519 ILR917513:ILR917519 IVN917513:IVN917519 JFJ917513:JFJ917519 JPF917513:JPF917519 JZB917513:JZB917519 KIX917513:KIX917519 KST917513:KST917519 LCP917513:LCP917519 LML917513:LML917519 LWH917513:LWH917519 MGD917513:MGD917519 MPZ917513:MPZ917519 MZV917513:MZV917519 NJR917513:NJR917519 NTN917513:NTN917519 ODJ917513:ODJ917519 ONF917513:ONF917519 OXB917513:OXB917519 PGX917513:PGX917519 PQT917513:PQT917519 QAP917513:QAP917519 QKL917513:QKL917519 QUH917513:QUH917519 RED917513:RED917519 RNZ917513:RNZ917519 RXV917513:RXV917519 SHR917513:SHR917519 SRN917513:SRN917519 TBJ917513:TBJ917519 TLF917513:TLF917519 TVB917513:TVB917519 UEX917513:UEX917519 UOT917513:UOT917519 UYP917513:UYP917519 VIL917513:VIL917519 VSH917513:VSH917519 WCD917513:WCD917519 WLZ917513:WLZ917519 WVV917513:WVV917519 O983049:O983055 JJ983049:JJ983055 TF983049:TF983055 ADB983049:ADB983055 AMX983049:AMX983055 AWT983049:AWT983055 BGP983049:BGP983055 BQL983049:BQL983055 CAH983049:CAH983055 CKD983049:CKD983055 CTZ983049:CTZ983055 DDV983049:DDV983055 DNR983049:DNR983055 DXN983049:DXN983055 EHJ983049:EHJ983055 ERF983049:ERF983055 FBB983049:FBB983055 FKX983049:FKX983055 FUT983049:FUT983055 GEP983049:GEP983055 GOL983049:GOL983055 GYH983049:GYH983055 HID983049:HID983055 HRZ983049:HRZ983055 IBV983049:IBV983055 ILR983049:ILR983055 IVN983049:IVN983055 JFJ983049:JFJ983055 JPF983049:JPF983055 JZB983049:JZB983055 KIX983049:KIX983055 KST983049:KST983055 LCP983049:LCP983055 LML983049:LML983055 LWH983049:LWH983055 MGD983049:MGD983055 MPZ983049:MPZ983055 MZV983049:MZV983055 NJR983049:NJR983055 NTN983049:NTN983055 ODJ983049:ODJ983055 ONF983049:ONF983055 OXB983049:OXB983055 PGX983049:PGX983055 PQT983049:PQT983055 QAP983049:QAP983055 QKL983049:QKL983055 QUH983049:QUH983055 RED983049:RED983055 RNZ983049:RNZ983055 RXV983049:RXV983055 SHR983049:SHR983055 SRN983049:SRN983055 TBJ983049:TBJ983055 TLF983049:TLF983055 TVB983049:TVB983055 UEX983049:UEX983055 UOT983049:UOT983055 UYP983049:UYP983055 VIL983049:VIL983055 VSH983049:VSH983055 WCD983049:WCD983055 WLZ983049:WLZ983055 WVV983049:WVV983055 C6:C12 IX6:IX12 ST6:ST12 ACP6:ACP12 AML6:AML12 AWH6:AWH12 BGD6:BGD12 BPZ6:BPZ12 BZV6:BZV12 CJR6:CJR12 CTN6:CTN12 DDJ6:DDJ12 DNF6:DNF12 DXB6:DXB12 EGX6:EGX12 EQT6:EQT12 FAP6:FAP12 FKL6:FKL12 FUH6:FUH12 GED6:GED12 GNZ6:GNZ12 GXV6:GXV12 HHR6:HHR12 HRN6:HRN12 IBJ6:IBJ12 ILF6:ILF12 IVB6:IVB12 JEX6:JEX12 JOT6:JOT12 JYP6:JYP12 KIL6:KIL12 KSH6:KSH12 LCD6:LCD12 LLZ6:LLZ12 LVV6:LVV12 MFR6:MFR12 MPN6:MPN12 MZJ6:MZJ12 NJF6:NJF12 NTB6:NTB12 OCX6:OCX12 OMT6:OMT12 OWP6:OWP12 PGL6:PGL12 PQH6:PQH12 QAD6:QAD12 QJZ6:QJZ12 QTV6:QTV12 RDR6:RDR12 RNN6:RNN12 RXJ6:RXJ12 SHF6:SHF12 SRB6:SRB12 TAX6:TAX12 TKT6:TKT12 TUP6:TUP12 UEL6:UEL12 UOH6:UOH12 UYD6:UYD12 VHZ6:VHZ12 VRV6:VRV12 WBR6:WBR12 WLN6:WLN12 WVJ6:WVJ12 C65545:C65551 IX65545:IX65551 ST65545:ST65551 ACP65545:ACP65551 AML65545:AML65551 AWH65545:AWH65551 BGD65545:BGD65551 BPZ65545:BPZ65551 BZV65545:BZV65551 CJR65545:CJR65551 CTN65545:CTN65551 DDJ65545:DDJ65551 DNF65545:DNF65551 DXB65545:DXB65551 EGX65545:EGX65551 EQT65545:EQT65551 FAP65545:FAP65551 FKL65545:FKL65551 FUH65545:FUH65551 GED65545:GED65551 GNZ65545:GNZ65551 GXV65545:GXV65551 HHR65545:HHR65551 HRN65545:HRN65551 IBJ65545:IBJ65551 ILF65545:ILF65551 IVB65545:IVB65551 JEX65545:JEX65551 JOT65545:JOT65551 JYP65545:JYP65551 KIL65545:KIL65551 KSH65545:KSH65551 LCD65545:LCD65551 LLZ65545:LLZ65551 LVV65545:LVV65551 MFR65545:MFR65551 MPN65545:MPN65551 MZJ65545:MZJ65551 NJF65545:NJF65551 NTB65545:NTB65551 OCX65545:OCX65551 OMT65545:OMT65551 OWP65545:OWP65551 PGL65545:PGL65551 PQH65545:PQH65551 QAD65545:QAD65551 QJZ65545:QJZ65551 QTV65545:QTV65551 RDR65545:RDR65551 RNN65545:RNN65551 RXJ65545:RXJ65551 SHF65545:SHF65551 SRB65545:SRB65551 TAX65545:TAX65551 TKT65545:TKT65551 TUP65545:TUP65551 UEL65545:UEL65551 UOH65545:UOH65551 UYD65545:UYD65551 VHZ65545:VHZ65551 VRV65545:VRV65551 WBR65545:WBR65551 WLN65545:WLN65551 WVJ65545:WVJ65551 C131081:C131087 IX131081:IX131087 ST131081:ST131087 ACP131081:ACP131087 AML131081:AML131087 AWH131081:AWH131087 BGD131081:BGD131087 BPZ131081:BPZ131087 BZV131081:BZV131087 CJR131081:CJR131087 CTN131081:CTN131087 DDJ131081:DDJ131087 DNF131081:DNF131087 DXB131081:DXB131087 EGX131081:EGX131087 EQT131081:EQT131087 FAP131081:FAP131087 FKL131081:FKL131087 FUH131081:FUH131087 GED131081:GED131087 GNZ131081:GNZ131087 GXV131081:GXV131087 HHR131081:HHR131087 HRN131081:HRN131087 IBJ131081:IBJ131087 ILF131081:ILF131087 IVB131081:IVB131087 JEX131081:JEX131087 JOT131081:JOT131087 JYP131081:JYP131087 KIL131081:KIL131087 KSH131081:KSH131087 LCD131081:LCD131087 LLZ131081:LLZ131087 LVV131081:LVV131087 MFR131081:MFR131087 MPN131081:MPN131087 MZJ131081:MZJ131087 NJF131081:NJF131087 NTB131081:NTB131087 OCX131081:OCX131087 OMT131081:OMT131087 OWP131081:OWP131087 PGL131081:PGL131087 PQH131081:PQH131087 QAD131081:QAD131087 QJZ131081:QJZ131087 QTV131081:QTV131087 RDR131081:RDR131087 RNN131081:RNN131087 RXJ131081:RXJ131087 SHF131081:SHF131087 SRB131081:SRB131087 TAX131081:TAX131087 TKT131081:TKT131087 TUP131081:TUP131087 UEL131081:UEL131087 UOH131081:UOH131087 UYD131081:UYD131087 VHZ131081:VHZ131087 VRV131081:VRV131087 WBR131081:WBR131087 WLN131081:WLN131087 WVJ131081:WVJ131087 C196617:C196623 IX196617:IX196623 ST196617:ST196623 ACP196617:ACP196623 AML196617:AML196623 AWH196617:AWH196623 BGD196617:BGD196623 BPZ196617:BPZ196623 BZV196617:BZV196623 CJR196617:CJR196623 CTN196617:CTN196623 DDJ196617:DDJ196623 DNF196617:DNF196623 DXB196617:DXB196623 EGX196617:EGX196623 EQT196617:EQT196623 FAP196617:FAP196623 FKL196617:FKL196623 FUH196617:FUH196623 GED196617:GED196623 GNZ196617:GNZ196623 GXV196617:GXV196623 HHR196617:HHR196623 HRN196617:HRN196623 IBJ196617:IBJ196623 ILF196617:ILF196623 IVB196617:IVB196623 JEX196617:JEX196623 JOT196617:JOT196623 JYP196617:JYP196623 KIL196617:KIL196623 KSH196617:KSH196623 LCD196617:LCD196623 LLZ196617:LLZ196623 LVV196617:LVV196623 MFR196617:MFR196623 MPN196617:MPN196623 MZJ196617:MZJ196623 NJF196617:NJF196623 NTB196617:NTB196623 OCX196617:OCX196623 OMT196617:OMT196623 OWP196617:OWP196623 PGL196617:PGL196623 PQH196617:PQH196623 QAD196617:QAD196623 QJZ196617:QJZ196623 QTV196617:QTV196623 RDR196617:RDR196623 RNN196617:RNN196623 RXJ196617:RXJ196623 SHF196617:SHF196623 SRB196617:SRB196623 TAX196617:TAX196623 TKT196617:TKT196623 TUP196617:TUP196623 UEL196617:UEL196623 UOH196617:UOH196623 UYD196617:UYD196623 VHZ196617:VHZ196623 VRV196617:VRV196623 WBR196617:WBR196623 WLN196617:WLN196623 WVJ196617:WVJ196623 C262153:C262159 IX262153:IX262159 ST262153:ST262159 ACP262153:ACP262159 AML262153:AML262159 AWH262153:AWH262159 BGD262153:BGD262159 BPZ262153:BPZ262159 BZV262153:BZV262159 CJR262153:CJR262159 CTN262153:CTN262159 DDJ262153:DDJ262159 DNF262153:DNF262159 DXB262153:DXB262159 EGX262153:EGX262159 EQT262153:EQT262159 FAP262153:FAP262159 FKL262153:FKL262159 FUH262153:FUH262159 GED262153:GED262159 GNZ262153:GNZ262159 GXV262153:GXV262159 HHR262153:HHR262159 HRN262153:HRN262159 IBJ262153:IBJ262159 ILF262153:ILF262159 IVB262153:IVB262159 JEX262153:JEX262159 JOT262153:JOT262159 JYP262153:JYP262159 KIL262153:KIL262159 KSH262153:KSH262159 LCD262153:LCD262159 LLZ262153:LLZ262159 LVV262153:LVV262159 MFR262153:MFR262159 MPN262153:MPN262159 MZJ262153:MZJ262159 NJF262153:NJF262159 NTB262153:NTB262159 OCX262153:OCX262159 OMT262153:OMT262159 OWP262153:OWP262159 PGL262153:PGL262159 PQH262153:PQH262159 QAD262153:QAD262159 QJZ262153:QJZ262159 QTV262153:QTV262159 RDR262153:RDR262159 RNN262153:RNN262159 RXJ262153:RXJ262159 SHF262153:SHF262159 SRB262153:SRB262159 TAX262153:TAX262159 TKT262153:TKT262159 TUP262153:TUP262159 UEL262153:UEL262159 UOH262153:UOH262159 UYD262153:UYD262159 VHZ262153:VHZ262159 VRV262153:VRV262159 WBR262153:WBR262159 WLN262153:WLN262159 WVJ262153:WVJ262159 C327689:C327695 IX327689:IX327695 ST327689:ST327695 ACP327689:ACP327695 AML327689:AML327695 AWH327689:AWH327695 BGD327689:BGD327695 BPZ327689:BPZ327695 BZV327689:BZV327695 CJR327689:CJR327695 CTN327689:CTN327695 DDJ327689:DDJ327695 DNF327689:DNF327695 DXB327689:DXB327695 EGX327689:EGX327695 EQT327689:EQT327695 FAP327689:FAP327695 FKL327689:FKL327695 FUH327689:FUH327695 GED327689:GED327695 GNZ327689:GNZ327695 GXV327689:GXV327695 HHR327689:HHR327695 HRN327689:HRN327695 IBJ327689:IBJ327695 ILF327689:ILF327695 IVB327689:IVB327695 JEX327689:JEX327695 JOT327689:JOT327695 JYP327689:JYP327695 KIL327689:KIL327695 KSH327689:KSH327695 LCD327689:LCD327695 LLZ327689:LLZ327695 LVV327689:LVV327695 MFR327689:MFR327695 MPN327689:MPN327695 MZJ327689:MZJ327695 NJF327689:NJF327695 NTB327689:NTB327695 OCX327689:OCX327695 OMT327689:OMT327695 OWP327689:OWP327695 PGL327689:PGL327695 PQH327689:PQH327695 QAD327689:QAD327695 QJZ327689:QJZ327695 QTV327689:QTV327695 RDR327689:RDR327695 RNN327689:RNN327695 RXJ327689:RXJ327695 SHF327689:SHF327695 SRB327689:SRB327695 TAX327689:TAX327695 TKT327689:TKT327695 TUP327689:TUP327695 UEL327689:UEL327695 UOH327689:UOH327695 UYD327689:UYD327695 VHZ327689:VHZ327695 VRV327689:VRV327695 WBR327689:WBR327695 WLN327689:WLN327695 WVJ327689:WVJ327695 C393225:C393231 IX393225:IX393231 ST393225:ST393231 ACP393225:ACP393231 AML393225:AML393231 AWH393225:AWH393231 BGD393225:BGD393231 BPZ393225:BPZ393231 BZV393225:BZV393231 CJR393225:CJR393231 CTN393225:CTN393231 DDJ393225:DDJ393231 DNF393225:DNF393231 DXB393225:DXB393231 EGX393225:EGX393231 EQT393225:EQT393231 FAP393225:FAP393231 FKL393225:FKL393231 FUH393225:FUH393231 GED393225:GED393231 GNZ393225:GNZ393231 GXV393225:GXV393231 HHR393225:HHR393231 HRN393225:HRN393231 IBJ393225:IBJ393231 ILF393225:ILF393231 IVB393225:IVB393231 JEX393225:JEX393231 JOT393225:JOT393231 JYP393225:JYP393231 KIL393225:KIL393231 KSH393225:KSH393231 LCD393225:LCD393231 LLZ393225:LLZ393231 LVV393225:LVV393231 MFR393225:MFR393231 MPN393225:MPN393231 MZJ393225:MZJ393231 NJF393225:NJF393231 NTB393225:NTB393231 OCX393225:OCX393231 OMT393225:OMT393231 OWP393225:OWP393231 PGL393225:PGL393231 PQH393225:PQH393231 QAD393225:QAD393231 QJZ393225:QJZ393231 QTV393225:QTV393231 RDR393225:RDR393231 RNN393225:RNN393231 RXJ393225:RXJ393231 SHF393225:SHF393231 SRB393225:SRB393231 TAX393225:TAX393231 TKT393225:TKT393231 TUP393225:TUP393231 UEL393225:UEL393231 UOH393225:UOH393231 UYD393225:UYD393231 VHZ393225:VHZ393231 VRV393225:VRV393231 WBR393225:WBR393231 WLN393225:WLN393231 WVJ393225:WVJ393231 C458761:C458767 IX458761:IX458767 ST458761:ST458767 ACP458761:ACP458767 AML458761:AML458767 AWH458761:AWH458767 BGD458761:BGD458767 BPZ458761:BPZ458767 BZV458761:BZV458767 CJR458761:CJR458767 CTN458761:CTN458767 DDJ458761:DDJ458767 DNF458761:DNF458767 DXB458761:DXB458767 EGX458761:EGX458767 EQT458761:EQT458767 FAP458761:FAP458767 FKL458761:FKL458767 FUH458761:FUH458767 GED458761:GED458767 GNZ458761:GNZ458767 GXV458761:GXV458767 HHR458761:HHR458767 HRN458761:HRN458767 IBJ458761:IBJ458767 ILF458761:ILF458767 IVB458761:IVB458767 JEX458761:JEX458767 JOT458761:JOT458767 JYP458761:JYP458767 KIL458761:KIL458767 KSH458761:KSH458767 LCD458761:LCD458767 LLZ458761:LLZ458767 LVV458761:LVV458767 MFR458761:MFR458767 MPN458761:MPN458767 MZJ458761:MZJ458767 NJF458761:NJF458767 NTB458761:NTB458767 OCX458761:OCX458767 OMT458761:OMT458767 OWP458761:OWP458767 PGL458761:PGL458767 PQH458761:PQH458767 QAD458761:QAD458767 QJZ458761:QJZ458767 QTV458761:QTV458767 RDR458761:RDR458767 RNN458761:RNN458767 RXJ458761:RXJ458767 SHF458761:SHF458767 SRB458761:SRB458767 TAX458761:TAX458767 TKT458761:TKT458767 TUP458761:TUP458767 UEL458761:UEL458767 UOH458761:UOH458767 UYD458761:UYD458767 VHZ458761:VHZ458767 VRV458761:VRV458767 WBR458761:WBR458767 WLN458761:WLN458767 WVJ458761:WVJ458767 C524297:C524303 IX524297:IX524303 ST524297:ST524303 ACP524297:ACP524303 AML524297:AML524303 AWH524297:AWH524303 BGD524297:BGD524303 BPZ524297:BPZ524303 BZV524297:BZV524303 CJR524297:CJR524303 CTN524297:CTN524303 DDJ524297:DDJ524303 DNF524297:DNF524303 DXB524297:DXB524303 EGX524297:EGX524303 EQT524297:EQT524303 FAP524297:FAP524303 FKL524297:FKL524303 FUH524297:FUH524303 GED524297:GED524303 GNZ524297:GNZ524303 GXV524297:GXV524303 HHR524297:HHR524303 HRN524297:HRN524303 IBJ524297:IBJ524303 ILF524297:ILF524303 IVB524297:IVB524303 JEX524297:JEX524303 JOT524297:JOT524303 JYP524297:JYP524303 KIL524297:KIL524303 KSH524297:KSH524303 LCD524297:LCD524303 LLZ524297:LLZ524303 LVV524297:LVV524303 MFR524297:MFR524303 MPN524297:MPN524303 MZJ524297:MZJ524303 NJF524297:NJF524303 NTB524297:NTB524303 OCX524297:OCX524303 OMT524297:OMT524303 OWP524297:OWP524303 PGL524297:PGL524303 PQH524297:PQH524303 QAD524297:QAD524303 QJZ524297:QJZ524303 QTV524297:QTV524303 RDR524297:RDR524303 RNN524297:RNN524303 RXJ524297:RXJ524303 SHF524297:SHF524303 SRB524297:SRB524303 TAX524297:TAX524303 TKT524297:TKT524303 TUP524297:TUP524303 UEL524297:UEL524303 UOH524297:UOH524303 UYD524297:UYD524303 VHZ524297:VHZ524303 VRV524297:VRV524303 WBR524297:WBR524303 WLN524297:WLN524303 WVJ524297:WVJ524303 C589833:C589839 IX589833:IX589839 ST589833:ST589839 ACP589833:ACP589839 AML589833:AML589839 AWH589833:AWH589839 BGD589833:BGD589839 BPZ589833:BPZ589839 BZV589833:BZV589839 CJR589833:CJR589839 CTN589833:CTN589839 DDJ589833:DDJ589839 DNF589833:DNF589839 DXB589833:DXB589839 EGX589833:EGX589839 EQT589833:EQT589839 FAP589833:FAP589839 FKL589833:FKL589839 FUH589833:FUH589839 GED589833:GED589839 GNZ589833:GNZ589839 GXV589833:GXV589839 HHR589833:HHR589839 HRN589833:HRN589839 IBJ589833:IBJ589839 ILF589833:ILF589839 IVB589833:IVB589839 JEX589833:JEX589839 JOT589833:JOT589839 JYP589833:JYP589839 KIL589833:KIL589839 KSH589833:KSH589839 LCD589833:LCD589839 LLZ589833:LLZ589839 LVV589833:LVV589839 MFR589833:MFR589839 MPN589833:MPN589839 MZJ589833:MZJ589839 NJF589833:NJF589839 NTB589833:NTB589839 OCX589833:OCX589839 OMT589833:OMT589839 OWP589833:OWP589839 PGL589833:PGL589839 PQH589833:PQH589839 QAD589833:QAD589839 QJZ589833:QJZ589839 QTV589833:QTV589839 RDR589833:RDR589839 RNN589833:RNN589839 RXJ589833:RXJ589839 SHF589833:SHF589839 SRB589833:SRB589839 TAX589833:TAX589839 TKT589833:TKT589839 TUP589833:TUP589839 UEL589833:UEL589839 UOH589833:UOH589839 UYD589833:UYD589839 VHZ589833:VHZ589839 VRV589833:VRV589839 WBR589833:WBR589839 WLN589833:WLN589839 WVJ589833:WVJ589839 C655369:C655375 IX655369:IX655375 ST655369:ST655375 ACP655369:ACP655375 AML655369:AML655375 AWH655369:AWH655375 BGD655369:BGD655375 BPZ655369:BPZ655375 BZV655369:BZV655375 CJR655369:CJR655375 CTN655369:CTN655375 DDJ655369:DDJ655375 DNF655369:DNF655375 DXB655369:DXB655375 EGX655369:EGX655375 EQT655369:EQT655375 FAP655369:FAP655375 FKL655369:FKL655375 FUH655369:FUH655375 GED655369:GED655375 GNZ655369:GNZ655375 GXV655369:GXV655375 HHR655369:HHR655375 HRN655369:HRN655375 IBJ655369:IBJ655375 ILF655369:ILF655375 IVB655369:IVB655375 JEX655369:JEX655375 JOT655369:JOT655375 JYP655369:JYP655375 KIL655369:KIL655375 KSH655369:KSH655375 LCD655369:LCD655375 LLZ655369:LLZ655375 LVV655369:LVV655375 MFR655369:MFR655375 MPN655369:MPN655375 MZJ655369:MZJ655375 NJF655369:NJF655375 NTB655369:NTB655375 OCX655369:OCX655375 OMT655369:OMT655375 OWP655369:OWP655375 PGL655369:PGL655375 PQH655369:PQH655375 QAD655369:QAD655375 QJZ655369:QJZ655375 QTV655369:QTV655375 RDR655369:RDR655375 RNN655369:RNN655375 RXJ655369:RXJ655375 SHF655369:SHF655375 SRB655369:SRB655375 TAX655369:TAX655375 TKT655369:TKT655375 TUP655369:TUP655375 UEL655369:UEL655375 UOH655369:UOH655375 UYD655369:UYD655375 VHZ655369:VHZ655375 VRV655369:VRV655375 WBR655369:WBR655375 WLN655369:WLN655375 WVJ655369:WVJ655375 C720905:C720911 IX720905:IX720911 ST720905:ST720911 ACP720905:ACP720911 AML720905:AML720911 AWH720905:AWH720911 BGD720905:BGD720911 BPZ720905:BPZ720911 BZV720905:BZV720911 CJR720905:CJR720911 CTN720905:CTN720911 DDJ720905:DDJ720911 DNF720905:DNF720911 DXB720905:DXB720911 EGX720905:EGX720911 EQT720905:EQT720911 FAP720905:FAP720911 FKL720905:FKL720911 FUH720905:FUH720911 GED720905:GED720911 GNZ720905:GNZ720911 GXV720905:GXV720911 HHR720905:HHR720911 HRN720905:HRN720911 IBJ720905:IBJ720911 ILF720905:ILF720911 IVB720905:IVB720911 JEX720905:JEX720911 JOT720905:JOT720911 JYP720905:JYP720911 KIL720905:KIL720911 KSH720905:KSH720911 LCD720905:LCD720911 LLZ720905:LLZ720911 LVV720905:LVV720911 MFR720905:MFR720911 MPN720905:MPN720911 MZJ720905:MZJ720911 NJF720905:NJF720911 NTB720905:NTB720911 OCX720905:OCX720911 OMT720905:OMT720911 OWP720905:OWP720911 PGL720905:PGL720911 PQH720905:PQH720911 QAD720905:QAD720911 QJZ720905:QJZ720911 QTV720905:QTV720911 RDR720905:RDR720911 RNN720905:RNN720911 RXJ720905:RXJ720911 SHF720905:SHF720911 SRB720905:SRB720911 TAX720905:TAX720911 TKT720905:TKT720911 TUP720905:TUP720911 UEL720905:UEL720911 UOH720905:UOH720911 UYD720905:UYD720911 VHZ720905:VHZ720911 VRV720905:VRV720911 WBR720905:WBR720911 WLN720905:WLN720911 WVJ720905:WVJ720911 C786441:C786447 IX786441:IX786447 ST786441:ST786447 ACP786441:ACP786447 AML786441:AML786447 AWH786441:AWH786447 BGD786441:BGD786447 BPZ786441:BPZ786447 BZV786441:BZV786447 CJR786441:CJR786447 CTN786441:CTN786447 DDJ786441:DDJ786447 DNF786441:DNF786447 DXB786441:DXB786447 EGX786441:EGX786447 EQT786441:EQT786447 FAP786441:FAP786447 FKL786441:FKL786447 FUH786441:FUH786447 GED786441:GED786447 GNZ786441:GNZ786447 GXV786441:GXV786447 HHR786441:HHR786447 HRN786441:HRN786447 IBJ786441:IBJ786447 ILF786441:ILF786447 IVB786441:IVB786447 JEX786441:JEX786447 JOT786441:JOT786447 JYP786441:JYP786447 KIL786441:KIL786447 KSH786441:KSH786447 LCD786441:LCD786447 LLZ786441:LLZ786447 LVV786441:LVV786447 MFR786441:MFR786447 MPN786441:MPN786447 MZJ786441:MZJ786447 NJF786441:NJF786447 NTB786441:NTB786447 OCX786441:OCX786447 OMT786441:OMT786447 OWP786441:OWP786447 PGL786441:PGL786447 PQH786441:PQH786447 QAD786441:QAD786447 QJZ786441:QJZ786447 QTV786441:QTV786447 RDR786441:RDR786447 RNN786441:RNN786447 RXJ786441:RXJ786447 SHF786441:SHF786447 SRB786441:SRB786447 TAX786441:TAX786447 TKT786441:TKT786447 TUP786441:TUP786447 UEL786441:UEL786447 UOH786441:UOH786447 UYD786441:UYD786447 VHZ786441:VHZ786447 VRV786441:VRV786447 WBR786441:WBR786447 WLN786441:WLN786447 WVJ786441:WVJ786447 C851977:C851983 IX851977:IX851983 ST851977:ST851983 ACP851977:ACP851983 AML851977:AML851983 AWH851977:AWH851983 BGD851977:BGD851983 BPZ851977:BPZ851983 BZV851977:BZV851983 CJR851977:CJR851983 CTN851977:CTN851983 DDJ851977:DDJ851983 DNF851977:DNF851983 DXB851977:DXB851983 EGX851977:EGX851983 EQT851977:EQT851983 FAP851977:FAP851983 FKL851977:FKL851983 FUH851977:FUH851983 GED851977:GED851983 GNZ851977:GNZ851983 GXV851977:GXV851983 HHR851977:HHR851983 HRN851977:HRN851983 IBJ851977:IBJ851983 ILF851977:ILF851983 IVB851977:IVB851983 JEX851977:JEX851983 JOT851977:JOT851983 JYP851977:JYP851983 KIL851977:KIL851983 KSH851977:KSH851983 LCD851977:LCD851983 LLZ851977:LLZ851983 LVV851977:LVV851983 MFR851977:MFR851983 MPN851977:MPN851983 MZJ851977:MZJ851983 NJF851977:NJF851983 NTB851977:NTB851983 OCX851977:OCX851983 OMT851977:OMT851983 OWP851977:OWP851983 PGL851977:PGL851983 PQH851977:PQH851983 QAD851977:QAD851983 QJZ851977:QJZ851983 QTV851977:QTV851983 RDR851977:RDR851983 RNN851977:RNN851983 RXJ851977:RXJ851983 SHF851977:SHF851983 SRB851977:SRB851983 TAX851977:TAX851983 TKT851977:TKT851983 TUP851977:TUP851983 UEL851977:UEL851983 UOH851977:UOH851983 UYD851977:UYD851983 VHZ851977:VHZ851983 VRV851977:VRV851983 WBR851977:WBR851983 WLN851977:WLN851983 WVJ851977:WVJ851983 C917513:C917519 IX917513:IX917519 ST917513:ST917519 ACP917513:ACP917519 AML917513:AML917519 AWH917513:AWH917519 BGD917513:BGD917519 BPZ917513:BPZ917519 BZV917513:BZV917519 CJR917513:CJR917519 CTN917513:CTN917519 DDJ917513:DDJ917519 DNF917513:DNF917519 DXB917513:DXB917519 EGX917513:EGX917519 EQT917513:EQT917519 FAP917513:FAP917519 FKL917513:FKL917519 FUH917513:FUH917519 GED917513:GED917519 GNZ917513:GNZ917519 GXV917513:GXV917519 HHR917513:HHR917519 HRN917513:HRN917519 IBJ917513:IBJ917519 ILF917513:ILF917519 IVB917513:IVB917519 JEX917513:JEX917519 JOT917513:JOT917519 JYP917513:JYP917519 KIL917513:KIL917519 KSH917513:KSH917519 LCD917513:LCD917519 LLZ917513:LLZ917519 LVV917513:LVV917519 MFR917513:MFR917519 MPN917513:MPN917519 MZJ917513:MZJ917519 NJF917513:NJF917519 NTB917513:NTB917519 OCX917513:OCX917519 OMT917513:OMT917519 OWP917513:OWP917519 PGL917513:PGL917519 PQH917513:PQH917519 QAD917513:QAD917519 QJZ917513:QJZ917519 QTV917513:QTV917519 RDR917513:RDR917519 RNN917513:RNN917519 RXJ917513:RXJ917519 SHF917513:SHF917519 SRB917513:SRB917519 TAX917513:TAX917519 TKT917513:TKT917519 TUP917513:TUP917519 UEL917513:UEL917519 UOH917513:UOH917519 UYD917513:UYD917519 VHZ917513:VHZ917519 VRV917513:VRV917519 WBR917513:WBR917519 WLN917513:WLN917519 WVJ917513:WVJ917519 C983049:C983055 IX983049:IX983055 ST983049:ST983055 ACP983049:ACP983055 AML983049:AML983055 AWH983049:AWH983055 BGD983049:BGD983055 BPZ983049:BPZ983055 BZV983049:BZV983055 CJR983049:CJR983055 CTN983049:CTN983055 DDJ983049:DDJ983055 DNF983049:DNF983055 DXB983049:DXB983055 EGX983049:EGX983055 EQT983049:EQT983055 FAP983049:FAP983055 FKL983049:FKL983055 FUH983049:FUH983055 GED983049:GED983055 GNZ983049:GNZ983055 GXV983049:GXV983055 HHR983049:HHR983055 HRN983049:HRN983055 IBJ983049:IBJ983055 ILF983049:ILF983055 IVB983049:IVB983055 JEX983049:JEX983055 JOT983049:JOT983055 JYP983049:JYP983055 KIL983049:KIL983055 KSH983049:KSH983055 LCD983049:LCD983055 LLZ983049:LLZ983055 LVV983049:LVV983055 MFR983049:MFR983055 MPN983049:MPN983055 MZJ983049:MZJ983055 NJF983049:NJF983055 NTB983049:NTB983055 OCX983049:OCX983055 OMT983049:OMT983055 OWP983049:OWP983055 PGL983049:PGL983055 PQH983049:PQH983055 QAD983049:QAD983055 QJZ983049:QJZ983055 QTV983049:QTV983055 RDR983049:RDR983055 RNN983049:RNN983055 RXJ983049:RXJ983055 SHF983049:SHF983055 SRB983049:SRB983055 TAX983049:TAX983055 TKT983049:TKT983055 TUP983049:TUP983055 UEL983049:UEL983055 UOH983049:UOH983055 UYD983049:UYD983055 VHZ983049:VHZ983055 VRV983049:VRV983055 WBR983049:WBR983055 WLN983049:WLN983055 WVJ983049:WVJ983055 WVJ983057:WVJ983112 C65553:C65608 IX65553:IX65608 ST65553:ST65608 ACP65553:ACP65608 AML65553:AML65608 AWH65553:AWH65608 BGD65553:BGD65608 BPZ65553:BPZ65608 BZV65553:BZV65608 CJR65553:CJR65608 CTN65553:CTN65608 DDJ65553:DDJ65608 DNF65553:DNF65608 DXB65553:DXB65608 EGX65553:EGX65608 EQT65553:EQT65608 FAP65553:FAP65608 FKL65553:FKL65608 FUH65553:FUH65608 GED65553:GED65608 GNZ65553:GNZ65608 GXV65553:GXV65608 HHR65553:HHR65608 HRN65553:HRN65608 IBJ65553:IBJ65608 ILF65553:ILF65608 IVB65553:IVB65608 JEX65553:JEX65608 JOT65553:JOT65608 JYP65553:JYP65608 KIL65553:KIL65608 KSH65553:KSH65608 LCD65553:LCD65608 LLZ65553:LLZ65608 LVV65553:LVV65608 MFR65553:MFR65608 MPN65553:MPN65608 MZJ65553:MZJ65608 NJF65553:NJF65608 NTB65553:NTB65608 OCX65553:OCX65608 OMT65553:OMT65608 OWP65553:OWP65608 PGL65553:PGL65608 PQH65553:PQH65608 QAD65553:QAD65608 QJZ65553:QJZ65608 QTV65553:QTV65608 RDR65553:RDR65608 RNN65553:RNN65608 RXJ65553:RXJ65608 SHF65553:SHF65608 SRB65553:SRB65608 TAX65553:TAX65608 TKT65553:TKT65608 TUP65553:TUP65608 UEL65553:UEL65608 UOH65553:UOH65608 UYD65553:UYD65608 VHZ65553:VHZ65608 VRV65553:VRV65608 WBR65553:WBR65608 WLN65553:WLN65608 WVJ65553:WVJ65608 C131089:C131144 IX131089:IX131144 ST131089:ST131144 ACP131089:ACP131144 AML131089:AML131144 AWH131089:AWH131144 BGD131089:BGD131144 BPZ131089:BPZ131144 BZV131089:BZV131144 CJR131089:CJR131144 CTN131089:CTN131144 DDJ131089:DDJ131144 DNF131089:DNF131144 DXB131089:DXB131144 EGX131089:EGX131144 EQT131089:EQT131144 FAP131089:FAP131144 FKL131089:FKL131144 FUH131089:FUH131144 GED131089:GED131144 GNZ131089:GNZ131144 GXV131089:GXV131144 HHR131089:HHR131144 HRN131089:HRN131144 IBJ131089:IBJ131144 ILF131089:ILF131144 IVB131089:IVB131144 JEX131089:JEX131144 JOT131089:JOT131144 JYP131089:JYP131144 KIL131089:KIL131144 KSH131089:KSH131144 LCD131089:LCD131144 LLZ131089:LLZ131144 LVV131089:LVV131144 MFR131089:MFR131144 MPN131089:MPN131144 MZJ131089:MZJ131144 NJF131089:NJF131144 NTB131089:NTB131144 OCX131089:OCX131144 OMT131089:OMT131144 OWP131089:OWP131144 PGL131089:PGL131144 PQH131089:PQH131144 QAD131089:QAD131144 QJZ131089:QJZ131144 QTV131089:QTV131144 RDR131089:RDR131144 RNN131089:RNN131144 RXJ131089:RXJ131144 SHF131089:SHF131144 SRB131089:SRB131144 TAX131089:TAX131144 TKT131089:TKT131144 TUP131089:TUP131144 UEL131089:UEL131144 UOH131089:UOH131144 UYD131089:UYD131144 VHZ131089:VHZ131144 VRV131089:VRV131144 WBR131089:WBR131144 WLN131089:WLN131144 WVJ131089:WVJ131144 C196625:C196680 IX196625:IX196680 ST196625:ST196680 ACP196625:ACP196680 AML196625:AML196680 AWH196625:AWH196680 BGD196625:BGD196680 BPZ196625:BPZ196680 BZV196625:BZV196680 CJR196625:CJR196680 CTN196625:CTN196680 DDJ196625:DDJ196680 DNF196625:DNF196680 DXB196625:DXB196680 EGX196625:EGX196680 EQT196625:EQT196680 FAP196625:FAP196680 FKL196625:FKL196680 FUH196625:FUH196680 GED196625:GED196680 GNZ196625:GNZ196680 GXV196625:GXV196680 HHR196625:HHR196680 HRN196625:HRN196680 IBJ196625:IBJ196680 ILF196625:ILF196680 IVB196625:IVB196680 JEX196625:JEX196680 JOT196625:JOT196680 JYP196625:JYP196680 KIL196625:KIL196680 KSH196625:KSH196680 LCD196625:LCD196680 LLZ196625:LLZ196680 LVV196625:LVV196680 MFR196625:MFR196680 MPN196625:MPN196680 MZJ196625:MZJ196680 NJF196625:NJF196680 NTB196625:NTB196680 OCX196625:OCX196680 OMT196625:OMT196680 OWP196625:OWP196680 PGL196625:PGL196680 PQH196625:PQH196680 QAD196625:QAD196680 QJZ196625:QJZ196680 QTV196625:QTV196680 RDR196625:RDR196680 RNN196625:RNN196680 RXJ196625:RXJ196680 SHF196625:SHF196680 SRB196625:SRB196680 TAX196625:TAX196680 TKT196625:TKT196680 TUP196625:TUP196680 UEL196625:UEL196680 UOH196625:UOH196680 UYD196625:UYD196680 VHZ196625:VHZ196680 VRV196625:VRV196680 WBR196625:WBR196680 WLN196625:WLN196680 WVJ196625:WVJ196680 C262161:C262216 IX262161:IX262216 ST262161:ST262216 ACP262161:ACP262216 AML262161:AML262216 AWH262161:AWH262216 BGD262161:BGD262216 BPZ262161:BPZ262216 BZV262161:BZV262216 CJR262161:CJR262216 CTN262161:CTN262216 DDJ262161:DDJ262216 DNF262161:DNF262216 DXB262161:DXB262216 EGX262161:EGX262216 EQT262161:EQT262216 FAP262161:FAP262216 FKL262161:FKL262216 FUH262161:FUH262216 GED262161:GED262216 GNZ262161:GNZ262216 GXV262161:GXV262216 HHR262161:HHR262216 HRN262161:HRN262216 IBJ262161:IBJ262216 ILF262161:ILF262216 IVB262161:IVB262216 JEX262161:JEX262216 JOT262161:JOT262216 JYP262161:JYP262216 KIL262161:KIL262216 KSH262161:KSH262216 LCD262161:LCD262216 LLZ262161:LLZ262216 LVV262161:LVV262216 MFR262161:MFR262216 MPN262161:MPN262216 MZJ262161:MZJ262216 NJF262161:NJF262216 NTB262161:NTB262216 OCX262161:OCX262216 OMT262161:OMT262216 OWP262161:OWP262216 PGL262161:PGL262216 PQH262161:PQH262216 QAD262161:QAD262216 QJZ262161:QJZ262216 QTV262161:QTV262216 RDR262161:RDR262216 RNN262161:RNN262216 RXJ262161:RXJ262216 SHF262161:SHF262216 SRB262161:SRB262216 TAX262161:TAX262216 TKT262161:TKT262216 TUP262161:TUP262216 UEL262161:UEL262216 UOH262161:UOH262216 UYD262161:UYD262216 VHZ262161:VHZ262216 VRV262161:VRV262216 WBR262161:WBR262216 WLN262161:WLN262216 WVJ262161:WVJ262216 C327697:C327752 IX327697:IX327752 ST327697:ST327752 ACP327697:ACP327752 AML327697:AML327752 AWH327697:AWH327752 BGD327697:BGD327752 BPZ327697:BPZ327752 BZV327697:BZV327752 CJR327697:CJR327752 CTN327697:CTN327752 DDJ327697:DDJ327752 DNF327697:DNF327752 DXB327697:DXB327752 EGX327697:EGX327752 EQT327697:EQT327752 FAP327697:FAP327752 FKL327697:FKL327752 FUH327697:FUH327752 GED327697:GED327752 GNZ327697:GNZ327752 GXV327697:GXV327752 HHR327697:HHR327752 HRN327697:HRN327752 IBJ327697:IBJ327752 ILF327697:ILF327752 IVB327697:IVB327752 JEX327697:JEX327752 JOT327697:JOT327752 JYP327697:JYP327752 KIL327697:KIL327752 KSH327697:KSH327752 LCD327697:LCD327752 LLZ327697:LLZ327752 LVV327697:LVV327752 MFR327697:MFR327752 MPN327697:MPN327752 MZJ327697:MZJ327752 NJF327697:NJF327752 NTB327697:NTB327752 OCX327697:OCX327752 OMT327697:OMT327752 OWP327697:OWP327752 PGL327697:PGL327752 PQH327697:PQH327752 QAD327697:QAD327752 QJZ327697:QJZ327752 QTV327697:QTV327752 RDR327697:RDR327752 RNN327697:RNN327752 RXJ327697:RXJ327752 SHF327697:SHF327752 SRB327697:SRB327752 TAX327697:TAX327752 TKT327697:TKT327752 TUP327697:TUP327752 UEL327697:UEL327752 UOH327697:UOH327752 UYD327697:UYD327752 VHZ327697:VHZ327752 VRV327697:VRV327752 WBR327697:WBR327752 WLN327697:WLN327752 WVJ327697:WVJ327752 C393233:C393288 IX393233:IX393288 ST393233:ST393288 ACP393233:ACP393288 AML393233:AML393288 AWH393233:AWH393288 BGD393233:BGD393288 BPZ393233:BPZ393288 BZV393233:BZV393288 CJR393233:CJR393288 CTN393233:CTN393288 DDJ393233:DDJ393288 DNF393233:DNF393288 DXB393233:DXB393288 EGX393233:EGX393288 EQT393233:EQT393288 FAP393233:FAP393288 FKL393233:FKL393288 FUH393233:FUH393288 GED393233:GED393288 GNZ393233:GNZ393288 GXV393233:GXV393288 HHR393233:HHR393288 HRN393233:HRN393288 IBJ393233:IBJ393288 ILF393233:ILF393288 IVB393233:IVB393288 JEX393233:JEX393288 JOT393233:JOT393288 JYP393233:JYP393288 KIL393233:KIL393288 KSH393233:KSH393288 LCD393233:LCD393288 LLZ393233:LLZ393288 LVV393233:LVV393288 MFR393233:MFR393288 MPN393233:MPN393288 MZJ393233:MZJ393288 NJF393233:NJF393288 NTB393233:NTB393288 OCX393233:OCX393288 OMT393233:OMT393288 OWP393233:OWP393288 PGL393233:PGL393288 PQH393233:PQH393288 QAD393233:QAD393288 QJZ393233:QJZ393288 QTV393233:QTV393288 RDR393233:RDR393288 RNN393233:RNN393288 RXJ393233:RXJ393288 SHF393233:SHF393288 SRB393233:SRB393288 TAX393233:TAX393288 TKT393233:TKT393288 TUP393233:TUP393288 UEL393233:UEL393288 UOH393233:UOH393288 UYD393233:UYD393288 VHZ393233:VHZ393288 VRV393233:VRV393288 WBR393233:WBR393288 WLN393233:WLN393288 WVJ393233:WVJ393288 C458769:C458824 IX458769:IX458824 ST458769:ST458824 ACP458769:ACP458824 AML458769:AML458824 AWH458769:AWH458824 BGD458769:BGD458824 BPZ458769:BPZ458824 BZV458769:BZV458824 CJR458769:CJR458824 CTN458769:CTN458824 DDJ458769:DDJ458824 DNF458769:DNF458824 DXB458769:DXB458824 EGX458769:EGX458824 EQT458769:EQT458824 FAP458769:FAP458824 FKL458769:FKL458824 FUH458769:FUH458824 GED458769:GED458824 GNZ458769:GNZ458824 GXV458769:GXV458824 HHR458769:HHR458824 HRN458769:HRN458824 IBJ458769:IBJ458824 ILF458769:ILF458824 IVB458769:IVB458824 JEX458769:JEX458824 JOT458769:JOT458824 JYP458769:JYP458824 KIL458769:KIL458824 KSH458769:KSH458824 LCD458769:LCD458824 LLZ458769:LLZ458824 LVV458769:LVV458824 MFR458769:MFR458824 MPN458769:MPN458824 MZJ458769:MZJ458824 NJF458769:NJF458824 NTB458769:NTB458824 OCX458769:OCX458824 OMT458769:OMT458824 OWP458769:OWP458824 PGL458769:PGL458824 PQH458769:PQH458824 QAD458769:QAD458824 QJZ458769:QJZ458824 QTV458769:QTV458824 RDR458769:RDR458824 RNN458769:RNN458824 RXJ458769:RXJ458824 SHF458769:SHF458824 SRB458769:SRB458824 TAX458769:TAX458824 TKT458769:TKT458824 TUP458769:TUP458824 UEL458769:UEL458824 UOH458769:UOH458824 UYD458769:UYD458824 VHZ458769:VHZ458824 VRV458769:VRV458824 WBR458769:WBR458824 WLN458769:WLN458824 WVJ458769:WVJ458824 C524305:C524360 IX524305:IX524360 ST524305:ST524360 ACP524305:ACP524360 AML524305:AML524360 AWH524305:AWH524360 BGD524305:BGD524360 BPZ524305:BPZ524360 BZV524305:BZV524360 CJR524305:CJR524360 CTN524305:CTN524360 DDJ524305:DDJ524360 DNF524305:DNF524360 DXB524305:DXB524360 EGX524305:EGX524360 EQT524305:EQT524360 FAP524305:FAP524360 FKL524305:FKL524360 FUH524305:FUH524360 GED524305:GED524360 GNZ524305:GNZ524360 GXV524305:GXV524360 HHR524305:HHR524360 HRN524305:HRN524360 IBJ524305:IBJ524360 ILF524305:ILF524360 IVB524305:IVB524360 JEX524305:JEX524360 JOT524305:JOT524360 JYP524305:JYP524360 KIL524305:KIL524360 KSH524305:KSH524360 LCD524305:LCD524360 LLZ524305:LLZ524360 LVV524305:LVV524360 MFR524305:MFR524360 MPN524305:MPN524360 MZJ524305:MZJ524360 NJF524305:NJF524360 NTB524305:NTB524360 OCX524305:OCX524360 OMT524305:OMT524360 OWP524305:OWP524360 PGL524305:PGL524360 PQH524305:PQH524360 QAD524305:QAD524360 QJZ524305:QJZ524360 QTV524305:QTV524360 RDR524305:RDR524360 RNN524305:RNN524360 RXJ524305:RXJ524360 SHF524305:SHF524360 SRB524305:SRB524360 TAX524305:TAX524360 TKT524305:TKT524360 TUP524305:TUP524360 UEL524305:UEL524360 UOH524305:UOH524360 UYD524305:UYD524360 VHZ524305:VHZ524360 VRV524305:VRV524360 WBR524305:WBR524360 WLN524305:WLN524360 WVJ524305:WVJ524360 C589841:C589896 IX589841:IX589896 ST589841:ST589896 ACP589841:ACP589896 AML589841:AML589896 AWH589841:AWH589896 BGD589841:BGD589896 BPZ589841:BPZ589896 BZV589841:BZV589896 CJR589841:CJR589896 CTN589841:CTN589896 DDJ589841:DDJ589896 DNF589841:DNF589896 DXB589841:DXB589896 EGX589841:EGX589896 EQT589841:EQT589896 FAP589841:FAP589896 FKL589841:FKL589896 FUH589841:FUH589896 GED589841:GED589896 GNZ589841:GNZ589896 GXV589841:GXV589896 HHR589841:HHR589896 HRN589841:HRN589896 IBJ589841:IBJ589896 ILF589841:ILF589896 IVB589841:IVB589896 JEX589841:JEX589896 JOT589841:JOT589896 JYP589841:JYP589896 KIL589841:KIL589896 KSH589841:KSH589896 LCD589841:LCD589896 LLZ589841:LLZ589896 LVV589841:LVV589896 MFR589841:MFR589896 MPN589841:MPN589896 MZJ589841:MZJ589896 NJF589841:NJF589896 NTB589841:NTB589896 OCX589841:OCX589896 OMT589841:OMT589896 OWP589841:OWP589896 PGL589841:PGL589896 PQH589841:PQH589896 QAD589841:QAD589896 QJZ589841:QJZ589896 QTV589841:QTV589896 RDR589841:RDR589896 RNN589841:RNN589896 RXJ589841:RXJ589896 SHF589841:SHF589896 SRB589841:SRB589896 TAX589841:TAX589896 TKT589841:TKT589896 TUP589841:TUP589896 UEL589841:UEL589896 UOH589841:UOH589896 UYD589841:UYD589896 VHZ589841:VHZ589896 VRV589841:VRV589896 WBR589841:WBR589896 WLN589841:WLN589896 WVJ589841:WVJ589896 C655377:C655432 IX655377:IX655432 ST655377:ST655432 ACP655377:ACP655432 AML655377:AML655432 AWH655377:AWH655432 BGD655377:BGD655432 BPZ655377:BPZ655432 BZV655377:BZV655432 CJR655377:CJR655432 CTN655377:CTN655432 DDJ655377:DDJ655432 DNF655377:DNF655432 DXB655377:DXB655432 EGX655377:EGX655432 EQT655377:EQT655432 FAP655377:FAP655432 FKL655377:FKL655432 FUH655377:FUH655432 GED655377:GED655432 GNZ655377:GNZ655432 GXV655377:GXV655432 HHR655377:HHR655432 HRN655377:HRN655432 IBJ655377:IBJ655432 ILF655377:ILF655432 IVB655377:IVB655432 JEX655377:JEX655432 JOT655377:JOT655432 JYP655377:JYP655432 KIL655377:KIL655432 KSH655377:KSH655432 LCD655377:LCD655432 LLZ655377:LLZ655432 LVV655377:LVV655432 MFR655377:MFR655432 MPN655377:MPN655432 MZJ655377:MZJ655432 NJF655377:NJF655432 NTB655377:NTB655432 OCX655377:OCX655432 OMT655377:OMT655432 OWP655377:OWP655432 PGL655377:PGL655432 PQH655377:PQH655432 QAD655377:QAD655432 QJZ655377:QJZ655432 QTV655377:QTV655432 RDR655377:RDR655432 RNN655377:RNN655432 RXJ655377:RXJ655432 SHF655377:SHF655432 SRB655377:SRB655432 TAX655377:TAX655432 TKT655377:TKT655432 TUP655377:TUP655432 UEL655377:UEL655432 UOH655377:UOH655432 UYD655377:UYD655432 VHZ655377:VHZ655432 VRV655377:VRV655432 WBR655377:WBR655432 WLN655377:WLN655432 WVJ655377:WVJ655432 C720913:C720968 IX720913:IX720968 ST720913:ST720968 ACP720913:ACP720968 AML720913:AML720968 AWH720913:AWH720968 BGD720913:BGD720968 BPZ720913:BPZ720968 BZV720913:BZV720968 CJR720913:CJR720968 CTN720913:CTN720968 DDJ720913:DDJ720968 DNF720913:DNF720968 DXB720913:DXB720968 EGX720913:EGX720968 EQT720913:EQT720968 FAP720913:FAP720968 FKL720913:FKL720968 FUH720913:FUH720968 GED720913:GED720968 GNZ720913:GNZ720968 GXV720913:GXV720968 HHR720913:HHR720968 HRN720913:HRN720968 IBJ720913:IBJ720968 ILF720913:ILF720968 IVB720913:IVB720968 JEX720913:JEX720968 JOT720913:JOT720968 JYP720913:JYP720968 KIL720913:KIL720968 KSH720913:KSH720968 LCD720913:LCD720968 LLZ720913:LLZ720968 LVV720913:LVV720968 MFR720913:MFR720968 MPN720913:MPN720968 MZJ720913:MZJ720968 NJF720913:NJF720968 NTB720913:NTB720968 OCX720913:OCX720968 OMT720913:OMT720968 OWP720913:OWP720968 PGL720913:PGL720968 PQH720913:PQH720968 QAD720913:QAD720968 QJZ720913:QJZ720968 QTV720913:QTV720968 RDR720913:RDR720968 RNN720913:RNN720968 RXJ720913:RXJ720968 SHF720913:SHF720968 SRB720913:SRB720968 TAX720913:TAX720968 TKT720913:TKT720968 TUP720913:TUP720968 UEL720913:UEL720968 UOH720913:UOH720968 UYD720913:UYD720968 VHZ720913:VHZ720968 VRV720913:VRV720968 WBR720913:WBR720968 WLN720913:WLN720968 WVJ720913:WVJ720968 C786449:C786504 IX786449:IX786504 ST786449:ST786504 ACP786449:ACP786504 AML786449:AML786504 AWH786449:AWH786504 BGD786449:BGD786504 BPZ786449:BPZ786504 BZV786449:BZV786504 CJR786449:CJR786504 CTN786449:CTN786504 DDJ786449:DDJ786504 DNF786449:DNF786504 DXB786449:DXB786504 EGX786449:EGX786504 EQT786449:EQT786504 FAP786449:FAP786504 FKL786449:FKL786504 FUH786449:FUH786504 GED786449:GED786504 GNZ786449:GNZ786504 GXV786449:GXV786504 HHR786449:HHR786504 HRN786449:HRN786504 IBJ786449:IBJ786504 ILF786449:ILF786504 IVB786449:IVB786504 JEX786449:JEX786504 JOT786449:JOT786504 JYP786449:JYP786504 KIL786449:KIL786504 KSH786449:KSH786504 LCD786449:LCD786504 LLZ786449:LLZ786504 LVV786449:LVV786504 MFR786449:MFR786504 MPN786449:MPN786504 MZJ786449:MZJ786504 NJF786449:NJF786504 NTB786449:NTB786504 OCX786449:OCX786504 OMT786449:OMT786504 OWP786449:OWP786504 PGL786449:PGL786504 PQH786449:PQH786504 QAD786449:QAD786504 QJZ786449:QJZ786504 QTV786449:QTV786504 RDR786449:RDR786504 RNN786449:RNN786504 RXJ786449:RXJ786504 SHF786449:SHF786504 SRB786449:SRB786504 TAX786449:TAX786504 TKT786449:TKT786504 TUP786449:TUP786504 UEL786449:UEL786504 UOH786449:UOH786504 UYD786449:UYD786504 VHZ786449:VHZ786504 VRV786449:VRV786504 WBR786449:WBR786504 WLN786449:WLN786504 WVJ786449:WVJ786504 C851985:C852040 IX851985:IX852040 ST851985:ST852040 ACP851985:ACP852040 AML851985:AML852040 AWH851985:AWH852040 BGD851985:BGD852040 BPZ851985:BPZ852040 BZV851985:BZV852040 CJR851985:CJR852040 CTN851985:CTN852040 DDJ851985:DDJ852040 DNF851985:DNF852040 DXB851985:DXB852040 EGX851985:EGX852040 EQT851985:EQT852040 FAP851985:FAP852040 FKL851985:FKL852040 FUH851985:FUH852040 GED851985:GED852040 GNZ851985:GNZ852040 GXV851985:GXV852040 HHR851985:HHR852040 HRN851985:HRN852040 IBJ851985:IBJ852040 ILF851985:ILF852040 IVB851985:IVB852040 JEX851985:JEX852040 JOT851985:JOT852040 JYP851985:JYP852040 KIL851985:KIL852040 KSH851985:KSH852040 LCD851985:LCD852040 LLZ851985:LLZ852040 LVV851985:LVV852040 MFR851985:MFR852040 MPN851985:MPN852040 MZJ851985:MZJ852040 NJF851985:NJF852040 NTB851985:NTB852040 OCX851985:OCX852040 OMT851985:OMT852040 OWP851985:OWP852040 PGL851985:PGL852040 PQH851985:PQH852040 QAD851985:QAD852040 QJZ851985:QJZ852040 QTV851985:QTV852040 RDR851985:RDR852040 RNN851985:RNN852040 RXJ851985:RXJ852040 SHF851985:SHF852040 SRB851985:SRB852040 TAX851985:TAX852040 TKT851985:TKT852040 TUP851985:TUP852040 UEL851985:UEL852040 UOH851985:UOH852040 UYD851985:UYD852040 VHZ851985:VHZ852040 VRV851985:VRV852040 WBR851985:WBR852040 WLN851985:WLN852040 WVJ851985:WVJ852040 C917521:C917576 IX917521:IX917576 ST917521:ST917576 ACP917521:ACP917576 AML917521:AML917576 AWH917521:AWH917576 BGD917521:BGD917576 BPZ917521:BPZ917576 BZV917521:BZV917576 CJR917521:CJR917576 CTN917521:CTN917576 DDJ917521:DDJ917576 DNF917521:DNF917576 DXB917521:DXB917576 EGX917521:EGX917576 EQT917521:EQT917576 FAP917521:FAP917576 FKL917521:FKL917576 FUH917521:FUH917576 GED917521:GED917576 GNZ917521:GNZ917576 GXV917521:GXV917576 HHR917521:HHR917576 HRN917521:HRN917576 IBJ917521:IBJ917576 ILF917521:ILF917576 IVB917521:IVB917576 JEX917521:JEX917576 JOT917521:JOT917576 JYP917521:JYP917576 KIL917521:KIL917576 KSH917521:KSH917576 LCD917521:LCD917576 LLZ917521:LLZ917576 LVV917521:LVV917576 MFR917521:MFR917576 MPN917521:MPN917576 MZJ917521:MZJ917576 NJF917521:NJF917576 NTB917521:NTB917576 OCX917521:OCX917576 OMT917521:OMT917576 OWP917521:OWP917576 PGL917521:PGL917576 PQH917521:PQH917576 QAD917521:QAD917576 QJZ917521:QJZ917576 QTV917521:QTV917576 RDR917521:RDR917576 RNN917521:RNN917576 RXJ917521:RXJ917576 SHF917521:SHF917576 SRB917521:SRB917576 TAX917521:TAX917576 TKT917521:TKT917576 TUP917521:TUP917576 UEL917521:UEL917576 UOH917521:UOH917576 UYD917521:UYD917576 VHZ917521:VHZ917576 VRV917521:VRV917576 WBR917521:WBR917576 WLN917521:WLN917576 WVJ917521:WVJ917576 C983057:C983112 IX983057:IX983112 ST983057:ST983112 ACP983057:ACP983112 AML983057:AML983112 AWH983057:AWH983112 BGD983057:BGD983112 BPZ983057:BPZ983112 BZV983057:BZV983112 CJR983057:CJR983112 CTN983057:CTN983112 DDJ983057:DDJ983112 DNF983057:DNF983112 DXB983057:DXB983112 EGX983057:EGX983112 EQT983057:EQT983112 FAP983057:FAP983112 FKL983057:FKL983112 FUH983057:FUH983112 GED983057:GED983112 GNZ983057:GNZ983112 GXV983057:GXV983112 HHR983057:HHR983112 HRN983057:HRN983112 IBJ983057:IBJ983112 ILF983057:ILF983112 IVB983057:IVB983112 JEX983057:JEX983112 JOT983057:JOT983112 JYP983057:JYP983112 KIL983057:KIL983112 KSH983057:KSH983112 LCD983057:LCD983112 LLZ983057:LLZ983112 LVV983057:LVV983112 MFR983057:MFR983112 MPN983057:MPN983112 MZJ983057:MZJ983112 NJF983057:NJF983112 NTB983057:NTB983112 OCX983057:OCX983112 OMT983057:OMT983112 OWP983057:OWP983112 PGL983057:PGL983112 PQH983057:PQH983112 QAD983057:QAD983112 QJZ983057:QJZ983112 QTV983057:QTV983112 RDR983057:RDR983112 RNN983057:RNN983112 RXJ983057:RXJ983112 SHF983057:SHF983112 SRB983057:SRB983112 TAX983057:TAX983112 TKT983057:TKT983112 TUP983057:TUP983112 UEL983057:UEL983112 UOH983057:UOH983112 UYD983057:UYD983112 VHZ983057:VHZ983112 VRV983057:VRV983112 WBR983057:WBR983112 WLN983057:WLN983112 C14:C44 IX14:IX44 ST14:ST44 ACP14:ACP44 AML14:AML44 AWH14:AWH44 BGD14:BGD44 BPZ14:BPZ44 BZV14:BZV44 CJR14:CJR44 CTN14:CTN44 DDJ14:DDJ44 DNF14:DNF44 DXB14:DXB44 EGX14:EGX44 EQT14:EQT44 FAP14:FAP44 FKL14:FKL44 FUH14:FUH44 GED14:GED44 GNZ14:GNZ44 GXV14:GXV44 HHR14:HHR44 HRN14:HRN44 IBJ14:IBJ44 ILF14:ILF44 IVB14:IVB44 JEX14:JEX44 JOT14:JOT44 JYP14:JYP44 KIL14:KIL44 KSH14:KSH44 LCD14:LCD44 LLZ14:LLZ44 LVV14:LVV44 MFR14:MFR44 MPN14:MPN44 MZJ14:MZJ44 NJF14:NJF44 NTB14:NTB44 OCX14:OCX44 OMT14:OMT44 OWP14:OWP44 PGL14:PGL44 PQH14:PQH44 QAD14:QAD44 QJZ14:QJZ44 QTV14:QTV44 RDR14:RDR44 RNN14:RNN44 RXJ14:RXJ44 SHF14:SHF44 SRB14:SRB44 TAX14:TAX44 TKT14:TKT44 TUP14:TUP44 UEL14:UEL44 UOH14:UOH44 UYD14:UYD44 VHZ14:VHZ44 VRV14:VRV44 WBR14:WBR44 WLN14:WLN44 WVJ14:WVJ44 O14:O44 JJ14:JJ44 TF14:TF44 ADB14:ADB44 AMX14:AMX44 AWT14:AWT44 BGP14:BGP44 BQL14:BQL44 CAH14:CAH44 CKD14:CKD44 CTZ14:CTZ44 DDV14:DDV44 DNR14:DNR44 DXN14:DXN44 EHJ14:EHJ44 ERF14:ERF44 FBB14:FBB44 FKX14:FKX44 FUT14:FUT44 GEP14:GEP44 GOL14:GOL44 GYH14:GYH44 HID14:HID44 HRZ14:HRZ44 IBV14:IBV44 ILR14:ILR44 IVN14:IVN44 JFJ14:JFJ44 JPF14:JPF44 JZB14:JZB44 KIX14:KIX44 KST14:KST44 LCP14:LCP44 LML14:LML44 LWH14:LWH44 MGD14:MGD44 MPZ14:MPZ44 MZV14:MZV44 NJR14:NJR44 NTN14:NTN44 ODJ14:ODJ44 ONF14:ONF44 OXB14:OXB44 PGX14:PGX44 PQT14:PQT44 QAP14:QAP44 QKL14:QKL44 QUH14:QUH44 RED14:RED44 RNZ14:RNZ44 RXV14:RXV44 SHR14:SHR44 SRN14:SRN44 TBJ14:TBJ44 TLF14:TLF44 TVB14:TVB44 UEX14:UEX44 UOT14:UOT44 UYP14:UYP44 VIL14:VIL44 VSH14:VSH44 WCD14:WCD44 WLZ14:WLZ44 WVV14:WVV44 WVV47:WVV48 C47:C48 IX47:IX48 ST47:ST48 ACP47:ACP48 AML47:AML48 AWH47:AWH48 BGD47:BGD48 BPZ47:BPZ48 BZV47:BZV48 CJR47:CJR48 CTN47:CTN48 DDJ47:DDJ48 DNF47:DNF48 DXB47:DXB48 EGX47:EGX48 EQT47:EQT48 FAP47:FAP48 FKL47:FKL48 FUH47:FUH48 GED47:GED48 GNZ47:GNZ48 GXV47:GXV48 HHR47:HHR48 HRN47:HRN48 IBJ47:IBJ48 ILF47:ILF48 IVB47:IVB48 JEX47:JEX48 JOT47:JOT48 JYP47:JYP48 KIL47:KIL48 KSH47:KSH48 LCD47:LCD48 LLZ47:LLZ48 LVV47:LVV48 MFR47:MFR48 MPN47:MPN48 MZJ47:MZJ48 NJF47:NJF48 NTB47:NTB48 OCX47:OCX48 OMT47:OMT48 OWP47:OWP48 PGL47:PGL48 PQH47:PQH48 QAD47:QAD48 QJZ47:QJZ48 QTV47:QTV48 RDR47:RDR48 RNN47:RNN48 RXJ47:RXJ48 SHF47:SHF48 SRB47:SRB48 TAX47:TAX48 TKT47:TKT48 TUP47:TUP48 UEL47:UEL48 UOH47:UOH48 UYD47:UYD48 VHZ47:VHZ48 VRV47:VRV48 WBR47:WBR48 WLN47:WLN48 WVJ47:WVJ48 O47:O48 JJ47:JJ48 TF47:TF48 ADB47:ADB48 AMX47:AMX48 AWT47:AWT48 BGP47:BGP48 BQL47:BQL48 CAH47:CAH48 CKD47:CKD48 CTZ47:CTZ48 DDV47:DDV48 DNR47:DNR48 DXN47:DXN48 EHJ47:EHJ48 ERF47:ERF48 FBB47:FBB48 FKX47:FKX48 FUT47:FUT48 GEP47:GEP48 GOL47:GOL48 GYH47:GYH48 HID47:HID48 HRZ47:HRZ48 IBV47:IBV48 ILR47:ILR48 IVN47:IVN48 JFJ47:JFJ48 JPF47:JPF48 JZB47:JZB48 KIX47:KIX48 KST47:KST48 LCP47:LCP48 LML47:LML48 LWH47:LWH48 MGD47:MGD48 MPZ47:MPZ48 MZV47:MZV48 NJR47:NJR48 NTN47:NTN48 ODJ47:ODJ48 ONF47:ONF48 OXB47:OXB48 PGX47:PGX48 PQT47:PQT48 QAP47:QAP48 QKL47:QKL48 QUH47:QUH48 RED47:RED48 RNZ47:RNZ48 RXV47:RXV48 SHR47:SHR48 SRN47:SRN48 TBJ47:TBJ48 TLF47:TLF48 TVB47:TVB48 UEX47:UEX48 UOT47:UOT48 UYP47:UYP48 VIL47:VIL48 VSH47:VSH48 WCD47:WCD48 WLZ47:WLZ48 WVV54:WVV55 C50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O50 JJ50 TF50 ADB50 AMX50 AWT50 BGP50 BQL50 CAH50 CKD50 CTZ50 DDV50 DNR50 DXN50 EHJ50 ERF50 FBB50 FKX50 FUT50 GEP50 GOL50 GYH50 HID50 HRZ50 IBV50 ILR50 IVN50 JFJ50 JPF50 JZB50 KIX50 KST50 LCP50 LML50 LWH50 MGD50 MPZ50 MZV50 NJR50 NTN50 ODJ50 ONF50 OXB50 PGX50 PQT50 QAP50 QKL50 QUH50 RED50 RNZ50 RXV50 SHR50 SRN50 TBJ50 TLF50 TVB50 UEX50 UOT50 UYP50 VIL50 VSH50 WCD50 WLZ50 WVV50 C54:C55 IX54:IX55 ST54:ST55 ACP54:ACP55 AML54:AML55 AWH54:AWH55 BGD54:BGD55 BPZ54:BPZ55 BZV54:BZV55 CJR54:CJR55 CTN54:CTN55 DDJ54:DDJ55 DNF54:DNF55 DXB54:DXB55 EGX54:EGX55 EQT54:EQT55 FAP54:FAP55 FKL54:FKL55 FUH54:FUH55 GED54:GED55 GNZ54:GNZ55 GXV54:GXV55 HHR54:HHR55 HRN54:HRN55 IBJ54:IBJ55 ILF54:ILF55 IVB54:IVB55 JEX54:JEX55 JOT54:JOT55 JYP54:JYP55 KIL54:KIL55 KSH54:KSH55 LCD54:LCD55 LLZ54:LLZ55 LVV54:LVV55 MFR54:MFR55 MPN54:MPN55 MZJ54:MZJ55 NJF54:NJF55 NTB54:NTB55 OCX54:OCX55 OMT54:OMT55 OWP54:OWP55 PGL54:PGL55 PQH54:PQH55 QAD54:QAD55 QJZ54:QJZ55 QTV54:QTV55 RDR54:RDR55 RNN54:RNN55 RXJ54:RXJ55 SHF54:SHF55 SRB54:SRB55 TAX54:TAX55 TKT54:TKT55 TUP54:TUP55 UEL54:UEL55 UOH54:UOH55 UYD54:UYD55 VHZ54:VHZ55 VRV54:VRV55 WBR54:WBR55 WLN54:WLN55 WVJ54:WVJ55 O54:O55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WLZ57:WLZ70 WVV57:WVV70 C57:C70 IX57:IX70 ST57:ST70 ACP57:ACP70 AML57:AML70 AWH57:AWH70 BGD57:BGD70 BPZ57:BPZ70 BZV57:BZV70 CJR57:CJR70 CTN57:CTN70 DDJ57:DDJ70 DNF57:DNF70 DXB57:DXB70 EGX57:EGX70 EQT57:EQT70 FAP57:FAP70 FKL57:FKL70 FUH57:FUH70 GED57:GED70 GNZ57:GNZ70 GXV57:GXV70 HHR57:HHR70 HRN57:HRN70 IBJ57:IBJ70 ILF57:ILF70 IVB57:IVB70 JEX57:JEX70 JOT57:JOT70 JYP57:JYP70 KIL57:KIL70 KSH57:KSH70 LCD57:LCD70 LLZ57:LLZ70 LVV57:LVV70 MFR57:MFR70 MPN57:MPN70 MZJ57:MZJ70 NJF57:NJF70 NTB57:NTB70 OCX57:OCX70 OMT57:OMT70 OWP57:OWP70 PGL57:PGL70 PQH57:PQH70 QAD57:QAD70 QJZ57:QJZ70 QTV57:QTV70 RDR57:RDR70 RNN57:RNN70 RXJ57:RXJ70 SHF57:SHF70 SRB57:SRB70 TAX57:TAX70 TKT57:TKT70 TUP57:TUP70 UEL57:UEL70 UOH57:UOH70 UYD57:UYD70 VHZ57:VHZ70 VRV57:VRV70 WBR57:WBR70 WLN57:WLN70 WVJ57:WVJ70 O57:O70 JJ57:JJ70 TF57:TF70 ADB57:ADB70 AMX57:AMX70 AWT57:AWT70 BGP57:BGP70 BQL57:BQL70 CAH57:CAH70 CKD57:CKD70 CTZ57:CTZ70 DDV57:DDV70 DNR57:DNR70 DXN57:DXN70 EHJ57:EHJ70 ERF57:ERF70 FBB57:FBB70 FKX57:FKX70 FUT57:FUT70 GEP57:GEP70 GOL57:GOL70 GYH57:GYH70 HID57:HID70 HRZ57:HRZ70 IBV57:IBV70 ILR57:ILR70 IVN57:IVN70 JFJ57:JFJ70 JPF57:JPF70 JZB57:JZB70 KIX57:KIX70 KST57:KST70 LCP57:LCP70 LML57:LML70 LWH57:LWH70 MGD57:MGD70 MPZ57:MPZ70 MZV57:MZV70 NJR57:NJR70 NTN57:NTN70 ODJ57:ODJ70 ONF57:ONF70 OXB57:OXB70 PGX57:PGX70 PQT57:PQT70 QAP57:QAP70 QKL57:QKL70 QUH57:QUH70 RED57:RED70 RNZ57:RNZ70 RXV57:RXV70 SHR57:SHR70 SRN57:SRN70 TBJ57:TBJ70 TLF57:TLF70 TVB57:TVB70 UEX57:UEX70 UOT57:UOT70 UYP57:UYP70 VIL57:VIL70 VSH57:VSH70 WCD57:WCD70 VSH72:VSH81 VIL72:VIL81 UYP72:UYP81 UOT72:UOT81 UEX72:UEX81 TVB72:TVB81 TLF72:TLF81 TBJ72:TBJ81 SRN72:SRN81 SHR72:SHR81 RXV72:RXV81 RNZ72:RNZ81 RED72:RED81 QUH72:QUH81 QKL72:QKL81 QAP72:QAP81 PQT72:PQT81 PGX72:PGX81 OXB72:OXB81 ONF72:ONF81 ODJ72:ODJ81 NTN72:NTN81 NJR72:NJR81 MZV72:MZV81 MPZ72:MPZ81 MGD72:MGD81 LWH72:LWH81 LML72:LML81 LCP72:LCP81 KST72:KST81 KIX72:KIX81 JZB72:JZB81 JPF72:JPF81 JFJ72:JFJ81 IVN72:IVN81 ILR72:ILR81 IBV72:IBV81 HRZ72:HRZ81 HID72:HID81 GYH72:GYH81 GOL72:GOL81 GEP72:GEP81 FUT72:FUT81 FKX72:FKX81 FBB72:FBB81 ERF72:ERF81 EHJ72:EHJ81 DXN72:DXN81 DNR72:DNR81 DDV72:DDV81 CTZ72:CTZ81 CKD72:CKD81 CAH72:CAH81 BQL72:BQL81 BGP72:BGP81 AWT72:AWT81 AMX72:AMX81 ADB72:ADB81 TF72:TF81 JJ72:JJ81 O72:O81 WVJ72:WVJ81 WLN72:WLN81 WBR72:WBR81 VRV72:VRV81 VHZ72:VHZ81 UYD72:UYD81 UOH72:UOH81 UEL72:UEL81 TUP72:TUP81 TKT72:TKT81 TAX72:TAX81 SRB72:SRB81 SHF72:SHF81 RXJ72:RXJ81 RNN72:RNN81 RDR72:RDR81 QTV72:QTV81 QJZ72:QJZ81 QAD72:QAD81 PQH72:PQH81 PGL72:PGL81 OWP72:OWP81 OMT72:OMT81 OCX72:OCX81 NTB72:NTB81 NJF72:NJF81 MZJ72:MZJ81 MPN72:MPN81 MFR72:MFR81 LVV72:LVV81 LLZ72:LLZ81 LCD72:LCD81 KSH72:KSH81 KIL72:KIL81 JYP72:JYP81 JOT72:JOT81 JEX72:JEX81 IVB72:IVB81 ILF72:ILF81 IBJ72:IBJ81 HRN72:HRN81 HHR72:HHR81 GXV72:GXV81 GNZ72:GNZ81 GED72:GED81 FUH72:FUH81 FKL72:FKL81 FAP72:FAP81 EQT72:EQT81 EGX72:EGX81 DXB72:DXB81 DNF72:DNF81 DDJ72:DDJ81 CTN72:CTN81 CJR72:CJR81 BZV72:BZV81 BPZ72:BPZ81 BGD72:BGD81 AWH72:AWH81 AML72:AML81 ACP72:ACP81 ST72:ST81 IX72:IX81 C72:C81 WVV72:WVV81 WLZ72:WLZ81 WCD72:WCD81 WCD83:WCD84 VSH83:VSH84 VIL83:VIL84 UYP83:UYP84 UOT83:UOT84 UEX83:UEX84 TVB83:TVB84 TLF83:TLF84 TBJ83:TBJ84 SRN83:SRN84 SHR83:SHR84 RXV83:RXV84 RNZ83:RNZ84 RED83:RED84 QUH83:QUH84 QKL83:QKL84 QAP83:QAP84 PQT83:PQT84 PGX83:PGX84 OXB83:OXB84 ONF83:ONF84 ODJ83:ODJ84 NTN83:NTN84 NJR83:NJR84 MZV83:MZV84 MPZ83:MPZ84 MGD83:MGD84 LWH83:LWH84 LML83:LML84 LCP83:LCP84 KST83:KST84 KIX83:KIX84 JZB83:JZB84 JPF83:JPF84 JFJ83:JFJ84 IVN83:IVN84 ILR83:ILR84 IBV83:IBV84 HRZ83:HRZ84 HID83:HID84 GYH83:GYH84 GOL83:GOL84 GEP83:GEP84 FUT83:FUT84 FKX83:FKX84 FBB83:FBB84 ERF83:ERF84 EHJ83:EHJ84 DXN83:DXN84 DNR83:DNR84 DDV83:DDV84 CTZ83:CTZ84 CKD83:CKD84 CAH83:CAH84 BQL83:BQL84 BGP83:BGP84 AWT83:AWT84 AMX83:AMX84 ADB83:ADB84 TF83:TF84 JJ83:JJ84 O83:O84 WVJ83:WVJ84 WLN83:WLN84 WBR83:WBR84 VRV83:VRV84 VHZ83:VHZ84 UYD83:UYD84 UOH83:UOH84 UEL83:UEL84 TUP83:TUP84 TKT83:TKT84 TAX83:TAX84 SRB83:SRB84 SHF83:SHF84 RXJ83:RXJ84 RNN83:RNN84 RDR83:RDR84 QTV83:QTV84 QJZ83:QJZ84 QAD83:QAD84 PQH83:PQH84 PGL83:PGL84 OWP83:OWP84 OMT83:OMT84 OCX83:OCX84 NTB83:NTB84 NJF83:NJF84 MZJ83:MZJ84 MPN83:MPN84 MFR83:MFR84 LVV83:LVV84 LLZ83:LLZ84 LCD83:LCD84 KSH83:KSH84 KIL83:KIL84 JYP83:JYP84 JOT83:JOT84 JEX83:JEX84 IVB83:IVB84 ILF83:ILF84 IBJ83:IBJ84 HRN83:HRN84 HHR83:HHR84 GXV83:GXV84 GNZ83:GNZ84 GED83:GED84 FUH83:FUH84 FKL83:FKL84 FAP83:FAP84 EQT83:EQT84 EGX83:EGX84 DXB83:DXB84 DNF83:DNF84 DDJ83:DDJ84 CTN83:CTN84 CJR83:CJR84 BZV83:BZV84 BPZ83:BPZ84 BGD83:BGD84 AWH83:AWH84 AML83:AML84 ACP83:ACP84 ST83:ST84 IX83:IX84 C83:C84 WVV83:WVV84 WLZ83:WLZ84 WLZ86:WLZ89 WCD86:WCD89 VSH86:VSH89 VIL86:VIL89 UYP86:UYP89 UOT86:UOT89 UEX86:UEX89 TVB86:TVB89 TLF86:TLF89 TBJ86:TBJ89 SRN86:SRN89 SHR86:SHR89 RXV86:RXV89 RNZ86:RNZ89 RED86:RED89 QUH86:QUH89 QKL86:QKL89 QAP86:QAP89 PQT86:PQT89 PGX86:PGX89 OXB86:OXB89 ONF86:ONF89 ODJ86:ODJ89 NTN86:NTN89 NJR86:NJR89 MZV86:MZV89 MPZ86:MPZ89 MGD86:MGD89 LWH86:LWH89 LML86:LML89 LCP86:LCP89 KST86:KST89 KIX86:KIX89 JZB86:JZB89 JPF86:JPF89 JFJ86:JFJ89 IVN86:IVN89 ILR86:ILR89 IBV86:IBV89 HRZ86:HRZ89 HID86:HID89 GYH86:GYH89 GOL86:GOL89 GEP86:GEP89 FUT86:FUT89 FKX86:FKX89 FBB86:FBB89 ERF86:ERF89 EHJ86:EHJ89 DXN86:DXN89 DNR86:DNR89 DDV86:DDV89 CTZ86:CTZ89 CKD86:CKD89 CAH86:CAH89 BQL86:BQL89 BGP86:BGP89 AWT86:AWT89 AMX86:AMX89 ADB86:ADB89 TF86:TF89 JJ86:JJ89 O86:O89 WVJ86:WVJ89 WLN86:WLN89 WBR86:WBR89 VRV86:VRV89 VHZ86:VHZ89 UYD86:UYD89 UOH86:UOH89 UEL86:UEL89 TUP86:TUP89 TKT86:TKT89 TAX86:TAX89 SRB86:SRB89 SHF86:SHF89 RXJ86:RXJ89 RNN86:RNN89 RDR86:RDR89 QTV86:QTV89 QJZ86:QJZ89 QAD86:QAD89 PQH86:PQH89 PGL86:PGL89 OWP86:OWP89 OMT86:OMT89 OCX86:OCX89 NTB86:NTB89 NJF86:NJF89 MZJ86:MZJ89 MPN86:MPN89 MFR86:MFR89 LVV86:LVV89 LLZ86:LLZ89 LCD86:LCD89 KSH86:KSH89 KIL86:KIL89 JYP86:JYP89 JOT86:JOT89 JEX86:JEX89 IVB86:IVB89 ILF86:ILF89 IBJ86:IBJ89 HRN86:HRN89 HHR86:HHR89 GXV86:GXV89 GNZ86:GNZ89 GED86:GED89 FUH86:FUH89 FKL86:FKL89 FAP86:FAP89 EQT86:EQT89 EGX86:EGX89 DXB86:DXB89 DNF86:DNF89 DDJ86:DDJ89 CTN86:CTN89 CJR86:CJR89 BZV86:BZV89 BPZ86:BPZ89 BGD86:BGD89 AWH86:AWH89 AML86:AML89 ACP86:ACP89 ST86:ST89 IX86:IX89 C86:C89 WVV86:WVV89 WVV95:WVV99 C95:C99 IX95:IX99 ST95:ST99 ACP95:ACP99 AML95:AML99 AWH95:AWH99 BGD95:BGD99 BPZ95:BPZ99 BZV95:BZV99 CJR95:CJR99 CTN95:CTN99 DDJ95:DDJ99 DNF95:DNF99 DXB95:DXB99 EGX95:EGX99 EQT95:EQT99 FAP95:FAP99 FKL95:FKL99 FUH95:FUH99 GED95:GED99 GNZ95:GNZ99 GXV95:GXV99 HHR95:HHR99 HRN95:HRN99 IBJ95:IBJ99 ILF95:ILF99 IVB95:IVB99 JEX95:JEX99 JOT95:JOT99 JYP95:JYP99 KIL95:KIL99 KSH95:KSH99 LCD95:LCD99 LLZ95:LLZ99 LVV95:LVV99 MFR95:MFR99 MPN95:MPN99 MZJ95:MZJ99 NJF95:NJF99 NTB95:NTB99 OCX95:OCX99 OMT95:OMT99 OWP95:OWP99 PGL95:PGL99 PQH95:PQH99 QAD95:QAD99 QJZ95:QJZ99 QTV95:QTV99 RDR95:RDR99 RNN95:RNN99 RXJ95:RXJ99 SHF95:SHF99 SRB95:SRB99 TAX95:TAX99 TKT95:TKT99 TUP95:TUP99 UEL95:UEL99 UOH95:UOH99 UYD95:UYD99 VHZ95:VHZ99 VRV95:VRV99 WBR95:WBR99 WLN95:WLN99 WVJ95:WVJ99 O95:O99 JJ95:JJ99 TF95:TF99 ADB95:ADB99 AMX95:AMX99 AWT95:AWT99 BGP95:BGP99 BQL95:BQL99 CAH95:CAH99 CKD95:CKD99 CTZ95:CTZ99 DDV95:DDV99 DNR95:DNR99 DXN95:DXN99 EHJ95:EHJ99 ERF95:ERF99 FBB95:FBB99 FKX95:FKX99 FUT95:FUT99 GEP95:GEP99 GOL95:GOL99 GYH95:GYH99 HID95:HID99 HRZ95:HRZ99 IBV95:IBV99 ILR95:ILR99 IVN95:IVN99 JFJ95:JFJ99 JPF95:JPF99 JZB95:JZB99 KIX95:KIX99 KST95:KST99 LCP95:LCP99 LML95:LML99 LWH95:LWH99 MGD95:MGD99 MPZ95:MPZ99 MZV95:MZV99 NJR95:NJR99 NTN95:NTN99 ODJ95:ODJ99 ONF95:ONF99 OXB95:OXB99 PGX95:PGX99 PQT95:PQT99 QAP95:QAP99 QKL95:QKL99 QUH95:QUH99 RED95:RED99 RNZ95:RNZ99 RXV95:RXV99 SHR95:SHR99 SRN95:SRN99 TBJ95:TBJ99 TLF95:TLF99 TVB95:TVB99 UEX95:UEX99 UOT95:UOT99 UYP95:UYP99 VIL95:VIL99 VSH95:VSH99 WCD95:WCD99 WLZ95:WLZ99 IX101:IX130 ST101:ST130 ACP101:ACP130 AML101:AML130 AWH101:AWH130 BGD101:BGD130 BPZ101:BPZ130 BZV101:BZV130 CJR101:CJR130 CTN101:CTN130 DDJ101:DDJ130 DNF101:DNF130 DXB101:DXB130 EGX101:EGX130 EQT101:EQT130 FAP101:FAP130 FKL101:FKL130 FUH101:FUH130 GED101:GED130 GNZ101:GNZ130 GXV101:GXV130 HHR101:HHR130 HRN101:HRN130 IBJ101:IBJ130 ILF101:ILF130 IVB101:IVB130 JEX101:JEX130 JOT101:JOT130 JYP101:JYP130 KIL101:KIL130 KSH101:KSH130 LCD101:LCD130 LLZ101:LLZ130 LVV101:LVV130 MFR101:MFR130 MPN101:MPN130 MZJ101:MZJ130 NJF101:NJF130 NTB101:NTB130 OCX101:OCX130 OMT101:OMT130 OWP101:OWP130 PGL101:PGL130 PQH101:PQH130 QAD101:QAD130 QJZ101:QJZ130 QTV101:QTV130 RDR101:RDR130 RNN101:RNN130 RXJ101:RXJ130 SHF101:SHF130 SRB101:SRB130 TAX101:TAX130 TKT101:TKT130 TUP101:TUP130 UEL101:UEL130 UOH101:UOH130 UYD101:UYD130 VHZ101:VHZ130 VRV101:VRV130 WBR101:WBR130 WLN101:WLN130 WVJ101:WVJ130 JJ101:JJ130 TF101:TF130 ADB101:ADB130 AMX101:AMX130 AWT101:AWT130 BGP101:BGP130 BQL101:BQL130 CAH101:CAH130 CKD101:CKD130 CTZ101:CTZ130 DDV101:DDV130 DNR101:DNR130 DXN101:DXN130 EHJ101:EHJ130 ERF101:ERF130 FBB101:FBB130 FKX101:FKX130 FUT101:FUT130 GEP101:GEP130 GOL101:GOL130 GYH101:GYH130 HID101:HID130 HRZ101:HRZ130 IBV101:IBV130 ILR101:ILR130 IVN101:IVN130 JFJ101:JFJ130 JPF101:JPF130 JZB101:JZB130 KIX101:KIX130 KST101:KST130 LCP101:LCP130 LML101:LML130 LWH101:LWH130 MGD101:MGD130 MPZ101:MPZ130 MZV101:MZV130 NJR101:NJR130 NTN101:NTN130 ODJ101:ODJ130 ONF101:ONF130 OXB101:OXB130 PGX101:PGX130 PQT101:PQT130 QAP101:QAP130 QKL101:QKL130 QUH101:QUH130 RED101:RED130 RNZ101:RNZ130 RXV101:RXV130 SHR101:SHR130 SRN101:SRN130 TBJ101:TBJ130 TLF101:TLF130 TVB101:TVB130 UEX101:UEX130 UOT101:UOT130 UYP101:UYP130 VIL101:VIL130 VSH101:VSH130 WCD101:WCD130 WLZ101:WLZ130 WVV101:WVV130 O101:O135 C101:C135 C137:C143 WVV137:WVV143 O137:O143 IX137:IX143 ST137:ST143 ACP137:ACP143 AML137:AML143 AWH137:AWH143 BGD137:BGD143 BPZ137:BPZ143 BZV137:BZV143 CJR137:CJR143 CTN137:CTN143 DDJ137:DDJ143 DNF137:DNF143 DXB137:DXB143 EGX137:EGX143 EQT137:EQT143 FAP137:FAP143 FKL137:FKL143 FUH137:FUH143 GED137:GED143 GNZ137:GNZ143 GXV137:GXV143 HHR137:HHR143 HRN137:HRN143 IBJ137:IBJ143 ILF137:ILF143 IVB137:IVB143 JEX137:JEX143 JOT137:JOT143 JYP137:JYP143 KIL137:KIL143 KSH137:KSH143 LCD137:LCD143 LLZ137:LLZ143 LVV137:LVV143 MFR137:MFR143 MPN137:MPN143 MZJ137:MZJ143 NJF137:NJF143 NTB137:NTB143 OCX137:OCX143 OMT137:OMT143 OWP137:OWP143 PGL137:PGL143 PQH137:PQH143 QAD137:QAD143 QJZ137:QJZ143 QTV137:QTV143 RDR137:RDR143 RNN137:RNN143 RXJ137:RXJ143 SHF137:SHF143 SRB137:SRB143 TAX137:TAX143 TKT137:TKT143 TUP137:TUP143 UEL137:UEL143 UOH137:UOH143 UYD137:UYD143 VHZ137:VHZ143 VRV137:VRV143 WBR137:WBR143 WLN137:WLN143 WVJ137:WVJ143 JJ137:JJ143 TF137:TF143 ADB137:ADB143 AMX137:AMX143 AWT137:AWT143 BGP137:BGP143 BQL137:BQL143 CAH137:CAH143 CKD137:CKD143 CTZ137:CTZ143 DDV137:DDV143 DNR137:DNR143 DXN137:DXN143 EHJ137:EHJ143 ERF137:ERF143 FBB137:FBB143 FKX137:FKX143 FUT137:FUT143 GEP137:GEP143 GOL137:GOL143 GYH137:GYH143 HID137:HID143 HRZ137:HRZ143 IBV137:IBV143 ILR137:ILR143 IVN137:IVN143 JFJ137:JFJ143 JPF137:JPF143 JZB137:JZB143 KIX137:KIX143 KST137:KST143 LCP137:LCP143 LML137:LML143 LWH137:LWH143 MGD137:MGD143 MPZ137:MPZ143 MZV137:MZV143 NJR137:NJR143 NTN137:NTN143 ODJ137:ODJ143 ONF137:ONF143 OXB137:OXB143 PGX137:PGX143 PQT137:PQT143 QAP137:QAP143 QKL137:QKL143 QUH137:QUH143 RED137:RED143 RNZ137:RNZ143 RXV137:RXV143 SHR137:SHR143 SRN137:SRN143 TBJ137:TBJ143 TLF137:TLF143 TVB137:TVB143 UEX137:UEX143 UOT137:UOT143 UYP137:UYP143 VIL137:VIL143 VSH137:VSH143 WCD137:WCD143 WLZ137:WLZ143 WVJ191:WVJ192 VSH167:VSH181 VIL167:VIL181 UYP167:UYP181 UOT167:UOT181 UEX167:UEX181 TVB167:TVB181 TLF167:TLF181 TBJ167:TBJ181 SRN167:SRN181 SHR167:SHR181 RXV167:RXV181 RNZ167:RNZ181 RED167:RED181 QUH167:QUH181 QKL167:QKL181 QAP167:QAP181 PQT167:PQT181 PGX167:PGX181 OXB167:OXB181 ONF167:ONF181 ODJ167:ODJ181 NTN167:NTN181 NJR167:NJR181 MZV167:MZV181 MPZ167:MPZ181 MGD167:MGD181 LWH167:LWH181 LML167:LML181 LCP167:LCP181 KST167:KST181 KIX167:KIX181 JZB167:JZB181 JPF167:JPF181 JFJ167:JFJ181 IVN167:IVN181 ILR167:ILR181 IBV167:IBV181 HRZ167:HRZ181 HID167:HID181 GYH167:GYH181 GOL167:GOL181 GEP167:GEP181 FUT167:FUT181 FKX167:FKX181 FBB167:FBB181 ERF167:ERF181 EHJ167:EHJ181 DXN167:DXN181 DNR167:DNR181 DDV167:DDV181 CTZ167:CTZ181 CKD167:CKD181 CAH167:CAH181 BQL167:BQL181 BGP167:BGP181 AWT167:AWT181 AMX167:AMX181 ADB167:ADB181 TF167:TF181 JJ167:JJ181 WVJ167:WVJ181 WLN167:WLN181 WBR167:WBR181 VRV167:VRV181 VHZ167:VHZ181 UYD167:UYD181 UOH167:UOH181 UEL167:UEL181 TUP167:TUP181 TKT167:TKT181 TAX167:TAX181 SRB167:SRB181 SHF167:SHF181 RXJ167:RXJ181 RNN167:RNN181 RDR167:RDR181 QTV167:QTV181 QJZ167:QJZ181 QAD167:QAD181 PQH167:PQH181 PGL167:PGL181 OWP167:OWP181 OMT167:OMT181 OCX167:OCX181 NTB167:NTB181 NJF167:NJF181 MZJ167:MZJ181 MPN167:MPN181 MFR167:MFR181 LVV167:LVV181 LLZ167:LLZ181 LCD167:LCD181 KSH167:KSH181 KIL167:KIL181 JYP167:JYP181 JOT167:JOT181 JEX167:JEX181 IVB167:IVB181 ILF167:ILF181 IBJ167:IBJ181 HRN167:HRN181 HHR167:HHR181 GXV167:GXV181 GNZ167:GNZ181 GED167:GED181 FUH167:FUH181 FKL167:FKL181 FAP167:FAP181 EQT167:EQT181 EGX167:EGX181 DXB167:DXB181 DNF167:DNF181 DDJ167:DDJ181 CTN167:CTN181 CJR167:CJR181 BZV167:BZV181 BPZ167:BPZ181 BGD167:BGD181 AWH167:AWH181 AML167:AML181 ACP167:ACP181 ST167:ST181 IX167:IX181 O167:O181 WVV167:WVV181 WLZ167:WLZ181 C167:C181 WCD167:WCD181 O185:O189 JJ185:JJ189 TF185:TF189 ADB185:ADB189 AMX185:AMX189 AWT185:AWT189 BGP185:BGP189 BQL185:BQL189 CAH185:CAH189 CKD185:CKD189 CTZ185:CTZ189 DDV185:DDV189 DNR185:DNR189 DXN185:DXN189 EHJ185:EHJ189 ERF185:ERF189 FBB185:FBB189 FKX185:FKX189 FUT185:FUT189 GEP185:GEP189 GOL185:GOL189 GYH185:GYH189 HID185:HID189 HRZ185:HRZ189 IBV185:IBV189 ILR185:ILR189 IVN185:IVN189 JFJ185:JFJ189 JPF185:JPF189 JZB185:JZB189 KIX185:KIX189 KST185:KST189 LCP185:LCP189 LML185:LML189 LWH185:LWH189 MGD185:MGD189 MPZ185:MPZ189 MZV185:MZV189 NJR185:NJR189 NTN185:NTN189 ODJ185:ODJ189 ONF185:ONF189 OXB185:OXB189 PGX185:PGX189 PQT185:PQT189 QAP185:QAP189 QKL185:QKL189 QUH185:QUH189 RED185:RED189 RNZ185:RNZ189 RXV185:RXV189 SHR185:SHR189 SRN185:SRN189 TBJ185:TBJ189 TLF185:TLF189 TVB185:TVB189 UEX185:UEX189 UOT185:UOT189 UYP185:UYP189 VIL185:VIL189 VSH185:VSH189 WCD185:WCD189 WLZ185:WLZ189 WVV185:WVV189 C185:C189 IX185:IX189 ST185:ST189 ACP185:ACP189 AML185:AML189 AWH185:AWH189 BGD185:BGD189 BPZ185:BPZ189 BZV185:BZV189 CJR185:CJR189 CTN185:CTN189 DDJ185:DDJ189 DNF185:DNF189 DXB185:DXB189 EGX185:EGX189 EQT185:EQT189 FAP185:FAP189 FKL185:FKL189 FUH185:FUH189 GED185:GED189 GNZ185:GNZ189 GXV185:GXV189 HHR185:HHR189 HRN185:HRN189 IBJ185:IBJ189 ILF185:ILF189 IVB185:IVB189 JEX185:JEX189 JOT185:JOT189 JYP185:JYP189 KIL185:KIL189 KSH185:KSH189 LCD185:LCD189 LLZ185:LLZ189 LVV185:LVV189 MFR185:MFR189 MPN185:MPN189 MZJ185:MZJ189 NJF185:NJF189 NTB185:NTB189 OCX185:OCX189 OMT185:OMT189 OWP185:OWP189 PGL185:PGL189 PQH185:PQH189 QAD185:QAD189 QJZ185:QJZ189 QTV185:QTV189 RDR185:RDR189 RNN185:RNN189 RXJ185:RXJ189 SHF185:SHF189 SRB185:SRB189 TAX185:TAX189 TKT185:TKT189 TUP185:TUP189 UEL185:UEL189 UOH185:UOH189 UYD185:UYD189 VHZ185:VHZ189 VRV185:VRV189 WBR185:WBR189 WLN185:WLN189 WVJ185:WVJ189 C191:C192 IX191:IX192 ST191:ST192 ACP191:ACP192 AML191:AML192 AWH191:AWH192 BGD191:BGD192 BPZ191:BPZ192 BZV191:BZV192 CJR191:CJR192 CTN191:CTN192 DDJ191:DDJ192 DNF191:DNF192 DXB191:DXB192 EGX191:EGX192 EQT191:EQT192 FAP191:FAP192 FKL191:FKL192 FUH191:FUH192 GED191:GED192 GNZ191:GNZ192 GXV191:GXV192 HHR191:HHR192 HRN191:HRN192 IBJ191:IBJ192 ILF191:ILF192 IVB191:IVB192 JEX191:JEX192 JOT191:JOT192 JYP191:JYP192 KIL191:KIL192 KSH191:KSH192 LCD191:LCD192 LLZ191:LLZ192 LVV191:LVV192 MFR191:MFR192 MPN191:MPN192 MZJ191:MZJ192 NJF191:NJF192 NTB191:NTB192 OCX191:OCX192 OMT191:OMT192 OWP191:OWP192 PGL191:PGL192 PQH191:PQH192 QAD191:QAD192 QJZ191:QJZ192 QTV191:QTV192 RDR191:RDR192 RNN191:RNN192 RXJ191:RXJ192 SHF191:SHF192 SRB191:SRB192 TAX191:TAX192 TKT191:TKT192 TUP191:TUP192 UEL191:UEL192 UOH191:UOH192 UYD191:UYD192 VHZ191:VHZ192 VRV191:VRV192 WBR191:WBR192 WLN191:WLN192 WLZ196:WLZ210 WVV196:WVV210 O196:O210 JJ196:JJ210 TF196:TF210 ADB196:ADB210 AMX196:AMX210 AWT196:AWT210 BGP196:BGP210 BQL196:BQL210 CAH196:CAH210 CKD196:CKD210 CTZ196:CTZ210 DDV196:DDV210 DNR196:DNR210 DXN196:DXN210 EHJ196:EHJ210 ERF196:ERF210 FBB196:FBB210 FKX196:FKX210 FUT196:FUT210 GEP196:GEP210 GOL196:GOL210 GYH196:GYH210 HID196:HID210 HRZ196:HRZ210 IBV196:IBV210 ILR196:ILR210 IVN196:IVN210 JFJ196:JFJ210 JPF196:JPF210 JZB196:JZB210 KIX196:KIX210 KST196:KST210 LCP196:LCP210 LML196:LML210 LWH196:LWH210 MGD196:MGD210 MPZ196:MPZ210 MZV196:MZV210 NJR196:NJR210 NTN196:NTN210 ODJ196:ODJ210 ONF196:ONF210 OXB196:OXB210 PGX196:PGX210 PQT196:PQT210 QAP196:QAP210 QKL196:QKL210 QUH196:QUH210 RED196:RED210 RNZ196:RNZ210 RXV196:RXV210 SHR196:SHR210 SRN196:SRN210 TBJ196:TBJ210 TLF196:TLF210 TVB196:TVB210 UEX196:UEX210 UOT196:UOT210 UYP196:UYP210 VIL196:VIL210 VSH196:VSH210 WCD196:WCD210 WVJ194:WVJ210 WLN194:WLN210 WBR194:WBR210 VRV194:VRV210 VHZ194:VHZ210 UYD194:UYD210 UOH194:UOH210 UEL194:UEL210 TUP194:TUP210 TKT194:TKT210 TAX194:TAX210 SRB194:SRB210 SHF194:SHF210 RXJ194:RXJ210 RNN194:RNN210 RDR194:RDR210 QTV194:QTV210 QJZ194:QJZ210 QAD194:QAD210 PQH194:PQH210 PGL194:PGL210 OWP194:OWP210 OMT194:OMT210 OCX194:OCX210 NTB194:NTB210 NJF194:NJF210 MZJ194:MZJ210 MPN194:MPN210 MFR194:MFR210 LVV194:LVV210 LLZ194:LLZ210 LCD194:LCD210 KSH194:KSH210 KIL194:KIL210 JYP194:JYP210 JOT194:JOT210 JEX194:JEX210 IVB194:IVB210 ILF194:ILF210 IBJ194:IBJ210 HRN194:HRN210 HHR194:HHR210 GXV194:GXV210 GNZ194:GNZ210 GED194:GED210 FUH194:FUH210 FKL194:FKL210 FAP194:FAP210 EQT194:EQT210 EGX194:EGX210 DXB194:DXB210 DNF194:DNF210 DDJ194:DDJ210 CTN194:CTN210 CJR194:CJR210 BZV194:BZV210 BPZ194:BPZ210 BGD194:BGD210 AWH194:AWH210 AML194:AML210 ACP194:ACP210 ST194:ST210 IX194:IX210 C194:C210 WCD147:WCD165 VSH147:VSH165 VIL147:VIL165 UYP147:UYP165 UOT147:UOT165 UEX147:UEX165 TVB147:TVB165 TLF147:TLF165 TBJ147:TBJ165 SRN147:SRN165 SHR147:SHR165 RXV147:RXV165 RNZ147:RNZ165 RED147:RED165 QUH147:QUH165 QKL147:QKL165 QAP147:QAP165 PQT147:PQT165 PGX147:PGX165 OXB147:OXB165 ONF147:ONF165 ODJ147:ODJ165 NTN147:NTN165 NJR147:NJR165 MZV147:MZV165 MPZ147:MPZ165 MGD147:MGD165 LWH147:LWH165 LML147:LML165 LCP147:LCP165 KST147:KST165 KIX147:KIX165 JZB147:JZB165 JPF147:JPF165 JFJ147:JFJ165 IVN147:IVN165 ILR147:ILR165 IBV147:IBV165 HRZ147:HRZ165 HID147:HID165 GYH147:GYH165 GOL147:GOL165 GEP147:GEP165 FUT147:FUT165 FKX147:FKX165 FBB147:FBB165 ERF147:ERF165 EHJ147:EHJ165 DXN147:DXN165 DNR147:DNR165 DDV147:DDV165 CTZ147:CTZ165 CKD147:CKD165 CAH147:CAH165 BQL147:BQL165 BGP147:BGP165 AWT147:AWT165 AMX147:AMX165 ADB147:ADB165 TF147:TF165 JJ147:JJ165 WVJ147:WVJ165 WLN147:WLN165 WBR147:WBR165 VRV147:VRV165 VHZ147:VHZ165 UYD147:UYD165 UOH147:UOH165 UEL147:UEL165 TUP147:TUP165 TKT147:TKT165 TAX147:TAX165 SRB147:SRB165 SHF147:SHF165 RXJ147:RXJ165 RNN147:RNN165 RDR147:RDR165 QTV147:QTV165 QJZ147:QJZ165 QAD147:QAD165 PQH147:PQH165 PGL147:PGL165 OWP147:OWP165 OMT147:OMT165 OCX147:OCX165 NTB147:NTB165 NJF147:NJF165 MZJ147:MZJ165 MPN147:MPN165 MFR147:MFR165 LVV147:LVV165 LLZ147:LLZ165 LCD147:LCD165 KSH147:KSH165 KIL147:KIL165 JYP147:JYP165 JOT147:JOT165 JEX147:JEX165 IVB147:IVB165 ILF147:ILF165 IBJ147:IBJ165 HRN147:HRN165 HHR147:HHR165 GXV147:GXV165 GNZ147:GNZ165 GED147:GED165 FUH147:FUH165 FKL147:FKL165 FAP147:FAP165 EQT147:EQT165 EGX147:EGX165 DXB147:DXB165 DNF147:DNF165 DDJ147:DDJ165 CTN147:CTN165 CJR147:CJR165 BZV147:BZV165 BPZ147:BPZ165 BGD147:BGD165 AWH147:AWH165 AML147:AML165 ACP147:ACP165 ST147:ST165 IX147:IX165 O147:O165 WVV147:WVV165 C147:C165 WLZ147:WLZ165</xm:sqref>
        </x14:dataValidation>
        <x14:dataValidation imeMode="on" allowBlank="1" showInputMessage="1" showErrorMessage="1">
          <xm:sqref>P2 JK2 TG2 ADC2 AMY2 AWU2 BGQ2 BQM2 CAI2 CKE2 CUA2 DDW2 DNS2 DXO2 EHK2 ERG2 FBC2 FKY2 FUU2 GEQ2 GOM2 GYI2 HIE2 HSA2 IBW2 ILS2 IVO2 JFK2 JPG2 JZC2 KIY2 KSU2 LCQ2 LMM2 LWI2 MGE2 MQA2 MZW2 NJS2 NTO2 ODK2 ONG2 OXC2 PGY2 PQU2 QAQ2 QKM2 QUI2 REE2 ROA2 RXW2 SHS2 SRO2 TBK2 TLG2 TVC2 UEY2 UOU2 UYQ2 VIM2 VSI2 WCE2 WMA2 WVW2 P65541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P131077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P196613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P262149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P327685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P393221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P458757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P524293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P589829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P655365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P720901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P786437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P851973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P917509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P983045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A2:B2 IV2:IW2 SR2:SS2 ACN2:ACO2 AMJ2:AMK2 AWF2:AWG2 BGB2:BGC2 BPX2:BPY2 BZT2:BZU2 CJP2:CJQ2 CTL2:CTM2 DDH2:DDI2 DND2:DNE2 DWZ2:DXA2 EGV2:EGW2 EQR2:EQS2 FAN2:FAO2 FKJ2:FKK2 FUF2:FUG2 GEB2:GEC2 GNX2:GNY2 GXT2:GXU2 HHP2:HHQ2 HRL2:HRM2 IBH2:IBI2 ILD2:ILE2 IUZ2:IVA2 JEV2:JEW2 JOR2:JOS2 JYN2:JYO2 KIJ2:KIK2 KSF2:KSG2 LCB2:LCC2 LLX2:LLY2 LVT2:LVU2 MFP2:MFQ2 MPL2:MPM2 MZH2:MZI2 NJD2:NJE2 NSZ2:NTA2 OCV2:OCW2 OMR2:OMS2 OWN2:OWO2 PGJ2:PGK2 PQF2:PQG2 QAB2:QAC2 QJX2:QJY2 QTT2:QTU2 RDP2:RDQ2 RNL2:RNM2 RXH2:RXI2 SHD2:SHE2 SQZ2:SRA2 TAV2:TAW2 TKR2:TKS2 TUN2:TUO2 UEJ2:UEK2 UOF2:UOG2 UYB2:UYC2 VHX2:VHY2 VRT2:VRU2 WBP2:WBQ2 WLL2:WLM2 WVH2:WVI2 A65541:B65541 IV65541:IW65541 SR65541:SS65541 ACN65541:ACO65541 AMJ65541:AMK65541 AWF65541:AWG65541 BGB65541:BGC65541 BPX65541:BPY65541 BZT65541:BZU65541 CJP65541:CJQ65541 CTL65541:CTM65541 DDH65541:DDI65541 DND65541:DNE65541 DWZ65541:DXA65541 EGV65541:EGW65541 EQR65541:EQS65541 FAN65541:FAO65541 FKJ65541:FKK65541 FUF65541:FUG65541 GEB65541:GEC65541 GNX65541:GNY65541 GXT65541:GXU65541 HHP65541:HHQ65541 HRL65541:HRM65541 IBH65541:IBI65541 ILD65541:ILE65541 IUZ65541:IVA65541 JEV65541:JEW65541 JOR65541:JOS65541 JYN65541:JYO65541 KIJ65541:KIK65541 KSF65541:KSG65541 LCB65541:LCC65541 LLX65541:LLY65541 LVT65541:LVU65541 MFP65541:MFQ65541 MPL65541:MPM65541 MZH65541:MZI65541 NJD65541:NJE65541 NSZ65541:NTA65541 OCV65541:OCW65541 OMR65541:OMS65541 OWN65541:OWO65541 PGJ65541:PGK65541 PQF65541:PQG65541 QAB65541:QAC65541 QJX65541:QJY65541 QTT65541:QTU65541 RDP65541:RDQ65541 RNL65541:RNM65541 RXH65541:RXI65541 SHD65541:SHE65541 SQZ65541:SRA65541 TAV65541:TAW65541 TKR65541:TKS65541 TUN65541:TUO65541 UEJ65541:UEK65541 UOF65541:UOG65541 UYB65541:UYC65541 VHX65541:VHY65541 VRT65541:VRU65541 WBP65541:WBQ65541 WLL65541:WLM65541 WVH65541:WVI65541 A131077:B131077 IV131077:IW131077 SR131077:SS131077 ACN131077:ACO131077 AMJ131077:AMK131077 AWF131077:AWG131077 BGB131077:BGC131077 BPX131077:BPY131077 BZT131077:BZU131077 CJP131077:CJQ131077 CTL131077:CTM131077 DDH131077:DDI131077 DND131077:DNE131077 DWZ131077:DXA131077 EGV131077:EGW131077 EQR131077:EQS131077 FAN131077:FAO131077 FKJ131077:FKK131077 FUF131077:FUG131077 GEB131077:GEC131077 GNX131077:GNY131077 GXT131077:GXU131077 HHP131077:HHQ131077 HRL131077:HRM131077 IBH131077:IBI131077 ILD131077:ILE131077 IUZ131077:IVA131077 JEV131077:JEW131077 JOR131077:JOS131077 JYN131077:JYO131077 KIJ131077:KIK131077 KSF131077:KSG131077 LCB131077:LCC131077 LLX131077:LLY131077 LVT131077:LVU131077 MFP131077:MFQ131077 MPL131077:MPM131077 MZH131077:MZI131077 NJD131077:NJE131077 NSZ131077:NTA131077 OCV131077:OCW131077 OMR131077:OMS131077 OWN131077:OWO131077 PGJ131077:PGK131077 PQF131077:PQG131077 QAB131077:QAC131077 QJX131077:QJY131077 QTT131077:QTU131077 RDP131077:RDQ131077 RNL131077:RNM131077 RXH131077:RXI131077 SHD131077:SHE131077 SQZ131077:SRA131077 TAV131077:TAW131077 TKR131077:TKS131077 TUN131077:TUO131077 UEJ131077:UEK131077 UOF131077:UOG131077 UYB131077:UYC131077 VHX131077:VHY131077 VRT131077:VRU131077 WBP131077:WBQ131077 WLL131077:WLM131077 WVH131077:WVI131077 A196613:B196613 IV196613:IW196613 SR196613:SS196613 ACN196613:ACO196613 AMJ196613:AMK196613 AWF196613:AWG196613 BGB196613:BGC196613 BPX196613:BPY196613 BZT196613:BZU196613 CJP196613:CJQ196613 CTL196613:CTM196613 DDH196613:DDI196613 DND196613:DNE196613 DWZ196613:DXA196613 EGV196613:EGW196613 EQR196613:EQS196613 FAN196613:FAO196613 FKJ196613:FKK196613 FUF196613:FUG196613 GEB196613:GEC196613 GNX196613:GNY196613 GXT196613:GXU196613 HHP196613:HHQ196613 HRL196613:HRM196613 IBH196613:IBI196613 ILD196613:ILE196613 IUZ196613:IVA196613 JEV196613:JEW196613 JOR196613:JOS196613 JYN196613:JYO196613 KIJ196613:KIK196613 KSF196613:KSG196613 LCB196613:LCC196613 LLX196613:LLY196613 LVT196613:LVU196613 MFP196613:MFQ196613 MPL196613:MPM196613 MZH196613:MZI196613 NJD196613:NJE196613 NSZ196613:NTA196613 OCV196613:OCW196613 OMR196613:OMS196613 OWN196613:OWO196613 PGJ196613:PGK196613 PQF196613:PQG196613 QAB196613:QAC196613 QJX196613:QJY196613 QTT196613:QTU196613 RDP196613:RDQ196613 RNL196613:RNM196613 RXH196613:RXI196613 SHD196613:SHE196613 SQZ196613:SRA196613 TAV196613:TAW196613 TKR196613:TKS196613 TUN196613:TUO196613 UEJ196613:UEK196613 UOF196613:UOG196613 UYB196613:UYC196613 VHX196613:VHY196613 VRT196613:VRU196613 WBP196613:WBQ196613 WLL196613:WLM196613 WVH196613:WVI196613 A262149:B262149 IV262149:IW262149 SR262149:SS262149 ACN262149:ACO262149 AMJ262149:AMK262149 AWF262149:AWG262149 BGB262149:BGC262149 BPX262149:BPY262149 BZT262149:BZU262149 CJP262149:CJQ262149 CTL262149:CTM262149 DDH262149:DDI262149 DND262149:DNE262149 DWZ262149:DXA262149 EGV262149:EGW262149 EQR262149:EQS262149 FAN262149:FAO262149 FKJ262149:FKK262149 FUF262149:FUG262149 GEB262149:GEC262149 GNX262149:GNY262149 GXT262149:GXU262149 HHP262149:HHQ262149 HRL262149:HRM262149 IBH262149:IBI262149 ILD262149:ILE262149 IUZ262149:IVA262149 JEV262149:JEW262149 JOR262149:JOS262149 JYN262149:JYO262149 KIJ262149:KIK262149 KSF262149:KSG262149 LCB262149:LCC262149 LLX262149:LLY262149 LVT262149:LVU262149 MFP262149:MFQ262149 MPL262149:MPM262149 MZH262149:MZI262149 NJD262149:NJE262149 NSZ262149:NTA262149 OCV262149:OCW262149 OMR262149:OMS262149 OWN262149:OWO262149 PGJ262149:PGK262149 PQF262149:PQG262149 QAB262149:QAC262149 QJX262149:QJY262149 QTT262149:QTU262149 RDP262149:RDQ262149 RNL262149:RNM262149 RXH262149:RXI262149 SHD262149:SHE262149 SQZ262149:SRA262149 TAV262149:TAW262149 TKR262149:TKS262149 TUN262149:TUO262149 UEJ262149:UEK262149 UOF262149:UOG262149 UYB262149:UYC262149 VHX262149:VHY262149 VRT262149:VRU262149 WBP262149:WBQ262149 WLL262149:WLM262149 WVH262149:WVI262149 A327685:B327685 IV327685:IW327685 SR327685:SS327685 ACN327685:ACO327685 AMJ327685:AMK327685 AWF327685:AWG327685 BGB327685:BGC327685 BPX327685:BPY327685 BZT327685:BZU327685 CJP327685:CJQ327685 CTL327685:CTM327685 DDH327685:DDI327685 DND327685:DNE327685 DWZ327685:DXA327685 EGV327685:EGW327685 EQR327685:EQS327685 FAN327685:FAO327685 FKJ327685:FKK327685 FUF327685:FUG327685 GEB327685:GEC327685 GNX327685:GNY327685 GXT327685:GXU327685 HHP327685:HHQ327685 HRL327685:HRM327685 IBH327685:IBI327685 ILD327685:ILE327685 IUZ327685:IVA327685 JEV327685:JEW327685 JOR327685:JOS327685 JYN327685:JYO327685 KIJ327685:KIK327685 KSF327685:KSG327685 LCB327685:LCC327685 LLX327685:LLY327685 LVT327685:LVU327685 MFP327685:MFQ327685 MPL327685:MPM327685 MZH327685:MZI327685 NJD327685:NJE327685 NSZ327685:NTA327685 OCV327685:OCW327685 OMR327685:OMS327685 OWN327685:OWO327685 PGJ327685:PGK327685 PQF327685:PQG327685 QAB327685:QAC327685 QJX327685:QJY327685 QTT327685:QTU327685 RDP327685:RDQ327685 RNL327685:RNM327685 RXH327685:RXI327685 SHD327685:SHE327685 SQZ327685:SRA327685 TAV327685:TAW327685 TKR327685:TKS327685 TUN327685:TUO327685 UEJ327685:UEK327685 UOF327685:UOG327685 UYB327685:UYC327685 VHX327685:VHY327685 VRT327685:VRU327685 WBP327685:WBQ327685 WLL327685:WLM327685 WVH327685:WVI327685 A393221:B393221 IV393221:IW393221 SR393221:SS393221 ACN393221:ACO393221 AMJ393221:AMK393221 AWF393221:AWG393221 BGB393221:BGC393221 BPX393221:BPY393221 BZT393221:BZU393221 CJP393221:CJQ393221 CTL393221:CTM393221 DDH393221:DDI393221 DND393221:DNE393221 DWZ393221:DXA393221 EGV393221:EGW393221 EQR393221:EQS393221 FAN393221:FAO393221 FKJ393221:FKK393221 FUF393221:FUG393221 GEB393221:GEC393221 GNX393221:GNY393221 GXT393221:GXU393221 HHP393221:HHQ393221 HRL393221:HRM393221 IBH393221:IBI393221 ILD393221:ILE393221 IUZ393221:IVA393221 JEV393221:JEW393221 JOR393221:JOS393221 JYN393221:JYO393221 KIJ393221:KIK393221 KSF393221:KSG393221 LCB393221:LCC393221 LLX393221:LLY393221 LVT393221:LVU393221 MFP393221:MFQ393221 MPL393221:MPM393221 MZH393221:MZI393221 NJD393221:NJE393221 NSZ393221:NTA393221 OCV393221:OCW393221 OMR393221:OMS393221 OWN393221:OWO393221 PGJ393221:PGK393221 PQF393221:PQG393221 QAB393221:QAC393221 QJX393221:QJY393221 QTT393221:QTU393221 RDP393221:RDQ393221 RNL393221:RNM393221 RXH393221:RXI393221 SHD393221:SHE393221 SQZ393221:SRA393221 TAV393221:TAW393221 TKR393221:TKS393221 TUN393221:TUO393221 UEJ393221:UEK393221 UOF393221:UOG393221 UYB393221:UYC393221 VHX393221:VHY393221 VRT393221:VRU393221 WBP393221:WBQ393221 WLL393221:WLM393221 WVH393221:WVI393221 A458757:B458757 IV458757:IW458757 SR458757:SS458757 ACN458757:ACO458757 AMJ458757:AMK458757 AWF458757:AWG458757 BGB458757:BGC458757 BPX458757:BPY458757 BZT458757:BZU458757 CJP458757:CJQ458757 CTL458757:CTM458757 DDH458757:DDI458757 DND458757:DNE458757 DWZ458757:DXA458757 EGV458757:EGW458757 EQR458757:EQS458757 FAN458757:FAO458757 FKJ458757:FKK458757 FUF458757:FUG458757 GEB458757:GEC458757 GNX458757:GNY458757 GXT458757:GXU458757 HHP458757:HHQ458757 HRL458757:HRM458757 IBH458757:IBI458757 ILD458757:ILE458757 IUZ458757:IVA458757 JEV458757:JEW458757 JOR458757:JOS458757 JYN458757:JYO458757 KIJ458757:KIK458757 KSF458757:KSG458757 LCB458757:LCC458757 LLX458757:LLY458757 LVT458757:LVU458757 MFP458757:MFQ458757 MPL458757:MPM458757 MZH458757:MZI458757 NJD458757:NJE458757 NSZ458757:NTA458757 OCV458757:OCW458757 OMR458757:OMS458757 OWN458757:OWO458757 PGJ458757:PGK458757 PQF458757:PQG458757 QAB458757:QAC458757 QJX458757:QJY458757 QTT458757:QTU458757 RDP458757:RDQ458757 RNL458757:RNM458757 RXH458757:RXI458757 SHD458757:SHE458757 SQZ458757:SRA458757 TAV458757:TAW458757 TKR458757:TKS458757 TUN458757:TUO458757 UEJ458757:UEK458757 UOF458757:UOG458757 UYB458757:UYC458757 VHX458757:VHY458757 VRT458757:VRU458757 WBP458757:WBQ458757 WLL458757:WLM458757 WVH458757:WVI458757 A524293:B524293 IV524293:IW524293 SR524293:SS524293 ACN524293:ACO524293 AMJ524293:AMK524293 AWF524293:AWG524293 BGB524293:BGC524293 BPX524293:BPY524293 BZT524293:BZU524293 CJP524293:CJQ524293 CTL524293:CTM524293 DDH524293:DDI524293 DND524293:DNE524293 DWZ524293:DXA524293 EGV524293:EGW524293 EQR524293:EQS524293 FAN524293:FAO524293 FKJ524293:FKK524293 FUF524293:FUG524293 GEB524293:GEC524293 GNX524293:GNY524293 GXT524293:GXU524293 HHP524293:HHQ524293 HRL524293:HRM524293 IBH524293:IBI524293 ILD524293:ILE524293 IUZ524293:IVA524293 JEV524293:JEW524293 JOR524293:JOS524293 JYN524293:JYO524293 KIJ524293:KIK524293 KSF524293:KSG524293 LCB524293:LCC524293 LLX524293:LLY524293 LVT524293:LVU524293 MFP524293:MFQ524293 MPL524293:MPM524293 MZH524293:MZI524293 NJD524293:NJE524293 NSZ524293:NTA524293 OCV524293:OCW524293 OMR524293:OMS524293 OWN524293:OWO524293 PGJ524293:PGK524293 PQF524293:PQG524293 QAB524293:QAC524293 QJX524293:QJY524293 QTT524293:QTU524293 RDP524293:RDQ524293 RNL524293:RNM524293 RXH524293:RXI524293 SHD524293:SHE524293 SQZ524293:SRA524293 TAV524293:TAW524293 TKR524293:TKS524293 TUN524293:TUO524293 UEJ524293:UEK524293 UOF524293:UOG524293 UYB524293:UYC524293 VHX524293:VHY524293 VRT524293:VRU524293 WBP524293:WBQ524293 WLL524293:WLM524293 WVH524293:WVI524293 A589829:B589829 IV589829:IW589829 SR589829:SS589829 ACN589829:ACO589829 AMJ589829:AMK589829 AWF589829:AWG589829 BGB589829:BGC589829 BPX589829:BPY589829 BZT589829:BZU589829 CJP589829:CJQ589829 CTL589829:CTM589829 DDH589829:DDI589829 DND589829:DNE589829 DWZ589829:DXA589829 EGV589829:EGW589829 EQR589829:EQS589829 FAN589829:FAO589829 FKJ589829:FKK589829 FUF589829:FUG589829 GEB589829:GEC589829 GNX589829:GNY589829 GXT589829:GXU589829 HHP589829:HHQ589829 HRL589829:HRM589829 IBH589829:IBI589829 ILD589829:ILE589829 IUZ589829:IVA589829 JEV589829:JEW589829 JOR589829:JOS589829 JYN589829:JYO589829 KIJ589829:KIK589829 KSF589829:KSG589829 LCB589829:LCC589829 LLX589829:LLY589829 LVT589829:LVU589829 MFP589829:MFQ589829 MPL589829:MPM589829 MZH589829:MZI589829 NJD589829:NJE589829 NSZ589829:NTA589829 OCV589829:OCW589829 OMR589829:OMS589829 OWN589829:OWO589829 PGJ589829:PGK589829 PQF589829:PQG589829 QAB589829:QAC589829 QJX589829:QJY589829 QTT589829:QTU589829 RDP589829:RDQ589829 RNL589829:RNM589829 RXH589829:RXI589829 SHD589829:SHE589829 SQZ589829:SRA589829 TAV589829:TAW589829 TKR589829:TKS589829 TUN589829:TUO589829 UEJ589829:UEK589829 UOF589829:UOG589829 UYB589829:UYC589829 VHX589829:VHY589829 VRT589829:VRU589829 WBP589829:WBQ589829 WLL589829:WLM589829 WVH589829:WVI589829 A655365:B655365 IV655365:IW655365 SR655365:SS655365 ACN655365:ACO655365 AMJ655365:AMK655365 AWF655365:AWG655365 BGB655365:BGC655365 BPX655365:BPY655365 BZT655365:BZU655365 CJP655365:CJQ655365 CTL655365:CTM655365 DDH655365:DDI655365 DND655365:DNE655365 DWZ655365:DXA655365 EGV655365:EGW655365 EQR655365:EQS655365 FAN655365:FAO655365 FKJ655365:FKK655365 FUF655365:FUG655365 GEB655365:GEC655365 GNX655365:GNY655365 GXT655365:GXU655365 HHP655365:HHQ655365 HRL655365:HRM655365 IBH655365:IBI655365 ILD655365:ILE655365 IUZ655365:IVA655365 JEV655365:JEW655365 JOR655365:JOS655365 JYN655365:JYO655365 KIJ655365:KIK655365 KSF655365:KSG655365 LCB655365:LCC655365 LLX655365:LLY655365 LVT655365:LVU655365 MFP655365:MFQ655365 MPL655365:MPM655365 MZH655365:MZI655365 NJD655365:NJE655365 NSZ655365:NTA655365 OCV655365:OCW655365 OMR655365:OMS655365 OWN655365:OWO655365 PGJ655365:PGK655365 PQF655365:PQG655365 QAB655365:QAC655365 QJX655365:QJY655365 QTT655365:QTU655365 RDP655365:RDQ655365 RNL655365:RNM655365 RXH655365:RXI655365 SHD655365:SHE655365 SQZ655365:SRA655365 TAV655365:TAW655365 TKR655365:TKS655365 TUN655365:TUO655365 UEJ655365:UEK655365 UOF655365:UOG655365 UYB655365:UYC655365 VHX655365:VHY655365 VRT655365:VRU655365 WBP655365:WBQ655365 WLL655365:WLM655365 WVH655365:WVI655365 A720901:B720901 IV720901:IW720901 SR720901:SS720901 ACN720901:ACO720901 AMJ720901:AMK720901 AWF720901:AWG720901 BGB720901:BGC720901 BPX720901:BPY720901 BZT720901:BZU720901 CJP720901:CJQ720901 CTL720901:CTM720901 DDH720901:DDI720901 DND720901:DNE720901 DWZ720901:DXA720901 EGV720901:EGW720901 EQR720901:EQS720901 FAN720901:FAO720901 FKJ720901:FKK720901 FUF720901:FUG720901 GEB720901:GEC720901 GNX720901:GNY720901 GXT720901:GXU720901 HHP720901:HHQ720901 HRL720901:HRM720901 IBH720901:IBI720901 ILD720901:ILE720901 IUZ720901:IVA720901 JEV720901:JEW720901 JOR720901:JOS720901 JYN720901:JYO720901 KIJ720901:KIK720901 KSF720901:KSG720901 LCB720901:LCC720901 LLX720901:LLY720901 LVT720901:LVU720901 MFP720901:MFQ720901 MPL720901:MPM720901 MZH720901:MZI720901 NJD720901:NJE720901 NSZ720901:NTA720901 OCV720901:OCW720901 OMR720901:OMS720901 OWN720901:OWO720901 PGJ720901:PGK720901 PQF720901:PQG720901 QAB720901:QAC720901 QJX720901:QJY720901 QTT720901:QTU720901 RDP720901:RDQ720901 RNL720901:RNM720901 RXH720901:RXI720901 SHD720901:SHE720901 SQZ720901:SRA720901 TAV720901:TAW720901 TKR720901:TKS720901 TUN720901:TUO720901 UEJ720901:UEK720901 UOF720901:UOG720901 UYB720901:UYC720901 VHX720901:VHY720901 VRT720901:VRU720901 WBP720901:WBQ720901 WLL720901:WLM720901 WVH720901:WVI720901 A786437:B786437 IV786437:IW786437 SR786437:SS786437 ACN786437:ACO786437 AMJ786437:AMK786437 AWF786437:AWG786437 BGB786437:BGC786437 BPX786437:BPY786437 BZT786437:BZU786437 CJP786437:CJQ786437 CTL786437:CTM786437 DDH786437:DDI786437 DND786437:DNE786437 DWZ786437:DXA786437 EGV786437:EGW786437 EQR786437:EQS786437 FAN786437:FAO786437 FKJ786437:FKK786437 FUF786437:FUG786437 GEB786437:GEC786437 GNX786437:GNY786437 GXT786437:GXU786437 HHP786437:HHQ786437 HRL786437:HRM786437 IBH786437:IBI786437 ILD786437:ILE786437 IUZ786437:IVA786437 JEV786437:JEW786437 JOR786437:JOS786437 JYN786437:JYO786437 KIJ786437:KIK786437 KSF786437:KSG786437 LCB786437:LCC786437 LLX786437:LLY786437 LVT786437:LVU786437 MFP786437:MFQ786437 MPL786437:MPM786437 MZH786437:MZI786437 NJD786437:NJE786437 NSZ786437:NTA786437 OCV786437:OCW786437 OMR786437:OMS786437 OWN786437:OWO786437 PGJ786437:PGK786437 PQF786437:PQG786437 QAB786437:QAC786437 QJX786437:QJY786437 QTT786437:QTU786437 RDP786437:RDQ786437 RNL786437:RNM786437 RXH786437:RXI786437 SHD786437:SHE786437 SQZ786437:SRA786437 TAV786437:TAW786437 TKR786437:TKS786437 TUN786437:TUO786437 UEJ786437:UEK786437 UOF786437:UOG786437 UYB786437:UYC786437 VHX786437:VHY786437 VRT786437:VRU786437 WBP786437:WBQ786437 WLL786437:WLM786437 WVH786437:WVI786437 A851973:B851973 IV851973:IW851973 SR851973:SS851973 ACN851973:ACO851973 AMJ851973:AMK851973 AWF851973:AWG851973 BGB851973:BGC851973 BPX851973:BPY851973 BZT851973:BZU851973 CJP851973:CJQ851973 CTL851973:CTM851973 DDH851973:DDI851973 DND851973:DNE851973 DWZ851973:DXA851973 EGV851973:EGW851973 EQR851973:EQS851973 FAN851973:FAO851973 FKJ851973:FKK851973 FUF851973:FUG851973 GEB851973:GEC851973 GNX851973:GNY851973 GXT851973:GXU851973 HHP851973:HHQ851973 HRL851973:HRM851973 IBH851973:IBI851973 ILD851973:ILE851973 IUZ851973:IVA851973 JEV851973:JEW851973 JOR851973:JOS851973 JYN851973:JYO851973 KIJ851973:KIK851973 KSF851973:KSG851973 LCB851973:LCC851973 LLX851973:LLY851973 LVT851973:LVU851973 MFP851973:MFQ851973 MPL851973:MPM851973 MZH851973:MZI851973 NJD851973:NJE851973 NSZ851973:NTA851973 OCV851973:OCW851973 OMR851973:OMS851973 OWN851973:OWO851973 PGJ851973:PGK851973 PQF851973:PQG851973 QAB851973:QAC851973 QJX851973:QJY851973 QTT851973:QTU851973 RDP851973:RDQ851973 RNL851973:RNM851973 RXH851973:RXI851973 SHD851973:SHE851973 SQZ851973:SRA851973 TAV851973:TAW851973 TKR851973:TKS851973 TUN851973:TUO851973 UEJ851973:UEK851973 UOF851973:UOG851973 UYB851973:UYC851973 VHX851973:VHY851973 VRT851973:VRU851973 WBP851973:WBQ851973 WLL851973:WLM851973 WVH851973:WVI851973 A917509:B917509 IV917509:IW917509 SR917509:SS917509 ACN917509:ACO917509 AMJ917509:AMK917509 AWF917509:AWG917509 BGB917509:BGC917509 BPX917509:BPY917509 BZT917509:BZU917509 CJP917509:CJQ917509 CTL917509:CTM917509 DDH917509:DDI917509 DND917509:DNE917509 DWZ917509:DXA917509 EGV917509:EGW917509 EQR917509:EQS917509 FAN917509:FAO917509 FKJ917509:FKK917509 FUF917509:FUG917509 GEB917509:GEC917509 GNX917509:GNY917509 GXT917509:GXU917509 HHP917509:HHQ917509 HRL917509:HRM917509 IBH917509:IBI917509 ILD917509:ILE917509 IUZ917509:IVA917509 JEV917509:JEW917509 JOR917509:JOS917509 JYN917509:JYO917509 KIJ917509:KIK917509 KSF917509:KSG917509 LCB917509:LCC917509 LLX917509:LLY917509 LVT917509:LVU917509 MFP917509:MFQ917509 MPL917509:MPM917509 MZH917509:MZI917509 NJD917509:NJE917509 NSZ917509:NTA917509 OCV917509:OCW917509 OMR917509:OMS917509 OWN917509:OWO917509 PGJ917509:PGK917509 PQF917509:PQG917509 QAB917509:QAC917509 QJX917509:QJY917509 QTT917509:QTU917509 RDP917509:RDQ917509 RNL917509:RNM917509 RXH917509:RXI917509 SHD917509:SHE917509 SQZ917509:SRA917509 TAV917509:TAW917509 TKR917509:TKS917509 TUN917509:TUO917509 UEJ917509:UEK917509 UOF917509:UOG917509 UYB917509:UYC917509 VHX917509:VHY917509 VRT917509:VRU917509 WBP917509:WBQ917509 WLL917509:WLM917509 WVH917509:WVI917509 A983045:B983045 IV983045:IW983045 SR983045:SS983045 ACN983045:ACO983045 AMJ983045:AMK983045 AWF983045:AWG983045 BGB983045:BGC983045 BPX983045:BPY983045 BZT983045:BZU983045 CJP983045:CJQ983045 CTL983045:CTM983045 DDH983045:DDI983045 DND983045:DNE983045 DWZ983045:DXA983045 EGV983045:EGW983045 EQR983045:EQS983045 FAN983045:FAO983045 FKJ983045:FKK983045 FUF983045:FUG983045 GEB983045:GEC983045 GNX983045:GNY983045 GXT983045:GXU983045 HHP983045:HHQ983045 HRL983045:HRM983045 IBH983045:IBI983045 ILD983045:ILE983045 IUZ983045:IVA983045 JEV983045:JEW983045 JOR983045:JOS983045 JYN983045:JYO983045 KIJ983045:KIK983045 KSF983045:KSG983045 LCB983045:LCC983045 LLX983045:LLY983045 LVT983045:LVU983045 MFP983045:MFQ983045 MPL983045:MPM983045 MZH983045:MZI983045 NJD983045:NJE983045 NSZ983045:NTA983045 OCV983045:OCW983045 OMR983045:OMS983045 OWN983045:OWO983045 PGJ983045:PGK983045 PQF983045:PQG983045 QAB983045:QAC983045 QJX983045:QJY983045 QTT983045:QTU983045 RDP983045:RDQ983045 RNL983045:RNM983045 RXH983045:RXI983045 SHD983045:SHE983045 SQZ983045:SRA983045 TAV983045:TAW983045 TKR983045:TKS983045 TUN983045:TUO983045 UEJ983045:UEK983045 UOF983045:UOG983045 UYB983045:UYC983045 VHX983045:VHY983045 VRT983045:VRU983045 WBP983045:WBQ983045 WLL983045:WLM983045 WVH983045:WVI983045 K2:L2 JF2:JG2 TB2:TC2 ACX2:ACY2 AMT2:AMU2 AWP2:AWQ2 BGL2:BGM2 BQH2:BQI2 CAD2:CAE2 CJZ2:CKA2 CTV2:CTW2 DDR2:DDS2 DNN2:DNO2 DXJ2:DXK2 EHF2:EHG2 ERB2:ERC2 FAX2:FAY2 FKT2:FKU2 FUP2:FUQ2 GEL2:GEM2 GOH2:GOI2 GYD2:GYE2 HHZ2:HIA2 HRV2:HRW2 IBR2:IBS2 ILN2:ILO2 IVJ2:IVK2 JFF2:JFG2 JPB2:JPC2 JYX2:JYY2 KIT2:KIU2 KSP2:KSQ2 LCL2:LCM2 LMH2:LMI2 LWD2:LWE2 MFZ2:MGA2 MPV2:MPW2 MZR2:MZS2 NJN2:NJO2 NTJ2:NTK2 ODF2:ODG2 ONB2:ONC2 OWX2:OWY2 PGT2:PGU2 PQP2:PQQ2 QAL2:QAM2 QKH2:QKI2 QUD2:QUE2 RDZ2:REA2 RNV2:RNW2 RXR2:RXS2 SHN2:SHO2 SRJ2:SRK2 TBF2:TBG2 TLB2:TLC2 TUX2:TUY2 UET2:UEU2 UOP2:UOQ2 UYL2:UYM2 VIH2:VII2 VSD2:VSE2 WBZ2:WCA2 WLV2:WLW2 WVR2:WVS2 K65541:L65541 JF65541:JG65541 TB65541:TC65541 ACX65541:ACY65541 AMT65541:AMU65541 AWP65541:AWQ65541 BGL65541:BGM65541 BQH65541:BQI65541 CAD65541:CAE65541 CJZ65541:CKA65541 CTV65541:CTW65541 DDR65541:DDS65541 DNN65541:DNO65541 DXJ65541:DXK65541 EHF65541:EHG65541 ERB65541:ERC65541 FAX65541:FAY65541 FKT65541:FKU65541 FUP65541:FUQ65541 GEL65541:GEM65541 GOH65541:GOI65541 GYD65541:GYE65541 HHZ65541:HIA65541 HRV65541:HRW65541 IBR65541:IBS65541 ILN65541:ILO65541 IVJ65541:IVK65541 JFF65541:JFG65541 JPB65541:JPC65541 JYX65541:JYY65541 KIT65541:KIU65541 KSP65541:KSQ65541 LCL65541:LCM65541 LMH65541:LMI65541 LWD65541:LWE65541 MFZ65541:MGA65541 MPV65541:MPW65541 MZR65541:MZS65541 NJN65541:NJO65541 NTJ65541:NTK65541 ODF65541:ODG65541 ONB65541:ONC65541 OWX65541:OWY65541 PGT65541:PGU65541 PQP65541:PQQ65541 QAL65541:QAM65541 QKH65541:QKI65541 QUD65541:QUE65541 RDZ65541:REA65541 RNV65541:RNW65541 RXR65541:RXS65541 SHN65541:SHO65541 SRJ65541:SRK65541 TBF65541:TBG65541 TLB65541:TLC65541 TUX65541:TUY65541 UET65541:UEU65541 UOP65541:UOQ65541 UYL65541:UYM65541 VIH65541:VII65541 VSD65541:VSE65541 WBZ65541:WCA65541 WLV65541:WLW65541 WVR65541:WVS65541 K131077:L131077 JF131077:JG131077 TB131077:TC131077 ACX131077:ACY131077 AMT131077:AMU131077 AWP131077:AWQ131077 BGL131077:BGM131077 BQH131077:BQI131077 CAD131077:CAE131077 CJZ131077:CKA131077 CTV131077:CTW131077 DDR131077:DDS131077 DNN131077:DNO131077 DXJ131077:DXK131077 EHF131077:EHG131077 ERB131077:ERC131077 FAX131077:FAY131077 FKT131077:FKU131077 FUP131077:FUQ131077 GEL131077:GEM131077 GOH131077:GOI131077 GYD131077:GYE131077 HHZ131077:HIA131077 HRV131077:HRW131077 IBR131077:IBS131077 ILN131077:ILO131077 IVJ131077:IVK131077 JFF131077:JFG131077 JPB131077:JPC131077 JYX131077:JYY131077 KIT131077:KIU131077 KSP131077:KSQ131077 LCL131077:LCM131077 LMH131077:LMI131077 LWD131077:LWE131077 MFZ131077:MGA131077 MPV131077:MPW131077 MZR131077:MZS131077 NJN131077:NJO131077 NTJ131077:NTK131077 ODF131077:ODG131077 ONB131077:ONC131077 OWX131077:OWY131077 PGT131077:PGU131077 PQP131077:PQQ131077 QAL131077:QAM131077 QKH131077:QKI131077 QUD131077:QUE131077 RDZ131077:REA131077 RNV131077:RNW131077 RXR131077:RXS131077 SHN131077:SHO131077 SRJ131077:SRK131077 TBF131077:TBG131077 TLB131077:TLC131077 TUX131077:TUY131077 UET131077:UEU131077 UOP131077:UOQ131077 UYL131077:UYM131077 VIH131077:VII131077 VSD131077:VSE131077 WBZ131077:WCA131077 WLV131077:WLW131077 WVR131077:WVS131077 K196613:L196613 JF196613:JG196613 TB196613:TC196613 ACX196613:ACY196613 AMT196613:AMU196613 AWP196613:AWQ196613 BGL196613:BGM196613 BQH196613:BQI196613 CAD196613:CAE196613 CJZ196613:CKA196613 CTV196613:CTW196613 DDR196613:DDS196613 DNN196613:DNO196613 DXJ196613:DXK196613 EHF196613:EHG196613 ERB196613:ERC196613 FAX196613:FAY196613 FKT196613:FKU196613 FUP196613:FUQ196613 GEL196613:GEM196613 GOH196613:GOI196613 GYD196613:GYE196613 HHZ196613:HIA196613 HRV196613:HRW196613 IBR196613:IBS196613 ILN196613:ILO196613 IVJ196613:IVK196613 JFF196613:JFG196613 JPB196613:JPC196613 JYX196613:JYY196613 KIT196613:KIU196613 KSP196613:KSQ196613 LCL196613:LCM196613 LMH196613:LMI196613 LWD196613:LWE196613 MFZ196613:MGA196613 MPV196613:MPW196613 MZR196613:MZS196613 NJN196613:NJO196613 NTJ196613:NTK196613 ODF196613:ODG196613 ONB196613:ONC196613 OWX196613:OWY196613 PGT196613:PGU196613 PQP196613:PQQ196613 QAL196613:QAM196613 QKH196613:QKI196613 QUD196613:QUE196613 RDZ196613:REA196613 RNV196613:RNW196613 RXR196613:RXS196613 SHN196613:SHO196613 SRJ196613:SRK196613 TBF196613:TBG196613 TLB196613:TLC196613 TUX196613:TUY196613 UET196613:UEU196613 UOP196613:UOQ196613 UYL196613:UYM196613 VIH196613:VII196613 VSD196613:VSE196613 WBZ196613:WCA196613 WLV196613:WLW196613 WVR196613:WVS196613 K262149:L262149 JF262149:JG262149 TB262149:TC262149 ACX262149:ACY262149 AMT262149:AMU262149 AWP262149:AWQ262149 BGL262149:BGM262149 BQH262149:BQI262149 CAD262149:CAE262149 CJZ262149:CKA262149 CTV262149:CTW262149 DDR262149:DDS262149 DNN262149:DNO262149 DXJ262149:DXK262149 EHF262149:EHG262149 ERB262149:ERC262149 FAX262149:FAY262149 FKT262149:FKU262149 FUP262149:FUQ262149 GEL262149:GEM262149 GOH262149:GOI262149 GYD262149:GYE262149 HHZ262149:HIA262149 HRV262149:HRW262149 IBR262149:IBS262149 ILN262149:ILO262149 IVJ262149:IVK262149 JFF262149:JFG262149 JPB262149:JPC262149 JYX262149:JYY262149 KIT262149:KIU262149 KSP262149:KSQ262149 LCL262149:LCM262149 LMH262149:LMI262149 LWD262149:LWE262149 MFZ262149:MGA262149 MPV262149:MPW262149 MZR262149:MZS262149 NJN262149:NJO262149 NTJ262149:NTK262149 ODF262149:ODG262149 ONB262149:ONC262149 OWX262149:OWY262149 PGT262149:PGU262149 PQP262149:PQQ262149 QAL262149:QAM262149 QKH262149:QKI262149 QUD262149:QUE262149 RDZ262149:REA262149 RNV262149:RNW262149 RXR262149:RXS262149 SHN262149:SHO262149 SRJ262149:SRK262149 TBF262149:TBG262149 TLB262149:TLC262149 TUX262149:TUY262149 UET262149:UEU262149 UOP262149:UOQ262149 UYL262149:UYM262149 VIH262149:VII262149 VSD262149:VSE262149 WBZ262149:WCA262149 WLV262149:WLW262149 WVR262149:WVS262149 K327685:L327685 JF327685:JG327685 TB327685:TC327685 ACX327685:ACY327685 AMT327685:AMU327685 AWP327685:AWQ327685 BGL327685:BGM327685 BQH327685:BQI327685 CAD327685:CAE327685 CJZ327685:CKA327685 CTV327685:CTW327685 DDR327685:DDS327685 DNN327685:DNO327685 DXJ327685:DXK327685 EHF327685:EHG327685 ERB327685:ERC327685 FAX327685:FAY327685 FKT327685:FKU327685 FUP327685:FUQ327685 GEL327685:GEM327685 GOH327685:GOI327685 GYD327685:GYE327685 HHZ327685:HIA327685 HRV327685:HRW327685 IBR327685:IBS327685 ILN327685:ILO327685 IVJ327685:IVK327685 JFF327685:JFG327685 JPB327685:JPC327685 JYX327685:JYY327685 KIT327685:KIU327685 KSP327685:KSQ327685 LCL327685:LCM327685 LMH327685:LMI327685 LWD327685:LWE327685 MFZ327685:MGA327685 MPV327685:MPW327685 MZR327685:MZS327685 NJN327685:NJO327685 NTJ327685:NTK327685 ODF327685:ODG327685 ONB327685:ONC327685 OWX327685:OWY327685 PGT327685:PGU327685 PQP327685:PQQ327685 QAL327685:QAM327685 QKH327685:QKI327685 QUD327685:QUE327685 RDZ327685:REA327685 RNV327685:RNW327685 RXR327685:RXS327685 SHN327685:SHO327685 SRJ327685:SRK327685 TBF327685:TBG327685 TLB327685:TLC327685 TUX327685:TUY327685 UET327685:UEU327685 UOP327685:UOQ327685 UYL327685:UYM327685 VIH327685:VII327685 VSD327685:VSE327685 WBZ327685:WCA327685 WLV327685:WLW327685 WVR327685:WVS327685 K393221:L393221 JF393221:JG393221 TB393221:TC393221 ACX393221:ACY393221 AMT393221:AMU393221 AWP393221:AWQ393221 BGL393221:BGM393221 BQH393221:BQI393221 CAD393221:CAE393221 CJZ393221:CKA393221 CTV393221:CTW393221 DDR393221:DDS393221 DNN393221:DNO393221 DXJ393221:DXK393221 EHF393221:EHG393221 ERB393221:ERC393221 FAX393221:FAY393221 FKT393221:FKU393221 FUP393221:FUQ393221 GEL393221:GEM393221 GOH393221:GOI393221 GYD393221:GYE393221 HHZ393221:HIA393221 HRV393221:HRW393221 IBR393221:IBS393221 ILN393221:ILO393221 IVJ393221:IVK393221 JFF393221:JFG393221 JPB393221:JPC393221 JYX393221:JYY393221 KIT393221:KIU393221 KSP393221:KSQ393221 LCL393221:LCM393221 LMH393221:LMI393221 LWD393221:LWE393221 MFZ393221:MGA393221 MPV393221:MPW393221 MZR393221:MZS393221 NJN393221:NJO393221 NTJ393221:NTK393221 ODF393221:ODG393221 ONB393221:ONC393221 OWX393221:OWY393221 PGT393221:PGU393221 PQP393221:PQQ393221 QAL393221:QAM393221 QKH393221:QKI393221 QUD393221:QUE393221 RDZ393221:REA393221 RNV393221:RNW393221 RXR393221:RXS393221 SHN393221:SHO393221 SRJ393221:SRK393221 TBF393221:TBG393221 TLB393221:TLC393221 TUX393221:TUY393221 UET393221:UEU393221 UOP393221:UOQ393221 UYL393221:UYM393221 VIH393221:VII393221 VSD393221:VSE393221 WBZ393221:WCA393221 WLV393221:WLW393221 WVR393221:WVS393221 K458757:L458757 JF458757:JG458757 TB458757:TC458757 ACX458757:ACY458757 AMT458757:AMU458757 AWP458757:AWQ458757 BGL458757:BGM458757 BQH458757:BQI458757 CAD458757:CAE458757 CJZ458757:CKA458757 CTV458757:CTW458757 DDR458757:DDS458757 DNN458757:DNO458757 DXJ458757:DXK458757 EHF458757:EHG458757 ERB458757:ERC458757 FAX458757:FAY458757 FKT458757:FKU458757 FUP458757:FUQ458757 GEL458757:GEM458757 GOH458757:GOI458757 GYD458757:GYE458757 HHZ458757:HIA458757 HRV458757:HRW458757 IBR458757:IBS458757 ILN458757:ILO458757 IVJ458757:IVK458757 JFF458757:JFG458757 JPB458757:JPC458757 JYX458757:JYY458757 KIT458757:KIU458757 KSP458757:KSQ458757 LCL458757:LCM458757 LMH458757:LMI458757 LWD458757:LWE458757 MFZ458757:MGA458757 MPV458757:MPW458757 MZR458757:MZS458757 NJN458757:NJO458757 NTJ458757:NTK458757 ODF458757:ODG458757 ONB458757:ONC458757 OWX458757:OWY458757 PGT458757:PGU458757 PQP458757:PQQ458757 QAL458757:QAM458757 QKH458757:QKI458757 QUD458757:QUE458757 RDZ458757:REA458757 RNV458757:RNW458757 RXR458757:RXS458757 SHN458757:SHO458757 SRJ458757:SRK458757 TBF458757:TBG458757 TLB458757:TLC458757 TUX458757:TUY458757 UET458757:UEU458757 UOP458757:UOQ458757 UYL458757:UYM458757 VIH458757:VII458757 VSD458757:VSE458757 WBZ458757:WCA458757 WLV458757:WLW458757 WVR458757:WVS458757 K524293:L524293 JF524293:JG524293 TB524293:TC524293 ACX524293:ACY524293 AMT524293:AMU524293 AWP524293:AWQ524293 BGL524293:BGM524293 BQH524293:BQI524293 CAD524293:CAE524293 CJZ524293:CKA524293 CTV524293:CTW524293 DDR524293:DDS524293 DNN524293:DNO524293 DXJ524293:DXK524293 EHF524293:EHG524293 ERB524293:ERC524293 FAX524293:FAY524293 FKT524293:FKU524293 FUP524293:FUQ524293 GEL524293:GEM524293 GOH524293:GOI524293 GYD524293:GYE524293 HHZ524293:HIA524293 HRV524293:HRW524293 IBR524293:IBS524293 ILN524293:ILO524293 IVJ524293:IVK524293 JFF524293:JFG524293 JPB524293:JPC524293 JYX524293:JYY524293 KIT524293:KIU524293 KSP524293:KSQ524293 LCL524293:LCM524293 LMH524293:LMI524293 LWD524293:LWE524293 MFZ524293:MGA524293 MPV524293:MPW524293 MZR524293:MZS524293 NJN524293:NJO524293 NTJ524293:NTK524293 ODF524293:ODG524293 ONB524293:ONC524293 OWX524293:OWY524293 PGT524293:PGU524293 PQP524293:PQQ524293 QAL524293:QAM524293 QKH524293:QKI524293 QUD524293:QUE524293 RDZ524293:REA524293 RNV524293:RNW524293 RXR524293:RXS524293 SHN524293:SHO524293 SRJ524293:SRK524293 TBF524293:TBG524293 TLB524293:TLC524293 TUX524293:TUY524293 UET524293:UEU524293 UOP524293:UOQ524293 UYL524293:UYM524293 VIH524293:VII524293 VSD524293:VSE524293 WBZ524293:WCA524293 WLV524293:WLW524293 WVR524293:WVS524293 K589829:L589829 JF589829:JG589829 TB589829:TC589829 ACX589829:ACY589829 AMT589829:AMU589829 AWP589829:AWQ589829 BGL589829:BGM589829 BQH589829:BQI589829 CAD589829:CAE589829 CJZ589829:CKA589829 CTV589829:CTW589829 DDR589829:DDS589829 DNN589829:DNO589829 DXJ589829:DXK589829 EHF589829:EHG589829 ERB589829:ERC589829 FAX589829:FAY589829 FKT589829:FKU589829 FUP589829:FUQ589829 GEL589829:GEM589829 GOH589829:GOI589829 GYD589829:GYE589829 HHZ589829:HIA589829 HRV589829:HRW589829 IBR589829:IBS589829 ILN589829:ILO589829 IVJ589829:IVK589829 JFF589829:JFG589829 JPB589829:JPC589829 JYX589829:JYY589829 KIT589829:KIU589829 KSP589829:KSQ589829 LCL589829:LCM589829 LMH589829:LMI589829 LWD589829:LWE589829 MFZ589829:MGA589829 MPV589829:MPW589829 MZR589829:MZS589829 NJN589829:NJO589829 NTJ589829:NTK589829 ODF589829:ODG589829 ONB589829:ONC589829 OWX589829:OWY589829 PGT589829:PGU589829 PQP589829:PQQ589829 QAL589829:QAM589829 QKH589829:QKI589829 QUD589829:QUE589829 RDZ589829:REA589829 RNV589829:RNW589829 RXR589829:RXS589829 SHN589829:SHO589829 SRJ589829:SRK589829 TBF589829:TBG589829 TLB589829:TLC589829 TUX589829:TUY589829 UET589829:UEU589829 UOP589829:UOQ589829 UYL589829:UYM589829 VIH589829:VII589829 VSD589829:VSE589829 WBZ589829:WCA589829 WLV589829:WLW589829 WVR589829:WVS589829 K655365:L655365 JF655365:JG655365 TB655365:TC655365 ACX655365:ACY655365 AMT655365:AMU655365 AWP655365:AWQ655365 BGL655365:BGM655365 BQH655365:BQI655365 CAD655365:CAE655365 CJZ655365:CKA655365 CTV655365:CTW655365 DDR655365:DDS655365 DNN655365:DNO655365 DXJ655365:DXK655365 EHF655365:EHG655365 ERB655365:ERC655365 FAX655365:FAY655365 FKT655365:FKU655365 FUP655365:FUQ655365 GEL655365:GEM655365 GOH655365:GOI655365 GYD655365:GYE655365 HHZ655365:HIA655365 HRV655365:HRW655365 IBR655365:IBS655365 ILN655365:ILO655365 IVJ655365:IVK655365 JFF655365:JFG655365 JPB655365:JPC655365 JYX655365:JYY655365 KIT655365:KIU655365 KSP655365:KSQ655365 LCL655365:LCM655365 LMH655365:LMI655365 LWD655365:LWE655365 MFZ655365:MGA655365 MPV655365:MPW655365 MZR655365:MZS655365 NJN655365:NJO655365 NTJ655365:NTK655365 ODF655365:ODG655365 ONB655365:ONC655365 OWX655365:OWY655365 PGT655365:PGU655365 PQP655365:PQQ655365 QAL655365:QAM655365 QKH655365:QKI655365 QUD655365:QUE655365 RDZ655365:REA655365 RNV655365:RNW655365 RXR655365:RXS655365 SHN655365:SHO655365 SRJ655365:SRK655365 TBF655365:TBG655365 TLB655365:TLC655365 TUX655365:TUY655365 UET655365:UEU655365 UOP655365:UOQ655365 UYL655365:UYM655365 VIH655365:VII655365 VSD655365:VSE655365 WBZ655365:WCA655365 WLV655365:WLW655365 WVR655365:WVS655365 K720901:L720901 JF720901:JG720901 TB720901:TC720901 ACX720901:ACY720901 AMT720901:AMU720901 AWP720901:AWQ720901 BGL720901:BGM720901 BQH720901:BQI720901 CAD720901:CAE720901 CJZ720901:CKA720901 CTV720901:CTW720901 DDR720901:DDS720901 DNN720901:DNO720901 DXJ720901:DXK720901 EHF720901:EHG720901 ERB720901:ERC720901 FAX720901:FAY720901 FKT720901:FKU720901 FUP720901:FUQ720901 GEL720901:GEM720901 GOH720901:GOI720901 GYD720901:GYE720901 HHZ720901:HIA720901 HRV720901:HRW720901 IBR720901:IBS720901 ILN720901:ILO720901 IVJ720901:IVK720901 JFF720901:JFG720901 JPB720901:JPC720901 JYX720901:JYY720901 KIT720901:KIU720901 KSP720901:KSQ720901 LCL720901:LCM720901 LMH720901:LMI720901 LWD720901:LWE720901 MFZ720901:MGA720901 MPV720901:MPW720901 MZR720901:MZS720901 NJN720901:NJO720901 NTJ720901:NTK720901 ODF720901:ODG720901 ONB720901:ONC720901 OWX720901:OWY720901 PGT720901:PGU720901 PQP720901:PQQ720901 QAL720901:QAM720901 QKH720901:QKI720901 QUD720901:QUE720901 RDZ720901:REA720901 RNV720901:RNW720901 RXR720901:RXS720901 SHN720901:SHO720901 SRJ720901:SRK720901 TBF720901:TBG720901 TLB720901:TLC720901 TUX720901:TUY720901 UET720901:UEU720901 UOP720901:UOQ720901 UYL720901:UYM720901 VIH720901:VII720901 VSD720901:VSE720901 WBZ720901:WCA720901 WLV720901:WLW720901 WVR720901:WVS720901 K786437:L786437 JF786437:JG786437 TB786437:TC786437 ACX786437:ACY786437 AMT786437:AMU786437 AWP786437:AWQ786437 BGL786437:BGM786437 BQH786437:BQI786437 CAD786437:CAE786437 CJZ786437:CKA786437 CTV786437:CTW786437 DDR786437:DDS786437 DNN786437:DNO786437 DXJ786437:DXK786437 EHF786437:EHG786437 ERB786437:ERC786437 FAX786437:FAY786437 FKT786437:FKU786437 FUP786437:FUQ786437 GEL786437:GEM786437 GOH786437:GOI786437 GYD786437:GYE786437 HHZ786437:HIA786437 HRV786437:HRW786437 IBR786437:IBS786437 ILN786437:ILO786437 IVJ786437:IVK786437 JFF786437:JFG786437 JPB786437:JPC786437 JYX786437:JYY786437 KIT786437:KIU786437 KSP786437:KSQ786437 LCL786437:LCM786437 LMH786437:LMI786437 LWD786437:LWE786437 MFZ786437:MGA786437 MPV786437:MPW786437 MZR786437:MZS786437 NJN786437:NJO786437 NTJ786437:NTK786437 ODF786437:ODG786437 ONB786437:ONC786437 OWX786437:OWY786437 PGT786437:PGU786437 PQP786437:PQQ786437 QAL786437:QAM786437 QKH786437:QKI786437 QUD786437:QUE786437 RDZ786437:REA786437 RNV786437:RNW786437 RXR786437:RXS786437 SHN786437:SHO786437 SRJ786437:SRK786437 TBF786437:TBG786437 TLB786437:TLC786437 TUX786437:TUY786437 UET786437:UEU786437 UOP786437:UOQ786437 UYL786437:UYM786437 VIH786437:VII786437 VSD786437:VSE786437 WBZ786437:WCA786437 WLV786437:WLW786437 WVR786437:WVS786437 K851973:L851973 JF851973:JG851973 TB851973:TC851973 ACX851973:ACY851973 AMT851973:AMU851973 AWP851973:AWQ851973 BGL851973:BGM851973 BQH851973:BQI851973 CAD851973:CAE851973 CJZ851973:CKA851973 CTV851973:CTW851973 DDR851973:DDS851973 DNN851973:DNO851973 DXJ851973:DXK851973 EHF851973:EHG851973 ERB851973:ERC851973 FAX851973:FAY851973 FKT851973:FKU851973 FUP851973:FUQ851973 GEL851973:GEM851973 GOH851973:GOI851973 GYD851973:GYE851973 HHZ851973:HIA851973 HRV851973:HRW851973 IBR851973:IBS851973 ILN851973:ILO851973 IVJ851973:IVK851973 JFF851973:JFG851973 JPB851973:JPC851973 JYX851973:JYY851973 KIT851973:KIU851973 KSP851973:KSQ851973 LCL851973:LCM851973 LMH851973:LMI851973 LWD851973:LWE851973 MFZ851973:MGA851973 MPV851973:MPW851973 MZR851973:MZS851973 NJN851973:NJO851973 NTJ851973:NTK851973 ODF851973:ODG851973 ONB851973:ONC851973 OWX851973:OWY851973 PGT851973:PGU851973 PQP851973:PQQ851973 QAL851973:QAM851973 QKH851973:QKI851973 QUD851973:QUE851973 RDZ851973:REA851973 RNV851973:RNW851973 RXR851973:RXS851973 SHN851973:SHO851973 SRJ851973:SRK851973 TBF851973:TBG851973 TLB851973:TLC851973 TUX851973:TUY851973 UET851973:UEU851973 UOP851973:UOQ851973 UYL851973:UYM851973 VIH851973:VII851973 VSD851973:VSE851973 WBZ851973:WCA851973 WLV851973:WLW851973 WVR851973:WVS851973 K917509:L917509 JF917509:JG917509 TB917509:TC917509 ACX917509:ACY917509 AMT917509:AMU917509 AWP917509:AWQ917509 BGL917509:BGM917509 BQH917509:BQI917509 CAD917509:CAE917509 CJZ917509:CKA917509 CTV917509:CTW917509 DDR917509:DDS917509 DNN917509:DNO917509 DXJ917509:DXK917509 EHF917509:EHG917509 ERB917509:ERC917509 FAX917509:FAY917509 FKT917509:FKU917509 FUP917509:FUQ917509 GEL917509:GEM917509 GOH917509:GOI917509 GYD917509:GYE917509 HHZ917509:HIA917509 HRV917509:HRW917509 IBR917509:IBS917509 ILN917509:ILO917509 IVJ917509:IVK917509 JFF917509:JFG917509 JPB917509:JPC917509 JYX917509:JYY917509 KIT917509:KIU917509 KSP917509:KSQ917509 LCL917509:LCM917509 LMH917509:LMI917509 LWD917509:LWE917509 MFZ917509:MGA917509 MPV917509:MPW917509 MZR917509:MZS917509 NJN917509:NJO917509 NTJ917509:NTK917509 ODF917509:ODG917509 ONB917509:ONC917509 OWX917509:OWY917509 PGT917509:PGU917509 PQP917509:PQQ917509 QAL917509:QAM917509 QKH917509:QKI917509 QUD917509:QUE917509 RDZ917509:REA917509 RNV917509:RNW917509 RXR917509:RXS917509 SHN917509:SHO917509 SRJ917509:SRK917509 TBF917509:TBG917509 TLB917509:TLC917509 TUX917509:TUY917509 UET917509:UEU917509 UOP917509:UOQ917509 UYL917509:UYM917509 VIH917509:VII917509 VSD917509:VSE917509 WBZ917509:WCA917509 WLV917509:WLW917509 WVR917509:WVS917509 K983045:L983045 JF983045:JG983045 TB983045:TC983045 ACX983045:ACY983045 AMT983045:AMU983045 AWP983045:AWQ983045 BGL983045:BGM983045 BQH983045:BQI983045 CAD983045:CAE983045 CJZ983045:CKA983045 CTV983045:CTW983045 DDR983045:DDS983045 DNN983045:DNO983045 DXJ983045:DXK983045 EHF983045:EHG983045 ERB983045:ERC983045 FAX983045:FAY983045 FKT983045:FKU983045 FUP983045:FUQ983045 GEL983045:GEM983045 GOH983045:GOI983045 GYD983045:GYE983045 HHZ983045:HIA983045 HRV983045:HRW983045 IBR983045:IBS983045 ILN983045:ILO983045 IVJ983045:IVK983045 JFF983045:JFG983045 JPB983045:JPC983045 JYX983045:JYY983045 KIT983045:KIU983045 KSP983045:KSQ983045 LCL983045:LCM983045 LMH983045:LMI983045 LWD983045:LWE983045 MFZ983045:MGA983045 MPV983045:MPW983045 MZR983045:MZS983045 NJN983045:NJO983045 NTJ983045:NTK983045 ODF983045:ODG983045 ONB983045:ONC983045 OWX983045:OWY983045 PGT983045:PGU983045 PQP983045:PQQ983045 QAL983045:QAM983045 QKH983045:QKI983045 QUD983045:QUE983045 RDZ983045:REA983045 RNV983045:RNW983045 RXR983045:RXS983045 SHN983045:SHO983045 SRJ983045:SRK983045 TBF983045:TBG983045 TLB983045:TLC983045 TUX983045:TUY983045 UET983045:UEU983045 UOP983045:UOQ983045 UYL983045:UYM983045 VIH983045:VII983045 VSD983045:VSE983045 WBZ983045:WCA983045 WLV983045:WLW983045 WVR983045:WVS983045 K4:L4 JF4:JG4 TB4:TC4 ACX4:ACY4 AMT4:AMU4 AWP4:AWQ4 BGL4:BGM4 BQH4:BQI4 CAD4:CAE4 CJZ4:CKA4 CTV4:CTW4 DDR4:DDS4 DNN4:DNO4 DXJ4:DXK4 EHF4:EHG4 ERB4:ERC4 FAX4:FAY4 FKT4:FKU4 FUP4:FUQ4 GEL4:GEM4 GOH4:GOI4 GYD4:GYE4 HHZ4:HIA4 HRV4:HRW4 IBR4:IBS4 ILN4:ILO4 IVJ4:IVK4 JFF4:JFG4 JPB4:JPC4 JYX4:JYY4 KIT4:KIU4 KSP4:KSQ4 LCL4:LCM4 LMH4:LMI4 LWD4:LWE4 MFZ4:MGA4 MPV4:MPW4 MZR4:MZS4 NJN4:NJO4 NTJ4:NTK4 ODF4:ODG4 ONB4:ONC4 OWX4:OWY4 PGT4:PGU4 PQP4:PQQ4 QAL4:QAM4 QKH4:QKI4 QUD4:QUE4 RDZ4:REA4 RNV4:RNW4 RXR4:RXS4 SHN4:SHO4 SRJ4:SRK4 TBF4:TBG4 TLB4:TLC4 TUX4:TUY4 UET4:UEU4 UOP4:UOQ4 UYL4:UYM4 VIH4:VII4 VSD4:VSE4 WBZ4:WCA4 WLV4:WLW4 WVR4:WVS4 K65543:L65543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K131079:L131079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K196615:L196615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K262151:L262151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K327687:L327687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K393223:L393223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K458759:L458759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K524295:L524295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K589831:L589831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K655367:L655367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K720903:L720903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K786439:L786439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K851975:L851975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K917511:L917511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K983047:L983047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B4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B65543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B131079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B196615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B262151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B327687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B393223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B458759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B524295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B589831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B655367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B720903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B786439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B851975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B917511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B983047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P4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P65543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P131079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P196615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P262151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P327687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P393223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P458759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P524295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P589831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P655367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P720903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P786439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P851975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P917511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P983047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A65560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A131096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A196632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A262168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A327704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A393240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A458776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A524312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A589848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A655384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A720920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A786456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A851992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A917528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A983064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WLL983064 WVH983064 A65571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A131107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A196643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A262179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A327715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A393251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A458787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A524323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A589859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A655395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A720931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A786467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A852003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A917539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A983075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WVH983075 A65575 IV65575 SR65575 ACN65575 AMJ65575 AWF65575 BGB65575 BPX65575 BZT65575 CJP65575 CTL65575 DDH65575 DND65575 DWZ65575 EGV65575 EQR65575 FAN65575 FKJ65575 FUF65575 GEB65575 GNX65575 GXT65575 HHP65575 HRL65575 IBH65575 ILD65575 IUZ65575 JEV65575 JOR65575 JYN65575 KIJ65575 KSF65575 LCB65575 LLX65575 LVT65575 MFP65575 MPL65575 MZH65575 NJD65575 NSZ65575 OCV65575 OMR65575 OWN65575 PGJ65575 PQF65575 QAB65575 QJX65575 QTT65575 RDP65575 RNL65575 RXH65575 SHD65575 SQZ65575 TAV65575 TKR65575 TUN65575 UEJ65575 UOF65575 UYB65575 VHX65575 VRT65575 WBP65575 WLL65575 WVH65575 A131111 IV131111 SR131111 ACN131111 AMJ131111 AWF131111 BGB131111 BPX131111 BZT131111 CJP131111 CTL131111 DDH131111 DND131111 DWZ131111 EGV131111 EQR131111 FAN131111 FKJ131111 FUF131111 GEB131111 GNX131111 GXT131111 HHP131111 HRL131111 IBH131111 ILD131111 IUZ131111 JEV131111 JOR131111 JYN131111 KIJ131111 KSF131111 LCB131111 LLX131111 LVT131111 MFP131111 MPL131111 MZH131111 NJD131111 NSZ131111 OCV131111 OMR131111 OWN131111 PGJ131111 PQF131111 QAB131111 QJX131111 QTT131111 RDP131111 RNL131111 RXH131111 SHD131111 SQZ131111 TAV131111 TKR131111 TUN131111 UEJ131111 UOF131111 UYB131111 VHX131111 VRT131111 WBP131111 WLL131111 WVH131111 A196647 IV196647 SR196647 ACN196647 AMJ196647 AWF196647 BGB196647 BPX196647 BZT196647 CJP196647 CTL196647 DDH196647 DND196647 DWZ196647 EGV196647 EQR196647 FAN196647 FKJ196647 FUF196647 GEB196647 GNX196647 GXT196647 HHP196647 HRL196647 IBH196647 ILD196647 IUZ196647 JEV196647 JOR196647 JYN196647 KIJ196647 KSF196647 LCB196647 LLX196647 LVT196647 MFP196647 MPL196647 MZH196647 NJD196647 NSZ196647 OCV196647 OMR196647 OWN196647 PGJ196647 PQF196647 QAB196647 QJX196647 QTT196647 RDP196647 RNL196647 RXH196647 SHD196647 SQZ196647 TAV196647 TKR196647 TUN196647 UEJ196647 UOF196647 UYB196647 VHX196647 VRT196647 WBP196647 WLL196647 WVH196647 A262183 IV262183 SR262183 ACN262183 AMJ262183 AWF262183 BGB262183 BPX262183 BZT262183 CJP262183 CTL262183 DDH262183 DND262183 DWZ262183 EGV262183 EQR262183 FAN262183 FKJ262183 FUF262183 GEB262183 GNX262183 GXT262183 HHP262183 HRL262183 IBH262183 ILD262183 IUZ262183 JEV262183 JOR262183 JYN262183 KIJ262183 KSF262183 LCB262183 LLX262183 LVT262183 MFP262183 MPL262183 MZH262183 NJD262183 NSZ262183 OCV262183 OMR262183 OWN262183 PGJ262183 PQF262183 QAB262183 QJX262183 QTT262183 RDP262183 RNL262183 RXH262183 SHD262183 SQZ262183 TAV262183 TKR262183 TUN262183 UEJ262183 UOF262183 UYB262183 VHX262183 VRT262183 WBP262183 WLL262183 WVH262183 A327719 IV327719 SR327719 ACN327719 AMJ327719 AWF327719 BGB327719 BPX327719 BZT327719 CJP327719 CTL327719 DDH327719 DND327719 DWZ327719 EGV327719 EQR327719 FAN327719 FKJ327719 FUF327719 GEB327719 GNX327719 GXT327719 HHP327719 HRL327719 IBH327719 ILD327719 IUZ327719 JEV327719 JOR327719 JYN327719 KIJ327719 KSF327719 LCB327719 LLX327719 LVT327719 MFP327719 MPL327719 MZH327719 NJD327719 NSZ327719 OCV327719 OMR327719 OWN327719 PGJ327719 PQF327719 QAB327719 QJX327719 QTT327719 RDP327719 RNL327719 RXH327719 SHD327719 SQZ327719 TAV327719 TKR327719 TUN327719 UEJ327719 UOF327719 UYB327719 VHX327719 VRT327719 WBP327719 WLL327719 WVH327719 A393255 IV393255 SR393255 ACN393255 AMJ393255 AWF393255 BGB393255 BPX393255 BZT393255 CJP393255 CTL393255 DDH393255 DND393255 DWZ393255 EGV393255 EQR393255 FAN393255 FKJ393255 FUF393255 GEB393255 GNX393255 GXT393255 HHP393255 HRL393255 IBH393255 ILD393255 IUZ393255 JEV393255 JOR393255 JYN393255 KIJ393255 KSF393255 LCB393255 LLX393255 LVT393255 MFP393255 MPL393255 MZH393255 NJD393255 NSZ393255 OCV393255 OMR393255 OWN393255 PGJ393255 PQF393255 QAB393255 QJX393255 QTT393255 RDP393255 RNL393255 RXH393255 SHD393255 SQZ393255 TAV393255 TKR393255 TUN393255 UEJ393255 UOF393255 UYB393255 VHX393255 VRT393255 WBP393255 WLL393255 WVH393255 A458791 IV458791 SR458791 ACN458791 AMJ458791 AWF458791 BGB458791 BPX458791 BZT458791 CJP458791 CTL458791 DDH458791 DND458791 DWZ458791 EGV458791 EQR458791 FAN458791 FKJ458791 FUF458791 GEB458791 GNX458791 GXT458791 HHP458791 HRL458791 IBH458791 ILD458791 IUZ458791 JEV458791 JOR458791 JYN458791 KIJ458791 KSF458791 LCB458791 LLX458791 LVT458791 MFP458791 MPL458791 MZH458791 NJD458791 NSZ458791 OCV458791 OMR458791 OWN458791 PGJ458791 PQF458791 QAB458791 QJX458791 QTT458791 RDP458791 RNL458791 RXH458791 SHD458791 SQZ458791 TAV458791 TKR458791 TUN458791 UEJ458791 UOF458791 UYB458791 VHX458791 VRT458791 WBP458791 WLL458791 WVH458791 A524327 IV524327 SR524327 ACN524327 AMJ524327 AWF524327 BGB524327 BPX524327 BZT524327 CJP524327 CTL524327 DDH524327 DND524327 DWZ524327 EGV524327 EQR524327 FAN524327 FKJ524327 FUF524327 GEB524327 GNX524327 GXT524327 HHP524327 HRL524327 IBH524327 ILD524327 IUZ524327 JEV524327 JOR524327 JYN524327 KIJ524327 KSF524327 LCB524327 LLX524327 LVT524327 MFP524327 MPL524327 MZH524327 NJD524327 NSZ524327 OCV524327 OMR524327 OWN524327 PGJ524327 PQF524327 QAB524327 QJX524327 QTT524327 RDP524327 RNL524327 RXH524327 SHD524327 SQZ524327 TAV524327 TKR524327 TUN524327 UEJ524327 UOF524327 UYB524327 VHX524327 VRT524327 WBP524327 WLL524327 WVH524327 A589863 IV589863 SR589863 ACN589863 AMJ589863 AWF589863 BGB589863 BPX589863 BZT589863 CJP589863 CTL589863 DDH589863 DND589863 DWZ589863 EGV589863 EQR589863 FAN589863 FKJ589863 FUF589863 GEB589863 GNX589863 GXT589863 HHP589863 HRL589863 IBH589863 ILD589863 IUZ589863 JEV589863 JOR589863 JYN589863 KIJ589863 KSF589863 LCB589863 LLX589863 LVT589863 MFP589863 MPL589863 MZH589863 NJD589863 NSZ589863 OCV589863 OMR589863 OWN589863 PGJ589863 PQF589863 QAB589863 QJX589863 QTT589863 RDP589863 RNL589863 RXH589863 SHD589863 SQZ589863 TAV589863 TKR589863 TUN589863 UEJ589863 UOF589863 UYB589863 VHX589863 VRT589863 WBP589863 WLL589863 WVH589863 A655399 IV655399 SR655399 ACN655399 AMJ655399 AWF655399 BGB655399 BPX655399 BZT655399 CJP655399 CTL655399 DDH655399 DND655399 DWZ655399 EGV655399 EQR655399 FAN655399 FKJ655399 FUF655399 GEB655399 GNX655399 GXT655399 HHP655399 HRL655399 IBH655399 ILD655399 IUZ655399 JEV655399 JOR655399 JYN655399 KIJ655399 KSF655399 LCB655399 LLX655399 LVT655399 MFP655399 MPL655399 MZH655399 NJD655399 NSZ655399 OCV655399 OMR655399 OWN655399 PGJ655399 PQF655399 QAB655399 QJX655399 QTT655399 RDP655399 RNL655399 RXH655399 SHD655399 SQZ655399 TAV655399 TKR655399 TUN655399 UEJ655399 UOF655399 UYB655399 VHX655399 VRT655399 WBP655399 WLL655399 WVH655399 A720935 IV720935 SR720935 ACN720935 AMJ720935 AWF720935 BGB720935 BPX720935 BZT720935 CJP720935 CTL720935 DDH720935 DND720935 DWZ720935 EGV720935 EQR720935 FAN720935 FKJ720935 FUF720935 GEB720935 GNX720935 GXT720935 HHP720935 HRL720935 IBH720935 ILD720935 IUZ720935 JEV720935 JOR720935 JYN720935 KIJ720935 KSF720935 LCB720935 LLX720935 LVT720935 MFP720935 MPL720935 MZH720935 NJD720935 NSZ720935 OCV720935 OMR720935 OWN720935 PGJ720935 PQF720935 QAB720935 QJX720935 QTT720935 RDP720935 RNL720935 RXH720935 SHD720935 SQZ720935 TAV720935 TKR720935 TUN720935 UEJ720935 UOF720935 UYB720935 VHX720935 VRT720935 WBP720935 WLL720935 WVH720935 A786471 IV786471 SR786471 ACN786471 AMJ786471 AWF786471 BGB786471 BPX786471 BZT786471 CJP786471 CTL786471 DDH786471 DND786471 DWZ786471 EGV786471 EQR786471 FAN786471 FKJ786471 FUF786471 GEB786471 GNX786471 GXT786471 HHP786471 HRL786471 IBH786471 ILD786471 IUZ786471 JEV786471 JOR786471 JYN786471 KIJ786471 KSF786471 LCB786471 LLX786471 LVT786471 MFP786471 MPL786471 MZH786471 NJD786471 NSZ786471 OCV786471 OMR786471 OWN786471 PGJ786471 PQF786471 QAB786471 QJX786471 QTT786471 RDP786471 RNL786471 RXH786471 SHD786471 SQZ786471 TAV786471 TKR786471 TUN786471 UEJ786471 UOF786471 UYB786471 VHX786471 VRT786471 WBP786471 WLL786471 WVH786471 A852007 IV852007 SR852007 ACN852007 AMJ852007 AWF852007 BGB852007 BPX852007 BZT852007 CJP852007 CTL852007 DDH852007 DND852007 DWZ852007 EGV852007 EQR852007 FAN852007 FKJ852007 FUF852007 GEB852007 GNX852007 GXT852007 HHP852007 HRL852007 IBH852007 ILD852007 IUZ852007 JEV852007 JOR852007 JYN852007 KIJ852007 KSF852007 LCB852007 LLX852007 LVT852007 MFP852007 MPL852007 MZH852007 NJD852007 NSZ852007 OCV852007 OMR852007 OWN852007 PGJ852007 PQF852007 QAB852007 QJX852007 QTT852007 RDP852007 RNL852007 RXH852007 SHD852007 SQZ852007 TAV852007 TKR852007 TUN852007 UEJ852007 UOF852007 UYB852007 VHX852007 VRT852007 WBP852007 WLL852007 WVH852007 A917543 IV917543 SR917543 ACN917543 AMJ917543 AWF917543 BGB917543 BPX917543 BZT917543 CJP917543 CTL917543 DDH917543 DND917543 DWZ917543 EGV917543 EQR917543 FAN917543 FKJ917543 FUF917543 GEB917543 GNX917543 GXT917543 HHP917543 HRL917543 IBH917543 ILD917543 IUZ917543 JEV917543 JOR917543 JYN917543 KIJ917543 KSF917543 LCB917543 LLX917543 LVT917543 MFP917543 MPL917543 MZH917543 NJD917543 NSZ917543 OCV917543 OMR917543 OWN917543 PGJ917543 PQF917543 QAB917543 QJX917543 QTT917543 RDP917543 RNL917543 RXH917543 SHD917543 SQZ917543 TAV917543 TKR917543 TUN917543 UEJ917543 UOF917543 UYB917543 VHX917543 VRT917543 WBP917543 WLL917543 WVH917543 A983079 IV983079 SR983079 ACN983079 AMJ983079 AWF983079 BGB983079 BPX983079 BZT983079 CJP983079 CTL983079 DDH983079 DND983079 DWZ983079 EGV983079 EQR983079 FAN983079 FKJ983079 FUF983079 GEB983079 GNX983079 GXT983079 HHP983079 HRL983079 IBH983079 ILD983079 IUZ983079 JEV983079 JOR983079 JYN983079 KIJ983079 KSF983079 LCB983079 LLX983079 LVT983079 MFP983079 MPL983079 MZH983079 NJD983079 NSZ983079 OCV983079 OMR983079 OWN983079 PGJ983079 PQF983079 QAB983079 QJX983079 QTT983079 RDP983079 RNL983079 RXH983079 SHD983079 SQZ983079 TAV983079 TKR983079 TUN983079 UEJ983079 UOF983079 UYB983079 VHX983079 VRT983079 WBP983079 WLL983079 WVH983079 A65581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A131117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A196653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A262189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A327725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A393261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A458797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A524333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A589869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A655405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A720941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A786477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A852013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A917549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A983085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WLL983085 WVH983085 N65553:N65615 JI65553:JI65615 TE65553:TE65615 ADA65553:ADA65615 AMW65553:AMW65615 AWS65553:AWS65615 BGO65553:BGO65615 BQK65553:BQK65615 CAG65553:CAG65615 CKC65553:CKC65615 CTY65553:CTY65615 DDU65553:DDU65615 DNQ65553:DNQ65615 DXM65553:DXM65615 EHI65553:EHI65615 ERE65553:ERE65615 FBA65553:FBA65615 FKW65553:FKW65615 FUS65553:FUS65615 GEO65553:GEO65615 GOK65553:GOK65615 GYG65553:GYG65615 HIC65553:HIC65615 HRY65553:HRY65615 IBU65553:IBU65615 ILQ65553:ILQ65615 IVM65553:IVM65615 JFI65553:JFI65615 JPE65553:JPE65615 JZA65553:JZA65615 KIW65553:KIW65615 KSS65553:KSS65615 LCO65553:LCO65615 LMK65553:LMK65615 LWG65553:LWG65615 MGC65553:MGC65615 MPY65553:MPY65615 MZU65553:MZU65615 NJQ65553:NJQ65615 NTM65553:NTM65615 ODI65553:ODI65615 ONE65553:ONE65615 OXA65553:OXA65615 PGW65553:PGW65615 PQS65553:PQS65615 QAO65553:QAO65615 QKK65553:QKK65615 QUG65553:QUG65615 REC65553:REC65615 RNY65553:RNY65615 RXU65553:RXU65615 SHQ65553:SHQ65615 SRM65553:SRM65615 TBI65553:TBI65615 TLE65553:TLE65615 TVA65553:TVA65615 UEW65553:UEW65615 UOS65553:UOS65615 UYO65553:UYO65615 VIK65553:VIK65615 VSG65553:VSG65615 WCC65553:WCC65615 WLY65553:WLY65615 WVU65553:WVU65615 N131089:N131151 JI131089:JI131151 TE131089:TE131151 ADA131089:ADA131151 AMW131089:AMW131151 AWS131089:AWS131151 BGO131089:BGO131151 BQK131089:BQK131151 CAG131089:CAG131151 CKC131089:CKC131151 CTY131089:CTY131151 DDU131089:DDU131151 DNQ131089:DNQ131151 DXM131089:DXM131151 EHI131089:EHI131151 ERE131089:ERE131151 FBA131089:FBA131151 FKW131089:FKW131151 FUS131089:FUS131151 GEO131089:GEO131151 GOK131089:GOK131151 GYG131089:GYG131151 HIC131089:HIC131151 HRY131089:HRY131151 IBU131089:IBU131151 ILQ131089:ILQ131151 IVM131089:IVM131151 JFI131089:JFI131151 JPE131089:JPE131151 JZA131089:JZA131151 KIW131089:KIW131151 KSS131089:KSS131151 LCO131089:LCO131151 LMK131089:LMK131151 LWG131089:LWG131151 MGC131089:MGC131151 MPY131089:MPY131151 MZU131089:MZU131151 NJQ131089:NJQ131151 NTM131089:NTM131151 ODI131089:ODI131151 ONE131089:ONE131151 OXA131089:OXA131151 PGW131089:PGW131151 PQS131089:PQS131151 QAO131089:QAO131151 QKK131089:QKK131151 QUG131089:QUG131151 REC131089:REC131151 RNY131089:RNY131151 RXU131089:RXU131151 SHQ131089:SHQ131151 SRM131089:SRM131151 TBI131089:TBI131151 TLE131089:TLE131151 TVA131089:TVA131151 UEW131089:UEW131151 UOS131089:UOS131151 UYO131089:UYO131151 VIK131089:VIK131151 VSG131089:VSG131151 WCC131089:WCC131151 WLY131089:WLY131151 WVU131089:WVU131151 N196625:N196687 JI196625:JI196687 TE196625:TE196687 ADA196625:ADA196687 AMW196625:AMW196687 AWS196625:AWS196687 BGO196625:BGO196687 BQK196625:BQK196687 CAG196625:CAG196687 CKC196625:CKC196687 CTY196625:CTY196687 DDU196625:DDU196687 DNQ196625:DNQ196687 DXM196625:DXM196687 EHI196625:EHI196687 ERE196625:ERE196687 FBA196625:FBA196687 FKW196625:FKW196687 FUS196625:FUS196687 GEO196625:GEO196687 GOK196625:GOK196687 GYG196625:GYG196687 HIC196625:HIC196687 HRY196625:HRY196687 IBU196625:IBU196687 ILQ196625:ILQ196687 IVM196625:IVM196687 JFI196625:JFI196687 JPE196625:JPE196687 JZA196625:JZA196687 KIW196625:KIW196687 KSS196625:KSS196687 LCO196625:LCO196687 LMK196625:LMK196687 LWG196625:LWG196687 MGC196625:MGC196687 MPY196625:MPY196687 MZU196625:MZU196687 NJQ196625:NJQ196687 NTM196625:NTM196687 ODI196625:ODI196687 ONE196625:ONE196687 OXA196625:OXA196687 PGW196625:PGW196687 PQS196625:PQS196687 QAO196625:QAO196687 QKK196625:QKK196687 QUG196625:QUG196687 REC196625:REC196687 RNY196625:RNY196687 RXU196625:RXU196687 SHQ196625:SHQ196687 SRM196625:SRM196687 TBI196625:TBI196687 TLE196625:TLE196687 TVA196625:TVA196687 UEW196625:UEW196687 UOS196625:UOS196687 UYO196625:UYO196687 VIK196625:VIK196687 VSG196625:VSG196687 WCC196625:WCC196687 WLY196625:WLY196687 WVU196625:WVU196687 N262161:N262223 JI262161:JI262223 TE262161:TE262223 ADA262161:ADA262223 AMW262161:AMW262223 AWS262161:AWS262223 BGO262161:BGO262223 BQK262161:BQK262223 CAG262161:CAG262223 CKC262161:CKC262223 CTY262161:CTY262223 DDU262161:DDU262223 DNQ262161:DNQ262223 DXM262161:DXM262223 EHI262161:EHI262223 ERE262161:ERE262223 FBA262161:FBA262223 FKW262161:FKW262223 FUS262161:FUS262223 GEO262161:GEO262223 GOK262161:GOK262223 GYG262161:GYG262223 HIC262161:HIC262223 HRY262161:HRY262223 IBU262161:IBU262223 ILQ262161:ILQ262223 IVM262161:IVM262223 JFI262161:JFI262223 JPE262161:JPE262223 JZA262161:JZA262223 KIW262161:KIW262223 KSS262161:KSS262223 LCO262161:LCO262223 LMK262161:LMK262223 LWG262161:LWG262223 MGC262161:MGC262223 MPY262161:MPY262223 MZU262161:MZU262223 NJQ262161:NJQ262223 NTM262161:NTM262223 ODI262161:ODI262223 ONE262161:ONE262223 OXA262161:OXA262223 PGW262161:PGW262223 PQS262161:PQS262223 QAO262161:QAO262223 QKK262161:QKK262223 QUG262161:QUG262223 REC262161:REC262223 RNY262161:RNY262223 RXU262161:RXU262223 SHQ262161:SHQ262223 SRM262161:SRM262223 TBI262161:TBI262223 TLE262161:TLE262223 TVA262161:TVA262223 UEW262161:UEW262223 UOS262161:UOS262223 UYO262161:UYO262223 VIK262161:VIK262223 VSG262161:VSG262223 WCC262161:WCC262223 WLY262161:WLY262223 WVU262161:WVU262223 N327697:N327759 JI327697:JI327759 TE327697:TE327759 ADA327697:ADA327759 AMW327697:AMW327759 AWS327697:AWS327759 BGO327697:BGO327759 BQK327697:BQK327759 CAG327697:CAG327759 CKC327697:CKC327759 CTY327697:CTY327759 DDU327697:DDU327759 DNQ327697:DNQ327759 DXM327697:DXM327759 EHI327697:EHI327759 ERE327697:ERE327759 FBA327697:FBA327759 FKW327697:FKW327759 FUS327697:FUS327759 GEO327697:GEO327759 GOK327697:GOK327759 GYG327697:GYG327759 HIC327697:HIC327759 HRY327697:HRY327759 IBU327697:IBU327759 ILQ327697:ILQ327759 IVM327697:IVM327759 JFI327697:JFI327759 JPE327697:JPE327759 JZA327697:JZA327759 KIW327697:KIW327759 KSS327697:KSS327759 LCO327697:LCO327759 LMK327697:LMK327759 LWG327697:LWG327759 MGC327697:MGC327759 MPY327697:MPY327759 MZU327697:MZU327759 NJQ327697:NJQ327759 NTM327697:NTM327759 ODI327697:ODI327759 ONE327697:ONE327759 OXA327697:OXA327759 PGW327697:PGW327759 PQS327697:PQS327759 QAO327697:QAO327759 QKK327697:QKK327759 QUG327697:QUG327759 REC327697:REC327759 RNY327697:RNY327759 RXU327697:RXU327759 SHQ327697:SHQ327759 SRM327697:SRM327759 TBI327697:TBI327759 TLE327697:TLE327759 TVA327697:TVA327759 UEW327697:UEW327759 UOS327697:UOS327759 UYO327697:UYO327759 VIK327697:VIK327759 VSG327697:VSG327759 WCC327697:WCC327759 WLY327697:WLY327759 WVU327697:WVU327759 N393233:N393295 JI393233:JI393295 TE393233:TE393295 ADA393233:ADA393295 AMW393233:AMW393295 AWS393233:AWS393295 BGO393233:BGO393295 BQK393233:BQK393295 CAG393233:CAG393295 CKC393233:CKC393295 CTY393233:CTY393295 DDU393233:DDU393295 DNQ393233:DNQ393295 DXM393233:DXM393295 EHI393233:EHI393295 ERE393233:ERE393295 FBA393233:FBA393295 FKW393233:FKW393295 FUS393233:FUS393295 GEO393233:GEO393295 GOK393233:GOK393295 GYG393233:GYG393295 HIC393233:HIC393295 HRY393233:HRY393295 IBU393233:IBU393295 ILQ393233:ILQ393295 IVM393233:IVM393295 JFI393233:JFI393295 JPE393233:JPE393295 JZA393233:JZA393295 KIW393233:KIW393295 KSS393233:KSS393295 LCO393233:LCO393295 LMK393233:LMK393295 LWG393233:LWG393295 MGC393233:MGC393295 MPY393233:MPY393295 MZU393233:MZU393295 NJQ393233:NJQ393295 NTM393233:NTM393295 ODI393233:ODI393295 ONE393233:ONE393295 OXA393233:OXA393295 PGW393233:PGW393295 PQS393233:PQS393295 QAO393233:QAO393295 QKK393233:QKK393295 QUG393233:QUG393295 REC393233:REC393295 RNY393233:RNY393295 RXU393233:RXU393295 SHQ393233:SHQ393295 SRM393233:SRM393295 TBI393233:TBI393295 TLE393233:TLE393295 TVA393233:TVA393295 UEW393233:UEW393295 UOS393233:UOS393295 UYO393233:UYO393295 VIK393233:VIK393295 VSG393233:VSG393295 WCC393233:WCC393295 WLY393233:WLY393295 WVU393233:WVU393295 N458769:N458831 JI458769:JI458831 TE458769:TE458831 ADA458769:ADA458831 AMW458769:AMW458831 AWS458769:AWS458831 BGO458769:BGO458831 BQK458769:BQK458831 CAG458769:CAG458831 CKC458769:CKC458831 CTY458769:CTY458831 DDU458769:DDU458831 DNQ458769:DNQ458831 DXM458769:DXM458831 EHI458769:EHI458831 ERE458769:ERE458831 FBA458769:FBA458831 FKW458769:FKW458831 FUS458769:FUS458831 GEO458769:GEO458831 GOK458769:GOK458831 GYG458769:GYG458831 HIC458769:HIC458831 HRY458769:HRY458831 IBU458769:IBU458831 ILQ458769:ILQ458831 IVM458769:IVM458831 JFI458769:JFI458831 JPE458769:JPE458831 JZA458769:JZA458831 KIW458769:KIW458831 KSS458769:KSS458831 LCO458769:LCO458831 LMK458769:LMK458831 LWG458769:LWG458831 MGC458769:MGC458831 MPY458769:MPY458831 MZU458769:MZU458831 NJQ458769:NJQ458831 NTM458769:NTM458831 ODI458769:ODI458831 ONE458769:ONE458831 OXA458769:OXA458831 PGW458769:PGW458831 PQS458769:PQS458831 QAO458769:QAO458831 QKK458769:QKK458831 QUG458769:QUG458831 REC458769:REC458831 RNY458769:RNY458831 RXU458769:RXU458831 SHQ458769:SHQ458831 SRM458769:SRM458831 TBI458769:TBI458831 TLE458769:TLE458831 TVA458769:TVA458831 UEW458769:UEW458831 UOS458769:UOS458831 UYO458769:UYO458831 VIK458769:VIK458831 VSG458769:VSG458831 WCC458769:WCC458831 WLY458769:WLY458831 WVU458769:WVU458831 N524305:N524367 JI524305:JI524367 TE524305:TE524367 ADA524305:ADA524367 AMW524305:AMW524367 AWS524305:AWS524367 BGO524305:BGO524367 BQK524305:BQK524367 CAG524305:CAG524367 CKC524305:CKC524367 CTY524305:CTY524367 DDU524305:DDU524367 DNQ524305:DNQ524367 DXM524305:DXM524367 EHI524305:EHI524367 ERE524305:ERE524367 FBA524305:FBA524367 FKW524305:FKW524367 FUS524305:FUS524367 GEO524305:GEO524367 GOK524305:GOK524367 GYG524305:GYG524367 HIC524305:HIC524367 HRY524305:HRY524367 IBU524305:IBU524367 ILQ524305:ILQ524367 IVM524305:IVM524367 JFI524305:JFI524367 JPE524305:JPE524367 JZA524305:JZA524367 KIW524305:KIW524367 KSS524305:KSS524367 LCO524305:LCO524367 LMK524305:LMK524367 LWG524305:LWG524367 MGC524305:MGC524367 MPY524305:MPY524367 MZU524305:MZU524367 NJQ524305:NJQ524367 NTM524305:NTM524367 ODI524305:ODI524367 ONE524305:ONE524367 OXA524305:OXA524367 PGW524305:PGW524367 PQS524305:PQS524367 QAO524305:QAO524367 QKK524305:QKK524367 QUG524305:QUG524367 REC524305:REC524367 RNY524305:RNY524367 RXU524305:RXU524367 SHQ524305:SHQ524367 SRM524305:SRM524367 TBI524305:TBI524367 TLE524305:TLE524367 TVA524305:TVA524367 UEW524305:UEW524367 UOS524305:UOS524367 UYO524305:UYO524367 VIK524305:VIK524367 VSG524305:VSG524367 WCC524305:WCC524367 WLY524305:WLY524367 WVU524305:WVU524367 N589841:N589903 JI589841:JI589903 TE589841:TE589903 ADA589841:ADA589903 AMW589841:AMW589903 AWS589841:AWS589903 BGO589841:BGO589903 BQK589841:BQK589903 CAG589841:CAG589903 CKC589841:CKC589903 CTY589841:CTY589903 DDU589841:DDU589903 DNQ589841:DNQ589903 DXM589841:DXM589903 EHI589841:EHI589903 ERE589841:ERE589903 FBA589841:FBA589903 FKW589841:FKW589903 FUS589841:FUS589903 GEO589841:GEO589903 GOK589841:GOK589903 GYG589841:GYG589903 HIC589841:HIC589903 HRY589841:HRY589903 IBU589841:IBU589903 ILQ589841:ILQ589903 IVM589841:IVM589903 JFI589841:JFI589903 JPE589841:JPE589903 JZA589841:JZA589903 KIW589841:KIW589903 KSS589841:KSS589903 LCO589841:LCO589903 LMK589841:LMK589903 LWG589841:LWG589903 MGC589841:MGC589903 MPY589841:MPY589903 MZU589841:MZU589903 NJQ589841:NJQ589903 NTM589841:NTM589903 ODI589841:ODI589903 ONE589841:ONE589903 OXA589841:OXA589903 PGW589841:PGW589903 PQS589841:PQS589903 QAO589841:QAO589903 QKK589841:QKK589903 QUG589841:QUG589903 REC589841:REC589903 RNY589841:RNY589903 RXU589841:RXU589903 SHQ589841:SHQ589903 SRM589841:SRM589903 TBI589841:TBI589903 TLE589841:TLE589903 TVA589841:TVA589903 UEW589841:UEW589903 UOS589841:UOS589903 UYO589841:UYO589903 VIK589841:VIK589903 VSG589841:VSG589903 WCC589841:WCC589903 WLY589841:WLY589903 WVU589841:WVU589903 N655377:N655439 JI655377:JI655439 TE655377:TE655439 ADA655377:ADA655439 AMW655377:AMW655439 AWS655377:AWS655439 BGO655377:BGO655439 BQK655377:BQK655439 CAG655377:CAG655439 CKC655377:CKC655439 CTY655377:CTY655439 DDU655377:DDU655439 DNQ655377:DNQ655439 DXM655377:DXM655439 EHI655377:EHI655439 ERE655377:ERE655439 FBA655377:FBA655439 FKW655377:FKW655439 FUS655377:FUS655439 GEO655377:GEO655439 GOK655377:GOK655439 GYG655377:GYG655439 HIC655377:HIC655439 HRY655377:HRY655439 IBU655377:IBU655439 ILQ655377:ILQ655439 IVM655377:IVM655439 JFI655377:JFI655439 JPE655377:JPE655439 JZA655377:JZA655439 KIW655377:KIW655439 KSS655377:KSS655439 LCO655377:LCO655439 LMK655377:LMK655439 LWG655377:LWG655439 MGC655377:MGC655439 MPY655377:MPY655439 MZU655377:MZU655439 NJQ655377:NJQ655439 NTM655377:NTM655439 ODI655377:ODI655439 ONE655377:ONE655439 OXA655377:OXA655439 PGW655377:PGW655439 PQS655377:PQS655439 QAO655377:QAO655439 QKK655377:QKK655439 QUG655377:QUG655439 REC655377:REC655439 RNY655377:RNY655439 RXU655377:RXU655439 SHQ655377:SHQ655439 SRM655377:SRM655439 TBI655377:TBI655439 TLE655377:TLE655439 TVA655377:TVA655439 UEW655377:UEW655439 UOS655377:UOS655439 UYO655377:UYO655439 VIK655377:VIK655439 VSG655377:VSG655439 WCC655377:WCC655439 WLY655377:WLY655439 WVU655377:WVU655439 N720913:N720975 JI720913:JI720975 TE720913:TE720975 ADA720913:ADA720975 AMW720913:AMW720975 AWS720913:AWS720975 BGO720913:BGO720975 BQK720913:BQK720975 CAG720913:CAG720975 CKC720913:CKC720975 CTY720913:CTY720975 DDU720913:DDU720975 DNQ720913:DNQ720975 DXM720913:DXM720975 EHI720913:EHI720975 ERE720913:ERE720975 FBA720913:FBA720975 FKW720913:FKW720975 FUS720913:FUS720975 GEO720913:GEO720975 GOK720913:GOK720975 GYG720913:GYG720975 HIC720913:HIC720975 HRY720913:HRY720975 IBU720913:IBU720975 ILQ720913:ILQ720975 IVM720913:IVM720975 JFI720913:JFI720975 JPE720913:JPE720975 JZA720913:JZA720975 KIW720913:KIW720975 KSS720913:KSS720975 LCO720913:LCO720975 LMK720913:LMK720975 LWG720913:LWG720975 MGC720913:MGC720975 MPY720913:MPY720975 MZU720913:MZU720975 NJQ720913:NJQ720975 NTM720913:NTM720975 ODI720913:ODI720975 ONE720913:ONE720975 OXA720913:OXA720975 PGW720913:PGW720975 PQS720913:PQS720975 QAO720913:QAO720975 QKK720913:QKK720975 QUG720913:QUG720975 REC720913:REC720975 RNY720913:RNY720975 RXU720913:RXU720975 SHQ720913:SHQ720975 SRM720913:SRM720975 TBI720913:TBI720975 TLE720913:TLE720975 TVA720913:TVA720975 UEW720913:UEW720975 UOS720913:UOS720975 UYO720913:UYO720975 VIK720913:VIK720975 VSG720913:VSG720975 WCC720913:WCC720975 WLY720913:WLY720975 WVU720913:WVU720975 N786449:N786511 JI786449:JI786511 TE786449:TE786511 ADA786449:ADA786511 AMW786449:AMW786511 AWS786449:AWS786511 BGO786449:BGO786511 BQK786449:BQK786511 CAG786449:CAG786511 CKC786449:CKC786511 CTY786449:CTY786511 DDU786449:DDU786511 DNQ786449:DNQ786511 DXM786449:DXM786511 EHI786449:EHI786511 ERE786449:ERE786511 FBA786449:FBA786511 FKW786449:FKW786511 FUS786449:FUS786511 GEO786449:GEO786511 GOK786449:GOK786511 GYG786449:GYG786511 HIC786449:HIC786511 HRY786449:HRY786511 IBU786449:IBU786511 ILQ786449:ILQ786511 IVM786449:IVM786511 JFI786449:JFI786511 JPE786449:JPE786511 JZA786449:JZA786511 KIW786449:KIW786511 KSS786449:KSS786511 LCO786449:LCO786511 LMK786449:LMK786511 LWG786449:LWG786511 MGC786449:MGC786511 MPY786449:MPY786511 MZU786449:MZU786511 NJQ786449:NJQ786511 NTM786449:NTM786511 ODI786449:ODI786511 ONE786449:ONE786511 OXA786449:OXA786511 PGW786449:PGW786511 PQS786449:PQS786511 QAO786449:QAO786511 QKK786449:QKK786511 QUG786449:QUG786511 REC786449:REC786511 RNY786449:RNY786511 RXU786449:RXU786511 SHQ786449:SHQ786511 SRM786449:SRM786511 TBI786449:TBI786511 TLE786449:TLE786511 TVA786449:TVA786511 UEW786449:UEW786511 UOS786449:UOS786511 UYO786449:UYO786511 VIK786449:VIK786511 VSG786449:VSG786511 WCC786449:WCC786511 WLY786449:WLY786511 WVU786449:WVU786511 N851985:N852047 JI851985:JI852047 TE851985:TE852047 ADA851985:ADA852047 AMW851985:AMW852047 AWS851985:AWS852047 BGO851985:BGO852047 BQK851985:BQK852047 CAG851985:CAG852047 CKC851985:CKC852047 CTY851985:CTY852047 DDU851985:DDU852047 DNQ851985:DNQ852047 DXM851985:DXM852047 EHI851985:EHI852047 ERE851985:ERE852047 FBA851985:FBA852047 FKW851985:FKW852047 FUS851985:FUS852047 GEO851985:GEO852047 GOK851985:GOK852047 GYG851985:GYG852047 HIC851985:HIC852047 HRY851985:HRY852047 IBU851985:IBU852047 ILQ851985:ILQ852047 IVM851985:IVM852047 JFI851985:JFI852047 JPE851985:JPE852047 JZA851985:JZA852047 KIW851985:KIW852047 KSS851985:KSS852047 LCO851985:LCO852047 LMK851985:LMK852047 LWG851985:LWG852047 MGC851985:MGC852047 MPY851985:MPY852047 MZU851985:MZU852047 NJQ851985:NJQ852047 NTM851985:NTM852047 ODI851985:ODI852047 ONE851985:ONE852047 OXA851985:OXA852047 PGW851985:PGW852047 PQS851985:PQS852047 QAO851985:QAO852047 QKK851985:QKK852047 QUG851985:QUG852047 REC851985:REC852047 RNY851985:RNY852047 RXU851985:RXU852047 SHQ851985:SHQ852047 SRM851985:SRM852047 TBI851985:TBI852047 TLE851985:TLE852047 TVA851985:TVA852047 UEW851985:UEW852047 UOS851985:UOS852047 UYO851985:UYO852047 VIK851985:VIK852047 VSG851985:VSG852047 WCC851985:WCC852047 WLY851985:WLY852047 WVU851985:WVU852047 N917521:N917583 JI917521:JI917583 TE917521:TE917583 ADA917521:ADA917583 AMW917521:AMW917583 AWS917521:AWS917583 BGO917521:BGO917583 BQK917521:BQK917583 CAG917521:CAG917583 CKC917521:CKC917583 CTY917521:CTY917583 DDU917521:DDU917583 DNQ917521:DNQ917583 DXM917521:DXM917583 EHI917521:EHI917583 ERE917521:ERE917583 FBA917521:FBA917583 FKW917521:FKW917583 FUS917521:FUS917583 GEO917521:GEO917583 GOK917521:GOK917583 GYG917521:GYG917583 HIC917521:HIC917583 HRY917521:HRY917583 IBU917521:IBU917583 ILQ917521:ILQ917583 IVM917521:IVM917583 JFI917521:JFI917583 JPE917521:JPE917583 JZA917521:JZA917583 KIW917521:KIW917583 KSS917521:KSS917583 LCO917521:LCO917583 LMK917521:LMK917583 LWG917521:LWG917583 MGC917521:MGC917583 MPY917521:MPY917583 MZU917521:MZU917583 NJQ917521:NJQ917583 NTM917521:NTM917583 ODI917521:ODI917583 ONE917521:ONE917583 OXA917521:OXA917583 PGW917521:PGW917583 PQS917521:PQS917583 QAO917521:QAO917583 QKK917521:QKK917583 QUG917521:QUG917583 REC917521:REC917583 RNY917521:RNY917583 RXU917521:RXU917583 SHQ917521:SHQ917583 SRM917521:SRM917583 TBI917521:TBI917583 TLE917521:TLE917583 TVA917521:TVA917583 UEW917521:UEW917583 UOS917521:UOS917583 UYO917521:UYO917583 VIK917521:VIK917583 VSG917521:VSG917583 WCC917521:WCC917583 WLY917521:WLY917583 WVU917521:WVU917583 N983057:N983119 JI983057:JI983119 TE983057:TE983119 ADA983057:ADA983119 AMW983057:AMW983119 AWS983057:AWS983119 BGO983057:BGO983119 BQK983057:BQK983119 CAG983057:CAG983119 CKC983057:CKC983119 CTY983057:CTY983119 DDU983057:DDU983119 DNQ983057:DNQ983119 DXM983057:DXM983119 EHI983057:EHI983119 ERE983057:ERE983119 FBA983057:FBA983119 FKW983057:FKW983119 FUS983057:FUS983119 GEO983057:GEO983119 GOK983057:GOK983119 GYG983057:GYG983119 HIC983057:HIC983119 HRY983057:HRY983119 IBU983057:IBU983119 ILQ983057:ILQ983119 IVM983057:IVM983119 JFI983057:JFI983119 JPE983057:JPE983119 JZA983057:JZA983119 KIW983057:KIW983119 KSS983057:KSS983119 LCO983057:LCO983119 LMK983057:LMK983119 LWG983057:LWG983119 MGC983057:MGC983119 MPY983057:MPY983119 MZU983057:MZU983119 NJQ983057:NJQ983119 NTM983057:NTM983119 ODI983057:ODI983119 ONE983057:ONE983119 OXA983057:OXA983119 PGW983057:PGW983119 PQS983057:PQS983119 QAO983057:QAO983119 QKK983057:QKK983119 QUG983057:QUG983119 REC983057:REC983119 RNY983057:RNY983119 RXU983057:RXU983119 SHQ983057:SHQ983119 SRM983057:SRM983119 TBI983057:TBI983119 TLE983057:TLE983119 TVA983057:TVA983119 UEW983057:UEW983119 UOS983057:UOS983119 UYO983057:UYO983119 VIK983057:VIK983119 VSG983057:VSG983119 WCC983057:WCC983119 WLY983057:WLY983119 WVU983057:WVU983119 A65598:B65598 IV65598:IW65598 SR65598:SS65598 ACN65598:ACO65598 AMJ65598:AMK65598 AWF65598:AWG65598 BGB65598:BGC65598 BPX65598:BPY65598 BZT65598:BZU65598 CJP65598:CJQ65598 CTL65598:CTM65598 DDH65598:DDI65598 DND65598:DNE65598 DWZ65598:DXA65598 EGV65598:EGW65598 EQR65598:EQS65598 FAN65598:FAO65598 FKJ65598:FKK65598 FUF65598:FUG65598 GEB65598:GEC65598 GNX65598:GNY65598 GXT65598:GXU65598 HHP65598:HHQ65598 HRL65598:HRM65598 IBH65598:IBI65598 ILD65598:ILE65598 IUZ65598:IVA65598 JEV65598:JEW65598 JOR65598:JOS65598 JYN65598:JYO65598 KIJ65598:KIK65598 KSF65598:KSG65598 LCB65598:LCC65598 LLX65598:LLY65598 LVT65598:LVU65598 MFP65598:MFQ65598 MPL65598:MPM65598 MZH65598:MZI65598 NJD65598:NJE65598 NSZ65598:NTA65598 OCV65598:OCW65598 OMR65598:OMS65598 OWN65598:OWO65598 PGJ65598:PGK65598 PQF65598:PQG65598 QAB65598:QAC65598 QJX65598:QJY65598 QTT65598:QTU65598 RDP65598:RDQ65598 RNL65598:RNM65598 RXH65598:RXI65598 SHD65598:SHE65598 SQZ65598:SRA65598 TAV65598:TAW65598 TKR65598:TKS65598 TUN65598:TUO65598 UEJ65598:UEK65598 UOF65598:UOG65598 UYB65598:UYC65598 VHX65598:VHY65598 VRT65598:VRU65598 WBP65598:WBQ65598 WLL65598:WLM65598 WVH65598:WVI65598 A131134:B131134 IV131134:IW131134 SR131134:SS131134 ACN131134:ACO131134 AMJ131134:AMK131134 AWF131134:AWG131134 BGB131134:BGC131134 BPX131134:BPY131134 BZT131134:BZU131134 CJP131134:CJQ131134 CTL131134:CTM131134 DDH131134:DDI131134 DND131134:DNE131134 DWZ131134:DXA131134 EGV131134:EGW131134 EQR131134:EQS131134 FAN131134:FAO131134 FKJ131134:FKK131134 FUF131134:FUG131134 GEB131134:GEC131134 GNX131134:GNY131134 GXT131134:GXU131134 HHP131134:HHQ131134 HRL131134:HRM131134 IBH131134:IBI131134 ILD131134:ILE131134 IUZ131134:IVA131134 JEV131134:JEW131134 JOR131134:JOS131134 JYN131134:JYO131134 KIJ131134:KIK131134 KSF131134:KSG131134 LCB131134:LCC131134 LLX131134:LLY131134 LVT131134:LVU131134 MFP131134:MFQ131134 MPL131134:MPM131134 MZH131134:MZI131134 NJD131134:NJE131134 NSZ131134:NTA131134 OCV131134:OCW131134 OMR131134:OMS131134 OWN131134:OWO131134 PGJ131134:PGK131134 PQF131134:PQG131134 QAB131134:QAC131134 QJX131134:QJY131134 QTT131134:QTU131134 RDP131134:RDQ131134 RNL131134:RNM131134 RXH131134:RXI131134 SHD131134:SHE131134 SQZ131134:SRA131134 TAV131134:TAW131134 TKR131134:TKS131134 TUN131134:TUO131134 UEJ131134:UEK131134 UOF131134:UOG131134 UYB131134:UYC131134 VHX131134:VHY131134 VRT131134:VRU131134 WBP131134:WBQ131134 WLL131134:WLM131134 WVH131134:WVI131134 A196670:B196670 IV196670:IW196670 SR196670:SS196670 ACN196670:ACO196670 AMJ196670:AMK196670 AWF196670:AWG196670 BGB196670:BGC196670 BPX196670:BPY196670 BZT196670:BZU196670 CJP196670:CJQ196670 CTL196670:CTM196670 DDH196670:DDI196670 DND196670:DNE196670 DWZ196670:DXA196670 EGV196670:EGW196670 EQR196670:EQS196670 FAN196670:FAO196670 FKJ196670:FKK196670 FUF196670:FUG196670 GEB196670:GEC196670 GNX196670:GNY196670 GXT196670:GXU196670 HHP196670:HHQ196670 HRL196670:HRM196670 IBH196670:IBI196670 ILD196670:ILE196670 IUZ196670:IVA196670 JEV196670:JEW196670 JOR196670:JOS196670 JYN196670:JYO196670 KIJ196670:KIK196670 KSF196670:KSG196670 LCB196670:LCC196670 LLX196670:LLY196670 LVT196670:LVU196670 MFP196670:MFQ196670 MPL196670:MPM196670 MZH196670:MZI196670 NJD196670:NJE196670 NSZ196670:NTA196670 OCV196670:OCW196670 OMR196670:OMS196670 OWN196670:OWO196670 PGJ196670:PGK196670 PQF196670:PQG196670 QAB196670:QAC196670 QJX196670:QJY196670 QTT196670:QTU196670 RDP196670:RDQ196670 RNL196670:RNM196670 RXH196670:RXI196670 SHD196670:SHE196670 SQZ196670:SRA196670 TAV196670:TAW196670 TKR196670:TKS196670 TUN196670:TUO196670 UEJ196670:UEK196670 UOF196670:UOG196670 UYB196670:UYC196670 VHX196670:VHY196670 VRT196670:VRU196670 WBP196670:WBQ196670 WLL196670:WLM196670 WVH196670:WVI196670 A262206:B262206 IV262206:IW262206 SR262206:SS262206 ACN262206:ACO262206 AMJ262206:AMK262206 AWF262206:AWG262206 BGB262206:BGC262206 BPX262206:BPY262206 BZT262206:BZU262206 CJP262206:CJQ262206 CTL262206:CTM262206 DDH262206:DDI262206 DND262206:DNE262206 DWZ262206:DXA262206 EGV262206:EGW262206 EQR262206:EQS262206 FAN262206:FAO262206 FKJ262206:FKK262206 FUF262206:FUG262206 GEB262206:GEC262206 GNX262206:GNY262206 GXT262206:GXU262206 HHP262206:HHQ262206 HRL262206:HRM262206 IBH262206:IBI262206 ILD262206:ILE262206 IUZ262206:IVA262206 JEV262206:JEW262206 JOR262206:JOS262206 JYN262206:JYO262206 KIJ262206:KIK262206 KSF262206:KSG262206 LCB262206:LCC262206 LLX262206:LLY262206 LVT262206:LVU262206 MFP262206:MFQ262206 MPL262206:MPM262206 MZH262206:MZI262206 NJD262206:NJE262206 NSZ262206:NTA262206 OCV262206:OCW262206 OMR262206:OMS262206 OWN262206:OWO262206 PGJ262206:PGK262206 PQF262206:PQG262206 QAB262206:QAC262206 QJX262206:QJY262206 QTT262206:QTU262206 RDP262206:RDQ262206 RNL262206:RNM262206 RXH262206:RXI262206 SHD262206:SHE262206 SQZ262206:SRA262206 TAV262206:TAW262206 TKR262206:TKS262206 TUN262206:TUO262206 UEJ262206:UEK262206 UOF262206:UOG262206 UYB262206:UYC262206 VHX262206:VHY262206 VRT262206:VRU262206 WBP262206:WBQ262206 WLL262206:WLM262206 WVH262206:WVI262206 A327742:B327742 IV327742:IW327742 SR327742:SS327742 ACN327742:ACO327742 AMJ327742:AMK327742 AWF327742:AWG327742 BGB327742:BGC327742 BPX327742:BPY327742 BZT327742:BZU327742 CJP327742:CJQ327742 CTL327742:CTM327742 DDH327742:DDI327742 DND327742:DNE327742 DWZ327742:DXA327742 EGV327742:EGW327742 EQR327742:EQS327742 FAN327742:FAO327742 FKJ327742:FKK327742 FUF327742:FUG327742 GEB327742:GEC327742 GNX327742:GNY327742 GXT327742:GXU327742 HHP327742:HHQ327742 HRL327742:HRM327742 IBH327742:IBI327742 ILD327742:ILE327742 IUZ327742:IVA327742 JEV327742:JEW327742 JOR327742:JOS327742 JYN327742:JYO327742 KIJ327742:KIK327742 KSF327742:KSG327742 LCB327742:LCC327742 LLX327742:LLY327742 LVT327742:LVU327742 MFP327742:MFQ327742 MPL327742:MPM327742 MZH327742:MZI327742 NJD327742:NJE327742 NSZ327742:NTA327742 OCV327742:OCW327742 OMR327742:OMS327742 OWN327742:OWO327742 PGJ327742:PGK327742 PQF327742:PQG327742 QAB327742:QAC327742 QJX327742:QJY327742 QTT327742:QTU327742 RDP327742:RDQ327742 RNL327742:RNM327742 RXH327742:RXI327742 SHD327742:SHE327742 SQZ327742:SRA327742 TAV327742:TAW327742 TKR327742:TKS327742 TUN327742:TUO327742 UEJ327742:UEK327742 UOF327742:UOG327742 UYB327742:UYC327742 VHX327742:VHY327742 VRT327742:VRU327742 WBP327742:WBQ327742 WLL327742:WLM327742 WVH327742:WVI327742 A393278:B393278 IV393278:IW393278 SR393278:SS393278 ACN393278:ACO393278 AMJ393278:AMK393278 AWF393278:AWG393278 BGB393278:BGC393278 BPX393278:BPY393278 BZT393278:BZU393278 CJP393278:CJQ393278 CTL393278:CTM393278 DDH393278:DDI393278 DND393278:DNE393278 DWZ393278:DXA393278 EGV393278:EGW393278 EQR393278:EQS393278 FAN393278:FAO393278 FKJ393278:FKK393278 FUF393278:FUG393278 GEB393278:GEC393278 GNX393278:GNY393278 GXT393278:GXU393278 HHP393278:HHQ393278 HRL393278:HRM393278 IBH393278:IBI393278 ILD393278:ILE393278 IUZ393278:IVA393278 JEV393278:JEW393278 JOR393278:JOS393278 JYN393278:JYO393278 KIJ393278:KIK393278 KSF393278:KSG393278 LCB393278:LCC393278 LLX393278:LLY393278 LVT393278:LVU393278 MFP393278:MFQ393278 MPL393278:MPM393278 MZH393278:MZI393278 NJD393278:NJE393278 NSZ393278:NTA393278 OCV393278:OCW393278 OMR393278:OMS393278 OWN393278:OWO393278 PGJ393278:PGK393278 PQF393278:PQG393278 QAB393278:QAC393278 QJX393278:QJY393278 QTT393278:QTU393278 RDP393278:RDQ393278 RNL393278:RNM393278 RXH393278:RXI393278 SHD393278:SHE393278 SQZ393278:SRA393278 TAV393278:TAW393278 TKR393278:TKS393278 TUN393278:TUO393278 UEJ393278:UEK393278 UOF393278:UOG393278 UYB393278:UYC393278 VHX393278:VHY393278 VRT393278:VRU393278 WBP393278:WBQ393278 WLL393278:WLM393278 WVH393278:WVI393278 A458814:B458814 IV458814:IW458814 SR458814:SS458814 ACN458814:ACO458814 AMJ458814:AMK458814 AWF458814:AWG458814 BGB458814:BGC458814 BPX458814:BPY458814 BZT458814:BZU458814 CJP458814:CJQ458814 CTL458814:CTM458814 DDH458814:DDI458814 DND458814:DNE458814 DWZ458814:DXA458814 EGV458814:EGW458814 EQR458814:EQS458814 FAN458814:FAO458814 FKJ458814:FKK458814 FUF458814:FUG458814 GEB458814:GEC458814 GNX458814:GNY458814 GXT458814:GXU458814 HHP458814:HHQ458814 HRL458814:HRM458814 IBH458814:IBI458814 ILD458814:ILE458814 IUZ458814:IVA458814 JEV458814:JEW458814 JOR458814:JOS458814 JYN458814:JYO458814 KIJ458814:KIK458814 KSF458814:KSG458814 LCB458814:LCC458814 LLX458814:LLY458814 LVT458814:LVU458814 MFP458814:MFQ458814 MPL458814:MPM458814 MZH458814:MZI458814 NJD458814:NJE458814 NSZ458814:NTA458814 OCV458814:OCW458814 OMR458814:OMS458814 OWN458814:OWO458814 PGJ458814:PGK458814 PQF458814:PQG458814 QAB458814:QAC458814 QJX458814:QJY458814 QTT458814:QTU458814 RDP458814:RDQ458814 RNL458814:RNM458814 RXH458814:RXI458814 SHD458814:SHE458814 SQZ458814:SRA458814 TAV458814:TAW458814 TKR458814:TKS458814 TUN458814:TUO458814 UEJ458814:UEK458814 UOF458814:UOG458814 UYB458814:UYC458814 VHX458814:VHY458814 VRT458814:VRU458814 WBP458814:WBQ458814 WLL458814:WLM458814 WVH458814:WVI458814 A524350:B524350 IV524350:IW524350 SR524350:SS524350 ACN524350:ACO524350 AMJ524350:AMK524350 AWF524350:AWG524350 BGB524350:BGC524350 BPX524350:BPY524350 BZT524350:BZU524350 CJP524350:CJQ524350 CTL524350:CTM524350 DDH524350:DDI524350 DND524350:DNE524350 DWZ524350:DXA524350 EGV524350:EGW524350 EQR524350:EQS524350 FAN524350:FAO524350 FKJ524350:FKK524350 FUF524350:FUG524350 GEB524350:GEC524350 GNX524350:GNY524350 GXT524350:GXU524350 HHP524350:HHQ524350 HRL524350:HRM524350 IBH524350:IBI524350 ILD524350:ILE524350 IUZ524350:IVA524350 JEV524350:JEW524350 JOR524350:JOS524350 JYN524350:JYO524350 KIJ524350:KIK524350 KSF524350:KSG524350 LCB524350:LCC524350 LLX524350:LLY524350 LVT524350:LVU524350 MFP524350:MFQ524350 MPL524350:MPM524350 MZH524350:MZI524350 NJD524350:NJE524350 NSZ524350:NTA524350 OCV524350:OCW524350 OMR524350:OMS524350 OWN524350:OWO524350 PGJ524350:PGK524350 PQF524350:PQG524350 QAB524350:QAC524350 QJX524350:QJY524350 QTT524350:QTU524350 RDP524350:RDQ524350 RNL524350:RNM524350 RXH524350:RXI524350 SHD524350:SHE524350 SQZ524350:SRA524350 TAV524350:TAW524350 TKR524350:TKS524350 TUN524350:TUO524350 UEJ524350:UEK524350 UOF524350:UOG524350 UYB524350:UYC524350 VHX524350:VHY524350 VRT524350:VRU524350 WBP524350:WBQ524350 WLL524350:WLM524350 WVH524350:WVI524350 A589886:B589886 IV589886:IW589886 SR589886:SS589886 ACN589886:ACO589886 AMJ589886:AMK589886 AWF589886:AWG589886 BGB589886:BGC589886 BPX589886:BPY589886 BZT589886:BZU589886 CJP589886:CJQ589886 CTL589886:CTM589886 DDH589886:DDI589886 DND589886:DNE589886 DWZ589886:DXA589886 EGV589886:EGW589886 EQR589886:EQS589886 FAN589886:FAO589886 FKJ589886:FKK589886 FUF589886:FUG589886 GEB589886:GEC589886 GNX589886:GNY589886 GXT589886:GXU589886 HHP589886:HHQ589886 HRL589886:HRM589886 IBH589886:IBI589886 ILD589886:ILE589886 IUZ589886:IVA589886 JEV589886:JEW589886 JOR589886:JOS589886 JYN589886:JYO589886 KIJ589886:KIK589886 KSF589886:KSG589886 LCB589886:LCC589886 LLX589886:LLY589886 LVT589886:LVU589886 MFP589886:MFQ589886 MPL589886:MPM589886 MZH589886:MZI589886 NJD589886:NJE589886 NSZ589886:NTA589886 OCV589886:OCW589886 OMR589886:OMS589886 OWN589886:OWO589886 PGJ589886:PGK589886 PQF589886:PQG589886 QAB589886:QAC589886 QJX589886:QJY589886 QTT589886:QTU589886 RDP589886:RDQ589886 RNL589886:RNM589886 RXH589886:RXI589886 SHD589886:SHE589886 SQZ589886:SRA589886 TAV589886:TAW589886 TKR589886:TKS589886 TUN589886:TUO589886 UEJ589886:UEK589886 UOF589886:UOG589886 UYB589886:UYC589886 VHX589886:VHY589886 VRT589886:VRU589886 WBP589886:WBQ589886 WLL589886:WLM589886 WVH589886:WVI589886 A655422:B655422 IV655422:IW655422 SR655422:SS655422 ACN655422:ACO655422 AMJ655422:AMK655422 AWF655422:AWG655422 BGB655422:BGC655422 BPX655422:BPY655422 BZT655422:BZU655422 CJP655422:CJQ655422 CTL655422:CTM655422 DDH655422:DDI655422 DND655422:DNE655422 DWZ655422:DXA655422 EGV655422:EGW655422 EQR655422:EQS655422 FAN655422:FAO655422 FKJ655422:FKK655422 FUF655422:FUG655422 GEB655422:GEC655422 GNX655422:GNY655422 GXT655422:GXU655422 HHP655422:HHQ655422 HRL655422:HRM655422 IBH655422:IBI655422 ILD655422:ILE655422 IUZ655422:IVA655422 JEV655422:JEW655422 JOR655422:JOS655422 JYN655422:JYO655422 KIJ655422:KIK655422 KSF655422:KSG655422 LCB655422:LCC655422 LLX655422:LLY655422 LVT655422:LVU655422 MFP655422:MFQ655422 MPL655422:MPM655422 MZH655422:MZI655422 NJD655422:NJE655422 NSZ655422:NTA655422 OCV655422:OCW655422 OMR655422:OMS655422 OWN655422:OWO655422 PGJ655422:PGK655422 PQF655422:PQG655422 QAB655422:QAC655422 QJX655422:QJY655422 QTT655422:QTU655422 RDP655422:RDQ655422 RNL655422:RNM655422 RXH655422:RXI655422 SHD655422:SHE655422 SQZ655422:SRA655422 TAV655422:TAW655422 TKR655422:TKS655422 TUN655422:TUO655422 UEJ655422:UEK655422 UOF655422:UOG655422 UYB655422:UYC655422 VHX655422:VHY655422 VRT655422:VRU655422 WBP655422:WBQ655422 WLL655422:WLM655422 WVH655422:WVI655422 A720958:B720958 IV720958:IW720958 SR720958:SS720958 ACN720958:ACO720958 AMJ720958:AMK720958 AWF720958:AWG720958 BGB720958:BGC720958 BPX720958:BPY720958 BZT720958:BZU720958 CJP720958:CJQ720958 CTL720958:CTM720958 DDH720958:DDI720958 DND720958:DNE720958 DWZ720958:DXA720958 EGV720958:EGW720958 EQR720958:EQS720958 FAN720958:FAO720958 FKJ720958:FKK720958 FUF720958:FUG720958 GEB720958:GEC720958 GNX720958:GNY720958 GXT720958:GXU720958 HHP720958:HHQ720958 HRL720958:HRM720958 IBH720958:IBI720958 ILD720958:ILE720958 IUZ720958:IVA720958 JEV720958:JEW720958 JOR720958:JOS720958 JYN720958:JYO720958 KIJ720958:KIK720958 KSF720958:KSG720958 LCB720958:LCC720958 LLX720958:LLY720958 LVT720958:LVU720958 MFP720958:MFQ720958 MPL720958:MPM720958 MZH720958:MZI720958 NJD720958:NJE720958 NSZ720958:NTA720958 OCV720958:OCW720958 OMR720958:OMS720958 OWN720958:OWO720958 PGJ720958:PGK720958 PQF720958:PQG720958 QAB720958:QAC720958 QJX720958:QJY720958 QTT720958:QTU720958 RDP720958:RDQ720958 RNL720958:RNM720958 RXH720958:RXI720958 SHD720958:SHE720958 SQZ720958:SRA720958 TAV720958:TAW720958 TKR720958:TKS720958 TUN720958:TUO720958 UEJ720958:UEK720958 UOF720958:UOG720958 UYB720958:UYC720958 VHX720958:VHY720958 VRT720958:VRU720958 WBP720958:WBQ720958 WLL720958:WLM720958 WVH720958:WVI720958 A786494:B786494 IV786494:IW786494 SR786494:SS786494 ACN786494:ACO786494 AMJ786494:AMK786494 AWF786494:AWG786494 BGB786494:BGC786494 BPX786494:BPY786494 BZT786494:BZU786494 CJP786494:CJQ786494 CTL786494:CTM786494 DDH786494:DDI786494 DND786494:DNE786494 DWZ786494:DXA786494 EGV786494:EGW786494 EQR786494:EQS786494 FAN786494:FAO786494 FKJ786494:FKK786494 FUF786494:FUG786494 GEB786494:GEC786494 GNX786494:GNY786494 GXT786494:GXU786494 HHP786494:HHQ786494 HRL786494:HRM786494 IBH786494:IBI786494 ILD786494:ILE786494 IUZ786494:IVA786494 JEV786494:JEW786494 JOR786494:JOS786494 JYN786494:JYO786494 KIJ786494:KIK786494 KSF786494:KSG786494 LCB786494:LCC786494 LLX786494:LLY786494 LVT786494:LVU786494 MFP786494:MFQ786494 MPL786494:MPM786494 MZH786494:MZI786494 NJD786494:NJE786494 NSZ786494:NTA786494 OCV786494:OCW786494 OMR786494:OMS786494 OWN786494:OWO786494 PGJ786494:PGK786494 PQF786494:PQG786494 QAB786494:QAC786494 QJX786494:QJY786494 QTT786494:QTU786494 RDP786494:RDQ786494 RNL786494:RNM786494 RXH786494:RXI786494 SHD786494:SHE786494 SQZ786494:SRA786494 TAV786494:TAW786494 TKR786494:TKS786494 TUN786494:TUO786494 UEJ786494:UEK786494 UOF786494:UOG786494 UYB786494:UYC786494 VHX786494:VHY786494 VRT786494:VRU786494 WBP786494:WBQ786494 WLL786494:WLM786494 WVH786494:WVI786494 A852030:B852030 IV852030:IW852030 SR852030:SS852030 ACN852030:ACO852030 AMJ852030:AMK852030 AWF852030:AWG852030 BGB852030:BGC852030 BPX852030:BPY852030 BZT852030:BZU852030 CJP852030:CJQ852030 CTL852030:CTM852030 DDH852030:DDI852030 DND852030:DNE852030 DWZ852030:DXA852030 EGV852030:EGW852030 EQR852030:EQS852030 FAN852030:FAO852030 FKJ852030:FKK852030 FUF852030:FUG852030 GEB852030:GEC852030 GNX852030:GNY852030 GXT852030:GXU852030 HHP852030:HHQ852030 HRL852030:HRM852030 IBH852030:IBI852030 ILD852030:ILE852030 IUZ852030:IVA852030 JEV852030:JEW852030 JOR852030:JOS852030 JYN852030:JYO852030 KIJ852030:KIK852030 KSF852030:KSG852030 LCB852030:LCC852030 LLX852030:LLY852030 LVT852030:LVU852030 MFP852030:MFQ852030 MPL852030:MPM852030 MZH852030:MZI852030 NJD852030:NJE852030 NSZ852030:NTA852030 OCV852030:OCW852030 OMR852030:OMS852030 OWN852030:OWO852030 PGJ852030:PGK852030 PQF852030:PQG852030 QAB852030:QAC852030 QJX852030:QJY852030 QTT852030:QTU852030 RDP852030:RDQ852030 RNL852030:RNM852030 RXH852030:RXI852030 SHD852030:SHE852030 SQZ852030:SRA852030 TAV852030:TAW852030 TKR852030:TKS852030 TUN852030:TUO852030 UEJ852030:UEK852030 UOF852030:UOG852030 UYB852030:UYC852030 VHX852030:VHY852030 VRT852030:VRU852030 WBP852030:WBQ852030 WLL852030:WLM852030 WVH852030:WVI852030 A917566:B917566 IV917566:IW917566 SR917566:SS917566 ACN917566:ACO917566 AMJ917566:AMK917566 AWF917566:AWG917566 BGB917566:BGC917566 BPX917566:BPY917566 BZT917566:BZU917566 CJP917566:CJQ917566 CTL917566:CTM917566 DDH917566:DDI917566 DND917566:DNE917566 DWZ917566:DXA917566 EGV917566:EGW917566 EQR917566:EQS917566 FAN917566:FAO917566 FKJ917566:FKK917566 FUF917566:FUG917566 GEB917566:GEC917566 GNX917566:GNY917566 GXT917566:GXU917566 HHP917566:HHQ917566 HRL917566:HRM917566 IBH917566:IBI917566 ILD917566:ILE917566 IUZ917566:IVA917566 JEV917566:JEW917566 JOR917566:JOS917566 JYN917566:JYO917566 KIJ917566:KIK917566 KSF917566:KSG917566 LCB917566:LCC917566 LLX917566:LLY917566 LVT917566:LVU917566 MFP917566:MFQ917566 MPL917566:MPM917566 MZH917566:MZI917566 NJD917566:NJE917566 NSZ917566:NTA917566 OCV917566:OCW917566 OMR917566:OMS917566 OWN917566:OWO917566 PGJ917566:PGK917566 PQF917566:PQG917566 QAB917566:QAC917566 QJX917566:QJY917566 QTT917566:QTU917566 RDP917566:RDQ917566 RNL917566:RNM917566 RXH917566:RXI917566 SHD917566:SHE917566 SQZ917566:SRA917566 TAV917566:TAW917566 TKR917566:TKS917566 TUN917566:TUO917566 UEJ917566:UEK917566 UOF917566:UOG917566 UYB917566:UYC917566 VHX917566:VHY917566 VRT917566:VRU917566 WBP917566:WBQ917566 WLL917566:WLM917566 WVH917566:WVI917566 A983102:B983102 IV983102:IW983102 SR983102:SS983102 ACN983102:ACO983102 AMJ983102:AMK983102 AWF983102:AWG983102 BGB983102:BGC983102 BPX983102:BPY983102 BZT983102:BZU983102 CJP983102:CJQ983102 CTL983102:CTM983102 DDH983102:DDI983102 DND983102:DNE983102 DWZ983102:DXA983102 EGV983102:EGW983102 EQR983102:EQS983102 FAN983102:FAO983102 FKJ983102:FKK983102 FUF983102:FUG983102 GEB983102:GEC983102 GNX983102:GNY983102 GXT983102:GXU983102 HHP983102:HHQ983102 HRL983102:HRM983102 IBH983102:IBI983102 ILD983102:ILE983102 IUZ983102:IVA983102 JEV983102:JEW983102 JOR983102:JOS983102 JYN983102:JYO983102 KIJ983102:KIK983102 KSF983102:KSG983102 LCB983102:LCC983102 LLX983102:LLY983102 LVT983102:LVU983102 MFP983102:MFQ983102 MPL983102:MPM983102 MZH983102:MZI983102 NJD983102:NJE983102 NSZ983102:NTA983102 OCV983102:OCW983102 OMR983102:OMS983102 OWN983102:OWO983102 PGJ983102:PGK983102 PQF983102:PQG983102 QAB983102:QAC983102 QJX983102:QJY983102 QTT983102:QTU983102 RDP983102:RDQ983102 RNL983102:RNM983102 RXH983102:RXI983102 SHD983102:SHE983102 SQZ983102:SRA983102 TAV983102:TAW983102 TKR983102:TKS983102 TUN983102:TUO983102 UEJ983102:UEK983102 UOF983102:UOG983102 UYB983102:UYC983102 VHX983102:VHY983102 VRT983102:VRU983102 WBP983102:WBQ983102 WLL983102:WLM983102 WVH983102:WVI983102 A65606 IV65606 SR65606 ACN65606 AMJ65606 AWF65606 BGB65606 BPX65606 BZT65606 CJP65606 CTL65606 DDH65606 DND65606 DWZ65606 EGV65606 EQR65606 FAN65606 FKJ65606 FUF65606 GEB65606 GNX65606 GXT65606 HHP65606 HRL65606 IBH65606 ILD65606 IUZ65606 JEV65606 JOR65606 JYN65606 KIJ65606 KSF65606 LCB65606 LLX65606 LVT65606 MFP65606 MPL65606 MZH65606 NJD65606 NSZ65606 OCV65606 OMR65606 OWN65606 PGJ65606 PQF65606 QAB65606 QJX65606 QTT65606 RDP65606 RNL65606 RXH65606 SHD65606 SQZ65606 TAV65606 TKR65606 TUN65606 UEJ65606 UOF65606 UYB65606 VHX65606 VRT65606 WBP65606 WLL65606 WVH65606 A131142 IV131142 SR131142 ACN131142 AMJ131142 AWF131142 BGB131142 BPX131142 BZT131142 CJP131142 CTL131142 DDH131142 DND131142 DWZ131142 EGV131142 EQR131142 FAN131142 FKJ131142 FUF131142 GEB131142 GNX131142 GXT131142 HHP131142 HRL131142 IBH131142 ILD131142 IUZ131142 JEV131142 JOR131142 JYN131142 KIJ131142 KSF131142 LCB131142 LLX131142 LVT131142 MFP131142 MPL131142 MZH131142 NJD131142 NSZ131142 OCV131142 OMR131142 OWN131142 PGJ131142 PQF131142 QAB131142 QJX131142 QTT131142 RDP131142 RNL131142 RXH131142 SHD131142 SQZ131142 TAV131142 TKR131142 TUN131142 UEJ131142 UOF131142 UYB131142 VHX131142 VRT131142 WBP131142 WLL131142 WVH131142 A196678 IV196678 SR196678 ACN196678 AMJ196678 AWF196678 BGB196678 BPX196678 BZT196678 CJP196678 CTL196678 DDH196678 DND196678 DWZ196678 EGV196678 EQR196678 FAN196678 FKJ196678 FUF196678 GEB196678 GNX196678 GXT196678 HHP196678 HRL196678 IBH196678 ILD196678 IUZ196678 JEV196678 JOR196678 JYN196678 KIJ196678 KSF196678 LCB196678 LLX196678 LVT196678 MFP196678 MPL196678 MZH196678 NJD196678 NSZ196678 OCV196678 OMR196678 OWN196678 PGJ196678 PQF196678 QAB196678 QJX196678 QTT196678 RDP196678 RNL196678 RXH196678 SHD196678 SQZ196678 TAV196678 TKR196678 TUN196678 UEJ196678 UOF196678 UYB196678 VHX196678 VRT196678 WBP196678 WLL196678 WVH196678 A262214 IV262214 SR262214 ACN262214 AMJ262214 AWF262214 BGB262214 BPX262214 BZT262214 CJP262214 CTL262214 DDH262214 DND262214 DWZ262214 EGV262214 EQR262214 FAN262214 FKJ262214 FUF262214 GEB262214 GNX262214 GXT262214 HHP262214 HRL262214 IBH262214 ILD262214 IUZ262214 JEV262214 JOR262214 JYN262214 KIJ262214 KSF262214 LCB262214 LLX262214 LVT262214 MFP262214 MPL262214 MZH262214 NJD262214 NSZ262214 OCV262214 OMR262214 OWN262214 PGJ262214 PQF262214 QAB262214 QJX262214 QTT262214 RDP262214 RNL262214 RXH262214 SHD262214 SQZ262214 TAV262214 TKR262214 TUN262214 UEJ262214 UOF262214 UYB262214 VHX262214 VRT262214 WBP262214 WLL262214 WVH262214 A327750 IV327750 SR327750 ACN327750 AMJ327750 AWF327750 BGB327750 BPX327750 BZT327750 CJP327750 CTL327750 DDH327750 DND327750 DWZ327750 EGV327750 EQR327750 FAN327750 FKJ327750 FUF327750 GEB327750 GNX327750 GXT327750 HHP327750 HRL327750 IBH327750 ILD327750 IUZ327750 JEV327750 JOR327750 JYN327750 KIJ327750 KSF327750 LCB327750 LLX327750 LVT327750 MFP327750 MPL327750 MZH327750 NJD327750 NSZ327750 OCV327750 OMR327750 OWN327750 PGJ327750 PQF327750 QAB327750 QJX327750 QTT327750 RDP327750 RNL327750 RXH327750 SHD327750 SQZ327750 TAV327750 TKR327750 TUN327750 UEJ327750 UOF327750 UYB327750 VHX327750 VRT327750 WBP327750 WLL327750 WVH327750 A393286 IV393286 SR393286 ACN393286 AMJ393286 AWF393286 BGB393286 BPX393286 BZT393286 CJP393286 CTL393286 DDH393286 DND393286 DWZ393286 EGV393286 EQR393286 FAN393286 FKJ393286 FUF393286 GEB393286 GNX393286 GXT393286 HHP393286 HRL393286 IBH393286 ILD393286 IUZ393286 JEV393286 JOR393286 JYN393286 KIJ393286 KSF393286 LCB393286 LLX393286 LVT393286 MFP393286 MPL393286 MZH393286 NJD393286 NSZ393286 OCV393286 OMR393286 OWN393286 PGJ393286 PQF393286 QAB393286 QJX393286 QTT393286 RDP393286 RNL393286 RXH393286 SHD393286 SQZ393286 TAV393286 TKR393286 TUN393286 UEJ393286 UOF393286 UYB393286 VHX393286 VRT393286 WBP393286 WLL393286 WVH393286 A458822 IV458822 SR458822 ACN458822 AMJ458822 AWF458822 BGB458822 BPX458822 BZT458822 CJP458822 CTL458822 DDH458822 DND458822 DWZ458822 EGV458822 EQR458822 FAN458822 FKJ458822 FUF458822 GEB458822 GNX458822 GXT458822 HHP458822 HRL458822 IBH458822 ILD458822 IUZ458822 JEV458822 JOR458822 JYN458822 KIJ458822 KSF458822 LCB458822 LLX458822 LVT458822 MFP458822 MPL458822 MZH458822 NJD458822 NSZ458822 OCV458822 OMR458822 OWN458822 PGJ458822 PQF458822 QAB458822 QJX458822 QTT458822 RDP458822 RNL458822 RXH458822 SHD458822 SQZ458822 TAV458822 TKR458822 TUN458822 UEJ458822 UOF458822 UYB458822 VHX458822 VRT458822 WBP458822 WLL458822 WVH458822 A524358 IV524358 SR524358 ACN524358 AMJ524358 AWF524358 BGB524358 BPX524358 BZT524358 CJP524358 CTL524358 DDH524358 DND524358 DWZ524358 EGV524358 EQR524358 FAN524358 FKJ524358 FUF524358 GEB524358 GNX524358 GXT524358 HHP524358 HRL524358 IBH524358 ILD524358 IUZ524358 JEV524358 JOR524358 JYN524358 KIJ524358 KSF524358 LCB524358 LLX524358 LVT524358 MFP524358 MPL524358 MZH524358 NJD524358 NSZ524358 OCV524358 OMR524358 OWN524358 PGJ524358 PQF524358 QAB524358 QJX524358 QTT524358 RDP524358 RNL524358 RXH524358 SHD524358 SQZ524358 TAV524358 TKR524358 TUN524358 UEJ524358 UOF524358 UYB524358 VHX524358 VRT524358 WBP524358 WLL524358 WVH524358 A589894 IV589894 SR589894 ACN589894 AMJ589894 AWF589894 BGB589894 BPX589894 BZT589894 CJP589894 CTL589894 DDH589894 DND589894 DWZ589894 EGV589894 EQR589894 FAN589894 FKJ589894 FUF589894 GEB589894 GNX589894 GXT589894 HHP589894 HRL589894 IBH589894 ILD589894 IUZ589894 JEV589894 JOR589894 JYN589894 KIJ589894 KSF589894 LCB589894 LLX589894 LVT589894 MFP589894 MPL589894 MZH589894 NJD589894 NSZ589894 OCV589894 OMR589894 OWN589894 PGJ589894 PQF589894 QAB589894 QJX589894 QTT589894 RDP589894 RNL589894 RXH589894 SHD589894 SQZ589894 TAV589894 TKR589894 TUN589894 UEJ589894 UOF589894 UYB589894 VHX589894 VRT589894 WBP589894 WLL589894 WVH589894 A655430 IV655430 SR655430 ACN655430 AMJ655430 AWF655430 BGB655430 BPX655430 BZT655430 CJP655430 CTL655430 DDH655430 DND655430 DWZ655430 EGV655430 EQR655430 FAN655430 FKJ655430 FUF655430 GEB655430 GNX655430 GXT655430 HHP655430 HRL655430 IBH655430 ILD655430 IUZ655430 JEV655430 JOR655430 JYN655430 KIJ655430 KSF655430 LCB655430 LLX655430 LVT655430 MFP655430 MPL655430 MZH655430 NJD655430 NSZ655430 OCV655430 OMR655430 OWN655430 PGJ655430 PQF655430 QAB655430 QJX655430 QTT655430 RDP655430 RNL655430 RXH655430 SHD655430 SQZ655430 TAV655430 TKR655430 TUN655430 UEJ655430 UOF655430 UYB655430 VHX655430 VRT655430 WBP655430 WLL655430 WVH655430 A720966 IV720966 SR720966 ACN720966 AMJ720966 AWF720966 BGB720966 BPX720966 BZT720966 CJP720966 CTL720966 DDH720966 DND720966 DWZ720966 EGV720966 EQR720966 FAN720966 FKJ720966 FUF720966 GEB720966 GNX720966 GXT720966 HHP720966 HRL720966 IBH720966 ILD720966 IUZ720966 JEV720966 JOR720966 JYN720966 KIJ720966 KSF720966 LCB720966 LLX720966 LVT720966 MFP720966 MPL720966 MZH720966 NJD720966 NSZ720966 OCV720966 OMR720966 OWN720966 PGJ720966 PQF720966 QAB720966 QJX720966 QTT720966 RDP720966 RNL720966 RXH720966 SHD720966 SQZ720966 TAV720966 TKR720966 TUN720966 UEJ720966 UOF720966 UYB720966 VHX720966 VRT720966 WBP720966 WLL720966 WVH720966 A786502 IV786502 SR786502 ACN786502 AMJ786502 AWF786502 BGB786502 BPX786502 BZT786502 CJP786502 CTL786502 DDH786502 DND786502 DWZ786502 EGV786502 EQR786502 FAN786502 FKJ786502 FUF786502 GEB786502 GNX786502 GXT786502 HHP786502 HRL786502 IBH786502 ILD786502 IUZ786502 JEV786502 JOR786502 JYN786502 KIJ786502 KSF786502 LCB786502 LLX786502 LVT786502 MFP786502 MPL786502 MZH786502 NJD786502 NSZ786502 OCV786502 OMR786502 OWN786502 PGJ786502 PQF786502 QAB786502 QJX786502 QTT786502 RDP786502 RNL786502 RXH786502 SHD786502 SQZ786502 TAV786502 TKR786502 TUN786502 UEJ786502 UOF786502 UYB786502 VHX786502 VRT786502 WBP786502 WLL786502 WVH786502 A852038 IV852038 SR852038 ACN852038 AMJ852038 AWF852038 BGB852038 BPX852038 BZT852038 CJP852038 CTL852038 DDH852038 DND852038 DWZ852038 EGV852038 EQR852038 FAN852038 FKJ852038 FUF852038 GEB852038 GNX852038 GXT852038 HHP852038 HRL852038 IBH852038 ILD852038 IUZ852038 JEV852038 JOR852038 JYN852038 KIJ852038 KSF852038 LCB852038 LLX852038 LVT852038 MFP852038 MPL852038 MZH852038 NJD852038 NSZ852038 OCV852038 OMR852038 OWN852038 PGJ852038 PQF852038 QAB852038 QJX852038 QTT852038 RDP852038 RNL852038 RXH852038 SHD852038 SQZ852038 TAV852038 TKR852038 TUN852038 UEJ852038 UOF852038 UYB852038 VHX852038 VRT852038 WBP852038 WLL852038 WVH852038 A917574 IV917574 SR917574 ACN917574 AMJ917574 AWF917574 BGB917574 BPX917574 BZT917574 CJP917574 CTL917574 DDH917574 DND917574 DWZ917574 EGV917574 EQR917574 FAN917574 FKJ917574 FUF917574 GEB917574 GNX917574 GXT917574 HHP917574 HRL917574 IBH917574 ILD917574 IUZ917574 JEV917574 JOR917574 JYN917574 KIJ917574 KSF917574 LCB917574 LLX917574 LVT917574 MFP917574 MPL917574 MZH917574 NJD917574 NSZ917574 OCV917574 OMR917574 OWN917574 PGJ917574 PQF917574 QAB917574 QJX917574 QTT917574 RDP917574 RNL917574 RXH917574 SHD917574 SQZ917574 TAV917574 TKR917574 TUN917574 UEJ917574 UOF917574 UYB917574 VHX917574 VRT917574 WBP917574 WLL917574 WVH917574 A983110 IV983110 SR983110 ACN983110 AMJ983110 AWF983110 BGB983110 BPX983110 BZT983110 CJP983110 CTL983110 DDH983110 DND983110 DWZ983110 EGV983110 EQR983110 FAN983110 FKJ983110 FUF983110 GEB983110 GNX983110 GXT983110 HHP983110 HRL983110 IBH983110 ILD983110 IUZ983110 JEV983110 JOR983110 JYN983110 KIJ983110 KSF983110 LCB983110 LLX983110 LVT983110 MFP983110 MPL983110 MZH983110 NJD983110 NSZ983110 OCV983110 OMR983110 OWN983110 PGJ983110 PQF983110 QAB983110 QJX983110 QTT983110 RDP983110 RNL983110 RXH983110 SHD983110 SQZ983110 TAV983110 TKR983110 TUN983110 UEJ983110 UOF983110 UYB983110 VHX983110 VRT983110 WBP983110 WLL983110 WVH983110 M65609 JH65609 TD65609 ACZ65609 AMV65609 AWR65609 BGN65609 BQJ65609 CAF65609 CKB65609 CTX65609 DDT65609 DNP65609 DXL65609 EHH65609 ERD65609 FAZ65609 FKV65609 FUR65609 GEN65609 GOJ65609 GYF65609 HIB65609 HRX65609 IBT65609 ILP65609 IVL65609 JFH65609 JPD65609 JYZ65609 KIV65609 KSR65609 LCN65609 LMJ65609 LWF65609 MGB65609 MPX65609 MZT65609 NJP65609 NTL65609 ODH65609 OND65609 OWZ65609 PGV65609 PQR65609 QAN65609 QKJ65609 QUF65609 REB65609 RNX65609 RXT65609 SHP65609 SRL65609 TBH65609 TLD65609 TUZ65609 UEV65609 UOR65609 UYN65609 VIJ65609 VSF65609 WCB65609 WLX65609 WVT65609 M131145 JH131145 TD131145 ACZ131145 AMV131145 AWR131145 BGN131145 BQJ131145 CAF131145 CKB131145 CTX131145 DDT131145 DNP131145 DXL131145 EHH131145 ERD131145 FAZ131145 FKV131145 FUR131145 GEN131145 GOJ131145 GYF131145 HIB131145 HRX131145 IBT131145 ILP131145 IVL131145 JFH131145 JPD131145 JYZ131145 KIV131145 KSR131145 LCN131145 LMJ131145 LWF131145 MGB131145 MPX131145 MZT131145 NJP131145 NTL131145 ODH131145 OND131145 OWZ131145 PGV131145 PQR131145 QAN131145 QKJ131145 QUF131145 REB131145 RNX131145 RXT131145 SHP131145 SRL131145 TBH131145 TLD131145 TUZ131145 UEV131145 UOR131145 UYN131145 VIJ131145 VSF131145 WCB131145 WLX131145 WVT131145 M196681 JH196681 TD196681 ACZ196681 AMV196681 AWR196681 BGN196681 BQJ196681 CAF196681 CKB196681 CTX196681 DDT196681 DNP196681 DXL196681 EHH196681 ERD196681 FAZ196681 FKV196681 FUR196681 GEN196681 GOJ196681 GYF196681 HIB196681 HRX196681 IBT196681 ILP196681 IVL196681 JFH196681 JPD196681 JYZ196681 KIV196681 KSR196681 LCN196681 LMJ196681 LWF196681 MGB196681 MPX196681 MZT196681 NJP196681 NTL196681 ODH196681 OND196681 OWZ196681 PGV196681 PQR196681 QAN196681 QKJ196681 QUF196681 REB196681 RNX196681 RXT196681 SHP196681 SRL196681 TBH196681 TLD196681 TUZ196681 UEV196681 UOR196681 UYN196681 VIJ196681 VSF196681 WCB196681 WLX196681 WVT196681 M262217 JH262217 TD262217 ACZ262217 AMV262217 AWR262217 BGN262217 BQJ262217 CAF262217 CKB262217 CTX262217 DDT262217 DNP262217 DXL262217 EHH262217 ERD262217 FAZ262217 FKV262217 FUR262217 GEN262217 GOJ262217 GYF262217 HIB262217 HRX262217 IBT262217 ILP262217 IVL262217 JFH262217 JPD262217 JYZ262217 KIV262217 KSR262217 LCN262217 LMJ262217 LWF262217 MGB262217 MPX262217 MZT262217 NJP262217 NTL262217 ODH262217 OND262217 OWZ262217 PGV262217 PQR262217 QAN262217 QKJ262217 QUF262217 REB262217 RNX262217 RXT262217 SHP262217 SRL262217 TBH262217 TLD262217 TUZ262217 UEV262217 UOR262217 UYN262217 VIJ262217 VSF262217 WCB262217 WLX262217 WVT262217 M327753 JH327753 TD327753 ACZ327753 AMV327753 AWR327753 BGN327753 BQJ327753 CAF327753 CKB327753 CTX327753 DDT327753 DNP327753 DXL327753 EHH327753 ERD327753 FAZ327753 FKV327753 FUR327753 GEN327753 GOJ327753 GYF327753 HIB327753 HRX327753 IBT327753 ILP327753 IVL327753 JFH327753 JPD327753 JYZ327753 KIV327753 KSR327753 LCN327753 LMJ327753 LWF327753 MGB327753 MPX327753 MZT327753 NJP327753 NTL327753 ODH327753 OND327753 OWZ327753 PGV327753 PQR327753 QAN327753 QKJ327753 QUF327753 REB327753 RNX327753 RXT327753 SHP327753 SRL327753 TBH327753 TLD327753 TUZ327753 UEV327753 UOR327753 UYN327753 VIJ327753 VSF327753 WCB327753 WLX327753 WVT327753 M393289 JH393289 TD393289 ACZ393289 AMV393289 AWR393289 BGN393289 BQJ393289 CAF393289 CKB393289 CTX393289 DDT393289 DNP393289 DXL393289 EHH393289 ERD393289 FAZ393289 FKV393289 FUR393289 GEN393289 GOJ393289 GYF393289 HIB393289 HRX393289 IBT393289 ILP393289 IVL393289 JFH393289 JPD393289 JYZ393289 KIV393289 KSR393289 LCN393289 LMJ393289 LWF393289 MGB393289 MPX393289 MZT393289 NJP393289 NTL393289 ODH393289 OND393289 OWZ393289 PGV393289 PQR393289 QAN393289 QKJ393289 QUF393289 REB393289 RNX393289 RXT393289 SHP393289 SRL393289 TBH393289 TLD393289 TUZ393289 UEV393289 UOR393289 UYN393289 VIJ393289 VSF393289 WCB393289 WLX393289 WVT393289 M458825 JH458825 TD458825 ACZ458825 AMV458825 AWR458825 BGN458825 BQJ458825 CAF458825 CKB458825 CTX458825 DDT458825 DNP458825 DXL458825 EHH458825 ERD458825 FAZ458825 FKV458825 FUR458825 GEN458825 GOJ458825 GYF458825 HIB458825 HRX458825 IBT458825 ILP458825 IVL458825 JFH458825 JPD458825 JYZ458825 KIV458825 KSR458825 LCN458825 LMJ458825 LWF458825 MGB458825 MPX458825 MZT458825 NJP458825 NTL458825 ODH458825 OND458825 OWZ458825 PGV458825 PQR458825 QAN458825 QKJ458825 QUF458825 REB458825 RNX458825 RXT458825 SHP458825 SRL458825 TBH458825 TLD458825 TUZ458825 UEV458825 UOR458825 UYN458825 VIJ458825 VSF458825 WCB458825 WLX458825 WVT458825 M524361 JH524361 TD524361 ACZ524361 AMV524361 AWR524361 BGN524361 BQJ524361 CAF524361 CKB524361 CTX524361 DDT524361 DNP524361 DXL524361 EHH524361 ERD524361 FAZ524361 FKV524361 FUR524361 GEN524361 GOJ524361 GYF524361 HIB524361 HRX524361 IBT524361 ILP524361 IVL524361 JFH524361 JPD524361 JYZ524361 KIV524361 KSR524361 LCN524361 LMJ524361 LWF524361 MGB524361 MPX524361 MZT524361 NJP524361 NTL524361 ODH524361 OND524361 OWZ524361 PGV524361 PQR524361 QAN524361 QKJ524361 QUF524361 REB524361 RNX524361 RXT524361 SHP524361 SRL524361 TBH524361 TLD524361 TUZ524361 UEV524361 UOR524361 UYN524361 VIJ524361 VSF524361 WCB524361 WLX524361 WVT524361 M589897 JH589897 TD589897 ACZ589897 AMV589897 AWR589897 BGN589897 BQJ589897 CAF589897 CKB589897 CTX589897 DDT589897 DNP589897 DXL589897 EHH589897 ERD589897 FAZ589897 FKV589897 FUR589897 GEN589897 GOJ589897 GYF589897 HIB589897 HRX589897 IBT589897 ILP589897 IVL589897 JFH589897 JPD589897 JYZ589897 KIV589897 KSR589897 LCN589897 LMJ589897 LWF589897 MGB589897 MPX589897 MZT589897 NJP589897 NTL589897 ODH589897 OND589897 OWZ589897 PGV589897 PQR589897 QAN589897 QKJ589897 QUF589897 REB589897 RNX589897 RXT589897 SHP589897 SRL589897 TBH589897 TLD589897 TUZ589897 UEV589897 UOR589897 UYN589897 VIJ589897 VSF589897 WCB589897 WLX589897 WVT589897 M655433 JH655433 TD655433 ACZ655433 AMV655433 AWR655433 BGN655433 BQJ655433 CAF655433 CKB655433 CTX655433 DDT655433 DNP655433 DXL655433 EHH655433 ERD655433 FAZ655433 FKV655433 FUR655433 GEN655433 GOJ655433 GYF655433 HIB655433 HRX655433 IBT655433 ILP655433 IVL655433 JFH655433 JPD655433 JYZ655433 KIV655433 KSR655433 LCN655433 LMJ655433 LWF655433 MGB655433 MPX655433 MZT655433 NJP655433 NTL655433 ODH655433 OND655433 OWZ655433 PGV655433 PQR655433 QAN655433 QKJ655433 QUF655433 REB655433 RNX655433 RXT655433 SHP655433 SRL655433 TBH655433 TLD655433 TUZ655433 UEV655433 UOR655433 UYN655433 VIJ655433 VSF655433 WCB655433 WLX655433 WVT655433 M720969 JH720969 TD720969 ACZ720969 AMV720969 AWR720969 BGN720969 BQJ720969 CAF720969 CKB720969 CTX720969 DDT720969 DNP720969 DXL720969 EHH720969 ERD720969 FAZ720969 FKV720969 FUR720969 GEN720969 GOJ720969 GYF720969 HIB720969 HRX720969 IBT720969 ILP720969 IVL720969 JFH720969 JPD720969 JYZ720969 KIV720969 KSR720969 LCN720969 LMJ720969 LWF720969 MGB720969 MPX720969 MZT720969 NJP720969 NTL720969 ODH720969 OND720969 OWZ720969 PGV720969 PQR720969 QAN720969 QKJ720969 QUF720969 REB720969 RNX720969 RXT720969 SHP720969 SRL720969 TBH720969 TLD720969 TUZ720969 UEV720969 UOR720969 UYN720969 VIJ720969 VSF720969 WCB720969 WLX720969 WVT720969 M786505 JH786505 TD786505 ACZ786505 AMV786505 AWR786505 BGN786505 BQJ786505 CAF786505 CKB786505 CTX786505 DDT786505 DNP786505 DXL786505 EHH786505 ERD786505 FAZ786505 FKV786505 FUR786505 GEN786505 GOJ786505 GYF786505 HIB786505 HRX786505 IBT786505 ILP786505 IVL786505 JFH786505 JPD786505 JYZ786505 KIV786505 KSR786505 LCN786505 LMJ786505 LWF786505 MGB786505 MPX786505 MZT786505 NJP786505 NTL786505 ODH786505 OND786505 OWZ786505 PGV786505 PQR786505 QAN786505 QKJ786505 QUF786505 REB786505 RNX786505 RXT786505 SHP786505 SRL786505 TBH786505 TLD786505 TUZ786505 UEV786505 UOR786505 UYN786505 VIJ786505 VSF786505 WCB786505 WLX786505 WVT786505 M852041 JH852041 TD852041 ACZ852041 AMV852041 AWR852041 BGN852041 BQJ852041 CAF852041 CKB852041 CTX852041 DDT852041 DNP852041 DXL852041 EHH852041 ERD852041 FAZ852041 FKV852041 FUR852041 GEN852041 GOJ852041 GYF852041 HIB852041 HRX852041 IBT852041 ILP852041 IVL852041 JFH852041 JPD852041 JYZ852041 KIV852041 KSR852041 LCN852041 LMJ852041 LWF852041 MGB852041 MPX852041 MZT852041 NJP852041 NTL852041 ODH852041 OND852041 OWZ852041 PGV852041 PQR852041 QAN852041 QKJ852041 QUF852041 REB852041 RNX852041 RXT852041 SHP852041 SRL852041 TBH852041 TLD852041 TUZ852041 UEV852041 UOR852041 UYN852041 VIJ852041 VSF852041 WCB852041 WLX852041 WVT852041 M917577 JH917577 TD917577 ACZ917577 AMV917577 AWR917577 BGN917577 BQJ917577 CAF917577 CKB917577 CTX917577 DDT917577 DNP917577 DXL917577 EHH917577 ERD917577 FAZ917577 FKV917577 FUR917577 GEN917577 GOJ917577 GYF917577 HIB917577 HRX917577 IBT917577 ILP917577 IVL917577 JFH917577 JPD917577 JYZ917577 KIV917577 KSR917577 LCN917577 LMJ917577 LWF917577 MGB917577 MPX917577 MZT917577 NJP917577 NTL917577 ODH917577 OND917577 OWZ917577 PGV917577 PQR917577 QAN917577 QKJ917577 QUF917577 REB917577 RNX917577 RXT917577 SHP917577 SRL917577 TBH917577 TLD917577 TUZ917577 UEV917577 UOR917577 UYN917577 VIJ917577 VSF917577 WCB917577 WLX917577 WVT917577 M983113 JH983113 TD983113 ACZ983113 AMV983113 AWR983113 BGN983113 BQJ983113 CAF983113 CKB983113 CTX983113 DDT983113 DNP983113 DXL983113 EHH983113 ERD983113 FAZ983113 FKV983113 FUR983113 GEN983113 GOJ983113 GYF983113 HIB983113 HRX983113 IBT983113 ILP983113 IVL983113 JFH983113 JPD983113 JYZ983113 KIV983113 KSR983113 LCN983113 LMJ983113 LWF983113 MGB983113 MPX983113 MZT983113 NJP983113 NTL983113 ODH983113 OND983113 OWZ983113 PGV983113 PQR983113 QAN983113 QKJ983113 QUF983113 REB983113 RNX983113 RXT983113 SHP983113 SRL983113 TBH983113 TLD983113 TUZ983113 UEV983113 UOR983113 UYN983113 VIJ983113 VSF983113 WCB983113 WLX983113 WVT983113 A65609 IV65609 SR65609 ACN65609 AMJ65609 AWF65609 BGB65609 BPX65609 BZT65609 CJP65609 CTL65609 DDH65609 DND65609 DWZ65609 EGV65609 EQR65609 FAN65609 FKJ65609 FUF65609 GEB65609 GNX65609 GXT65609 HHP65609 HRL65609 IBH65609 ILD65609 IUZ65609 JEV65609 JOR65609 JYN65609 KIJ65609 KSF65609 LCB65609 LLX65609 LVT65609 MFP65609 MPL65609 MZH65609 NJD65609 NSZ65609 OCV65609 OMR65609 OWN65609 PGJ65609 PQF65609 QAB65609 QJX65609 QTT65609 RDP65609 RNL65609 RXH65609 SHD65609 SQZ65609 TAV65609 TKR65609 TUN65609 UEJ65609 UOF65609 UYB65609 VHX65609 VRT65609 WBP65609 WLL65609 WVH65609 A131145 IV131145 SR131145 ACN131145 AMJ131145 AWF131145 BGB131145 BPX131145 BZT131145 CJP131145 CTL131145 DDH131145 DND131145 DWZ131145 EGV131145 EQR131145 FAN131145 FKJ131145 FUF131145 GEB131145 GNX131145 GXT131145 HHP131145 HRL131145 IBH131145 ILD131145 IUZ131145 JEV131145 JOR131145 JYN131145 KIJ131145 KSF131145 LCB131145 LLX131145 LVT131145 MFP131145 MPL131145 MZH131145 NJD131145 NSZ131145 OCV131145 OMR131145 OWN131145 PGJ131145 PQF131145 QAB131145 QJX131145 QTT131145 RDP131145 RNL131145 RXH131145 SHD131145 SQZ131145 TAV131145 TKR131145 TUN131145 UEJ131145 UOF131145 UYB131145 VHX131145 VRT131145 WBP131145 WLL131145 WVH131145 A196681 IV196681 SR196681 ACN196681 AMJ196681 AWF196681 BGB196681 BPX196681 BZT196681 CJP196681 CTL196681 DDH196681 DND196681 DWZ196681 EGV196681 EQR196681 FAN196681 FKJ196681 FUF196681 GEB196681 GNX196681 GXT196681 HHP196681 HRL196681 IBH196681 ILD196681 IUZ196681 JEV196681 JOR196681 JYN196681 KIJ196681 KSF196681 LCB196681 LLX196681 LVT196681 MFP196681 MPL196681 MZH196681 NJD196681 NSZ196681 OCV196681 OMR196681 OWN196681 PGJ196681 PQF196681 QAB196681 QJX196681 QTT196681 RDP196681 RNL196681 RXH196681 SHD196681 SQZ196681 TAV196681 TKR196681 TUN196681 UEJ196681 UOF196681 UYB196681 VHX196681 VRT196681 WBP196681 WLL196681 WVH196681 A262217 IV262217 SR262217 ACN262217 AMJ262217 AWF262217 BGB262217 BPX262217 BZT262217 CJP262217 CTL262217 DDH262217 DND262217 DWZ262217 EGV262217 EQR262217 FAN262217 FKJ262217 FUF262217 GEB262217 GNX262217 GXT262217 HHP262217 HRL262217 IBH262217 ILD262217 IUZ262217 JEV262217 JOR262217 JYN262217 KIJ262217 KSF262217 LCB262217 LLX262217 LVT262217 MFP262217 MPL262217 MZH262217 NJD262217 NSZ262217 OCV262217 OMR262217 OWN262217 PGJ262217 PQF262217 QAB262217 QJX262217 QTT262217 RDP262217 RNL262217 RXH262217 SHD262217 SQZ262217 TAV262217 TKR262217 TUN262217 UEJ262217 UOF262217 UYB262217 VHX262217 VRT262217 WBP262217 WLL262217 WVH262217 A327753 IV327753 SR327753 ACN327753 AMJ327753 AWF327753 BGB327753 BPX327753 BZT327753 CJP327753 CTL327753 DDH327753 DND327753 DWZ327753 EGV327753 EQR327753 FAN327753 FKJ327753 FUF327753 GEB327753 GNX327753 GXT327753 HHP327753 HRL327753 IBH327753 ILD327753 IUZ327753 JEV327753 JOR327753 JYN327753 KIJ327753 KSF327753 LCB327753 LLX327753 LVT327753 MFP327753 MPL327753 MZH327753 NJD327753 NSZ327753 OCV327753 OMR327753 OWN327753 PGJ327753 PQF327753 QAB327753 QJX327753 QTT327753 RDP327753 RNL327753 RXH327753 SHD327753 SQZ327753 TAV327753 TKR327753 TUN327753 UEJ327753 UOF327753 UYB327753 VHX327753 VRT327753 WBP327753 WLL327753 WVH327753 A393289 IV393289 SR393289 ACN393289 AMJ393289 AWF393289 BGB393289 BPX393289 BZT393289 CJP393289 CTL393289 DDH393289 DND393289 DWZ393289 EGV393289 EQR393289 FAN393289 FKJ393289 FUF393289 GEB393289 GNX393289 GXT393289 HHP393289 HRL393289 IBH393289 ILD393289 IUZ393289 JEV393289 JOR393289 JYN393289 KIJ393289 KSF393289 LCB393289 LLX393289 LVT393289 MFP393289 MPL393289 MZH393289 NJD393289 NSZ393289 OCV393289 OMR393289 OWN393289 PGJ393289 PQF393289 QAB393289 QJX393289 QTT393289 RDP393289 RNL393289 RXH393289 SHD393289 SQZ393289 TAV393289 TKR393289 TUN393289 UEJ393289 UOF393289 UYB393289 VHX393289 VRT393289 WBP393289 WLL393289 WVH393289 A458825 IV458825 SR458825 ACN458825 AMJ458825 AWF458825 BGB458825 BPX458825 BZT458825 CJP458825 CTL458825 DDH458825 DND458825 DWZ458825 EGV458825 EQR458825 FAN458825 FKJ458825 FUF458825 GEB458825 GNX458825 GXT458825 HHP458825 HRL458825 IBH458825 ILD458825 IUZ458825 JEV458825 JOR458825 JYN458825 KIJ458825 KSF458825 LCB458825 LLX458825 LVT458825 MFP458825 MPL458825 MZH458825 NJD458825 NSZ458825 OCV458825 OMR458825 OWN458825 PGJ458825 PQF458825 QAB458825 QJX458825 QTT458825 RDP458825 RNL458825 RXH458825 SHD458825 SQZ458825 TAV458825 TKR458825 TUN458825 UEJ458825 UOF458825 UYB458825 VHX458825 VRT458825 WBP458825 WLL458825 WVH458825 A524361 IV524361 SR524361 ACN524361 AMJ524361 AWF524361 BGB524361 BPX524361 BZT524361 CJP524361 CTL524361 DDH524361 DND524361 DWZ524361 EGV524361 EQR524361 FAN524361 FKJ524361 FUF524361 GEB524361 GNX524361 GXT524361 HHP524361 HRL524361 IBH524361 ILD524361 IUZ524361 JEV524361 JOR524361 JYN524361 KIJ524361 KSF524361 LCB524361 LLX524361 LVT524361 MFP524361 MPL524361 MZH524361 NJD524361 NSZ524361 OCV524361 OMR524361 OWN524361 PGJ524361 PQF524361 QAB524361 QJX524361 QTT524361 RDP524361 RNL524361 RXH524361 SHD524361 SQZ524361 TAV524361 TKR524361 TUN524361 UEJ524361 UOF524361 UYB524361 VHX524361 VRT524361 WBP524361 WLL524361 WVH524361 A589897 IV589897 SR589897 ACN589897 AMJ589897 AWF589897 BGB589897 BPX589897 BZT589897 CJP589897 CTL589897 DDH589897 DND589897 DWZ589897 EGV589897 EQR589897 FAN589897 FKJ589897 FUF589897 GEB589897 GNX589897 GXT589897 HHP589897 HRL589897 IBH589897 ILD589897 IUZ589897 JEV589897 JOR589897 JYN589897 KIJ589897 KSF589897 LCB589897 LLX589897 LVT589897 MFP589897 MPL589897 MZH589897 NJD589897 NSZ589897 OCV589897 OMR589897 OWN589897 PGJ589897 PQF589897 QAB589897 QJX589897 QTT589897 RDP589897 RNL589897 RXH589897 SHD589897 SQZ589897 TAV589897 TKR589897 TUN589897 UEJ589897 UOF589897 UYB589897 VHX589897 VRT589897 WBP589897 WLL589897 WVH589897 A655433 IV655433 SR655433 ACN655433 AMJ655433 AWF655433 BGB655433 BPX655433 BZT655433 CJP655433 CTL655433 DDH655433 DND655433 DWZ655433 EGV655433 EQR655433 FAN655433 FKJ655433 FUF655433 GEB655433 GNX655433 GXT655433 HHP655433 HRL655433 IBH655433 ILD655433 IUZ655433 JEV655433 JOR655433 JYN655433 KIJ655433 KSF655433 LCB655433 LLX655433 LVT655433 MFP655433 MPL655433 MZH655433 NJD655433 NSZ655433 OCV655433 OMR655433 OWN655433 PGJ655433 PQF655433 QAB655433 QJX655433 QTT655433 RDP655433 RNL655433 RXH655433 SHD655433 SQZ655433 TAV655433 TKR655433 TUN655433 UEJ655433 UOF655433 UYB655433 VHX655433 VRT655433 WBP655433 WLL655433 WVH655433 A720969 IV720969 SR720969 ACN720969 AMJ720969 AWF720969 BGB720969 BPX720969 BZT720969 CJP720969 CTL720969 DDH720969 DND720969 DWZ720969 EGV720969 EQR720969 FAN720969 FKJ720969 FUF720969 GEB720969 GNX720969 GXT720969 HHP720969 HRL720969 IBH720969 ILD720969 IUZ720969 JEV720969 JOR720969 JYN720969 KIJ720969 KSF720969 LCB720969 LLX720969 LVT720969 MFP720969 MPL720969 MZH720969 NJD720969 NSZ720969 OCV720969 OMR720969 OWN720969 PGJ720969 PQF720969 QAB720969 QJX720969 QTT720969 RDP720969 RNL720969 RXH720969 SHD720969 SQZ720969 TAV720969 TKR720969 TUN720969 UEJ720969 UOF720969 UYB720969 VHX720969 VRT720969 WBP720969 WLL720969 WVH720969 A786505 IV786505 SR786505 ACN786505 AMJ786505 AWF786505 BGB786505 BPX786505 BZT786505 CJP786505 CTL786505 DDH786505 DND786505 DWZ786505 EGV786505 EQR786505 FAN786505 FKJ786505 FUF786505 GEB786505 GNX786505 GXT786505 HHP786505 HRL786505 IBH786505 ILD786505 IUZ786505 JEV786505 JOR786505 JYN786505 KIJ786505 KSF786505 LCB786505 LLX786505 LVT786505 MFP786505 MPL786505 MZH786505 NJD786505 NSZ786505 OCV786505 OMR786505 OWN786505 PGJ786505 PQF786505 QAB786505 QJX786505 QTT786505 RDP786505 RNL786505 RXH786505 SHD786505 SQZ786505 TAV786505 TKR786505 TUN786505 UEJ786505 UOF786505 UYB786505 VHX786505 VRT786505 WBP786505 WLL786505 WVH786505 A852041 IV852041 SR852041 ACN852041 AMJ852041 AWF852041 BGB852041 BPX852041 BZT852041 CJP852041 CTL852041 DDH852041 DND852041 DWZ852041 EGV852041 EQR852041 FAN852041 FKJ852041 FUF852041 GEB852041 GNX852041 GXT852041 HHP852041 HRL852041 IBH852041 ILD852041 IUZ852041 JEV852041 JOR852041 JYN852041 KIJ852041 KSF852041 LCB852041 LLX852041 LVT852041 MFP852041 MPL852041 MZH852041 NJD852041 NSZ852041 OCV852041 OMR852041 OWN852041 PGJ852041 PQF852041 QAB852041 QJX852041 QTT852041 RDP852041 RNL852041 RXH852041 SHD852041 SQZ852041 TAV852041 TKR852041 TUN852041 UEJ852041 UOF852041 UYB852041 VHX852041 VRT852041 WBP852041 WLL852041 WVH852041 A917577 IV917577 SR917577 ACN917577 AMJ917577 AWF917577 BGB917577 BPX917577 BZT917577 CJP917577 CTL917577 DDH917577 DND917577 DWZ917577 EGV917577 EQR917577 FAN917577 FKJ917577 FUF917577 GEB917577 GNX917577 GXT917577 HHP917577 HRL917577 IBH917577 ILD917577 IUZ917577 JEV917577 JOR917577 JYN917577 KIJ917577 KSF917577 LCB917577 LLX917577 LVT917577 MFP917577 MPL917577 MZH917577 NJD917577 NSZ917577 OCV917577 OMR917577 OWN917577 PGJ917577 PQF917577 QAB917577 QJX917577 QTT917577 RDP917577 RNL917577 RXH917577 SHD917577 SQZ917577 TAV917577 TKR917577 TUN917577 UEJ917577 UOF917577 UYB917577 VHX917577 VRT917577 WBP917577 WLL917577 WVH917577 A983113 IV983113 SR983113 ACN983113 AMJ983113 AWF983113 BGB983113 BPX983113 BZT983113 CJP983113 CTL983113 DDH983113 DND983113 DWZ983113 EGV983113 EQR983113 FAN983113 FKJ983113 FUF983113 GEB983113 GNX983113 GXT983113 HHP983113 HRL983113 IBH983113 ILD983113 IUZ983113 JEV983113 JOR983113 JYN983113 KIJ983113 KSF983113 LCB983113 LLX983113 LVT983113 MFP983113 MPL983113 MZH983113 NJD983113 NSZ983113 OCV983113 OMR983113 OWN983113 PGJ983113 PQF983113 QAB983113 QJX983113 QTT983113 RDP983113 RNL983113 RXH983113 SHD983113 SQZ983113 TAV983113 TKR983113 TUN983113 UEJ983113 UOF983113 UYB983113 VHX983113 VRT983113 WBP983113 WLL983113 WVH983113 K65610:M65615 JF65610:JH65615 TB65610:TD65615 ACX65610:ACZ65615 AMT65610:AMV65615 AWP65610:AWR65615 BGL65610:BGN65615 BQH65610:BQJ65615 CAD65610:CAF65615 CJZ65610:CKB65615 CTV65610:CTX65615 DDR65610:DDT65615 DNN65610:DNP65615 DXJ65610:DXL65615 EHF65610:EHH65615 ERB65610:ERD65615 FAX65610:FAZ65615 FKT65610:FKV65615 FUP65610:FUR65615 GEL65610:GEN65615 GOH65610:GOJ65615 GYD65610:GYF65615 HHZ65610:HIB65615 HRV65610:HRX65615 IBR65610:IBT65615 ILN65610:ILP65615 IVJ65610:IVL65615 JFF65610:JFH65615 JPB65610:JPD65615 JYX65610:JYZ65615 KIT65610:KIV65615 KSP65610:KSR65615 LCL65610:LCN65615 LMH65610:LMJ65615 LWD65610:LWF65615 MFZ65610:MGB65615 MPV65610:MPX65615 MZR65610:MZT65615 NJN65610:NJP65615 NTJ65610:NTL65615 ODF65610:ODH65615 ONB65610:OND65615 OWX65610:OWZ65615 PGT65610:PGV65615 PQP65610:PQR65615 QAL65610:QAN65615 QKH65610:QKJ65615 QUD65610:QUF65615 RDZ65610:REB65615 RNV65610:RNX65615 RXR65610:RXT65615 SHN65610:SHP65615 SRJ65610:SRL65615 TBF65610:TBH65615 TLB65610:TLD65615 TUX65610:TUZ65615 UET65610:UEV65615 UOP65610:UOR65615 UYL65610:UYN65615 VIH65610:VIJ65615 VSD65610:VSF65615 WBZ65610:WCB65615 WLV65610:WLX65615 WVR65610:WVT65615 K131146:M131151 JF131146:JH131151 TB131146:TD131151 ACX131146:ACZ131151 AMT131146:AMV131151 AWP131146:AWR131151 BGL131146:BGN131151 BQH131146:BQJ131151 CAD131146:CAF131151 CJZ131146:CKB131151 CTV131146:CTX131151 DDR131146:DDT131151 DNN131146:DNP131151 DXJ131146:DXL131151 EHF131146:EHH131151 ERB131146:ERD131151 FAX131146:FAZ131151 FKT131146:FKV131151 FUP131146:FUR131151 GEL131146:GEN131151 GOH131146:GOJ131151 GYD131146:GYF131151 HHZ131146:HIB131151 HRV131146:HRX131151 IBR131146:IBT131151 ILN131146:ILP131151 IVJ131146:IVL131151 JFF131146:JFH131151 JPB131146:JPD131151 JYX131146:JYZ131151 KIT131146:KIV131151 KSP131146:KSR131151 LCL131146:LCN131151 LMH131146:LMJ131151 LWD131146:LWF131151 MFZ131146:MGB131151 MPV131146:MPX131151 MZR131146:MZT131151 NJN131146:NJP131151 NTJ131146:NTL131151 ODF131146:ODH131151 ONB131146:OND131151 OWX131146:OWZ131151 PGT131146:PGV131151 PQP131146:PQR131151 QAL131146:QAN131151 QKH131146:QKJ131151 QUD131146:QUF131151 RDZ131146:REB131151 RNV131146:RNX131151 RXR131146:RXT131151 SHN131146:SHP131151 SRJ131146:SRL131151 TBF131146:TBH131151 TLB131146:TLD131151 TUX131146:TUZ131151 UET131146:UEV131151 UOP131146:UOR131151 UYL131146:UYN131151 VIH131146:VIJ131151 VSD131146:VSF131151 WBZ131146:WCB131151 WLV131146:WLX131151 WVR131146:WVT131151 K196682:M196687 JF196682:JH196687 TB196682:TD196687 ACX196682:ACZ196687 AMT196682:AMV196687 AWP196682:AWR196687 BGL196682:BGN196687 BQH196682:BQJ196687 CAD196682:CAF196687 CJZ196682:CKB196687 CTV196682:CTX196687 DDR196682:DDT196687 DNN196682:DNP196687 DXJ196682:DXL196687 EHF196682:EHH196687 ERB196682:ERD196687 FAX196682:FAZ196687 FKT196682:FKV196687 FUP196682:FUR196687 GEL196682:GEN196687 GOH196682:GOJ196687 GYD196682:GYF196687 HHZ196682:HIB196687 HRV196682:HRX196687 IBR196682:IBT196687 ILN196682:ILP196687 IVJ196682:IVL196687 JFF196682:JFH196687 JPB196682:JPD196687 JYX196682:JYZ196687 KIT196682:KIV196687 KSP196682:KSR196687 LCL196682:LCN196687 LMH196682:LMJ196687 LWD196682:LWF196687 MFZ196682:MGB196687 MPV196682:MPX196687 MZR196682:MZT196687 NJN196682:NJP196687 NTJ196682:NTL196687 ODF196682:ODH196687 ONB196682:OND196687 OWX196682:OWZ196687 PGT196682:PGV196687 PQP196682:PQR196687 QAL196682:QAN196687 QKH196682:QKJ196687 QUD196682:QUF196687 RDZ196682:REB196687 RNV196682:RNX196687 RXR196682:RXT196687 SHN196682:SHP196687 SRJ196682:SRL196687 TBF196682:TBH196687 TLB196682:TLD196687 TUX196682:TUZ196687 UET196682:UEV196687 UOP196682:UOR196687 UYL196682:UYN196687 VIH196682:VIJ196687 VSD196682:VSF196687 WBZ196682:WCB196687 WLV196682:WLX196687 WVR196682:WVT196687 K262218:M262223 JF262218:JH262223 TB262218:TD262223 ACX262218:ACZ262223 AMT262218:AMV262223 AWP262218:AWR262223 BGL262218:BGN262223 BQH262218:BQJ262223 CAD262218:CAF262223 CJZ262218:CKB262223 CTV262218:CTX262223 DDR262218:DDT262223 DNN262218:DNP262223 DXJ262218:DXL262223 EHF262218:EHH262223 ERB262218:ERD262223 FAX262218:FAZ262223 FKT262218:FKV262223 FUP262218:FUR262223 GEL262218:GEN262223 GOH262218:GOJ262223 GYD262218:GYF262223 HHZ262218:HIB262223 HRV262218:HRX262223 IBR262218:IBT262223 ILN262218:ILP262223 IVJ262218:IVL262223 JFF262218:JFH262223 JPB262218:JPD262223 JYX262218:JYZ262223 KIT262218:KIV262223 KSP262218:KSR262223 LCL262218:LCN262223 LMH262218:LMJ262223 LWD262218:LWF262223 MFZ262218:MGB262223 MPV262218:MPX262223 MZR262218:MZT262223 NJN262218:NJP262223 NTJ262218:NTL262223 ODF262218:ODH262223 ONB262218:OND262223 OWX262218:OWZ262223 PGT262218:PGV262223 PQP262218:PQR262223 QAL262218:QAN262223 QKH262218:QKJ262223 QUD262218:QUF262223 RDZ262218:REB262223 RNV262218:RNX262223 RXR262218:RXT262223 SHN262218:SHP262223 SRJ262218:SRL262223 TBF262218:TBH262223 TLB262218:TLD262223 TUX262218:TUZ262223 UET262218:UEV262223 UOP262218:UOR262223 UYL262218:UYN262223 VIH262218:VIJ262223 VSD262218:VSF262223 WBZ262218:WCB262223 WLV262218:WLX262223 WVR262218:WVT262223 K327754:M327759 JF327754:JH327759 TB327754:TD327759 ACX327754:ACZ327759 AMT327754:AMV327759 AWP327754:AWR327759 BGL327754:BGN327759 BQH327754:BQJ327759 CAD327754:CAF327759 CJZ327754:CKB327759 CTV327754:CTX327759 DDR327754:DDT327759 DNN327754:DNP327759 DXJ327754:DXL327759 EHF327754:EHH327759 ERB327754:ERD327759 FAX327754:FAZ327759 FKT327754:FKV327759 FUP327754:FUR327759 GEL327754:GEN327759 GOH327754:GOJ327759 GYD327754:GYF327759 HHZ327754:HIB327759 HRV327754:HRX327759 IBR327754:IBT327759 ILN327754:ILP327759 IVJ327754:IVL327759 JFF327754:JFH327759 JPB327754:JPD327759 JYX327754:JYZ327759 KIT327754:KIV327759 KSP327754:KSR327759 LCL327754:LCN327759 LMH327754:LMJ327759 LWD327754:LWF327759 MFZ327754:MGB327759 MPV327754:MPX327759 MZR327754:MZT327759 NJN327754:NJP327759 NTJ327754:NTL327759 ODF327754:ODH327759 ONB327754:OND327759 OWX327754:OWZ327759 PGT327754:PGV327759 PQP327754:PQR327759 QAL327754:QAN327759 QKH327754:QKJ327759 QUD327754:QUF327759 RDZ327754:REB327759 RNV327754:RNX327759 RXR327754:RXT327759 SHN327754:SHP327759 SRJ327754:SRL327759 TBF327754:TBH327759 TLB327754:TLD327759 TUX327754:TUZ327759 UET327754:UEV327759 UOP327754:UOR327759 UYL327754:UYN327759 VIH327754:VIJ327759 VSD327754:VSF327759 WBZ327754:WCB327759 WLV327754:WLX327759 WVR327754:WVT327759 K393290:M393295 JF393290:JH393295 TB393290:TD393295 ACX393290:ACZ393295 AMT393290:AMV393295 AWP393290:AWR393295 BGL393290:BGN393295 BQH393290:BQJ393295 CAD393290:CAF393295 CJZ393290:CKB393295 CTV393290:CTX393295 DDR393290:DDT393295 DNN393290:DNP393295 DXJ393290:DXL393295 EHF393290:EHH393295 ERB393290:ERD393295 FAX393290:FAZ393295 FKT393290:FKV393295 FUP393290:FUR393295 GEL393290:GEN393295 GOH393290:GOJ393295 GYD393290:GYF393295 HHZ393290:HIB393295 HRV393290:HRX393295 IBR393290:IBT393295 ILN393290:ILP393295 IVJ393290:IVL393295 JFF393290:JFH393295 JPB393290:JPD393295 JYX393290:JYZ393295 KIT393290:KIV393295 KSP393290:KSR393295 LCL393290:LCN393295 LMH393290:LMJ393295 LWD393290:LWF393295 MFZ393290:MGB393295 MPV393290:MPX393295 MZR393290:MZT393295 NJN393290:NJP393295 NTJ393290:NTL393295 ODF393290:ODH393295 ONB393290:OND393295 OWX393290:OWZ393295 PGT393290:PGV393295 PQP393290:PQR393295 QAL393290:QAN393295 QKH393290:QKJ393295 QUD393290:QUF393295 RDZ393290:REB393295 RNV393290:RNX393295 RXR393290:RXT393295 SHN393290:SHP393295 SRJ393290:SRL393295 TBF393290:TBH393295 TLB393290:TLD393295 TUX393290:TUZ393295 UET393290:UEV393295 UOP393290:UOR393295 UYL393290:UYN393295 VIH393290:VIJ393295 VSD393290:VSF393295 WBZ393290:WCB393295 WLV393290:WLX393295 WVR393290:WVT393295 K458826:M458831 JF458826:JH458831 TB458826:TD458831 ACX458826:ACZ458831 AMT458826:AMV458831 AWP458826:AWR458831 BGL458826:BGN458831 BQH458826:BQJ458831 CAD458826:CAF458831 CJZ458826:CKB458831 CTV458826:CTX458831 DDR458826:DDT458831 DNN458826:DNP458831 DXJ458826:DXL458831 EHF458826:EHH458831 ERB458826:ERD458831 FAX458826:FAZ458831 FKT458826:FKV458831 FUP458826:FUR458831 GEL458826:GEN458831 GOH458826:GOJ458831 GYD458826:GYF458831 HHZ458826:HIB458831 HRV458826:HRX458831 IBR458826:IBT458831 ILN458826:ILP458831 IVJ458826:IVL458831 JFF458826:JFH458831 JPB458826:JPD458831 JYX458826:JYZ458831 KIT458826:KIV458831 KSP458826:KSR458831 LCL458826:LCN458831 LMH458826:LMJ458831 LWD458826:LWF458831 MFZ458826:MGB458831 MPV458826:MPX458831 MZR458826:MZT458831 NJN458826:NJP458831 NTJ458826:NTL458831 ODF458826:ODH458831 ONB458826:OND458831 OWX458826:OWZ458831 PGT458826:PGV458831 PQP458826:PQR458831 QAL458826:QAN458831 QKH458826:QKJ458831 QUD458826:QUF458831 RDZ458826:REB458831 RNV458826:RNX458831 RXR458826:RXT458831 SHN458826:SHP458831 SRJ458826:SRL458831 TBF458826:TBH458831 TLB458826:TLD458831 TUX458826:TUZ458831 UET458826:UEV458831 UOP458826:UOR458831 UYL458826:UYN458831 VIH458826:VIJ458831 VSD458826:VSF458831 WBZ458826:WCB458831 WLV458826:WLX458831 WVR458826:WVT458831 K524362:M524367 JF524362:JH524367 TB524362:TD524367 ACX524362:ACZ524367 AMT524362:AMV524367 AWP524362:AWR524367 BGL524362:BGN524367 BQH524362:BQJ524367 CAD524362:CAF524367 CJZ524362:CKB524367 CTV524362:CTX524367 DDR524362:DDT524367 DNN524362:DNP524367 DXJ524362:DXL524367 EHF524362:EHH524367 ERB524362:ERD524367 FAX524362:FAZ524367 FKT524362:FKV524367 FUP524362:FUR524367 GEL524362:GEN524367 GOH524362:GOJ524367 GYD524362:GYF524367 HHZ524362:HIB524367 HRV524362:HRX524367 IBR524362:IBT524367 ILN524362:ILP524367 IVJ524362:IVL524367 JFF524362:JFH524367 JPB524362:JPD524367 JYX524362:JYZ524367 KIT524362:KIV524367 KSP524362:KSR524367 LCL524362:LCN524367 LMH524362:LMJ524367 LWD524362:LWF524367 MFZ524362:MGB524367 MPV524362:MPX524367 MZR524362:MZT524367 NJN524362:NJP524367 NTJ524362:NTL524367 ODF524362:ODH524367 ONB524362:OND524367 OWX524362:OWZ524367 PGT524362:PGV524367 PQP524362:PQR524367 QAL524362:QAN524367 QKH524362:QKJ524367 QUD524362:QUF524367 RDZ524362:REB524367 RNV524362:RNX524367 RXR524362:RXT524367 SHN524362:SHP524367 SRJ524362:SRL524367 TBF524362:TBH524367 TLB524362:TLD524367 TUX524362:TUZ524367 UET524362:UEV524367 UOP524362:UOR524367 UYL524362:UYN524367 VIH524362:VIJ524367 VSD524362:VSF524367 WBZ524362:WCB524367 WLV524362:WLX524367 WVR524362:WVT524367 K589898:M589903 JF589898:JH589903 TB589898:TD589903 ACX589898:ACZ589903 AMT589898:AMV589903 AWP589898:AWR589903 BGL589898:BGN589903 BQH589898:BQJ589903 CAD589898:CAF589903 CJZ589898:CKB589903 CTV589898:CTX589903 DDR589898:DDT589903 DNN589898:DNP589903 DXJ589898:DXL589903 EHF589898:EHH589903 ERB589898:ERD589903 FAX589898:FAZ589903 FKT589898:FKV589903 FUP589898:FUR589903 GEL589898:GEN589903 GOH589898:GOJ589903 GYD589898:GYF589903 HHZ589898:HIB589903 HRV589898:HRX589903 IBR589898:IBT589903 ILN589898:ILP589903 IVJ589898:IVL589903 JFF589898:JFH589903 JPB589898:JPD589903 JYX589898:JYZ589903 KIT589898:KIV589903 KSP589898:KSR589903 LCL589898:LCN589903 LMH589898:LMJ589903 LWD589898:LWF589903 MFZ589898:MGB589903 MPV589898:MPX589903 MZR589898:MZT589903 NJN589898:NJP589903 NTJ589898:NTL589903 ODF589898:ODH589903 ONB589898:OND589903 OWX589898:OWZ589903 PGT589898:PGV589903 PQP589898:PQR589903 QAL589898:QAN589903 QKH589898:QKJ589903 QUD589898:QUF589903 RDZ589898:REB589903 RNV589898:RNX589903 RXR589898:RXT589903 SHN589898:SHP589903 SRJ589898:SRL589903 TBF589898:TBH589903 TLB589898:TLD589903 TUX589898:TUZ589903 UET589898:UEV589903 UOP589898:UOR589903 UYL589898:UYN589903 VIH589898:VIJ589903 VSD589898:VSF589903 WBZ589898:WCB589903 WLV589898:WLX589903 WVR589898:WVT589903 K655434:M655439 JF655434:JH655439 TB655434:TD655439 ACX655434:ACZ655439 AMT655434:AMV655439 AWP655434:AWR655439 BGL655434:BGN655439 BQH655434:BQJ655439 CAD655434:CAF655439 CJZ655434:CKB655439 CTV655434:CTX655439 DDR655434:DDT655439 DNN655434:DNP655439 DXJ655434:DXL655439 EHF655434:EHH655439 ERB655434:ERD655439 FAX655434:FAZ655439 FKT655434:FKV655439 FUP655434:FUR655439 GEL655434:GEN655439 GOH655434:GOJ655439 GYD655434:GYF655439 HHZ655434:HIB655439 HRV655434:HRX655439 IBR655434:IBT655439 ILN655434:ILP655439 IVJ655434:IVL655439 JFF655434:JFH655439 JPB655434:JPD655439 JYX655434:JYZ655439 KIT655434:KIV655439 KSP655434:KSR655439 LCL655434:LCN655439 LMH655434:LMJ655439 LWD655434:LWF655439 MFZ655434:MGB655439 MPV655434:MPX655439 MZR655434:MZT655439 NJN655434:NJP655439 NTJ655434:NTL655439 ODF655434:ODH655439 ONB655434:OND655439 OWX655434:OWZ655439 PGT655434:PGV655439 PQP655434:PQR655439 QAL655434:QAN655439 QKH655434:QKJ655439 QUD655434:QUF655439 RDZ655434:REB655439 RNV655434:RNX655439 RXR655434:RXT655439 SHN655434:SHP655439 SRJ655434:SRL655439 TBF655434:TBH655439 TLB655434:TLD655439 TUX655434:TUZ655439 UET655434:UEV655439 UOP655434:UOR655439 UYL655434:UYN655439 VIH655434:VIJ655439 VSD655434:VSF655439 WBZ655434:WCB655439 WLV655434:WLX655439 WVR655434:WVT655439 K720970:M720975 JF720970:JH720975 TB720970:TD720975 ACX720970:ACZ720975 AMT720970:AMV720975 AWP720970:AWR720975 BGL720970:BGN720975 BQH720970:BQJ720975 CAD720970:CAF720975 CJZ720970:CKB720975 CTV720970:CTX720975 DDR720970:DDT720975 DNN720970:DNP720975 DXJ720970:DXL720975 EHF720970:EHH720975 ERB720970:ERD720975 FAX720970:FAZ720975 FKT720970:FKV720975 FUP720970:FUR720975 GEL720970:GEN720975 GOH720970:GOJ720975 GYD720970:GYF720975 HHZ720970:HIB720975 HRV720970:HRX720975 IBR720970:IBT720975 ILN720970:ILP720975 IVJ720970:IVL720975 JFF720970:JFH720975 JPB720970:JPD720975 JYX720970:JYZ720975 KIT720970:KIV720975 KSP720970:KSR720975 LCL720970:LCN720975 LMH720970:LMJ720975 LWD720970:LWF720975 MFZ720970:MGB720975 MPV720970:MPX720975 MZR720970:MZT720975 NJN720970:NJP720975 NTJ720970:NTL720975 ODF720970:ODH720975 ONB720970:OND720975 OWX720970:OWZ720975 PGT720970:PGV720975 PQP720970:PQR720975 QAL720970:QAN720975 QKH720970:QKJ720975 QUD720970:QUF720975 RDZ720970:REB720975 RNV720970:RNX720975 RXR720970:RXT720975 SHN720970:SHP720975 SRJ720970:SRL720975 TBF720970:TBH720975 TLB720970:TLD720975 TUX720970:TUZ720975 UET720970:UEV720975 UOP720970:UOR720975 UYL720970:UYN720975 VIH720970:VIJ720975 VSD720970:VSF720975 WBZ720970:WCB720975 WLV720970:WLX720975 WVR720970:WVT720975 K786506:M786511 JF786506:JH786511 TB786506:TD786511 ACX786506:ACZ786511 AMT786506:AMV786511 AWP786506:AWR786511 BGL786506:BGN786511 BQH786506:BQJ786511 CAD786506:CAF786511 CJZ786506:CKB786511 CTV786506:CTX786511 DDR786506:DDT786511 DNN786506:DNP786511 DXJ786506:DXL786511 EHF786506:EHH786511 ERB786506:ERD786511 FAX786506:FAZ786511 FKT786506:FKV786511 FUP786506:FUR786511 GEL786506:GEN786511 GOH786506:GOJ786511 GYD786506:GYF786511 HHZ786506:HIB786511 HRV786506:HRX786511 IBR786506:IBT786511 ILN786506:ILP786511 IVJ786506:IVL786511 JFF786506:JFH786511 JPB786506:JPD786511 JYX786506:JYZ786511 KIT786506:KIV786511 KSP786506:KSR786511 LCL786506:LCN786511 LMH786506:LMJ786511 LWD786506:LWF786511 MFZ786506:MGB786511 MPV786506:MPX786511 MZR786506:MZT786511 NJN786506:NJP786511 NTJ786506:NTL786511 ODF786506:ODH786511 ONB786506:OND786511 OWX786506:OWZ786511 PGT786506:PGV786511 PQP786506:PQR786511 QAL786506:QAN786511 QKH786506:QKJ786511 QUD786506:QUF786511 RDZ786506:REB786511 RNV786506:RNX786511 RXR786506:RXT786511 SHN786506:SHP786511 SRJ786506:SRL786511 TBF786506:TBH786511 TLB786506:TLD786511 TUX786506:TUZ786511 UET786506:UEV786511 UOP786506:UOR786511 UYL786506:UYN786511 VIH786506:VIJ786511 VSD786506:VSF786511 WBZ786506:WCB786511 WLV786506:WLX786511 WVR786506:WVT786511 K852042:M852047 JF852042:JH852047 TB852042:TD852047 ACX852042:ACZ852047 AMT852042:AMV852047 AWP852042:AWR852047 BGL852042:BGN852047 BQH852042:BQJ852047 CAD852042:CAF852047 CJZ852042:CKB852047 CTV852042:CTX852047 DDR852042:DDT852047 DNN852042:DNP852047 DXJ852042:DXL852047 EHF852042:EHH852047 ERB852042:ERD852047 FAX852042:FAZ852047 FKT852042:FKV852047 FUP852042:FUR852047 GEL852042:GEN852047 GOH852042:GOJ852047 GYD852042:GYF852047 HHZ852042:HIB852047 HRV852042:HRX852047 IBR852042:IBT852047 ILN852042:ILP852047 IVJ852042:IVL852047 JFF852042:JFH852047 JPB852042:JPD852047 JYX852042:JYZ852047 KIT852042:KIV852047 KSP852042:KSR852047 LCL852042:LCN852047 LMH852042:LMJ852047 LWD852042:LWF852047 MFZ852042:MGB852047 MPV852042:MPX852047 MZR852042:MZT852047 NJN852042:NJP852047 NTJ852042:NTL852047 ODF852042:ODH852047 ONB852042:OND852047 OWX852042:OWZ852047 PGT852042:PGV852047 PQP852042:PQR852047 QAL852042:QAN852047 QKH852042:QKJ852047 QUD852042:QUF852047 RDZ852042:REB852047 RNV852042:RNX852047 RXR852042:RXT852047 SHN852042:SHP852047 SRJ852042:SRL852047 TBF852042:TBH852047 TLB852042:TLD852047 TUX852042:TUZ852047 UET852042:UEV852047 UOP852042:UOR852047 UYL852042:UYN852047 VIH852042:VIJ852047 VSD852042:VSF852047 WBZ852042:WCB852047 WLV852042:WLX852047 WVR852042:WVT852047 K917578:M917583 JF917578:JH917583 TB917578:TD917583 ACX917578:ACZ917583 AMT917578:AMV917583 AWP917578:AWR917583 BGL917578:BGN917583 BQH917578:BQJ917583 CAD917578:CAF917583 CJZ917578:CKB917583 CTV917578:CTX917583 DDR917578:DDT917583 DNN917578:DNP917583 DXJ917578:DXL917583 EHF917578:EHH917583 ERB917578:ERD917583 FAX917578:FAZ917583 FKT917578:FKV917583 FUP917578:FUR917583 GEL917578:GEN917583 GOH917578:GOJ917583 GYD917578:GYF917583 HHZ917578:HIB917583 HRV917578:HRX917583 IBR917578:IBT917583 ILN917578:ILP917583 IVJ917578:IVL917583 JFF917578:JFH917583 JPB917578:JPD917583 JYX917578:JYZ917583 KIT917578:KIV917583 KSP917578:KSR917583 LCL917578:LCN917583 LMH917578:LMJ917583 LWD917578:LWF917583 MFZ917578:MGB917583 MPV917578:MPX917583 MZR917578:MZT917583 NJN917578:NJP917583 NTJ917578:NTL917583 ODF917578:ODH917583 ONB917578:OND917583 OWX917578:OWZ917583 PGT917578:PGV917583 PQP917578:PQR917583 QAL917578:QAN917583 QKH917578:QKJ917583 QUD917578:QUF917583 RDZ917578:REB917583 RNV917578:RNX917583 RXR917578:RXT917583 SHN917578:SHP917583 SRJ917578:SRL917583 TBF917578:TBH917583 TLB917578:TLD917583 TUX917578:TUZ917583 UET917578:UEV917583 UOP917578:UOR917583 UYL917578:UYN917583 VIH917578:VIJ917583 VSD917578:VSF917583 WBZ917578:WCB917583 WLV917578:WLX917583 WVR917578:WVT917583 K983114:M983119 JF983114:JH983119 TB983114:TD983119 ACX983114:ACZ983119 AMT983114:AMV983119 AWP983114:AWR983119 BGL983114:BGN983119 BQH983114:BQJ983119 CAD983114:CAF983119 CJZ983114:CKB983119 CTV983114:CTX983119 DDR983114:DDT983119 DNN983114:DNP983119 DXJ983114:DXL983119 EHF983114:EHH983119 ERB983114:ERD983119 FAX983114:FAZ983119 FKT983114:FKV983119 FUP983114:FUR983119 GEL983114:GEN983119 GOH983114:GOJ983119 GYD983114:GYF983119 HHZ983114:HIB983119 HRV983114:HRX983119 IBR983114:IBT983119 ILN983114:ILP983119 IVJ983114:IVL983119 JFF983114:JFH983119 JPB983114:JPD983119 JYX983114:JYZ983119 KIT983114:KIV983119 KSP983114:KSR983119 LCL983114:LCN983119 LMH983114:LMJ983119 LWD983114:LWF983119 MFZ983114:MGB983119 MPV983114:MPX983119 MZR983114:MZT983119 NJN983114:NJP983119 NTJ983114:NTL983119 ODF983114:ODH983119 ONB983114:OND983119 OWX983114:OWZ983119 PGT983114:PGV983119 PQP983114:PQR983119 QAL983114:QAN983119 QKH983114:QKJ983119 QUD983114:QUF983119 RDZ983114:REB983119 RNV983114:RNX983119 RXR983114:RXT983119 SHN983114:SHP983119 SRJ983114:SRL983119 TBF983114:TBH983119 TLB983114:TLD983119 TUX983114:TUZ983119 UET983114:UEV983119 UOP983114:UOR983119 UYL983114:UYN983119 VIH983114:VIJ983119 VSD983114:VSF983119 WBZ983114:WCB983119 WLV983114:WLX983119 WVR983114:WVT983119 A65616 IV65616 SR65616 ACN65616 AMJ65616 AWF65616 BGB65616 BPX65616 BZT65616 CJP65616 CTL65616 DDH65616 DND65616 DWZ65616 EGV65616 EQR65616 FAN65616 FKJ65616 FUF65616 GEB65616 GNX65616 GXT65616 HHP65616 HRL65616 IBH65616 ILD65616 IUZ65616 JEV65616 JOR65616 JYN65616 KIJ65616 KSF65616 LCB65616 LLX65616 LVT65616 MFP65616 MPL65616 MZH65616 NJD65616 NSZ65616 OCV65616 OMR65616 OWN65616 PGJ65616 PQF65616 QAB65616 QJX65616 QTT65616 RDP65616 RNL65616 RXH65616 SHD65616 SQZ65616 TAV65616 TKR65616 TUN65616 UEJ65616 UOF65616 UYB65616 VHX65616 VRT65616 WBP65616 WLL65616 WVH65616 A131152 IV131152 SR131152 ACN131152 AMJ131152 AWF131152 BGB131152 BPX131152 BZT131152 CJP131152 CTL131152 DDH131152 DND131152 DWZ131152 EGV131152 EQR131152 FAN131152 FKJ131152 FUF131152 GEB131152 GNX131152 GXT131152 HHP131152 HRL131152 IBH131152 ILD131152 IUZ131152 JEV131152 JOR131152 JYN131152 KIJ131152 KSF131152 LCB131152 LLX131152 LVT131152 MFP131152 MPL131152 MZH131152 NJD131152 NSZ131152 OCV131152 OMR131152 OWN131152 PGJ131152 PQF131152 QAB131152 QJX131152 QTT131152 RDP131152 RNL131152 RXH131152 SHD131152 SQZ131152 TAV131152 TKR131152 TUN131152 UEJ131152 UOF131152 UYB131152 VHX131152 VRT131152 WBP131152 WLL131152 WVH131152 A196688 IV196688 SR196688 ACN196688 AMJ196688 AWF196688 BGB196688 BPX196688 BZT196688 CJP196688 CTL196688 DDH196688 DND196688 DWZ196688 EGV196688 EQR196688 FAN196688 FKJ196688 FUF196688 GEB196688 GNX196688 GXT196688 HHP196688 HRL196688 IBH196688 ILD196688 IUZ196688 JEV196688 JOR196688 JYN196688 KIJ196688 KSF196688 LCB196688 LLX196688 LVT196688 MFP196688 MPL196688 MZH196688 NJD196688 NSZ196688 OCV196688 OMR196688 OWN196688 PGJ196688 PQF196688 QAB196688 QJX196688 QTT196688 RDP196688 RNL196688 RXH196688 SHD196688 SQZ196688 TAV196688 TKR196688 TUN196688 UEJ196688 UOF196688 UYB196688 VHX196688 VRT196688 WBP196688 WLL196688 WVH196688 A262224 IV262224 SR262224 ACN262224 AMJ262224 AWF262224 BGB262224 BPX262224 BZT262224 CJP262224 CTL262224 DDH262224 DND262224 DWZ262224 EGV262224 EQR262224 FAN262224 FKJ262224 FUF262224 GEB262224 GNX262224 GXT262224 HHP262224 HRL262224 IBH262224 ILD262224 IUZ262224 JEV262224 JOR262224 JYN262224 KIJ262224 KSF262224 LCB262224 LLX262224 LVT262224 MFP262224 MPL262224 MZH262224 NJD262224 NSZ262224 OCV262224 OMR262224 OWN262224 PGJ262224 PQF262224 QAB262224 QJX262224 QTT262224 RDP262224 RNL262224 RXH262224 SHD262224 SQZ262224 TAV262224 TKR262224 TUN262224 UEJ262224 UOF262224 UYB262224 VHX262224 VRT262224 WBP262224 WLL262224 WVH262224 A327760 IV327760 SR327760 ACN327760 AMJ327760 AWF327760 BGB327760 BPX327760 BZT327760 CJP327760 CTL327760 DDH327760 DND327760 DWZ327760 EGV327760 EQR327760 FAN327760 FKJ327760 FUF327760 GEB327760 GNX327760 GXT327760 HHP327760 HRL327760 IBH327760 ILD327760 IUZ327760 JEV327760 JOR327760 JYN327760 KIJ327760 KSF327760 LCB327760 LLX327760 LVT327760 MFP327760 MPL327760 MZH327760 NJD327760 NSZ327760 OCV327760 OMR327760 OWN327760 PGJ327760 PQF327760 QAB327760 QJX327760 QTT327760 RDP327760 RNL327760 RXH327760 SHD327760 SQZ327760 TAV327760 TKR327760 TUN327760 UEJ327760 UOF327760 UYB327760 VHX327760 VRT327760 WBP327760 WLL327760 WVH327760 A393296 IV393296 SR393296 ACN393296 AMJ393296 AWF393296 BGB393296 BPX393296 BZT393296 CJP393296 CTL393296 DDH393296 DND393296 DWZ393296 EGV393296 EQR393296 FAN393296 FKJ393296 FUF393296 GEB393296 GNX393296 GXT393296 HHP393296 HRL393296 IBH393296 ILD393296 IUZ393296 JEV393296 JOR393296 JYN393296 KIJ393296 KSF393296 LCB393296 LLX393296 LVT393296 MFP393296 MPL393296 MZH393296 NJD393296 NSZ393296 OCV393296 OMR393296 OWN393296 PGJ393296 PQF393296 QAB393296 QJX393296 QTT393296 RDP393296 RNL393296 RXH393296 SHD393296 SQZ393296 TAV393296 TKR393296 TUN393296 UEJ393296 UOF393296 UYB393296 VHX393296 VRT393296 WBP393296 WLL393296 WVH393296 A458832 IV458832 SR458832 ACN458832 AMJ458832 AWF458832 BGB458832 BPX458832 BZT458832 CJP458832 CTL458832 DDH458832 DND458832 DWZ458832 EGV458832 EQR458832 FAN458832 FKJ458832 FUF458832 GEB458832 GNX458832 GXT458832 HHP458832 HRL458832 IBH458832 ILD458832 IUZ458832 JEV458832 JOR458832 JYN458832 KIJ458832 KSF458832 LCB458832 LLX458832 LVT458832 MFP458832 MPL458832 MZH458832 NJD458832 NSZ458832 OCV458832 OMR458832 OWN458832 PGJ458832 PQF458832 QAB458832 QJX458832 QTT458832 RDP458832 RNL458832 RXH458832 SHD458832 SQZ458832 TAV458832 TKR458832 TUN458832 UEJ458832 UOF458832 UYB458832 VHX458832 VRT458832 WBP458832 WLL458832 WVH458832 A524368 IV524368 SR524368 ACN524368 AMJ524368 AWF524368 BGB524368 BPX524368 BZT524368 CJP524368 CTL524368 DDH524368 DND524368 DWZ524368 EGV524368 EQR524368 FAN524368 FKJ524368 FUF524368 GEB524368 GNX524368 GXT524368 HHP524368 HRL524368 IBH524368 ILD524368 IUZ524368 JEV524368 JOR524368 JYN524368 KIJ524368 KSF524368 LCB524368 LLX524368 LVT524368 MFP524368 MPL524368 MZH524368 NJD524368 NSZ524368 OCV524368 OMR524368 OWN524368 PGJ524368 PQF524368 QAB524368 QJX524368 QTT524368 RDP524368 RNL524368 RXH524368 SHD524368 SQZ524368 TAV524368 TKR524368 TUN524368 UEJ524368 UOF524368 UYB524368 VHX524368 VRT524368 WBP524368 WLL524368 WVH524368 A589904 IV589904 SR589904 ACN589904 AMJ589904 AWF589904 BGB589904 BPX589904 BZT589904 CJP589904 CTL589904 DDH589904 DND589904 DWZ589904 EGV589904 EQR589904 FAN589904 FKJ589904 FUF589904 GEB589904 GNX589904 GXT589904 HHP589904 HRL589904 IBH589904 ILD589904 IUZ589904 JEV589904 JOR589904 JYN589904 KIJ589904 KSF589904 LCB589904 LLX589904 LVT589904 MFP589904 MPL589904 MZH589904 NJD589904 NSZ589904 OCV589904 OMR589904 OWN589904 PGJ589904 PQF589904 QAB589904 QJX589904 QTT589904 RDP589904 RNL589904 RXH589904 SHD589904 SQZ589904 TAV589904 TKR589904 TUN589904 UEJ589904 UOF589904 UYB589904 VHX589904 VRT589904 WBP589904 WLL589904 WVH589904 A655440 IV655440 SR655440 ACN655440 AMJ655440 AWF655440 BGB655440 BPX655440 BZT655440 CJP655440 CTL655440 DDH655440 DND655440 DWZ655440 EGV655440 EQR655440 FAN655440 FKJ655440 FUF655440 GEB655440 GNX655440 GXT655440 HHP655440 HRL655440 IBH655440 ILD655440 IUZ655440 JEV655440 JOR655440 JYN655440 KIJ655440 KSF655440 LCB655440 LLX655440 LVT655440 MFP655440 MPL655440 MZH655440 NJD655440 NSZ655440 OCV655440 OMR655440 OWN655440 PGJ655440 PQF655440 QAB655440 QJX655440 QTT655440 RDP655440 RNL655440 RXH655440 SHD655440 SQZ655440 TAV655440 TKR655440 TUN655440 UEJ655440 UOF655440 UYB655440 VHX655440 VRT655440 WBP655440 WLL655440 WVH655440 A720976 IV720976 SR720976 ACN720976 AMJ720976 AWF720976 BGB720976 BPX720976 BZT720976 CJP720976 CTL720976 DDH720976 DND720976 DWZ720976 EGV720976 EQR720976 FAN720976 FKJ720976 FUF720976 GEB720976 GNX720976 GXT720976 HHP720976 HRL720976 IBH720976 ILD720976 IUZ720976 JEV720976 JOR720976 JYN720976 KIJ720976 KSF720976 LCB720976 LLX720976 LVT720976 MFP720976 MPL720976 MZH720976 NJD720976 NSZ720976 OCV720976 OMR720976 OWN720976 PGJ720976 PQF720976 QAB720976 QJX720976 QTT720976 RDP720976 RNL720976 RXH720976 SHD720976 SQZ720976 TAV720976 TKR720976 TUN720976 UEJ720976 UOF720976 UYB720976 VHX720976 VRT720976 WBP720976 WLL720976 WVH720976 A786512 IV786512 SR786512 ACN786512 AMJ786512 AWF786512 BGB786512 BPX786512 BZT786512 CJP786512 CTL786512 DDH786512 DND786512 DWZ786512 EGV786512 EQR786512 FAN786512 FKJ786512 FUF786512 GEB786512 GNX786512 GXT786512 HHP786512 HRL786512 IBH786512 ILD786512 IUZ786512 JEV786512 JOR786512 JYN786512 KIJ786512 KSF786512 LCB786512 LLX786512 LVT786512 MFP786512 MPL786512 MZH786512 NJD786512 NSZ786512 OCV786512 OMR786512 OWN786512 PGJ786512 PQF786512 QAB786512 QJX786512 QTT786512 RDP786512 RNL786512 RXH786512 SHD786512 SQZ786512 TAV786512 TKR786512 TUN786512 UEJ786512 UOF786512 UYB786512 VHX786512 VRT786512 WBP786512 WLL786512 WVH786512 A852048 IV852048 SR852048 ACN852048 AMJ852048 AWF852048 BGB852048 BPX852048 BZT852048 CJP852048 CTL852048 DDH852048 DND852048 DWZ852048 EGV852048 EQR852048 FAN852048 FKJ852048 FUF852048 GEB852048 GNX852048 GXT852048 HHP852048 HRL852048 IBH852048 ILD852048 IUZ852048 JEV852048 JOR852048 JYN852048 KIJ852048 KSF852048 LCB852048 LLX852048 LVT852048 MFP852048 MPL852048 MZH852048 NJD852048 NSZ852048 OCV852048 OMR852048 OWN852048 PGJ852048 PQF852048 QAB852048 QJX852048 QTT852048 RDP852048 RNL852048 RXH852048 SHD852048 SQZ852048 TAV852048 TKR852048 TUN852048 UEJ852048 UOF852048 UYB852048 VHX852048 VRT852048 WBP852048 WLL852048 WVH852048 A917584 IV917584 SR917584 ACN917584 AMJ917584 AWF917584 BGB917584 BPX917584 BZT917584 CJP917584 CTL917584 DDH917584 DND917584 DWZ917584 EGV917584 EQR917584 FAN917584 FKJ917584 FUF917584 GEB917584 GNX917584 GXT917584 HHP917584 HRL917584 IBH917584 ILD917584 IUZ917584 JEV917584 JOR917584 JYN917584 KIJ917584 KSF917584 LCB917584 LLX917584 LVT917584 MFP917584 MPL917584 MZH917584 NJD917584 NSZ917584 OCV917584 OMR917584 OWN917584 PGJ917584 PQF917584 QAB917584 QJX917584 QTT917584 RDP917584 RNL917584 RXH917584 SHD917584 SQZ917584 TAV917584 TKR917584 TUN917584 UEJ917584 UOF917584 UYB917584 VHX917584 VRT917584 WBP917584 WLL917584 WVH917584 A983120 IV983120 SR983120 ACN983120 AMJ983120 AWF983120 BGB983120 BPX983120 BZT983120 CJP983120 CTL983120 DDH983120 DND983120 DWZ983120 EGV983120 EQR983120 FAN983120 FKJ983120 FUF983120 GEB983120 GNX983120 GXT983120 HHP983120 HRL983120 IBH983120 ILD983120 IUZ983120 JEV983120 JOR983120 JYN983120 KIJ983120 KSF983120 LCB983120 LLX983120 LVT983120 MFP983120 MPL983120 MZH983120 NJD983120 NSZ983120 OCV983120 OMR983120 OWN983120 PGJ983120 PQF983120 QAB983120 QJX983120 QTT983120 RDP983120 RNL983120 RXH983120 SHD983120 SQZ983120 TAV983120 TKR983120 TUN983120 UEJ983120 UOF983120 UYB983120 VHX983120 VRT983120 WBP983120 WLL983120 WVH983120 A65622 IV65622 SR65622 ACN65622 AMJ65622 AWF65622 BGB65622 BPX65622 BZT65622 CJP65622 CTL65622 DDH65622 DND65622 DWZ65622 EGV65622 EQR65622 FAN65622 FKJ65622 FUF65622 GEB65622 GNX65622 GXT65622 HHP65622 HRL65622 IBH65622 ILD65622 IUZ65622 JEV65622 JOR65622 JYN65622 KIJ65622 KSF65622 LCB65622 LLX65622 LVT65622 MFP65622 MPL65622 MZH65622 NJD65622 NSZ65622 OCV65622 OMR65622 OWN65622 PGJ65622 PQF65622 QAB65622 QJX65622 QTT65622 RDP65622 RNL65622 RXH65622 SHD65622 SQZ65622 TAV65622 TKR65622 TUN65622 UEJ65622 UOF65622 UYB65622 VHX65622 VRT65622 WBP65622 WLL65622 WVH65622 A131158 IV131158 SR131158 ACN131158 AMJ131158 AWF131158 BGB131158 BPX131158 BZT131158 CJP131158 CTL131158 DDH131158 DND131158 DWZ131158 EGV131158 EQR131158 FAN131158 FKJ131158 FUF131158 GEB131158 GNX131158 GXT131158 HHP131158 HRL131158 IBH131158 ILD131158 IUZ131158 JEV131158 JOR131158 JYN131158 KIJ131158 KSF131158 LCB131158 LLX131158 LVT131158 MFP131158 MPL131158 MZH131158 NJD131158 NSZ131158 OCV131158 OMR131158 OWN131158 PGJ131158 PQF131158 QAB131158 QJX131158 QTT131158 RDP131158 RNL131158 RXH131158 SHD131158 SQZ131158 TAV131158 TKR131158 TUN131158 UEJ131158 UOF131158 UYB131158 VHX131158 VRT131158 WBP131158 WLL131158 WVH131158 A196694 IV196694 SR196694 ACN196694 AMJ196694 AWF196694 BGB196694 BPX196694 BZT196694 CJP196694 CTL196694 DDH196694 DND196694 DWZ196694 EGV196694 EQR196694 FAN196694 FKJ196694 FUF196694 GEB196694 GNX196694 GXT196694 HHP196694 HRL196694 IBH196694 ILD196694 IUZ196694 JEV196694 JOR196694 JYN196694 KIJ196694 KSF196694 LCB196694 LLX196694 LVT196694 MFP196694 MPL196694 MZH196694 NJD196694 NSZ196694 OCV196694 OMR196694 OWN196694 PGJ196694 PQF196694 QAB196694 QJX196694 QTT196694 RDP196694 RNL196694 RXH196694 SHD196694 SQZ196694 TAV196694 TKR196694 TUN196694 UEJ196694 UOF196694 UYB196694 VHX196694 VRT196694 WBP196694 WLL196694 WVH196694 A262230 IV262230 SR262230 ACN262230 AMJ262230 AWF262230 BGB262230 BPX262230 BZT262230 CJP262230 CTL262230 DDH262230 DND262230 DWZ262230 EGV262230 EQR262230 FAN262230 FKJ262230 FUF262230 GEB262230 GNX262230 GXT262230 HHP262230 HRL262230 IBH262230 ILD262230 IUZ262230 JEV262230 JOR262230 JYN262230 KIJ262230 KSF262230 LCB262230 LLX262230 LVT262230 MFP262230 MPL262230 MZH262230 NJD262230 NSZ262230 OCV262230 OMR262230 OWN262230 PGJ262230 PQF262230 QAB262230 QJX262230 QTT262230 RDP262230 RNL262230 RXH262230 SHD262230 SQZ262230 TAV262230 TKR262230 TUN262230 UEJ262230 UOF262230 UYB262230 VHX262230 VRT262230 WBP262230 WLL262230 WVH262230 A327766 IV327766 SR327766 ACN327766 AMJ327766 AWF327766 BGB327766 BPX327766 BZT327766 CJP327766 CTL327766 DDH327766 DND327766 DWZ327766 EGV327766 EQR327766 FAN327766 FKJ327766 FUF327766 GEB327766 GNX327766 GXT327766 HHP327766 HRL327766 IBH327766 ILD327766 IUZ327766 JEV327766 JOR327766 JYN327766 KIJ327766 KSF327766 LCB327766 LLX327766 LVT327766 MFP327766 MPL327766 MZH327766 NJD327766 NSZ327766 OCV327766 OMR327766 OWN327766 PGJ327766 PQF327766 QAB327766 QJX327766 QTT327766 RDP327766 RNL327766 RXH327766 SHD327766 SQZ327766 TAV327766 TKR327766 TUN327766 UEJ327766 UOF327766 UYB327766 VHX327766 VRT327766 WBP327766 WLL327766 WVH327766 A393302 IV393302 SR393302 ACN393302 AMJ393302 AWF393302 BGB393302 BPX393302 BZT393302 CJP393302 CTL393302 DDH393302 DND393302 DWZ393302 EGV393302 EQR393302 FAN393302 FKJ393302 FUF393302 GEB393302 GNX393302 GXT393302 HHP393302 HRL393302 IBH393302 ILD393302 IUZ393302 JEV393302 JOR393302 JYN393302 KIJ393302 KSF393302 LCB393302 LLX393302 LVT393302 MFP393302 MPL393302 MZH393302 NJD393302 NSZ393302 OCV393302 OMR393302 OWN393302 PGJ393302 PQF393302 QAB393302 QJX393302 QTT393302 RDP393302 RNL393302 RXH393302 SHD393302 SQZ393302 TAV393302 TKR393302 TUN393302 UEJ393302 UOF393302 UYB393302 VHX393302 VRT393302 WBP393302 WLL393302 WVH393302 A458838 IV458838 SR458838 ACN458838 AMJ458838 AWF458838 BGB458838 BPX458838 BZT458838 CJP458838 CTL458838 DDH458838 DND458838 DWZ458838 EGV458838 EQR458838 FAN458838 FKJ458838 FUF458838 GEB458838 GNX458838 GXT458838 HHP458838 HRL458838 IBH458838 ILD458838 IUZ458838 JEV458838 JOR458838 JYN458838 KIJ458838 KSF458838 LCB458838 LLX458838 LVT458838 MFP458838 MPL458838 MZH458838 NJD458838 NSZ458838 OCV458838 OMR458838 OWN458838 PGJ458838 PQF458838 QAB458838 QJX458838 QTT458838 RDP458838 RNL458838 RXH458838 SHD458838 SQZ458838 TAV458838 TKR458838 TUN458838 UEJ458838 UOF458838 UYB458838 VHX458838 VRT458838 WBP458838 WLL458838 WVH458838 A524374 IV524374 SR524374 ACN524374 AMJ524374 AWF524374 BGB524374 BPX524374 BZT524374 CJP524374 CTL524374 DDH524374 DND524374 DWZ524374 EGV524374 EQR524374 FAN524374 FKJ524374 FUF524374 GEB524374 GNX524374 GXT524374 HHP524374 HRL524374 IBH524374 ILD524374 IUZ524374 JEV524374 JOR524374 JYN524374 KIJ524374 KSF524374 LCB524374 LLX524374 LVT524374 MFP524374 MPL524374 MZH524374 NJD524374 NSZ524374 OCV524374 OMR524374 OWN524374 PGJ524374 PQF524374 QAB524374 QJX524374 QTT524374 RDP524374 RNL524374 RXH524374 SHD524374 SQZ524374 TAV524374 TKR524374 TUN524374 UEJ524374 UOF524374 UYB524374 VHX524374 VRT524374 WBP524374 WLL524374 WVH524374 A589910 IV589910 SR589910 ACN589910 AMJ589910 AWF589910 BGB589910 BPX589910 BZT589910 CJP589910 CTL589910 DDH589910 DND589910 DWZ589910 EGV589910 EQR589910 FAN589910 FKJ589910 FUF589910 GEB589910 GNX589910 GXT589910 HHP589910 HRL589910 IBH589910 ILD589910 IUZ589910 JEV589910 JOR589910 JYN589910 KIJ589910 KSF589910 LCB589910 LLX589910 LVT589910 MFP589910 MPL589910 MZH589910 NJD589910 NSZ589910 OCV589910 OMR589910 OWN589910 PGJ589910 PQF589910 QAB589910 QJX589910 QTT589910 RDP589910 RNL589910 RXH589910 SHD589910 SQZ589910 TAV589910 TKR589910 TUN589910 UEJ589910 UOF589910 UYB589910 VHX589910 VRT589910 WBP589910 WLL589910 WVH589910 A655446 IV655446 SR655446 ACN655446 AMJ655446 AWF655446 BGB655446 BPX655446 BZT655446 CJP655446 CTL655446 DDH655446 DND655446 DWZ655446 EGV655446 EQR655446 FAN655446 FKJ655446 FUF655446 GEB655446 GNX655446 GXT655446 HHP655446 HRL655446 IBH655446 ILD655446 IUZ655446 JEV655446 JOR655446 JYN655446 KIJ655446 KSF655446 LCB655446 LLX655446 LVT655446 MFP655446 MPL655446 MZH655446 NJD655446 NSZ655446 OCV655446 OMR655446 OWN655446 PGJ655446 PQF655446 QAB655446 QJX655446 QTT655446 RDP655446 RNL655446 RXH655446 SHD655446 SQZ655446 TAV655446 TKR655446 TUN655446 UEJ655446 UOF655446 UYB655446 VHX655446 VRT655446 WBP655446 WLL655446 WVH655446 A720982 IV720982 SR720982 ACN720982 AMJ720982 AWF720982 BGB720982 BPX720982 BZT720982 CJP720982 CTL720982 DDH720982 DND720982 DWZ720982 EGV720982 EQR720982 FAN720982 FKJ720982 FUF720982 GEB720982 GNX720982 GXT720982 HHP720982 HRL720982 IBH720982 ILD720982 IUZ720982 JEV720982 JOR720982 JYN720982 KIJ720982 KSF720982 LCB720982 LLX720982 LVT720982 MFP720982 MPL720982 MZH720982 NJD720982 NSZ720982 OCV720982 OMR720982 OWN720982 PGJ720982 PQF720982 QAB720982 QJX720982 QTT720982 RDP720982 RNL720982 RXH720982 SHD720982 SQZ720982 TAV720982 TKR720982 TUN720982 UEJ720982 UOF720982 UYB720982 VHX720982 VRT720982 WBP720982 WLL720982 WVH720982 A786518 IV786518 SR786518 ACN786518 AMJ786518 AWF786518 BGB786518 BPX786518 BZT786518 CJP786518 CTL786518 DDH786518 DND786518 DWZ786518 EGV786518 EQR786518 FAN786518 FKJ786518 FUF786518 GEB786518 GNX786518 GXT786518 HHP786518 HRL786518 IBH786518 ILD786518 IUZ786518 JEV786518 JOR786518 JYN786518 KIJ786518 KSF786518 LCB786518 LLX786518 LVT786518 MFP786518 MPL786518 MZH786518 NJD786518 NSZ786518 OCV786518 OMR786518 OWN786518 PGJ786518 PQF786518 QAB786518 QJX786518 QTT786518 RDP786518 RNL786518 RXH786518 SHD786518 SQZ786518 TAV786518 TKR786518 TUN786518 UEJ786518 UOF786518 UYB786518 VHX786518 VRT786518 WBP786518 WLL786518 WVH786518 A852054 IV852054 SR852054 ACN852054 AMJ852054 AWF852054 BGB852054 BPX852054 BZT852054 CJP852054 CTL852054 DDH852054 DND852054 DWZ852054 EGV852054 EQR852054 FAN852054 FKJ852054 FUF852054 GEB852054 GNX852054 GXT852054 HHP852054 HRL852054 IBH852054 ILD852054 IUZ852054 JEV852054 JOR852054 JYN852054 KIJ852054 KSF852054 LCB852054 LLX852054 LVT852054 MFP852054 MPL852054 MZH852054 NJD852054 NSZ852054 OCV852054 OMR852054 OWN852054 PGJ852054 PQF852054 QAB852054 QJX852054 QTT852054 RDP852054 RNL852054 RXH852054 SHD852054 SQZ852054 TAV852054 TKR852054 TUN852054 UEJ852054 UOF852054 UYB852054 VHX852054 VRT852054 WBP852054 WLL852054 WVH852054 A917590 IV917590 SR917590 ACN917590 AMJ917590 AWF917590 BGB917590 BPX917590 BZT917590 CJP917590 CTL917590 DDH917590 DND917590 DWZ917590 EGV917590 EQR917590 FAN917590 FKJ917590 FUF917590 GEB917590 GNX917590 GXT917590 HHP917590 HRL917590 IBH917590 ILD917590 IUZ917590 JEV917590 JOR917590 JYN917590 KIJ917590 KSF917590 LCB917590 LLX917590 LVT917590 MFP917590 MPL917590 MZH917590 NJD917590 NSZ917590 OCV917590 OMR917590 OWN917590 PGJ917590 PQF917590 QAB917590 QJX917590 QTT917590 RDP917590 RNL917590 RXH917590 SHD917590 SQZ917590 TAV917590 TKR917590 TUN917590 UEJ917590 UOF917590 UYB917590 VHX917590 VRT917590 WBP917590 WLL917590 WVH917590 A983126 IV983126 SR983126 ACN983126 AMJ983126 AWF983126 BGB983126 BPX983126 BZT983126 CJP983126 CTL983126 DDH983126 DND983126 DWZ983126 EGV983126 EQR983126 FAN983126 FKJ983126 FUF983126 GEB983126 GNX983126 GXT983126 HHP983126 HRL983126 IBH983126 ILD983126 IUZ983126 JEV983126 JOR983126 JYN983126 KIJ983126 KSF983126 LCB983126 LLX983126 LVT983126 MFP983126 MPL983126 MZH983126 NJD983126 NSZ983126 OCV983126 OMR983126 OWN983126 PGJ983126 PQF983126 QAB983126 QJX983126 QTT983126 RDP983126 RNL983126 RXH983126 SHD983126 SQZ983126 TAV983126 TKR983126 TUN983126 UEJ983126 UOF983126 UYB983126 VHX983126 VRT983126 WBP983126 WLL983126 WVH983126 P65610:P65627 JK65610:JK65627 TG65610:TG65627 ADC65610:ADC65627 AMY65610:AMY65627 AWU65610:AWU65627 BGQ65610:BGQ65627 BQM65610:BQM65627 CAI65610:CAI65627 CKE65610:CKE65627 CUA65610:CUA65627 DDW65610:DDW65627 DNS65610:DNS65627 DXO65610:DXO65627 EHK65610:EHK65627 ERG65610:ERG65627 FBC65610:FBC65627 FKY65610:FKY65627 FUU65610:FUU65627 GEQ65610:GEQ65627 GOM65610:GOM65627 GYI65610:GYI65627 HIE65610:HIE65627 HSA65610:HSA65627 IBW65610:IBW65627 ILS65610:ILS65627 IVO65610:IVO65627 JFK65610:JFK65627 JPG65610:JPG65627 JZC65610:JZC65627 KIY65610:KIY65627 KSU65610:KSU65627 LCQ65610:LCQ65627 LMM65610:LMM65627 LWI65610:LWI65627 MGE65610:MGE65627 MQA65610:MQA65627 MZW65610:MZW65627 NJS65610:NJS65627 NTO65610:NTO65627 ODK65610:ODK65627 ONG65610:ONG65627 OXC65610:OXC65627 PGY65610:PGY65627 PQU65610:PQU65627 QAQ65610:QAQ65627 QKM65610:QKM65627 QUI65610:QUI65627 REE65610:REE65627 ROA65610:ROA65627 RXW65610:RXW65627 SHS65610:SHS65627 SRO65610:SRO65627 TBK65610:TBK65627 TLG65610:TLG65627 TVC65610:TVC65627 UEY65610:UEY65627 UOU65610:UOU65627 UYQ65610:UYQ65627 VIM65610:VIM65627 VSI65610:VSI65627 WCE65610:WCE65627 WMA65610:WMA65627 WVW65610:WVW65627 P131146:P131163 JK131146:JK131163 TG131146:TG131163 ADC131146:ADC131163 AMY131146:AMY131163 AWU131146:AWU131163 BGQ131146:BGQ131163 BQM131146:BQM131163 CAI131146:CAI131163 CKE131146:CKE131163 CUA131146:CUA131163 DDW131146:DDW131163 DNS131146:DNS131163 DXO131146:DXO131163 EHK131146:EHK131163 ERG131146:ERG131163 FBC131146:FBC131163 FKY131146:FKY131163 FUU131146:FUU131163 GEQ131146:GEQ131163 GOM131146:GOM131163 GYI131146:GYI131163 HIE131146:HIE131163 HSA131146:HSA131163 IBW131146:IBW131163 ILS131146:ILS131163 IVO131146:IVO131163 JFK131146:JFK131163 JPG131146:JPG131163 JZC131146:JZC131163 KIY131146:KIY131163 KSU131146:KSU131163 LCQ131146:LCQ131163 LMM131146:LMM131163 LWI131146:LWI131163 MGE131146:MGE131163 MQA131146:MQA131163 MZW131146:MZW131163 NJS131146:NJS131163 NTO131146:NTO131163 ODK131146:ODK131163 ONG131146:ONG131163 OXC131146:OXC131163 PGY131146:PGY131163 PQU131146:PQU131163 QAQ131146:QAQ131163 QKM131146:QKM131163 QUI131146:QUI131163 REE131146:REE131163 ROA131146:ROA131163 RXW131146:RXW131163 SHS131146:SHS131163 SRO131146:SRO131163 TBK131146:TBK131163 TLG131146:TLG131163 TVC131146:TVC131163 UEY131146:UEY131163 UOU131146:UOU131163 UYQ131146:UYQ131163 VIM131146:VIM131163 VSI131146:VSI131163 WCE131146:WCE131163 WMA131146:WMA131163 WVW131146:WVW131163 P196682:P196699 JK196682:JK196699 TG196682:TG196699 ADC196682:ADC196699 AMY196682:AMY196699 AWU196682:AWU196699 BGQ196682:BGQ196699 BQM196682:BQM196699 CAI196682:CAI196699 CKE196682:CKE196699 CUA196682:CUA196699 DDW196682:DDW196699 DNS196682:DNS196699 DXO196682:DXO196699 EHK196682:EHK196699 ERG196682:ERG196699 FBC196682:FBC196699 FKY196682:FKY196699 FUU196682:FUU196699 GEQ196682:GEQ196699 GOM196682:GOM196699 GYI196682:GYI196699 HIE196682:HIE196699 HSA196682:HSA196699 IBW196682:IBW196699 ILS196682:ILS196699 IVO196682:IVO196699 JFK196682:JFK196699 JPG196682:JPG196699 JZC196682:JZC196699 KIY196682:KIY196699 KSU196682:KSU196699 LCQ196682:LCQ196699 LMM196682:LMM196699 LWI196682:LWI196699 MGE196682:MGE196699 MQA196682:MQA196699 MZW196682:MZW196699 NJS196682:NJS196699 NTO196682:NTO196699 ODK196682:ODK196699 ONG196682:ONG196699 OXC196682:OXC196699 PGY196682:PGY196699 PQU196682:PQU196699 QAQ196682:QAQ196699 QKM196682:QKM196699 QUI196682:QUI196699 REE196682:REE196699 ROA196682:ROA196699 RXW196682:RXW196699 SHS196682:SHS196699 SRO196682:SRO196699 TBK196682:TBK196699 TLG196682:TLG196699 TVC196682:TVC196699 UEY196682:UEY196699 UOU196682:UOU196699 UYQ196682:UYQ196699 VIM196682:VIM196699 VSI196682:VSI196699 WCE196682:WCE196699 WMA196682:WMA196699 WVW196682:WVW196699 P262218:P262235 JK262218:JK262235 TG262218:TG262235 ADC262218:ADC262235 AMY262218:AMY262235 AWU262218:AWU262235 BGQ262218:BGQ262235 BQM262218:BQM262235 CAI262218:CAI262235 CKE262218:CKE262235 CUA262218:CUA262235 DDW262218:DDW262235 DNS262218:DNS262235 DXO262218:DXO262235 EHK262218:EHK262235 ERG262218:ERG262235 FBC262218:FBC262235 FKY262218:FKY262235 FUU262218:FUU262235 GEQ262218:GEQ262235 GOM262218:GOM262235 GYI262218:GYI262235 HIE262218:HIE262235 HSA262218:HSA262235 IBW262218:IBW262235 ILS262218:ILS262235 IVO262218:IVO262235 JFK262218:JFK262235 JPG262218:JPG262235 JZC262218:JZC262235 KIY262218:KIY262235 KSU262218:KSU262235 LCQ262218:LCQ262235 LMM262218:LMM262235 LWI262218:LWI262235 MGE262218:MGE262235 MQA262218:MQA262235 MZW262218:MZW262235 NJS262218:NJS262235 NTO262218:NTO262235 ODK262218:ODK262235 ONG262218:ONG262235 OXC262218:OXC262235 PGY262218:PGY262235 PQU262218:PQU262235 QAQ262218:QAQ262235 QKM262218:QKM262235 QUI262218:QUI262235 REE262218:REE262235 ROA262218:ROA262235 RXW262218:RXW262235 SHS262218:SHS262235 SRO262218:SRO262235 TBK262218:TBK262235 TLG262218:TLG262235 TVC262218:TVC262235 UEY262218:UEY262235 UOU262218:UOU262235 UYQ262218:UYQ262235 VIM262218:VIM262235 VSI262218:VSI262235 WCE262218:WCE262235 WMA262218:WMA262235 WVW262218:WVW262235 P327754:P327771 JK327754:JK327771 TG327754:TG327771 ADC327754:ADC327771 AMY327754:AMY327771 AWU327754:AWU327771 BGQ327754:BGQ327771 BQM327754:BQM327771 CAI327754:CAI327771 CKE327754:CKE327771 CUA327754:CUA327771 DDW327754:DDW327771 DNS327754:DNS327771 DXO327754:DXO327771 EHK327754:EHK327771 ERG327754:ERG327771 FBC327754:FBC327771 FKY327754:FKY327771 FUU327754:FUU327771 GEQ327754:GEQ327771 GOM327754:GOM327771 GYI327754:GYI327771 HIE327754:HIE327771 HSA327754:HSA327771 IBW327754:IBW327771 ILS327754:ILS327771 IVO327754:IVO327771 JFK327754:JFK327771 JPG327754:JPG327771 JZC327754:JZC327771 KIY327754:KIY327771 KSU327754:KSU327771 LCQ327754:LCQ327771 LMM327754:LMM327771 LWI327754:LWI327771 MGE327754:MGE327771 MQA327754:MQA327771 MZW327754:MZW327771 NJS327754:NJS327771 NTO327754:NTO327771 ODK327754:ODK327771 ONG327754:ONG327771 OXC327754:OXC327771 PGY327754:PGY327771 PQU327754:PQU327771 QAQ327754:QAQ327771 QKM327754:QKM327771 QUI327754:QUI327771 REE327754:REE327771 ROA327754:ROA327771 RXW327754:RXW327771 SHS327754:SHS327771 SRO327754:SRO327771 TBK327754:TBK327771 TLG327754:TLG327771 TVC327754:TVC327771 UEY327754:UEY327771 UOU327754:UOU327771 UYQ327754:UYQ327771 VIM327754:VIM327771 VSI327754:VSI327771 WCE327754:WCE327771 WMA327754:WMA327771 WVW327754:WVW327771 P393290:P393307 JK393290:JK393307 TG393290:TG393307 ADC393290:ADC393307 AMY393290:AMY393307 AWU393290:AWU393307 BGQ393290:BGQ393307 BQM393290:BQM393307 CAI393290:CAI393307 CKE393290:CKE393307 CUA393290:CUA393307 DDW393290:DDW393307 DNS393290:DNS393307 DXO393290:DXO393307 EHK393290:EHK393307 ERG393290:ERG393307 FBC393290:FBC393307 FKY393290:FKY393307 FUU393290:FUU393307 GEQ393290:GEQ393307 GOM393290:GOM393307 GYI393290:GYI393307 HIE393290:HIE393307 HSA393290:HSA393307 IBW393290:IBW393307 ILS393290:ILS393307 IVO393290:IVO393307 JFK393290:JFK393307 JPG393290:JPG393307 JZC393290:JZC393307 KIY393290:KIY393307 KSU393290:KSU393307 LCQ393290:LCQ393307 LMM393290:LMM393307 LWI393290:LWI393307 MGE393290:MGE393307 MQA393290:MQA393307 MZW393290:MZW393307 NJS393290:NJS393307 NTO393290:NTO393307 ODK393290:ODK393307 ONG393290:ONG393307 OXC393290:OXC393307 PGY393290:PGY393307 PQU393290:PQU393307 QAQ393290:QAQ393307 QKM393290:QKM393307 QUI393290:QUI393307 REE393290:REE393307 ROA393290:ROA393307 RXW393290:RXW393307 SHS393290:SHS393307 SRO393290:SRO393307 TBK393290:TBK393307 TLG393290:TLG393307 TVC393290:TVC393307 UEY393290:UEY393307 UOU393290:UOU393307 UYQ393290:UYQ393307 VIM393290:VIM393307 VSI393290:VSI393307 WCE393290:WCE393307 WMA393290:WMA393307 WVW393290:WVW393307 P458826:P458843 JK458826:JK458843 TG458826:TG458843 ADC458826:ADC458843 AMY458826:AMY458843 AWU458826:AWU458843 BGQ458826:BGQ458843 BQM458826:BQM458843 CAI458826:CAI458843 CKE458826:CKE458843 CUA458826:CUA458843 DDW458826:DDW458843 DNS458826:DNS458843 DXO458826:DXO458843 EHK458826:EHK458843 ERG458826:ERG458843 FBC458826:FBC458843 FKY458826:FKY458843 FUU458826:FUU458843 GEQ458826:GEQ458843 GOM458826:GOM458843 GYI458826:GYI458843 HIE458826:HIE458843 HSA458826:HSA458843 IBW458826:IBW458843 ILS458826:ILS458843 IVO458826:IVO458843 JFK458826:JFK458843 JPG458826:JPG458843 JZC458826:JZC458843 KIY458826:KIY458843 KSU458826:KSU458843 LCQ458826:LCQ458843 LMM458826:LMM458843 LWI458826:LWI458843 MGE458826:MGE458843 MQA458826:MQA458843 MZW458826:MZW458843 NJS458826:NJS458843 NTO458826:NTO458843 ODK458826:ODK458843 ONG458826:ONG458843 OXC458826:OXC458843 PGY458826:PGY458843 PQU458826:PQU458843 QAQ458826:QAQ458843 QKM458826:QKM458843 QUI458826:QUI458843 REE458826:REE458843 ROA458826:ROA458843 RXW458826:RXW458843 SHS458826:SHS458843 SRO458826:SRO458843 TBK458826:TBK458843 TLG458826:TLG458843 TVC458826:TVC458843 UEY458826:UEY458843 UOU458826:UOU458843 UYQ458826:UYQ458843 VIM458826:VIM458843 VSI458826:VSI458843 WCE458826:WCE458843 WMA458826:WMA458843 WVW458826:WVW458843 P524362:P524379 JK524362:JK524379 TG524362:TG524379 ADC524362:ADC524379 AMY524362:AMY524379 AWU524362:AWU524379 BGQ524362:BGQ524379 BQM524362:BQM524379 CAI524362:CAI524379 CKE524362:CKE524379 CUA524362:CUA524379 DDW524362:DDW524379 DNS524362:DNS524379 DXO524362:DXO524379 EHK524362:EHK524379 ERG524362:ERG524379 FBC524362:FBC524379 FKY524362:FKY524379 FUU524362:FUU524379 GEQ524362:GEQ524379 GOM524362:GOM524379 GYI524362:GYI524379 HIE524362:HIE524379 HSA524362:HSA524379 IBW524362:IBW524379 ILS524362:ILS524379 IVO524362:IVO524379 JFK524362:JFK524379 JPG524362:JPG524379 JZC524362:JZC524379 KIY524362:KIY524379 KSU524362:KSU524379 LCQ524362:LCQ524379 LMM524362:LMM524379 LWI524362:LWI524379 MGE524362:MGE524379 MQA524362:MQA524379 MZW524362:MZW524379 NJS524362:NJS524379 NTO524362:NTO524379 ODK524362:ODK524379 ONG524362:ONG524379 OXC524362:OXC524379 PGY524362:PGY524379 PQU524362:PQU524379 QAQ524362:QAQ524379 QKM524362:QKM524379 QUI524362:QUI524379 REE524362:REE524379 ROA524362:ROA524379 RXW524362:RXW524379 SHS524362:SHS524379 SRO524362:SRO524379 TBK524362:TBK524379 TLG524362:TLG524379 TVC524362:TVC524379 UEY524362:UEY524379 UOU524362:UOU524379 UYQ524362:UYQ524379 VIM524362:VIM524379 VSI524362:VSI524379 WCE524362:WCE524379 WMA524362:WMA524379 WVW524362:WVW524379 P589898:P589915 JK589898:JK589915 TG589898:TG589915 ADC589898:ADC589915 AMY589898:AMY589915 AWU589898:AWU589915 BGQ589898:BGQ589915 BQM589898:BQM589915 CAI589898:CAI589915 CKE589898:CKE589915 CUA589898:CUA589915 DDW589898:DDW589915 DNS589898:DNS589915 DXO589898:DXO589915 EHK589898:EHK589915 ERG589898:ERG589915 FBC589898:FBC589915 FKY589898:FKY589915 FUU589898:FUU589915 GEQ589898:GEQ589915 GOM589898:GOM589915 GYI589898:GYI589915 HIE589898:HIE589915 HSA589898:HSA589915 IBW589898:IBW589915 ILS589898:ILS589915 IVO589898:IVO589915 JFK589898:JFK589915 JPG589898:JPG589915 JZC589898:JZC589915 KIY589898:KIY589915 KSU589898:KSU589915 LCQ589898:LCQ589915 LMM589898:LMM589915 LWI589898:LWI589915 MGE589898:MGE589915 MQA589898:MQA589915 MZW589898:MZW589915 NJS589898:NJS589915 NTO589898:NTO589915 ODK589898:ODK589915 ONG589898:ONG589915 OXC589898:OXC589915 PGY589898:PGY589915 PQU589898:PQU589915 QAQ589898:QAQ589915 QKM589898:QKM589915 QUI589898:QUI589915 REE589898:REE589915 ROA589898:ROA589915 RXW589898:RXW589915 SHS589898:SHS589915 SRO589898:SRO589915 TBK589898:TBK589915 TLG589898:TLG589915 TVC589898:TVC589915 UEY589898:UEY589915 UOU589898:UOU589915 UYQ589898:UYQ589915 VIM589898:VIM589915 VSI589898:VSI589915 WCE589898:WCE589915 WMA589898:WMA589915 WVW589898:WVW589915 P655434:P655451 JK655434:JK655451 TG655434:TG655451 ADC655434:ADC655451 AMY655434:AMY655451 AWU655434:AWU655451 BGQ655434:BGQ655451 BQM655434:BQM655451 CAI655434:CAI655451 CKE655434:CKE655451 CUA655434:CUA655451 DDW655434:DDW655451 DNS655434:DNS655451 DXO655434:DXO655451 EHK655434:EHK655451 ERG655434:ERG655451 FBC655434:FBC655451 FKY655434:FKY655451 FUU655434:FUU655451 GEQ655434:GEQ655451 GOM655434:GOM655451 GYI655434:GYI655451 HIE655434:HIE655451 HSA655434:HSA655451 IBW655434:IBW655451 ILS655434:ILS655451 IVO655434:IVO655451 JFK655434:JFK655451 JPG655434:JPG655451 JZC655434:JZC655451 KIY655434:KIY655451 KSU655434:KSU655451 LCQ655434:LCQ655451 LMM655434:LMM655451 LWI655434:LWI655451 MGE655434:MGE655451 MQA655434:MQA655451 MZW655434:MZW655451 NJS655434:NJS655451 NTO655434:NTO655451 ODK655434:ODK655451 ONG655434:ONG655451 OXC655434:OXC655451 PGY655434:PGY655451 PQU655434:PQU655451 QAQ655434:QAQ655451 QKM655434:QKM655451 QUI655434:QUI655451 REE655434:REE655451 ROA655434:ROA655451 RXW655434:RXW655451 SHS655434:SHS655451 SRO655434:SRO655451 TBK655434:TBK655451 TLG655434:TLG655451 TVC655434:TVC655451 UEY655434:UEY655451 UOU655434:UOU655451 UYQ655434:UYQ655451 VIM655434:VIM655451 VSI655434:VSI655451 WCE655434:WCE655451 WMA655434:WMA655451 WVW655434:WVW655451 P720970:P720987 JK720970:JK720987 TG720970:TG720987 ADC720970:ADC720987 AMY720970:AMY720987 AWU720970:AWU720987 BGQ720970:BGQ720987 BQM720970:BQM720987 CAI720970:CAI720987 CKE720970:CKE720987 CUA720970:CUA720987 DDW720970:DDW720987 DNS720970:DNS720987 DXO720970:DXO720987 EHK720970:EHK720987 ERG720970:ERG720987 FBC720970:FBC720987 FKY720970:FKY720987 FUU720970:FUU720987 GEQ720970:GEQ720987 GOM720970:GOM720987 GYI720970:GYI720987 HIE720970:HIE720987 HSA720970:HSA720987 IBW720970:IBW720987 ILS720970:ILS720987 IVO720970:IVO720987 JFK720970:JFK720987 JPG720970:JPG720987 JZC720970:JZC720987 KIY720970:KIY720987 KSU720970:KSU720987 LCQ720970:LCQ720987 LMM720970:LMM720987 LWI720970:LWI720987 MGE720970:MGE720987 MQA720970:MQA720987 MZW720970:MZW720987 NJS720970:NJS720987 NTO720970:NTO720987 ODK720970:ODK720987 ONG720970:ONG720987 OXC720970:OXC720987 PGY720970:PGY720987 PQU720970:PQU720987 QAQ720970:QAQ720987 QKM720970:QKM720987 QUI720970:QUI720987 REE720970:REE720987 ROA720970:ROA720987 RXW720970:RXW720987 SHS720970:SHS720987 SRO720970:SRO720987 TBK720970:TBK720987 TLG720970:TLG720987 TVC720970:TVC720987 UEY720970:UEY720987 UOU720970:UOU720987 UYQ720970:UYQ720987 VIM720970:VIM720987 VSI720970:VSI720987 WCE720970:WCE720987 WMA720970:WMA720987 WVW720970:WVW720987 P786506:P786523 JK786506:JK786523 TG786506:TG786523 ADC786506:ADC786523 AMY786506:AMY786523 AWU786506:AWU786523 BGQ786506:BGQ786523 BQM786506:BQM786523 CAI786506:CAI786523 CKE786506:CKE786523 CUA786506:CUA786523 DDW786506:DDW786523 DNS786506:DNS786523 DXO786506:DXO786523 EHK786506:EHK786523 ERG786506:ERG786523 FBC786506:FBC786523 FKY786506:FKY786523 FUU786506:FUU786523 GEQ786506:GEQ786523 GOM786506:GOM786523 GYI786506:GYI786523 HIE786506:HIE786523 HSA786506:HSA786523 IBW786506:IBW786523 ILS786506:ILS786523 IVO786506:IVO786523 JFK786506:JFK786523 JPG786506:JPG786523 JZC786506:JZC786523 KIY786506:KIY786523 KSU786506:KSU786523 LCQ786506:LCQ786523 LMM786506:LMM786523 LWI786506:LWI786523 MGE786506:MGE786523 MQA786506:MQA786523 MZW786506:MZW786523 NJS786506:NJS786523 NTO786506:NTO786523 ODK786506:ODK786523 ONG786506:ONG786523 OXC786506:OXC786523 PGY786506:PGY786523 PQU786506:PQU786523 QAQ786506:QAQ786523 QKM786506:QKM786523 QUI786506:QUI786523 REE786506:REE786523 ROA786506:ROA786523 RXW786506:RXW786523 SHS786506:SHS786523 SRO786506:SRO786523 TBK786506:TBK786523 TLG786506:TLG786523 TVC786506:TVC786523 UEY786506:UEY786523 UOU786506:UOU786523 UYQ786506:UYQ786523 VIM786506:VIM786523 VSI786506:VSI786523 WCE786506:WCE786523 WMA786506:WMA786523 WVW786506:WVW786523 P852042:P852059 JK852042:JK852059 TG852042:TG852059 ADC852042:ADC852059 AMY852042:AMY852059 AWU852042:AWU852059 BGQ852042:BGQ852059 BQM852042:BQM852059 CAI852042:CAI852059 CKE852042:CKE852059 CUA852042:CUA852059 DDW852042:DDW852059 DNS852042:DNS852059 DXO852042:DXO852059 EHK852042:EHK852059 ERG852042:ERG852059 FBC852042:FBC852059 FKY852042:FKY852059 FUU852042:FUU852059 GEQ852042:GEQ852059 GOM852042:GOM852059 GYI852042:GYI852059 HIE852042:HIE852059 HSA852042:HSA852059 IBW852042:IBW852059 ILS852042:ILS852059 IVO852042:IVO852059 JFK852042:JFK852059 JPG852042:JPG852059 JZC852042:JZC852059 KIY852042:KIY852059 KSU852042:KSU852059 LCQ852042:LCQ852059 LMM852042:LMM852059 LWI852042:LWI852059 MGE852042:MGE852059 MQA852042:MQA852059 MZW852042:MZW852059 NJS852042:NJS852059 NTO852042:NTO852059 ODK852042:ODK852059 ONG852042:ONG852059 OXC852042:OXC852059 PGY852042:PGY852059 PQU852042:PQU852059 QAQ852042:QAQ852059 QKM852042:QKM852059 QUI852042:QUI852059 REE852042:REE852059 ROA852042:ROA852059 RXW852042:RXW852059 SHS852042:SHS852059 SRO852042:SRO852059 TBK852042:TBK852059 TLG852042:TLG852059 TVC852042:TVC852059 UEY852042:UEY852059 UOU852042:UOU852059 UYQ852042:UYQ852059 VIM852042:VIM852059 VSI852042:VSI852059 WCE852042:WCE852059 WMA852042:WMA852059 WVW852042:WVW852059 P917578:P917595 JK917578:JK917595 TG917578:TG917595 ADC917578:ADC917595 AMY917578:AMY917595 AWU917578:AWU917595 BGQ917578:BGQ917595 BQM917578:BQM917595 CAI917578:CAI917595 CKE917578:CKE917595 CUA917578:CUA917595 DDW917578:DDW917595 DNS917578:DNS917595 DXO917578:DXO917595 EHK917578:EHK917595 ERG917578:ERG917595 FBC917578:FBC917595 FKY917578:FKY917595 FUU917578:FUU917595 GEQ917578:GEQ917595 GOM917578:GOM917595 GYI917578:GYI917595 HIE917578:HIE917595 HSA917578:HSA917595 IBW917578:IBW917595 ILS917578:ILS917595 IVO917578:IVO917595 JFK917578:JFK917595 JPG917578:JPG917595 JZC917578:JZC917595 KIY917578:KIY917595 KSU917578:KSU917595 LCQ917578:LCQ917595 LMM917578:LMM917595 LWI917578:LWI917595 MGE917578:MGE917595 MQA917578:MQA917595 MZW917578:MZW917595 NJS917578:NJS917595 NTO917578:NTO917595 ODK917578:ODK917595 ONG917578:ONG917595 OXC917578:OXC917595 PGY917578:PGY917595 PQU917578:PQU917595 QAQ917578:QAQ917595 QKM917578:QKM917595 QUI917578:QUI917595 REE917578:REE917595 ROA917578:ROA917595 RXW917578:RXW917595 SHS917578:SHS917595 SRO917578:SRO917595 TBK917578:TBK917595 TLG917578:TLG917595 TVC917578:TVC917595 UEY917578:UEY917595 UOU917578:UOU917595 UYQ917578:UYQ917595 VIM917578:VIM917595 VSI917578:VSI917595 WCE917578:WCE917595 WMA917578:WMA917595 WVW917578:WVW917595 P983114:P983131 JK983114:JK983131 TG983114:TG983131 ADC983114:ADC983131 AMY983114:AMY983131 AWU983114:AWU983131 BGQ983114:BGQ983131 BQM983114:BQM983131 CAI983114:CAI983131 CKE983114:CKE983131 CUA983114:CUA983131 DDW983114:DDW983131 DNS983114:DNS983131 DXO983114:DXO983131 EHK983114:EHK983131 ERG983114:ERG983131 FBC983114:FBC983131 FKY983114:FKY983131 FUU983114:FUU983131 GEQ983114:GEQ983131 GOM983114:GOM983131 GYI983114:GYI983131 HIE983114:HIE983131 HSA983114:HSA983131 IBW983114:IBW983131 ILS983114:ILS983131 IVO983114:IVO983131 JFK983114:JFK983131 JPG983114:JPG983131 JZC983114:JZC983131 KIY983114:KIY983131 KSU983114:KSU983131 LCQ983114:LCQ983131 LMM983114:LMM983131 LWI983114:LWI983131 MGE983114:MGE983131 MQA983114:MQA983131 MZW983114:MZW983131 NJS983114:NJS983131 NTO983114:NTO983131 ODK983114:ODK983131 ONG983114:ONG983131 OXC983114:OXC983131 PGY983114:PGY983131 PQU983114:PQU983131 QAQ983114:QAQ983131 QKM983114:QKM983131 QUI983114:QUI983131 REE983114:REE983131 ROA983114:ROA983131 RXW983114:RXW983131 SHS983114:SHS983131 SRO983114:SRO983131 TBK983114:TBK983131 TLG983114:TLG983131 TVC983114:TVC983131 UEY983114:UEY983131 UOU983114:UOU983131 UYQ983114:UYQ983131 VIM983114:VIM983131 VSI983114:VSI983131 WCE983114:WCE983131 WMA983114:WMA983131 WVW983114:WVW983131 B65610:B65627 IW65610:IW65627 SS65610:SS65627 ACO65610:ACO65627 AMK65610:AMK65627 AWG65610:AWG65627 BGC65610:BGC65627 BPY65610:BPY65627 BZU65610:BZU65627 CJQ65610:CJQ65627 CTM65610:CTM65627 DDI65610:DDI65627 DNE65610:DNE65627 DXA65610:DXA65627 EGW65610:EGW65627 EQS65610:EQS65627 FAO65610:FAO65627 FKK65610:FKK65627 FUG65610:FUG65627 GEC65610:GEC65627 GNY65610:GNY65627 GXU65610:GXU65627 HHQ65610:HHQ65627 HRM65610:HRM65627 IBI65610:IBI65627 ILE65610:ILE65627 IVA65610:IVA65627 JEW65610:JEW65627 JOS65610:JOS65627 JYO65610:JYO65627 KIK65610:KIK65627 KSG65610:KSG65627 LCC65610:LCC65627 LLY65610:LLY65627 LVU65610:LVU65627 MFQ65610:MFQ65627 MPM65610:MPM65627 MZI65610:MZI65627 NJE65610:NJE65627 NTA65610:NTA65627 OCW65610:OCW65627 OMS65610:OMS65627 OWO65610:OWO65627 PGK65610:PGK65627 PQG65610:PQG65627 QAC65610:QAC65627 QJY65610:QJY65627 QTU65610:QTU65627 RDQ65610:RDQ65627 RNM65610:RNM65627 RXI65610:RXI65627 SHE65610:SHE65627 SRA65610:SRA65627 TAW65610:TAW65627 TKS65610:TKS65627 TUO65610:TUO65627 UEK65610:UEK65627 UOG65610:UOG65627 UYC65610:UYC65627 VHY65610:VHY65627 VRU65610:VRU65627 WBQ65610:WBQ65627 WLM65610:WLM65627 WVI65610:WVI65627 B131146:B131163 IW131146:IW131163 SS131146:SS131163 ACO131146:ACO131163 AMK131146:AMK131163 AWG131146:AWG131163 BGC131146:BGC131163 BPY131146:BPY131163 BZU131146:BZU131163 CJQ131146:CJQ131163 CTM131146:CTM131163 DDI131146:DDI131163 DNE131146:DNE131163 DXA131146:DXA131163 EGW131146:EGW131163 EQS131146:EQS131163 FAO131146:FAO131163 FKK131146:FKK131163 FUG131146:FUG131163 GEC131146:GEC131163 GNY131146:GNY131163 GXU131146:GXU131163 HHQ131146:HHQ131163 HRM131146:HRM131163 IBI131146:IBI131163 ILE131146:ILE131163 IVA131146:IVA131163 JEW131146:JEW131163 JOS131146:JOS131163 JYO131146:JYO131163 KIK131146:KIK131163 KSG131146:KSG131163 LCC131146:LCC131163 LLY131146:LLY131163 LVU131146:LVU131163 MFQ131146:MFQ131163 MPM131146:MPM131163 MZI131146:MZI131163 NJE131146:NJE131163 NTA131146:NTA131163 OCW131146:OCW131163 OMS131146:OMS131163 OWO131146:OWO131163 PGK131146:PGK131163 PQG131146:PQG131163 QAC131146:QAC131163 QJY131146:QJY131163 QTU131146:QTU131163 RDQ131146:RDQ131163 RNM131146:RNM131163 RXI131146:RXI131163 SHE131146:SHE131163 SRA131146:SRA131163 TAW131146:TAW131163 TKS131146:TKS131163 TUO131146:TUO131163 UEK131146:UEK131163 UOG131146:UOG131163 UYC131146:UYC131163 VHY131146:VHY131163 VRU131146:VRU131163 WBQ131146:WBQ131163 WLM131146:WLM131163 WVI131146:WVI131163 B196682:B196699 IW196682:IW196699 SS196682:SS196699 ACO196682:ACO196699 AMK196682:AMK196699 AWG196682:AWG196699 BGC196682:BGC196699 BPY196682:BPY196699 BZU196682:BZU196699 CJQ196682:CJQ196699 CTM196682:CTM196699 DDI196682:DDI196699 DNE196682:DNE196699 DXA196682:DXA196699 EGW196682:EGW196699 EQS196682:EQS196699 FAO196682:FAO196699 FKK196682:FKK196699 FUG196682:FUG196699 GEC196682:GEC196699 GNY196682:GNY196699 GXU196682:GXU196699 HHQ196682:HHQ196699 HRM196682:HRM196699 IBI196682:IBI196699 ILE196682:ILE196699 IVA196682:IVA196699 JEW196682:JEW196699 JOS196682:JOS196699 JYO196682:JYO196699 KIK196682:KIK196699 KSG196682:KSG196699 LCC196682:LCC196699 LLY196682:LLY196699 LVU196682:LVU196699 MFQ196682:MFQ196699 MPM196682:MPM196699 MZI196682:MZI196699 NJE196682:NJE196699 NTA196682:NTA196699 OCW196682:OCW196699 OMS196682:OMS196699 OWO196682:OWO196699 PGK196682:PGK196699 PQG196682:PQG196699 QAC196682:QAC196699 QJY196682:QJY196699 QTU196682:QTU196699 RDQ196682:RDQ196699 RNM196682:RNM196699 RXI196682:RXI196699 SHE196682:SHE196699 SRA196682:SRA196699 TAW196682:TAW196699 TKS196682:TKS196699 TUO196682:TUO196699 UEK196682:UEK196699 UOG196682:UOG196699 UYC196682:UYC196699 VHY196682:VHY196699 VRU196682:VRU196699 WBQ196682:WBQ196699 WLM196682:WLM196699 WVI196682:WVI196699 B262218:B262235 IW262218:IW262235 SS262218:SS262235 ACO262218:ACO262235 AMK262218:AMK262235 AWG262218:AWG262235 BGC262218:BGC262235 BPY262218:BPY262235 BZU262218:BZU262235 CJQ262218:CJQ262235 CTM262218:CTM262235 DDI262218:DDI262235 DNE262218:DNE262235 DXA262218:DXA262235 EGW262218:EGW262235 EQS262218:EQS262235 FAO262218:FAO262235 FKK262218:FKK262235 FUG262218:FUG262235 GEC262218:GEC262235 GNY262218:GNY262235 GXU262218:GXU262235 HHQ262218:HHQ262235 HRM262218:HRM262235 IBI262218:IBI262235 ILE262218:ILE262235 IVA262218:IVA262235 JEW262218:JEW262235 JOS262218:JOS262235 JYO262218:JYO262235 KIK262218:KIK262235 KSG262218:KSG262235 LCC262218:LCC262235 LLY262218:LLY262235 LVU262218:LVU262235 MFQ262218:MFQ262235 MPM262218:MPM262235 MZI262218:MZI262235 NJE262218:NJE262235 NTA262218:NTA262235 OCW262218:OCW262235 OMS262218:OMS262235 OWO262218:OWO262235 PGK262218:PGK262235 PQG262218:PQG262235 QAC262218:QAC262235 QJY262218:QJY262235 QTU262218:QTU262235 RDQ262218:RDQ262235 RNM262218:RNM262235 RXI262218:RXI262235 SHE262218:SHE262235 SRA262218:SRA262235 TAW262218:TAW262235 TKS262218:TKS262235 TUO262218:TUO262235 UEK262218:UEK262235 UOG262218:UOG262235 UYC262218:UYC262235 VHY262218:VHY262235 VRU262218:VRU262235 WBQ262218:WBQ262235 WLM262218:WLM262235 WVI262218:WVI262235 B327754:B327771 IW327754:IW327771 SS327754:SS327771 ACO327754:ACO327771 AMK327754:AMK327771 AWG327754:AWG327771 BGC327754:BGC327771 BPY327754:BPY327771 BZU327754:BZU327771 CJQ327754:CJQ327771 CTM327754:CTM327771 DDI327754:DDI327771 DNE327754:DNE327771 DXA327754:DXA327771 EGW327754:EGW327771 EQS327754:EQS327771 FAO327754:FAO327771 FKK327754:FKK327771 FUG327754:FUG327771 GEC327754:GEC327771 GNY327754:GNY327771 GXU327754:GXU327771 HHQ327754:HHQ327771 HRM327754:HRM327771 IBI327754:IBI327771 ILE327754:ILE327771 IVA327754:IVA327771 JEW327754:JEW327771 JOS327754:JOS327771 JYO327754:JYO327771 KIK327754:KIK327771 KSG327754:KSG327771 LCC327754:LCC327771 LLY327754:LLY327771 LVU327754:LVU327771 MFQ327754:MFQ327771 MPM327754:MPM327771 MZI327754:MZI327771 NJE327754:NJE327771 NTA327754:NTA327771 OCW327754:OCW327771 OMS327754:OMS327771 OWO327754:OWO327771 PGK327754:PGK327771 PQG327754:PQG327771 QAC327754:QAC327771 QJY327754:QJY327771 QTU327754:QTU327771 RDQ327754:RDQ327771 RNM327754:RNM327771 RXI327754:RXI327771 SHE327754:SHE327771 SRA327754:SRA327771 TAW327754:TAW327771 TKS327754:TKS327771 TUO327754:TUO327771 UEK327754:UEK327771 UOG327754:UOG327771 UYC327754:UYC327771 VHY327754:VHY327771 VRU327754:VRU327771 WBQ327754:WBQ327771 WLM327754:WLM327771 WVI327754:WVI327771 B393290:B393307 IW393290:IW393307 SS393290:SS393307 ACO393290:ACO393307 AMK393290:AMK393307 AWG393290:AWG393307 BGC393290:BGC393307 BPY393290:BPY393307 BZU393290:BZU393307 CJQ393290:CJQ393307 CTM393290:CTM393307 DDI393290:DDI393307 DNE393290:DNE393307 DXA393290:DXA393307 EGW393290:EGW393307 EQS393290:EQS393307 FAO393290:FAO393307 FKK393290:FKK393307 FUG393290:FUG393307 GEC393290:GEC393307 GNY393290:GNY393307 GXU393290:GXU393307 HHQ393290:HHQ393307 HRM393290:HRM393307 IBI393290:IBI393307 ILE393290:ILE393307 IVA393290:IVA393307 JEW393290:JEW393307 JOS393290:JOS393307 JYO393290:JYO393307 KIK393290:KIK393307 KSG393290:KSG393307 LCC393290:LCC393307 LLY393290:LLY393307 LVU393290:LVU393307 MFQ393290:MFQ393307 MPM393290:MPM393307 MZI393290:MZI393307 NJE393290:NJE393307 NTA393290:NTA393307 OCW393290:OCW393307 OMS393290:OMS393307 OWO393290:OWO393307 PGK393290:PGK393307 PQG393290:PQG393307 QAC393290:QAC393307 QJY393290:QJY393307 QTU393290:QTU393307 RDQ393290:RDQ393307 RNM393290:RNM393307 RXI393290:RXI393307 SHE393290:SHE393307 SRA393290:SRA393307 TAW393290:TAW393307 TKS393290:TKS393307 TUO393290:TUO393307 UEK393290:UEK393307 UOG393290:UOG393307 UYC393290:UYC393307 VHY393290:VHY393307 VRU393290:VRU393307 WBQ393290:WBQ393307 WLM393290:WLM393307 WVI393290:WVI393307 B458826:B458843 IW458826:IW458843 SS458826:SS458843 ACO458826:ACO458843 AMK458826:AMK458843 AWG458826:AWG458843 BGC458826:BGC458843 BPY458826:BPY458843 BZU458826:BZU458843 CJQ458826:CJQ458843 CTM458826:CTM458843 DDI458826:DDI458843 DNE458826:DNE458843 DXA458826:DXA458843 EGW458826:EGW458843 EQS458826:EQS458843 FAO458826:FAO458843 FKK458826:FKK458843 FUG458826:FUG458843 GEC458826:GEC458843 GNY458826:GNY458843 GXU458826:GXU458843 HHQ458826:HHQ458843 HRM458826:HRM458843 IBI458826:IBI458843 ILE458826:ILE458843 IVA458826:IVA458843 JEW458826:JEW458843 JOS458826:JOS458843 JYO458826:JYO458843 KIK458826:KIK458843 KSG458826:KSG458843 LCC458826:LCC458843 LLY458826:LLY458843 LVU458826:LVU458843 MFQ458826:MFQ458843 MPM458826:MPM458843 MZI458826:MZI458843 NJE458826:NJE458843 NTA458826:NTA458843 OCW458826:OCW458843 OMS458826:OMS458843 OWO458826:OWO458843 PGK458826:PGK458843 PQG458826:PQG458843 QAC458826:QAC458843 QJY458826:QJY458843 QTU458826:QTU458843 RDQ458826:RDQ458843 RNM458826:RNM458843 RXI458826:RXI458843 SHE458826:SHE458843 SRA458826:SRA458843 TAW458826:TAW458843 TKS458826:TKS458843 TUO458826:TUO458843 UEK458826:UEK458843 UOG458826:UOG458843 UYC458826:UYC458843 VHY458826:VHY458843 VRU458826:VRU458843 WBQ458826:WBQ458843 WLM458826:WLM458843 WVI458826:WVI458843 B524362:B524379 IW524362:IW524379 SS524362:SS524379 ACO524362:ACO524379 AMK524362:AMK524379 AWG524362:AWG524379 BGC524362:BGC524379 BPY524362:BPY524379 BZU524362:BZU524379 CJQ524362:CJQ524379 CTM524362:CTM524379 DDI524362:DDI524379 DNE524362:DNE524379 DXA524362:DXA524379 EGW524362:EGW524379 EQS524362:EQS524379 FAO524362:FAO524379 FKK524362:FKK524379 FUG524362:FUG524379 GEC524362:GEC524379 GNY524362:GNY524379 GXU524362:GXU524379 HHQ524362:HHQ524379 HRM524362:HRM524379 IBI524362:IBI524379 ILE524362:ILE524379 IVA524362:IVA524379 JEW524362:JEW524379 JOS524362:JOS524379 JYO524362:JYO524379 KIK524362:KIK524379 KSG524362:KSG524379 LCC524362:LCC524379 LLY524362:LLY524379 LVU524362:LVU524379 MFQ524362:MFQ524379 MPM524362:MPM524379 MZI524362:MZI524379 NJE524362:NJE524379 NTA524362:NTA524379 OCW524362:OCW524379 OMS524362:OMS524379 OWO524362:OWO524379 PGK524362:PGK524379 PQG524362:PQG524379 QAC524362:QAC524379 QJY524362:QJY524379 QTU524362:QTU524379 RDQ524362:RDQ524379 RNM524362:RNM524379 RXI524362:RXI524379 SHE524362:SHE524379 SRA524362:SRA524379 TAW524362:TAW524379 TKS524362:TKS524379 TUO524362:TUO524379 UEK524362:UEK524379 UOG524362:UOG524379 UYC524362:UYC524379 VHY524362:VHY524379 VRU524362:VRU524379 WBQ524362:WBQ524379 WLM524362:WLM524379 WVI524362:WVI524379 B589898:B589915 IW589898:IW589915 SS589898:SS589915 ACO589898:ACO589915 AMK589898:AMK589915 AWG589898:AWG589915 BGC589898:BGC589915 BPY589898:BPY589915 BZU589898:BZU589915 CJQ589898:CJQ589915 CTM589898:CTM589915 DDI589898:DDI589915 DNE589898:DNE589915 DXA589898:DXA589915 EGW589898:EGW589915 EQS589898:EQS589915 FAO589898:FAO589915 FKK589898:FKK589915 FUG589898:FUG589915 GEC589898:GEC589915 GNY589898:GNY589915 GXU589898:GXU589915 HHQ589898:HHQ589915 HRM589898:HRM589915 IBI589898:IBI589915 ILE589898:ILE589915 IVA589898:IVA589915 JEW589898:JEW589915 JOS589898:JOS589915 JYO589898:JYO589915 KIK589898:KIK589915 KSG589898:KSG589915 LCC589898:LCC589915 LLY589898:LLY589915 LVU589898:LVU589915 MFQ589898:MFQ589915 MPM589898:MPM589915 MZI589898:MZI589915 NJE589898:NJE589915 NTA589898:NTA589915 OCW589898:OCW589915 OMS589898:OMS589915 OWO589898:OWO589915 PGK589898:PGK589915 PQG589898:PQG589915 QAC589898:QAC589915 QJY589898:QJY589915 QTU589898:QTU589915 RDQ589898:RDQ589915 RNM589898:RNM589915 RXI589898:RXI589915 SHE589898:SHE589915 SRA589898:SRA589915 TAW589898:TAW589915 TKS589898:TKS589915 TUO589898:TUO589915 UEK589898:UEK589915 UOG589898:UOG589915 UYC589898:UYC589915 VHY589898:VHY589915 VRU589898:VRU589915 WBQ589898:WBQ589915 WLM589898:WLM589915 WVI589898:WVI589915 B655434:B655451 IW655434:IW655451 SS655434:SS655451 ACO655434:ACO655451 AMK655434:AMK655451 AWG655434:AWG655451 BGC655434:BGC655451 BPY655434:BPY655451 BZU655434:BZU655451 CJQ655434:CJQ655451 CTM655434:CTM655451 DDI655434:DDI655451 DNE655434:DNE655451 DXA655434:DXA655451 EGW655434:EGW655451 EQS655434:EQS655451 FAO655434:FAO655451 FKK655434:FKK655451 FUG655434:FUG655451 GEC655434:GEC655451 GNY655434:GNY655451 GXU655434:GXU655451 HHQ655434:HHQ655451 HRM655434:HRM655451 IBI655434:IBI655451 ILE655434:ILE655451 IVA655434:IVA655451 JEW655434:JEW655451 JOS655434:JOS655451 JYO655434:JYO655451 KIK655434:KIK655451 KSG655434:KSG655451 LCC655434:LCC655451 LLY655434:LLY655451 LVU655434:LVU655451 MFQ655434:MFQ655451 MPM655434:MPM655451 MZI655434:MZI655451 NJE655434:NJE655451 NTA655434:NTA655451 OCW655434:OCW655451 OMS655434:OMS655451 OWO655434:OWO655451 PGK655434:PGK655451 PQG655434:PQG655451 QAC655434:QAC655451 QJY655434:QJY655451 QTU655434:QTU655451 RDQ655434:RDQ655451 RNM655434:RNM655451 RXI655434:RXI655451 SHE655434:SHE655451 SRA655434:SRA655451 TAW655434:TAW655451 TKS655434:TKS655451 TUO655434:TUO655451 UEK655434:UEK655451 UOG655434:UOG655451 UYC655434:UYC655451 VHY655434:VHY655451 VRU655434:VRU655451 WBQ655434:WBQ655451 WLM655434:WLM655451 WVI655434:WVI655451 B720970:B720987 IW720970:IW720987 SS720970:SS720987 ACO720970:ACO720987 AMK720970:AMK720987 AWG720970:AWG720987 BGC720970:BGC720987 BPY720970:BPY720987 BZU720970:BZU720987 CJQ720970:CJQ720987 CTM720970:CTM720987 DDI720970:DDI720987 DNE720970:DNE720987 DXA720970:DXA720987 EGW720970:EGW720987 EQS720970:EQS720987 FAO720970:FAO720987 FKK720970:FKK720987 FUG720970:FUG720987 GEC720970:GEC720987 GNY720970:GNY720987 GXU720970:GXU720987 HHQ720970:HHQ720987 HRM720970:HRM720987 IBI720970:IBI720987 ILE720970:ILE720987 IVA720970:IVA720987 JEW720970:JEW720987 JOS720970:JOS720987 JYO720970:JYO720987 KIK720970:KIK720987 KSG720970:KSG720987 LCC720970:LCC720987 LLY720970:LLY720987 LVU720970:LVU720987 MFQ720970:MFQ720987 MPM720970:MPM720987 MZI720970:MZI720987 NJE720970:NJE720987 NTA720970:NTA720987 OCW720970:OCW720987 OMS720970:OMS720987 OWO720970:OWO720987 PGK720970:PGK720987 PQG720970:PQG720987 QAC720970:QAC720987 QJY720970:QJY720987 QTU720970:QTU720987 RDQ720970:RDQ720987 RNM720970:RNM720987 RXI720970:RXI720987 SHE720970:SHE720987 SRA720970:SRA720987 TAW720970:TAW720987 TKS720970:TKS720987 TUO720970:TUO720987 UEK720970:UEK720987 UOG720970:UOG720987 UYC720970:UYC720987 VHY720970:VHY720987 VRU720970:VRU720987 WBQ720970:WBQ720987 WLM720970:WLM720987 WVI720970:WVI720987 B786506:B786523 IW786506:IW786523 SS786506:SS786523 ACO786506:ACO786523 AMK786506:AMK786523 AWG786506:AWG786523 BGC786506:BGC786523 BPY786506:BPY786523 BZU786506:BZU786523 CJQ786506:CJQ786523 CTM786506:CTM786523 DDI786506:DDI786523 DNE786506:DNE786523 DXA786506:DXA786523 EGW786506:EGW786523 EQS786506:EQS786523 FAO786506:FAO786523 FKK786506:FKK786523 FUG786506:FUG786523 GEC786506:GEC786523 GNY786506:GNY786523 GXU786506:GXU786523 HHQ786506:HHQ786523 HRM786506:HRM786523 IBI786506:IBI786523 ILE786506:ILE786523 IVA786506:IVA786523 JEW786506:JEW786523 JOS786506:JOS786523 JYO786506:JYO786523 KIK786506:KIK786523 KSG786506:KSG786523 LCC786506:LCC786523 LLY786506:LLY786523 LVU786506:LVU786523 MFQ786506:MFQ786523 MPM786506:MPM786523 MZI786506:MZI786523 NJE786506:NJE786523 NTA786506:NTA786523 OCW786506:OCW786523 OMS786506:OMS786523 OWO786506:OWO786523 PGK786506:PGK786523 PQG786506:PQG786523 QAC786506:QAC786523 QJY786506:QJY786523 QTU786506:QTU786523 RDQ786506:RDQ786523 RNM786506:RNM786523 RXI786506:RXI786523 SHE786506:SHE786523 SRA786506:SRA786523 TAW786506:TAW786523 TKS786506:TKS786523 TUO786506:TUO786523 UEK786506:UEK786523 UOG786506:UOG786523 UYC786506:UYC786523 VHY786506:VHY786523 VRU786506:VRU786523 WBQ786506:WBQ786523 WLM786506:WLM786523 WVI786506:WVI786523 B852042:B852059 IW852042:IW852059 SS852042:SS852059 ACO852042:ACO852059 AMK852042:AMK852059 AWG852042:AWG852059 BGC852042:BGC852059 BPY852042:BPY852059 BZU852042:BZU852059 CJQ852042:CJQ852059 CTM852042:CTM852059 DDI852042:DDI852059 DNE852042:DNE852059 DXA852042:DXA852059 EGW852042:EGW852059 EQS852042:EQS852059 FAO852042:FAO852059 FKK852042:FKK852059 FUG852042:FUG852059 GEC852042:GEC852059 GNY852042:GNY852059 GXU852042:GXU852059 HHQ852042:HHQ852059 HRM852042:HRM852059 IBI852042:IBI852059 ILE852042:ILE852059 IVA852042:IVA852059 JEW852042:JEW852059 JOS852042:JOS852059 JYO852042:JYO852059 KIK852042:KIK852059 KSG852042:KSG852059 LCC852042:LCC852059 LLY852042:LLY852059 LVU852042:LVU852059 MFQ852042:MFQ852059 MPM852042:MPM852059 MZI852042:MZI852059 NJE852042:NJE852059 NTA852042:NTA852059 OCW852042:OCW852059 OMS852042:OMS852059 OWO852042:OWO852059 PGK852042:PGK852059 PQG852042:PQG852059 QAC852042:QAC852059 QJY852042:QJY852059 QTU852042:QTU852059 RDQ852042:RDQ852059 RNM852042:RNM852059 RXI852042:RXI852059 SHE852042:SHE852059 SRA852042:SRA852059 TAW852042:TAW852059 TKS852042:TKS852059 TUO852042:TUO852059 UEK852042:UEK852059 UOG852042:UOG852059 UYC852042:UYC852059 VHY852042:VHY852059 VRU852042:VRU852059 WBQ852042:WBQ852059 WLM852042:WLM852059 WVI852042:WVI852059 B917578:B917595 IW917578:IW917595 SS917578:SS917595 ACO917578:ACO917595 AMK917578:AMK917595 AWG917578:AWG917595 BGC917578:BGC917595 BPY917578:BPY917595 BZU917578:BZU917595 CJQ917578:CJQ917595 CTM917578:CTM917595 DDI917578:DDI917595 DNE917578:DNE917595 DXA917578:DXA917595 EGW917578:EGW917595 EQS917578:EQS917595 FAO917578:FAO917595 FKK917578:FKK917595 FUG917578:FUG917595 GEC917578:GEC917595 GNY917578:GNY917595 GXU917578:GXU917595 HHQ917578:HHQ917595 HRM917578:HRM917595 IBI917578:IBI917595 ILE917578:ILE917595 IVA917578:IVA917595 JEW917578:JEW917595 JOS917578:JOS917595 JYO917578:JYO917595 KIK917578:KIK917595 KSG917578:KSG917595 LCC917578:LCC917595 LLY917578:LLY917595 LVU917578:LVU917595 MFQ917578:MFQ917595 MPM917578:MPM917595 MZI917578:MZI917595 NJE917578:NJE917595 NTA917578:NTA917595 OCW917578:OCW917595 OMS917578:OMS917595 OWO917578:OWO917595 PGK917578:PGK917595 PQG917578:PQG917595 QAC917578:QAC917595 QJY917578:QJY917595 QTU917578:QTU917595 RDQ917578:RDQ917595 RNM917578:RNM917595 RXI917578:RXI917595 SHE917578:SHE917595 SRA917578:SRA917595 TAW917578:TAW917595 TKS917578:TKS917595 TUO917578:TUO917595 UEK917578:UEK917595 UOG917578:UOG917595 UYC917578:UYC917595 VHY917578:VHY917595 VRU917578:VRU917595 WBQ917578:WBQ917595 WLM917578:WLM917595 WVI917578:WVI917595 B983114:B983131 IW983114:IW983131 SS983114:SS983131 ACO983114:ACO983131 AMK983114:AMK983131 AWG983114:AWG983131 BGC983114:BGC983131 BPY983114:BPY983131 BZU983114:BZU983131 CJQ983114:CJQ983131 CTM983114:CTM983131 DDI983114:DDI983131 DNE983114:DNE983131 DXA983114:DXA983131 EGW983114:EGW983131 EQS983114:EQS983131 FAO983114:FAO983131 FKK983114:FKK983131 FUG983114:FUG983131 GEC983114:GEC983131 GNY983114:GNY983131 GXU983114:GXU983131 HHQ983114:HHQ983131 HRM983114:HRM983131 IBI983114:IBI983131 ILE983114:ILE983131 IVA983114:IVA983131 JEW983114:JEW983131 JOS983114:JOS983131 JYO983114:JYO983131 KIK983114:KIK983131 KSG983114:KSG983131 LCC983114:LCC983131 LLY983114:LLY983131 LVU983114:LVU983131 MFQ983114:MFQ983131 MPM983114:MPM983131 MZI983114:MZI983131 NJE983114:NJE983131 NTA983114:NTA983131 OCW983114:OCW983131 OMS983114:OMS983131 OWO983114:OWO983131 PGK983114:PGK983131 PQG983114:PQG983131 QAC983114:QAC983131 QJY983114:QJY983131 QTU983114:QTU983131 RDQ983114:RDQ983131 RNM983114:RNM983131 RXI983114:RXI983131 SHE983114:SHE983131 SRA983114:SRA983131 TAW983114:TAW983131 TKS983114:TKS983131 TUO983114:TUO983131 UEK983114:UEK983131 UOG983114:UOG983131 UYC983114:UYC983131 VHY983114:VHY983131 VRU983114:VRU983131 WBQ983114:WBQ983131 WLM983114:WLM983131 WVI983114:WVI983131 K65616:N65627 JF65616:JI65627 TB65616:TE65627 ACX65616:ADA65627 AMT65616:AMW65627 AWP65616:AWS65627 BGL65616:BGO65627 BQH65616:BQK65627 CAD65616:CAG65627 CJZ65616:CKC65627 CTV65616:CTY65627 DDR65616:DDU65627 DNN65616:DNQ65627 DXJ65616:DXM65627 EHF65616:EHI65627 ERB65616:ERE65627 FAX65616:FBA65627 FKT65616:FKW65627 FUP65616:FUS65627 GEL65616:GEO65627 GOH65616:GOK65627 GYD65616:GYG65627 HHZ65616:HIC65627 HRV65616:HRY65627 IBR65616:IBU65627 ILN65616:ILQ65627 IVJ65616:IVM65627 JFF65616:JFI65627 JPB65616:JPE65627 JYX65616:JZA65627 KIT65616:KIW65627 KSP65616:KSS65627 LCL65616:LCO65627 LMH65616:LMK65627 LWD65616:LWG65627 MFZ65616:MGC65627 MPV65616:MPY65627 MZR65616:MZU65627 NJN65616:NJQ65627 NTJ65616:NTM65627 ODF65616:ODI65627 ONB65616:ONE65627 OWX65616:OXA65627 PGT65616:PGW65627 PQP65616:PQS65627 QAL65616:QAO65627 QKH65616:QKK65627 QUD65616:QUG65627 RDZ65616:REC65627 RNV65616:RNY65627 RXR65616:RXU65627 SHN65616:SHQ65627 SRJ65616:SRM65627 TBF65616:TBI65627 TLB65616:TLE65627 TUX65616:TVA65627 UET65616:UEW65627 UOP65616:UOS65627 UYL65616:UYO65627 VIH65616:VIK65627 VSD65616:VSG65627 WBZ65616:WCC65627 WLV65616:WLY65627 WVR65616:WVU65627 K131152:N131163 JF131152:JI131163 TB131152:TE131163 ACX131152:ADA131163 AMT131152:AMW131163 AWP131152:AWS131163 BGL131152:BGO131163 BQH131152:BQK131163 CAD131152:CAG131163 CJZ131152:CKC131163 CTV131152:CTY131163 DDR131152:DDU131163 DNN131152:DNQ131163 DXJ131152:DXM131163 EHF131152:EHI131163 ERB131152:ERE131163 FAX131152:FBA131163 FKT131152:FKW131163 FUP131152:FUS131163 GEL131152:GEO131163 GOH131152:GOK131163 GYD131152:GYG131163 HHZ131152:HIC131163 HRV131152:HRY131163 IBR131152:IBU131163 ILN131152:ILQ131163 IVJ131152:IVM131163 JFF131152:JFI131163 JPB131152:JPE131163 JYX131152:JZA131163 KIT131152:KIW131163 KSP131152:KSS131163 LCL131152:LCO131163 LMH131152:LMK131163 LWD131152:LWG131163 MFZ131152:MGC131163 MPV131152:MPY131163 MZR131152:MZU131163 NJN131152:NJQ131163 NTJ131152:NTM131163 ODF131152:ODI131163 ONB131152:ONE131163 OWX131152:OXA131163 PGT131152:PGW131163 PQP131152:PQS131163 QAL131152:QAO131163 QKH131152:QKK131163 QUD131152:QUG131163 RDZ131152:REC131163 RNV131152:RNY131163 RXR131152:RXU131163 SHN131152:SHQ131163 SRJ131152:SRM131163 TBF131152:TBI131163 TLB131152:TLE131163 TUX131152:TVA131163 UET131152:UEW131163 UOP131152:UOS131163 UYL131152:UYO131163 VIH131152:VIK131163 VSD131152:VSG131163 WBZ131152:WCC131163 WLV131152:WLY131163 WVR131152:WVU131163 K196688:N196699 JF196688:JI196699 TB196688:TE196699 ACX196688:ADA196699 AMT196688:AMW196699 AWP196688:AWS196699 BGL196688:BGO196699 BQH196688:BQK196699 CAD196688:CAG196699 CJZ196688:CKC196699 CTV196688:CTY196699 DDR196688:DDU196699 DNN196688:DNQ196699 DXJ196688:DXM196699 EHF196688:EHI196699 ERB196688:ERE196699 FAX196688:FBA196699 FKT196688:FKW196699 FUP196688:FUS196699 GEL196688:GEO196699 GOH196688:GOK196699 GYD196688:GYG196699 HHZ196688:HIC196699 HRV196688:HRY196699 IBR196688:IBU196699 ILN196688:ILQ196699 IVJ196688:IVM196699 JFF196688:JFI196699 JPB196688:JPE196699 JYX196688:JZA196699 KIT196688:KIW196699 KSP196688:KSS196699 LCL196688:LCO196699 LMH196688:LMK196699 LWD196688:LWG196699 MFZ196688:MGC196699 MPV196688:MPY196699 MZR196688:MZU196699 NJN196688:NJQ196699 NTJ196688:NTM196699 ODF196688:ODI196699 ONB196688:ONE196699 OWX196688:OXA196699 PGT196688:PGW196699 PQP196688:PQS196699 QAL196688:QAO196699 QKH196688:QKK196699 QUD196688:QUG196699 RDZ196688:REC196699 RNV196688:RNY196699 RXR196688:RXU196699 SHN196688:SHQ196699 SRJ196688:SRM196699 TBF196688:TBI196699 TLB196688:TLE196699 TUX196688:TVA196699 UET196688:UEW196699 UOP196688:UOS196699 UYL196688:UYO196699 VIH196688:VIK196699 VSD196688:VSG196699 WBZ196688:WCC196699 WLV196688:WLY196699 WVR196688:WVU196699 K262224:N262235 JF262224:JI262235 TB262224:TE262235 ACX262224:ADA262235 AMT262224:AMW262235 AWP262224:AWS262235 BGL262224:BGO262235 BQH262224:BQK262235 CAD262224:CAG262235 CJZ262224:CKC262235 CTV262224:CTY262235 DDR262224:DDU262235 DNN262224:DNQ262235 DXJ262224:DXM262235 EHF262224:EHI262235 ERB262224:ERE262235 FAX262224:FBA262235 FKT262224:FKW262235 FUP262224:FUS262235 GEL262224:GEO262235 GOH262224:GOK262235 GYD262224:GYG262235 HHZ262224:HIC262235 HRV262224:HRY262235 IBR262224:IBU262235 ILN262224:ILQ262235 IVJ262224:IVM262235 JFF262224:JFI262235 JPB262224:JPE262235 JYX262224:JZA262235 KIT262224:KIW262235 KSP262224:KSS262235 LCL262224:LCO262235 LMH262224:LMK262235 LWD262224:LWG262235 MFZ262224:MGC262235 MPV262224:MPY262235 MZR262224:MZU262235 NJN262224:NJQ262235 NTJ262224:NTM262235 ODF262224:ODI262235 ONB262224:ONE262235 OWX262224:OXA262235 PGT262224:PGW262235 PQP262224:PQS262235 QAL262224:QAO262235 QKH262224:QKK262235 QUD262224:QUG262235 RDZ262224:REC262235 RNV262224:RNY262235 RXR262224:RXU262235 SHN262224:SHQ262235 SRJ262224:SRM262235 TBF262224:TBI262235 TLB262224:TLE262235 TUX262224:TVA262235 UET262224:UEW262235 UOP262224:UOS262235 UYL262224:UYO262235 VIH262224:VIK262235 VSD262224:VSG262235 WBZ262224:WCC262235 WLV262224:WLY262235 WVR262224:WVU262235 K327760:N327771 JF327760:JI327771 TB327760:TE327771 ACX327760:ADA327771 AMT327760:AMW327771 AWP327760:AWS327771 BGL327760:BGO327771 BQH327760:BQK327771 CAD327760:CAG327771 CJZ327760:CKC327771 CTV327760:CTY327771 DDR327760:DDU327771 DNN327760:DNQ327771 DXJ327760:DXM327771 EHF327760:EHI327771 ERB327760:ERE327771 FAX327760:FBA327771 FKT327760:FKW327771 FUP327760:FUS327771 GEL327760:GEO327771 GOH327760:GOK327771 GYD327760:GYG327771 HHZ327760:HIC327771 HRV327760:HRY327771 IBR327760:IBU327771 ILN327760:ILQ327771 IVJ327760:IVM327771 JFF327760:JFI327771 JPB327760:JPE327771 JYX327760:JZA327771 KIT327760:KIW327771 KSP327760:KSS327771 LCL327760:LCO327771 LMH327760:LMK327771 LWD327760:LWG327771 MFZ327760:MGC327771 MPV327760:MPY327771 MZR327760:MZU327771 NJN327760:NJQ327771 NTJ327760:NTM327771 ODF327760:ODI327771 ONB327760:ONE327771 OWX327760:OXA327771 PGT327760:PGW327771 PQP327760:PQS327771 QAL327760:QAO327771 QKH327760:QKK327771 QUD327760:QUG327771 RDZ327760:REC327771 RNV327760:RNY327771 RXR327760:RXU327771 SHN327760:SHQ327771 SRJ327760:SRM327771 TBF327760:TBI327771 TLB327760:TLE327771 TUX327760:TVA327771 UET327760:UEW327771 UOP327760:UOS327771 UYL327760:UYO327771 VIH327760:VIK327771 VSD327760:VSG327771 WBZ327760:WCC327771 WLV327760:WLY327771 WVR327760:WVU327771 K393296:N393307 JF393296:JI393307 TB393296:TE393307 ACX393296:ADA393307 AMT393296:AMW393307 AWP393296:AWS393307 BGL393296:BGO393307 BQH393296:BQK393307 CAD393296:CAG393307 CJZ393296:CKC393307 CTV393296:CTY393307 DDR393296:DDU393307 DNN393296:DNQ393307 DXJ393296:DXM393307 EHF393296:EHI393307 ERB393296:ERE393307 FAX393296:FBA393307 FKT393296:FKW393307 FUP393296:FUS393307 GEL393296:GEO393307 GOH393296:GOK393307 GYD393296:GYG393307 HHZ393296:HIC393307 HRV393296:HRY393307 IBR393296:IBU393307 ILN393296:ILQ393307 IVJ393296:IVM393307 JFF393296:JFI393307 JPB393296:JPE393307 JYX393296:JZA393307 KIT393296:KIW393307 KSP393296:KSS393307 LCL393296:LCO393307 LMH393296:LMK393307 LWD393296:LWG393307 MFZ393296:MGC393307 MPV393296:MPY393307 MZR393296:MZU393307 NJN393296:NJQ393307 NTJ393296:NTM393307 ODF393296:ODI393307 ONB393296:ONE393307 OWX393296:OXA393307 PGT393296:PGW393307 PQP393296:PQS393307 QAL393296:QAO393307 QKH393296:QKK393307 QUD393296:QUG393307 RDZ393296:REC393307 RNV393296:RNY393307 RXR393296:RXU393307 SHN393296:SHQ393307 SRJ393296:SRM393307 TBF393296:TBI393307 TLB393296:TLE393307 TUX393296:TVA393307 UET393296:UEW393307 UOP393296:UOS393307 UYL393296:UYO393307 VIH393296:VIK393307 VSD393296:VSG393307 WBZ393296:WCC393307 WLV393296:WLY393307 WVR393296:WVU393307 K458832:N458843 JF458832:JI458843 TB458832:TE458843 ACX458832:ADA458843 AMT458832:AMW458843 AWP458832:AWS458843 BGL458832:BGO458843 BQH458832:BQK458843 CAD458832:CAG458843 CJZ458832:CKC458843 CTV458832:CTY458843 DDR458832:DDU458843 DNN458832:DNQ458843 DXJ458832:DXM458843 EHF458832:EHI458843 ERB458832:ERE458843 FAX458832:FBA458843 FKT458832:FKW458843 FUP458832:FUS458843 GEL458832:GEO458843 GOH458832:GOK458843 GYD458832:GYG458843 HHZ458832:HIC458843 HRV458832:HRY458843 IBR458832:IBU458843 ILN458832:ILQ458843 IVJ458832:IVM458843 JFF458832:JFI458843 JPB458832:JPE458843 JYX458832:JZA458843 KIT458832:KIW458843 KSP458832:KSS458843 LCL458832:LCO458843 LMH458832:LMK458843 LWD458832:LWG458843 MFZ458832:MGC458843 MPV458832:MPY458843 MZR458832:MZU458843 NJN458832:NJQ458843 NTJ458832:NTM458843 ODF458832:ODI458843 ONB458832:ONE458843 OWX458832:OXA458843 PGT458832:PGW458843 PQP458832:PQS458843 QAL458832:QAO458843 QKH458832:QKK458843 QUD458832:QUG458843 RDZ458832:REC458843 RNV458832:RNY458843 RXR458832:RXU458843 SHN458832:SHQ458843 SRJ458832:SRM458843 TBF458832:TBI458843 TLB458832:TLE458843 TUX458832:TVA458843 UET458832:UEW458843 UOP458832:UOS458843 UYL458832:UYO458843 VIH458832:VIK458843 VSD458832:VSG458843 WBZ458832:WCC458843 WLV458832:WLY458843 WVR458832:WVU458843 K524368:N524379 JF524368:JI524379 TB524368:TE524379 ACX524368:ADA524379 AMT524368:AMW524379 AWP524368:AWS524379 BGL524368:BGO524379 BQH524368:BQK524379 CAD524368:CAG524379 CJZ524368:CKC524379 CTV524368:CTY524379 DDR524368:DDU524379 DNN524368:DNQ524379 DXJ524368:DXM524379 EHF524368:EHI524379 ERB524368:ERE524379 FAX524368:FBA524379 FKT524368:FKW524379 FUP524368:FUS524379 GEL524368:GEO524379 GOH524368:GOK524379 GYD524368:GYG524379 HHZ524368:HIC524379 HRV524368:HRY524379 IBR524368:IBU524379 ILN524368:ILQ524379 IVJ524368:IVM524379 JFF524368:JFI524379 JPB524368:JPE524379 JYX524368:JZA524379 KIT524368:KIW524379 KSP524368:KSS524379 LCL524368:LCO524379 LMH524368:LMK524379 LWD524368:LWG524379 MFZ524368:MGC524379 MPV524368:MPY524379 MZR524368:MZU524379 NJN524368:NJQ524379 NTJ524368:NTM524379 ODF524368:ODI524379 ONB524368:ONE524379 OWX524368:OXA524379 PGT524368:PGW524379 PQP524368:PQS524379 QAL524368:QAO524379 QKH524368:QKK524379 QUD524368:QUG524379 RDZ524368:REC524379 RNV524368:RNY524379 RXR524368:RXU524379 SHN524368:SHQ524379 SRJ524368:SRM524379 TBF524368:TBI524379 TLB524368:TLE524379 TUX524368:TVA524379 UET524368:UEW524379 UOP524368:UOS524379 UYL524368:UYO524379 VIH524368:VIK524379 VSD524368:VSG524379 WBZ524368:WCC524379 WLV524368:WLY524379 WVR524368:WVU524379 K589904:N589915 JF589904:JI589915 TB589904:TE589915 ACX589904:ADA589915 AMT589904:AMW589915 AWP589904:AWS589915 BGL589904:BGO589915 BQH589904:BQK589915 CAD589904:CAG589915 CJZ589904:CKC589915 CTV589904:CTY589915 DDR589904:DDU589915 DNN589904:DNQ589915 DXJ589904:DXM589915 EHF589904:EHI589915 ERB589904:ERE589915 FAX589904:FBA589915 FKT589904:FKW589915 FUP589904:FUS589915 GEL589904:GEO589915 GOH589904:GOK589915 GYD589904:GYG589915 HHZ589904:HIC589915 HRV589904:HRY589915 IBR589904:IBU589915 ILN589904:ILQ589915 IVJ589904:IVM589915 JFF589904:JFI589915 JPB589904:JPE589915 JYX589904:JZA589915 KIT589904:KIW589915 KSP589904:KSS589915 LCL589904:LCO589915 LMH589904:LMK589915 LWD589904:LWG589915 MFZ589904:MGC589915 MPV589904:MPY589915 MZR589904:MZU589915 NJN589904:NJQ589915 NTJ589904:NTM589915 ODF589904:ODI589915 ONB589904:ONE589915 OWX589904:OXA589915 PGT589904:PGW589915 PQP589904:PQS589915 QAL589904:QAO589915 QKH589904:QKK589915 QUD589904:QUG589915 RDZ589904:REC589915 RNV589904:RNY589915 RXR589904:RXU589915 SHN589904:SHQ589915 SRJ589904:SRM589915 TBF589904:TBI589915 TLB589904:TLE589915 TUX589904:TVA589915 UET589904:UEW589915 UOP589904:UOS589915 UYL589904:UYO589915 VIH589904:VIK589915 VSD589904:VSG589915 WBZ589904:WCC589915 WLV589904:WLY589915 WVR589904:WVU589915 K655440:N655451 JF655440:JI655451 TB655440:TE655451 ACX655440:ADA655451 AMT655440:AMW655451 AWP655440:AWS655451 BGL655440:BGO655451 BQH655440:BQK655451 CAD655440:CAG655451 CJZ655440:CKC655451 CTV655440:CTY655451 DDR655440:DDU655451 DNN655440:DNQ655451 DXJ655440:DXM655451 EHF655440:EHI655451 ERB655440:ERE655451 FAX655440:FBA655451 FKT655440:FKW655451 FUP655440:FUS655451 GEL655440:GEO655451 GOH655440:GOK655451 GYD655440:GYG655451 HHZ655440:HIC655451 HRV655440:HRY655451 IBR655440:IBU655451 ILN655440:ILQ655451 IVJ655440:IVM655451 JFF655440:JFI655451 JPB655440:JPE655451 JYX655440:JZA655451 KIT655440:KIW655451 KSP655440:KSS655451 LCL655440:LCO655451 LMH655440:LMK655451 LWD655440:LWG655451 MFZ655440:MGC655451 MPV655440:MPY655451 MZR655440:MZU655451 NJN655440:NJQ655451 NTJ655440:NTM655451 ODF655440:ODI655451 ONB655440:ONE655451 OWX655440:OXA655451 PGT655440:PGW655451 PQP655440:PQS655451 QAL655440:QAO655451 QKH655440:QKK655451 QUD655440:QUG655451 RDZ655440:REC655451 RNV655440:RNY655451 RXR655440:RXU655451 SHN655440:SHQ655451 SRJ655440:SRM655451 TBF655440:TBI655451 TLB655440:TLE655451 TUX655440:TVA655451 UET655440:UEW655451 UOP655440:UOS655451 UYL655440:UYO655451 VIH655440:VIK655451 VSD655440:VSG655451 WBZ655440:WCC655451 WLV655440:WLY655451 WVR655440:WVU655451 K720976:N720987 JF720976:JI720987 TB720976:TE720987 ACX720976:ADA720987 AMT720976:AMW720987 AWP720976:AWS720987 BGL720976:BGO720987 BQH720976:BQK720987 CAD720976:CAG720987 CJZ720976:CKC720987 CTV720976:CTY720987 DDR720976:DDU720987 DNN720976:DNQ720987 DXJ720976:DXM720987 EHF720976:EHI720987 ERB720976:ERE720987 FAX720976:FBA720987 FKT720976:FKW720987 FUP720976:FUS720987 GEL720976:GEO720987 GOH720976:GOK720987 GYD720976:GYG720987 HHZ720976:HIC720987 HRV720976:HRY720987 IBR720976:IBU720987 ILN720976:ILQ720987 IVJ720976:IVM720987 JFF720976:JFI720987 JPB720976:JPE720987 JYX720976:JZA720987 KIT720976:KIW720987 KSP720976:KSS720987 LCL720976:LCO720987 LMH720976:LMK720987 LWD720976:LWG720987 MFZ720976:MGC720987 MPV720976:MPY720987 MZR720976:MZU720987 NJN720976:NJQ720987 NTJ720976:NTM720987 ODF720976:ODI720987 ONB720976:ONE720987 OWX720976:OXA720987 PGT720976:PGW720987 PQP720976:PQS720987 QAL720976:QAO720987 QKH720976:QKK720987 QUD720976:QUG720987 RDZ720976:REC720987 RNV720976:RNY720987 RXR720976:RXU720987 SHN720976:SHQ720987 SRJ720976:SRM720987 TBF720976:TBI720987 TLB720976:TLE720987 TUX720976:TVA720987 UET720976:UEW720987 UOP720976:UOS720987 UYL720976:UYO720987 VIH720976:VIK720987 VSD720976:VSG720987 WBZ720976:WCC720987 WLV720976:WLY720987 WVR720976:WVU720987 K786512:N786523 JF786512:JI786523 TB786512:TE786523 ACX786512:ADA786523 AMT786512:AMW786523 AWP786512:AWS786523 BGL786512:BGO786523 BQH786512:BQK786523 CAD786512:CAG786523 CJZ786512:CKC786523 CTV786512:CTY786523 DDR786512:DDU786523 DNN786512:DNQ786523 DXJ786512:DXM786523 EHF786512:EHI786523 ERB786512:ERE786523 FAX786512:FBA786523 FKT786512:FKW786523 FUP786512:FUS786523 GEL786512:GEO786523 GOH786512:GOK786523 GYD786512:GYG786523 HHZ786512:HIC786523 HRV786512:HRY786523 IBR786512:IBU786523 ILN786512:ILQ786523 IVJ786512:IVM786523 JFF786512:JFI786523 JPB786512:JPE786523 JYX786512:JZA786523 KIT786512:KIW786523 KSP786512:KSS786523 LCL786512:LCO786523 LMH786512:LMK786523 LWD786512:LWG786523 MFZ786512:MGC786523 MPV786512:MPY786523 MZR786512:MZU786523 NJN786512:NJQ786523 NTJ786512:NTM786523 ODF786512:ODI786523 ONB786512:ONE786523 OWX786512:OXA786523 PGT786512:PGW786523 PQP786512:PQS786523 QAL786512:QAO786523 QKH786512:QKK786523 QUD786512:QUG786523 RDZ786512:REC786523 RNV786512:RNY786523 RXR786512:RXU786523 SHN786512:SHQ786523 SRJ786512:SRM786523 TBF786512:TBI786523 TLB786512:TLE786523 TUX786512:TVA786523 UET786512:UEW786523 UOP786512:UOS786523 UYL786512:UYO786523 VIH786512:VIK786523 VSD786512:VSG786523 WBZ786512:WCC786523 WLV786512:WLY786523 WVR786512:WVU786523 K852048:N852059 JF852048:JI852059 TB852048:TE852059 ACX852048:ADA852059 AMT852048:AMW852059 AWP852048:AWS852059 BGL852048:BGO852059 BQH852048:BQK852059 CAD852048:CAG852059 CJZ852048:CKC852059 CTV852048:CTY852059 DDR852048:DDU852059 DNN852048:DNQ852059 DXJ852048:DXM852059 EHF852048:EHI852059 ERB852048:ERE852059 FAX852048:FBA852059 FKT852048:FKW852059 FUP852048:FUS852059 GEL852048:GEO852059 GOH852048:GOK852059 GYD852048:GYG852059 HHZ852048:HIC852059 HRV852048:HRY852059 IBR852048:IBU852059 ILN852048:ILQ852059 IVJ852048:IVM852059 JFF852048:JFI852059 JPB852048:JPE852059 JYX852048:JZA852059 KIT852048:KIW852059 KSP852048:KSS852059 LCL852048:LCO852059 LMH852048:LMK852059 LWD852048:LWG852059 MFZ852048:MGC852059 MPV852048:MPY852059 MZR852048:MZU852059 NJN852048:NJQ852059 NTJ852048:NTM852059 ODF852048:ODI852059 ONB852048:ONE852059 OWX852048:OXA852059 PGT852048:PGW852059 PQP852048:PQS852059 QAL852048:QAO852059 QKH852048:QKK852059 QUD852048:QUG852059 RDZ852048:REC852059 RNV852048:RNY852059 RXR852048:RXU852059 SHN852048:SHQ852059 SRJ852048:SRM852059 TBF852048:TBI852059 TLB852048:TLE852059 TUX852048:TVA852059 UET852048:UEW852059 UOP852048:UOS852059 UYL852048:UYO852059 VIH852048:VIK852059 VSD852048:VSG852059 WBZ852048:WCC852059 WLV852048:WLY852059 WVR852048:WVU852059 K917584:N917595 JF917584:JI917595 TB917584:TE917595 ACX917584:ADA917595 AMT917584:AMW917595 AWP917584:AWS917595 BGL917584:BGO917595 BQH917584:BQK917595 CAD917584:CAG917595 CJZ917584:CKC917595 CTV917584:CTY917595 DDR917584:DDU917595 DNN917584:DNQ917595 DXJ917584:DXM917595 EHF917584:EHI917595 ERB917584:ERE917595 FAX917584:FBA917595 FKT917584:FKW917595 FUP917584:FUS917595 GEL917584:GEO917595 GOH917584:GOK917595 GYD917584:GYG917595 HHZ917584:HIC917595 HRV917584:HRY917595 IBR917584:IBU917595 ILN917584:ILQ917595 IVJ917584:IVM917595 JFF917584:JFI917595 JPB917584:JPE917595 JYX917584:JZA917595 KIT917584:KIW917595 KSP917584:KSS917595 LCL917584:LCO917595 LMH917584:LMK917595 LWD917584:LWG917595 MFZ917584:MGC917595 MPV917584:MPY917595 MZR917584:MZU917595 NJN917584:NJQ917595 NTJ917584:NTM917595 ODF917584:ODI917595 ONB917584:ONE917595 OWX917584:OXA917595 PGT917584:PGW917595 PQP917584:PQS917595 QAL917584:QAO917595 QKH917584:QKK917595 QUD917584:QUG917595 RDZ917584:REC917595 RNV917584:RNY917595 RXR917584:RXU917595 SHN917584:SHQ917595 SRJ917584:SRM917595 TBF917584:TBI917595 TLB917584:TLE917595 TUX917584:TVA917595 UET917584:UEW917595 UOP917584:UOS917595 UYL917584:UYO917595 VIH917584:VIK917595 VSD917584:VSG917595 WBZ917584:WCC917595 WLV917584:WLY917595 WVR917584:WVU917595 K983120:N983131 JF983120:JI983131 TB983120:TE983131 ACX983120:ADA983131 AMT983120:AMW983131 AWP983120:AWS983131 BGL983120:BGO983131 BQH983120:BQK983131 CAD983120:CAG983131 CJZ983120:CKC983131 CTV983120:CTY983131 DDR983120:DDU983131 DNN983120:DNQ983131 DXJ983120:DXM983131 EHF983120:EHI983131 ERB983120:ERE983131 FAX983120:FBA983131 FKT983120:FKW983131 FUP983120:FUS983131 GEL983120:GEO983131 GOH983120:GOK983131 GYD983120:GYG983131 HHZ983120:HIC983131 HRV983120:HRY983131 IBR983120:IBU983131 ILN983120:ILQ983131 IVJ983120:IVM983131 JFF983120:JFI983131 JPB983120:JPE983131 JYX983120:JZA983131 KIT983120:KIW983131 KSP983120:KSS983131 LCL983120:LCO983131 LMH983120:LMK983131 LWD983120:LWG983131 MFZ983120:MGC983131 MPV983120:MPY983131 MZR983120:MZU983131 NJN983120:NJQ983131 NTJ983120:NTM983131 ODF983120:ODI983131 ONB983120:ONE983131 OWX983120:OXA983131 PGT983120:PGW983131 PQP983120:PQS983131 QAL983120:QAO983131 QKH983120:QKK983131 QUD983120:QUG983131 RDZ983120:REC983131 RNV983120:RNY983131 RXR983120:RXU983131 SHN983120:SHQ983131 SRJ983120:SRM983131 TBF983120:TBI983131 TLB983120:TLE983131 TUX983120:TVA983131 UET983120:UEW983131 UOP983120:UOS983131 UYL983120:UYO983131 VIH983120:VIK983131 VSD983120:VSG983131 WBZ983120:WCC983131 WLV983120:WLY983131 WVR983120:WVU983131 M65630:M65631 JH65630:JH65631 TD65630:TD65631 ACZ65630:ACZ65631 AMV65630:AMV65631 AWR65630:AWR65631 BGN65630:BGN65631 BQJ65630:BQJ65631 CAF65630:CAF65631 CKB65630:CKB65631 CTX65630:CTX65631 DDT65630:DDT65631 DNP65630:DNP65631 DXL65630:DXL65631 EHH65630:EHH65631 ERD65630:ERD65631 FAZ65630:FAZ65631 FKV65630:FKV65631 FUR65630:FUR65631 GEN65630:GEN65631 GOJ65630:GOJ65631 GYF65630:GYF65631 HIB65630:HIB65631 HRX65630:HRX65631 IBT65630:IBT65631 ILP65630:ILP65631 IVL65630:IVL65631 JFH65630:JFH65631 JPD65630:JPD65631 JYZ65630:JYZ65631 KIV65630:KIV65631 KSR65630:KSR65631 LCN65630:LCN65631 LMJ65630:LMJ65631 LWF65630:LWF65631 MGB65630:MGB65631 MPX65630:MPX65631 MZT65630:MZT65631 NJP65630:NJP65631 NTL65630:NTL65631 ODH65630:ODH65631 OND65630:OND65631 OWZ65630:OWZ65631 PGV65630:PGV65631 PQR65630:PQR65631 QAN65630:QAN65631 QKJ65630:QKJ65631 QUF65630:QUF65631 REB65630:REB65631 RNX65630:RNX65631 RXT65630:RXT65631 SHP65630:SHP65631 SRL65630:SRL65631 TBH65630:TBH65631 TLD65630:TLD65631 TUZ65630:TUZ65631 UEV65630:UEV65631 UOR65630:UOR65631 UYN65630:UYN65631 VIJ65630:VIJ65631 VSF65630:VSF65631 WCB65630:WCB65631 WLX65630:WLX65631 WVT65630:WVT65631 M131166:M131167 JH131166:JH131167 TD131166:TD131167 ACZ131166:ACZ131167 AMV131166:AMV131167 AWR131166:AWR131167 BGN131166:BGN131167 BQJ131166:BQJ131167 CAF131166:CAF131167 CKB131166:CKB131167 CTX131166:CTX131167 DDT131166:DDT131167 DNP131166:DNP131167 DXL131166:DXL131167 EHH131166:EHH131167 ERD131166:ERD131167 FAZ131166:FAZ131167 FKV131166:FKV131167 FUR131166:FUR131167 GEN131166:GEN131167 GOJ131166:GOJ131167 GYF131166:GYF131167 HIB131166:HIB131167 HRX131166:HRX131167 IBT131166:IBT131167 ILP131166:ILP131167 IVL131166:IVL131167 JFH131166:JFH131167 JPD131166:JPD131167 JYZ131166:JYZ131167 KIV131166:KIV131167 KSR131166:KSR131167 LCN131166:LCN131167 LMJ131166:LMJ131167 LWF131166:LWF131167 MGB131166:MGB131167 MPX131166:MPX131167 MZT131166:MZT131167 NJP131166:NJP131167 NTL131166:NTL131167 ODH131166:ODH131167 OND131166:OND131167 OWZ131166:OWZ131167 PGV131166:PGV131167 PQR131166:PQR131167 QAN131166:QAN131167 QKJ131166:QKJ131167 QUF131166:QUF131167 REB131166:REB131167 RNX131166:RNX131167 RXT131166:RXT131167 SHP131166:SHP131167 SRL131166:SRL131167 TBH131166:TBH131167 TLD131166:TLD131167 TUZ131166:TUZ131167 UEV131166:UEV131167 UOR131166:UOR131167 UYN131166:UYN131167 VIJ131166:VIJ131167 VSF131166:VSF131167 WCB131166:WCB131167 WLX131166:WLX131167 WVT131166:WVT131167 M196702:M196703 JH196702:JH196703 TD196702:TD196703 ACZ196702:ACZ196703 AMV196702:AMV196703 AWR196702:AWR196703 BGN196702:BGN196703 BQJ196702:BQJ196703 CAF196702:CAF196703 CKB196702:CKB196703 CTX196702:CTX196703 DDT196702:DDT196703 DNP196702:DNP196703 DXL196702:DXL196703 EHH196702:EHH196703 ERD196702:ERD196703 FAZ196702:FAZ196703 FKV196702:FKV196703 FUR196702:FUR196703 GEN196702:GEN196703 GOJ196702:GOJ196703 GYF196702:GYF196703 HIB196702:HIB196703 HRX196702:HRX196703 IBT196702:IBT196703 ILP196702:ILP196703 IVL196702:IVL196703 JFH196702:JFH196703 JPD196702:JPD196703 JYZ196702:JYZ196703 KIV196702:KIV196703 KSR196702:KSR196703 LCN196702:LCN196703 LMJ196702:LMJ196703 LWF196702:LWF196703 MGB196702:MGB196703 MPX196702:MPX196703 MZT196702:MZT196703 NJP196702:NJP196703 NTL196702:NTL196703 ODH196702:ODH196703 OND196702:OND196703 OWZ196702:OWZ196703 PGV196702:PGV196703 PQR196702:PQR196703 QAN196702:QAN196703 QKJ196702:QKJ196703 QUF196702:QUF196703 REB196702:REB196703 RNX196702:RNX196703 RXT196702:RXT196703 SHP196702:SHP196703 SRL196702:SRL196703 TBH196702:TBH196703 TLD196702:TLD196703 TUZ196702:TUZ196703 UEV196702:UEV196703 UOR196702:UOR196703 UYN196702:UYN196703 VIJ196702:VIJ196703 VSF196702:VSF196703 WCB196702:WCB196703 WLX196702:WLX196703 WVT196702:WVT196703 M262238:M262239 JH262238:JH262239 TD262238:TD262239 ACZ262238:ACZ262239 AMV262238:AMV262239 AWR262238:AWR262239 BGN262238:BGN262239 BQJ262238:BQJ262239 CAF262238:CAF262239 CKB262238:CKB262239 CTX262238:CTX262239 DDT262238:DDT262239 DNP262238:DNP262239 DXL262238:DXL262239 EHH262238:EHH262239 ERD262238:ERD262239 FAZ262238:FAZ262239 FKV262238:FKV262239 FUR262238:FUR262239 GEN262238:GEN262239 GOJ262238:GOJ262239 GYF262238:GYF262239 HIB262238:HIB262239 HRX262238:HRX262239 IBT262238:IBT262239 ILP262238:ILP262239 IVL262238:IVL262239 JFH262238:JFH262239 JPD262238:JPD262239 JYZ262238:JYZ262239 KIV262238:KIV262239 KSR262238:KSR262239 LCN262238:LCN262239 LMJ262238:LMJ262239 LWF262238:LWF262239 MGB262238:MGB262239 MPX262238:MPX262239 MZT262238:MZT262239 NJP262238:NJP262239 NTL262238:NTL262239 ODH262238:ODH262239 OND262238:OND262239 OWZ262238:OWZ262239 PGV262238:PGV262239 PQR262238:PQR262239 QAN262238:QAN262239 QKJ262238:QKJ262239 QUF262238:QUF262239 REB262238:REB262239 RNX262238:RNX262239 RXT262238:RXT262239 SHP262238:SHP262239 SRL262238:SRL262239 TBH262238:TBH262239 TLD262238:TLD262239 TUZ262238:TUZ262239 UEV262238:UEV262239 UOR262238:UOR262239 UYN262238:UYN262239 VIJ262238:VIJ262239 VSF262238:VSF262239 WCB262238:WCB262239 WLX262238:WLX262239 WVT262238:WVT262239 M327774:M327775 JH327774:JH327775 TD327774:TD327775 ACZ327774:ACZ327775 AMV327774:AMV327775 AWR327774:AWR327775 BGN327774:BGN327775 BQJ327774:BQJ327775 CAF327774:CAF327775 CKB327774:CKB327775 CTX327774:CTX327775 DDT327774:DDT327775 DNP327774:DNP327775 DXL327774:DXL327775 EHH327774:EHH327775 ERD327774:ERD327775 FAZ327774:FAZ327775 FKV327774:FKV327775 FUR327774:FUR327775 GEN327774:GEN327775 GOJ327774:GOJ327775 GYF327774:GYF327775 HIB327774:HIB327775 HRX327774:HRX327775 IBT327774:IBT327775 ILP327774:ILP327775 IVL327774:IVL327775 JFH327774:JFH327775 JPD327774:JPD327775 JYZ327774:JYZ327775 KIV327774:KIV327775 KSR327774:KSR327775 LCN327774:LCN327775 LMJ327774:LMJ327775 LWF327774:LWF327775 MGB327774:MGB327775 MPX327774:MPX327775 MZT327774:MZT327775 NJP327774:NJP327775 NTL327774:NTL327775 ODH327774:ODH327775 OND327774:OND327775 OWZ327774:OWZ327775 PGV327774:PGV327775 PQR327774:PQR327775 QAN327774:QAN327775 QKJ327774:QKJ327775 QUF327774:QUF327775 REB327774:REB327775 RNX327774:RNX327775 RXT327774:RXT327775 SHP327774:SHP327775 SRL327774:SRL327775 TBH327774:TBH327775 TLD327774:TLD327775 TUZ327774:TUZ327775 UEV327774:UEV327775 UOR327774:UOR327775 UYN327774:UYN327775 VIJ327774:VIJ327775 VSF327774:VSF327775 WCB327774:WCB327775 WLX327774:WLX327775 WVT327774:WVT327775 M393310:M393311 JH393310:JH393311 TD393310:TD393311 ACZ393310:ACZ393311 AMV393310:AMV393311 AWR393310:AWR393311 BGN393310:BGN393311 BQJ393310:BQJ393311 CAF393310:CAF393311 CKB393310:CKB393311 CTX393310:CTX393311 DDT393310:DDT393311 DNP393310:DNP393311 DXL393310:DXL393311 EHH393310:EHH393311 ERD393310:ERD393311 FAZ393310:FAZ393311 FKV393310:FKV393311 FUR393310:FUR393311 GEN393310:GEN393311 GOJ393310:GOJ393311 GYF393310:GYF393311 HIB393310:HIB393311 HRX393310:HRX393311 IBT393310:IBT393311 ILP393310:ILP393311 IVL393310:IVL393311 JFH393310:JFH393311 JPD393310:JPD393311 JYZ393310:JYZ393311 KIV393310:KIV393311 KSR393310:KSR393311 LCN393310:LCN393311 LMJ393310:LMJ393311 LWF393310:LWF393311 MGB393310:MGB393311 MPX393310:MPX393311 MZT393310:MZT393311 NJP393310:NJP393311 NTL393310:NTL393311 ODH393310:ODH393311 OND393310:OND393311 OWZ393310:OWZ393311 PGV393310:PGV393311 PQR393310:PQR393311 QAN393310:QAN393311 QKJ393310:QKJ393311 QUF393310:QUF393311 REB393310:REB393311 RNX393310:RNX393311 RXT393310:RXT393311 SHP393310:SHP393311 SRL393310:SRL393311 TBH393310:TBH393311 TLD393310:TLD393311 TUZ393310:TUZ393311 UEV393310:UEV393311 UOR393310:UOR393311 UYN393310:UYN393311 VIJ393310:VIJ393311 VSF393310:VSF393311 WCB393310:WCB393311 WLX393310:WLX393311 WVT393310:WVT393311 M458846:M458847 JH458846:JH458847 TD458846:TD458847 ACZ458846:ACZ458847 AMV458846:AMV458847 AWR458846:AWR458847 BGN458846:BGN458847 BQJ458846:BQJ458847 CAF458846:CAF458847 CKB458846:CKB458847 CTX458846:CTX458847 DDT458846:DDT458847 DNP458846:DNP458847 DXL458846:DXL458847 EHH458846:EHH458847 ERD458846:ERD458847 FAZ458846:FAZ458847 FKV458846:FKV458847 FUR458846:FUR458847 GEN458846:GEN458847 GOJ458846:GOJ458847 GYF458846:GYF458847 HIB458846:HIB458847 HRX458846:HRX458847 IBT458846:IBT458847 ILP458846:ILP458847 IVL458846:IVL458847 JFH458846:JFH458847 JPD458846:JPD458847 JYZ458846:JYZ458847 KIV458846:KIV458847 KSR458846:KSR458847 LCN458846:LCN458847 LMJ458846:LMJ458847 LWF458846:LWF458847 MGB458846:MGB458847 MPX458846:MPX458847 MZT458846:MZT458847 NJP458846:NJP458847 NTL458846:NTL458847 ODH458846:ODH458847 OND458846:OND458847 OWZ458846:OWZ458847 PGV458846:PGV458847 PQR458846:PQR458847 QAN458846:QAN458847 QKJ458846:QKJ458847 QUF458846:QUF458847 REB458846:REB458847 RNX458846:RNX458847 RXT458846:RXT458847 SHP458846:SHP458847 SRL458846:SRL458847 TBH458846:TBH458847 TLD458846:TLD458847 TUZ458846:TUZ458847 UEV458846:UEV458847 UOR458846:UOR458847 UYN458846:UYN458847 VIJ458846:VIJ458847 VSF458846:VSF458847 WCB458846:WCB458847 WLX458846:WLX458847 WVT458846:WVT458847 M524382:M524383 JH524382:JH524383 TD524382:TD524383 ACZ524382:ACZ524383 AMV524382:AMV524383 AWR524382:AWR524383 BGN524382:BGN524383 BQJ524382:BQJ524383 CAF524382:CAF524383 CKB524382:CKB524383 CTX524382:CTX524383 DDT524382:DDT524383 DNP524382:DNP524383 DXL524382:DXL524383 EHH524382:EHH524383 ERD524382:ERD524383 FAZ524382:FAZ524383 FKV524382:FKV524383 FUR524382:FUR524383 GEN524382:GEN524383 GOJ524382:GOJ524383 GYF524382:GYF524383 HIB524382:HIB524383 HRX524382:HRX524383 IBT524382:IBT524383 ILP524382:ILP524383 IVL524382:IVL524383 JFH524382:JFH524383 JPD524382:JPD524383 JYZ524382:JYZ524383 KIV524382:KIV524383 KSR524382:KSR524383 LCN524382:LCN524383 LMJ524382:LMJ524383 LWF524382:LWF524383 MGB524382:MGB524383 MPX524382:MPX524383 MZT524382:MZT524383 NJP524382:NJP524383 NTL524382:NTL524383 ODH524382:ODH524383 OND524382:OND524383 OWZ524382:OWZ524383 PGV524382:PGV524383 PQR524382:PQR524383 QAN524382:QAN524383 QKJ524382:QKJ524383 QUF524382:QUF524383 REB524382:REB524383 RNX524382:RNX524383 RXT524382:RXT524383 SHP524382:SHP524383 SRL524382:SRL524383 TBH524382:TBH524383 TLD524382:TLD524383 TUZ524382:TUZ524383 UEV524382:UEV524383 UOR524382:UOR524383 UYN524382:UYN524383 VIJ524382:VIJ524383 VSF524382:VSF524383 WCB524382:WCB524383 WLX524382:WLX524383 WVT524382:WVT524383 M589918:M589919 JH589918:JH589919 TD589918:TD589919 ACZ589918:ACZ589919 AMV589918:AMV589919 AWR589918:AWR589919 BGN589918:BGN589919 BQJ589918:BQJ589919 CAF589918:CAF589919 CKB589918:CKB589919 CTX589918:CTX589919 DDT589918:DDT589919 DNP589918:DNP589919 DXL589918:DXL589919 EHH589918:EHH589919 ERD589918:ERD589919 FAZ589918:FAZ589919 FKV589918:FKV589919 FUR589918:FUR589919 GEN589918:GEN589919 GOJ589918:GOJ589919 GYF589918:GYF589919 HIB589918:HIB589919 HRX589918:HRX589919 IBT589918:IBT589919 ILP589918:ILP589919 IVL589918:IVL589919 JFH589918:JFH589919 JPD589918:JPD589919 JYZ589918:JYZ589919 KIV589918:KIV589919 KSR589918:KSR589919 LCN589918:LCN589919 LMJ589918:LMJ589919 LWF589918:LWF589919 MGB589918:MGB589919 MPX589918:MPX589919 MZT589918:MZT589919 NJP589918:NJP589919 NTL589918:NTL589919 ODH589918:ODH589919 OND589918:OND589919 OWZ589918:OWZ589919 PGV589918:PGV589919 PQR589918:PQR589919 QAN589918:QAN589919 QKJ589918:QKJ589919 QUF589918:QUF589919 REB589918:REB589919 RNX589918:RNX589919 RXT589918:RXT589919 SHP589918:SHP589919 SRL589918:SRL589919 TBH589918:TBH589919 TLD589918:TLD589919 TUZ589918:TUZ589919 UEV589918:UEV589919 UOR589918:UOR589919 UYN589918:UYN589919 VIJ589918:VIJ589919 VSF589918:VSF589919 WCB589918:WCB589919 WLX589918:WLX589919 WVT589918:WVT589919 M655454:M655455 JH655454:JH655455 TD655454:TD655455 ACZ655454:ACZ655455 AMV655454:AMV655455 AWR655454:AWR655455 BGN655454:BGN655455 BQJ655454:BQJ655455 CAF655454:CAF655455 CKB655454:CKB655455 CTX655454:CTX655455 DDT655454:DDT655455 DNP655454:DNP655455 DXL655454:DXL655455 EHH655454:EHH655455 ERD655454:ERD655455 FAZ655454:FAZ655455 FKV655454:FKV655455 FUR655454:FUR655455 GEN655454:GEN655455 GOJ655454:GOJ655455 GYF655454:GYF655455 HIB655454:HIB655455 HRX655454:HRX655455 IBT655454:IBT655455 ILP655454:ILP655455 IVL655454:IVL655455 JFH655454:JFH655455 JPD655454:JPD655455 JYZ655454:JYZ655455 KIV655454:KIV655455 KSR655454:KSR655455 LCN655454:LCN655455 LMJ655454:LMJ655455 LWF655454:LWF655455 MGB655454:MGB655455 MPX655454:MPX655455 MZT655454:MZT655455 NJP655454:NJP655455 NTL655454:NTL655455 ODH655454:ODH655455 OND655454:OND655455 OWZ655454:OWZ655455 PGV655454:PGV655455 PQR655454:PQR655455 QAN655454:QAN655455 QKJ655454:QKJ655455 QUF655454:QUF655455 REB655454:REB655455 RNX655454:RNX655455 RXT655454:RXT655455 SHP655454:SHP655455 SRL655454:SRL655455 TBH655454:TBH655455 TLD655454:TLD655455 TUZ655454:TUZ655455 UEV655454:UEV655455 UOR655454:UOR655455 UYN655454:UYN655455 VIJ655454:VIJ655455 VSF655454:VSF655455 WCB655454:WCB655455 WLX655454:WLX655455 WVT655454:WVT655455 M720990:M720991 JH720990:JH720991 TD720990:TD720991 ACZ720990:ACZ720991 AMV720990:AMV720991 AWR720990:AWR720991 BGN720990:BGN720991 BQJ720990:BQJ720991 CAF720990:CAF720991 CKB720990:CKB720991 CTX720990:CTX720991 DDT720990:DDT720991 DNP720990:DNP720991 DXL720990:DXL720991 EHH720990:EHH720991 ERD720990:ERD720991 FAZ720990:FAZ720991 FKV720990:FKV720991 FUR720990:FUR720991 GEN720990:GEN720991 GOJ720990:GOJ720991 GYF720990:GYF720991 HIB720990:HIB720991 HRX720990:HRX720991 IBT720990:IBT720991 ILP720990:ILP720991 IVL720990:IVL720991 JFH720990:JFH720991 JPD720990:JPD720991 JYZ720990:JYZ720991 KIV720990:KIV720991 KSR720990:KSR720991 LCN720990:LCN720991 LMJ720990:LMJ720991 LWF720990:LWF720991 MGB720990:MGB720991 MPX720990:MPX720991 MZT720990:MZT720991 NJP720990:NJP720991 NTL720990:NTL720991 ODH720990:ODH720991 OND720990:OND720991 OWZ720990:OWZ720991 PGV720990:PGV720991 PQR720990:PQR720991 QAN720990:QAN720991 QKJ720990:QKJ720991 QUF720990:QUF720991 REB720990:REB720991 RNX720990:RNX720991 RXT720990:RXT720991 SHP720990:SHP720991 SRL720990:SRL720991 TBH720990:TBH720991 TLD720990:TLD720991 TUZ720990:TUZ720991 UEV720990:UEV720991 UOR720990:UOR720991 UYN720990:UYN720991 VIJ720990:VIJ720991 VSF720990:VSF720991 WCB720990:WCB720991 WLX720990:WLX720991 WVT720990:WVT720991 M786526:M786527 JH786526:JH786527 TD786526:TD786527 ACZ786526:ACZ786527 AMV786526:AMV786527 AWR786526:AWR786527 BGN786526:BGN786527 BQJ786526:BQJ786527 CAF786526:CAF786527 CKB786526:CKB786527 CTX786526:CTX786527 DDT786526:DDT786527 DNP786526:DNP786527 DXL786526:DXL786527 EHH786526:EHH786527 ERD786526:ERD786527 FAZ786526:FAZ786527 FKV786526:FKV786527 FUR786526:FUR786527 GEN786526:GEN786527 GOJ786526:GOJ786527 GYF786526:GYF786527 HIB786526:HIB786527 HRX786526:HRX786527 IBT786526:IBT786527 ILP786526:ILP786527 IVL786526:IVL786527 JFH786526:JFH786527 JPD786526:JPD786527 JYZ786526:JYZ786527 KIV786526:KIV786527 KSR786526:KSR786527 LCN786526:LCN786527 LMJ786526:LMJ786527 LWF786526:LWF786527 MGB786526:MGB786527 MPX786526:MPX786527 MZT786526:MZT786527 NJP786526:NJP786527 NTL786526:NTL786527 ODH786526:ODH786527 OND786526:OND786527 OWZ786526:OWZ786527 PGV786526:PGV786527 PQR786526:PQR786527 QAN786526:QAN786527 QKJ786526:QKJ786527 QUF786526:QUF786527 REB786526:REB786527 RNX786526:RNX786527 RXT786526:RXT786527 SHP786526:SHP786527 SRL786526:SRL786527 TBH786526:TBH786527 TLD786526:TLD786527 TUZ786526:TUZ786527 UEV786526:UEV786527 UOR786526:UOR786527 UYN786526:UYN786527 VIJ786526:VIJ786527 VSF786526:VSF786527 WCB786526:WCB786527 WLX786526:WLX786527 WVT786526:WVT786527 M852062:M852063 JH852062:JH852063 TD852062:TD852063 ACZ852062:ACZ852063 AMV852062:AMV852063 AWR852062:AWR852063 BGN852062:BGN852063 BQJ852062:BQJ852063 CAF852062:CAF852063 CKB852062:CKB852063 CTX852062:CTX852063 DDT852062:DDT852063 DNP852062:DNP852063 DXL852062:DXL852063 EHH852062:EHH852063 ERD852062:ERD852063 FAZ852062:FAZ852063 FKV852062:FKV852063 FUR852062:FUR852063 GEN852062:GEN852063 GOJ852062:GOJ852063 GYF852062:GYF852063 HIB852062:HIB852063 HRX852062:HRX852063 IBT852062:IBT852063 ILP852062:ILP852063 IVL852062:IVL852063 JFH852062:JFH852063 JPD852062:JPD852063 JYZ852062:JYZ852063 KIV852062:KIV852063 KSR852062:KSR852063 LCN852062:LCN852063 LMJ852062:LMJ852063 LWF852062:LWF852063 MGB852062:MGB852063 MPX852062:MPX852063 MZT852062:MZT852063 NJP852062:NJP852063 NTL852062:NTL852063 ODH852062:ODH852063 OND852062:OND852063 OWZ852062:OWZ852063 PGV852062:PGV852063 PQR852062:PQR852063 QAN852062:QAN852063 QKJ852062:QKJ852063 QUF852062:QUF852063 REB852062:REB852063 RNX852062:RNX852063 RXT852062:RXT852063 SHP852062:SHP852063 SRL852062:SRL852063 TBH852062:TBH852063 TLD852062:TLD852063 TUZ852062:TUZ852063 UEV852062:UEV852063 UOR852062:UOR852063 UYN852062:UYN852063 VIJ852062:VIJ852063 VSF852062:VSF852063 WCB852062:WCB852063 WLX852062:WLX852063 WVT852062:WVT852063 M917598:M917599 JH917598:JH917599 TD917598:TD917599 ACZ917598:ACZ917599 AMV917598:AMV917599 AWR917598:AWR917599 BGN917598:BGN917599 BQJ917598:BQJ917599 CAF917598:CAF917599 CKB917598:CKB917599 CTX917598:CTX917599 DDT917598:DDT917599 DNP917598:DNP917599 DXL917598:DXL917599 EHH917598:EHH917599 ERD917598:ERD917599 FAZ917598:FAZ917599 FKV917598:FKV917599 FUR917598:FUR917599 GEN917598:GEN917599 GOJ917598:GOJ917599 GYF917598:GYF917599 HIB917598:HIB917599 HRX917598:HRX917599 IBT917598:IBT917599 ILP917598:ILP917599 IVL917598:IVL917599 JFH917598:JFH917599 JPD917598:JPD917599 JYZ917598:JYZ917599 KIV917598:KIV917599 KSR917598:KSR917599 LCN917598:LCN917599 LMJ917598:LMJ917599 LWF917598:LWF917599 MGB917598:MGB917599 MPX917598:MPX917599 MZT917598:MZT917599 NJP917598:NJP917599 NTL917598:NTL917599 ODH917598:ODH917599 OND917598:OND917599 OWZ917598:OWZ917599 PGV917598:PGV917599 PQR917598:PQR917599 QAN917598:QAN917599 QKJ917598:QKJ917599 QUF917598:QUF917599 REB917598:REB917599 RNX917598:RNX917599 RXT917598:RXT917599 SHP917598:SHP917599 SRL917598:SRL917599 TBH917598:TBH917599 TLD917598:TLD917599 TUZ917598:TUZ917599 UEV917598:UEV917599 UOR917598:UOR917599 UYN917598:UYN917599 VIJ917598:VIJ917599 VSF917598:VSF917599 WCB917598:WCB917599 WLX917598:WLX917599 WVT917598:WVT917599 M983134:M983135 JH983134:JH983135 TD983134:TD983135 ACZ983134:ACZ983135 AMV983134:AMV983135 AWR983134:AWR983135 BGN983134:BGN983135 BQJ983134:BQJ983135 CAF983134:CAF983135 CKB983134:CKB983135 CTX983134:CTX983135 DDT983134:DDT983135 DNP983134:DNP983135 DXL983134:DXL983135 EHH983134:EHH983135 ERD983134:ERD983135 FAZ983134:FAZ983135 FKV983134:FKV983135 FUR983134:FUR983135 GEN983134:GEN983135 GOJ983134:GOJ983135 GYF983134:GYF983135 HIB983134:HIB983135 HRX983134:HRX983135 IBT983134:IBT983135 ILP983134:ILP983135 IVL983134:IVL983135 JFH983134:JFH983135 JPD983134:JPD983135 JYZ983134:JYZ983135 KIV983134:KIV983135 KSR983134:KSR983135 LCN983134:LCN983135 LMJ983134:LMJ983135 LWF983134:LWF983135 MGB983134:MGB983135 MPX983134:MPX983135 MZT983134:MZT983135 NJP983134:NJP983135 NTL983134:NTL983135 ODH983134:ODH983135 OND983134:OND983135 OWZ983134:OWZ983135 PGV983134:PGV983135 PQR983134:PQR983135 QAN983134:QAN983135 QKJ983134:QKJ983135 QUF983134:QUF983135 REB983134:REB983135 RNX983134:RNX983135 RXT983134:RXT983135 SHP983134:SHP983135 SRL983134:SRL983135 TBH983134:TBH983135 TLD983134:TLD983135 TUZ983134:TUZ983135 UEV983134:UEV983135 UOR983134:UOR983135 UYN983134:UYN983135 VIJ983134:VIJ983135 VSF983134:VSF983135 WCB983134:WCB983135 WLX983134:WLX983135 WVT983134:WVT983135 A65632 IV65632 SR65632 ACN65632 AMJ65632 AWF65632 BGB65632 BPX65632 BZT65632 CJP65632 CTL65632 DDH65632 DND65632 DWZ65632 EGV65632 EQR65632 FAN65632 FKJ65632 FUF65632 GEB65632 GNX65632 GXT65632 HHP65632 HRL65632 IBH65632 ILD65632 IUZ65632 JEV65632 JOR65632 JYN65632 KIJ65632 KSF65632 LCB65632 LLX65632 LVT65632 MFP65632 MPL65632 MZH65632 NJD65632 NSZ65632 OCV65632 OMR65632 OWN65632 PGJ65632 PQF65632 QAB65632 QJX65632 QTT65632 RDP65632 RNL65632 RXH65632 SHD65632 SQZ65632 TAV65632 TKR65632 TUN65632 UEJ65632 UOF65632 UYB65632 VHX65632 VRT65632 WBP65632 WLL65632 WVH65632 A131168 IV131168 SR131168 ACN131168 AMJ131168 AWF131168 BGB131168 BPX131168 BZT131168 CJP131168 CTL131168 DDH131168 DND131168 DWZ131168 EGV131168 EQR131168 FAN131168 FKJ131168 FUF131168 GEB131168 GNX131168 GXT131168 HHP131168 HRL131168 IBH131168 ILD131168 IUZ131168 JEV131168 JOR131168 JYN131168 KIJ131168 KSF131168 LCB131168 LLX131168 LVT131168 MFP131168 MPL131168 MZH131168 NJD131168 NSZ131168 OCV131168 OMR131168 OWN131168 PGJ131168 PQF131168 QAB131168 QJX131168 QTT131168 RDP131168 RNL131168 RXH131168 SHD131168 SQZ131168 TAV131168 TKR131168 TUN131168 UEJ131168 UOF131168 UYB131168 VHX131168 VRT131168 WBP131168 WLL131168 WVH131168 A196704 IV196704 SR196704 ACN196704 AMJ196704 AWF196704 BGB196704 BPX196704 BZT196704 CJP196704 CTL196704 DDH196704 DND196704 DWZ196704 EGV196704 EQR196704 FAN196704 FKJ196704 FUF196704 GEB196704 GNX196704 GXT196704 HHP196704 HRL196704 IBH196704 ILD196704 IUZ196704 JEV196704 JOR196704 JYN196704 KIJ196704 KSF196704 LCB196704 LLX196704 LVT196704 MFP196704 MPL196704 MZH196704 NJD196704 NSZ196704 OCV196704 OMR196704 OWN196704 PGJ196704 PQF196704 QAB196704 QJX196704 QTT196704 RDP196704 RNL196704 RXH196704 SHD196704 SQZ196704 TAV196704 TKR196704 TUN196704 UEJ196704 UOF196704 UYB196704 VHX196704 VRT196704 WBP196704 WLL196704 WVH196704 A262240 IV262240 SR262240 ACN262240 AMJ262240 AWF262240 BGB262240 BPX262240 BZT262240 CJP262240 CTL262240 DDH262240 DND262240 DWZ262240 EGV262240 EQR262240 FAN262240 FKJ262240 FUF262240 GEB262240 GNX262240 GXT262240 HHP262240 HRL262240 IBH262240 ILD262240 IUZ262240 JEV262240 JOR262240 JYN262240 KIJ262240 KSF262240 LCB262240 LLX262240 LVT262240 MFP262240 MPL262240 MZH262240 NJD262240 NSZ262240 OCV262240 OMR262240 OWN262240 PGJ262240 PQF262240 QAB262240 QJX262240 QTT262240 RDP262240 RNL262240 RXH262240 SHD262240 SQZ262240 TAV262240 TKR262240 TUN262240 UEJ262240 UOF262240 UYB262240 VHX262240 VRT262240 WBP262240 WLL262240 WVH262240 A327776 IV327776 SR327776 ACN327776 AMJ327776 AWF327776 BGB327776 BPX327776 BZT327776 CJP327776 CTL327776 DDH327776 DND327776 DWZ327776 EGV327776 EQR327776 FAN327776 FKJ327776 FUF327776 GEB327776 GNX327776 GXT327776 HHP327776 HRL327776 IBH327776 ILD327776 IUZ327776 JEV327776 JOR327776 JYN327776 KIJ327776 KSF327776 LCB327776 LLX327776 LVT327776 MFP327776 MPL327776 MZH327776 NJD327776 NSZ327776 OCV327776 OMR327776 OWN327776 PGJ327776 PQF327776 QAB327776 QJX327776 QTT327776 RDP327776 RNL327776 RXH327776 SHD327776 SQZ327776 TAV327776 TKR327776 TUN327776 UEJ327776 UOF327776 UYB327776 VHX327776 VRT327776 WBP327776 WLL327776 WVH327776 A393312 IV393312 SR393312 ACN393312 AMJ393312 AWF393312 BGB393312 BPX393312 BZT393312 CJP393312 CTL393312 DDH393312 DND393312 DWZ393312 EGV393312 EQR393312 FAN393312 FKJ393312 FUF393312 GEB393312 GNX393312 GXT393312 HHP393312 HRL393312 IBH393312 ILD393312 IUZ393312 JEV393312 JOR393312 JYN393312 KIJ393312 KSF393312 LCB393312 LLX393312 LVT393312 MFP393312 MPL393312 MZH393312 NJD393312 NSZ393312 OCV393312 OMR393312 OWN393312 PGJ393312 PQF393312 QAB393312 QJX393312 QTT393312 RDP393312 RNL393312 RXH393312 SHD393312 SQZ393312 TAV393312 TKR393312 TUN393312 UEJ393312 UOF393312 UYB393312 VHX393312 VRT393312 WBP393312 WLL393312 WVH393312 A458848 IV458848 SR458848 ACN458848 AMJ458848 AWF458848 BGB458848 BPX458848 BZT458848 CJP458848 CTL458848 DDH458848 DND458848 DWZ458848 EGV458848 EQR458848 FAN458848 FKJ458848 FUF458848 GEB458848 GNX458848 GXT458848 HHP458848 HRL458848 IBH458848 ILD458848 IUZ458848 JEV458848 JOR458848 JYN458848 KIJ458848 KSF458848 LCB458848 LLX458848 LVT458848 MFP458848 MPL458848 MZH458848 NJD458848 NSZ458848 OCV458848 OMR458848 OWN458848 PGJ458848 PQF458848 QAB458848 QJX458848 QTT458848 RDP458848 RNL458848 RXH458848 SHD458848 SQZ458848 TAV458848 TKR458848 TUN458848 UEJ458848 UOF458848 UYB458848 VHX458848 VRT458848 WBP458848 WLL458848 WVH458848 A524384 IV524384 SR524384 ACN524384 AMJ524384 AWF524384 BGB524384 BPX524384 BZT524384 CJP524384 CTL524384 DDH524384 DND524384 DWZ524384 EGV524384 EQR524384 FAN524384 FKJ524384 FUF524384 GEB524384 GNX524384 GXT524384 HHP524384 HRL524384 IBH524384 ILD524384 IUZ524384 JEV524384 JOR524384 JYN524384 KIJ524384 KSF524384 LCB524384 LLX524384 LVT524384 MFP524384 MPL524384 MZH524384 NJD524384 NSZ524384 OCV524384 OMR524384 OWN524384 PGJ524384 PQF524384 QAB524384 QJX524384 QTT524384 RDP524384 RNL524384 RXH524384 SHD524384 SQZ524384 TAV524384 TKR524384 TUN524384 UEJ524384 UOF524384 UYB524384 VHX524384 VRT524384 WBP524384 WLL524384 WVH524384 A589920 IV589920 SR589920 ACN589920 AMJ589920 AWF589920 BGB589920 BPX589920 BZT589920 CJP589920 CTL589920 DDH589920 DND589920 DWZ589920 EGV589920 EQR589920 FAN589920 FKJ589920 FUF589920 GEB589920 GNX589920 GXT589920 HHP589920 HRL589920 IBH589920 ILD589920 IUZ589920 JEV589920 JOR589920 JYN589920 KIJ589920 KSF589920 LCB589920 LLX589920 LVT589920 MFP589920 MPL589920 MZH589920 NJD589920 NSZ589920 OCV589920 OMR589920 OWN589920 PGJ589920 PQF589920 QAB589920 QJX589920 QTT589920 RDP589920 RNL589920 RXH589920 SHD589920 SQZ589920 TAV589920 TKR589920 TUN589920 UEJ589920 UOF589920 UYB589920 VHX589920 VRT589920 WBP589920 WLL589920 WVH589920 A655456 IV655456 SR655456 ACN655456 AMJ655456 AWF655456 BGB655456 BPX655456 BZT655456 CJP655456 CTL655456 DDH655456 DND655456 DWZ655456 EGV655456 EQR655456 FAN655456 FKJ655456 FUF655456 GEB655456 GNX655456 GXT655456 HHP655456 HRL655456 IBH655456 ILD655456 IUZ655456 JEV655456 JOR655456 JYN655456 KIJ655456 KSF655456 LCB655456 LLX655456 LVT655456 MFP655456 MPL655456 MZH655456 NJD655456 NSZ655456 OCV655456 OMR655456 OWN655456 PGJ655456 PQF655456 QAB655456 QJX655456 QTT655456 RDP655456 RNL655456 RXH655456 SHD655456 SQZ655456 TAV655456 TKR655456 TUN655456 UEJ655456 UOF655456 UYB655456 VHX655456 VRT655456 WBP655456 WLL655456 WVH655456 A720992 IV720992 SR720992 ACN720992 AMJ720992 AWF720992 BGB720992 BPX720992 BZT720992 CJP720992 CTL720992 DDH720992 DND720992 DWZ720992 EGV720992 EQR720992 FAN720992 FKJ720992 FUF720992 GEB720992 GNX720992 GXT720992 HHP720992 HRL720992 IBH720992 ILD720992 IUZ720992 JEV720992 JOR720992 JYN720992 KIJ720992 KSF720992 LCB720992 LLX720992 LVT720992 MFP720992 MPL720992 MZH720992 NJD720992 NSZ720992 OCV720992 OMR720992 OWN720992 PGJ720992 PQF720992 QAB720992 QJX720992 QTT720992 RDP720992 RNL720992 RXH720992 SHD720992 SQZ720992 TAV720992 TKR720992 TUN720992 UEJ720992 UOF720992 UYB720992 VHX720992 VRT720992 WBP720992 WLL720992 WVH720992 A786528 IV786528 SR786528 ACN786528 AMJ786528 AWF786528 BGB786528 BPX786528 BZT786528 CJP786528 CTL786528 DDH786528 DND786528 DWZ786528 EGV786528 EQR786528 FAN786528 FKJ786528 FUF786528 GEB786528 GNX786528 GXT786528 HHP786528 HRL786528 IBH786528 ILD786528 IUZ786528 JEV786528 JOR786528 JYN786528 KIJ786528 KSF786528 LCB786528 LLX786528 LVT786528 MFP786528 MPL786528 MZH786528 NJD786528 NSZ786528 OCV786528 OMR786528 OWN786528 PGJ786528 PQF786528 QAB786528 QJX786528 QTT786528 RDP786528 RNL786528 RXH786528 SHD786528 SQZ786528 TAV786528 TKR786528 TUN786528 UEJ786528 UOF786528 UYB786528 VHX786528 VRT786528 WBP786528 WLL786528 WVH786528 A852064 IV852064 SR852064 ACN852064 AMJ852064 AWF852064 BGB852064 BPX852064 BZT852064 CJP852064 CTL852064 DDH852064 DND852064 DWZ852064 EGV852064 EQR852064 FAN852064 FKJ852064 FUF852064 GEB852064 GNX852064 GXT852064 HHP852064 HRL852064 IBH852064 ILD852064 IUZ852064 JEV852064 JOR852064 JYN852064 KIJ852064 KSF852064 LCB852064 LLX852064 LVT852064 MFP852064 MPL852064 MZH852064 NJD852064 NSZ852064 OCV852064 OMR852064 OWN852064 PGJ852064 PQF852064 QAB852064 QJX852064 QTT852064 RDP852064 RNL852064 RXH852064 SHD852064 SQZ852064 TAV852064 TKR852064 TUN852064 UEJ852064 UOF852064 UYB852064 VHX852064 VRT852064 WBP852064 WLL852064 WVH852064 A917600 IV917600 SR917600 ACN917600 AMJ917600 AWF917600 BGB917600 BPX917600 BZT917600 CJP917600 CTL917600 DDH917600 DND917600 DWZ917600 EGV917600 EQR917600 FAN917600 FKJ917600 FUF917600 GEB917600 GNX917600 GXT917600 HHP917600 HRL917600 IBH917600 ILD917600 IUZ917600 JEV917600 JOR917600 JYN917600 KIJ917600 KSF917600 LCB917600 LLX917600 LVT917600 MFP917600 MPL917600 MZH917600 NJD917600 NSZ917600 OCV917600 OMR917600 OWN917600 PGJ917600 PQF917600 QAB917600 QJX917600 QTT917600 RDP917600 RNL917600 RXH917600 SHD917600 SQZ917600 TAV917600 TKR917600 TUN917600 UEJ917600 UOF917600 UYB917600 VHX917600 VRT917600 WBP917600 WLL917600 WVH917600 A983136 IV983136 SR983136 ACN983136 AMJ983136 AWF983136 BGB983136 BPX983136 BZT983136 CJP983136 CTL983136 DDH983136 DND983136 DWZ983136 EGV983136 EQR983136 FAN983136 FKJ983136 FUF983136 GEB983136 GNX983136 GXT983136 HHP983136 HRL983136 IBH983136 ILD983136 IUZ983136 JEV983136 JOR983136 JYN983136 KIJ983136 KSF983136 LCB983136 LLX983136 LVT983136 MFP983136 MPL983136 MZH983136 NJD983136 NSZ983136 OCV983136 OMR983136 OWN983136 PGJ983136 PQF983136 QAB983136 QJX983136 QTT983136 RDP983136 RNL983136 RXH983136 SHD983136 SQZ983136 TAV983136 TKR983136 TUN983136 UEJ983136 UOF983136 UYB983136 VHX983136 VRT983136 WBP983136 WLL983136 WVH983136 A65637 IV65637 SR65637 ACN65637 AMJ65637 AWF65637 BGB65637 BPX65637 BZT65637 CJP65637 CTL65637 DDH65637 DND65637 DWZ65637 EGV65637 EQR65637 FAN65637 FKJ65637 FUF65637 GEB65637 GNX65637 GXT65637 HHP65637 HRL65637 IBH65637 ILD65637 IUZ65637 JEV65637 JOR65637 JYN65637 KIJ65637 KSF65637 LCB65637 LLX65637 LVT65637 MFP65637 MPL65637 MZH65637 NJD65637 NSZ65637 OCV65637 OMR65637 OWN65637 PGJ65637 PQF65637 QAB65637 QJX65637 QTT65637 RDP65637 RNL65637 RXH65637 SHD65637 SQZ65637 TAV65637 TKR65637 TUN65637 UEJ65637 UOF65637 UYB65637 VHX65637 VRT65637 WBP65637 WLL65637 WVH65637 A131173 IV131173 SR131173 ACN131173 AMJ131173 AWF131173 BGB131173 BPX131173 BZT131173 CJP131173 CTL131173 DDH131173 DND131173 DWZ131173 EGV131173 EQR131173 FAN131173 FKJ131173 FUF131173 GEB131173 GNX131173 GXT131173 HHP131173 HRL131173 IBH131173 ILD131173 IUZ131173 JEV131173 JOR131173 JYN131173 KIJ131173 KSF131173 LCB131173 LLX131173 LVT131173 MFP131173 MPL131173 MZH131173 NJD131173 NSZ131173 OCV131173 OMR131173 OWN131173 PGJ131173 PQF131173 QAB131173 QJX131173 QTT131173 RDP131173 RNL131173 RXH131173 SHD131173 SQZ131173 TAV131173 TKR131173 TUN131173 UEJ131173 UOF131173 UYB131173 VHX131173 VRT131173 WBP131173 WLL131173 WVH131173 A196709 IV196709 SR196709 ACN196709 AMJ196709 AWF196709 BGB196709 BPX196709 BZT196709 CJP196709 CTL196709 DDH196709 DND196709 DWZ196709 EGV196709 EQR196709 FAN196709 FKJ196709 FUF196709 GEB196709 GNX196709 GXT196709 HHP196709 HRL196709 IBH196709 ILD196709 IUZ196709 JEV196709 JOR196709 JYN196709 KIJ196709 KSF196709 LCB196709 LLX196709 LVT196709 MFP196709 MPL196709 MZH196709 NJD196709 NSZ196709 OCV196709 OMR196709 OWN196709 PGJ196709 PQF196709 QAB196709 QJX196709 QTT196709 RDP196709 RNL196709 RXH196709 SHD196709 SQZ196709 TAV196709 TKR196709 TUN196709 UEJ196709 UOF196709 UYB196709 VHX196709 VRT196709 WBP196709 WLL196709 WVH196709 A262245 IV262245 SR262245 ACN262245 AMJ262245 AWF262245 BGB262245 BPX262245 BZT262245 CJP262245 CTL262245 DDH262245 DND262245 DWZ262245 EGV262245 EQR262245 FAN262245 FKJ262245 FUF262245 GEB262245 GNX262245 GXT262245 HHP262245 HRL262245 IBH262245 ILD262245 IUZ262245 JEV262245 JOR262245 JYN262245 KIJ262245 KSF262245 LCB262245 LLX262245 LVT262245 MFP262245 MPL262245 MZH262245 NJD262245 NSZ262245 OCV262245 OMR262245 OWN262245 PGJ262245 PQF262245 QAB262245 QJX262245 QTT262245 RDP262245 RNL262245 RXH262245 SHD262245 SQZ262245 TAV262245 TKR262245 TUN262245 UEJ262245 UOF262245 UYB262245 VHX262245 VRT262245 WBP262245 WLL262245 WVH262245 A327781 IV327781 SR327781 ACN327781 AMJ327781 AWF327781 BGB327781 BPX327781 BZT327781 CJP327781 CTL327781 DDH327781 DND327781 DWZ327781 EGV327781 EQR327781 FAN327781 FKJ327781 FUF327781 GEB327781 GNX327781 GXT327781 HHP327781 HRL327781 IBH327781 ILD327781 IUZ327781 JEV327781 JOR327781 JYN327781 KIJ327781 KSF327781 LCB327781 LLX327781 LVT327781 MFP327781 MPL327781 MZH327781 NJD327781 NSZ327781 OCV327781 OMR327781 OWN327781 PGJ327781 PQF327781 QAB327781 QJX327781 QTT327781 RDP327781 RNL327781 RXH327781 SHD327781 SQZ327781 TAV327781 TKR327781 TUN327781 UEJ327781 UOF327781 UYB327781 VHX327781 VRT327781 WBP327781 WLL327781 WVH327781 A393317 IV393317 SR393317 ACN393317 AMJ393317 AWF393317 BGB393317 BPX393317 BZT393317 CJP393317 CTL393317 DDH393317 DND393317 DWZ393317 EGV393317 EQR393317 FAN393317 FKJ393317 FUF393317 GEB393317 GNX393317 GXT393317 HHP393317 HRL393317 IBH393317 ILD393317 IUZ393317 JEV393317 JOR393317 JYN393317 KIJ393317 KSF393317 LCB393317 LLX393317 LVT393317 MFP393317 MPL393317 MZH393317 NJD393317 NSZ393317 OCV393317 OMR393317 OWN393317 PGJ393317 PQF393317 QAB393317 QJX393317 QTT393317 RDP393317 RNL393317 RXH393317 SHD393317 SQZ393317 TAV393317 TKR393317 TUN393317 UEJ393317 UOF393317 UYB393317 VHX393317 VRT393317 WBP393317 WLL393317 WVH393317 A458853 IV458853 SR458853 ACN458853 AMJ458853 AWF458853 BGB458853 BPX458853 BZT458853 CJP458853 CTL458853 DDH458853 DND458853 DWZ458853 EGV458853 EQR458853 FAN458853 FKJ458853 FUF458853 GEB458853 GNX458853 GXT458853 HHP458853 HRL458853 IBH458853 ILD458853 IUZ458853 JEV458853 JOR458853 JYN458853 KIJ458853 KSF458853 LCB458853 LLX458853 LVT458853 MFP458853 MPL458853 MZH458853 NJD458853 NSZ458853 OCV458853 OMR458853 OWN458853 PGJ458853 PQF458853 QAB458853 QJX458853 QTT458853 RDP458853 RNL458853 RXH458853 SHD458853 SQZ458853 TAV458853 TKR458853 TUN458853 UEJ458853 UOF458853 UYB458853 VHX458853 VRT458853 WBP458853 WLL458853 WVH458853 A524389 IV524389 SR524389 ACN524389 AMJ524389 AWF524389 BGB524389 BPX524389 BZT524389 CJP524389 CTL524389 DDH524389 DND524389 DWZ524389 EGV524389 EQR524389 FAN524389 FKJ524389 FUF524389 GEB524389 GNX524389 GXT524389 HHP524389 HRL524389 IBH524389 ILD524389 IUZ524389 JEV524389 JOR524389 JYN524389 KIJ524389 KSF524389 LCB524389 LLX524389 LVT524389 MFP524389 MPL524389 MZH524389 NJD524389 NSZ524389 OCV524389 OMR524389 OWN524389 PGJ524389 PQF524389 QAB524389 QJX524389 QTT524389 RDP524389 RNL524389 RXH524389 SHD524389 SQZ524389 TAV524389 TKR524389 TUN524389 UEJ524389 UOF524389 UYB524389 VHX524389 VRT524389 WBP524389 WLL524389 WVH524389 A589925 IV589925 SR589925 ACN589925 AMJ589925 AWF589925 BGB589925 BPX589925 BZT589925 CJP589925 CTL589925 DDH589925 DND589925 DWZ589925 EGV589925 EQR589925 FAN589925 FKJ589925 FUF589925 GEB589925 GNX589925 GXT589925 HHP589925 HRL589925 IBH589925 ILD589925 IUZ589925 JEV589925 JOR589925 JYN589925 KIJ589925 KSF589925 LCB589925 LLX589925 LVT589925 MFP589925 MPL589925 MZH589925 NJD589925 NSZ589925 OCV589925 OMR589925 OWN589925 PGJ589925 PQF589925 QAB589925 QJX589925 QTT589925 RDP589925 RNL589925 RXH589925 SHD589925 SQZ589925 TAV589925 TKR589925 TUN589925 UEJ589925 UOF589925 UYB589925 VHX589925 VRT589925 WBP589925 WLL589925 WVH589925 A655461 IV655461 SR655461 ACN655461 AMJ655461 AWF655461 BGB655461 BPX655461 BZT655461 CJP655461 CTL655461 DDH655461 DND655461 DWZ655461 EGV655461 EQR655461 FAN655461 FKJ655461 FUF655461 GEB655461 GNX655461 GXT655461 HHP655461 HRL655461 IBH655461 ILD655461 IUZ655461 JEV655461 JOR655461 JYN655461 KIJ655461 KSF655461 LCB655461 LLX655461 LVT655461 MFP655461 MPL655461 MZH655461 NJD655461 NSZ655461 OCV655461 OMR655461 OWN655461 PGJ655461 PQF655461 QAB655461 QJX655461 QTT655461 RDP655461 RNL655461 RXH655461 SHD655461 SQZ655461 TAV655461 TKR655461 TUN655461 UEJ655461 UOF655461 UYB655461 VHX655461 VRT655461 WBP655461 WLL655461 WVH655461 A720997 IV720997 SR720997 ACN720997 AMJ720997 AWF720997 BGB720997 BPX720997 BZT720997 CJP720997 CTL720997 DDH720997 DND720997 DWZ720997 EGV720997 EQR720997 FAN720997 FKJ720997 FUF720997 GEB720997 GNX720997 GXT720997 HHP720997 HRL720997 IBH720997 ILD720997 IUZ720997 JEV720997 JOR720997 JYN720997 KIJ720997 KSF720997 LCB720997 LLX720997 LVT720997 MFP720997 MPL720997 MZH720997 NJD720997 NSZ720997 OCV720997 OMR720997 OWN720997 PGJ720997 PQF720997 QAB720997 QJX720997 QTT720997 RDP720997 RNL720997 RXH720997 SHD720997 SQZ720997 TAV720997 TKR720997 TUN720997 UEJ720997 UOF720997 UYB720997 VHX720997 VRT720997 WBP720997 WLL720997 WVH720997 A786533 IV786533 SR786533 ACN786533 AMJ786533 AWF786533 BGB786533 BPX786533 BZT786533 CJP786533 CTL786533 DDH786533 DND786533 DWZ786533 EGV786533 EQR786533 FAN786533 FKJ786533 FUF786533 GEB786533 GNX786533 GXT786533 HHP786533 HRL786533 IBH786533 ILD786533 IUZ786533 JEV786533 JOR786533 JYN786533 KIJ786533 KSF786533 LCB786533 LLX786533 LVT786533 MFP786533 MPL786533 MZH786533 NJD786533 NSZ786533 OCV786533 OMR786533 OWN786533 PGJ786533 PQF786533 QAB786533 QJX786533 QTT786533 RDP786533 RNL786533 RXH786533 SHD786533 SQZ786533 TAV786533 TKR786533 TUN786533 UEJ786533 UOF786533 UYB786533 VHX786533 VRT786533 WBP786533 WLL786533 WVH786533 A852069 IV852069 SR852069 ACN852069 AMJ852069 AWF852069 BGB852069 BPX852069 BZT852069 CJP852069 CTL852069 DDH852069 DND852069 DWZ852069 EGV852069 EQR852069 FAN852069 FKJ852069 FUF852069 GEB852069 GNX852069 GXT852069 HHP852069 HRL852069 IBH852069 ILD852069 IUZ852069 JEV852069 JOR852069 JYN852069 KIJ852069 KSF852069 LCB852069 LLX852069 LVT852069 MFP852069 MPL852069 MZH852069 NJD852069 NSZ852069 OCV852069 OMR852069 OWN852069 PGJ852069 PQF852069 QAB852069 QJX852069 QTT852069 RDP852069 RNL852069 RXH852069 SHD852069 SQZ852069 TAV852069 TKR852069 TUN852069 UEJ852069 UOF852069 UYB852069 VHX852069 VRT852069 WBP852069 WLL852069 WVH852069 A917605 IV917605 SR917605 ACN917605 AMJ917605 AWF917605 BGB917605 BPX917605 BZT917605 CJP917605 CTL917605 DDH917605 DND917605 DWZ917605 EGV917605 EQR917605 FAN917605 FKJ917605 FUF917605 GEB917605 GNX917605 GXT917605 HHP917605 HRL917605 IBH917605 ILD917605 IUZ917605 JEV917605 JOR917605 JYN917605 KIJ917605 KSF917605 LCB917605 LLX917605 LVT917605 MFP917605 MPL917605 MZH917605 NJD917605 NSZ917605 OCV917605 OMR917605 OWN917605 PGJ917605 PQF917605 QAB917605 QJX917605 QTT917605 RDP917605 RNL917605 RXH917605 SHD917605 SQZ917605 TAV917605 TKR917605 TUN917605 UEJ917605 UOF917605 UYB917605 VHX917605 VRT917605 WBP917605 WLL917605 WVH917605 A983141 IV983141 SR983141 ACN983141 AMJ983141 AWF983141 BGB983141 BPX983141 BZT983141 CJP983141 CTL983141 DDH983141 DND983141 DWZ983141 EGV983141 EQR983141 FAN983141 FKJ983141 FUF983141 GEB983141 GNX983141 GXT983141 HHP983141 HRL983141 IBH983141 ILD983141 IUZ983141 JEV983141 JOR983141 JYN983141 KIJ983141 KSF983141 LCB983141 LLX983141 LVT983141 MFP983141 MPL983141 MZH983141 NJD983141 NSZ983141 OCV983141 OMR983141 OWN983141 PGJ983141 PQF983141 QAB983141 QJX983141 QTT983141 RDP983141 RNL983141 RXH983141 SHD983141 SQZ983141 TAV983141 TKR983141 TUN983141 UEJ983141 UOF983141 UYB983141 VHX983141 VRT983141 WBP983141 WLL983141 WVH983141 A65656 IV65656 SR65656 ACN65656 AMJ65656 AWF65656 BGB65656 BPX65656 BZT65656 CJP65656 CTL65656 DDH65656 DND65656 DWZ65656 EGV65656 EQR65656 FAN65656 FKJ65656 FUF65656 GEB65656 GNX65656 GXT65656 HHP65656 HRL65656 IBH65656 ILD65656 IUZ65656 JEV65656 JOR65656 JYN65656 KIJ65656 KSF65656 LCB65656 LLX65656 LVT65656 MFP65656 MPL65656 MZH65656 NJD65656 NSZ65656 OCV65656 OMR65656 OWN65656 PGJ65656 PQF65656 QAB65656 QJX65656 QTT65656 RDP65656 RNL65656 RXH65656 SHD65656 SQZ65656 TAV65656 TKR65656 TUN65656 UEJ65656 UOF65656 UYB65656 VHX65656 VRT65656 WBP65656 WLL65656 WVH65656 A131192 IV131192 SR131192 ACN131192 AMJ131192 AWF131192 BGB131192 BPX131192 BZT131192 CJP131192 CTL131192 DDH131192 DND131192 DWZ131192 EGV131192 EQR131192 FAN131192 FKJ131192 FUF131192 GEB131192 GNX131192 GXT131192 HHP131192 HRL131192 IBH131192 ILD131192 IUZ131192 JEV131192 JOR131192 JYN131192 KIJ131192 KSF131192 LCB131192 LLX131192 LVT131192 MFP131192 MPL131192 MZH131192 NJD131192 NSZ131192 OCV131192 OMR131192 OWN131192 PGJ131192 PQF131192 QAB131192 QJX131192 QTT131192 RDP131192 RNL131192 RXH131192 SHD131192 SQZ131192 TAV131192 TKR131192 TUN131192 UEJ131192 UOF131192 UYB131192 VHX131192 VRT131192 WBP131192 WLL131192 WVH131192 A196728 IV196728 SR196728 ACN196728 AMJ196728 AWF196728 BGB196728 BPX196728 BZT196728 CJP196728 CTL196728 DDH196728 DND196728 DWZ196728 EGV196728 EQR196728 FAN196728 FKJ196728 FUF196728 GEB196728 GNX196728 GXT196728 HHP196728 HRL196728 IBH196728 ILD196728 IUZ196728 JEV196728 JOR196728 JYN196728 KIJ196728 KSF196728 LCB196728 LLX196728 LVT196728 MFP196728 MPL196728 MZH196728 NJD196728 NSZ196728 OCV196728 OMR196728 OWN196728 PGJ196728 PQF196728 QAB196728 QJX196728 QTT196728 RDP196728 RNL196728 RXH196728 SHD196728 SQZ196728 TAV196728 TKR196728 TUN196728 UEJ196728 UOF196728 UYB196728 VHX196728 VRT196728 WBP196728 WLL196728 WVH196728 A262264 IV262264 SR262264 ACN262264 AMJ262264 AWF262264 BGB262264 BPX262264 BZT262264 CJP262264 CTL262264 DDH262264 DND262264 DWZ262264 EGV262264 EQR262264 FAN262264 FKJ262264 FUF262264 GEB262264 GNX262264 GXT262264 HHP262264 HRL262264 IBH262264 ILD262264 IUZ262264 JEV262264 JOR262264 JYN262264 KIJ262264 KSF262264 LCB262264 LLX262264 LVT262264 MFP262264 MPL262264 MZH262264 NJD262264 NSZ262264 OCV262264 OMR262264 OWN262264 PGJ262264 PQF262264 QAB262264 QJX262264 QTT262264 RDP262264 RNL262264 RXH262264 SHD262264 SQZ262264 TAV262264 TKR262264 TUN262264 UEJ262264 UOF262264 UYB262264 VHX262264 VRT262264 WBP262264 WLL262264 WVH262264 A327800 IV327800 SR327800 ACN327800 AMJ327800 AWF327800 BGB327800 BPX327800 BZT327800 CJP327800 CTL327800 DDH327800 DND327800 DWZ327800 EGV327800 EQR327800 FAN327800 FKJ327800 FUF327800 GEB327800 GNX327800 GXT327800 HHP327800 HRL327800 IBH327800 ILD327800 IUZ327800 JEV327800 JOR327800 JYN327800 KIJ327800 KSF327800 LCB327800 LLX327800 LVT327800 MFP327800 MPL327800 MZH327800 NJD327800 NSZ327800 OCV327800 OMR327800 OWN327800 PGJ327800 PQF327800 QAB327800 QJX327800 QTT327800 RDP327800 RNL327800 RXH327800 SHD327800 SQZ327800 TAV327800 TKR327800 TUN327800 UEJ327800 UOF327800 UYB327800 VHX327800 VRT327800 WBP327800 WLL327800 WVH327800 A393336 IV393336 SR393336 ACN393336 AMJ393336 AWF393336 BGB393336 BPX393336 BZT393336 CJP393336 CTL393336 DDH393336 DND393336 DWZ393336 EGV393336 EQR393336 FAN393336 FKJ393336 FUF393336 GEB393336 GNX393336 GXT393336 HHP393336 HRL393336 IBH393336 ILD393336 IUZ393336 JEV393336 JOR393336 JYN393336 KIJ393336 KSF393336 LCB393336 LLX393336 LVT393336 MFP393336 MPL393336 MZH393336 NJD393336 NSZ393336 OCV393336 OMR393336 OWN393336 PGJ393336 PQF393336 QAB393336 QJX393336 QTT393336 RDP393336 RNL393336 RXH393336 SHD393336 SQZ393336 TAV393336 TKR393336 TUN393336 UEJ393336 UOF393336 UYB393336 VHX393336 VRT393336 WBP393336 WLL393336 WVH393336 A458872 IV458872 SR458872 ACN458872 AMJ458872 AWF458872 BGB458872 BPX458872 BZT458872 CJP458872 CTL458872 DDH458872 DND458872 DWZ458872 EGV458872 EQR458872 FAN458872 FKJ458872 FUF458872 GEB458872 GNX458872 GXT458872 HHP458872 HRL458872 IBH458872 ILD458872 IUZ458872 JEV458872 JOR458872 JYN458872 KIJ458872 KSF458872 LCB458872 LLX458872 LVT458872 MFP458872 MPL458872 MZH458872 NJD458872 NSZ458872 OCV458872 OMR458872 OWN458872 PGJ458872 PQF458872 QAB458872 QJX458872 QTT458872 RDP458872 RNL458872 RXH458872 SHD458872 SQZ458872 TAV458872 TKR458872 TUN458872 UEJ458872 UOF458872 UYB458872 VHX458872 VRT458872 WBP458872 WLL458872 WVH458872 A524408 IV524408 SR524408 ACN524408 AMJ524408 AWF524408 BGB524408 BPX524408 BZT524408 CJP524408 CTL524408 DDH524408 DND524408 DWZ524408 EGV524408 EQR524408 FAN524408 FKJ524408 FUF524408 GEB524408 GNX524408 GXT524408 HHP524408 HRL524408 IBH524408 ILD524408 IUZ524408 JEV524408 JOR524408 JYN524408 KIJ524408 KSF524408 LCB524408 LLX524408 LVT524408 MFP524408 MPL524408 MZH524408 NJD524408 NSZ524408 OCV524408 OMR524408 OWN524408 PGJ524408 PQF524408 QAB524408 QJX524408 QTT524408 RDP524408 RNL524408 RXH524408 SHD524408 SQZ524408 TAV524408 TKR524408 TUN524408 UEJ524408 UOF524408 UYB524408 VHX524408 VRT524408 WBP524408 WLL524408 WVH524408 A589944 IV589944 SR589944 ACN589944 AMJ589944 AWF589944 BGB589944 BPX589944 BZT589944 CJP589944 CTL589944 DDH589944 DND589944 DWZ589944 EGV589944 EQR589944 FAN589944 FKJ589944 FUF589944 GEB589944 GNX589944 GXT589944 HHP589944 HRL589944 IBH589944 ILD589944 IUZ589944 JEV589944 JOR589944 JYN589944 KIJ589944 KSF589944 LCB589944 LLX589944 LVT589944 MFP589944 MPL589944 MZH589944 NJD589944 NSZ589944 OCV589944 OMR589944 OWN589944 PGJ589944 PQF589944 QAB589944 QJX589944 QTT589944 RDP589944 RNL589944 RXH589944 SHD589944 SQZ589944 TAV589944 TKR589944 TUN589944 UEJ589944 UOF589944 UYB589944 VHX589944 VRT589944 WBP589944 WLL589944 WVH589944 A655480 IV655480 SR655480 ACN655480 AMJ655480 AWF655480 BGB655480 BPX655480 BZT655480 CJP655480 CTL655480 DDH655480 DND655480 DWZ655480 EGV655480 EQR655480 FAN655480 FKJ655480 FUF655480 GEB655480 GNX655480 GXT655480 HHP655480 HRL655480 IBH655480 ILD655480 IUZ655480 JEV655480 JOR655480 JYN655480 KIJ655480 KSF655480 LCB655480 LLX655480 LVT655480 MFP655480 MPL655480 MZH655480 NJD655480 NSZ655480 OCV655480 OMR655480 OWN655480 PGJ655480 PQF655480 QAB655480 QJX655480 QTT655480 RDP655480 RNL655480 RXH655480 SHD655480 SQZ655480 TAV655480 TKR655480 TUN655480 UEJ655480 UOF655480 UYB655480 VHX655480 VRT655480 WBP655480 WLL655480 WVH655480 A721016 IV721016 SR721016 ACN721016 AMJ721016 AWF721016 BGB721016 BPX721016 BZT721016 CJP721016 CTL721016 DDH721016 DND721016 DWZ721016 EGV721016 EQR721016 FAN721016 FKJ721016 FUF721016 GEB721016 GNX721016 GXT721016 HHP721016 HRL721016 IBH721016 ILD721016 IUZ721016 JEV721016 JOR721016 JYN721016 KIJ721016 KSF721016 LCB721016 LLX721016 LVT721016 MFP721016 MPL721016 MZH721016 NJD721016 NSZ721016 OCV721016 OMR721016 OWN721016 PGJ721016 PQF721016 QAB721016 QJX721016 QTT721016 RDP721016 RNL721016 RXH721016 SHD721016 SQZ721016 TAV721016 TKR721016 TUN721016 UEJ721016 UOF721016 UYB721016 VHX721016 VRT721016 WBP721016 WLL721016 WVH721016 A786552 IV786552 SR786552 ACN786552 AMJ786552 AWF786552 BGB786552 BPX786552 BZT786552 CJP786552 CTL786552 DDH786552 DND786552 DWZ786552 EGV786552 EQR786552 FAN786552 FKJ786552 FUF786552 GEB786552 GNX786552 GXT786552 HHP786552 HRL786552 IBH786552 ILD786552 IUZ786552 JEV786552 JOR786552 JYN786552 KIJ786552 KSF786552 LCB786552 LLX786552 LVT786552 MFP786552 MPL786552 MZH786552 NJD786552 NSZ786552 OCV786552 OMR786552 OWN786552 PGJ786552 PQF786552 QAB786552 QJX786552 QTT786552 RDP786552 RNL786552 RXH786552 SHD786552 SQZ786552 TAV786552 TKR786552 TUN786552 UEJ786552 UOF786552 UYB786552 VHX786552 VRT786552 WBP786552 WLL786552 WVH786552 A852088 IV852088 SR852088 ACN852088 AMJ852088 AWF852088 BGB852088 BPX852088 BZT852088 CJP852088 CTL852088 DDH852088 DND852088 DWZ852088 EGV852088 EQR852088 FAN852088 FKJ852088 FUF852088 GEB852088 GNX852088 GXT852088 HHP852088 HRL852088 IBH852088 ILD852088 IUZ852088 JEV852088 JOR852088 JYN852088 KIJ852088 KSF852088 LCB852088 LLX852088 LVT852088 MFP852088 MPL852088 MZH852088 NJD852088 NSZ852088 OCV852088 OMR852088 OWN852088 PGJ852088 PQF852088 QAB852088 QJX852088 QTT852088 RDP852088 RNL852088 RXH852088 SHD852088 SQZ852088 TAV852088 TKR852088 TUN852088 UEJ852088 UOF852088 UYB852088 VHX852088 VRT852088 WBP852088 WLL852088 WVH852088 A917624 IV917624 SR917624 ACN917624 AMJ917624 AWF917624 BGB917624 BPX917624 BZT917624 CJP917624 CTL917624 DDH917624 DND917624 DWZ917624 EGV917624 EQR917624 FAN917624 FKJ917624 FUF917624 GEB917624 GNX917624 GXT917624 HHP917624 HRL917624 IBH917624 ILD917624 IUZ917624 JEV917624 JOR917624 JYN917624 KIJ917624 KSF917624 LCB917624 LLX917624 LVT917624 MFP917624 MPL917624 MZH917624 NJD917624 NSZ917624 OCV917624 OMR917624 OWN917624 PGJ917624 PQF917624 QAB917624 QJX917624 QTT917624 RDP917624 RNL917624 RXH917624 SHD917624 SQZ917624 TAV917624 TKR917624 TUN917624 UEJ917624 UOF917624 UYB917624 VHX917624 VRT917624 WBP917624 WLL917624 WVH917624 A983160 IV983160 SR983160 ACN983160 AMJ983160 AWF983160 BGB983160 BPX983160 BZT983160 CJP983160 CTL983160 DDH983160 DND983160 DWZ983160 EGV983160 EQR983160 FAN983160 FKJ983160 FUF983160 GEB983160 GNX983160 GXT983160 HHP983160 HRL983160 IBH983160 ILD983160 IUZ983160 JEV983160 JOR983160 JYN983160 KIJ983160 KSF983160 LCB983160 LLX983160 LVT983160 MFP983160 MPL983160 MZH983160 NJD983160 NSZ983160 OCV983160 OMR983160 OWN983160 PGJ983160 PQF983160 QAB983160 QJX983160 QTT983160 RDP983160 RNL983160 RXH983160 SHD983160 SQZ983160 TAV983160 TKR983160 TUN983160 UEJ983160 UOF983160 UYB983160 VHX983160 VRT983160 WBP983160 WLL983160 WVH983160 A65668:A65670 IV65668:IV65670 SR65668:SR65670 ACN65668:ACN65670 AMJ65668:AMJ65670 AWF65668:AWF65670 BGB65668:BGB65670 BPX65668:BPX65670 BZT65668:BZT65670 CJP65668:CJP65670 CTL65668:CTL65670 DDH65668:DDH65670 DND65668:DND65670 DWZ65668:DWZ65670 EGV65668:EGV65670 EQR65668:EQR65670 FAN65668:FAN65670 FKJ65668:FKJ65670 FUF65668:FUF65670 GEB65668:GEB65670 GNX65668:GNX65670 GXT65668:GXT65670 HHP65668:HHP65670 HRL65668:HRL65670 IBH65668:IBH65670 ILD65668:ILD65670 IUZ65668:IUZ65670 JEV65668:JEV65670 JOR65668:JOR65670 JYN65668:JYN65670 KIJ65668:KIJ65670 KSF65668:KSF65670 LCB65668:LCB65670 LLX65668:LLX65670 LVT65668:LVT65670 MFP65668:MFP65670 MPL65668:MPL65670 MZH65668:MZH65670 NJD65668:NJD65670 NSZ65668:NSZ65670 OCV65668:OCV65670 OMR65668:OMR65670 OWN65668:OWN65670 PGJ65668:PGJ65670 PQF65668:PQF65670 QAB65668:QAB65670 QJX65668:QJX65670 QTT65668:QTT65670 RDP65668:RDP65670 RNL65668:RNL65670 RXH65668:RXH65670 SHD65668:SHD65670 SQZ65668:SQZ65670 TAV65668:TAV65670 TKR65668:TKR65670 TUN65668:TUN65670 UEJ65668:UEJ65670 UOF65668:UOF65670 UYB65668:UYB65670 VHX65668:VHX65670 VRT65668:VRT65670 WBP65668:WBP65670 WLL65668:WLL65670 WVH65668:WVH65670 A131204:A131206 IV131204:IV131206 SR131204:SR131206 ACN131204:ACN131206 AMJ131204:AMJ131206 AWF131204:AWF131206 BGB131204:BGB131206 BPX131204:BPX131206 BZT131204:BZT131206 CJP131204:CJP131206 CTL131204:CTL131206 DDH131204:DDH131206 DND131204:DND131206 DWZ131204:DWZ131206 EGV131204:EGV131206 EQR131204:EQR131206 FAN131204:FAN131206 FKJ131204:FKJ131206 FUF131204:FUF131206 GEB131204:GEB131206 GNX131204:GNX131206 GXT131204:GXT131206 HHP131204:HHP131206 HRL131204:HRL131206 IBH131204:IBH131206 ILD131204:ILD131206 IUZ131204:IUZ131206 JEV131204:JEV131206 JOR131204:JOR131206 JYN131204:JYN131206 KIJ131204:KIJ131206 KSF131204:KSF131206 LCB131204:LCB131206 LLX131204:LLX131206 LVT131204:LVT131206 MFP131204:MFP131206 MPL131204:MPL131206 MZH131204:MZH131206 NJD131204:NJD131206 NSZ131204:NSZ131206 OCV131204:OCV131206 OMR131204:OMR131206 OWN131204:OWN131206 PGJ131204:PGJ131206 PQF131204:PQF131206 QAB131204:QAB131206 QJX131204:QJX131206 QTT131204:QTT131206 RDP131204:RDP131206 RNL131204:RNL131206 RXH131204:RXH131206 SHD131204:SHD131206 SQZ131204:SQZ131206 TAV131204:TAV131206 TKR131204:TKR131206 TUN131204:TUN131206 UEJ131204:UEJ131206 UOF131204:UOF131206 UYB131204:UYB131206 VHX131204:VHX131206 VRT131204:VRT131206 WBP131204:WBP131206 WLL131204:WLL131206 WVH131204:WVH131206 A196740:A196742 IV196740:IV196742 SR196740:SR196742 ACN196740:ACN196742 AMJ196740:AMJ196742 AWF196740:AWF196742 BGB196740:BGB196742 BPX196740:BPX196742 BZT196740:BZT196742 CJP196740:CJP196742 CTL196740:CTL196742 DDH196740:DDH196742 DND196740:DND196742 DWZ196740:DWZ196742 EGV196740:EGV196742 EQR196740:EQR196742 FAN196740:FAN196742 FKJ196740:FKJ196742 FUF196740:FUF196742 GEB196740:GEB196742 GNX196740:GNX196742 GXT196740:GXT196742 HHP196740:HHP196742 HRL196740:HRL196742 IBH196740:IBH196742 ILD196740:ILD196742 IUZ196740:IUZ196742 JEV196740:JEV196742 JOR196740:JOR196742 JYN196740:JYN196742 KIJ196740:KIJ196742 KSF196740:KSF196742 LCB196740:LCB196742 LLX196740:LLX196742 LVT196740:LVT196742 MFP196740:MFP196742 MPL196740:MPL196742 MZH196740:MZH196742 NJD196740:NJD196742 NSZ196740:NSZ196742 OCV196740:OCV196742 OMR196740:OMR196742 OWN196740:OWN196742 PGJ196740:PGJ196742 PQF196740:PQF196742 QAB196740:QAB196742 QJX196740:QJX196742 QTT196740:QTT196742 RDP196740:RDP196742 RNL196740:RNL196742 RXH196740:RXH196742 SHD196740:SHD196742 SQZ196740:SQZ196742 TAV196740:TAV196742 TKR196740:TKR196742 TUN196740:TUN196742 UEJ196740:UEJ196742 UOF196740:UOF196742 UYB196740:UYB196742 VHX196740:VHX196742 VRT196740:VRT196742 WBP196740:WBP196742 WLL196740:WLL196742 WVH196740:WVH196742 A262276:A262278 IV262276:IV262278 SR262276:SR262278 ACN262276:ACN262278 AMJ262276:AMJ262278 AWF262276:AWF262278 BGB262276:BGB262278 BPX262276:BPX262278 BZT262276:BZT262278 CJP262276:CJP262278 CTL262276:CTL262278 DDH262276:DDH262278 DND262276:DND262278 DWZ262276:DWZ262278 EGV262276:EGV262278 EQR262276:EQR262278 FAN262276:FAN262278 FKJ262276:FKJ262278 FUF262276:FUF262278 GEB262276:GEB262278 GNX262276:GNX262278 GXT262276:GXT262278 HHP262276:HHP262278 HRL262276:HRL262278 IBH262276:IBH262278 ILD262276:ILD262278 IUZ262276:IUZ262278 JEV262276:JEV262278 JOR262276:JOR262278 JYN262276:JYN262278 KIJ262276:KIJ262278 KSF262276:KSF262278 LCB262276:LCB262278 LLX262276:LLX262278 LVT262276:LVT262278 MFP262276:MFP262278 MPL262276:MPL262278 MZH262276:MZH262278 NJD262276:NJD262278 NSZ262276:NSZ262278 OCV262276:OCV262278 OMR262276:OMR262278 OWN262276:OWN262278 PGJ262276:PGJ262278 PQF262276:PQF262278 QAB262276:QAB262278 QJX262276:QJX262278 QTT262276:QTT262278 RDP262276:RDP262278 RNL262276:RNL262278 RXH262276:RXH262278 SHD262276:SHD262278 SQZ262276:SQZ262278 TAV262276:TAV262278 TKR262276:TKR262278 TUN262276:TUN262278 UEJ262276:UEJ262278 UOF262276:UOF262278 UYB262276:UYB262278 VHX262276:VHX262278 VRT262276:VRT262278 WBP262276:WBP262278 WLL262276:WLL262278 WVH262276:WVH262278 A327812:A327814 IV327812:IV327814 SR327812:SR327814 ACN327812:ACN327814 AMJ327812:AMJ327814 AWF327812:AWF327814 BGB327812:BGB327814 BPX327812:BPX327814 BZT327812:BZT327814 CJP327812:CJP327814 CTL327812:CTL327814 DDH327812:DDH327814 DND327812:DND327814 DWZ327812:DWZ327814 EGV327812:EGV327814 EQR327812:EQR327814 FAN327812:FAN327814 FKJ327812:FKJ327814 FUF327812:FUF327814 GEB327812:GEB327814 GNX327812:GNX327814 GXT327812:GXT327814 HHP327812:HHP327814 HRL327812:HRL327814 IBH327812:IBH327814 ILD327812:ILD327814 IUZ327812:IUZ327814 JEV327812:JEV327814 JOR327812:JOR327814 JYN327812:JYN327814 KIJ327812:KIJ327814 KSF327812:KSF327814 LCB327812:LCB327814 LLX327812:LLX327814 LVT327812:LVT327814 MFP327812:MFP327814 MPL327812:MPL327814 MZH327812:MZH327814 NJD327812:NJD327814 NSZ327812:NSZ327814 OCV327812:OCV327814 OMR327812:OMR327814 OWN327812:OWN327814 PGJ327812:PGJ327814 PQF327812:PQF327814 QAB327812:QAB327814 QJX327812:QJX327814 QTT327812:QTT327814 RDP327812:RDP327814 RNL327812:RNL327814 RXH327812:RXH327814 SHD327812:SHD327814 SQZ327812:SQZ327814 TAV327812:TAV327814 TKR327812:TKR327814 TUN327812:TUN327814 UEJ327812:UEJ327814 UOF327812:UOF327814 UYB327812:UYB327814 VHX327812:VHX327814 VRT327812:VRT327814 WBP327812:WBP327814 WLL327812:WLL327814 WVH327812:WVH327814 A393348:A393350 IV393348:IV393350 SR393348:SR393350 ACN393348:ACN393350 AMJ393348:AMJ393350 AWF393348:AWF393350 BGB393348:BGB393350 BPX393348:BPX393350 BZT393348:BZT393350 CJP393348:CJP393350 CTL393348:CTL393350 DDH393348:DDH393350 DND393348:DND393350 DWZ393348:DWZ393350 EGV393348:EGV393350 EQR393348:EQR393350 FAN393348:FAN393350 FKJ393348:FKJ393350 FUF393348:FUF393350 GEB393348:GEB393350 GNX393348:GNX393350 GXT393348:GXT393350 HHP393348:HHP393350 HRL393348:HRL393350 IBH393348:IBH393350 ILD393348:ILD393350 IUZ393348:IUZ393350 JEV393348:JEV393350 JOR393348:JOR393350 JYN393348:JYN393350 KIJ393348:KIJ393350 KSF393348:KSF393350 LCB393348:LCB393350 LLX393348:LLX393350 LVT393348:LVT393350 MFP393348:MFP393350 MPL393348:MPL393350 MZH393348:MZH393350 NJD393348:NJD393350 NSZ393348:NSZ393350 OCV393348:OCV393350 OMR393348:OMR393350 OWN393348:OWN393350 PGJ393348:PGJ393350 PQF393348:PQF393350 QAB393348:QAB393350 QJX393348:QJX393350 QTT393348:QTT393350 RDP393348:RDP393350 RNL393348:RNL393350 RXH393348:RXH393350 SHD393348:SHD393350 SQZ393348:SQZ393350 TAV393348:TAV393350 TKR393348:TKR393350 TUN393348:TUN393350 UEJ393348:UEJ393350 UOF393348:UOF393350 UYB393348:UYB393350 VHX393348:VHX393350 VRT393348:VRT393350 WBP393348:WBP393350 WLL393348:WLL393350 WVH393348:WVH393350 A458884:A458886 IV458884:IV458886 SR458884:SR458886 ACN458884:ACN458886 AMJ458884:AMJ458886 AWF458884:AWF458886 BGB458884:BGB458886 BPX458884:BPX458886 BZT458884:BZT458886 CJP458884:CJP458886 CTL458884:CTL458886 DDH458884:DDH458886 DND458884:DND458886 DWZ458884:DWZ458886 EGV458884:EGV458886 EQR458884:EQR458886 FAN458884:FAN458886 FKJ458884:FKJ458886 FUF458884:FUF458886 GEB458884:GEB458886 GNX458884:GNX458886 GXT458884:GXT458886 HHP458884:HHP458886 HRL458884:HRL458886 IBH458884:IBH458886 ILD458884:ILD458886 IUZ458884:IUZ458886 JEV458884:JEV458886 JOR458884:JOR458886 JYN458884:JYN458886 KIJ458884:KIJ458886 KSF458884:KSF458886 LCB458884:LCB458886 LLX458884:LLX458886 LVT458884:LVT458886 MFP458884:MFP458886 MPL458884:MPL458886 MZH458884:MZH458886 NJD458884:NJD458886 NSZ458884:NSZ458886 OCV458884:OCV458886 OMR458884:OMR458886 OWN458884:OWN458886 PGJ458884:PGJ458886 PQF458884:PQF458886 QAB458884:QAB458886 QJX458884:QJX458886 QTT458884:QTT458886 RDP458884:RDP458886 RNL458884:RNL458886 RXH458884:RXH458886 SHD458884:SHD458886 SQZ458884:SQZ458886 TAV458884:TAV458886 TKR458884:TKR458886 TUN458884:TUN458886 UEJ458884:UEJ458886 UOF458884:UOF458886 UYB458884:UYB458886 VHX458884:VHX458886 VRT458884:VRT458886 WBP458884:WBP458886 WLL458884:WLL458886 WVH458884:WVH458886 A524420:A524422 IV524420:IV524422 SR524420:SR524422 ACN524420:ACN524422 AMJ524420:AMJ524422 AWF524420:AWF524422 BGB524420:BGB524422 BPX524420:BPX524422 BZT524420:BZT524422 CJP524420:CJP524422 CTL524420:CTL524422 DDH524420:DDH524422 DND524420:DND524422 DWZ524420:DWZ524422 EGV524420:EGV524422 EQR524420:EQR524422 FAN524420:FAN524422 FKJ524420:FKJ524422 FUF524420:FUF524422 GEB524420:GEB524422 GNX524420:GNX524422 GXT524420:GXT524422 HHP524420:HHP524422 HRL524420:HRL524422 IBH524420:IBH524422 ILD524420:ILD524422 IUZ524420:IUZ524422 JEV524420:JEV524422 JOR524420:JOR524422 JYN524420:JYN524422 KIJ524420:KIJ524422 KSF524420:KSF524422 LCB524420:LCB524422 LLX524420:LLX524422 LVT524420:LVT524422 MFP524420:MFP524422 MPL524420:MPL524422 MZH524420:MZH524422 NJD524420:NJD524422 NSZ524420:NSZ524422 OCV524420:OCV524422 OMR524420:OMR524422 OWN524420:OWN524422 PGJ524420:PGJ524422 PQF524420:PQF524422 QAB524420:QAB524422 QJX524420:QJX524422 QTT524420:QTT524422 RDP524420:RDP524422 RNL524420:RNL524422 RXH524420:RXH524422 SHD524420:SHD524422 SQZ524420:SQZ524422 TAV524420:TAV524422 TKR524420:TKR524422 TUN524420:TUN524422 UEJ524420:UEJ524422 UOF524420:UOF524422 UYB524420:UYB524422 VHX524420:VHX524422 VRT524420:VRT524422 WBP524420:WBP524422 WLL524420:WLL524422 WVH524420:WVH524422 A589956:A589958 IV589956:IV589958 SR589956:SR589958 ACN589956:ACN589958 AMJ589956:AMJ589958 AWF589956:AWF589958 BGB589956:BGB589958 BPX589956:BPX589958 BZT589956:BZT589958 CJP589956:CJP589958 CTL589956:CTL589958 DDH589956:DDH589958 DND589956:DND589958 DWZ589956:DWZ589958 EGV589956:EGV589958 EQR589956:EQR589958 FAN589956:FAN589958 FKJ589956:FKJ589958 FUF589956:FUF589958 GEB589956:GEB589958 GNX589956:GNX589958 GXT589956:GXT589958 HHP589956:HHP589958 HRL589956:HRL589958 IBH589956:IBH589958 ILD589956:ILD589958 IUZ589956:IUZ589958 JEV589956:JEV589958 JOR589956:JOR589958 JYN589956:JYN589958 KIJ589956:KIJ589958 KSF589956:KSF589958 LCB589956:LCB589958 LLX589956:LLX589958 LVT589956:LVT589958 MFP589956:MFP589958 MPL589956:MPL589958 MZH589956:MZH589958 NJD589956:NJD589958 NSZ589956:NSZ589958 OCV589956:OCV589958 OMR589956:OMR589958 OWN589956:OWN589958 PGJ589956:PGJ589958 PQF589956:PQF589958 QAB589956:QAB589958 QJX589956:QJX589958 QTT589956:QTT589958 RDP589956:RDP589958 RNL589956:RNL589958 RXH589956:RXH589958 SHD589956:SHD589958 SQZ589956:SQZ589958 TAV589956:TAV589958 TKR589956:TKR589958 TUN589956:TUN589958 UEJ589956:UEJ589958 UOF589956:UOF589958 UYB589956:UYB589958 VHX589956:VHX589958 VRT589956:VRT589958 WBP589956:WBP589958 WLL589956:WLL589958 WVH589956:WVH589958 A655492:A655494 IV655492:IV655494 SR655492:SR655494 ACN655492:ACN655494 AMJ655492:AMJ655494 AWF655492:AWF655494 BGB655492:BGB655494 BPX655492:BPX655494 BZT655492:BZT655494 CJP655492:CJP655494 CTL655492:CTL655494 DDH655492:DDH655494 DND655492:DND655494 DWZ655492:DWZ655494 EGV655492:EGV655494 EQR655492:EQR655494 FAN655492:FAN655494 FKJ655492:FKJ655494 FUF655492:FUF655494 GEB655492:GEB655494 GNX655492:GNX655494 GXT655492:GXT655494 HHP655492:HHP655494 HRL655492:HRL655494 IBH655492:IBH655494 ILD655492:ILD655494 IUZ655492:IUZ655494 JEV655492:JEV655494 JOR655492:JOR655494 JYN655492:JYN655494 KIJ655492:KIJ655494 KSF655492:KSF655494 LCB655492:LCB655494 LLX655492:LLX655494 LVT655492:LVT655494 MFP655492:MFP655494 MPL655492:MPL655494 MZH655492:MZH655494 NJD655492:NJD655494 NSZ655492:NSZ655494 OCV655492:OCV655494 OMR655492:OMR655494 OWN655492:OWN655494 PGJ655492:PGJ655494 PQF655492:PQF655494 QAB655492:QAB655494 QJX655492:QJX655494 QTT655492:QTT655494 RDP655492:RDP655494 RNL655492:RNL655494 RXH655492:RXH655494 SHD655492:SHD655494 SQZ655492:SQZ655494 TAV655492:TAV655494 TKR655492:TKR655494 TUN655492:TUN655494 UEJ655492:UEJ655494 UOF655492:UOF655494 UYB655492:UYB655494 VHX655492:VHX655494 VRT655492:VRT655494 WBP655492:WBP655494 WLL655492:WLL655494 WVH655492:WVH655494 A721028:A721030 IV721028:IV721030 SR721028:SR721030 ACN721028:ACN721030 AMJ721028:AMJ721030 AWF721028:AWF721030 BGB721028:BGB721030 BPX721028:BPX721030 BZT721028:BZT721030 CJP721028:CJP721030 CTL721028:CTL721030 DDH721028:DDH721030 DND721028:DND721030 DWZ721028:DWZ721030 EGV721028:EGV721030 EQR721028:EQR721030 FAN721028:FAN721030 FKJ721028:FKJ721030 FUF721028:FUF721030 GEB721028:GEB721030 GNX721028:GNX721030 GXT721028:GXT721030 HHP721028:HHP721030 HRL721028:HRL721030 IBH721028:IBH721030 ILD721028:ILD721030 IUZ721028:IUZ721030 JEV721028:JEV721030 JOR721028:JOR721030 JYN721028:JYN721030 KIJ721028:KIJ721030 KSF721028:KSF721030 LCB721028:LCB721030 LLX721028:LLX721030 LVT721028:LVT721030 MFP721028:MFP721030 MPL721028:MPL721030 MZH721028:MZH721030 NJD721028:NJD721030 NSZ721028:NSZ721030 OCV721028:OCV721030 OMR721028:OMR721030 OWN721028:OWN721030 PGJ721028:PGJ721030 PQF721028:PQF721030 QAB721028:QAB721030 QJX721028:QJX721030 QTT721028:QTT721030 RDP721028:RDP721030 RNL721028:RNL721030 RXH721028:RXH721030 SHD721028:SHD721030 SQZ721028:SQZ721030 TAV721028:TAV721030 TKR721028:TKR721030 TUN721028:TUN721030 UEJ721028:UEJ721030 UOF721028:UOF721030 UYB721028:UYB721030 VHX721028:VHX721030 VRT721028:VRT721030 WBP721028:WBP721030 WLL721028:WLL721030 WVH721028:WVH721030 A786564:A786566 IV786564:IV786566 SR786564:SR786566 ACN786564:ACN786566 AMJ786564:AMJ786566 AWF786564:AWF786566 BGB786564:BGB786566 BPX786564:BPX786566 BZT786564:BZT786566 CJP786564:CJP786566 CTL786564:CTL786566 DDH786564:DDH786566 DND786564:DND786566 DWZ786564:DWZ786566 EGV786564:EGV786566 EQR786564:EQR786566 FAN786564:FAN786566 FKJ786564:FKJ786566 FUF786564:FUF786566 GEB786564:GEB786566 GNX786564:GNX786566 GXT786564:GXT786566 HHP786564:HHP786566 HRL786564:HRL786566 IBH786564:IBH786566 ILD786564:ILD786566 IUZ786564:IUZ786566 JEV786564:JEV786566 JOR786564:JOR786566 JYN786564:JYN786566 KIJ786564:KIJ786566 KSF786564:KSF786566 LCB786564:LCB786566 LLX786564:LLX786566 LVT786564:LVT786566 MFP786564:MFP786566 MPL786564:MPL786566 MZH786564:MZH786566 NJD786564:NJD786566 NSZ786564:NSZ786566 OCV786564:OCV786566 OMR786564:OMR786566 OWN786564:OWN786566 PGJ786564:PGJ786566 PQF786564:PQF786566 QAB786564:QAB786566 QJX786564:QJX786566 QTT786564:QTT786566 RDP786564:RDP786566 RNL786564:RNL786566 RXH786564:RXH786566 SHD786564:SHD786566 SQZ786564:SQZ786566 TAV786564:TAV786566 TKR786564:TKR786566 TUN786564:TUN786566 UEJ786564:UEJ786566 UOF786564:UOF786566 UYB786564:UYB786566 VHX786564:VHX786566 VRT786564:VRT786566 WBP786564:WBP786566 WLL786564:WLL786566 WVH786564:WVH786566 A852100:A852102 IV852100:IV852102 SR852100:SR852102 ACN852100:ACN852102 AMJ852100:AMJ852102 AWF852100:AWF852102 BGB852100:BGB852102 BPX852100:BPX852102 BZT852100:BZT852102 CJP852100:CJP852102 CTL852100:CTL852102 DDH852100:DDH852102 DND852100:DND852102 DWZ852100:DWZ852102 EGV852100:EGV852102 EQR852100:EQR852102 FAN852100:FAN852102 FKJ852100:FKJ852102 FUF852100:FUF852102 GEB852100:GEB852102 GNX852100:GNX852102 GXT852100:GXT852102 HHP852100:HHP852102 HRL852100:HRL852102 IBH852100:IBH852102 ILD852100:ILD852102 IUZ852100:IUZ852102 JEV852100:JEV852102 JOR852100:JOR852102 JYN852100:JYN852102 KIJ852100:KIJ852102 KSF852100:KSF852102 LCB852100:LCB852102 LLX852100:LLX852102 LVT852100:LVT852102 MFP852100:MFP852102 MPL852100:MPL852102 MZH852100:MZH852102 NJD852100:NJD852102 NSZ852100:NSZ852102 OCV852100:OCV852102 OMR852100:OMR852102 OWN852100:OWN852102 PGJ852100:PGJ852102 PQF852100:PQF852102 QAB852100:QAB852102 QJX852100:QJX852102 QTT852100:QTT852102 RDP852100:RDP852102 RNL852100:RNL852102 RXH852100:RXH852102 SHD852100:SHD852102 SQZ852100:SQZ852102 TAV852100:TAV852102 TKR852100:TKR852102 TUN852100:TUN852102 UEJ852100:UEJ852102 UOF852100:UOF852102 UYB852100:UYB852102 VHX852100:VHX852102 VRT852100:VRT852102 WBP852100:WBP852102 WLL852100:WLL852102 WVH852100:WVH852102 A917636:A917638 IV917636:IV917638 SR917636:SR917638 ACN917636:ACN917638 AMJ917636:AMJ917638 AWF917636:AWF917638 BGB917636:BGB917638 BPX917636:BPX917638 BZT917636:BZT917638 CJP917636:CJP917638 CTL917636:CTL917638 DDH917636:DDH917638 DND917636:DND917638 DWZ917636:DWZ917638 EGV917636:EGV917638 EQR917636:EQR917638 FAN917636:FAN917638 FKJ917636:FKJ917638 FUF917636:FUF917638 GEB917636:GEB917638 GNX917636:GNX917638 GXT917636:GXT917638 HHP917636:HHP917638 HRL917636:HRL917638 IBH917636:IBH917638 ILD917636:ILD917638 IUZ917636:IUZ917638 JEV917636:JEV917638 JOR917636:JOR917638 JYN917636:JYN917638 KIJ917636:KIJ917638 KSF917636:KSF917638 LCB917636:LCB917638 LLX917636:LLX917638 LVT917636:LVT917638 MFP917636:MFP917638 MPL917636:MPL917638 MZH917636:MZH917638 NJD917636:NJD917638 NSZ917636:NSZ917638 OCV917636:OCV917638 OMR917636:OMR917638 OWN917636:OWN917638 PGJ917636:PGJ917638 PQF917636:PQF917638 QAB917636:QAB917638 QJX917636:QJX917638 QTT917636:QTT917638 RDP917636:RDP917638 RNL917636:RNL917638 RXH917636:RXH917638 SHD917636:SHD917638 SQZ917636:SQZ917638 TAV917636:TAV917638 TKR917636:TKR917638 TUN917636:TUN917638 UEJ917636:UEJ917638 UOF917636:UOF917638 UYB917636:UYB917638 VHX917636:VHX917638 VRT917636:VRT917638 WBP917636:WBP917638 WLL917636:WLL917638 WVH917636:WVH917638 A983172:A983174 IV983172:IV983174 SR983172:SR983174 ACN983172:ACN983174 AMJ983172:AMJ983174 AWF983172:AWF983174 BGB983172:BGB983174 BPX983172:BPX983174 BZT983172:BZT983174 CJP983172:CJP983174 CTL983172:CTL983174 DDH983172:DDH983174 DND983172:DND983174 DWZ983172:DWZ983174 EGV983172:EGV983174 EQR983172:EQR983174 FAN983172:FAN983174 FKJ983172:FKJ983174 FUF983172:FUF983174 GEB983172:GEB983174 GNX983172:GNX983174 GXT983172:GXT983174 HHP983172:HHP983174 HRL983172:HRL983174 IBH983172:IBH983174 ILD983172:ILD983174 IUZ983172:IUZ983174 JEV983172:JEV983174 JOR983172:JOR983174 JYN983172:JYN983174 KIJ983172:KIJ983174 KSF983172:KSF983174 LCB983172:LCB983174 LLX983172:LLX983174 LVT983172:LVT983174 MFP983172:MFP983174 MPL983172:MPL983174 MZH983172:MZH983174 NJD983172:NJD983174 NSZ983172:NSZ983174 OCV983172:OCV983174 OMR983172:OMR983174 OWN983172:OWN983174 PGJ983172:PGJ983174 PQF983172:PQF983174 QAB983172:QAB983174 QJX983172:QJX983174 QTT983172:QTT983174 RDP983172:RDP983174 RNL983172:RNL983174 RXH983172:RXH983174 SHD983172:SHD983174 SQZ983172:SQZ983174 TAV983172:TAV983174 TKR983172:TKR983174 TUN983172:TUN983174 UEJ983172:UEJ983174 UOF983172:UOF983174 UYB983172:UYB983174 VHX983172:VHX983174 VRT983172:VRT983174 WBP983172:WBP983174 WLL983172:WLL983174 WVH983172:WVH983174 B65632:B65672 IW65632:IW65672 SS65632:SS65672 ACO65632:ACO65672 AMK65632:AMK65672 AWG65632:AWG65672 BGC65632:BGC65672 BPY65632:BPY65672 BZU65632:BZU65672 CJQ65632:CJQ65672 CTM65632:CTM65672 DDI65632:DDI65672 DNE65632:DNE65672 DXA65632:DXA65672 EGW65632:EGW65672 EQS65632:EQS65672 FAO65632:FAO65672 FKK65632:FKK65672 FUG65632:FUG65672 GEC65632:GEC65672 GNY65632:GNY65672 GXU65632:GXU65672 HHQ65632:HHQ65672 HRM65632:HRM65672 IBI65632:IBI65672 ILE65632:ILE65672 IVA65632:IVA65672 JEW65632:JEW65672 JOS65632:JOS65672 JYO65632:JYO65672 KIK65632:KIK65672 KSG65632:KSG65672 LCC65632:LCC65672 LLY65632:LLY65672 LVU65632:LVU65672 MFQ65632:MFQ65672 MPM65632:MPM65672 MZI65632:MZI65672 NJE65632:NJE65672 NTA65632:NTA65672 OCW65632:OCW65672 OMS65632:OMS65672 OWO65632:OWO65672 PGK65632:PGK65672 PQG65632:PQG65672 QAC65632:QAC65672 QJY65632:QJY65672 QTU65632:QTU65672 RDQ65632:RDQ65672 RNM65632:RNM65672 RXI65632:RXI65672 SHE65632:SHE65672 SRA65632:SRA65672 TAW65632:TAW65672 TKS65632:TKS65672 TUO65632:TUO65672 UEK65632:UEK65672 UOG65632:UOG65672 UYC65632:UYC65672 VHY65632:VHY65672 VRU65632:VRU65672 WBQ65632:WBQ65672 WLM65632:WLM65672 WVI65632:WVI65672 B131168:B131208 IW131168:IW131208 SS131168:SS131208 ACO131168:ACO131208 AMK131168:AMK131208 AWG131168:AWG131208 BGC131168:BGC131208 BPY131168:BPY131208 BZU131168:BZU131208 CJQ131168:CJQ131208 CTM131168:CTM131208 DDI131168:DDI131208 DNE131168:DNE131208 DXA131168:DXA131208 EGW131168:EGW131208 EQS131168:EQS131208 FAO131168:FAO131208 FKK131168:FKK131208 FUG131168:FUG131208 GEC131168:GEC131208 GNY131168:GNY131208 GXU131168:GXU131208 HHQ131168:HHQ131208 HRM131168:HRM131208 IBI131168:IBI131208 ILE131168:ILE131208 IVA131168:IVA131208 JEW131168:JEW131208 JOS131168:JOS131208 JYO131168:JYO131208 KIK131168:KIK131208 KSG131168:KSG131208 LCC131168:LCC131208 LLY131168:LLY131208 LVU131168:LVU131208 MFQ131168:MFQ131208 MPM131168:MPM131208 MZI131168:MZI131208 NJE131168:NJE131208 NTA131168:NTA131208 OCW131168:OCW131208 OMS131168:OMS131208 OWO131168:OWO131208 PGK131168:PGK131208 PQG131168:PQG131208 QAC131168:QAC131208 QJY131168:QJY131208 QTU131168:QTU131208 RDQ131168:RDQ131208 RNM131168:RNM131208 RXI131168:RXI131208 SHE131168:SHE131208 SRA131168:SRA131208 TAW131168:TAW131208 TKS131168:TKS131208 TUO131168:TUO131208 UEK131168:UEK131208 UOG131168:UOG131208 UYC131168:UYC131208 VHY131168:VHY131208 VRU131168:VRU131208 WBQ131168:WBQ131208 WLM131168:WLM131208 WVI131168:WVI131208 B196704:B196744 IW196704:IW196744 SS196704:SS196744 ACO196704:ACO196744 AMK196704:AMK196744 AWG196704:AWG196744 BGC196704:BGC196744 BPY196704:BPY196744 BZU196704:BZU196744 CJQ196704:CJQ196744 CTM196704:CTM196744 DDI196704:DDI196744 DNE196704:DNE196744 DXA196704:DXA196744 EGW196704:EGW196744 EQS196704:EQS196744 FAO196704:FAO196744 FKK196704:FKK196744 FUG196704:FUG196744 GEC196704:GEC196744 GNY196704:GNY196744 GXU196704:GXU196744 HHQ196704:HHQ196744 HRM196704:HRM196744 IBI196704:IBI196744 ILE196704:ILE196744 IVA196704:IVA196744 JEW196704:JEW196744 JOS196704:JOS196744 JYO196704:JYO196744 KIK196704:KIK196744 KSG196704:KSG196744 LCC196704:LCC196744 LLY196704:LLY196744 LVU196704:LVU196744 MFQ196704:MFQ196744 MPM196704:MPM196744 MZI196704:MZI196744 NJE196704:NJE196744 NTA196704:NTA196744 OCW196704:OCW196744 OMS196704:OMS196744 OWO196704:OWO196744 PGK196704:PGK196744 PQG196704:PQG196744 QAC196704:QAC196744 QJY196704:QJY196744 QTU196704:QTU196744 RDQ196704:RDQ196744 RNM196704:RNM196744 RXI196704:RXI196744 SHE196704:SHE196744 SRA196704:SRA196744 TAW196704:TAW196744 TKS196704:TKS196744 TUO196704:TUO196744 UEK196704:UEK196744 UOG196704:UOG196744 UYC196704:UYC196744 VHY196704:VHY196744 VRU196704:VRU196744 WBQ196704:WBQ196744 WLM196704:WLM196744 WVI196704:WVI196744 B262240:B262280 IW262240:IW262280 SS262240:SS262280 ACO262240:ACO262280 AMK262240:AMK262280 AWG262240:AWG262280 BGC262240:BGC262280 BPY262240:BPY262280 BZU262240:BZU262280 CJQ262240:CJQ262280 CTM262240:CTM262280 DDI262240:DDI262280 DNE262240:DNE262280 DXA262240:DXA262280 EGW262240:EGW262280 EQS262240:EQS262280 FAO262240:FAO262280 FKK262240:FKK262280 FUG262240:FUG262280 GEC262240:GEC262280 GNY262240:GNY262280 GXU262240:GXU262280 HHQ262240:HHQ262280 HRM262240:HRM262280 IBI262240:IBI262280 ILE262240:ILE262280 IVA262240:IVA262280 JEW262240:JEW262280 JOS262240:JOS262280 JYO262240:JYO262280 KIK262240:KIK262280 KSG262240:KSG262280 LCC262240:LCC262280 LLY262240:LLY262280 LVU262240:LVU262280 MFQ262240:MFQ262280 MPM262240:MPM262280 MZI262240:MZI262280 NJE262240:NJE262280 NTA262240:NTA262280 OCW262240:OCW262280 OMS262240:OMS262280 OWO262240:OWO262280 PGK262240:PGK262280 PQG262240:PQG262280 QAC262240:QAC262280 QJY262240:QJY262280 QTU262240:QTU262280 RDQ262240:RDQ262280 RNM262240:RNM262280 RXI262240:RXI262280 SHE262240:SHE262280 SRA262240:SRA262280 TAW262240:TAW262280 TKS262240:TKS262280 TUO262240:TUO262280 UEK262240:UEK262280 UOG262240:UOG262280 UYC262240:UYC262280 VHY262240:VHY262280 VRU262240:VRU262280 WBQ262240:WBQ262280 WLM262240:WLM262280 WVI262240:WVI262280 B327776:B327816 IW327776:IW327816 SS327776:SS327816 ACO327776:ACO327816 AMK327776:AMK327816 AWG327776:AWG327816 BGC327776:BGC327816 BPY327776:BPY327816 BZU327776:BZU327816 CJQ327776:CJQ327816 CTM327776:CTM327816 DDI327776:DDI327816 DNE327776:DNE327816 DXA327776:DXA327816 EGW327776:EGW327816 EQS327776:EQS327816 FAO327776:FAO327816 FKK327776:FKK327816 FUG327776:FUG327816 GEC327776:GEC327816 GNY327776:GNY327816 GXU327776:GXU327816 HHQ327776:HHQ327816 HRM327776:HRM327816 IBI327776:IBI327816 ILE327776:ILE327816 IVA327776:IVA327816 JEW327776:JEW327816 JOS327776:JOS327816 JYO327776:JYO327816 KIK327776:KIK327816 KSG327776:KSG327816 LCC327776:LCC327816 LLY327776:LLY327816 LVU327776:LVU327816 MFQ327776:MFQ327816 MPM327776:MPM327816 MZI327776:MZI327816 NJE327776:NJE327816 NTA327776:NTA327816 OCW327776:OCW327816 OMS327776:OMS327816 OWO327776:OWO327816 PGK327776:PGK327816 PQG327776:PQG327816 QAC327776:QAC327816 QJY327776:QJY327816 QTU327776:QTU327816 RDQ327776:RDQ327816 RNM327776:RNM327816 RXI327776:RXI327816 SHE327776:SHE327816 SRA327776:SRA327816 TAW327776:TAW327816 TKS327776:TKS327816 TUO327776:TUO327816 UEK327776:UEK327816 UOG327776:UOG327816 UYC327776:UYC327816 VHY327776:VHY327816 VRU327776:VRU327816 WBQ327776:WBQ327816 WLM327776:WLM327816 WVI327776:WVI327816 B393312:B393352 IW393312:IW393352 SS393312:SS393352 ACO393312:ACO393352 AMK393312:AMK393352 AWG393312:AWG393352 BGC393312:BGC393352 BPY393312:BPY393352 BZU393312:BZU393352 CJQ393312:CJQ393352 CTM393312:CTM393352 DDI393312:DDI393352 DNE393312:DNE393352 DXA393312:DXA393352 EGW393312:EGW393352 EQS393312:EQS393352 FAO393312:FAO393352 FKK393312:FKK393352 FUG393312:FUG393352 GEC393312:GEC393352 GNY393312:GNY393352 GXU393312:GXU393352 HHQ393312:HHQ393352 HRM393312:HRM393352 IBI393312:IBI393352 ILE393312:ILE393352 IVA393312:IVA393352 JEW393312:JEW393352 JOS393312:JOS393352 JYO393312:JYO393352 KIK393312:KIK393352 KSG393312:KSG393352 LCC393312:LCC393352 LLY393312:LLY393352 LVU393312:LVU393352 MFQ393312:MFQ393352 MPM393312:MPM393352 MZI393312:MZI393352 NJE393312:NJE393352 NTA393312:NTA393352 OCW393312:OCW393352 OMS393312:OMS393352 OWO393312:OWO393352 PGK393312:PGK393352 PQG393312:PQG393352 QAC393312:QAC393352 QJY393312:QJY393352 QTU393312:QTU393352 RDQ393312:RDQ393352 RNM393312:RNM393352 RXI393312:RXI393352 SHE393312:SHE393352 SRA393312:SRA393352 TAW393312:TAW393352 TKS393312:TKS393352 TUO393312:TUO393352 UEK393312:UEK393352 UOG393312:UOG393352 UYC393312:UYC393352 VHY393312:VHY393352 VRU393312:VRU393352 WBQ393312:WBQ393352 WLM393312:WLM393352 WVI393312:WVI393352 B458848:B458888 IW458848:IW458888 SS458848:SS458888 ACO458848:ACO458888 AMK458848:AMK458888 AWG458848:AWG458888 BGC458848:BGC458888 BPY458848:BPY458888 BZU458848:BZU458888 CJQ458848:CJQ458888 CTM458848:CTM458888 DDI458848:DDI458888 DNE458848:DNE458888 DXA458848:DXA458888 EGW458848:EGW458888 EQS458848:EQS458888 FAO458848:FAO458888 FKK458848:FKK458888 FUG458848:FUG458888 GEC458848:GEC458888 GNY458848:GNY458888 GXU458848:GXU458888 HHQ458848:HHQ458888 HRM458848:HRM458888 IBI458848:IBI458888 ILE458848:ILE458888 IVA458848:IVA458888 JEW458848:JEW458888 JOS458848:JOS458888 JYO458848:JYO458888 KIK458848:KIK458888 KSG458848:KSG458888 LCC458848:LCC458888 LLY458848:LLY458888 LVU458848:LVU458888 MFQ458848:MFQ458888 MPM458848:MPM458888 MZI458848:MZI458888 NJE458848:NJE458888 NTA458848:NTA458888 OCW458848:OCW458888 OMS458848:OMS458888 OWO458848:OWO458888 PGK458848:PGK458888 PQG458848:PQG458888 QAC458848:QAC458888 QJY458848:QJY458888 QTU458848:QTU458888 RDQ458848:RDQ458888 RNM458848:RNM458888 RXI458848:RXI458888 SHE458848:SHE458888 SRA458848:SRA458888 TAW458848:TAW458888 TKS458848:TKS458888 TUO458848:TUO458888 UEK458848:UEK458888 UOG458848:UOG458888 UYC458848:UYC458888 VHY458848:VHY458888 VRU458848:VRU458888 WBQ458848:WBQ458888 WLM458848:WLM458888 WVI458848:WVI458888 B524384:B524424 IW524384:IW524424 SS524384:SS524424 ACO524384:ACO524424 AMK524384:AMK524424 AWG524384:AWG524424 BGC524384:BGC524424 BPY524384:BPY524424 BZU524384:BZU524424 CJQ524384:CJQ524424 CTM524384:CTM524424 DDI524384:DDI524424 DNE524384:DNE524424 DXA524384:DXA524424 EGW524384:EGW524424 EQS524384:EQS524424 FAO524384:FAO524424 FKK524384:FKK524424 FUG524384:FUG524424 GEC524384:GEC524424 GNY524384:GNY524424 GXU524384:GXU524424 HHQ524384:HHQ524424 HRM524384:HRM524424 IBI524384:IBI524424 ILE524384:ILE524424 IVA524384:IVA524424 JEW524384:JEW524424 JOS524384:JOS524424 JYO524384:JYO524424 KIK524384:KIK524424 KSG524384:KSG524424 LCC524384:LCC524424 LLY524384:LLY524424 LVU524384:LVU524424 MFQ524384:MFQ524424 MPM524384:MPM524424 MZI524384:MZI524424 NJE524384:NJE524424 NTA524384:NTA524424 OCW524384:OCW524424 OMS524384:OMS524424 OWO524384:OWO524424 PGK524384:PGK524424 PQG524384:PQG524424 QAC524384:QAC524424 QJY524384:QJY524424 QTU524384:QTU524424 RDQ524384:RDQ524424 RNM524384:RNM524424 RXI524384:RXI524424 SHE524384:SHE524424 SRA524384:SRA524424 TAW524384:TAW524424 TKS524384:TKS524424 TUO524384:TUO524424 UEK524384:UEK524424 UOG524384:UOG524424 UYC524384:UYC524424 VHY524384:VHY524424 VRU524384:VRU524424 WBQ524384:WBQ524424 WLM524384:WLM524424 WVI524384:WVI524424 B589920:B589960 IW589920:IW589960 SS589920:SS589960 ACO589920:ACO589960 AMK589920:AMK589960 AWG589920:AWG589960 BGC589920:BGC589960 BPY589920:BPY589960 BZU589920:BZU589960 CJQ589920:CJQ589960 CTM589920:CTM589960 DDI589920:DDI589960 DNE589920:DNE589960 DXA589920:DXA589960 EGW589920:EGW589960 EQS589920:EQS589960 FAO589920:FAO589960 FKK589920:FKK589960 FUG589920:FUG589960 GEC589920:GEC589960 GNY589920:GNY589960 GXU589920:GXU589960 HHQ589920:HHQ589960 HRM589920:HRM589960 IBI589920:IBI589960 ILE589920:ILE589960 IVA589920:IVA589960 JEW589920:JEW589960 JOS589920:JOS589960 JYO589920:JYO589960 KIK589920:KIK589960 KSG589920:KSG589960 LCC589920:LCC589960 LLY589920:LLY589960 LVU589920:LVU589960 MFQ589920:MFQ589960 MPM589920:MPM589960 MZI589920:MZI589960 NJE589920:NJE589960 NTA589920:NTA589960 OCW589920:OCW589960 OMS589920:OMS589960 OWO589920:OWO589960 PGK589920:PGK589960 PQG589920:PQG589960 QAC589920:QAC589960 QJY589920:QJY589960 QTU589920:QTU589960 RDQ589920:RDQ589960 RNM589920:RNM589960 RXI589920:RXI589960 SHE589920:SHE589960 SRA589920:SRA589960 TAW589920:TAW589960 TKS589920:TKS589960 TUO589920:TUO589960 UEK589920:UEK589960 UOG589920:UOG589960 UYC589920:UYC589960 VHY589920:VHY589960 VRU589920:VRU589960 WBQ589920:WBQ589960 WLM589920:WLM589960 WVI589920:WVI589960 B655456:B655496 IW655456:IW655496 SS655456:SS655496 ACO655456:ACO655496 AMK655456:AMK655496 AWG655456:AWG655496 BGC655456:BGC655496 BPY655456:BPY655496 BZU655456:BZU655496 CJQ655456:CJQ655496 CTM655456:CTM655496 DDI655456:DDI655496 DNE655456:DNE655496 DXA655456:DXA655496 EGW655456:EGW655496 EQS655456:EQS655496 FAO655456:FAO655496 FKK655456:FKK655496 FUG655456:FUG655496 GEC655456:GEC655496 GNY655456:GNY655496 GXU655456:GXU655496 HHQ655456:HHQ655496 HRM655456:HRM655496 IBI655456:IBI655496 ILE655456:ILE655496 IVA655456:IVA655496 JEW655456:JEW655496 JOS655456:JOS655496 JYO655456:JYO655496 KIK655456:KIK655496 KSG655456:KSG655496 LCC655456:LCC655496 LLY655456:LLY655496 LVU655456:LVU655496 MFQ655456:MFQ655496 MPM655456:MPM655496 MZI655456:MZI655496 NJE655456:NJE655496 NTA655456:NTA655496 OCW655456:OCW655496 OMS655456:OMS655496 OWO655456:OWO655496 PGK655456:PGK655496 PQG655456:PQG655496 QAC655456:QAC655496 QJY655456:QJY655496 QTU655456:QTU655496 RDQ655456:RDQ655496 RNM655456:RNM655496 RXI655456:RXI655496 SHE655456:SHE655496 SRA655456:SRA655496 TAW655456:TAW655496 TKS655456:TKS655496 TUO655456:TUO655496 UEK655456:UEK655496 UOG655456:UOG655496 UYC655456:UYC655496 VHY655456:VHY655496 VRU655456:VRU655496 WBQ655456:WBQ655496 WLM655456:WLM655496 WVI655456:WVI655496 B720992:B721032 IW720992:IW721032 SS720992:SS721032 ACO720992:ACO721032 AMK720992:AMK721032 AWG720992:AWG721032 BGC720992:BGC721032 BPY720992:BPY721032 BZU720992:BZU721032 CJQ720992:CJQ721032 CTM720992:CTM721032 DDI720992:DDI721032 DNE720992:DNE721032 DXA720992:DXA721032 EGW720992:EGW721032 EQS720992:EQS721032 FAO720992:FAO721032 FKK720992:FKK721032 FUG720992:FUG721032 GEC720992:GEC721032 GNY720992:GNY721032 GXU720992:GXU721032 HHQ720992:HHQ721032 HRM720992:HRM721032 IBI720992:IBI721032 ILE720992:ILE721032 IVA720992:IVA721032 JEW720992:JEW721032 JOS720992:JOS721032 JYO720992:JYO721032 KIK720992:KIK721032 KSG720992:KSG721032 LCC720992:LCC721032 LLY720992:LLY721032 LVU720992:LVU721032 MFQ720992:MFQ721032 MPM720992:MPM721032 MZI720992:MZI721032 NJE720992:NJE721032 NTA720992:NTA721032 OCW720992:OCW721032 OMS720992:OMS721032 OWO720992:OWO721032 PGK720992:PGK721032 PQG720992:PQG721032 QAC720992:QAC721032 QJY720992:QJY721032 QTU720992:QTU721032 RDQ720992:RDQ721032 RNM720992:RNM721032 RXI720992:RXI721032 SHE720992:SHE721032 SRA720992:SRA721032 TAW720992:TAW721032 TKS720992:TKS721032 TUO720992:TUO721032 UEK720992:UEK721032 UOG720992:UOG721032 UYC720992:UYC721032 VHY720992:VHY721032 VRU720992:VRU721032 WBQ720992:WBQ721032 WLM720992:WLM721032 WVI720992:WVI721032 B786528:B786568 IW786528:IW786568 SS786528:SS786568 ACO786528:ACO786568 AMK786528:AMK786568 AWG786528:AWG786568 BGC786528:BGC786568 BPY786528:BPY786568 BZU786528:BZU786568 CJQ786528:CJQ786568 CTM786528:CTM786568 DDI786528:DDI786568 DNE786528:DNE786568 DXA786528:DXA786568 EGW786528:EGW786568 EQS786528:EQS786568 FAO786528:FAO786568 FKK786528:FKK786568 FUG786528:FUG786568 GEC786528:GEC786568 GNY786528:GNY786568 GXU786528:GXU786568 HHQ786528:HHQ786568 HRM786528:HRM786568 IBI786528:IBI786568 ILE786528:ILE786568 IVA786528:IVA786568 JEW786528:JEW786568 JOS786528:JOS786568 JYO786528:JYO786568 KIK786528:KIK786568 KSG786528:KSG786568 LCC786528:LCC786568 LLY786528:LLY786568 LVU786528:LVU786568 MFQ786528:MFQ786568 MPM786528:MPM786568 MZI786528:MZI786568 NJE786528:NJE786568 NTA786528:NTA786568 OCW786528:OCW786568 OMS786528:OMS786568 OWO786528:OWO786568 PGK786528:PGK786568 PQG786528:PQG786568 QAC786528:QAC786568 QJY786528:QJY786568 QTU786528:QTU786568 RDQ786528:RDQ786568 RNM786528:RNM786568 RXI786528:RXI786568 SHE786528:SHE786568 SRA786528:SRA786568 TAW786528:TAW786568 TKS786528:TKS786568 TUO786528:TUO786568 UEK786528:UEK786568 UOG786528:UOG786568 UYC786528:UYC786568 VHY786528:VHY786568 VRU786528:VRU786568 WBQ786528:WBQ786568 WLM786528:WLM786568 WVI786528:WVI786568 B852064:B852104 IW852064:IW852104 SS852064:SS852104 ACO852064:ACO852104 AMK852064:AMK852104 AWG852064:AWG852104 BGC852064:BGC852104 BPY852064:BPY852104 BZU852064:BZU852104 CJQ852064:CJQ852104 CTM852064:CTM852104 DDI852064:DDI852104 DNE852064:DNE852104 DXA852064:DXA852104 EGW852064:EGW852104 EQS852064:EQS852104 FAO852064:FAO852104 FKK852064:FKK852104 FUG852064:FUG852104 GEC852064:GEC852104 GNY852064:GNY852104 GXU852064:GXU852104 HHQ852064:HHQ852104 HRM852064:HRM852104 IBI852064:IBI852104 ILE852064:ILE852104 IVA852064:IVA852104 JEW852064:JEW852104 JOS852064:JOS852104 JYO852064:JYO852104 KIK852064:KIK852104 KSG852064:KSG852104 LCC852064:LCC852104 LLY852064:LLY852104 LVU852064:LVU852104 MFQ852064:MFQ852104 MPM852064:MPM852104 MZI852064:MZI852104 NJE852064:NJE852104 NTA852064:NTA852104 OCW852064:OCW852104 OMS852064:OMS852104 OWO852064:OWO852104 PGK852064:PGK852104 PQG852064:PQG852104 QAC852064:QAC852104 QJY852064:QJY852104 QTU852064:QTU852104 RDQ852064:RDQ852104 RNM852064:RNM852104 RXI852064:RXI852104 SHE852064:SHE852104 SRA852064:SRA852104 TAW852064:TAW852104 TKS852064:TKS852104 TUO852064:TUO852104 UEK852064:UEK852104 UOG852064:UOG852104 UYC852064:UYC852104 VHY852064:VHY852104 VRU852064:VRU852104 WBQ852064:WBQ852104 WLM852064:WLM852104 WVI852064:WVI852104 B917600:B917640 IW917600:IW917640 SS917600:SS917640 ACO917600:ACO917640 AMK917600:AMK917640 AWG917600:AWG917640 BGC917600:BGC917640 BPY917600:BPY917640 BZU917600:BZU917640 CJQ917600:CJQ917640 CTM917600:CTM917640 DDI917600:DDI917640 DNE917600:DNE917640 DXA917600:DXA917640 EGW917600:EGW917640 EQS917600:EQS917640 FAO917600:FAO917640 FKK917600:FKK917640 FUG917600:FUG917640 GEC917600:GEC917640 GNY917600:GNY917640 GXU917600:GXU917640 HHQ917600:HHQ917640 HRM917600:HRM917640 IBI917600:IBI917640 ILE917600:ILE917640 IVA917600:IVA917640 JEW917600:JEW917640 JOS917600:JOS917640 JYO917600:JYO917640 KIK917600:KIK917640 KSG917600:KSG917640 LCC917600:LCC917640 LLY917600:LLY917640 LVU917600:LVU917640 MFQ917600:MFQ917640 MPM917600:MPM917640 MZI917600:MZI917640 NJE917600:NJE917640 NTA917600:NTA917640 OCW917600:OCW917640 OMS917600:OMS917640 OWO917600:OWO917640 PGK917600:PGK917640 PQG917600:PQG917640 QAC917600:QAC917640 QJY917600:QJY917640 QTU917600:QTU917640 RDQ917600:RDQ917640 RNM917600:RNM917640 RXI917600:RXI917640 SHE917600:SHE917640 SRA917600:SRA917640 TAW917600:TAW917640 TKS917600:TKS917640 TUO917600:TUO917640 UEK917600:UEK917640 UOG917600:UOG917640 UYC917600:UYC917640 VHY917600:VHY917640 VRU917600:VRU917640 WBQ917600:WBQ917640 WLM917600:WLM917640 WVI917600:WVI917640 B983136:B983176 IW983136:IW983176 SS983136:SS983176 ACO983136:ACO983176 AMK983136:AMK983176 AWG983136:AWG983176 BGC983136:BGC983176 BPY983136:BPY983176 BZU983136:BZU983176 CJQ983136:CJQ983176 CTM983136:CTM983176 DDI983136:DDI983176 DNE983136:DNE983176 DXA983136:DXA983176 EGW983136:EGW983176 EQS983136:EQS983176 FAO983136:FAO983176 FKK983136:FKK983176 FUG983136:FUG983176 GEC983136:GEC983176 GNY983136:GNY983176 GXU983136:GXU983176 HHQ983136:HHQ983176 HRM983136:HRM983176 IBI983136:IBI983176 ILE983136:ILE983176 IVA983136:IVA983176 JEW983136:JEW983176 JOS983136:JOS983176 JYO983136:JYO983176 KIK983136:KIK983176 KSG983136:KSG983176 LCC983136:LCC983176 LLY983136:LLY983176 LVU983136:LVU983176 MFQ983136:MFQ983176 MPM983136:MPM983176 MZI983136:MZI983176 NJE983136:NJE983176 NTA983136:NTA983176 OCW983136:OCW983176 OMS983136:OMS983176 OWO983136:OWO983176 PGK983136:PGK983176 PQG983136:PQG983176 QAC983136:QAC983176 QJY983136:QJY983176 QTU983136:QTU983176 RDQ983136:RDQ983176 RNM983136:RNM983176 RXI983136:RXI983176 SHE983136:SHE983176 SRA983136:SRA983176 TAW983136:TAW983176 TKS983136:TKS983176 TUO983136:TUO983176 UEK983136:UEK983176 UOG983136:UOG983176 UYC983136:UYC983176 VHY983136:VHY983176 VRU983136:VRU983176 WBQ983136:WBQ983176 WLM983136:WLM983176 WVI983136:WVI983176 A65673:B65673 IV65673:IW65673 SR65673:SS65673 ACN65673:ACO65673 AMJ65673:AMK65673 AWF65673:AWG65673 BGB65673:BGC65673 BPX65673:BPY65673 BZT65673:BZU65673 CJP65673:CJQ65673 CTL65673:CTM65673 DDH65673:DDI65673 DND65673:DNE65673 DWZ65673:DXA65673 EGV65673:EGW65673 EQR65673:EQS65673 FAN65673:FAO65673 FKJ65673:FKK65673 FUF65673:FUG65673 GEB65673:GEC65673 GNX65673:GNY65673 GXT65673:GXU65673 HHP65673:HHQ65673 HRL65673:HRM65673 IBH65673:IBI65673 ILD65673:ILE65673 IUZ65673:IVA65673 JEV65673:JEW65673 JOR65673:JOS65673 JYN65673:JYO65673 KIJ65673:KIK65673 KSF65673:KSG65673 LCB65673:LCC65673 LLX65673:LLY65673 LVT65673:LVU65673 MFP65673:MFQ65673 MPL65673:MPM65673 MZH65673:MZI65673 NJD65673:NJE65673 NSZ65673:NTA65673 OCV65673:OCW65673 OMR65673:OMS65673 OWN65673:OWO65673 PGJ65673:PGK65673 PQF65673:PQG65673 QAB65673:QAC65673 QJX65673:QJY65673 QTT65673:QTU65673 RDP65673:RDQ65673 RNL65673:RNM65673 RXH65673:RXI65673 SHD65673:SHE65673 SQZ65673:SRA65673 TAV65673:TAW65673 TKR65673:TKS65673 TUN65673:TUO65673 UEJ65673:UEK65673 UOF65673:UOG65673 UYB65673:UYC65673 VHX65673:VHY65673 VRT65673:VRU65673 WBP65673:WBQ65673 WLL65673:WLM65673 WVH65673:WVI65673 A131209:B131209 IV131209:IW131209 SR131209:SS131209 ACN131209:ACO131209 AMJ131209:AMK131209 AWF131209:AWG131209 BGB131209:BGC131209 BPX131209:BPY131209 BZT131209:BZU131209 CJP131209:CJQ131209 CTL131209:CTM131209 DDH131209:DDI131209 DND131209:DNE131209 DWZ131209:DXA131209 EGV131209:EGW131209 EQR131209:EQS131209 FAN131209:FAO131209 FKJ131209:FKK131209 FUF131209:FUG131209 GEB131209:GEC131209 GNX131209:GNY131209 GXT131209:GXU131209 HHP131209:HHQ131209 HRL131209:HRM131209 IBH131209:IBI131209 ILD131209:ILE131209 IUZ131209:IVA131209 JEV131209:JEW131209 JOR131209:JOS131209 JYN131209:JYO131209 KIJ131209:KIK131209 KSF131209:KSG131209 LCB131209:LCC131209 LLX131209:LLY131209 LVT131209:LVU131209 MFP131209:MFQ131209 MPL131209:MPM131209 MZH131209:MZI131209 NJD131209:NJE131209 NSZ131209:NTA131209 OCV131209:OCW131209 OMR131209:OMS131209 OWN131209:OWO131209 PGJ131209:PGK131209 PQF131209:PQG131209 QAB131209:QAC131209 QJX131209:QJY131209 QTT131209:QTU131209 RDP131209:RDQ131209 RNL131209:RNM131209 RXH131209:RXI131209 SHD131209:SHE131209 SQZ131209:SRA131209 TAV131209:TAW131209 TKR131209:TKS131209 TUN131209:TUO131209 UEJ131209:UEK131209 UOF131209:UOG131209 UYB131209:UYC131209 VHX131209:VHY131209 VRT131209:VRU131209 WBP131209:WBQ131209 WLL131209:WLM131209 WVH131209:WVI131209 A196745:B196745 IV196745:IW196745 SR196745:SS196745 ACN196745:ACO196745 AMJ196745:AMK196745 AWF196745:AWG196745 BGB196745:BGC196745 BPX196745:BPY196745 BZT196745:BZU196745 CJP196745:CJQ196745 CTL196745:CTM196745 DDH196745:DDI196745 DND196745:DNE196745 DWZ196745:DXA196745 EGV196745:EGW196745 EQR196745:EQS196745 FAN196745:FAO196745 FKJ196745:FKK196745 FUF196745:FUG196745 GEB196745:GEC196745 GNX196745:GNY196745 GXT196745:GXU196745 HHP196745:HHQ196745 HRL196745:HRM196745 IBH196745:IBI196745 ILD196745:ILE196745 IUZ196745:IVA196745 JEV196745:JEW196745 JOR196745:JOS196745 JYN196745:JYO196745 KIJ196745:KIK196745 KSF196745:KSG196745 LCB196745:LCC196745 LLX196745:LLY196745 LVT196745:LVU196745 MFP196745:MFQ196745 MPL196745:MPM196745 MZH196745:MZI196745 NJD196745:NJE196745 NSZ196745:NTA196745 OCV196745:OCW196745 OMR196745:OMS196745 OWN196745:OWO196745 PGJ196745:PGK196745 PQF196745:PQG196745 QAB196745:QAC196745 QJX196745:QJY196745 QTT196745:QTU196745 RDP196745:RDQ196745 RNL196745:RNM196745 RXH196745:RXI196745 SHD196745:SHE196745 SQZ196745:SRA196745 TAV196745:TAW196745 TKR196745:TKS196745 TUN196745:TUO196745 UEJ196745:UEK196745 UOF196745:UOG196745 UYB196745:UYC196745 VHX196745:VHY196745 VRT196745:VRU196745 WBP196745:WBQ196745 WLL196745:WLM196745 WVH196745:WVI196745 A262281:B262281 IV262281:IW262281 SR262281:SS262281 ACN262281:ACO262281 AMJ262281:AMK262281 AWF262281:AWG262281 BGB262281:BGC262281 BPX262281:BPY262281 BZT262281:BZU262281 CJP262281:CJQ262281 CTL262281:CTM262281 DDH262281:DDI262281 DND262281:DNE262281 DWZ262281:DXA262281 EGV262281:EGW262281 EQR262281:EQS262281 FAN262281:FAO262281 FKJ262281:FKK262281 FUF262281:FUG262281 GEB262281:GEC262281 GNX262281:GNY262281 GXT262281:GXU262281 HHP262281:HHQ262281 HRL262281:HRM262281 IBH262281:IBI262281 ILD262281:ILE262281 IUZ262281:IVA262281 JEV262281:JEW262281 JOR262281:JOS262281 JYN262281:JYO262281 KIJ262281:KIK262281 KSF262281:KSG262281 LCB262281:LCC262281 LLX262281:LLY262281 LVT262281:LVU262281 MFP262281:MFQ262281 MPL262281:MPM262281 MZH262281:MZI262281 NJD262281:NJE262281 NSZ262281:NTA262281 OCV262281:OCW262281 OMR262281:OMS262281 OWN262281:OWO262281 PGJ262281:PGK262281 PQF262281:PQG262281 QAB262281:QAC262281 QJX262281:QJY262281 QTT262281:QTU262281 RDP262281:RDQ262281 RNL262281:RNM262281 RXH262281:RXI262281 SHD262281:SHE262281 SQZ262281:SRA262281 TAV262281:TAW262281 TKR262281:TKS262281 TUN262281:TUO262281 UEJ262281:UEK262281 UOF262281:UOG262281 UYB262281:UYC262281 VHX262281:VHY262281 VRT262281:VRU262281 WBP262281:WBQ262281 WLL262281:WLM262281 WVH262281:WVI262281 A327817:B327817 IV327817:IW327817 SR327817:SS327817 ACN327817:ACO327817 AMJ327817:AMK327817 AWF327817:AWG327817 BGB327817:BGC327817 BPX327817:BPY327817 BZT327817:BZU327817 CJP327817:CJQ327817 CTL327817:CTM327817 DDH327817:DDI327817 DND327817:DNE327817 DWZ327817:DXA327817 EGV327817:EGW327817 EQR327817:EQS327817 FAN327817:FAO327817 FKJ327817:FKK327817 FUF327817:FUG327817 GEB327817:GEC327817 GNX327817:GNY327817 GXT327817:GXU327817 HHP327817:HHQ327817 HRL327817:HRM327817 IBH327817:IBI327817 ILD327817:ILE327817 IUZ327817:IVA327817 JEV327817:JEW327817 JOR327817:JOS327817 JYN327817:JYO327817 KIJ327817:KIK327817 KSF327817:KSG327817 LCB327817:LCC327817 LLX327817:LLY327817 LVT327817:LVU327817 MFP327817:MFQ327817 MPL327817:MPM327817 MZH327817:MZI327817 NJD327817:NJE327817 NSZ327817:NTA327817 OCV327817:OCW327817 OMR327817:OMS327817 OWN327817:OWO327817 PGJ327817:PGK327817 PQF327817:PQG327817 QAB327817:QAC327817 QJX327817:QJY327817 QTT327817:QTU327817 RDP327817:RDQ327817 RNL327817:RNM327817 RXH327817:RXI327817 SHD327817:SHE327817 SQZ327817:SRA327817 TAV327817:TAW327817 TKR327817:TKS327817 TUN327817:TUO327817 UEJ327817:UEK327817 UOF327817:UOG327817 UYB327817:UYC327817 VHX327817:VHY327817 VRT327817:VRU327817 WBP327817:WBQ327817 WLL327817:WLM327817 WVH327817:WVI327817 A393353:B393353 IV393353:IW393353 SR393353:SS393353 ACN393353:ACO393353 AMJ393353:AMK393353 AWF393353:AWG393353 BGB393353:BGC393353 BPX393353:BPY393353 BZT393353:BZU393353 CJP393353:CJQ393353 CTL393353:CTM393353 DDH393353:DDI393353 DND393353:DNE393353 DWZ393353:DXA393353 EGV393353:EGW393353 EQR393353:EQS393353 FAN393353:FAO393353 FKJ393353:FKK393353 FUF393353:FUG393353 GEB393353:GEC393353 GNX393353:GNY393353 GXT393353:GXU393353 HHP393353:HHQ393353 HRL393353:HRM393353 IBH393353:IBI393353 ILD393353:ILE393353 IUZ393353:IVA393353 JEV393353:JEW393353 JOR393353:JOS393353 JYN393353:JYO393353 KIJ393353:KIK393353 KSF393353:KSG393353 LCB393353:LCC393353 LLX393353:LLY393353 LVT393353:LVU393353 MFP393353:MFQ393353 MPL393353:MPM393353 MZH393353:MZI393353 NJD393353:NJE393353 NSZ393353:NTA393353 OCV393353:OCW393353 OMR393353:OMS393353 OWN393353:OWO393353 PGJ393353:PGK393353 PQF393353:PQG393353 QAB393353:QAC393353 QJX393353:QJY393353 QTT393353:QTU393353 RDP393353:RDQ393353 RNL393353:RNM393353 RXH393353:RXI393353 SHD393353:SHE393353 SQZ393353:SRA393353 TAV393353:TAW393353 TKR393353:TKS393353 TUN393353:TUO393353 UEJ393353:UEK393353 UOF393353:UOG393353 UYB393353:UYC393353 VHX393353:VHY393353 VRT393353:VRU393353 WBP393353:WBQ393353 WLL393353:WLM393353 WVH393353:WVI393353 A458889:B458889 IV458889:IW458889 SR458889:SS458889 ACN458889:ACO458889 AMJ458889:AMK458889 AWF458889:AWG458889 BGB458889:BGC458889 BPX458889:BPY458889 BZT458889:BZU458889 CJP458889:CJQ458889 CTL458889:CTM458889 DDH458889:DDI458889 DND458889:DNE458889 DWZ458889:DXA458889 EGV458889:EGW458889 EQR458889:EQS458889 FAN458889:FAO458889 FKJ458889:FKK458889 FUF458889:FUG458889 GEB458889:GEC458889 GNX458889:GNY458889 GXT458889:GXU458889 HHP458889:HHQ458889 HRL458889:HRM458889 IBH458889:IBI458889 ILD458889:ILE458889 IUZ458889:IVA458889 JEV458889:JEW458889 JOR458889:JOS458889 JYN458889:JYO458889 KIJ458889:KIK458889 KSF458889:KSG458889 LCB458889:LCC458889 LLX458889:LLY458889 LVT458889:LVU458889 MFP458889:MFQ458889 MPL458889:MPM458889 MZH458889:MZI458889 NJD458889:NJE458889 NSZ458889:NTA458889 OCV458889:OCW458889 OMR458889:OMS458889 OWN458889:OWO458889 PGJ458889:PGK458889 PQF458889:PQG458889 QAB458889:QAC458889 QJX458889:QJY458889 QTT458889:QTU458889 RDP458889:RDQ458889 RNL458889:RNM458889 RXH458889:RXI458889 SHD458889:SHE458889 SQZ458889:SRA458889 TAV458889:TAW458889 TKR458889:TKS458889 TUN458889:TUO458889 UEJ458889:UEK458889 UOF458889:UOG458889 UYB458889:UYC458889 VHX458889:VHY458889 VRT458889:VRU458889 WBP458889:WBQ458889 WLL458889:WLM458889 WVH458889:WVI458889 A524425:B524425 IV524425:IW524425 SR524425:SS524425 ACN524425:ACO524425 AMJ524425:AMK524425 AWF524425:AWG524425 BGB524425:BGC524425 BPX524425:BPY524425 BZT524425:BZU524425 CJP524425:CJQ524425 CTL524425:CTM524425 DDH524425:DDI524425 DND524425:DNE524425 DWZ524425:DXA524425 EGV524425:EGW524425 EQR524425:EQS524425 FAN524425:FAO524425 FKJ524425:FKK524425 FUF524425:FUG524425 GEB524425:GEC524425 GNX524425:GNY524425 GXT524425:GXU524425 HHP524425:HHQ524425 HRL524425:HRM524425 IBH524425:IBI524425 ILD524425:ILE524425 IUZ524425:IVA524425 JEV524425:JEW524425 JOR524425:JOS524425 JYN524425:JYO524425 KIJ524425:KIK524425 KSF524425:KSG524425 LCB524425:LCC524425 LLX524425:LLY524425 LVT524425:LVU524425 MFP524425:MFQ524425 MPL524425:MPM524425 MZH524425:MZI524425 NJD524425:NJE524425 NSZ524425:NTA524425 OCV524425:OCW524425 OMR524425:OMS524425 OWN524425:OWO524425 PGJ524425:PGK524425 PQF524425:PQG524425 QAB524425:QAC524425 QJX524425:QJY524425 QTT524425:QTU524425 RDP524425:RDQ524425 RNL524425:RNM524425 RXH524425:RXI524425 SHD524425:SHE524425 SQZ524425:SRA524425 TAV524425:TAW524425 TKR524425:TKS524425 TUN524425:TUO524425 UEJ524425:UEK524425 UOF524425:UOG524425 UYB524425:UYC524425 VHX524425:VHY524425 VRT524425:VRU524425 WBP524425:WBQ524425 WLL524425:WLM524425 WVH524425:WVI524425 A589961:B589961 IV589961:IW589961 SR589961:SS589961 ACN589961:ACO589961 AMJ589961:AMK589961 AWF589961:AWG589961 BGB589961:BGC589961 BPX589961:BPY589961 BZT589961:BZU589961 CJP589961:CJQ589961 CTL589961:CTM589961 DDH589961:DDI589961 DND589961:DNE589961 DWZ589961:DXA589961 EGV589961:EGW589961 EQR589961:EQS589961 FAN589961:FAO589961 FKJ589961:FKK589961 FUF589961:FUG589961 GEB589961:GEC589961 GNX589961:GNY589961 GXT589961:GXU589961 HHP589961:HHQ589961 HRL589961:HRM589961 IBH589961:IBI589961 ILD589961:ILE589961 IUZ589961:IVA589961 JEV589961:JEW589961 JOR589961:JOS589961 JYN589961:JYO589961 KIJ589961:KIK589961 KSF589961:KSG589961 LCB589961:LCC589961 LLX589961:LLY589961 LVT589961:LVU589961 MFP589961:MFQ589961 MPL589961:MPM589961 MZH589961:MZI589961 NJD589961:NJE589961 NSZ589961:NTA589961 OCV589961:OCW589961 OMR589961:OMS589961 OWN589961:OWO589961 PGJ589961:PGK589961 PQF589961:PQG589961 QAB589961:QAC589961 QJX589961:QJY589961 QTT589961:QTU589961 RDP589961:RDQ589961 RNL589961:RNM589961 RXH589961:RXI589961 SHD589961:SHE589961 SQZ589961:SRA589961 TAV589961:TAW589961 TKR589961:TKS589961 TUN589961:TUO589961 UEJ589961:UEK589961 UOF589961:UOG589961 UYB589961:UYC589961 VHX589961:VHY589961 VRT589961:VRU589961 WBP589961:WBQ589961 WLL589961:WLM589961 WVH589961:WVI589961 A655497:B655497 IV655497:IW655497 SR655497:SS655497 ACN655497:ACO655497 AMJ655497:AMK655497 AWF655497:AWG655497 BGB655497:BGC655497 BPX655497:BPY655497 BZT655497:BZU655497 CJP655497:CJQ655497 CTL655497:CTM655497 DDH655497:DDI655497 DND655497:DNE655497 DWZ655497:DXA655497 EGV655497:EGW655497 EQR655497:EQS655497 FAN655497:FAO655497 FKJ655497:FKK655497 FUF655497:FUG655497 GEB655497:GEC655497 GNX655497:GNY655497 GXT655497:GXU655497 HHP655497:HHQ655497 HRL655497:HRM655497 IBH655497:IBI655497 ILD655497:ILE655497 IUZ655497:IVA655497 JEV655497:JEW655497 JOR655497:JOS655497 JYN655497:JYO655497 KIJ655497:KIK655497 KSF655497:KSG655497 LCB655497:LCC655497 LLX655497:LLY655497 LVT655497:LVU655497 MFP655497:MFQ655497 MPL655497:MPM655497 MZH655497:MZI655497 NJD655497:NJE655497 NSZ655497:NTA655497 OCV655497:OCW655497 OMR655497:OMS655497 OWN655497:OWO655497 PGJ655497:PGK655497 PQF655497:PQG655497 QAB655497:QAC655497 QJX655497:QJY655497 QTT655497:QTU655497 RDP655497:RDQ655497 RNL655497:RNM655497 RXH655497:RXI655497 SHD655497:SHE655497 SQZ655497:SRA655497 TAV655497:TAW655497 TKR655497:TKS655497 TUN655497:TUO655497 UEJ655497:UEK655497 UOF655497:UOG655497 UYB655497:UYC655497 VHX655497:VHY655497 VRT655497:VRU655497 WBP655497:WBQ655497 WLL655497:WLM655497 WVH655497:WVI655497 A721033:B721033 IV721033:IW721033 SR721033:SS721033 ACN721033:ACO721033 AMJ721033:AMK721033 AWF721033:AWG721033 BGB721033:BGC721033 BPX721033:BPY721033 BZT721033:BZU721033 CJP721033:CJQ721033 CTL721033:CTM721033 DDH721033:DDI721033 DND721033:DNE721033 DWZ721033:DXA721033 EGV721033:EGW721033 EQR721033:EQS721033 FAN721033:FAO721033 FKJ721033:FKK721033 FUF721033:FUG721033 GEB721033:GEC721033 GNX721033:GNY721033 GXT721033:GXU721033 HHP721033:HHQ721033 HRL721033:HRM721033 IBH721033:IBI721033 ILD721033:ILE721033 IUZ721033:IVA721033 JEV721033:JEW721033 JOR721033:JOS721033 JYN721033:JYO721033 KIJ721033:KIK721033 KSF721033:KSG721033 LCB721033:LCC721033 LLX721033:LLY721033 LVT721033:LVU721033 MFP721033:MFQ721033 MPL721033:MPM721033 MZH721033:MZI721033 NJD721033:NJE721033 NSZ721033:NTA721033 OCV721033:OCW721033 OMR721033:OMS721033 OWN721033:OWO721033 PGJ721033:PGK721033 PQF721033:PQG721033 QAB721033:QAC721033 QJX721033:QJY721033 QTT721033:QTU721033 RDP721033:RDQ721033 RNL721033:RNM721033 RXH721033:RXI721033 SHD721033:SHE721033 SQZ721033:SRA721033 TAV721033:TAW721033 TKR721033:TKS721033 TUN721033:TUO721033 UEJ721033:UEK721033 UOF721033:UOG721033 UYB721033:UYC721033 VHX721033:VHY721033 VRT721033:VRU721033 WBP721033:WBQ721033 WLL721033:WLM721033 WVH721033:WVI721033 A786569:B786569 IV786569:IW786569 SR786569:SS786569 ACN786569:ACO786569 AMJ786569:AMK786569 AWF786569:AWG786569 BGB786569:BGC786569 BPX786569:BPY786569 BZT786569:BZU786569 CJP786569:CJQ786569 CTL786569:CTM786569 DDH786569:DDI786569 DND786569:DNE786569 DWZ786569:DXA786569 EGV786569:EGW786569 EQR786569:EQS786569 FAN786569:FAO786569 FKJ786569:FKK786569 FUF786569:FUG786569 GEB786569:GEC786569 GNX786569:GNY786569 GXT786569:GXU786569 HHP786569:HHQ786569 HRL786569:HRM786569 IBH786569:IBI786569 ILD786569:ILE786569 IUZ786569:IVA786569 JEV786569:JEW786569 JOR786569:JOS786569 JYN786569:JYO786569 KIJ786569:KIK786569 KSF786569:KSG786569 LCB786569:LCC786569 LLX786569:LLY786569 LVT786569:LVU786569 MFP786569:MFQ786569 MPL786569:MPM786569 MZH786569:MZI786569 NJD786569:NJE786569 NSZ786569:NTA786569 OCV786569:OCW786569 OMR786569:OMS786569 OWN786569:OWO786569 PGJ786569:PGK786569 PQF786569:PQG786569 QAB786569:QAC786569 QJX786569:QJY786569 QTT786569:QTU786569 RDP786569:RDQ786569 RNL786569:RNM786569 RXH786569:RXI786569 SHD786569:SHE786569 SQZ786569:SRA786569 TAV786569:TAW786569 TKR786569:TKS786569 TUN786569:TUO786569 UEJ786569:UEK786569 UOF786569:UOG786569 UYB786569:UYC786569 VHX786569:VHY786569 VRT786569:VRU786569 WBP786569:WBQ786569 WLL786569:WLM786569 WVH786569:WVI786569 A852105:B852105 IV852105:IW852105 SR852105:SS852105 ACN852105:ACO852105 AMJ852105:AMK852105 AWF852105:AWG852105 BGB852105:BGC852105 BPX852105:BPY852105 BZT852105:BZU852105 CJP852105:CJQ852105 CTL852105:CTM852105 DDH852105:DDI852105 DND852105:DNE852105 DWZ852105:DXA852105 EGV852105:EGW852105 EQR852105:EQS852105 FAN852105:FAO852105 FKJ852105:FKK852105 FUF852105:FUG852105 GEB852105:GEC852105 GNX852105:GNY852105 GXT852105:GXU852105 HHP852105:HHQ852105 HRL852105:HRM852105 IBH852105:IBI852105 ILD852105:ILE852105 IUZ852105:IVA852105 JEV852105:JEW852105 JOR852105:JOS852105 JYN852105:JYO852105 KIJ852105:KIK852105 KSF852105:KSG852105 LCB852105:LCC852105 LLX852105:LLY852105 LVT852105:LVU852105 MFP852105:MFQ852105 MPL852105:MPM852105 MZH852105:MZI852105 NJD852105:NJE852105 NSZ852105:NTA852105 OCV852105:OCW852105 OMR852105:OMS852105 OWN852105:OWO852105 PGJ852105:PGK852105 PQF852105:PQG852105 QAB852105:QAC852105 QJX852105:QJY852105 QTT852105:QTU852105 RDP852105:RDQ852105 RNL852105:RNM852105 RXH852105:RXI852105 SHD852105:SHE852105 SQZ852105:SRA852105 TAV852105:TAW852105 TKR852105:TKS852105 TUN852105:TUO852105 UEJ852105:UEK852105 UOF852105:UOG852105 UYB852105:UYC852105 VHX852105:VHY852105 VRT852105:VRU852105 WBP852105:WBQ852105 WLL852105:WLM852105 WVH852105:WVI852105 A917641:B917641 IV917641:IW917641 SR917641:SS917641 ACN917641:ACO917641 AMJ917641:AMK917641 AWF917641:AWG917641 BGB917641:BGC917641 BPX917641:BPY917641 BZT917641:BZU917641 CJP917641:CJQ917641 CTL917641:CTM917641 DDH917641:DDI917641 DND917641:DNE917641 DWZ917641:DXA917641 EGV917641:EGW917641 EQR917641:EQS917641 FAN917641:FAO917641 FKJ917641:FKK917641 FUF917641:FUG917641 GEB917641:GEC917641 GNX917641:GNY917641 GXT917641:GXU917641 HHP917641:HHQ917641 HRL917641:HRM917641 IBH917641:IBI917641 ILD917641:ILE917641 IUZ917641:IVA917641 JEV917641:JEW917641 JOR917641:JOS917641 JYN917641:JYO917641 KIJ917641:KIK917641 KSF917641:KSG917641 LCB917641:LCC917641 LLX917641:LLY917641 LVT917641:LVU917641 MFP917641:MFQ917641 MPL917641:MPM917641 MZH917641:MZI917641 NJD917641:NJE917641 NSZ917641:NTA917641 OCV917641:OCW917641 OMR917641:OMS917641 OWN917641:OWO917641 PGJ917641:PGK917641 PQF917641:PQG917641 QAB917641:QAC917641 QJX917641:QJY917641 QTT917641:QTU917641 RDP917641:RDQ917641 RNL917641:RNM917641 RXH917641:RXI917641 SHD917641:SHE917641 SQZ917641:SRA917641 TAV917641:TAW917641 TKR917641:TKS917641 TUN917641:TUO917641 UEJ917641:UEK917641 UOF917641:UOG917641 UYB917641:UYC917641 VHX917641:VHY917641 VRT917641:VRU917641 WBP917641:WBQ917641 WLL917641:WLM917641 WVH917641:WVI917641 A983177:B983177 IV983177:IW983177 SR983177:SS983177 ACN983177:ACO983177 AMJ983177:AMK983177 AWF983177:AWG983177 BGB983177:BGC983177 BPX983177:BPY983177 BZT983177:BZU983177 CJP983177:CJQ983177 CTL983177:CTM983177 DDH983177:DDI983177 DND983177:DNE983177 DWZ983177:DXA983177 EGV983177:EGW983177 EQR983177:EQS983177 FAN983177:FAO983177 FKJ983177:FKK983177 FUF983177:FUG983177 GEB983177:GEC983177 GNX983177:GNY983177 GXT983177:GXU983177 HHP983177:HHQ983177 HRL983177:HRM983177 IBH983177:IBI983177 ILD983177:ILE983177 IUZ983177:IVA983177 JEV983177:JEW983177 JOR983177:JOS983177 JYN983177:JYO983177 KIJ983177:KIK983177 KSF983177:KSG983177 LCB983177:LCC983177 LLX983177:LLY983177 LVT983177:LVU983177 MFP983177:MFQ983177 MPL983177:MPM983177 MZH983177:MZI983177 NJD983177:NJE983177 NSZ983177:NTA983177 OCV983177:OCW983177 OMR983177:OMS983177 OWN983177:OWO983177 PGJ983177:PGK983177 PQF983177:PQG983177 QAB983177:QAC983177 QJX983177:QJY983177 QTT983177:QTU983177 RDP983177:RDQ983177 RNL983177:RNM983177 RXH983177:RXI983177 SHD983177:SHE983177 SQZ983177:SRA983177 TAV983177:TAW983177 TKR983177:TKS983177 TUN983177:TUO983177 UEJ983177:UEK983177 UOF983177:UOG983177 UYB983177:UYC983177 VHX983177:VHY983177 VRT983177:VRU983177 WBP983177:WBQ983177 WLL983177:WLM983177 WVH983177:WVI983177 A65677 IV65677 SR65677 ACN65677 AMJ65677 AWF65677 BGB65677 BPX65677 BZT65677 CJP65677 CTL65677 DDH65677 DND65677 DWZ65677 EGV65677 EQR65677 FAN65677 FKJ65677 FUF65677 GEB65677 GNX65677 GXT65677 HHP65677 HRL65677 IBH65677 ILD65677 IUZ65677 JEV65677 JOR65677 JYN65677 KIJ65677 KSF65677 LCB65677 LLX65677 LVT65677 MFP65677 MPL65677 MZH65677 NJD65677 NSZ65677 OCV65677 OMR65677 OWN65677 PGJ65677 PQF65677 QAB65677 QJX65677 QTT65677 RDP65677 RNL65677 RXH65677 SHD65677 SQZ65677 TAV65677 TKR65677 TUN65677 UEJ65677 UOF65677 UYB65677 VHX65677 VRT65677 WBP65677 WLL65677 WVH65677 A131213 IV131213 SR131213 ACN131213 AMJ131213 AWF131213 BGB131213 BPX131213 BZT131213 CJP131213 CTL131213 DDH131213 DND131213 DWZ131213 EGV131213 EQR131213 FAN131213 FKJ131213 FUF131213 GEB131213 GNX131213 GXT131213 HHP131213 HRL131213 IBH131213 ILD131213 IUZ131213 JEV131213 JOR131213 JYN131213 KIJ131213 KSF131213 LCB131213 LLX131213 LVT131213 MFP131213 MPL131213 MZH131213 NJD131213 NSZ131213 OCV131213 OMR131213 OWN131213 PGJ131213 PQF131213 QAB131213 QJX131213 QTT131213 RDP131213 RNL131213 RXH131213 SHD131213 SQZ131213 TAV131213 TKR131213 TUN131213 UEJ131213 UOF131213 UYB131213 VHX131213 VRT131213 WBP131213 WLL131213 WVH131213 A196749 IV196749 SR196749 ACN196749 AMJ196749 AWF196749 BGB196749 BPX196749 BZT196749 CJP196749 CTL196749 DDH196749 DND196749 DWZ196749 EGV196749 EQR196749 FAN196749 FKJ196749 FUF196749 GEB196749 GNX196749 GXT196749 HHP196749 HRL196749 IBH196749 ILD196749 IUZ196749 JEV196749 JOR196749 JYN196749 KIJ196749 KSF196749 LCB196749 LLX196749 LVT196749 MFP196749 MPL196749 MZH196749 NJD196749 NSZ196749 OCV196749 OMR196749 OWN196749 PGJ196749 PQF196749 QAB196749 QJX196749 QTT196749 RDP196749 RNL196749 RXH196749 SHD196749 SQZ196749 TAV196749 TKR196749 TUN196749 UEJ196749 UOF196749 UYB196749 VHX196749 VRT196749 WBP196749 WLL196749 WVH196749 A262285 IV262285 SR262285 ACN262285 AMJ262285 AWF262285 BGB262285 BPX262285 BZT262285 CJP262285 CTL262285 DDH262285 DND262285 DWZ262285 EGV262285 EQR262285 FAN262285 FKJ262285 FUF262285 GEB262285 GNX262285 GXT262285 HHP262285 HRL262285 IBH262285 ILD262285 IUZ262285 JEV262285 JOR262285 JYN262285 KIJ262285 KSF262285 LCB262285 LLX262285 LVT262285 MFP262285 MPL262285 MZH262285 NJD262285 NSZ262285 OCV262285 OMR262285 OWN262285 PGJ262285 PQF262285 QAB262285 QJX262285 QTT262285 RDP262285 RNL262285 RXH262285 SHD262285 SQZ262285 TAV262285 TKR262285 TUN262285 UEJ262285 UOF262285 UYB262285 VHX262285 VRT262285 WBP262285 WLL262285 WVH262285 A327821 IV327821 SR327821 ACN327821 AMJ327821 AWF327821 BGB327821 BPX327821 BZT327821 CJP327821 CTL327821 DDH327821 DND327821 DWZ327821 EGV327821 EQR327821 FAN327821 FKJ327821 FUF327821 GEB327821 GNX327821 GXT327821 HHP327821 HRL327821 IBH327821 ILD327821 IUZ327821 JEV327821 JOR327821 JYN327821 KIJ327821 KSF327821 LCB327821 LLX327821 LVT327821 MFP327821 MPL327821 MZH327821 NJD327821 NSZ327821 OCV327821 OMR327821 OWN327821 PGJ327821 PQF327821 QAB327821 QJX327821 QTT327821 RDP327821 RNL327821 RXH327821 SHD327821 SQZ327821 TAV327821 TKR327821 TUN327821 UEJ327821 UOF327821 UYB327821 VHX327821 VRT327821 WBP327821 WLL327821 WVH327821 A393357 IV393357 SR393357 ACN393357 AMJ393357 AWF393357 BGB393357 BPX393357 BZT393357 CJP393357 CTL393357 DDH393357 DND393357 DWZ393357 EGV393357 EQR393357 FAN393357 FKJ393357 FUF393357 GEB393357 GNX393357 GXT393357 HHP393357 HRL393357 IBH393357 ILD393357 IUZ393357 JEV393357 JOR393357 JYN393357 KIJ393357 KSF393357 LCB393357 LLX393357 LVT393357 MFP393357 MPL393357 MZH393357 NJD393357 NSZ393357 OCV393357 OMR393357 OWN393357 PGJ393357 PQF393357 QAB393357 QJX393357 QTT393357 RDP393357 RNL393357 RXH393357 SHD393357 SQZ393357 TAV393357 TKR393357 TUN393357 UEJ393357 UOF393357 UYB393357 VHX393357 VRT393357 WBP393357 WLL393357 WVH393357 A458893 IV458893 SR458893 ACN458893 AMJ458893 AWF458893 BGB458893 BPX458893 BZT458893 CJP458893 CTL458893 DDH458893 DND458893 DWZ458893 EGV458893 EQR458893 FAN458893 FKJ458893 FUF458893 GEB458893 GNX458893 GXT458893 HHP458893 HRL458893 IBH458893 ILD458893 IUZ458893 JEV458893 JOR458893 JYN458893 KIJ458893 KSF458893 LCB458893 LLX458893 LVT458893 MFP458893 MPL458893 MZH458893 NJD458893 NSZ458893 OCV458893 OMR458893 OWN458893 PGJ458893 PQF458893 QAB458893 QJX458893 QTT458893 RDP458893 RNL458893 RXH458893 SHD458893 SQZ458893 TAV458893 TKR458893 TUN458893 UEJ458893 UOF458893 UYB458893 VHX458893 VRT458893 WBP458893 WLL458893 WVH458893 A524429 IV524429 SR524429 ACN524429 AMJ524429 AWF524429 BGB524429 BPX524429 BZT524429 CJP524429 CTL524429 DDH524429 DND524429 DWZ524429 EGV524429 EQR524429 FAN524429 FKJ524429 FUF524429 GEB524429 GNX524429 GXT524429 HHP524429 HRL524429 IBH524429 ILD524429 IUZ524429 JEV524429 JOR524429 JYN524429 KIJ524429 KSF524429 LCB524429 LLX524429 LVT524429 MFP524429 MPL524429 MZH524429 NJD524429 NSZ524429 OCV524429 OMR524429 OWN524429 PGJ524429 PQF524429 QAB524429 QJX524429 QTT524429 RDP524429 RNL524429 RXH524429 SHD524429 SQZ524429 TAV524429 TKR524429 TUN524429 UEJ524429 UOF524429 UYB524429 VHX524429 VRT524429 WBP524429 WLL524429 WVH524429 A589965 IV589965 SR589965 ACN589965 AMJ589965 AWF589965 BGB589965 BPX589965 BZT589965 CJP589965 CTL589965 DDH589965 DND589965 DWZ589965 EGV589965 EQR589965 FAN589965 FKJ589965 FUF589965 GEB589965 GNX589965 GXT589965 HHP589965 HRL589965 IBH589965 ILD589965 IUZ589965 JEV589965 JOR589965 JYN589965 KIJ589965 KSF589965 LCB589965 LLX589965 LVT589965 MFP589965 MPL589965 MZH589965 NJD589965 NSZ589965 OCV589965 OMR589965 OWN589965 PGJ589965 PQF589965 QAB589965 QJX589965 QTT589965 RDP589965 RNL589965 RXH589965 SHD589965 SQZ589965 TAV589965 TKR589965 TUN589965 UEJ589965 UOF589965 UYB589965 VHX589965 VRT589965 WBP589965 WLL589965 WVH589965 A655501 IV655501 SR655501 ACN655501 AMJ655501 AWF655501 BGB655501 BPX655501 BZT655501 CJP655501 CTL655501 DDH655501 DND655501 DWZ655501 EGV655501 EQR655501 FAN655501 FKJ655501 FUF655501 GEB655501 GNX655501 GXT655501 HHP655501 HRL655501 IBH655501 ILD655501 IUZ655501 JEV655501 JOR655501 JYN655501 KIJ655501 KSF655501 LCB655501 LLX655501 LVT655501 MFP655501 MPL655501 MZH655501 NJD655501 NSZ655501 OCV655501 OMR655501 OWN655501 PGJ655501 PQF655501 QAB655501 QJX655501 QTT655501 RDP655501 RNL655501 RXH655501 SHD655501 SQZ655501 TAV655501 TKR655501 TUN655501 UEJ655501 UOF655501 UYB655501 VHX655501 VRT655501 WBP655501 WLL655501 WVH655501 A721037 IV721037 SR721037 ACN721037 AMJ721037 AWF721037 BGB721037 BPX721037 BZT721037 CJP721037 CTL721037 DDH721037 DND721037 DWZ721037 EGV721037 EQR721037 FAN721037 FKJ721037 FUF721037 GEB721037 GNX721037 GXT721037 HHP721037 HRL721037 IBH721037 ILD721037 IUZ721037 JEV721037 JOR721037 JYN721037 KIJ721037 KSF721037 LCB721037 LLX721037 LVT721037 MFP721037 MPL721037 MZH721037 NJD721037 NSZ721037 OCV721037 OMR721037 OWN721037 PGJ721037 PQF721037 QAB721037 QJX721037 QTT721037 RDP721037 RNL721037 RXH721037 SHD721037 SQZ721037 TAV721037 TKR721037 TUN721037 UEJ721037 UOF721037 UYB721037 VHX721037 VRT721037 WBP721037 WLL721037 WVH721037 A786573 IV786573 SR786573 ACN786573 AMJ786573 AWF786573 BGB786573 BPX786573 BZT786573 CJP786573 CTL786573 DDH786573 DND786573 DWZ786573 EGV786573 EQR786573 FAN786573 FKJ786573 FUF786573 GEB786573 GNX786573 GXT786573 HHP786573 HRL786573 IBH786573 ILD786573 IUZ786573 JEV786573 JOR786573 JYN786573 KIJ786573 KSF786573 LCB786573 LLX786573 LVT786573 MFP786573 MPL786573 MZH786573 NJD786573 NSZ786573 OCV786573 OMR786573 OWN786573 PGJ786573 PQF786573 QAB786573 QJX786573 QTT786573 RDP786573 RNL786573 RXH786573 SHD786573 SQZ786573 TAV786573 TKR786573 TUN786573 UEJ786573 UOF786573 UYB786573 VHX786573 VRT786573 WBP786573 WLL786573 WVH786573 A852109 IV852109 SR852109 ACN852109 AMJ852109 AWF852109 BGB852109 BPX852109 BZT852109 CJP852109 CTL852109 DDH852109 DND852109 DWZ852109 EGV852109 EQR852109 FAN852109 FKJ852109 FUF852109 GEB852109 GNX852109 GXT852109 HHP852109 HRL852109 IBH852109 ILD852109 IUZ852109 JEV852109 JOR852109 JYN852109 KIJ852109 KSF852109 LCB852109 LLX852109 LVT852109 MFP852109 MPL852109 MZH852109 NJD852109 NSZ852109 OCV852109 OMR852109 OWN852109 PGJ852109 PQF852109 QAB852109 QJX852109 QTT852109 RDP852109 RNL852109 RXH852109 SHD852109 SQZ852109 TAV852109 TKR852109 TUN852109 UEJ852109 UOF852109 UYB852109 VHX852109 VRT852109 WBP852109 WLL852109 WVH852109 A917645 IV917645 SR917645 ACN917645 AMJ917645 AWF917645 BGB917645 BPX917645 BZT917645 CJP917645 CTL917645 DDH917645 DND917645 DWZ917645 EGV917645 EQR917645 FAN917645 FKJ917645 FUF917645 GEB917645 GNX917645 GXT917645 HHP917645 HRL917645 IBH917645 ILD917645 IUZ917645 JEV917645 JOR917645 JYN917645 KIJ917645 KSF917645 LCB917645 LLX917645 LVT917645 MFP917645 MPL917645 MZH917645 NJD917645 NSZ917645 OCV917645 OMR917645 OWN917645 PGJ917645 PQF917645 QAB917645 QJX917645 QTT917645 RDP917645 RNL917645 RXH917645 SHD917645 SQZ917645 TAV917645 TKR917645 TUN917645 UEJ917645 UOF917645 UYB917645 VHX917645 VRT917645 WBP917645 WLL917645 WVH917645 A983181 IV983181 SR983181 ACN983181 AMJ983181 AWF983181 BGB983181 BPX983181 BZT983181 CJP983181 CTL983181 DDH983181 DND983181 DWZ983181 EGV983181 EQR983181 FAN983181 FKJ983181 FUF983181 GEB983181 GNX983181 GXT983181 HHP983181 HRL983181 IBH983181 ILD983181 IUZ983181 JEV983181 JOR983181 JYN983181 KIJ983181 KSF983181 LCB983181 LLX983181 LVT983181 MFP983181 MPL983181 MZH983181 NJD983181 NSZ983181 OCV983181 OMR983181 OWN983181 PGJ983181 PQF983181 QAB983181 QJX983181 QTT983181 RDP983181 RNL983181 RXH983181 SHD983181 SQZ983181 TAV983181 TKR983181 TUN983181 UEJ983181 UOF983181 UYB983181 VHX983181 VRT983181 WBP983181 WLL983181 WVH983181 A65681 IV65681 SR65681 ACN65681 AMJ65681 AWF65681 BGB65681 BPX65681 BZT65681 CJP65681 CTL65681 DDH65681 DND65681 DWZ65681 EGV65681 EQR65681 FAN65681 FKJ65681 FUF65681 GEB65681 GNX65681 GXT65681 HHP65681 HRL65681 IBH65681 ILD65681 IUZ65681 JEV65681 JOR65681 JYN65681 KIJ65681 KSF65681 LCB65681 LLX65681 LVT65681 MFP65681 MPL65681 MZH65681 NJD65681 NSZ65681 OCV65681 OMR65681 OWN65681 PGJ65681 PQF65681 QAB65681 QJX65681 QTT65681 RDP65681 RNL65681 RXH65681 SHD65681 SQZ65681 TAV65681 TKR65681 TUN65681 UEJ65681 UOF65681 UYB65681 VHX65681 VRT65681 WBP65681 WLL65681 WVH65681 A131217 IV131217 SR131217 ACN131217 AMJ131217 AWF131217 BGB131217 BPX131217 BZT131217 CJP131217 CTL131217 DDH131217 DND131217 DWZ131217 EGV131217 EQR131217 FAN131217 FKJ131217 FUF131217 GEB131217 GNX131217 GXT131217 HHP131217 HRL131217 IBH131217 ILD131217 IUZ131217 JEV131217 JOR131217 JYN131217 KIJ131217 KSF131217 LCB131217 LLX131217 LVT131217 MFP131217 MPL131217 MZH131217 NJD131217 NSZ131217 OCV131217 OMR131217 OWN131217 PGJ131217 PQF131217 QAB131217 QJX131217 QTT131217 RDP131217 RNL131217 RXH131217 SHD131217 SQZ131217 TAV131217 TKR131217 TUN131217 UEJ131217 UOF131217 UYB131217 VHX131217 VRT131217 WBP131217 WLL131217 WVH131217 A196753 IV196753 SR196753 ACN196753 AMJ196753 AWF196753 BGB196753 BPX196753 BZT196753 CJP196753 CTL196753 DDH196753 DND196753 DWZ196753 EGV196753 EQR196753 FAN196753 FKJ196753 FUF196753 GEB196753 GNX196753 GXT196753 HHP196753 HRL196753 IBH196753 ILD196753 IUZ196753 JEV196753 JOR196753 JYN196753 KIJ196753 KSF196753 LCB196753 LLX196753 LVT196753 MFP196753 MPL196753 MZH196753 NJD196753 NSZ196753 OCV196753 OMR196753 OWN196753 PGJ196753 PQF196753 QAB196753 QJX196753 QTT196753 RDP196753 RNL196753 RXH196753 SHD196753 SQZ196753 TAV196753 TKR196753 TUN196753 UEJ196753 UOF196753 UYB196753 VHX196753 VRT196753 WBP196753 WLL196753 WVH196753 A262289 IV262289 SR262289 ACN262289 AMJ262289 AWF262289 BGB262289 BPX262289 BZT262289 CJP262289 CTL262289 DDH262289 DND262289 DWZ262289 EGV262289 EQR262289 FAN262289 FKJ262289 FUF262289 GEB262289 GNX262289 GXT262289 HHP262289 HRL262289 IBH262289 ILD262289 IUZ262289 JEV262289 JOR262289 JYN262289 KIJ262289 KSF262289 LCB262289 LLX262289 LVT262289 MFP262289 MPL262289 MZH262289 NJD262289 NSZ262289 OCV262289 OMR262289 OWN262289 PGJ262289 PQF262289 QAB262289 QJX262289 QTT262289 RDP262289 RNL262289 RXH262289 SHD262289 SQZ262289 TAV262289 TKR262289 TUN262289 UEJ262289 UOF262289 UYB262289 VHX262289 VRT262289 WBP262289 WLL262289 WVH262289 A327825 IV327825 SR327825 ACN327825 AMJ327825 AWF327825 BGB327825 BPX327825 BZT327825 CJP327825 CTL327825 DDH327825 DND327825 DWZ327825 EGV327825 EQR327825 FAN327825 FKJ327825 FUF327825 GEB327825 GNX327825 GXT327825 HHP327825 HRL327825 IBH327825 ILD327825 IUZ327825 JEV327825 JOR327825 JYN327825 KIJ327825 KSF327825 LCB327825 LLX327825 LVT327825 MFP327825 MPL327825 MZH327825 NJD327825 NSZ327825 OCV327825 OMR327825 OWN327825 PGJ327825 PQF327825 QAB327825 QJX327825 QTT327825 RDP327825 RNL327825 RXH327825 SHD327825 SQZ327825 TAV327825 TKR327825 TUN327825 UEJ327825 UOF327825 UYB327825 VHX327825 VRT327825 WBP327825 WLL327825 WVH327825 A393361 IV393361 SR393361 ACN393361 AMJ393361 AWF393361 BGB393361 BPX393361 BZT393361 CJP393361 CTL393361 DDH393361 DND393361 DWZ393361 EGV393361 EQR393361 FAN393361 FKJ393361 FUF393361 GEB393361 GNX393361 GXT393361 HHP393361 HRL393361 IBH393361 ILD393361 IUZ393361 JEV393361 JOR393361 JYN393361 KIJ393361 KSF393361 LCB393361 LLX393361 LVT393361 MFP393361 MPL393361 MZH393361 NJD393361 NSZ393361 OCV393361 OMR393361 OWN393361 PGJ393361 PQF393361 QAB393361 QJX393361 QTT393361 RDP393361 RNL393361 RXH393361 SHD393361 SQZ393361 TAV393361 TKR393361 TUN393361 UEJ393361 UOF393361 UYB393361 VHX393361 VRT393361 WBP393361 WLL393361 WVH393361 A458897 IV458897 SR458897 ACN458897 AMJ458897 AWF458897 BGB458897 BPX458897 BZT458897 CJP458897 CTL458897 DDH458897 DND458897 DWZ458897 EGV458897 EQR458897 FAN458897 FKJ458897 FUF458897 GEB458897 GNX458897 GXT458897 HHP458897 HRL458897 IBH458897 ILD458897 IUZ458897 JEV458897 JOR458897 JYN458897 KIJ458897 KSF458897 LCB458897 LLX458897 LVT458897 MFP458897 MPL458897 MZH458897 NJD458897 NSZ458897 OCV458897 OMR458897 OWN458897 PGJ458897 PQF458897 QAB458897 QJX458897 QTT458897 RDP458897 RNL458897 RXH458897 SHD458897 SQZ458897 TAV458897 TKR458897 TUN458897 UEJ458897 UOF458897 UYB458897 VHX458897 VRT458897 WBP458897 WLL458897 WVH458897 A524433 IV524433 SR524433 ACN524433 AMJ524433 AWF524433 BGB524433 BPX524433 BZT524433 CJP524433 CTL524433 DDH524433 DND524433 DWZ524433 EGV524433 EQR524433 FAN524433 FKJ524433 FUF524433 GEB524433 GNX524433 GXT524433 HHP524433 HRL524433 IBH524433 ILD524433 IUZ524433 JEV524433 JOR524433 JYN524433 KIJ524433 KSF524433 LCB524433 LLX524433 LVT524433 MFP524433 MPL524433 MZH524433 NJD524433 NSZ524433 OCV524433 OMR524433 OWN524433 PGJ524433 PQF524433 QAB524433 QJX524433 QTT524433 RDP524433 RNL524433 RXH524433 SHD524433 SQZ524433 TAV524433 TKR524433 TUN524433 UEJ524433 UOF524433 UYB524433 VHX524433 VRT524433 WBP524433 WLL524433 WVH524433 A589969 IV589969 SR589969 ACN589969 AMJ589969 AWF589969 BGB589969 BPX589969 BZT589969 CJP589969 CTL589969 DDH589969 DND589969 DWZ589969 EGV589969 EQR589969 FAN589969 FKJ589969 FUF589969 GEB589969 GNX589969 GXT589969 HHP589969 HRL589969 IBH589969 ILD589969 IUZ589969 JEV589969 JOR589969 JYN589969 KIJ589969 KSF589969 LCB589969 LLX589969 LVT589969 MFP589969 MPL589969 MZH589969 NJD589969 NSZ589969 OCV589969 OMR589969 OWN589969 PGJ589969 PQF589969 QAB589969 QJX589969 QTT589969 RDP589969 RNL589969 RXH589969 SHD589969 SQZ589969 TAV589969 TKR589969 TUN589969 UEJ589969 UOF589969 UYB589969 VHX589969 VRT589969 WBP589969 WLL589969 WVH589969 A655505 IV655505 SR655505 ACN655505 AMJ655505 AWF655505 BGB655505 BPX655505 BZT655505 CJP655505 CTL655505 DDH655505 DND655505 DWZ655505 EGV655505 EQR655505 FAN655505 FKJ655505 FUF655505 GEB655505 GNX655505 GXT655505 HHP655505 HRL655505 IBH655505 ILD655505 IUZ655505 JEV655505 JOR655505 JYN655505 KIJ655505 KSF655505 LCB655505 LLX655505 LVT655505 MFP655505 MPL655505 MZH655505 NJD655505 NSZ655505 OCV655505 OMR655505 OWN655505 PGJ655505 PQF655505 QAB655505 QJX655505 QTT655505 RDP655505 RNL655505 RXH655505 SHD655505 SQZ655505 TAV655505 TKR655505 TUN655505 UEJ655505 UOF655505 UYB655505 VHX655505 VRT655505 WBP655505 WLL655505 WVH655505 A721041 IV721041 SR721041 ACN721041 AMJ721041 AWF721041 BGB721041 BPX721041 BZT721041 CJP721041 CTL721041 DDH721041 DND721041 DWZ721041 EGV721041 EQR721041 FAN721041 FKJ721041 FUF721041 GEB721041 GNX721041 GXT721041 HHP721041 HRL721041 IBH721041 ILD721041 IUZ721041 JEV721041 JOR721041 JYN721041 KIJ721041 KSF721041 LCB721041 LLX721041 LVT721041 MFP721041 MPL721041 MZH721041 NJD721041 NSZ721041 OCV721041 OMR721041 OWN721041 PGJ721041 PQF721041 QAB721041 QJX721041 QTT721041 RDP721041 RNL721041 RXH721041 SHD721041 SQZ721041 TAV721041 TKR721041 TUN721041 UEJ721041 UOF721041 UYB721041 VHX721041 VRT721041 WBP721041 WLL721041 WVH721041 A786577 IV786577 SR786577 ACN786577 AMJ786577 AWF786577 BGB786577 BPX786577 BZT786577 CJP786577 CTL786577 DDH786577 DND786577 DWZ786577 EGV786577 EQR786577 FAN786577 FKJ786577 FUF786577 GEB786577 GNX786577 GXT786577 HHP786577 HRL786577 IBH786577 ILD786577 IUZ786577 JEV786577 JOR786577 JYN786577 KIJ786577 KSF786577 LCB786577 LLX786577 LVT786577 MFP786577 MPL786577 MZH786577 NJD786577 NSZ786577 OCV786577 OMR786577 OWN786577 PGJ786577 PQF786577 QAB786577 QJX786577 QTT786577 RDP786577 RNL786577 RXH786577 SHD786577 SQZ786577 TAV786577 TKR786577 TUN786577 UEJ786577 UOF786577 UYB786577 VHX786577 VRT786577 WBP786577 WLL786577 WVH786577 A852113 IV852113 SR852113 ACN852113 AMJ852113 AWF852113 BGB852113 BPX852113 BZT852113 CJP852113 CTL852113 DDH852113 DND852113 DWZ852113 EGV852113 EQR852113 FAN852113 FKJ852113 FUF852113 GEB852113 GNX852113 GXT852113 HHP852113 HRL852113 IBH852113 ILD852113 IUZ852113 JEV852113 JOR852113 JYN852113 KIJ852113 KSF852113 LCB852113 LLX852113 LVT852113 MFP852113 MPL852113 MZH852113 NJD852113 NSZ852113 OCV852113 OMR852113 OWN852113 PGJ852113 PQF852113 QAB852113 QJX852113 QTT852113 RDP852113 RNL852113 RXH852113 SHD852113 SQZ852113 TAV852113 TKR852113 TUN852113 UEJ852113 UOF852113 UYB852113 VHX852113 VRT852113 WBP852113 WLL852113 WVH852113 A917649 IV917649 SR917649 ACN917649 AMJ917649 AWF917649 BGB917649 BPX917649 BZT917649 CJP917649 CTL917649 DDH917649 DND917649 DWZ917649 EGV917649 EQR917649 FAN917649 FKJ917649 FUF917649 GEB917649 GNX917649 GXT917649 HHP917649 HRL917649 IBH917649 ILD917649 IUZ917649 JEV917649 JOR917649 JYN917649 KIJ917649 KSF917649 LCB917649 LLX917649 LVT917649 MFP917649 MPL917649 MZH917649 NJD917649 NSZ917649 OCV917649 OMR917649 OWN917649 PGJ917649 PQF917649 QAB917649 QJX917649 QTT917649 RDP917649 RNL917649 RXH917649 SHD917649 SQZ917649 TAV917649 TKR917649 TUN917649 UEJ917649 UOF917649 UYB917649 VHX917649 VRT917649 WBP917649 WLL917649 WVH917649 A983185 IV983185 SR983185 ACN983185 AMJ983185 AWF983185 BGB983185 BPX983185 BZT983185 CJP983185 CTL983185 DDH983185 DND983185 DWZ983185 EGV983185 EQR983185 FAN983185 FKJ983185 FUF983185 GEB983185 GNX983185 GXT983185 HHP983185 HRL983185 IBH983185 ILD983185 IUZ983185 JEV983185 JOR983185 JYN983185 KIJ983185 KSF983185 LCB983185 LLX983185 LVT983185 MFP983185 MPL983185 MZH983185 NJD983185 NSZ983185 OCV983185 OMR983185 OWN983185 PGJ983185 PQF983185 QAB983185 QJX983185 QTT983185 RDP983185 RNL983185 RXH983185 SHD983185 SQZ983185 TAV983185 TKR983185 TUN983185 UEJ983185 UOF983185 UYB983185 VHX983185 VRT983185 WBP983185 WLL983185 WVH983185 A65684 IV65684 SR65684 ACN65684 AMJ65684 AWF65684 BGB65684 BPX65684 BZT65684 CJP65684 CTL65684 DDH65684 DND65684 DWZ65684 EGV65684 EQR65684 FAN65684 FKJ65684 FUF65684 GEB65684 GNX65684 GXT65684 HHP65684 HRL65684 IBH65684 ILD65684 IUZ65684 JEV65684 JOR65684 JYN65684 KIJ65684 KSF65684 LCB65684 LLX65684 LVT65684 MFP65684 MPL65684 MZH65684 NJD65684 NSZ65684 OCV65684 OMR65684 OWN65684 PGJ65684 PQF65684 QAB65684 QJX65684 QTT65684 RDP65684 RNL65684 RXH65684 SHD65684 SQZ65684 TAV65684 TKR65684 TUN65684 UEJ65684 UOF65684 UYB65684 VHX65684 VRT65684 WBP65684 WLL65684 WVH65684 A131220 IV131220 SR131220 ACN131220 AMJ131220 AWF131220 BGB131220 BPX131220 BZT131220 CJP131220 CTL131220 DDH131220 DND131220 DWZ131220 EGV131220 EQR131220 FAN131220 FKJ131220 FUF131220 GEB131220 GNX131220 GXT131220 HHP131220 HRL131220 IBH131220 ILD131220 IUZ131220 JEV131220 JOR131220 JYN131220 KIJ131220 KSF131220 LCB131220 LLX131220 LVT131220 MFP131220 MPL131220 MZH131220 NJD131220 NSZ131220 OCV131220 OMR131220 OWN131220 PGJ131220 PQF131220 QAB131220 QJX131220 QTT131220 RDP131220 RNL131220 RXH131220 SHD131220 SQZ131220 TAV131220 TKR131220 TUN131220 UEJ131220 UOF131220 UYB131220 VHX131220 VRT131220 WBP131220 WLL131220 WVH131220 A196756 IV196756 SR196756 ACN196756 AMJ196756 AWF196756 BGB196756 BPX196756 BZT196756 CJP196756 CTL196756 DDH196756 DND196756 DWZ196756 EGV196756 EQR196756 FAN196756 FKJ196756 FUF196756 GEB196756 GNX196756 GXT196756 HHP196756 HRL196756 IBH196756 ILD196756 IUZ196756 JEV196756 JOR196756 JYN196756 KIJ196756 KSF196756 LCB196756 LLX196756 LVT196756 MFP196756 MPL196756 MZH196756 NJD196756 NSZ196756 OCV196756 OMR196756 OWN196756 PGJ196756 PQF196756 QAB196756 QJX196756 QTT196756 RDP196756 RNL196756 RXH196756 SHD196756 SQZ196756 TAV196756 TKR196756 TUN196756 UEJ196756 UOF196756 UYB196756 VHX196756 VRT196756 WBP196756 WLL196756 WVH196756 A262292 IV262292 SR262292 ACN262292 AMJ262292 AWF262292 BGB262292 BPX262292 BZT262292 CJP262292 CTL262292 DDH262292 DND262292 DWZ262292 EGV262292 EQR262292 FAN262292 FKJ262292 FUF262292 GEB262292 GNX262292 GXT262292 HHP262292 HRL262292 IBH262292 ILD262292 IUZ262292 JEV262292 JOR262292 JYN262292 KIJ262292 KSF262292 LCB262292 LLX262292 LVT262292 MFP262292 MPL262292 MZH262292 NJD262292 NSZ262292 OCV262292 OMR262292 OWN262292 PGJ262292 PQF262292 QAB262292 QJX262292 QTT262292 RDP262292 RNL262292 RXH262292 SHD262292 SQZ262292 TAV262292 TKR262292 TUN262292 UEJ262292 UOF262292 UYB262292 VHX262292 VRT262292 WBP262292 WLL262292 WVH262292 A327828 IV327828 SR327828 ACN327828 AMJ327828 AWF327828 BGB327828 BPX327828 BZT327828 CJP327828 CTL327828 DDH327828 DND327828 DWZ327828 EGV327828 EQR327828 FAN327828 FKJ327828 FUF327828 GEB327828 GNX327828 GXT327828 HHP327828 HRL327828 IBH327828 ILD327828 IUZ327828 JEV327828 JOR327828 JYN327828 KIJ327828 KSF327828 LCB327828 LLX327828 LVT327828 MFP327828 MPL327828 MZH327828 NJD327828 NSZ327828 OCV327828 OMR327828 OWN327828 PGJ327828 PQF327828 QAB327828 QJX327828 QTT327828 RDP327828 RNL327828 RXH327828 SHD327828 SQZ327828 TAV327828 TKR327828 TUN327828 UEJ327828 UOF327828 UYB327828 VHX327828 VRT327828 WBP327828 WLL327828 WVH327828 A393364 IV393364 SR393364 ACN393364 AMJ393364 AWF393364 BGB393364 BPX393364 BZT393364 CJP393364 CTL393364 DDH393364 DND393364 DWZ393364 EGV393364 EQR393364 FAN393364 FKJ393364 FUF393364 GEB393364 GNX393364 GXT393364 HHP393364 HRL393364 IBH393364 ILD393364 IUZ393364 JEV393364 JOR393364 JYN393364 KIJ393364 KSF393364 LCB393364 LLX393364 LVT393364 MFP393364 MPL393364 MZH393364 NJD393364 NSZ393364 OCV393364 OMR393364 OWN393364 PGJ393364 PQF393364 QAB393364 QJX393364 QTT393364 RDP393364 RNL393364 RXH393364 SHD393364 SQZ393364 TAV393364 TKR393364 TUN393364 UEJ393364 UOF393364 UYB393364 VHX393364 VRT393364 WBP393364 WLL393364 WVH393364 A458900 IV458900 SR458900 ACN458900 AMJ458900 AWF458900 BGB458900 BPX458900 BZT458900 CJP458900 CTL458900 DDH458900 DND458900 DWZ458900 EGV458900 EQR458900 FAN458900 FKJ458900 FUF458900 GEB458900 GNX458900 GXT458900 HHP458900 HRL458900 IBH458900 ILD458900 IUZ458900 JEV458900 JOR458900 JYN458900 KIJ458900 KSF458900 LCB458900 LLX458900 LVT458900 MFP458900 MPL458900 MZH458900 NJD458900 NSZ458900 OCV458900 OMR458900 OWN458900 PGJ458900 PQF458900 QAB458900 QJX458900 QTT458900 RDP458900 RNL458900 RXH458900 SHD458900 SQZ458900 TAV458900 TKR458900 TUN458900 UEJ458900 UOF458900 UYB458900 VHX458900 VRT458900 WBP458900 WLL458900 WVH458900 A524436 IV524436 SR524436 ACN524436 AMJ524436 AWF524436 BGB524436 BPX524436 BZT524436 CJP524436 CTL524436 DDH524436 DND524436 DWZ524436 EGV524436 EQR524436 FAN524436 FKJ524436 FUF524436 GEB524436 GNX524436 GXT524436 HHP524436 HRL524436 IBH524436 ILD524436 IUZ524436 JEV524436 JOR524436 JYN524436 KIJ524436 KSF524436 LCB524436 LLX524436 LVT524436 MFP524436 MPL524436 MZH524436 NJD524436 NSZ524436 OCV524436 OMR524436 OWN524436 PGJ524436 PQF524436 QAB524436 QJX524436 QTT524436 RDP524436 RNL524436 RXH524436 SHD524436 SQZ524436 TAV524436 TKR524436 TUN524436 UEJ524436 UOF524436 UYB524436 VHX524436 VRT524436 WBP524436 WLL524436 WVH524436 A589972 IV589972 SR589972 ACN589972 AMJ589972 AWF589972 BGB589972 BPX589972 BZT589972 CJP589972 CTL589972 DDH589972 DND589972 DWZ589972 EGV589972 EQR589972 FAN589972 FKJ589972 FUF589972 GEB589972 GNX589972 GXT589972 HHP589972 HRL589972 IBH589972 ILD589972 IUZ589972 JEV589972 JOR589972 JYN589972 KIJ589972 KSF589972 LCB589972 LLX589972 LVT589972 MFP589972 MPL589972 MZH589972 NJD589972 NSZ589972 OCV589972 OMR589972 OWN589972 PGJ589972 PQF589972 QAB589972 QJX589972 QTT589972 RDP589972 RNL589972 RXH589972 SHD589972 SQZ589972 TAV589972 TKR589972 TUN589972 UEJ589972 UOF589972 UYB589972 VHX589972 VRT589972 WBP589972 WLL589972 WVH589972 A655508 IV655508 SR655508 ACN655508 AMJ655508 AWF655508 BGB655508 BPX655508 BZT655508 CJP655508 CTL655508 DDH655508 DND655508 DWZ655508 EGV655508 EQR655508 FAN655508 FKJ655508 FUF655508 GEB655508 GNX655508 GXT655508 HHP655508 HRL655508 IBH655508 ILD655508 IUZ655508 JEV655508 JOR655508 JYN655508 KIJ655508 KSF655508 LCB655508 LLX655508 LVT655508 MFP655508 MPL655508 MZH655508 NJD655508 NSZ655508 OCV655508 OMR655508 OWN655508 PGJ655508 PQF655508 QAB655508 QJX655508 QTT655508 RDP655508 RNL655508 RXH655508 SHD655508 SQZ655508 TAV655508 TKR655508 TUN655508 UEJ655508 UOF655508 UYB655508 VHX655508 VRT655508 WBP655508 WLL655508 WVH655508 A721044 IV721044 SR721044 ACN721044 AMJ721044 AWF721044 BGB721044 BPX721044 BZT721044 CJP721044 CTL721044 DDH721044 DND721044 DWZ721044 EGV721044 EQR721044 FAN721044 FKJ721044 FUF721044 GEB721044 GNX721044 GXT721044 HHP721044 HRL721044 IBH721044 ILD721044 IUZ721044 JEV721044 JOR721044 JYN721044 KIJ721044 KSF721044 LCB721044 LLX721044 LVT721044 MFP721044 MPL721044 MZH721044 NJD721044 NSZ721044 OCV721044 OMR721044 OWN721044 PGJ721044 PQF721044 QAB721044 QJX721044 QTT721044 RDP721044 RNL721044 RXH721044 SHD721044 SQZ721044 TAV721044 TKR721044 TUN721044 UEJ721044 UOF721044 UYB721044 VHX721044 VRT721044 WBP721044 WLL721044 WVH721044 A786580 IV786580 SR786580 ACN786580 AMJ786580 AWF786580 BGB786580 BPX786580 BZT786580 CJP786580 CTL786580 DDH786580 DND786580 DWZ786580 EGV786580 EQR786580 FAN786580 FKJ786580 FUF786580 GEB786580 GNX786580 GXT786580 HHP786580 HRL786580 IBH786580 ILD786580 IUZ786580 JEV786580 JOR786580 JYN786580 KIJ786580 KSF786580 LCB786580 LLX786580 LVT786580 MFP786580 MPL786580 MZH786580 NJD786580 NSZ786580 OCV786580 OMR786580 OWN786580 PGJ786580 PQF786580 QAB786580 QJX786580 QTT786580 RDP786580 RNL786580 RXH786580 SHD786580 SQZ786580 TAV786580 TKR786580 TUN786580 UEJ786580 UOF786580 UYB786580 VHX786580 VRT786580 WBP786580 WLL786580 WVH786580 A852116 IV852116 SR852116 ACN852116 AMJ852116 AWF852116 BGB852116 BPX852116 BZT852116 CJP852116 CTL852116 DDH852116 DND852116 DWZ852116 EGV852116 EQR852116 FAN852116 FKJ852116 FUF852116 GEB852116 GNX852116 GXT852116 HHP852116 HRL852116 IBH852116 ILD852116 IUZ852116 JEV852116 JOR852116 JYN852116 KIJ852116 KSF852116 LCB852116 LLX852116 LVT852116 MFP852116 MPL852116 MZH852116 NJD852116 NSZ852116 OCV852116 OMR852116 OWN852116 PGJ852116 PQF852116 QAB852116 QJX852116 QTT852116 RDP852116 RNL852116 RXH852116 SHD852116 SQZ852116 TAV852116 TKR852116 TUN852116 UEJ852116 UOF852116 UYB852116 VHX852116 VRT852116 WBP852116 WLL852116 WVH852116 A917652 IV917652 SR917652 ACN917652 AMJ917652 AWF917652 BGB917652 BPX917652 BZT917652 CJP917652 CTL917652 DDH917652 DND917652 DWZ917652 EGV917652 EQR917652 FAN917652 FKJ917652 FUF917652 GEB917652 GNX917652 GXT917652 HHP917652 HRL917652 IBH917652 ILD917652 IUZ917652 JEV917652 JOR917652 JYN917652 KIJ917652 KSF917652 LCB917652 LLX917652 LVT917652 MFP917652 MPL917652 MZH917652 NJD917652 NSZ917652 OCV917652 OMR917652 OWN917652 PGJ917652 PQF917652 QAB917652 QJX917652 QTT917652 RDP917652 RNL917652 RXH917652 SHD917652 SQZ917652 TAV917652 TKR917652 TUN917652 UEJ917652 UOF917652 UYB917652 VHX917652 VRT917652 WBP917652 WLL917652 WVH917652 A983188 IV983188 SR983188 ACN983188 AMJ983188 AWF983188 BGB983188 BPX983188 BZT983188 CJP983188 CTL983188 DDH983188 DND983188 DWZ983188 EGV983188 EQR983188 FAN983188 FKJ983188 FUF983188 GEB983188 GNX983188 GXT983188 HHP983188 HRL983188 IBH983188 ILD983188 IUZ983188 JEV983188 JOR983188 JYN983188 KIJ983188 KSF983188 LCB983188 LLX983188 LVT983188 MFP983188 MPL983188 MZH983188 NJD983188 NSZ983188 OCV983188 OMR983188 OWN983188 PGJ983188 PQF983188 QAB983188 QJX983188 QTT983188 RDP983188 RNL983188 RXH983188 SHD983188 SQZ983188 TAV983188 TKR983188 TUN983188 UEJ983188 UOF983188 UYB983188 VHX983188 VRT983188 WBP983188 WLL983188 WVH983188 A65687 IV65687 SR65687 ACN65687 AMJ65687 AWF65687 BGB65687 BPX65687 BZT65687 CJP65687 CTL65687 DDH65687 DND65687 DWZ65687 EGV65687 EQR65687 FAN65687 FKJ65687 FUF65687 GEB65687 GNX65687 GXT65687 HHP65687 HRL65687 IBH65687 ILD65687 IUZ65687 JEV65687 JOR65687 JYN65687 KIJ65687 KSF65687 LCB65687 LLX65687 LVT65687 MFP65687 MPL65687 MZH65687 NJD65687 NSZ65687 OCV65687 OMR65687 OWN65687 PGJ65687 PQF65687 QAB65687 QJX65687 QTT65687 RDP65687 RNL65687 RXH65687 SHD65687 SQZ65687 TAV65687 TKR65687 TUN65687 UEJ65687 UOF65687 UYB65687 VHX65687 VRT65687 WBP65687 WLL65687 WVH65687 A131223 IV131223 SR131223 ACN131223 AMJ131223 AWF131223 BGB131223 BPX131223 BZT131223 CJP131223 CTL131223 DDH131223 DND131223 DWZ131223 EGV131223 EQR131223 FAN131223 FKJ131223 FUF131223 GEB131223 GNX131223 GXT131223 HHP131223 HRL131223 IBH131223 ILD131223 IUZ131223 JEV131223 JOR131223 JYN131223 KIJ131223 KSF131223 LCB131223 LLX131223 LVT131223 MFP131223 MPL131223 MZH131223 NJD131223 NSZ131223 OCV131223 OMR131223 OWN131223 PGJ131223 PQF131223 QAB131223 QJX131223 QTT131223 RDP131223 RNL131223 RXH131223 SHD131223 SQZ131223 TAV131223 TKR131223 TUN131223 UEJ131223 UOF131223 UYB131223 VHX131223 VRT131223 WBP131223 WLL131223 WVH131223 A196759 IV196759 SR196759 ACN196759 AMJ196759 AWF196759 BGB196759 BPX196759 BZT196759 CJP196759 CTL196759 DDH196759 DND196759 DWZ196759 EGV196759 EQR196759 FAN196759 FKJ196759 FUF196759 GEB196759 GNX196759 GXT196759 HHP196759 HRL196759 IBH196759 ILD196759 IUZ196759 JEV196759 JOR196759 JYN196759 KIJ196759 KSF196759 LCB196759 LLX196759 LVT196759 MFP196759 MPL196759 MZH196759 NJD196759 NSZ196759 OCV196759 OMR196759 OWN196759 PGJ196759 PQF196759 QAB196759 QJX196759 QTT196759 RDP196759 RNL196759 RXH196759 SHD196759 SQZ196759 TAV196759 TKR196759 TUN196759 UEJ196759 UOF196759 UYB196759 VHX196759 VRT196759 WBP196759 WLL196759 WVH196759 A262295 IV262295 SR262295 ACN262295 AMJ262295 AWF262295 BGB262295 BPX262295 BZT262295 CJP262295 CTL262295 DDH262295 DND262295 DWZ262295 EGV262295 EQR262295 FAN262295 FKJ262295 FUF262295 GEB262295 GNX262295 GXT262295 HHP262295 HRL262295 IBH262295 ILD262295 IUZ262295 JEV262295 JOR262295 JYN262295 KIJ262295 KSF262295 LCB262295 LLX262295 LVT262295 MFP262295 MPL262295 MZH262295 NJD262295 NSZ262295 OCV262295 OMR262295 OWN262295 PGJ262295 PQF262295 QAB262295 QJX262295 QTT262295 RDP262295 RNL262295 RXH262295 SHD262295 SQZ262295 TAV262295 TKR262295 TUN262295 UEJ262295 UOF262295 UYB262295 VHX262295 VRT262295 WBP262295 WLL262295 WVH262295 A327831 IV327831 SR327831 ACN327831 AMJ327831 AWF327831 BGB327831 BPX327831 BZT327831 CJP327831 CTL327831 DDH327831 DND327831 DWZ327831 EGV327831 EQR327831 FAN327831 FKJ327831 FUF327831 GEB327831 GNX327831 GXT327831 HHP327831 HRL327831 IBH327831 ILD327831 IUZ327831 JEV327831 JOR327831 JYN327831 KIJ327831 KSF327831 LCB327831 LLX327831 LVT327831 MFP327831 MPL327831 MZH327831 NJD327831 NSZ327831 OCV327831 OMR327831 OWN327831 PGJ327831 PQF327831 QAB327831 QJX327831 QTT327831 RDP327831 RNL327831 RXH327831 SHD327831 SQZ327831 TAV327831 TKR327831 TUN327831 UEJ327831 UOF327831 UYB327831 VHX327831 VRT327831 WBP327831 WLL327831 WVH327831 A393367 IV393367 SR393367 ACN393367 AMJ393367 AWF393367 BGB393367 BPX393367 BZT393367 CJP393367 CTL393367 DDH393367 DND393367 DWZ393367 EGV393367 EQR393367 FAN393367 FKJ393367 FUF393367 GEB393367 GNX393367 GXT393367 HHP393367 HRL393367 IBH393367 ILD393367 IUZ393367 JEV393367 JOR393367 JYN393367 KIJ393367 KSF393367 LCB393367 LLX393367 LVT393367 MFP393367 MPL393367 MZH393367 NJD393367 NSZ393367 OCV393367 OMR393367 OWN393367 PGJ393367 PQF393367 QAB393367 QJX393367 QTT393367 RDP393367 RNL393367 RXH393367 SHD393367 SQZ393367 TAV393367 TKR393367 TUN393367 UEJ393367 UOF393367 UYB393367 VHX393367 VRT393367 WBP393367 WLL393367 WVH393367 A458903 IV458903 SR458903 ACN458903 AMJ458903 AWF458903 BGB458903 BPX458903 BZT458903 CJP458903 CTL458903 DDH458903 DND458903 DWZ458903 EGV458903 EQR458903 FAN458903 FKJ458903 FUF458903 GEB458903 GNX458903 GXT458903 HHP458903 HRL458903 IBH458903 ILD458903 IUZ458903 JEV458903 JOR458903 JYN458903 KIJ458903 KSF458903 LCB458903 LLX458903 LVT458903 MFP458903 MPL458903 MZH458903 NJD458903 NSZ458903 OCV458903 OMR458903 OWN458903 PGJ458903 PQF458903 QAB458903 QJX458903 QTT458903 RDP458903 RNL458903 RXH458903 SHD458903 SQZ458903 TAV458903 TKR458903 TUN458903 UEJ458903 UOF458903 UYB458903 VHX458903 VRT458903 WBP458903 WLL458903 WVH458903 A524439 IV524439 SR524439 ACN524439 AMJ524439 AWF524439 BGB524439 BPX524439 BZT524439 CJP524439 CTL524439 DDH524439 DND524439 DWZ524439 EGV524439 EQR524439 FAN524439 FKJ524439 FUF524439 GEB524439 GNX524439 GXT524439 HHP524439 HRL524439 IBH524439 ILD524439 IUZ524439 JEV524439 JOR524439 JYN524439 KIJ524439 KSF524439 LCB524439 LLX524439 LVT524439 MFP524439 MPL524439 MZH524439 NJD524439 NSZ524439 OCV524439 OMR524439 OWN524439 PGJ524439 PQF524439 QAB524439 QJX524439 QTT524439 RDP524439 RNL524439 RXH524439 SHD524439 SQZ524439 TAV524439 TKR524439 TUN524439 UEJ524439 UOF524439 UYB524439 VHX524439 VRT524439 WBP524439 WLL524439 WVH524439 A589975 IV589975 SR589975 ACN589975 AMJ589975 AWF589975 BGB589975 BPX589975 BZT589975 CJP589975 CTL589975 DDH589975 DND589975 DWZ589975 EGV589975 EQR589975 FAN589975 FKJ589975 FUF589975 GEB589975 GNX589975 GXT589975 HHP589975 HRL589975 IBH589975 ILD589975 IUZ589975 JEV589975 JOR589975 JYN589975 KIJ589975 KSF589975 LCB589975 LLX589975 LVT589975 MFP589975 MPL589975 MZH589975 NJD589975 NSZ589975 OCV589975 OMR589975 OWN589975 PGJ589975 PQF589975 QAB589975 QJX589975 QTT589975 RDP589975 RNL589975 RXH589975 SHD589975 SQZ589975 TAV589975 TKR589975 TUN589975 UEJ589975 UOF589975 UYB589975 VHX589975 VRT589975 WBP589975 WLL589975 WVH589975 A655511 IV655511 SR655511 ACN655511 AMJ655511 AWF655511 BGB655511 BPX655511 BZT655511 CJP655511 CTL655511 DDH655511 DND655511 DWZ655511 EGV655511 EQR655511 FAN655511 FKJ655511 FUF655511 GEB655511 GNX655511 GXT655511 HHP655511 HRL655511 IBH655511 ILD655511 IUZ655511 JEV655511 JOR655511 JYN655511 KIJ655511 KSF655511 LCB655511 LLX655511 LVT655511 MFP655511 MPL655511 MZH655511 NJD655511 NSZ655511 OCV655511 OMR655511 OWN655511 PGJ655511 PQF655511 QAB655511 QJX655511 QTT655511 RDP655511 RNL655511 RXH655511 SHD655511 SQZ655511 TAV655511 TKR655511 TUN655511 UEJ655511 UOF655511 UYB655511 VHX655511 VRT655511 WBP655511 WLL655511 WVH655511 A721047 IV721047 SR721047 ACN721047 AMJ721047 AWF721047 BGB721047 BPX721047 BZT721047 CJP721047 CTL721047 DDH721047 DND721047 DWZ721047 EGV721047 EQR721047 FAN721047 FKJ721047 FUF721047 GEB721047 GNX721047 GXT721047 HHP721047 HRL721047 IBH721047 ILD721047 IUZ721047 JEV721047 JOR721047 JYN721047 KIJ721047 KSF721047 LCB721047 LLX721047 LVT721047 MFP721047 MPL721047 MZH721047 NJD721047 NSZ721047 OCV721047 OMR721047 OWN721047 PGJ721047 PQF721047 QAB721047 QJX721047 QTT721047 RDP721047 RNL721047 RXH721047 SHD721047 SQZ721047 TAV721047 TKR721047 TUN721047 UEJ721047 UOF721047 UYB721047 VHX721047 VRT721047 WBP721047 WLL721047 WVH721047 A786583 IV786583 SR786583 ACN786583 AMJ786583 AWF786583 BGB786583 BPX786583 BZT786583 CJP786583 CTL786583 DDH786583 DND786583 DWZ786583 EGV786583 EQR786583 FAN786583 FKJ786583 FUF786583 GEB786583 GNX786583 GXT786583 HHP786583 HRL786583 IBH786583 ILD786583 IUZ786583 JEV786583 JOR786583 JYN786583 KIJ786583 KSF786583 LCB786583 LLX786583 LVT786583 MFP786583 MPL786583 MZH786583 NJD786583 NSZ786583 OCV786583 OMR786583 OWN786583 PGJ786583 PQF786583 QAB786583 QJX786583 QTT786583 RDP786583 RNL786583 RXH786583 SHD786583 SQZ786583 TAV786583 TKR786583 TUN786583 UEJ786583 UOF786583 UYB786583 VHX786583 VRT786583 WBP786583 WLL786583 WVH786583 A852119 IV852119 SR852119 ACN852119 AMJ852119 AWF852119 BGB852119 BPX852119 BZT852119 CJP852119 CTL852119 DDH852119 DND852119 DWZ852119 EGV852119 EQR852119 FAN852119 FKJ852119 FUF852119 GEB852119 GNX852119 GXT852119 HHP852119 HRL852119 IBH852119 ILD852119 IUZ852119 JEV852119 JOR852119 JYN852119 KIJ852119 KSF852119 LCB852119 LLX852119 LVT852119 MFP852119 MPL852119 MZH852119 NJD852119 NSZ852119 OCV852119 OMR852119 OWN852119 PGJ852119 PQF852119 QAB852119 QJX852119 QTT852119 RDP852119 RNL852119 RXH852119 SHD852119 SQZ852119 TAV852119 TKR852119 TUN852119 UEJ852119 UOF852119 UYB852119 VHX852119 VRT852119 WBP852119 WLL852119 WVH852119 A917655 IV917655 SR917655 ACN917655 AMJ917655 AWF917655 BGB917655 BPX917655 BZT917655 CJP917655 CTL917655 DDH917655 DND917655 DWZ917655 EGV917655 EQR917655 FAN917655 FKJ917655 FUF917655 GEB917655 GNX917655 GXT917655 HHP917655 HRL917655 IBH917655 ILD917655 IUZ917655 JEV917655 JOR917655 JYN917655 KIJ917655 KSF917655 LCB917655 LLX917655 LVT917655 MFP917655 MPL917655 MZH917655 NJD917655 NSZ917655 OCV917655 OMR917655 OWN917655 PGJ917655 PQF917655 QAB917655 QJX917655 QTT917655 RDP917655 RNL917655 RXH917655 SHD917655 SQZ917655 TAV917655 TKR917655 TUN917655 UEJ917655 UOF917655 UYB917655 VHX917655 VRT917655 WBP917655 WLL917655 WVH917655 A983191 IV983191 SR983191 ACN983191 AMJ983191 AWF983191 BGB983191 BPX983191 BZT983191 CJP983191 CTL983191 DDH983191 DND983191 DWZ983191 EGV983191 EQR983191 FAN983191 FKJ983191 FUF983191 GEB983191 GNX983191 GXT983191 HHP983191 HRL983191 IBH983191 ILD983191 IUZ983191 JEV983191 JOR983191 JYN983191 KIJ983191 KSF983191 LCB983191 LLX983191 LVT983191 MFP983191 MPL983191 MZH983191 NJD983191 NSZ983191 OCV983191 OMR983191 OWN983191 PGJ983191 PQF983191 QAB983191 QJX983191 QTT983191 RDP983191 RNL983191 RXH983191 SHD983191 SQZ983191 TAV983191 TKR983191 TUN983191 UEJ983191 UOF983191 UYB983191 VHX983191 VRT983191 WBP983191 WLL983191 WVH983191 A65690 IV65690 SR65690 ACN65690 AMJ65690 AWF65690 BGB65690 BPX65690 BZT65690 CJP65690 CTL65690 DDH65690 DND65690 DWZ65690 EGV65690 EQR65690 FAN65690 FKJ65690 FUF65690 GEB65690 GNX65690 GXT65690 HHP65690 HRL65690 IBH65690 ILD65690 IUZ65690 JEV65690 JOR65690 JYN65690 KIJ65690 KSF65690 LCB65690 LLX65690 LVT65690 MFP65690 MPL65690 MZH65690 NJD65690 NSZ65690 OCV65690 OMR65690 OWN65690 PGJ65690 PQF65690 QAB65690 QJX65690 QTT65690 RDP65690 RNL65690 RXH65690 SHD65690 SQZ65690 TAV65690 TKR65690 TUN65690 UEJ65690 UOF65690 UYB65690 VHX65690 VRT65690 WBP65690 WLL65690 WVH65690 A131226 IV131226 SR131226 ACN131226 AMJ131226 AWF131226 BGB131226 BPX131226 BZT131226 CJP131226 CTL131226 DDH131226 DND131226 DWZ131226 EGV131226 EQR131226 FAN131226 FKJ131226 FUF131226 GEB131226 GNX131226 GXT131226 HHP131226 HRL131226 IBH131226 ILD131226 IUZ131226 JEV131226 JOR131226 JYN131226 KIJ131226 KSF131226 LCB131226 LLX131226 LVT131226 MFP131226 MPL131226 MZH131226 NJD131226 NSZ131226 OCV131226 OMR131226 OWN131226 PGJ131226 PQF131226 QAB131226 QJX131226 QTT131226 RDP131226 RNL131226 RXH131226 SHD131226 SQZ131226 TAV131226 TKR131226 TUN131226 UEJ131226 UOF131226 UYB131226 VHX131226 VRT131226 WBP131226 WLL131226 WVH131226 A196762 IV196762 SR196762 ACN196762 AMJ196762 AWF196762 BGB196762 BPX196762 BZT196762 CJP196762 CTL196762 DDH196762 DND196762 DWZ196762 EGV196762 EQR196762 FAN196762 FKJ196762 FUF196762 GEB196762 GNX196762 GXT196762 HHP196762 HRL196762 IBH196762 ILD196762 IUZ196762 JEV196762 JOR196762 JYN196762 KIJ196762 KSF196762 LCB196762 LLX196762 LVT196762 MFP196762 MPL196762 MZH196762 NJD196762 NSZ196762 OCV196762 OMR196762 OWN196762 PGJ196762 PQF196762 QAB196762 QJX196762 QTT196762 RDP196762 RNL196762 RXH196762 SHD196762 SQZ196762 TAV196762 TKR196762 TUN196762 UEJ196762 UOF196762 UYB196762 VHX196762 VRT196762 WBP196762 WLL196762 WVH196762 A262298 IV262298 SR262298 ACN262298 AMJ262298 AWF262298 BGB262298 BPX262298 BZT262298 CJP262298 CTL262298 DDH262298 DND262298 DWZ262298 EGV262298 EQR262298 FAN262298 FKJ262298 FUF262298 GEB262298 GNX262298 GXT262298 HHP262298 HRL262298 IBH262298 ILD262298 IUZ262298 JEV262298 JOR262298 JYN262298 KIJ262298 KSF262298 LCB262298 LLX262298 LVT262298 MFP262298 MPL262298 MZH262298 NJD262298 NSZ262298 OCV262298 OMR262298 OWN262298 PGJ262298 PQF262298 QAB262298 QJX262298 QTT262298 RDP262298 RNL262298 RXH262298 SHD262298 SQZ262298 TAV262298 TKR262298 TUN262298 UEJ262298 UOF262298 UYB262298 VHX262298 VRT262298 WBP262298 WLL262298 WVH262298 A327834 IV327834 SR327834 ACN327834 AMJ327834 AWF327834 BGB327834 BPX327834 BZT327834 CJP327834 CTL327834 DDH327834 DND327834 DWZ327834 EGV327834 EQR327834 FAN327834 FKJ327834 FUF327834 GEB327834 GNX327834 GXT327834 HHP327834 HRL327834 IBH327834 ILD327834 IUZ327834 JEV327834 JOR327834 JYN327834 KIJ327834 KSF327834 LCB327834 LLX327834 LVT327834 MFP327834 MPL327834 MZH327834 NJD327834 NSZ327834 OCV327834 OMR327834 OWN327834 PGJ327834 PQF327834 QAB327834 QJX327834 QTT327834 RDP327834 RNL327834 RXH327834 SHD327834 SQZ327834 TAV327834 TKR327834 TUN327834 UEJ327834 UOF327834 UYB327834 VHX327834 VRT327834 WBP327834 WLL327834 WVH327834 A393370 IV393370 SR393370 ACN393370 AMJ393370 AWF393370 BGB393370 BPX393370 BZT393370 CJP393370 CTL393370 DDH393370 DND393370 DWZ393370 EGV393370 EQR393370 FAN393370 FKJ393370 FUF393370 GEB393370 GNX393370 GXT393370 HHP393370 HRL393370 IBH393370 ILD393370 IUZ393370 JEV393370 JOR393370 JYN393370 KIJ393370 KSF393370 LCB393370 LLX393370 LVT393370 MFP393370 MPL393370 MZH393370 NJD393370 NSZ393370 OCV393370 OMR393370 OWN393370 PGJ393370 PQF393370 QAB393370 QJX393370 QTT393370 RDP393370 RNL393370 RXH393370 SHD393370 SQZ393370 TAV393370 TKR393370 TUN393370 UEJ393370 UOF393370 UYB393370 VHX393370 VRT393370 WBP393370 WLL393370 WVH393370 A458906 IV458906 SR458906 ACN458906 AMJ458906 AWF458906 BGB458906 BPX458906 BZT458906 CJP458906 CTL458906 DDH458906 DND458906 DWZ458906 EGV458906 EQR458906 FAN458906 FKJ458906 FUF458906 GEB458906 GNX458906 GXT458906 HHP458906 HRL458906 IBH458906 ILD458906 IUZ458906 JEV458906 JOR458906 JYN458906 KIJ458906 KSF458906 LCB458906 LLX458906 LVT458906 MFP458906 MPL458906 MZH458906 NJD458906 NSZ458906 OCV458906 OMR458906 OWN458906 PGJ458906 PQF458906 QAB458906 QJX458906 QTT458906 RDP458906 RNL458906 RXH458906 SHD458906 SQZ458906 TAV458906 TKR458906 TUN458906 UEJ458906 UOF458906 UYB458906 VHX458906 VRT458906 WBP458906 WLL458906 WVH458906 A524442 IV524442 SR524442 ACN524442 AMJ524442 AWF524442 BGB524442 BPX524442 BZT524442 CJP524442 CTL524442 DDH524442 DND524442 DWZ524442 EGV524442 EQR524442 FAN524442 FKJ524442 FUF524442 GEB524442 GNX524442 GXT524442 HHP524442 HRL524442 IBH524442 ILD524442 IUZ524442 JEV524442 JOR524442 JYN524442 KIJ524442 KSF524442 LCB524442 LLX524442 LVT524442 MFP524442 MPL524442 MZH524442 NJD524442 NSZ524442 OCV524442 OMR524442 OWN524442 PGJ524442 PQF524442 QAB524442 QJX524442 QTT524442 RDP524442 RNL524442 RXH524442 SHD524442 SQZ524442 TAV524442 TKR524442 TUN524442 UEJ524442 UOF524442 UYB524442 VHX524442 VRT524442 WBP524442 WLL524442 WVH524442 A589978 IV589978 SR589978 ACN589978 AMJ589978 AWF589978 BGB589978 BPX589978 BZT589978 CJP589978 CTL589978 DDH589978 DND589978 DWZ589978 EGV589978 EQR589978 FAN589978 FKJ589978 FUF589978 GEB589978 GNX589978 GXT589978 HHP589978 HRL589978 IBH589978 ILD589978 IUZ589978 JEV589978 JOR589978 JYN589978 KIJ589978 KSF589978 LCB589978 LLX589978 LVT589978 MFP589978 MPL589978 MZH589978 NJD589978 NSZ589978 OCV589978 OMR589978 OWN589978 PGJ589978 PQF589978 QAB589978 QJX589978 QTT589978 RDP589978 RNL589978 RXH589978 SHD589978 SQZ589978 TAV589978 TKR589978 TUN589978 UEJ589978 UOF589978 UYB589978 VHX589978 VRT589978 WBP589978 WLL589978 WVH589978 A655514 IV655514 SR655514 ACN655514 AMJ655514 AWF655514 BGB655514 BPX655514 BZT655514 CJP655514 CTL655514 DDH655514 DND655514 DWZ655514 EGV655514 EQR655514 FAN655514 FKJ655514 FUF655514 GEB655514 GNX655514 GXT655514 HHP655514 HRL655514 IBH655514 ILD655514 IUZ655514 JEV655514 JOR655514 JYN655514 KIJ655514 KSF655514 LCB655514 LLX655514 LVT655514 MFP655514 MPL655514 MZH655514 NJD655514 NSZ655514 OCV655514 OMR655514 OWN655514 PGJ655514 PQF655514 QAB655514 QJX655514 QTT655514 RDP655514 RNL655514 RXH655514 SHD655514 SQZ655514 TAV655514 TKR655514 TUN655514 UEJ655514 UOF655514 UYB655514 VHX655514 VRT655514 WBP655514 WLL655514 WVH655514 A721050 IV721050 SR721050 ACN721050 AMJ721050 AWF721050 BGB721050 BPX721050 BZT721050 CJP721050 CTL721050 DDH721050 DND721050 DWZ721050 EGV721050 EQR721050 FAN721050 FKJ721050 FUF721050 GEB721050 GNX721050 GXT721050 HHP721050 HRL721050 IBH721050 ILD721050 IUZ721050 JEV721050 JOR721050 JYN721050 KIJ721050 KSF721050 LCB721050 LLX721050 LVT721050 MFP721050 MPL721050 MZH721050 NJD721050 NSZ721050 OCV721050 OMR721050 OWN721050 PGJ721050 PQF721050 QAB721050 QJX721050 QTT721050 RDP721050 RNL721050 RXH721050 SHD721050 SQZ721050 TAV721050 TKR721050 TUN721050 UEJ721050 UOF721050 UYB721050 VHX721050 VRT721050 WBP721050 WLL721050 WVH721050 A786586 IV786586 SR786586 ACN786586 AMJ786586 AWF786586 BGB786586 BPX786586 BZT786586 CJP786586 CTL786586 DDH786586 DND786586 DWZ786586 EGV786586 EQR786586 FAN786586 FKJ786586 FUF786586 GEB786586 GNX786586 GXT786586 HHP786586 HRL786586 IBH786586 ILD786586 IUZ786586 JEV786586 JOR786586 JYN786586 KIJ786586 KSF786586 LCB786586 LLX786586 LVT786586 MFP786586 MPL786586 MZH786586 NJD786586 NSZ786586 OCV786586 OMR786586 OWN786586 PGJ786586 PQF786586 QAB786586 QJX786586 QTT786586 RDP786586 RNL786586 RXH786586 SHD786586 SQZ786586 TAV786586 TKR786586 TUN786586 UEJ786586 UOF786586 UYB786586 VHX786586 VRT786586 WBP786586 WLL786586 WVH786586 A852122 IV852122 SR852122 ACN852122 AMJ852122 AWF852122 BGB852122 BPX852122 BZT852122 CJP852122 CTL852122 DDH852122 DND852122 DWZ852122 EGV852122 EQR852122 FAN852122 FKJ852122 FUF852122 GEB852122 GNX852122 GXT852122 HHP852122 HRL852122 IBH852122 ILD852122 IUZ852122 JEV852122 JOR852122 JYN852122 KIJ852122 KSF852122 LCB852122 LLX852122 LVT852122 MFP852122 MPL852122 MZH852122 NJD852122 NSZ852122 OCV852122 OMR852122 OWN852122 PGJ852122 PQF852122 QAB852122 QJX852122 QTT852122 RDP852122 RNL852122 RXH852122 SHD852122 SQZ852122 TAV852122 TKR852122 TUN852122 UEJ852122 UOF852122 UYB852122 VHX852122 VRT852122 WBP852122 WLL852122 WVH852122 A917658 IV917658 SR917658 ACN917658 AMJ917658 AWF917658 BGB917658 BPX917658 BZT917658 CJP917658 CTL917658 DDH917658 DND917658 DWZ917658 EGV917658 EQR917658 FAN917658 FKJ917658 FUF917658 GEB917658 GNX917658 GXT917658 HHP917658 HRL917658 IBH917658 ILD917658 IUZ917658 JEV917658 JOR917658 JYN917658 KIJ917658 KSF917658 LCB917658 LLX917658 LVT917658 MFP917658 MPL917658 MZH917658 NJD917658 NSZ917658 OCV917658 OMR917658 OWN917658 PGJ917658 PQF917658 QAB917658 QJX917658 QTT917658 RDP917658 RNL917658 RXH917658 SHD917658 SQZ917658 TAV917658 TKR917658 TUN917658 UEJ917658 UOF917658 UYB917658 VHX917658 VRT917658 WBP917658 WLL917658 WVH917658 A983194 IV983194 SR983194 ACN983194 AMJ983194 AWF983194 BGB983194 BPX983194 BZT983194 CJP983194 CTL983194 DDH983194 DND983194 DWZ983194 EGV983194 EQR983194 FAN983194 FKJ983194 FUF983194 GEB983194 GNX983194 GXT983194 HHP983194 HRL983194 IBH983194 ILD983194 IUZ983194 JEV983194 JOR983194 JYN983194 KIJ983194 KSF983194 LCB983194 LLX983194 LVT983194 MFP983194 MPL983194 MZH983194 NJD983194 NSZ983194 OCV983194 OMR983194 OWN983194 PGJ983194 PQF983194 QAB983194 QJX983194 QTT983194 RDP983194 RNL983194 RXH983194 SHD983194 SQZ983194 TAV983194 TKR983194 TUN983194 UEJ983194 UOF983194 UYB983194 VHX983194 VRT983194 WBP983194 WLL983194 WVH983194 IV209:IV213 SR209:SR213 ACN209:ACN213 AMJ209:AMJ213 AWF209:AWF213 BGB209:BGB213 BPX209:BPX213 BZT209:BZT213 CJP209:CJP213 CTL209:CTL213 DDH209:DDH213 DND209:DND213 DWZ209:DWZ213 EGV209:EGV213 EQR209:EQR213 FAN209:FAN213 FKJ209:FKJ213 FUF209:FUF213 GEB209:GEB213 GNX209:GNX213 GXT209:GXT213 HHP209:HHP213 HRL209:HRL213 IBH209:IBH213 ILD209:ILD213 IUZ209:IUZ213 JEV209:JEV213 JOR209:JOR213 JYN209:JYN213 KIJ209:KIJ213 KSF209:KSF213 LCB209:LCB213 LLX209:LLX213 LVT209:LVT213 MFP209:MFP213 MPL209:MPL213 MZH209:MZH213 NJD209:NJD213 NSZ209:NSZ213 OCV209:OCV213 OMR209:OMR213 OWN209:OWN213 PGJ209:PGJ213 PQF209:PQF213 QAB209:QAB213 QJX209:QJX213 QTT209:QTT213 RDP209:RDP213 RNL209:RNL213 RXH209:RXH213 SHD209:SHD213 SQZ209:SQZ213 TAV209:TAV213 TKR209:TKR213 TUN209:TUN213 UEJ209:UEJ213 UOF209:UOF213 UYB209:UYB213 VHX209:VHX213 VRT209:VRT213 WBP209:WBP213 WLL209:WLL213 WVH209:WVH213 A65745:A65749 IV65745:IV65749 SR65745:SR65749 ACN65745:ACN65749 AMJ65745:AMJ65749 AWF65745:AWF65749 BGB65745:BGB65749 BPX65745:BPX65749 BZT65745:BZT65749 CJP65745:CJP65749 CTL65745:CTL65749 DDH65745:DDH65749 DND65745:DND65749 DWZ65745:DWZ65749 EGV65745:EGV65749 EQR65745:EQR65749 FAN65745:FAN65749 FKJ65745:FKJ65749 FUF65745:FUF65749 GEB65745:GEB65749 GNX65745:GNX65749 GXT65745:GXT65749 HHP65745:HHP65749 HRL65745:HRL65749 IBH65745:IBH65749 ILD65745:ILD65749 IUZ65745:IUZ65749 JEV65745:JEV65749 JOR65745:JOR65749 JYN65745:JYN65749 KIJ65745:KIJ65749 KSF65745:KSF65749 LCB65745:LCB65749 LLX65745:LLX65749 LVT65745:LVT65749 MFP65745:MFP65749 MPL65745:MPL65749 MZH65745:MZH65749 NJD65745:NJD65749 NSZ65745:NSZ65749 OCV65745:OCV65749 OMR65745:OMR65749 OWN65745:OWN65749 PGJ65745:PGJ65749 PQF65745:PQF65749 QAB65745:QAB65749 QJX65745:QJX65749 QTT65745:QTT65749 RDP65745:RDP65749 RNL65745:RNL65749 RXH65745:RXH65749 SHD65745:SHD65749 SQZ65745:SQZ65749 TAV65745:TAV65749 TKR65745:TKR65749 TUN65745:TUN65749 UEJ65745:UEJ65749 UOF65745:UOF65749 UYB65745:UYB65749 VHX65745:VHX65749 VRT65745:VRT65749 WBP65745:WBP65749 WLL65745:WLL65749 WVH65745:WVH65749 A131281:A131285 IV131281:IV131285 SR131281:SR131285 ACN131281:ACN131285 AMJ131281:AMJ131285 AWF131281:AWF131285 BGB131281:BGB131285 BPX131281:BPX131285 BZT131281:BZT131285 CJP131281:CJP131285 CTL131281:CTL131285 DDH131281:DDH131285 DND131281:DND131285 DWZ131281:DWZ131285 EGV131281:EGV131285 EQR131281:EQR131285 FAN131281:FAN131285 FKJ131281:FKJ131285 FUF131281:FUF131285 GEB131281:GEB131285 GNX131281:GNX131285 GXT131281:GXT131285 HHP131281:HHP131285 HRL131281:HRL131285 IBH131281:IBH131285 ILD131281:ILD131285 IUZ131281:IUZ131285 JEV131281:JEV131285 JOR131281:JOR131285 JYN131281:JYN131285 KIJ131281:KIJ131285 KSF131281:KSF131285 LCB131281:LCB131285 LLX131281:LLX131285 LVT131281:LVT131285 MFP131281:MFP131285 MPL131281:MPL131285 MZH131281:MZH131285 NJD131281:NJD131285 NSZ131281:NSZ131285 OCV131281:OCV131285 OMR131281:OMR131285 OWN131281:OWN131285 PGJ131281:PGJ131285 PQF131281:PQF131285 QAB131281:QAB131285 QJX131281:QJX131285 QTT131281:QTT131285 RDP131281:RDP131285 RNL131281:RNL131285 RXH131281:RXH131285 SHD131281:SHD131285 SQZ131281:SQZ131285 TAV131281:TAV131285 TKR131281:TKR131285 TUN131281:TUN131285 UEJ131281:UEJ131285 UOF131281:UOF131285 UYB131281:UYB131285 VHX131281:VHX131285 VRT131281:VRT131285 WBP131281:WBP131285 WLL131281:WLL131285 WVH131281:WVH131285 A196817:A196821 IV196817:IV196821 SR196817:SR196821 ACN196817:ACN196821 AMJ196817:AMJ196821 AWF196817:AWF196821 BGB196817:BGB196821 BPX196817:BPX196821 BZT196817:BZT196821 CJP196817:CJP196821 CTL196817:CTL196821 DDH196817:DDH196821 DND196817:DND196821 DWZ196817:DWZ196821 EGV196817:EGV196821 EQR196817:EQR196821 FAN196817:FAN196821 FKJ196817:FKJ196821 FUF196817:FUF196821 GEB196817:GEB196821 GNX196817:GNX196821 GXT196817:GXT196821 HHP196817:HHP196821 HRL196817:HRL196821 IBH196817:IBH196821 ILD196817:ILD196821 IUZ196817:IUZ196821 JEV196817:JEV196821 JOR196817:JOR196821 JYN196817:JYN196821 KIJ196817:KIJ196821 KSF196817:KSF196821 LCB196817:LCB196821 LLX196817:LLX196821 LVT196817:LVT196821 MFP196817:MFP196821 MPL196817:MPL196821 MZH196817:MZH196821 NJD196817:NJD196821 NSZ196817:NSZ196821 OCV196817:OCV196821 OMR196817:OMR196821 OWN196817:OWN196821 PGJ196817:PGJ196821 PQF196817:PQF196821 QAB196817:QAB196821 QJX196817:QJX196821 QTT196817:QTT196821 RDP196817:RDP196821 RNL196817:RNL196821 RXH196817:RXH196821 SHD196817:SHD196821 SQZ196817:SQZ196821 TAV196817:TAV196821 TKR196817:TKR196821 TUN196817:TUN196821 UEJ196817:UEJ196821 UOF196817:UOF196821 UYB196817:UYB196821 VHX196817:VHX196821 VRT196817:VRT196821 WBP196817:WBP196821 WLL196817:WLL196821 WVH196817:WVH196821 A262353:A262357 IV262353:IV262357 SR262353:SR262357 ACN262353:ACN262357 AMJ262353:AMJ262357 AWF262353:AWF262357 BGB262353:BGB262357 BPX262353:BPX262357 BZT262353:BZT262357 CJP262353:CJP262357 CTL262353:CTL262357 DDH262353:DDH262357 DND262353:DND262357 DWZ262353:DWZ262357 EGV262353:EGV262357 EQR262353:EQR262357 FAN262353:FAN262357 FKJ262353:FKJ262357 FUF262353:FUF262357 GEB262353:GEB262357 GNX262353:GNX262357 GXT262353:GXT262357 HHP262353:HHP262357 HRL262353:HRL262357 IBH262353:IBH262357 ILD262353:ILD262357 IUZ262353:IUZ262357 JEV262353:JEV262357 JOR262353:JOR262357 JYN262353:JYN262357 KIJ262353:KIJ262357 KSF262353:KSF262357 LCB262353:LCB262357 LLX262353:LLX262357 LVT262353:LVT262357 MFP262353:MFP262357 MPL262353:MPL262357 MZH262353:MZH262357 NJD262353:NJD262357 NSZ262353:NSZ262357 OCV262353:OCV262357 OMR262353:OMR262357 OWN262353:OWN262357 PGJ262353:PGJ262357 PQF262353:PQF262357 QAB262353:QAB262357 QJX262353:QJX262357 QTT262353:QTT262357 RDP262353:RDP262357 RNL262353:RNL262357 RXH262353:RXH262357 SHD262353:SHD262357 SQZ262353:SQZ262357 TAV262353:TAV262357 TKR262353:TKR262357 TUN262353:TUN262357 UEJ262353:UEJ262357 UOF262353:UOF262357 UYB262353:UYB262357 VHX262353:VHX262357 VRT262353:VRT262357 WBP262353:WBP262357 WLL262353:WLL262357 WVH262353:WVH262357 A327889:A327893 IV327889:IV327893 SR327889:SR327893 ACN327889:ACN327893 AMJ327889:AMJ327893 AWF327889:AWF327893 BGB327889:BGB327893 BPX327889:BPX327893 BZT327889:BZT327893 CJP327889:CJP327893 CTL327889:CTL327893 DDH327889:DDH327893 DND327889:DND327893 DWZ327889:DWZ327893 EGV327889:EGV327893 EQR327889:EQR327893 FAN327889:FAN327893 FKJ327889:FKJ327893 FUF327889:FUF327893 GEB327889:GEB327893 GNX327889:GNX327893 GXT327889:GXT327893 HHP327889:HHP327893 HRL327889:HRL327893 IBH327889:IBH327893 ILD327889:ILD327893 IUZ327889:IUZ327893 JEV327889:JEV327893 JOR327889:JOR327893 JYN327889:JYN327893 KIJ327889:KIJ327893 KSF327889:KSF327893 LCB327889:LCB327893 LLX327889:LLX327893 LVT327889:LVT327893 MFP327889:MFP327893 MPL327889:MPL327893 MZH327889:MZH327893 NJD327889:NJD327893 NSZ327889:NSZ327893 OCV327889:OCV327893 OMR327889:OMR327893 OWN327889:OWN327893 PGJ327889:PGJ327893 PQF327889:PQF327893 QAB327889:QAB327893 QJX327889:QJX327893 QTT327889:QTT327893 RDP327889:RDP327893 RNL327889:RNL327893 RXH327889:RXH327893 SHD327889:SHD327893 SQZ327889:SQZ327893 TAV327889:TAV327893 TKR327889:TKR327893 TUN327889:TUN327893 UEJ327889:UEJ327893 UOF327889:UOF327893 UYB327889:UYB327893 VHX327889:VHX327893 VRT327889:VRT327893 WBP327889:WBP327893 WLL327889:WLL327893 WVH327889:WVH327893 A393425:A393429 IV393425:IV393429 SR393425:SR393429 ACN393425:ACN393429 AMJ393425:AMJ393429 AWF393425:AWF393429 BGB393425:BGB393429 BPX393425:BPX393429 BZT393425:BZT393429 CJP393425:CJP393429 CTL393425:CTL393429 DDH393425:DDH393429 DND393425:DND393429 DWZ393425:DWZ393429 EGV393425:EGV393429 EQR393425:EQR393429 FAN393425:FAN393429 FKJ393425:FKJ393429 FUF393425:FUF393429 GEB393425:GEB393429 GNX393425:GNX393429 GXT393425:GXT393429 HHP393425:HHP393429 HRL393425:HRL393429 IBH393425:IBH393429 ILD393425:ILD393429 IUZ393425:IUZ393429 JEV393425:JEV393429 JOR393425:JOR393429 JYN393425:JYN393429 KIJ393425:KIJ393429 KSF393425:KSF393429 LCB393425:LCB393429 LLX393425:LLX393429 LVT393425:LVT393429 MFP393425:MFP393429 MPL393425:MPL393429 MZH393425:MZH393429 NJD393425:NJD393429 NSZ393425:NSZ393429 OCV393425:OCV393429 OMR393425:OMR393429 OWN393425:OWN393429 PGJ393425:PGJ393429 PQF393425:PQF393429 QAB393425:QAB393429 QJX393425:QJX393429 QTT393425:QTT393429 RDP393425:RDP393429 RNL393425:RNL393429 RXH393425:RXH393429 SHD393425:SHD393429 SQZ393425:SQZ393429 TAV393425:TAV393429 TKR393425:TKR393429 TUN393425:TUN393429 UEJ393425:UEJ393429 UOF393425:UOF393429 UYB393425:UYB393429 VHX393425:VHX393429 VRT393425:VRT393429 WBP393425:WBP393429 WLL393425:WLL393429 WVH393425:WVH393429 A458961:A458965 IV458961:IV458965 SR458961:SR458965 ACN458961:ACN458965 AMJ458961:AMJ458965 AWF458961:AWF458965 BGB458961:BGB458965 BPX458961:BPX458965 BZT458961:BZT458965 CJP458961:CJP458965 CTL458961:CTL458965 DDH458961:DDH458965 DND458961:DND458965 DWZ458961:DWZ458965 EGV458961:EGV458965 EQR458961:EQR458965 FAN458961:FAN458965 FKJ458961:FKJ458965 FUF458961:FUF458965 GEB458961:GEB458965 GNX458961:GNX458965 GXT458961:GXT458965 HHP458961:HHP458965 HRL458961:HRL458965 IBH458961:IBH458965 ILD458961:ILD458965 IUZ458961:IUZ458965 JEV458961:JEV458965 JOR458961:JOR458965 JYN458961:JYN458965 KIJ458961:KIJ458965 KSF458961:KSF458965 LCB458961:LCB458965 LLX458961:LLX458965 LVT458961:LVT458965 MFP458961:MFP458965 MPL458961:MPL458965 MZH458961:MZH458965 NJD458961:NJD458965 NSZ458961:NSZ458965 OCV458961:OCV458965 OMR458961:OMR458965 OWN458961:OWN458965 PGJ458961:PGJ458965 PQF458961:PQF458965 QAB458961:QAB458965 QJX458961:QJX458965 QTT458961:QTT458965 RDP458961:RDP458965 RNL458961:RNL458965 RXH458961:RXH458965 SHD458961:SHD458965 SQZ458961:SQZ458965 TAV458961:TAV458965 TKR458961:TKR458965 TUN458961:TUN458965 UEJ458961:UEJ458965 UOF458961:UOF458965 UYB458961:UYB458965 VHX458961:VHX458965 VRT458961:VRT458965 WBP458961:WBP458965 WLL458961:WLL458965 WVH458961:WVH458965 A524497:A524501 IV524497:IV524501 SR524497:SR524501 ACN524497:ACN524501 AMJ524497:AMJ524501 AWF524497:AWF524501 BGB524497:BGB524501 BPX524497:BPX524501 BZT524497:BZT524501 CJP524497:CJP524501 CTL524497:CTL524501 DDH524497:DDH524501 DND524497:DND524501 DWZ524497:DWZ524501 EGV524497:EGV524501 EQR524497:EQR524501 FAN524497:FAN524501 FKJ524497:FKJ524501 FUF524497:FUF524501 GEB524497:GEB524501 GNX524497:GNX524501 GXT524497:GXT524501 HHP524497:HHP524501 HRL524497:HRL524501 IBH524497:IBH524501 ILD524497:ILD524501 IUZ524497:IUZ524501 JEV524497:JEV524501 JOR524497:JOR524501 JYN524497:JYN524501 KIJ524497:KIJ524501 KSF524497:KSF524501 LCB524497:LCB524501 LLX524497:LLX524501 LVT524497:LVT524501 MFP524497:MFP524501 MPL524497:MPL524501 MZH524497:MZH524501 NJD524497:NJD524501 NSZ524497:NSZ524501 OCV524497:OCV524501 OMR524497:OMR524501 OWN524497:OWN524501 PGJ524497:PGJ524501 PQF524497:PQF524501 QAB524497:QAB524501 QJX524497:QJX524501 QTT524497:QTT524501 RDP524497:RDP524501 RNL524497:RNL524501 RXH524497:RXH524501 SHD524497:SHD524501 SQZ524497:SQZ524501 TAV524497:TAV524501 TKR524497:TKR524501 TUN524497:TUN524501 UEJ524497:UEJ524501 UOF524497:UOF524501 UYB524497:UYB524501 VHX524497:VHX524501 VRT524497:VRT524501 WBP524497:WBP524501 WLL524497:WLL524501 WVH524497:WVH524501 A590033:A590037 IV590033:IV590037 SR590033:SR590037 ACN590033:ACN590037 AMJ590033:AMJ590037 AWF590033:AWF590037 BGB590033:BGB590037 BPX590033:BPX590037 BZT590033:BZT590037 CJP590033:CJP590037 CTL590033:CTL590037 DDH590033:DDH590037 DND590033:DND590037 DWZ590033:DWZ590037 EGV590033:EGV590037 EQR590033:EQR590037 FAN590033:FAN590037 FKJ590033:FKJ590037 FUF590033:FUF590037 GEB590033:GEB590037 GNX590033:GNX590037 GXT590033:GXT590037 HHP590033:HHP590037 HRL590033:HRL590037 IBH590033:IBH590037 ILD590033:ILD590037 IUZ590033:IUZ590037 JEV590033:JEV590037 JOR590033:JOR590037 JYN590033:JYN590037 KIJ590033:KIJ590037 KSF590033:KSF590037 LCB590033:LCB590037 LLX590033:LLX590037 LVT590033:LVT590037 MFP590033:MFP590037 MPL590033:MPL590037 MZH590033:MZH590037 NJD590033:NJD590037 NSZ590033:NSZ590037 OCV590033:OCV590037 OMR590033:OMR590037 OWN590033:OWN590037 PGJ590033:PGJ590037 PQF590033:PQF590037 QAB590033:QAB590037 QJX590033:QJX590037 QTT590033:QTT590037 RDP590033:RDP590037 RNL590033:RNL590037 RXH590033:RXH590037 SHD590033:SHD590037 SQZ590033:SQZ590037 TAV590033:TAV590037 TKR590033:TKR590037 TUN590033:TUN590037 UEJ590033:UEJ590037 UOF590033:UOF590037 UYB590033:UYB590037 VHX590033:VHX590037 VRT590033:VRT590037 WBP590033:WBP590037 WLL590033:WLL590037 WVH590033:WVH590037 A655569:A655573 IV655569:IV655573 SR655569:SR655573 ACN655569:ACN655573 AMJ655569:AMJ655573 AWF655569:AWF655573 BGB655569:BGB655573 BPX655569:BPX655573 BZT655569:BZT655573 CJP655569:CJP655573 CTL655569:CTL655573 DDH655569:DDH655573 DND655569:DND655573 DWZ655569:DWZ655573 EGV655569:EGV655573 EQR655569:EQR655573 FAN655569:FAN655573 FKJ655569:FKJ655573 FUF655569:FUF655573 GEB655569:GEB655573 GNX655569:GNX655573 GXT655569:GXT655573 HHP655569:HHP655573 HRL655569:HRL655573 IBH655569:IBH655573 ILD655569:ILD655573 IUZ655569:IUZ655573 JEV655569:JEV655573 JOR655569:JOR655573 JYN655569:JYN655573 KIJ655569:KIJ655573 KSF655569:KSF655573 LCB655569:LCB655573 LLX655569:LLX655573 LVT655569:LVT655573 MFP655569:MFP655573 MPL655569:MPL655573 MZH655569:MZH655573 NJD655569:NJD655573 NSZ655569:NSZ655573 OCV655569:OCV655573 OMR655569:OMR655573 OWN655569:OWN655573 PGJ655569:PGJ655573 PQF655569:PQF655573 QAB655569:QAB655573 QJX655569:QJX655573 QTT655569:QTT655573 RDP655569:RDP655573 RNL655569:RNL655573 RXH655569:RXH655573 SHD655569:SHD655573 SQZ655569:SQZ655573 TAV655569:TAV655573 TKR655569:TKR655573 TUN655569:TUN655573 UEJ655569:UEJ655573 UOF655569:UOF655573 UYB655569:UYB655573 VHX655569:VHX655573 VRT655569:VRT655573 WBP655569:WBP655573 WLL655569:WLL655573 WVH655569:WVH655573 A721105:A721109 IV721105:IV721109 SR721105:SR721109 ACN721105:ACN721109 AMJ721105:AMJ721109 AWF721105:AWF721109 BGB721105:BGB721109 BPX721105:BPX721109 BZT721105:BZT721109 CJP721105:CJP721109 CTL721105:CTL721109 DDH721105:DDH721109 DND721105:DND721109 DWZ721105:DWZ721109 EGV721105:EGV721109 EQR721105:EQR721109 FAN721105:FAN721109 FKJ721105:FKJ721109 FUF721105:FUF721109 GEB721105:GEB721109 GNX721105:GNX721109 GXT721105:GXT721109 HHP721105:HHP721109 HRL721105:HRL721109 IBH721105:IBH721109 ILD721105:ILD721109 IUZ721105:IUZ721109 JEV721105:JEV721109 JOR721105:JOR721109 JYN721105:JYN721109 KIJ721105:KIJ721109 KSF721105:KSF721109 LCB721105:LCB721109 LLX721105:LLX721109 LVT721105:LVT721109 MFP721105:MFP721109 MPL721105:MPL721109 MZH721105:MZH721109 NJD721105:NJD721109 NSZ721105:NSZ721109 OCV721105:OCV721109 OMR721105:OMR721109 OWN721105:OWN721109 PGJ721105:PGJ721109 PQF721105:PQF721109 QAB721105:QAB721109 QJX721105:QJX721109 QTT721105:QTT721109 RDP721105:RDP721109 RNL721105:RNL721109 RXH721105:RXH721109 SHD721105:SHD721109 SQZ721105:SQZ721109 TAV721105:TAV721109 TKR721105:TKR721109 TUN721105:TUN721109 UEJ721105:UEJ721109 UOF721105:UOF721109 UYB721105:UYB721109 VHX721105:VHX721109 VRT721105:VRT721109 WBP721105:WBP721109 WLL721105:WLL721109 WVH721105:WVH721109 A786641:A786645 IV786641:IV786645 SR786641:SR786645 ACN786641:ACN786645 AMJ786641:AMJ786645 AWF786641:AWF786645 BGB786641:BGB786645 BPX786641:BPX786645 BZT786641:BZT786645 CJP786641:CJP786645 CTL786641:CTL786645 DDH786641:DDH786645 DND786641:DND786645 DWZ786641:DWZ786645 EGV786641:EGV786645 EQR786641:EQR786645 FAN786641:FAN786645 FKJ786641:FKJ786645 FUF786641:FUF786645 GEB786641:GEB786645 GNX786641:GNX786645 GXT786641:GXT786645 HHP786641:HHP786645 HRL786641:HRL786645 IBH786641:IBH786645 ILD786641:ILD786645 IUZ786641:IUZ786645 JEV786641:JEV786645 JOR786641:JOR786645 JYN786641:JYN786645 KIJ786641:KIJ786645 KSF786641:KSF786645 LCB786641:LCB786645 LLX786641:LLX786645 LVT786641:LVT786645 MFP786641:MFP786645 MPL786641:MPL786645 MZH786641:MZH786645 NJD786641:NJD786645 NSZ786641:NSZ786645 OCV786641:OCV786645 OMR786641:OMR786645 OWN786641:OWN786645 PGJ786641:PGJ786645 PQF786641:PQF786645 QAB786641:QAB786645 QJX786641:QJX786645 QTT786641:QTT786645 RDP786641:RDP786645 RNL786641:RNL786645 RXH786641:RXH786645 SHD786641:SHD786645 SQZ786641:SQZ786645 TAV786641:TAV786645 TKR786641:TKR786645 TUN786641:TUN786645 UEJ786641:UEJ786645 UOF786641:UOF786645 UYB786641:UYB786645 VHX786641:VHX786645 VRT786641:VRT786645 WBP786641:WBP786645 WLL786641:WLL786645 WVH786641:WVH786645 A852177:A852181 IV852177:IV852181 SR852177:SR852181 ACN852177:ACN852181 AMJ852177:AMJ852181 AWF852177:AWF852181 BGB852177:BGB852181 BPX852177:BPX852181 BZT852177:BZT852181 CJP852177:CJP852181 CTL852177:CTL852181 DDH852177:DDH852181 DND852177:DND852181 DWZ852177:DWZ852181 EGV852177:EGV852181 EQR852177:EQR852181 FAN852177:FAN852181 FKJ852177:FKJ852181 FUF852177:FUF852181 GEB852177:GEB852181 GNX852177:GNX852181 GXT852177:GXT852181 HHP852177:HHP852181 HRL852177:HRL852181 IBH852177:IBH852181 ILD852177:ILD852181 IUZ852177:IUZ852181 JEV852177:JEV852181 JOR852177:JOR852181 JYN852177:JYN852181 KIJ852177:KIJ852181 KSF852177:KSF852181 LCB852177:LCB852181 LLX852177:LLX852181 LVT852177:LVT852181 MFP852177:MFP852181 MPL852177:MPL852181 MZH852177:MZH852181 NJD852177:NJD852181 NSZ852177:NSZ852181 OCV852177:OCV852181 OMR852177:OMR852181 OWN852177:OWN852181 PGJ852177:PGJ852181 PQF852177:PQF852181 QAB852177:QAB852181 QJX852177:QJX852181 QTT852177:QTT852181 RDP852177:RDP852181 RNL852177:RNL852181 RXH852177:RXH852181 SHD852177:SHD852181 SQZ852177:SQZ852181 TAV852177:TAV852181 TKR852177:TKR852181 TUN852177:TUN852181 UEJ852177:UEJ852181 UOF852177:UOF852181 UYB852177:UYB852181 VHX852177:VHX852181 VRT852177:VRT852181 WBP852177:WBP852181 WLL852177:WLL852181 WVH852177:WVH852181 A917713:A917717 IV917713:IV917717 SR917713:SR917717 ACN917713:ACN917717 AMJ917713:AMJ917717 AWF917713:AWF917717 BGB917713:BGB917717 BPX917713:BPX917717 BZT917713:BZT917717 CJP917713:CJP917717 CTL917713:CTL917717 DDH917713:DDH917717 DND917713:DND917717 DWZ917713:DWZ917717 EGV917713:EGV917717 EQR917713:EQR917717 FAN917713:FAN917717 FKJ917713:FKJ917717 FUF917713:FUF917717 GEB917713:GEB917717 GNX917713:GNX917717 GXT917713:GXT917717 HHP917713:HHP917717 HRL917713:HRL917717 IBH917713:IBH917717 ILD917713:ILD917717 IUZ917713:IUZ917717 JEV917713:JEV917717 JOR917713:JOR917717 JYN917713:JYN917717 KIJ917713:KIJ917717 KSF917713:KSF917717 LCB917713:LCB917717 LLX917713:LLX917717 LVT917713:LVT917717 MFP917713:MFP917717 MPL917713:MPL917717 MZH917713:MZH917717 NJD917713:NJD917717 NSZ917713:NSZ917717 OCV917713:OCV917717 OMR917713:OMR917717 OWN917713:OWN917717 PGJ917713:PGJ917717 PQF917713:PQF917717 QAB917713:QAB917717 QJX917713:QJX917717 QTT917713:QTT917717 RDP917713:RDP917717 RNL917713:RNL917717 RXH917713:RXH917717 SHD917713:SHD917717 SQZ917713:SQZ917717 TAV917713:TAV917717 TKR917713:TKR917717 TUN917713:TUN917717 UEJ917713:UEJ917717 UOF917713:UOF917717 UYB917713:UYB917717 VHX917713:VHX917717 VRT917713:VRT917717 WBP917713:WBP917717 WLL917713:WLL917717 WVH917713:WVH917717 A983249:A983253 IV983249:IV983253 SR983249:SR983253 ACN983249:ACN983253 AMJ983249:AMJ983253 AWF983249:AWF983253 BGB983249:BGB983253 BPX983249:BPX983253 BZT983249:BZT983253 CJP983249:CJP983253 CTL983249:CTL983253 DDH983249:DDH983253 DND983249:DND983253 DWZ983249:DWZ983253 EGV983249:EGV983253 EQR983249:EQR983253 FAN983249:FAN983253 FKJ983249:FKJ983253 FUF983249:FUF983253 GEB983249:GEB983253 GNX983249:GNX983253 GXT983249:GXT983253 HHP983249:HHP983253 HRL983249:HRL983253 IBH983249:IBH983253 ILD983249:ILD983253 IUZ983249:IUZ983253 JEV983249:JEV983253 JOR983249:JOR983253 JYN983249:JYN983253 KIJ983249:KIJ983253 KSF983249:KSF983253 LCB983249:LCB983253 LLX983249:LLX983253 LVT983249:LVT983253 MFP983249:MFP983253 MPL983249:MPL983253 MZH983249:MZH983253 NJD983249:NJD983253 NSZ983249:NSZ983253 OCV983249:OCV983253 OMR983249:OMR983253 OWN983249:OWN983253 PGJ983249:PGJ983253 PQF983249:PQF983253 QAB983249:QAB983253 QJX983249:QJX983253 QTT983249:QTT983253 RDP983249:RDP983253 RNL983249:RNL983253 RXH983249:RXH983253 SHD983249:SHD983253 SQZ983249:SQZ983253 TAV983249:TAV983253 TKR983249:TKR983253 TUN983249:TUN983253 UEJ983249:UEJ983253 UOF983249:UOF983253 UYB983249:UYB983253 VHX983249:VHX983253 VRT983249:VRT983253 WBP983249:WBP983253 WLL983249:WLL983253 WVH983249:WVH983253 A65695 IV65695 SR65695 ACN65695 AMJ65695 AWF65695 BGB65695 BPX65695 BZT65695 CJP65695 CTL65695 DDH65695 DND65695 DWZ65695 EGV65695 EQR65695 FAN65695 FKJ65695 FUF65695 GEB65695 GNX65695 GXT65695 HHP65695 HRL65695 IBH65695 ILD65695 IUZ65695 JEV65695 JOR65695 JYN65695 KIJ65695 KSF65695 LCB65695 LLX65695 LVT65695 MFP65695 MPL65695 MZH65695 NJD65695 NSZ65695 OCV65695 OMR65695 OWN65695 PGJ65695 PQF65695 QAB65695 QJX65695 QTT65695 RDP65695 RNL65695 RXH65695 SHD65695 SQZ65695 TAV65695 TKR65695 TUN65695 UEJ65695 UOF65695 UYB65695 VHX65695 VRT65695 WBP65695 WLL65695 WVH65695 A131231 IV131231 SR131231 ACN131231 AMJ131231 AWF131231 BGB131231 BPX131231 BZT131231 CJP131231 CTL131231 DDH131231 DND131231 DWZ131231 EGV131231 EQR131231 FAN131231 FKJ131231 FUF131231 GEB131231 GNX131231 GXT131231 HHP131231 HRL131231 IBH131231 ILD131231 IUZ131231 JEV131231 JOR131231 JYN131231 KIJ131231 KSF131231 LCB131231 LLX131231 LVT131231 MFP131231 MPL131231 MZH131231 NJD131231 NSZ131231 OCV131231 OMR131231 OWN131231 PGJ131231 PQF131231 QAB131231 QJX131231 QTT131231 RDP131231 RNL131231 RXH131231 SHD131231 SQZ131231 TAV131231 TKR131231 TUN131231 UEJ131231 UOF131231 UYB131231 VHX131231 VRT131231 WBP131231 WLL131231 WVH131231 A196767 IV196767 SR196767 ACN196767 AMJ196767 AWF196767 BGB196767 BPX196767 BZT196767 CJP196767 CTL196767 DDH196767 DND196767 DWZ196767 EGV196767 EQR196767 FAN196767 FKJ196767 FUF196767 GEB196767 GNX196767 GXT196767 HHP196767 HRL196767 IBH196767 ILD196767 IUZ196767 JEV196767 JOR196767 JYN196767 KIJ196767 KSF196767 LCB196767 LLX196767 LVT196767 MFP196767 MPL196767 MZH196767 NJD196767 NSZ196767 OCV196767 OMR196767 OWN196767 PGJ196767 PQF196767 QAB196767 QJX196767 QTT196767 RDP196767 RNL196767 RXH196767 SHD196767 SQZ196767 TAV196767 TKR196767 TUN196767 UEJ196767 UOF196767 UYB196767 VHX196767 VRT196767 WBP196767 WLL196767 WVH196767 A262303 IV262303 SR262303 ACN262303 AMJ262303 AWF262303 BGB262303 BPX262303 BZT262303 CJP262303 CTL262303 DDH262303 DND262303 DWZ262303 EGV262303 EQR262303 FAN262303 FKJ262303 FUF262303 GEB262303 GNX262303 GXT262303 HHP262303 HRL262303 IBH262303 ILD262303 IUZ262303 JEV262303 JOR262303 JYN262303 KIJ262303 KSF262303 LCB262303 LLX262303 LVT262303 MFP262303 MPL262303 MZH262303 NJD262303 NSZ262303 OCV262303 OMR262303 OWN262303 PGJ262303 PQF262303 QAB262303 QJX262303 QTT262303 RDP262303 RNL262303 RXH262303 SHD262303 SQZ262303 TAV262303 TKR262303 TUN262303 UEJ262303 UOF262303 UYB262303 VHX262303 VRT262303 WBP262303 WLL262303 WVH262303 A327839 IV327839 SR327839 ACN327839 AMJ327839 AWF327839 BGB327839 BPX327839 BZT327839 CJP327839 CTL327839 DDH327839 DND327839 DWZ327839 EGV327839 EQR327839 FAN327839 FKJ327839 FUF327839 GEB327839 GNX327839 GXT327839 HHP327839 HRL327839 IBH327839 ILD327839 IUZ327839 JEV327839 JOR327839 JYN327839 KIJ327839 KSF327839 LCB327839 LLX327839 LVT327839 MFP327839 MPL327839 MZH327839 NJD327839 NSZ327839 OCV327839 OMR327839 OWN327839 PGJ327839 PQF327839 QAB327839 QJX327839 QTT327839 RDP327839 RNL327839 RXH327839 SHD327839 SQZ327839 TAV327839 TKR327839 TUN327839 UEJ327839 UOF327839 UYB327839 VHX327839 VRT327839 WBP327839 WLL327839 WVH327839 A393375 IV393375 SR393375 ACN393375 AMJ393375 AWF393375 BGB393375 BPX393375 BZT393375 CJP393375 CTL393375 DDH393375 DND393375 DWZ393375 EGV393375 EQR393375 FAN393375 FKJ393375 FUF393375 GEB393375 GNX393375 GXT393375 HHP393375 HRL393375 IBH393375 ILD393375 IUZ393375 JEV393375 JOR393375 JYN393375 KIJ393375 KSF393375 LCB393375 LLX393375 LVT393375 MFP393375 MPL393375 MZH393375 NJD393375 NSZ393375 OCV393375 OMR393375 OWN393375 PGJ393375 PQF393375 QAB393375 QJX393375 QTT393375 RDP393375 RNL393375 RXH393375 SHD393375 SQZ393375 TAV393375 TKR393375 TUN393375 UEJ393375 UOF393375 UYB393375 VHX393375 VRT393375 WBP393375 WLL393375 WVH393375 A458911 IV458911 SR458911 ACN458911 AMJ458911 AWF458911 BGB458911 BPX458911 BZT458911 CJP458911 CTL458911 DDH458911 DND458911 DWZ458911 EGV458911 EQR458911 FAN458911 FKJ458911 FUF458911 GEB458911 GNX458911 GXT458911 HHP458911 HRL458911 IBH458911 ILD458911 IUZ458911 JEV458911 JOR458911 JYN458911 KIJ458911 KSF458911 LCB458911 LLX458911 LVT458911 MFP458911 MPL458911 MZH458911 NJD458911 NSZ458911 OCV458911 OMR458911 OWN458911 PGJ458911 PQF458911 QAB458911 QJX458911 QTT458911 RDP458911 RNL458911 RXH458911 SHD458911 SQZ458911 TAV458911 TKR458911 TUN458911 UEJ458911 UOF458911 UYB458911 VHX458911 VRT458911 WBP458911 WLL458911 WVH458911 A524447 IV524447 SR524447 ACN524447 AMJ524447 AWF524447 BGB524447 BPX524447 BZT524447 CJP524447 CTL524447 DDH524447 DND524447 DWZ524447 EGV524447 EQR524447 FAN524447 FKJ524447 FUF524447 GEB524447 GNX524447 GXT524447 HHP524447 HRL524447 IBH524447 ILD524447 IUZ524447 JEV524447 JOR524447 JYN524447 KIJ524447 KSF524447 LCB524447 LLX524447 LVT524447 MFP524447 MPL524447 MZH524447 NJD524447 NSZ524447 OCV524447 OMR524447 OWN524447 PGJ524447 PQF524447 QAB524447 QJX524447 QTT524447 RDP524447 RNL524447 RXH524447 SHD524447 SQZ524447 TAV524447 TKR524447 TUN524447 UEJ524447 UOF524447 UYB524447 VHX524447 VRT524447 WBP524447 WLL524447 WVH524447 A589983 IV589983 SR589983 ACN589983 AMJ589983 AWF589983 BGB589983 BPX589983 BZT589983 CJP589983 CTL589983 DDH589983 DND589983 DWZ589983 EGV589983 EQR589983 FAN589983 FKJ589983 FUF589983 GEB589983 GNX589983 GXT589983 HHP589983 HRL589983 IBH589983 ILD589983 IUZ589983 JEV589983 JOR589983 JYN589983 KIJ589983 KSF589983 LCB589983 LLX589983 LVT589983 MFP589983 MPL589983 MZH589983 NJD589983 NSZ589983 OCV589983 OMR589983 OWN589983 PGJ589983 PQF589983 QAB589983 QJX589983 QTT589983 RDP589983 RNL589983 RXH589983 SHD589983 SQZ589983 TAV589983 TKR589983 TUN589983 UEJ589983 UOF589983 UYB589983 VHX589983 VRT589983 WBP589983 WLL589983 WVH589983 A655519 IV655519 SR655519 ACN655519 AMJ655519 AWF655519 BGB655519 BPX655519 BZT655519 CJP655519 CTL655519 DDH655519 DND655519 DWZ655519 EGV655519 EQR655519 FAN655519 FKJ655519 FUF655519 GEB655519 GNX655519 GXT655519 HHP655519 HRL655519 IBH655519 ILD655519 IUZ655519 JEV655519 JOR655519 JYN655519 KIJ655519 KSF655519 LCB655519 LLX655519 LVT655519 MFP655519 MPL655519 MZH655519 NJD655519 NSZ655519 OCV655519 OMR655519 OWN655519 PGJ655519 PQF655519 QAB655519 QJX655519 QTT655519 RDP655519 RNL655519 RXH655519 SHD655519 SQZ655519 TAV655519 TKR655519 TUN655519 UEJ655519 UOF655519 UYB655519 VHX655519 VRT655519 WBP655519 WLL655519 WVH655519 A721055 IV721055 SR721055 ACN721055 AMJ721055 AWF721055 BGB721055 BPX721055 BZT721055 CJP721055 CTL721055 DDH721055 DND721055 DWZ721055 EGV721055 EQR721055 FAN721055 FKJ721055 FUF721055 GEB721055 GNX721055 GXT721055 HHP721055 HRL721055 IBH721055 ILD721055 IUZ721055 JEV721055 JOR721055 JYN721055 KIJ721055 KSF721055 LCB721055 LLX721055 LVT721055 MFP721055 MPL721055 MZH721055 NJD721055 NSZ721055 OCV721055 OMR721055 OWN721055 PGJ721055 PQF721055 QAB721055 QJX721055 QTT721055 RDP721055 RNL721055 RXH721055 SHD721055 SQZ721055 TAV721055 TKR721055 TUN721055 UEJ721055 UOF721055 UYB721055 VHX721055 VRT721055 WBP721055 WLL721055 WVH721055 A786591 IV786591 SR786591 ACN786591 AMJ786591 AWF786591 BGB786591 BPX786591 BZT786591 CJP786591 CTL786591 DDH786591 DND786591 DWZ786591 EGV786591 EQR786591 FAN786591 FKJ786591 FUF786591 GEB786591 GNX786591 GXT786591 HHP786591 HRL786591 IBH786591 ILD786591 IUZ786591 JEV786591 JOR786591 JYN786591 KIJ786591 KSF786591 LCB786591 LLX786591 LVT786591 MFP786591 MPL786591 MZH786591 NJD786591 NSZ786591 OCV786591 OMR786591 OWN786591 PGJ786591 PQF786591 QAB786591 QJX786591 QTT786591 RDP786591 RNL786591 RXH786591 SHD786591 SQZ786591 TAV786591 TKR786591 TUN786591 UEJ786591 UOF786591 UYB786591 VHX786591 VRT786591 WBP786591 WLL786591 WVH786591 A852127 IV852127 SR852127 ACN852127 AMJ852127 AWF852127 BGB852127 BPX852127 BZT852127 CJP852127 CTL852127 DDH852127 DND852127 DWZ852127 EGV852127 EQR852127 FAN852127 FKJ852127 FUF852127 GEB852127 GNX852127 GXT852127 HHP852127 HRL852127 IBH852127 ILD852127 IUZ852127 JEV852127 JOR852127 JYN852127 KIJ852127 KSF852127 LCB852127 LLX852127 LVT852127 MFP852127 MPL852127 MZH852127 NJD852127 NSZ852127 OCV852127 OMR852127 OWN852127 PGJ852127 PQF852127 QAB852127 QJX852127 QTT852127 RDP852127 RNL852127 RXH852127 SHD852127 SQZ852127 TAV852127 TKR852127 TUN852127 UEJ852127 UOF852127 UYB852127 VHX852127 VRT852127 WBP852127 WLL852127 WVH852127 A917663 IV917663 SR917663 ACN917663 AMJ917663 AWF917663 BGB917663 BPX917663 BZT917663 CJP917663 CTL917663 DDH917663 DND917663 DWZ917663 EGV917663 EQR917663 FAN917663 FKJ917663 FUF917663 GEB917663 GNX917663 GXT917663 HHP917663 HRL917663 IBH917663 ILD917663 IUZ917663 JEV917663 JOR917663 JYN917663 KIJ917663 KSF917663 LCB917663 LLX917663 LVT917663 MFP917663 MPL917663 MZH917663 NJD917663 NSZ917663 OCV917663 OMR917663 OWN917663 PGJ917663 PQF917663 QAB917663 QJX917663 QTT917663 RDP917663 RNL917663 RXH917663 SHD917663 SQZ917663 TAV917663 TKR917663 TUN917663 UEJ917663 UOF917663 UYB917663 VHX917663 VRT917663 WBP917663 WLL917663 WVH917663 A983199 IV983199 SR983199 ACN983199 AMJ983199 AWF983199 BGB983199 BPX983199 BZT983199 CJP983199 CTL983199 DDH983199 DND983199 DWZ983199 EGV983199 EQR983199 FAN983199 FKJ983199 FUF983199 GEB983199 GNX983199 GXT983199 HHP983199 HRL983199 IBH983199 ILD983199 IUZ983199 JEV983199 JOR983199 JYN983199 KIJ983199 KSF983199 LCB983199 LLX983199 LVT983199 MFP983199 MPL983199 MZH983199 NJD983199 NSZ983199 OCV983199 OMR983199 OWN983199 PGJ983199 PQF983199 QAB983199 QJX983199 QTT983199 RDP983199 RNL983199 RXH983199 SHD983199 SQZ983199 TAV983199 TKR983199 TUN983199 UEJ983199 UOF983199 UYB983199 VHX983199 VRT983199 WBP983199 WLL983199 WVH983199 B65674:B65701 IW65674:IW65701 SS65674:SS65701 ACO65674:ACO65701 AMK65674:AMK65701 AWG65674:AWG65701 BGC65674:BGC65701 BPY65674:BPY65701 BZU65674:BZU65701 CJQ65674:CJQ65701 CTM65674:CTM65701 DDI65674:DDI65701 DNE65674:DNE65701 DXA65674:DXA65701 EGW65674:EGW65701 EQS65674:EQS65701 FAO65674:FAO65701 FKK65674:FKK65701 FUG65674:FUG65701 GEC65674:GEC65701 GNY65674:GNY65701 GXU65674:GXU65701 HHQ65674:HHQ65701 HRM65674:HRM65701 IBI65674:IBI65701 ILE65674:ILE65701 IVA65674:IVA65701 JEW65674:JEW65701 JOS65674:JOS65701 JYO65674:JYO65701 KIK65674:KIK65701 KSG65674:KSG65701 LCC65674:LCC65701 LLY65674:LLY65701 LVU65674:LVU65701 MFQ65674:MFQ65701 MPM65674:MPM65701 MZI65674:MZI65701 NJE65674:NJE65701 NTA65674:NTA65701 OCW65674:OCW65701 OMS65674:OMS65701 OWO65674:OWO65701 PGK65674:PGK65701 PQG65674:PQG65701 QAC65674:QAC65701 QJY65674:QJY65701 QTU65674:QTU65701 RDQ65674:RDQ65701 RNM65674:RNM65701 RXI65674:RXI65701 SHE65674:SHE65701 SRA65674:SRA65701 TAW65674:TAW65701 TKS65674:TKS65701 TUO65674:TUO65701 UEK65674:UEK65701 UOG65674:UOG65701 UYC65674:UYC65701 VHY65674:VHY65701 VRU65674:VRU65701 WBQ65674:WBQ65701 WLM65674:WLM65701 WVI65674:WVI65701 B131210:B131237 IW131210:IW131237 SS131210:SS131237 ACO131210:ACO131237 AMK131210:AMK131237 AWG131210:AWG131237 BGC131210:BGC131237 BPY131210:BPY131237 BZU131210:BZU131237 CJQ131210:CJQ131237 CTM131210:CTM131237 DDI131210:DDI131237 DNE131210:DNE131237 DXA131210:DXA131237 EGW131210:EGW131237 EQS131210:EQS131237 FAO131210:FAO131237 FKK131210:FKK131237 FUG131210:FUG131237 GEC131210:GEC131237 GNY131210:GNY131237 GXU131210:GXU131237 HHQ131210:HHQ131237 HRM131210:HRM131237 IBI131210:IBI131237 ILE131210:ILE131237 IVA131210:IVA131237 JEW131210:JEW131237 JOS131210:JOS131237 JYO131210:JYO131237 KIK131210:KIK131237 KSG131210:KSG131237 LCC131210:LCC131237 LLY131210:LLY131237 LVU131210:LVU131237 MFQ131210:MFQ131237 MPM131210:MPM131237 MZI131210:MZI131237 NJE131210:NJE131237 NTA131210:NTA131237 OCW131210:OCW131237 OMS131210:OMS131237 OWO131210:OWO131237 PGK131210:PGK131237 PQG131210:PQG131237 QAC131210:QAC131237 QJY131210:QJY131237 QTU131210:QTU131237 RDQ131210:RDQ131237 RNM131210:RNM131237 RXI131210:RXI131237 SHE131210:SHE131237 SRA131210:SRA131237 TAW131210:TAW131237 TKS131210:TKS131237 TUO131210:TUO131237 UEK131210:UEK131237 UOG131210:UOG131237 UYC131210:UYC131237 VHY131210:VHY131237 VRU131210:VRU131237 WBQ131210:WBQ131237 WLM131210:WLM131237 WVI131210:WVI131237 B196746:B196773 IW196746:IW196773 SS196746:SS196773 ACO196746:ACO196773 AMK196746:AMK196773 AWG196746:AWG196773 BGC196746:BGC196773 BPY196746:BPY196773 BZU196746:BZU196773 CJQ196746:CJQ196773 CTM196746:CTM196773 DDI196746:DDI196773 DNE196746:DNE196773 DXA196746:DXA196773 EGW196746:EGW196773 EQS196746:EQS196773 FAO196746:FAO196773 FKK196746:FKK196773 FUG196746:FUG196773 GEC196746:GEC196773 GNY196746:GNY196773 GXU196746:GXU196773 HHQ196746:HHQ196773 HRM196746:HRM196773 IBI196746:IBI196773 ILE196746:ILE196773 IVA196746:IVA196773 JEW196746:JEW196773 JOS196746:JOS196773 JYO196746:JYO196773 KIK196746:KIK196773 KSG196746:KSG196773 LCC196746:LCC196773 LLY196746:LLY196773 LVU196746:LVU196773 MFQ196746:MFQ196773 MPM196746:MPM196773 MZI196746:MZI196773 NJE196746:NJE196773 NTA196746:NTA196773 OCW196746:OCW196773 OMS196746:OMS196773 OWO196746:OWO196773 PGK196746:PGK196773 PQG196746:PQG196773 QAC196746:QAC196773 QJY196746:QJY196773 QTU196746:QTU196773 RDQ196746:RDQ196773 RNM196746:RNM196773 RXI196746:RXI196773 SHE196746:SHE196773 SRA196746:SRA196773 TAW196746:TAW196773 TKS196746:TKS196773 TUO196746:TUO196773 UEK196746:UEK196773 UOG196746:UOG196773 UYC196746:UYC196773 VHY196746:VHY196773 VRU196746:VRU196773 WBQ196746:WBQ196773 WLM196746:WLM196773 WVI196746:WVI196773 B262282:B262309 IW262282:IW262309 SS262282:SS262309 ACO262282:ACO262309 AMK262282:AMK262309 AWG262282:AWG262309 BGC262282:BGC262309 BPY262282:BPY262309 BZU262282:BZU262309 CJQ262282:CJQ262309 CTM262282:CTM262309 DDI262282:DDI262309 DNE262282:DNE262309 DXA262282:DXA262309 EGW262282:EGW262309 EQS262282:EQS262309 FAO262282:FAO262309 FKK262282:FKK262309 FUG262282:FUG262309 GEC262282:GEC262309 GNY262282:GNY262309 GXU262282:GXU262309 HHQ262282:HHQ262309 HRM262282:HRM262309 IBI262282:IBI262309 ILE262282:ILE262309 IVA262282:IVA262309 JEW262282:JEW262309 JOS262282:JOS262309 JYO262282:JYO262309 KIK262282:KIK262309 KSG262282:KSG262309 LCC262282:LCC262309 LLY262282:LLY262309 LVU262282:LVU262309 MFQ262282:MFQ262309 MPM262282:MPM262309 MZI262282:MZI262309 NJE262282:NJE262309 NTA262282:NTA262309 OCW262282:OCW262309 OMS262282:OMS262309 OWO262282:OWO262309 PGK262282:PGK262309 PQG262282:PQG262309 QAC262282:QAC262309 QJY262282:QJY262309 QTU262282:QTU262309 RDQ262282:RDQ262309 RNM262282:RNM262309 RXI262282:RXI262309 SHE262282:SHE262309 SRA262282:SRA262309 TAW262282:TAW262309 TKS262282:TKS262309 TUO262282:TUO262309 UEK262282:UEK262309 UOG262282:UOG262309 UYC262282:UYC262309 VHY262282:VHY262309 VRU262282:VRU262309 WBQ262282:WBQ262309 WLM262282:WLM262309 WVI262282:WVI262309 B327818:B327845 IW327818:IW327845 SS327818:SS327845 ACO327818:ACO327845 AMK327818:AMK327845 AWG327818:AWG327845 BGC327818:BGC327845 BPY327818:BPY327845 BZU327818:BZU327845 CJQ327818:CJQ327845 CTM327818:CTM327845 DDI327818:DDI327845 DNE327818:DNE327845 DXA327818:DXA327845 EGW327818:EGW327845 EQS327818:EQS327845 FAO327818:FAO327845 FKK327818:FKK327845 FUG327818:FUG327845 GEC327818:GEC327845 GNY327818:GNY327845 GXU327818:GXU327845 HHQ327818:HHQ327845 HRM327818:HRM327845 IBI327818:IBI327845 ILE327818:ILE327845 IVA327818:IVA327845 JEW327818:JEW327845 JOS327818:JOS327845 JYO327818:JYO327845 KIK327818:KIK327845 KSG327818:KSG327845 LCC327818:LCC327845 LLY327818:LLY327845 LVU327818:LVU327845 MFQ327818:MFQ327845 MPM327818:MPM327845 MZI327818:MZI327845 NJE327818:NJE327845 NTA327818:NTA327845 OCW327818:OCW327845 OMS327818:OMS327845 OWO327818:OWO327845 PGK327818:PGK327845 PQG327818:PQG327845 QAC327818:QAC327845 QJY327818:QJY327845 QTU327818:QTU327845 RDQ327818:RDQ327845 RNM327818:RNM327845 RXI327818:RXI327845 SHE327818:SHE327845 SRA327818:SRA327845 TAW327818:TAW327845 TKS327818:TKS327845 TUO327818:TUO327845 UEK327818:UEK327845 UOG327818:UOG327845 UYC327818:UYC327845 VHY327818:VHY327845 VRU327818:VRU327845 WBQ327818:WBQ327845 WLM327818:WLM327845 WVI327818:WVI327845 B393354:B393381 IW393354:IW393381 SS393354:SS393381 ACO393354:ACO393381 AMK393354:AMK393381 AWG393354:AWG393381 BGC393354:BGC393381 BPY393354:BPY393381 BZU393354:BZU393381 CJQ393354:CJQ393381 CTM393354:CTM393381 DDI393354:DDI393381 DNE393354:DNE393381 DXA393354:DXA393381 EGW393354:EGW393381 EQS393354:EQS393381 FAO393354:FAO393381 FKK393354:FKK393381 FUG393354:FUG393381 GEC393354:GEC393381 GNY393354:GNY393381 GXU393354:GXU393381 HHQ393354:HHQ393381 HRM393354:HRM393381 IBI393354:IBI393381 ILE393354:ILE393381 IVA393354:IVA393381 JEW393354:JEW393381 JOS393354:JOS393381 JYO393354:JYO393381 KIK393354:KIK393381 KSG393354:KSG393381 LCC393354:LCC393381 LLY393354:LLY393381 LVU393354:LVU393381 MFQ393354:MFQ393381 MPM393354:MPM393381 MZI393354:MZI393381 NJE393354:NJE393381 NTA393354:NTA393381 OCW393354:OCW393381 OMS393354:OMS393381 OWO393354:OWO393381 PGK393354:PGK393381 PQG393354:PQG393381 QAC393354:QAC393381 QJY393354:QJY393381 QTU393354:QTU393381 RDQ393354:RDQ393381 RNM393354:RNM393381 RXI393354:RXI393381 SHE393354:SHE393381 SRA393354:SRA393381 TAW393354:TAW393381 TKS393354:TKS393381 TUO393354:TUO393381 UEK393354:UEK393381 UOG393354:UOG393381 UYC393354:UYC393381 VHY393354:VHY393381 VRU393354:VRU393381 WBQ393354:WBQ393381 WLM393354:WLM393381 WVI393354:WVI393381 B458890:B458917 IW458890:IW458917 SS458890:SS458917 ACO458890:ACO458917 AMK458890:AMK458917 AWG458890:AWG458917 BGC458890:BGC458917 BPY458890:BPY458917 BZU458890:BZU458917 CJQ458890:CJQ458917 CTM458890:CTM458917 DDI458890:DDI458917 DNE458890:DNE458917 DXA458890:DXA458917 EGW458890:EGW458917 EQS458890:EQS458917 FAO458890:FAO458917 FKK458890:FKK458917 FUG458890:FUG458917 GEC458890:GEC458917 GNY458890:GNY458917 GXU458890:GXU458917 HHQ458890:HHQ458917 HRM458890:HRM458917 IBI458890:IBI458917 ILE458890:ILE458917 IVA458890:IVA458917 JEW458890:JEW458917 JOS458890:JOS458917 JYO458890:JYO458917 KIK458890:KIK458917 KSG458890:KSG458917 LCC458890:LCC458917 LLY458890:LLY458917 LVU458890:LVU458917 MFQ458890:MFQ458917 MPM458890:MPM458917 MZI458890:MZI458917 NJE458890:NJE458917 NTA458890:NTA458917 OCW458890:OCW458917 OMS458890:OMS458917 OWO458890:OWO458917 PGK458890:PGK458917 PQG458890:PQG458917 QAC458890:QAC458917 QJY458890:QJY458917 QTU458890:QTU458917 RDQ458890:RDQ458917 RNM458890:RNM458917 RXI458890:RXI458917 SHE458890:SHE458917 SRA458890:SRA458917 TAW458890:TAW458917 TKS458890:TKS458917 TUO458890:TUO458917 UEK458890:UEK458917 UOG458890:UOG458917 UYC458890:UYC458917 VHY458890:VHY458917 VRU458890:VRU458917 WBQ458890:WBQ458917 WLM458890:WLM458917 WVI458890:WVI458917 B524426:B524453 IW524426:IW524453 SS524426:SS524453 ACO524426:ACO524453 AMK524426:AMK524453 AWG524426:AWG524453 BGC524426:BGC524453 BPY524426:BPY524453 BZU524426:BZU524453 CJQ524426:CJQ524453 CTM524426:CTM524453 DDI524426:DDI524453 DNE524426:DNE524453 DXA524426:DXA524453 EGW524426:EGW524453 EQS524426:EQS524453 FAO524426:FAO524453 FKK524426:FKK524453 FUG524426:FUG524453 GEC524426:GEC524453 GNY524426:GNY524453 GXU524426:GXU524453 HHQ524426:HHQ524453 HRM524426:HRM524453 IBI524426:IBI524453 ILE524426:ILE524453 IVA524426:IVA524453 JEW524426:JEW524453 JOS524426:JOS524453 JYO524426:JYO524453 KIK524426:KIK524453 KSG524426:KSG524453 LCC524426:LCC524453 LLY524426:LLY524453 LVU524426:LVU524453 MFQ524426:MFQ524453 MPM524426:MPM524453 MZI524426:MZI524453 NJE524426:NJE524453 NTA524426:NTA524453 OCW524426:OCW524453 OMS524426:OMS524453 OWO524426:OWO524453 PGK524426:PGK524453 PQG524426:PQG524453 QAC524426:QAC524453 QJY524426:QJY524453 QTU524426:QTU524453 RDQ524426:RDQ524453 RNM524426:RNM524453 RXI524426:RXI524453 SHE524426:SHE524453 SRA524426:SRA524453 TAW524426:TAW524453 TKS524426:TKS524453 TUO524426:TUO524453 UEK524426:UEK524453 UOG524426:UOG524453 UYC524426:UYC524453 VHY524426:VHY524453 VRU524426:VRU524453 WBQ524426:WBQ524453 WLM524426:WLM524453 WVI524426:WVI524453 B589962:B589989 IW589962:IW589989 SS589962:SS589989 ACO589962:ACO589989 AMK589962:AMK589989 AWG589962:AWG589989 BGC589962:BGC589989 BPY589962:BPY589989 BZU589962:BZU589989 CJQ589962:CJQ589989 CTM589962:CTM589989 DDI589962:DDI589989 DNE589962:DNE589989 DXA589962:DXA589989 EGW589962:EGW589989 EQS589962:EQS589989 FAO589962:FAO589989 FKK589962:FKK589989 FUG589962:FUG589989 GEC589962:GEC589989 GNY589962:GNY589989 GXU589962:GXU589989 HHQ589962:HHQ589989 HRM589962:HRM589989 IBI589962:IBI589989 ILE589962:ILE589989 IVA589962:IVA589989 JEW589962:JEW589989 JOS589962:JOS589989 JYO589962:JYO589989 KIK589962:KIK589989 KSG589962:KSG589989 LCC589962:LCC589989 LLY589962:LLY589989 LVU589962:LVU589989 MFQ589962:MFQ589989 MPM589962:MPM589989 MZI589962:MZI589989 NJE589962:NJE589989 NTA589962:NTA589989 OCW589962:OCW589989 OMS589962:OMS589989 OWO589962:OWO589989 PGK589962:PGK589989 PQG589962:PQG589989 QAC589962:QAC589989 QJY589962:QJY589989 QTU589962:QTU589989 RDQ589962:RDQ589989 RNM589962:RNM589989 RXI589962:RXI589989 SHE589962:SHE589989 SRA589962:SRA589989 TAW589962:TAW589989 TKS589962:TKS589989 TUO589962:TUO589989 UEK589962:UEK589989 UOG589962:UOG589989 UYC589962:UYC589989 VHY589962:VHY589989 VRU589962:VRU589989 WBQ589962:WBQ589989 WLM589962:WLM589989 WVI589962:WVI589989 B655498:B655525 IW655498:IW655525 SS655498:SS655525 ACO655498:ACO655525 AMK655498:AMK655525 AWG655498:AWG655525 BGC655498:BGC655525 BPY655498:BPY655525 BZU655498:BZU655525 CJQ655498:CJQ655525 CTM655498:CTM655525 DDI655498:DDI655525 DNE655498:DNE655525 DXA655498:DXA655525 EGW655498:EGW655525 EQS655498:EQS655525 FAO655498:FAO655525 FKK655498:FKK655525 FUG655498:FUG655525 GEC655498:GEC655525 GNY655498:GNY655525 GXU655498:GXU655525 HHQ655498:HHQ655525 HRM655498:HRM655525 IBI655498:IBI655525 ILE655498:ILE655525 IVA655498:IVA655525 JEW655498:JEW655525 JOS655498:JOS655525 JYO655498:JYO655525 KIK655498:KIK655525 KSG655498:KSG655525 LCC655498:LCC655525 LLY655498:LLY655525 LVU655498:LVU655525 MFQ655498:MFQ655525 MPM655498:MPM655525 MZI655498:MZI655525 NJE655498:NJE655525 NTA655498:NTA655525 OCW655498:OCW655525 OMS655498:OMS655525 OWO655498:OWO655525 PGK655498:PGK655525 PQG655498:PQG655525 QAC655498:QAC655525 QJY655498:QJY655525 QTU655498:QTU655525 RDQ655498:RDQ655525 RNM655498:RNM655525 RXI655498:RXI655525 SHE655498:SHE655525 SRA655498:SRA655525 TAW655498:TAW655525 TKS655498:TKS655525 TUO655498:TUO655525 UEK655498:UEK655525 UOG655498:UOG655525 UYC655498:UYC655525 VHY655498:VHY655525 VRU655498:VRU655525 WBQ655498:WBQ655525 WLM655498:WLM655525 WVI655498:WVI655525 B721034:B721061 IW721034:IW721061 SS721034:SS721061 ACO721034:ACO721061 AMK721034:AMK721061 AWG721034:AWG721061 BGC721034:BGC721061 BPY721034:BPY721061 BZU721034:BZU721061 CJQ721034:CJQ721061 CTM721034:CTM721061 DDI721034:DDI721061 DNE721034:DNE721061 DXA721034:DXA721061 EGW721034:EGW721061 EQS721034:EQS721061 FAO721034:FAO721061 FKK721034:FKK721061 FUG721034:FUG721061 GEC721034:GEC721061 GNY721034:GNY721061 GXU721034:GXU721061 HHQ721034:HHQ721061 HRM721034:HRM721061 IBI721034:IBI721061 ILE721034:ILE721061 IVA721034:IVA721061 JEW721034:JEW721061 JOS721034:JOS721061 JYO721034:JYO721061 KIK721034:KIK721061 KSG721034:KSG721061 LCC721034:LCC721061 LLY721034:LLY721061 LVU721034:LVU721061 MFQ721034:MFQ721061 MPM721034:MPM721061 MZI721034:MZI721061 NJE721034:NJE721061 NTA721034:NTA721061 OCW721034:OCW721061 OMS721034:OMS721061 OWO721034:OWO721061 PGK721034:PGK721061 PQG721034:PQG721061 QAC721034:QAC721061 QJY721034:QJY721061 QTU721034:QTU721061 RDQ721034:RDQ721061 RNM721034:RNM721061 RXI721034:RXI721061 SHE721034:SHE721061 SRA721034:SRA721061 TAW721034:TAW721061 TKS721034:TKS721061 TUO721034:TUO721061 UEK721034:UEK721061 UOG721034:UOG721061 UYC721034:UYC721061 VHY721034:VHY721061 VRU721034:VRU721061 WBQ721034:WBQ721061 WLM721034:WLM721061 WVI721034:WVI721061 B786570:B786597 IW786570:IW786597 SS786570:SS786597 ACO786570:ACO786597 AMK786570:AMK786597 AWG786570:AWG786597 BGC786570:BGC786597 BPY786570:BPY786597 BZU786570:BZU786597 CJQ786570:CJQ786597 CTM786570:CTM786597 DDI786570:DDI786597 DNE786570:DNE786597 DXA786570:DXA786597 EGW786570:EGW786597 EQS786570:EQS786597 FAO786570:FAO786597 FKK786570:FKK786597 FUG786570:FUG786597 GEC786570:GEC786597 GNY786570:GNY786597 GXU786570:GXU786597 HHQ786570:HHQ786597 HRM786570:HRM786597 IBI786570:IBI786597 ILE786570:ILE786597 IVA786570:IVA786597 JEW786570:JEW786597 JOS786570:JOS786597 JYO786570:JYO786597 KIK786570:KIK786597 KSG786570:KSG786597 LCC786570:LCC786597 LLY786570:LLY786597 LVU786570:LVU786597 MFQ786570:MFQ786597 MPM786570:MPM786597 MZI786570:MZI786597 NJE786570:NJE786597 NTA786570:NTA786597 OCW786570:OCW786597 OMS786570:OMS786597 OWO786570:OWO786597 PGK786570:PGK786597 PQG786570:PQG786597 QAC786570:QAC786597 QJY786570:QJY786597 QTU786570:QTU786597 RDQ786570:RDQ786597 RNM786570:RNM786597 RXI786570:RXI786597 SHE786570:SHE786597 SRA786570:SRA786597 TAW786570:TAW786597 TKS786570:TKS786597 TUO786570:TUO786597 UEK786570:UEK786597 UOG786570:UOG786597 UYC786570:UYC786597 VHY786570:VHY786597 VRU786570:VRU786597 WBQ786570:WBQ786597 WLM786570:WLM786597 WVI786570:WVI786597 B852106:B852133 IW852106:IW852133 SS852106:SS852133 ACO852106:ACO852133 AMK852106:AMK852133 AWG852106:AWG852133 BGC852106:BGC852133 BPY852106:BPY852133 BZU852106:BZU852133 CJQ852106:CJQ852133 CTM852106:CTM852133 DDI852106:DDI852133 DNE852106:DNE852133 DXA852106:DXA852133 EGW852106:EGW852133 EQS852106:EQS852133 FAO852106:FAO852133 FKK852106:FKK852133 FUG852106:FUG852133 GEC852106:GEC852133 GNY852106:GNY852133 GXU852106:GXU852133 HHQ852106:HHQ852133 HRM852106:HRM852133 IBI852106:IBI852133 ILE852106:ILE852133 IVA852106:IVA852133 JEW852106:JEW852133 JOS852106:JOS852133 JYO852106:JYO852133 KIK852106:KIK852133 KSG852106:KSG852133 LCC852106:LCC852133 LLY852106:LLY852133 LVU852106:LVU852133 MFQ852106:MFQ852133 MPM852106:MPM852133 MZI852106:MZI852133 NJE852106:NJE852133 NTA852106:NTA852133 OCW852106:OCW852133 OMS852106:OMS852133 OWO852106:OWO852133 PGK852106:PGK852133 PQG852106:PQG852133 QAC852106:QAC852133 QJY852106:QJY852133 QTU852106:QTU852133 RDQ852106:RDQ852133 RNM852106:RNM852133 RXI852106:RXI852133 SHE852106:SHE852133 SRA852106:SRA852133 TAW852106:TAW852133 TKS852106:TKS852133 TUO852106:TUO852133 UEK852106:UEK852133 UOG852106:UOG852133 UYC852106:UYC852133 VHY852106:VHY852133 VRU852106:VRU852133 WBQ852106:WBQ852133 WLM852106:WLM852133 WVI852106:WVI852133 B917642:B917669 IW917642:IW917669 SS917642:SS917669 ACO917642:ACO917669 AMK917642:AMK917669 AWG917642:AWG917669 BGC917642:BGC917669 BPY917642:BPY917669 BZU917642:BZU917669 CJQ917642:CJQ917669 CTM917642:CTM917669 DDI917642:DDI917669 DNE917642:DNE917669 DXA917642:DXA917669 EGW917642:EGW917669 EQS917642:EQS917669 FAO917642:FAO917669 FKK917642:FKK917669 FUG917642:FUG917669 GEC917642:GEC917669 GNY917642:GNY917669 GXU917642:GXU917669 HHQ917642:HHQ917669 HRM917642:HRM917669 IBI917642:IBI917669 ILE917642:ILE917669 IVA917642:IVA917669 JEW917642:JEW917669 JOS917642:JOS917669 JYO917642:JYO917669 KIK917642:KIK917669 KSG917642:KSG917669 LCC917642:LCC917669 LLY917642:LLY917669 LVU917642:LVU917669 MFQ917642:MFQ917669 MPM917642:MPM917669 MZI917642:MZI917669 NJE917642:NJE917669 NTA917642:NTA917669 OCW917642:OCW917669 OMS917642:OMS917669 OWO917642:OWO917669 PGK917642:PGK917669 PQG917642:PQG917669 QAC917642:QAC917669 QJY917642:QJY917669 QTU917642:QTU917669 RDQ917642:RDQ917669 RNM917642:RNM917669 RXI917642:RXI917669 SHE917642:SHE917669 SRA917642:SRA917669 TAW917642:TAW917669 TKS917642:TKS917669 TUO917642:TUO917669 UEK917642:UEK917669 UOG917642:UOG917669 UYC917642:UYC917669 VHY917642:VHY917669 VRU917642:VRU917669 WBQ917642:WBQ917669 WLM917642:WLM917669 WVI917642:WVI917669 B983178:B983205 IW983178:IW983205 SS983178:SS983205 ACO983178:ACO983205 AMK983178:AMK983205 AWG983178:AWG983205 BGC983178:BGC983205 BPY983178:BPY983205 BZU983178:BZU983205 CJQ983178:CJQ983205 CTM983178:CTM983205 DDI983178:DDI983205 DNE983178:DNE983205 DXA983178:DXA983205 EGW983178:EGW983205 EQS983178:EQS983205 FAO983178:FAO983205 FKK983178:FKK983205 FUG983178:FUG983205 GEC983178:GEC983205 GNY983178:GNY983205 GXU983178:GXU983205 HHQ983178:HHQ983205 HRM983178:HRM983205 IBI983178:IBI983205 ILE983178:ILE983205 IVA983178:IVA983205 JEW983178:JEW983205 JOS983178:JOS983205 JYO983178:JYO983205 KIK983178:KIK983205 KSG983178:KSG983205 LCC983178:LCC983205 LLY983178:LLY983205 LVU983178:LVU983205 MFQ983178:MFQ983205 MPM983178:MPM983205 MZI983178:MZI983205 NJE983178:NJE983205 NTA983178:NTA983205 OCW983178:OCW983205 OMS983178:OMS983205 OWO983178:OWO983205 PGK983178:PGK983205 PQG983178:PQG983205 QAC983178:QAC983205 QJY983178:QJY983205 QTU983178:QTU983205 RDQ983178:RDQ983205 RNM983178:RNM983205 RXI983178:RXI983205 SHE983178:SHE983205 SRA983178:SRA983205 TAW983178:TAW983205 TKS983178:TKS983205 TUO983178:TUO983205 UEK983178:UEK983205 UOG983178:UOG983205 UYC983178:UYC983205 VHY983178:VHY983205 VRU983178:VRU983205 WBQ983178:WBQ983205 WLM983178:WLM983205 WVI983178:WVI983205 A65702:B65702 IV65702:IW65702 SR65702:SS65702 ACN65702:ACO65702 AMJ65702:AMK65702 AWF65702:AWG65702 BGB65702:BGC65702 BPX65702:BPY65702 BZT65702:BZU65702 CJP65702:CJQ65702 CTL65702:CTM65702 DDH65702:DDI65702 DND65702:DNE65702 DWZ65702:DXA65702 EGV65702:EGW65702 EQR65702:EQS65702 FAN65702:FAO65702 FKJ65702:FKK65702 FUF65702:FUG65702 GEB65702:GEC65702 GNX65702:GNY65702 GXT65702:GXU65702 HHP65702:HHQ65702 HRL65702:HRM65702 IBH65702:IBI65702 ILD65702:ILE65702 IUZ65702:IVA65702 JEV65702:JEW65702 JOR65702:JOS65702 JYN65702:JYO65702 KIJ65702:KIK65702 KSF65702:KSG65702 LCB65702:LCC65702 LLX65702:LLY65702 LVT65702:LVU65702 MFP65702:MFQ65702 MPL65702:MPM65702 MZH65702:MZI65702 NJD65702:NJE65702 NSZ65702:NTA65702 OCV65702:OCW65702 OMR65702:OMS65702 OWN65702:OWO65702 PGJ65702:PGK65702 PQF65702:PQG65702 QAB65702:QAC65702 QJX65702:QJY65702 QTT65702:QTU65702 RDP65702:RDQ65702 RNL65702:RNM65702 RXH65702:RXI65702 SHD65702:SHE65702 SQZ65702:SRA65702 TAV65702:TAW65702 TKR65702:TKS65702 TUN65702:TUO65702 UEJ65702:UEK65702 UOF65702:UOG65702 UYB65702:UYC65702 VHX65702:VHY65702 VRT65702:VRU65702 WBP65702:WBQ65702 WLL65702:WLM65702 WVH65702:WVI65702 A131238:B131238 IV131238:IW131238 SR131238:SS131238 ACN131238:ACO131238 AMJ131238:AMK131238 AWF131238:AWG131238 BGB131238:BGC131238 BPX131238:BPY131238 BZT131238:BZU131238 CJP131238:CJQ131238 CTL131238:CTM131238 DDH131238:DDI131238 DND131238:DNE131238 DWZ131238:DXA131238 EGV131238:EGW131238 EQR131238:EQS131238 FAN131238:FAO131238 FKJ131238:FKK131238 FUF131238:FUG131238 GEB131238:GEC131238 GNX131238:GNY131238 GXT131238:GXU131238 HHP131238:HHQ131238 HRL131238:HRM131238 IBH131238:IBI131238 ILD131238:ILE131238 IUZ131238:IVA131238 JEV131238:JEW131238 JOR131238:JOS131238 JYN131238:JYO131238 KIJ131238:KIK131238 KSF131238:KSG131238 LCB131238:LCC131238 LLX131238:LLY131238 LVT131238:LVU131238 MFP131238:MFQ131238 MPL131238:MPM131238 MZH131238:MZI131238 NJD131238:NJE131238 NSZ131238:NTA131238 OCV131238:OCW131238 OMR131238:OMS131238 OWN131238:OWO131238 PGJ131238:PGK131238 PQF131238:PQG131238 QAB131238:QAC131238 QJX131238:QJY131238 QTT131238:QTU131238 RDP131238:RDQ131238 RNL131238:RNM131238 RXH131238:RXI131238 SHD131238:SHE131238 SQZ131238:SRA131238 TAV131238:TAW131238 TKR131238:TKS131238 TUN131238:TUO131238 UEJ131238:UEK131238 UOF131238:UOG131238 UYB131238:UYC131238 VHX131238:VHY131238 VRT131238:VRU131238 WBP131238:WBQ131238 WLL131238:WLM131238 WVH131238:WVI131238 A196774:B196774 IV196774:IW196774 SR196774:SS196774 ACN196774:ACO196774 AMJ196774:AMK196774 AWF196774:AWG196774 BGB196774:BGC196774 BPX196774:BPY196774 BZT196774:BZU196774 CJP196774:CJQ196774 CTL196774:CTM196774 DDH196774:DDI196774 DND196774:DNE196774 DWZ196774:DXA196774 EGV196774:EGW196774 EQR196774:EQS196774 FAN196774:FAO196774 FKJ196774:FKK196774 FUF196774:FUG196774 GEB196774:GEC196774 GNX196774:GNY196774 GXT196774:GXU196774 HHP196774:HHQ196774 HRL196774:HRM196774 IBH196774:IBI196774 ILD196774:ILE196774 IUZ196774:IVA196774 JEV196774:JEW196774 JOR196774:JOS196774 JYN196774:JYO196774 KIJ196774:KIK196774 KSF196774:KSG196774 LCB196774:LCC196774 LLX196774:LLY196774 LVT196774:LVU196774 MFP196774:MFQ196774 MPL196774:MPM196774 MZH196774:MZI196774 NJD196774:NJE196774 NSZ196774:NTA196774 OCV196774:OCW196774 OMR196774:OMS196774 OWN196774:OWO196774 PGJ196774:PGK196774 PQF196774:PQG196774 QAB196774:QAC196774 QJX196774:QJY196774 QTT196774:QTU196774 RDP196774:RDQ196774 RNL196774:RNM196774 RXH196774:RXI196774 SHD196774:SHE196774 SQZ196774:SRA196774 TAV196774:TAW196774 TKR196774:TKS196774 TUN196774:TUO196774 UEJ196774:UEK196774 UOF196774:UOG196774 UYB196774:UYC196774 VHX196774:VHY196774 VRT196774:VRU196774 WBP196774:WBQ196774 WLL196774:WLM196774 WVH196774:WVI196774 A262310:B262310 IV262310:IW262310 SR262310:SS262310 ACN262310:ACO262310 AMJ262310:AMK262310 AWF262310:AWG262310 BGB262310:BGC262310 BPX262310:BPY262310 BZT262310:BZU262310 CJP262310:CJQ262310 CTL262310:CTM262310 DDH262310:DDI262310 DND262310:DNE262310 DWZ262310:DXA262310 EGV262310:EGW262310 EQR262310:EQS262310 FAN262310:FAO262310 FKJ262310:FKK262310 FUF262310:FUG262310 GEB262310:GEC262310 GNX262310:GNY262310 GXT262310:GXU262310 HHP262310:HHQ262310 HRL262310:HRM262310 IBH262310:IBI262310 ILD262310:ILE262310 IUZ262310:IVA262310 JEV262310:JEW262310 JOR262310:JOS262310 JYN262310:JYO262310 KIJ262310:KIK262310 KSF262310:KSG262310 LCB262310:LCC262310 LLX262310:LLY262310 LVT262310:LVU262310 MFP262310:MFQ262310 MPL262310:MPM262310 MZH262310:MZI262310 NJD262310:NJE262310 NSZ262310:NTA262310 OCV262310:OCW262310 OMR262310:OMS262310 OWN262310:OWO262310 PGJ262310:PGK262310 PQF262310:PQG262310 QAB262310:QAC262310 QJX262310:QJY262310 QTT262310:QTU262310 RDP262310:RDQ262310 RNL262310:RNM262310 RXH262310:RXI262310 SHD262310:SHE262310 SQZ262310:SRA262310 TAV262310:TAW262310 TKR262310:TKS262310 TUN262310:TUO262310 UEJ262310:UEK262310 UOF262310:UOG262310 UYB262310:UYC262310 VHX262310:VHY262310 VRT262310:VRU262310 WBP262310:WBQ262310 WLL262310:WLM262310 WVH262310:WVI262310 A327846:B327846 IV327846:IW327846 SR327846:SS327846 ACN327846:ACO327846 AMJ327846:AMK327846 AWF327846:AWG327846 BGB327846:BGC327846 BPX327846:BPY327846 BZT327846:BZU327846 CJP327846:CJQ327846 CTL327846:CTM327846 DDH327846:DDI327846 DND327846:DNE327846 DWZ327846:DXA327846 EGV327846:EGW327846 EQR327846:EQS327846 FAN327846:FAO327846 FKJ327846:FKK327846 FUF327846:FUG327846 GEB327846:GEC327846 GNX327846:GNY327846 GXT327846:GXU327846 HHP327846:HHQ327846 HRL327846:HRM327846 IBH327846:IBI327846 ILD327846:ILE327846 IUZ327846:IVA327846 JEV327846:JEW327846 JOR327846:JOS327846 JYN327846:JYO327846 KIJ327846:KIK327846 KSF327846:KSG327846 LCB327846:LCC327846 LLX327846:LLY327846 LVT327846:LVU327846 MFP327846:MFQ327846 MPL327846:MPM327846 MZH327846:MZI327846 NJD327846:NJE327846 NSZ327846:NTA327846 OCV327846:OCW327846 OMR327846:OMS327846 OWN327846:OWO327846 PGJ327846:PGK327846 PQF327846:PQG327846 QAB327846:QAC327846 QJX327846:QJY327846 QTT327846:QTU327846 RDP327846:RDQ327846 RNL327846:RNM327846 RXH327846:RXI327846 SHD327846:SHE327846 SQZ327846:SRA327846 TAV327846:TAW327846 TKR327846:TKS327846 TUN327846:TUO327846 UEJ327846:UEK327846 UOF327846:UOG327846 UYB327846:UYC327846 VHX327846:VHY327846 VRT327846:VRU327846 WBP327846:WBQ327846 WLL327846:WLM327846 WVH327846:WVI327846 A393382:B393382 IV393382:IW393382 SR393382:SS393382 ACN393382:ACO393382 AMJ393382:AMK393382 AWF393382:AWG393382 BGB393382:BGC393382 BPX393382:BPY393382 BZT393382:BZU393382 CJP393382:CJQ393382 CTL393382:CTM393382 DDH393382:DDI393382 DND393382:DNE393382 DWZ393382:DXA393382 EGV393382:EGW393382 EQR393382:EQS393382 FAN393382:FAO393382 FKJ393382:FKK393382 FUF393382:FUG393382 GEB393382:GEC393382 GNX393382:GNY393382 GXT393382:GXU393382 HHP393382:HHQ393382 HRL393382:HRM393382 IBH393382:IBI393382 ILD393382:ILE393382 IUZ393382:IVA393382 JEV393382:JEW393382 JOR393382:JOS393382 JYN393382:JYO393382 KIJ393382:KIK393382 KSF393382:KSG393382 LCB393382:LCC393382 LLX393382:LLY393382 LVT393382:LVU393382 MFP393382:MFQ393382 MPL393382:MPM393382 MZH393382:MZI393382 NJD393382:NJE393382 NSZ393382:NTA393382 OCV393382:OCW393382 OMR393382:OMS393382 OWN393382:OWO393382 PGJ393382:PGK393382 PQF393382:PQG393382 QAB393382:QAC393382 QJX393382:QJY393382 QTT393382:QTU393382 RDP393382:RDQ393382 RNL393382:RNM393382 RXH393382:RXI393382 SHD393382:SHE393382 SQZ393382:SRA393382 TAV393382:TAW393382 TKR393382:TKS393382 TUN393382:TUO393382 UEJ393382:UEK393382 UOF393382:UOG393382 UYB393382:UYC393382 VHX393382:VHY393382 VRT393382:VRU393382 WBP393382:WBQ393382 WLL393382:WLM393382 WVH393382:WVI393382 A458918:B458918 IV458918:IW458918 SR458918:SS458918 ACN458918:ACO458918 AMJ458918:AMK458918 AWF458918:AWG458918 BGB458918:BGC458918 BPX458918:BPY458918 BZT458918:BZU458918 CJP458918:CJQ458918 CTL458918:CTM458918 DDH458918:DDI458918 DND458918:DNE458918 DWZ458918:DXA458918 EGV458918:EGW458918 EQR458918:EQS458918 FAN458918:FAO458918 FKJ458918:FKK458918 FUF458918:FUG458918 GEB458918:GEC458918 GNX458918:GNY458918 GXT458918:GXU458918 HHP458918:HHQ458918 HRL458918:HRM458918 IBH458918:IBI458918 ILD458918:ILE458918 IUZ458918:IVA458918 JEV458918:JEW458918 JOR458918:JOS458918 JYN458918:JYO458918 KIJ458918:KIK458918 KSF458918:KSG458918 LCB458918:LCC458918 LLX458918:LLY458918 LVT458918:LVU458918 MFP458918:MFQ458918 MPL458918:MPM458918 MZH458918:MZI458918 NJD458918:NJE458918 NSZ458918:NTA458918 OCV458918:OCW458918 OMR458918:OMS458918 OWN458918:OWO458918 PGJ458918:PGK458918 PQF458918:PQG458918 QAB458918:QAC458918 QJX458918:QJY458918 QTT458918:QTU458918 RDP458918:RDQ458918 RNL458918:RNM458918 RXH458918:RXI458918 SHD458918:SHE458918 SQZ458918:SRA458918 TAV458918:TAW458918 TKR458918:TKS458918 TUN458918:TUO458918 UEJ458918:UEK458918 UOF458918:UOG458918 UYB458918:UYC458918 VHX458918:VHY458918 VRT458918:VRU458918 WBP458918:WBQ458918 WLL458918:WLM458918 WVH458918:WVI458918 A524454:B524454 IV524454:IW524454 SR524454:SS524454 ACN524454:ACO524454 AMJ524454:AMK524454 AWF524454:AWG524454 BGB524454:BGC524454 BPX524454:BPY524454 BZT524454:BZU524454 CJP524454:CJQ524454 CTL524454:CTM524454 DDH524454:DDI524454 DND524454:DNE524454 DWZ524454:DXA524454 EGV524454:EGW524454 EQR524454:EQS524454 FAN524454:FAO524454 FKJ524454:FKK524454 FUF524454:FUG524454 GEB524454:GEC524454 GNX524454:GNY524454 GXT524454:GXU524454 HHP524454:HHQ524454 HRL524454:HRM524454 IBH524454:IBI524454 ILD524454:ILE524454 IUZ524454:IVA524454 JEV524454:JEW524454 JOR524454:JOS524454 JYN524454:JYO524454 KIJ524454:KIK524454 KSF524454:KSG524454 LCB524454:LCC524454 LLX524454:LLY524454 LVT524454:LVU524454 MFP524454:MFQ524454 MPL524454:MPM524454 MZH524454:MZI524454 NJD524454:NJE524454 NSZ524454:NTA524454 OCV524454:OCW524454 OMR524454:OMS524454 OWN524454:OWO524454 PGJ524454:PGK524454 PQF524454:PQG524454 QAB524454:QAC524454 QJX524454:QJY524454 QTT524454:QTU524454 RDP524454:RDQ524454 RNL524454:RNM524454 RXH524454:RXI524454 SHD524454:SHE524454 SQZ524454:SRA524454 TAV524454:TAW524454 TKR524454:TKS524454 TUN524454:TUO524454 UEJ524454:UEK524454 UOF524454:UOG524454 UYB524454:UYC524454 VHX524454:VHY524454 VRT524454:VRU524454 WBP524454:WBQ524454 WLL524454:WLM524454 WVH524454:WVI524454 A589990:B589990 IV589990:IW589990 SR589990:SS589990 ACN589990:ACO589990 AMJ589990:AMK589990 AWF589990:AWG589990 BGB589990:BGC589990 BPX589990:BPY589990 BZT589990:BZU589990 CJP589990:CJQ589990 CTL589990:CTM589990 DDH589990:DDI589990 DND589990:DNE589990 DWZ589990:DXA589990 EGV589990:EGW589990 EQR589990:EQS589990 FAN589990:FAO589990 FKJ589990:FKK589990 FUF589990:FUG589990 GEB589990:GEC589990 GNX589990:GNY589990 GXT589990:GXU589990 HHP589990:HHQ589990 HRL589990:HRM589990 IBH589990:IBI589990 ILD589990:ILE589990 IUZ589990:IVA589990 JEV589990:JEW589990 JOR589990:JOS589990 JYN589990:JYO589990 KIJ589990:KIK589990 KSF589990:KSG589990 LCB589990:LCC589990 LLX589990:LLY589990 LVT589990:LVU589990 MFP589990:MFQ589990 MPL589990:MPM589990 MZH589990:MZI589990 NJD589990:NJE589990 NSZ589990:NTA589990 OCV589990:OCW589990 OMR589990:OMS589990 OWN589990:OWO589990 PGJ589990:PGK589990 PQF589990:PQG589990 QAB589990:QAC589990 QJX589990:QJY589990 QTT589990:QTU589990 RDP589990:RDQ589990 RNL589990:RNM589990 RXH589990:RXI589990 SHD589990:SHE589990 SQZ589990:SRA589990 TAV589990:TAW589990 TKR589990:TKS589990 TUN589990:TUO589990 UEJ589990:UEK589990 UOF589990:UOG589990 UYB589990:UYC589990 VHX589990:VHY589990 VRT589990:VRU589990 WBP589990:WBQ589990 WLL589990:WLM589990 WVH589990:WVI589990 A655526:B655526 IV655526:IW655526 SR655526:SS655526 ACN655526:ACO655526 AMJ655526:AMK655526 AWF655526:AWG655526 BGB655526:BGC655526 BPX655526:BPY655526 BZT655526:BZU655526 CJP655526:CJQ655526 CTL655526:CTM655526 DDH655526:DDI655526 DND655526:DNE655526 DWZ655526:DXA655526 EGV655526:EGW655526 EQR655526:EQS655526 FAN655526:FAO655526 FKJ655526:FKK655526 FUF655526:FUG655526 GEB655526:GEC655526 GNX655526:GNY655526 GXT655526:GXU655526 HHP655526:HHQ655526 HRL655526:HRM655526 IBH655526:IBI655526 ILD655526:ILE655526 IUZ655526:IVA655526 JEV655526:JEW655526 JOR655526:JOS655526 JYN655526:JYO655526 KIJ655526:KIK655526 KSF655526:KSG655526 LCB655526:LCC655526 LLX655526:LLY655526 LVT655526:LVU655526 MFP655526:MFQ655526 MPL655526:MPM655526 MZH655526:MZI655526 NJD655526:NJE655526 NSZ655526:NTA655526 OCV655526:OCW655526 OMR655526:OMS655526 OWN655526:OWO655526 PGJ655526:PGK655526 PQF655526:PQG655526 QAB655526:QAC655526 QJX655526:QJY655526 QTT655526:QTU655526 RDP655526:RDQ655526 RNL655526:RNM655526 RXH655526:RXI655526 SHD655526:SHE655526 SQZ655526:SRA655526 TAV655526:TAW655526 TKR655526:TKS655526 TUN655526:TUO655526 UEJ655526:UEK655526 UOF655526:UOG655526 UYB655526:UYC655526 VHX655526:VHY655526 VRT655526:VRU655526 WBP655526:WBQ655526 WLL655526:WLM655526 WVH655526:WVI655526 A721062:B721062 IV721062:IW721062 SR721062:SS721062 ACN721062:ACO721062 AMJ721062:AMK721062 AWF721062:AWG721062 BGB721062:BGC721062 BPX721062:BPY721062 BZT721062:BZU721062 CJP721062:CJQ721062 CTL721062:CTM721062 DDH721062:DDI721062 DND721062:DNE721062 DWZ721062:DXA721062 EGV721062:EGW721062 EQR721062:EQS721062 FAN721062:FAO721062 FKJ721062:FKK721062 FUF721062:FUG721062 GEB721062:GEC721062 GNX721062:GNY721062 GXT721062:GXU721062 HHP721062:HHQ721062 HRL721062:HRM721062 IBH721062:IBI721062 ILD721062:ILE721062 IUZ721062:IVA721062 JEV721062:JEW721062 JOR721062:JOS721062 JYN721062:JYO721062 KIJ721062:KIK721062 KSF721062:KSG721062 LCB721062:LCC721062 LLX721062:LLY721062 LVT721062:LVU721062 MFP721062:MFQ721062 MPL721062:MPM721062 MZH721062:MZI721062 NJD721062:NJE721062 NSZ721062:NTA721062 OCV721062:OCW721062 OMR721062:OMS721062 OWN721062:OWO721062 PGJ721062:PGK721062 PQF721062:PQG721062 QAB721062:QAC721062 QJX721062:QJY721062 QTT721062:QTU721062 RDP721062:RDQ721062 RNL721062:RNM721062 RXH721062:RXI721062 SHD721062:SHE721062 SQZ721062:SRA721062 TAV721062:TAW721062 TKR721062:TKS721062 TUN721062:TUO721062 UEJ721062:UEK721062 UOF721062:UOG721062 UYB721062:UYC721062 VHX721062:VHY721062 VRT721062:VRU721062 WBP721062:WBQ721062 WLL721062:WLM721062 WVH721062:WVI721062 A786598:B786598 IV786598:IW786598 SR786598:SS786598 ACN786598:ACO786598 AMJ786598:AMK786598 AWF786598:AWG786598 BGB786598:BGC786598 BPX786598:BPY786598 BZT786598:BZU786598 CJP786598:CJQ786598 CTL786598:CTM786598 DDH786598:DDI786598 DND786598:DNE786598 DWZ786598:DXA786598 EGV786598:EGW786598 EQR786598:EQS786598 FAN786598:FAO786598 FKJ786598:FKK786598 FUF786598:FUG786598 GEB786598:GEC786598 GNX786598:GNY786598 GXT786598:GXU786598 HHP786598:HHQ786598 HRL786598:HRM786598 IBH786598:IBI786598 ILD786598:ILE786598 IUZ786598:IVA786598 JEV786598:JEW786598 JOR786598:JOS786598 JYN786598:JYO786598 KIJ786598:KIK786598 KSF786598:KSG786598 LCB786598:LCC786598 LLX786598:LLY786598 LVT786598:LVU786598 MFP786598:MFQ786598 MPL786598:MPM786598 MZH786598:MZI786598 NJD786598:NJE786598 NSZ786598:NTA786598 OCV786598:OCW786598 OMR786598:OMS786598 OWN786598:OWO786598 PGJ786598:PGK786598 PQF786598:PQG786598 QAB786598:QAC786598 QJX786598:QJY786598 QTT786598:QTU786598 RDP786598:RDQ786598 RNL786598:RNM786598 RXH786598:RXI786598 SHD786598:SHE786598 SQZ786598:SRA786598 TAV786598:TAW786598 TKR786598:TKS786598 TUN786598:TUO786598 UEJ786598:UEK786598 UOF786598:UOG786598 UYB786598:UYC786598 VHX786598:VHY786598 VRT786598:VRU786598 WBP786598:WBQ786598 WLL786598:WLM786598 WVH786598:WVI786598 A852134:B852134 IV852134:IW852134 SR852134:SS852134 ACN852134:ACO852134 AMJ852134:AMK852134 AWF852134:AWG852134 BGB852134:BGC852134 BPX852134:BPY852134 BZT852134:BZU852134 CJP852134:CJQ852134 CTL852134:CTM852134 DDH852134:DDI852134 DND852134:DNE852134 DWZ852134:DXA852134 EGV852134:EGW852134 EQR852134:EQS852134 FAN852134:FAO852134 FKJ852134:FKK852134 FUF852134:FUG852134 GEB852134:GEC852134 GNX852134:GNY852134 GXT852134:GXU852134 HHP852134:HHQ852134 HRL852134:HRM852134 IBH852134:IBI852134 ILD852134:ILE852134 IUZ852134:IVA852134 JEV852134:JEW852134 JOR852134:JOS852134 JYN852134:JYO852134 KIJ852134:KIK852134 KSF852134:KSG852134 LCB852134:LCC852134 LLX852134:LLY852134 LVT852134:LVU852134 MFP852134:MFQ852134 MPL852134:MPM852134 MZH852134:MZI852134 NJD852134:NJE852134 NSZ852134:NTA852134 OCV852134:OCW852134 OMR852134:OMS852134 OWN852134:OWO852134 PGJ852134:PGK852134 PQF852134:PQG852134 QAB852134:QAC852134 QJX852134:QJY852134 QTT852134:QTU852134 RDP852134:RDQ852134 RNL852134:RNM852134 RXH852134:RXI852134 SHD852134:SHE852134 SQZ852134:SRA852134 TAV852134:TAW852134 TKR852134:TKS852134 TUN852134:TUO852134 UEJ852134:UEK852134 UOF852134:UOG852134 UYB852134:UYC852134 VHX852134:VHY852134 VRT852134:VRU852134 WBP852134:WBQ852134 WLL852134:WLM852134 WVH852134:WVI852134 A917670:B917670 IV917670:IW917670 SR917670:SS917670 ACN917670:ACO917670 AMJ917670:AMK917670 AWF917670:AWG917670 BGB917670:BGC917670 BPX917670:BPY917670 BZT917670:BZU917670 CJP917670:CJQ917670 CTL917670:CTM917670 DDH917670:DDI917670 DND917670:DNE917670 DWZ917670:DXA917670 EGV917670:EGW917670 EQR917670:EQS917670 FAN917670:FAO917670 FKJ917670:FKK917670 FUF917670:FUG917670 GEB917670:GEC917670 GNX917670:GNY917670 GXT917670:GXU917670 HHP917670:HHQ917670 HRL917670:HRM917670 IBH917670:IBI917670 ILD917670:ILE917670 IUZ917670:IVA917670 JEV917670:JEW917670 JOR917670:JOS917670 JYN917670:JYO917670 KIJ917670:KIK917670 KSF917670:KSG917670 LCB917670:LCC917670 LLX917670:LLY917670 LVT917670:LVU917670 MFP917670:MFQ917670 MPL917670:MPM917670 MZH917670:MZI917670 NJD917670:NJE917670 NSZ917670:NTA917670 OCV917670:OCW917670 OMR917670:OMS917670 OWN917670:OWO917670 PGJ917670:PGK917670 PQF917670:PQG917670 QAB917670:QAC917670 QJX917670:QJY917670 QTT917670:QTU917670 RDP917670:RDQ917670 RNL917670:RNM917670 RXH917670:RXI917670 SHD917670:SHE917670 SQZ917670:SRA917670 TAV917670:TAW917670 TKR917670:TKS917670 TUN917670:TUO917670 UEJ917670:UEK917670 UOF917670:UOG917670 UYB917670:UYC917670 VHX917670:VHY917670 VRT917670:VRU917670 WBP917670:WBQ917670 WLL917670:WLM917670 WVH917670:WVI917670 A983206:B983206 IV983206:IW983206 SR983206:SS983206 ACN983206:ACO983206 AMJ983206:AMK983206 AWF983206:AWG983206 BGB983206:BGC983206 BPX983206:BPY983206 BZT983206:BZU983206 CJP983206:CJQ983206 CTL983206:CTM983206 DDH983206:DDI983206 DND983206:DNE983206 DWZ983206:DXA983206 EGV983206:EGW983206 EQR983206:EQS983206 FAN983206:FAO983206 FKJ983206:FKK983206 FUF983206:FUG983206 GEB983206:GEC983206 GNX983206:GNY983206 GXT983206:GXU983206 HHP983206:HHQ983206 HRL983206:HRM983206 IBH983206:IBI983206 ILD983206:ILE983206 IUZ983206:IVA983206 JEV983206:JEW983206 JOR983206:JOS983206 JYN983206:JYO983206 KIJ983206:KIK983206 KSF983206:KSG983206 LCB983206:LCC983206 LLX983206:LLY983206 LVT983206:LVU983206 MFP983206:MFQ983206 MPL983206:MPM983206 MZH983206:MZI983206 NJD983206:NJE983206 NSZ983206:NTA983206 OCV983206:OCW983206 OMR983206:OMS983206 OWN983206:OWO983206 PGJ983206:PGK983206 PQF983206:PQG983206 QAB983206:QAC983206 QJX983206:QJY983206 QTT983206:QTU983206 RDP983206:RDQ983206 RNL983206:RNM983206 RXH983206:RXI983206 SHD983206:SHE983206 SQZ983206:SRA983206 TAV983206:TAW983206 TKR983206:TKS983206 TUN983206:TUO983206 UEJ983206:UEK983206 UOF983206:UOG983206 UYB983206:UYC983206 VHX983206:VHY983206 VRT983206:VRU983206 WBP983206:WBQ983206 WLL983206:WLM983206 WVH983206:WVI983206 A65705 IV65705 SR65705 ACN65705 AMJ65705 AWF65705 BGB65705 BPX65705 BZT65705 CJP65705 CTL65705 DDH65705 DND65705 DWZ65705 EGV65705 EQR65705 FAN65705 FKJ65705 FUF65705 GEB65705 GNX65705 GXT65705 HHP65705 HRL65705 IBH65705 ILD65705 IUZ65705 JEV65705 JOR65705 JYN65705 KIJ65705 KSF65705 LCB65705 LLX65705 LVT65705 MFP65705 MPL65705 MZH65705 NJD65705 NSZ65705 OCV65705 OMR65705 OWN65705 PGJ65705 PQF65705 QAB65705 QJX65705 QTT65705 RDP65705 RNL65705 RXH65705 SHD65705 SQZ65705 TAV65705 TKR65705 TUN65705 UEJ65705 UOF65705 UYB65705 VHX65705 VRT65705 WBP65705 WLL65705 WVH65705 A131241 IV131241 SR131241 ACN131241 AMJ131241 AWF131241 BGB131241 BPX131241 BZT131241 CJP131241 CTL131241 DDH131241 DND131241 DWZ131241 EGV131241 EQR131241 FAN131241 FKJ131241 FUF131241 GEB131241 GNX131241 GXT131241 HHP131241 HRL131241 IBH131241 ILD131241 IUZ131241 JEV131241 JOR131241 JYN131241 KIJ131241 KSF131241 LCB131241 LLX131241 LVT131241 MFP131241 MPL131241 MZH131241 NJD131241 NSZ131241 OCV131241 OMR131241 OWN131241 PGJ131241 PQF131241 QAB131241 QJX131241 QTT131241 RDP131241 RNL131241 RXH131241 SHD131241 SQZ131241 TAV131241 TKR131241 TUN131241 UEJ131241 UOF131241 UYB131241 VHX131241 VRT131241 WBP131241 WLL131241 WVH131241 A196777 IV196777 SR196777 ACN196777 AMJ196777 AWF196777 BGB196777 BPX196777 BZT196777 CJP196777 CTL196777 DDH196777 DND196777 DWZ196777 EGV196777 EQR196777 FAN196777 FKJ196777 FUF196777 GEB196777 GNX196777 GXT196777 HHP196777 HRL196777 IBH196777 ILD196777 IUZ196777 JEV196777 JOR196777 JYN196777 KIJ196777 KSF196777 LCB196777 LLX196777 LVT196777 MFP196777 MPL196777 MZH196777 NJD196777 NSZ196777 OCV196777 OMR196777 OWN196777 PGJ196777 PQF196777 QAB196777 QJX196777 QTT196777 RDP196777 RNL196777 RXH196777 SHD196777 SQZ196777 TAV196777 TKR196777 TUN196777 UEJ196777 UOF196777 UYB196777 VHX196777 VRT196777 WBP196777 WLL196777 WVH196777 A262313 IV262313 SR262313 ACN262313 AMJ262313 AWF262313 BGB262313 BPX262313 BZT262313 CJP262313 CTL262313 DDH262313 DND262313 DWZ262313 EGV262313 EQR262313 FAN262313 FKJ262313 FUF262313 GEB262313 GNX262313 GXT262313 HHP262313 HRL262313 IBH262313 ILD262313 IUZ262313 JEV262313 JOR262313 JYN262313 KIJ262313 KSF262313 LCB262313 LLX262313 LVT262313 MFP262313 MPL262313 MZH262313 NJD262313 NSZ262313 OCV262313 OMR262313 OWN262313 PGJ262313 PQF262313 QAB262313 QJX262313 QTT262313 RDP262313 RNL262313 RXH262313 SHD262313 SQZ262313 TAV262313 TKR262313 TUN262313 UEJ262313 UOF262313 UYB262313 VHX262313 VRT262313 WBP262313 WLL262313 WVH262313 A327849 IV327849 SR327849 ACN327849 AMJ327849 AWF327849 BGB327849 BPX327849 BZT327849 CJP327849 CTL327849 DDH327849 DND327849 DWZ327849 EGV327849 EQR327849 FAN327849 FKJ327849 FUF327849 GEB327849 GNX327849 GXT327849 HHP327849 HRL327849 IBH327849 ILD327849 IUZ327849 JEV327849 JOR327849 JYN327849 KIJ327849 KSF327849 LCB327849 LLX327849 LVT327849 MFP327849 MPL327849 MZH327849 NJD327849 NSZ327849 OCV327849 OMR327849 OWN327849 PGJ327849 PQF327849 QAB327849 QJX327849 QTT327849 RDP327849 RNL327849 RXH327849 SHD327849 SQZ327849 TAV327849 TKR327849 TUN327849 UEJ327849 UOF327849 UYB327849 VHX327849 VRT327849 WBP327849 WLL327849 WVH327849 A393385 IV393385 SR393385 ACN393385 AMJ393385 AWF393385 BGB393385 BPX393385 BZT393385 CJP393385 CTL393385 DDH393385 DND393385 DWZ393385 EGV393385 EQR393385 FAN393385 FKJ393385 FUF393385 GEB393385 GNX393385 GXT393385 HHP393385 HRL393385 IBH393385 ILD393385 IUZ393385 JEV393385 JOR393385 JYN393385 KIJ393385 KSF393385 LCB393385 LLX393385 LVT393385 MFP393385 MPL393385 MZH393385 NJD393385 NSZ393385 OCV393385 OMR393385 OWN393385 PGJ393385 PQF393385 QAB393385 QJX393385 QTT393385 RDP393385 RNL393385 RXH393385 SHD393385 SQZ393385 TAV393385 TKR393385 TUN393385 UEJ393385 UOF393385 UYB393385 VHX393385 VRT393385 WBP393385 WLL393385 WVH393385 A458921 IV458921 SR458921 ACN458921 AMJ458921 AWF458921 BGB458921 BPX458921 BZT458921 CJP458921 CTL458921 DDH458921 DND458921 DWZ458921 EGV458921 EQR458921 FAN458921 FKJ458921 FUF458921 GEB458921 GNX458921 GXT458921 HHP458921 HRL458921 IBH458921 ILD458921 IUZ458921 JEV458921 JOR458921 JYN458921 KIJ458921 KSF458921 LCB458921 LLX458921 LVT458921 MFP458921 MPL458921 MZH458921 NJD458921 NSZ458921 OCV458921 OMR458921 OWN458921 PGJ458921 PQF458921 QAB458921 QJX458921 QTT458921 RDP458921 RNL458921 RXH458921 SHD458921 SQZ458921 TAV458921 TKR458921 TUN458921 UEJ458921 UOF458921 UYB458921 VHX458921 VRT458921 WBP458921 WLL458921 WVH458921 A524457 IV524457 SR524457 ACN524457 AMJ524457 AWF524457 BGB524457 BPX524457 BZT524457 CJP524457 CTL524457 DDH524457 DND524457 DWZ524457 EGV524457 EQR524457 FAN524457 FKJ524457 FUF524457 GEB524457 GNX524457 GXT524457 HHP524457 HRL524457 IBH524457 ILD524457 IUZ524457 JEV524457 JOR524457 JYN524457 KIJ524457 KSF524457 LCB524457 LLX524457 LVT524457 MFP524457 MPL524457 MZH524457 NJD524457 NSZ524457 OCV524457 OMR524457 OWN524457 PGJ524457 PQF524457 QAB524457 QJX524457 QTT524457 RDP524457 RNL524457 RXH524457 SHD524457 SQZ524457 TAV524457 TKR524457 TUN524457 UEJ524457 UOF524457 UYB524457 VHX524457 VRT524457 WBP524457 WLL524457 WVH524457 A589993 IV589993 SR589993 ACN589993 AMJ589993 AWF589993 BGB589993 BPX589993 BZT589993 CJP589993 CTL589993 DDH589993 DND589993 DWZ589993 EGV589993 EQR589993 FAN589993 FKJ589993 FUF589993 GEB589993 GNX589993 GXT589993 HHP589993 HRL589993 IBH589993 ILD589993 IUZ589993 JEV589993 JOR589993 JYN589993 KIJ589993 KSF589993 LCB589993 LLX589993 LVT589993 MFP589993 MPL589993 MZH589993 NJD589993 NSZ589993 OCV589993 OMR589993 OWN589993 PGJ589993 PQF589993 QAB589993 QJX589993 QTT589993 RDP589993 RNL589993 RXH589993 SHD589993 SQZ589993 TAV589993 TKR589993 TUN589993 UEJ589993 UOF589993 UYB589993 VHX589993 VRT589993 WBP589993 WLL589993 WVH589993 A655529 IV655529 SR655529 ACN655529 AMJ655529 AWF655529 BGB655529 BPX655529 BZT655529 CJP655529 CTL655529 DDH655529 DND655529 DWZ655529 EGV655529 EQR655529 FAN655529 FKJ655529 FUF655529 GEB655529 GNX655529 GXT655529 HHP655529 HRL655529 IBH655529 ILD655529 IUZ655529 JEV655529 JOR655529 JYN655529 KIJ655529 KSF655529 LCB655529 LLX655529 LVT655529 MFP655529 MPL655529 MZH655529 NJD655529 NSZ655529 OCV655529 OMR655529 OWN655529 PGJ655529 PQF655529 QAB655529 QJX655529 QTT655529 RDP655529 RNL655529 RXH655529 SHD655529 SQZ655529 TAV655529 TKR655529 TUN655529 UEJ655529 UOF655529 UYB655529 VHX655529 VRT655529 WBP655529 WLL655529 WVH655529 A721065 IV721065 SR721065 ACN721065 AMJ721065 AWF721065 BGB721065 BPX721065 BZT721065 CJP721065 CTL721065 DDH721065 DND721065 DWZ721065 EGV721065 EQR721065 FAN721065 FKJ721065 FUF721065 GEB721065 GNX721065 GXT721065 HHP721065 HRL721065 IBH721065 ILD721065 IUZ721065 JEV721065 JOR721065 JYN721065 KIJ721065 KSF721065 LCB721065 LLX721065 LVT721065 MFP721065 MPL721065 MZH721065 NJD721065 NSZ721065 OCV721065 OMR721065 OWN721065 PGJ721065 PQF721065 QAB721065 QJX721065 QTT721065 RDP721065 RNL721065 RXH721065 SHD721065 SQZ721065 TAV721065 TKR721065 TUN721065 UEJ721065 UOF721065 UYB721065 VHX721065 VRT721065 WBP721065 WLL721065 WVH721065 A786601 IV786601 SR786601 ACN786601 AMJ786601 AWF786601 BGB786601 BPX786601 BZT786601 CJP786601 CTL786601 DDH786601 DND786601 DWZ786601 EGV786601 EQR786601 FAN786601 FKJ786601 FUF786601 GEB786601 GNX786601 GXT786601 HHP786601 HRL786601 IBH786601 ILD786601 IUZ786601 JEV786601 JOR786601 JYN786601 KIJ786601 KSF786601 LCB786601 LLX786601 LVT786601 MFP786601 MPL786601 MZH786601 NJD786601 NSZ786601 OCV786601 OMR786601 OWN786601 PGJ786601 PQF786601 QAB786601 QJX786601 QTT786601 RDP786601 RNL786601 RXH786601 SHD786601 SQZ786601 TAV786601 TKR786601 TUN786601 UEJ786601 UOF786601 UYB786601 VHX786601 VRT786601 WBP786601 WLL786601 WVH786601 A852137 IV852137 SR852137 ACN852137 AMJ852137 AWF852137 BGB852137 BPX852137 BZT852137 CJP852137 CTL852137 DDH852137 DND852137 DWZ852137 EGV852137 EQR852137 FAN852137 FKJ852137 FUF852137 GEB852137 GNX852137 GXT852137 HHP852137 HRL852137 IBH852137 ILD852137 IUZ852137 JEV852137 JOR852137 JYN852137 KIJ852137 KSF852137 LCB852137 LLX852137 LVT852137 MFP852137 MPL852137 MZH852137 NJD852137 NSZ852137 OCV852137 OMR852137 OWN852137 PGJ852137 PQF852137 QAB852137 QJX852137 QTT852137 RDP852137 RNL852137 RXH852137 SHD852137 SQZ852137 TAV852137 TKR852137 TUN852137 UEJ852137 UOF852137 UYB852137 VHX852137 VRT852137 WBP852137 WLL852137 WVH852137 A917673 IV917673 SR917673 ACN917673 AMJ917673 AWF917673 BGB917673 BPX917673 BZT917673 CJP917673 CTL917673 DDH917673 DND917673 DWZ917673 EGV917673 EQR917673 FAN917673 FKJ917673 FUF917673 GEB917673 GNX917673 GXT917673 HHP917673 HRL917673 IBH917673 ILD917673 IUZ917673 JEV917673 JOR917673 JYN917673 KIJ917673 KSF917673 LCB917673 LLX917673 LVT917673 MFP917673 MPL917673 MZH917673 NJD917673 NSZ917673 OCV917673 OMR917673 OWN917673 PGJ917673 PQF917673 QAB917673 QJX917673 QTT917673 RDP917673 RNL917673 RXH917673 SHD917673 SQZ917673 TAV917673 TKR917673 TUN917673 UEJ917673 UOF917673 UYB917673 VHX917673 VRT917673 WBP917673 WLL917673 WVH917673 A983209 IV983209 SR983209 ACN983209 AMJ983209 AWF983209 BGB983209 BPX983209 BZT983209 CJP983209 CTL983209 DDH983209 DND983209 DWZ983209 EGV983209 EQR983209 FAN983209 FKJ983209 FUF983209 GEB983209 GNX983209 GXT983209 HHP983209 HRL983209 IBH983209 ILD983209 IUZ983209 JEV983209 JOR983209 JYN983209 KIJ983209 KSF983209 LCB983209 LLX983209 LVT983209 MFP983209 MPL983209 MZH983209 NJD983209 NSZ983209 OCV983209 OMR983209 OWN983209 PGJ983209 PQF983209 QAB983209 QJX983209 QTT983209 RDP983209 RNL983209 RXH983209 SHD983209 SQZ983209 TAV983209 TKR983209 TUN983209 UEJ983209 UOF983209 UYB983209 VHX983209 VRT983209 WBP983209 WLL983209 WVH983209 K65632:N65718 JF65632:JI65718 TB65632:TE65718 ACX65632:ADA65718 AMT65632:AMW65718 AWP65632:AWS65718 BGL65632:BGO65718 BQH65632:BQK65718 CAD65632:CAG65718 CJZ65632:CKC65718 CTV65632:CTY65718 DDR65632:DDU65718 DNN65632:DNQ65718 DXJ65632:DXM65718 EHF65632:EHI65718 ERB65632:ERE65718 FAX65632:FBA65718 FKT65632:FKW65718 FUP65632:FUS65718 GEL65632:GEO65718 GOH65632:GOK65718 GYD65632:GYG65718 HHZ65632:HIC65718 HRV65632:HRY65718 IBR65632:IBU65718 ILN65632:ILQ65718 IVJ65632:IVM65718 JFF65632:JFI65718 JPB65632:JPE65718 JYX65632:JZA65718 KIT65632:KIW65718 KSP65632:KSS65718 LCL65632:LCO65718 LMH65632:LMK65718 LWD65632:LWG65718 MFZ65632:MGC65718 MPV65632:MPY65718 MZR65632:MZU65718 NJN65632:NJQ65718 NTJ65632:NTM65718 ODF65632:ODI65718 ONB65632:ONE65718 OWX65632:OXA65718 PGT65632:PGW65718 PQP65632:PQS65718 QAL65632:QAO65718 QKH65632:QKK65718 QUD65632:QUG65718 RDZ65632:REC65718 RNV65632:RNY65718 RXR65632:RXU65718 SHN65632:SHQ65718 SRJ65632:SRM65718 TBF65632:TBI65718 TLB65632:TLE65718 TUX65632:TVA65718 UET65632:UEW65718 UOP65632:UOS65718 UYL65632:UYO65718 VIH65632:VIK65718 VSD65632:VSG65718 WBZ65632:WCC65718 WLV65632:WLY65718 WVR65632:WVU65718 K131168:N131254 JF131168:JI131254 TB131168:TE131254 ACX131168:ADA131254 AMT131168:AMW131254 AWP131168:AWS131254 BGL131168:BGO131254 BQH131168:BQK131254 CAD131168:CAG131254 CJZ131168:CKC131254 CTV131168:CTY131254 DDR131168:DDU131254 DNN131168:DNQ131254 DXJ131168:DXM131254 EHF131168:EHI131254 ERB131168:ERE131254 FAX131168:FBA131254 FKT131168:FKW131254 FUP131168:FUS131254 GEL131168:GEO131254 GOH131168:GOK131254 GYD131168:GYG131254 HHZ131168:HIC131254 HRV131168:HRY131254 IBR131168:IBU131254 ILN131168:ILQ131254 IVJ131168:IVM131254 JFF131168:JFI131254 JPB131168:JPE131254 JYX131168:JZA131254 KIT131168:KIW131254 KSP131168:KSS131254 LCL131168:LCO131254 LMH131168:LMK131254 LWD131168:LWG131254 MFZ131168:MGC131254 MPV131168:MPY131254 MZR131168:MZU131254 NJN131168:NJQ131254 NTJ131168:NTM131254 ODF131168:ODI131254 ONB131168:ONE131254 OWX131168:OXA131254 PGT131168:PGW131254 PQP131168:PQS131254 QAL131168:QAO131254 QKH131168:QKK131254 QUD131168:QUG131254 RDZ131168:REC131254 RNV131168:RNY131254 RXR131168:RXU131254 SHN131168:SHQ131254 SRJ131168:SRM131254 TBF131168:TBI131254 TLB131168:TLE131254 TUX131168:TVA131254 UET131168:UEW131254 UOP131168:UOS131254 UYL131168:UYO131254 VIH131168:VIK131254 VSD131168:VSG131254 WBZ131168:WCC131254 WLV131168:WLY131254 WVR131168:WVU131254 K196704:N196790 JF196704:JI196790 TB196704:TE196790 ACX196704:ADA196790 AMT196704:AMW196790 AWP196704:AWS196790 BGL196704:BGO196790 BQH196704:BQK196790 CAD196704:CAG196790 CJZ196704:CKC196790 CTV196704:CTY196790 DDR196704:DDU196790 DNN196704:DNQ196790 DXJ196704:DXM196790 EHF196704:EHI196790 ERB196704:ERE196790 FAX196704:FBA196790 FKT196704:FKW196790 FUP196704:FUS196790 GEL196704:GEO196790 GOH196704:GOK196790 GYD196704:GYG196790 HHZ196704:HIC196790 HRV196704:HRY196790 IBR196704:IBU196790 ILN196704:ILQ196790 IVJ196704:IVM196790 JFF196704:JFI196790 JPB196704:JPE196790 JYX196704:JZA196790 KIT196704:KIW196790 KSP196704:KSS196790 LCL196704:LCO196790 LMH196704:LMK196790 LWD196704:LWG196790 MFZ196704:MGC196790 MPV196704:MPY196790 MZR196704:MZU196790 NJN196704:NJQ196790 NTJ196704:NTM196790 ODF196704:ODI196790 ONB196704:ONE196790 OWX196704:OXA196790 PGT196704:PGW196790 PQP196704:PQS196790 QAL196704:QAO196790 QKH196704:QKK196790 QUD196704:QUG196790 RDZ196704:REC196790 RNV196704:RNY196790 RXR196704:RXU196790 SHN196704:SHQ196790 SRJ196704:SRM196790 TBF196704:TBI196790 TLB196704:TLE196790 TUX196704:TVA196790 UET196704:UEW196790 UOP196704:UOS196790 UYL196704:UYO196790 VIH196704:VIK196790 VSD196704:VSG196790 WBZ196704:WCC196790 WLV196704:WLY196790 WVR196704:WVU196790 K262240:N262326 JF262240:JI262326 TB262240:TE262326 ACX262240:ADA262326 AMT262240:AMW262326 AWP262240:AWS262326 BGL262240:BGO262326 BQH262240:BQK262326 CAD262240:CAG262326 CJZ262240:CKC262326 CTV262240:CTY262326 DDR262240:DDU262326 DNN262240:DNQ262326 DXJ262240:DXM262326 EHF262240:EHI262326 ERB262240:ERE262326 FAX262240:FBA262326 FKT262240:FKW262326 FUP262240:FUS262326 GEL262240:GEO262326 GOH262240:GOK262326 GYD262240:GYG262326 HHZ262240:HIC262326 HRV262240:HRY262326 IBR262240:IBU262326 ILN262240:ILQ262326 IVJ262240:IVM262326 JFF262240:JFI262326 JPB262240:JPE262326 JYX262240:JZA262326 KIT262240:KIW262326 KSP262240:KSS262326 LCL262240:LCO262326 LMH262240:LMK262326 LWD262240:LWG262326 MFZ262240:MGC262326 MPV262240:MPY262326 MZR262240:MZU262326 NJN262240:NJQ262326 NTJ262240:NTM262326 ODF262240:ODI262326 ONB262240:ONE262326 OWX262240:OXA262326 PGT262240:PGW262326 PQP262240:PQS262326 QAL262240:QAO262326 QKH262240:QKK262326 QUD262240:QUG262326 RDZ262240:REC262326 RNV262240:RNY262326 RXR262240:RXU262326 SHN262240:SHQ262326 SRJ262240:SRM262326 TBF262240:TBI262326 TLB262240:TLE262326 TUX262240:TVA262326 UET262240:UEW262326 UOP262240:UOS262326 UYL262240:UYO262326 VIH262240:VIK262326 VSD262240:VSG262326 WBZ262240:WCC262326 WLV262240:WLY262326 WVR262240:WVU262326 K327776:N327862 JF327776:JI327862 TB327776:TE327862 ACX327776:ADA327862 AMT327776:AMW327862 AWP327776:AWS327862 BGL327776:BGO327862 BQH327776:BQK327862 CAD327776:CAG327862 CJZ327776:CKC327862 CTV327776:CTY327862 DDR327776:DDU327862 DNN327776:DNQ327862 DXJ327776:DXM327862 EHF327776:EHI327862 ERB327776:ERE327862 FAX327776:FBA327862 FKT327776:FKW327862 FUP327776:FUS327862 GEL327776:GEO327862 GOH327776:GOK327862 GYD327776:GYG327862 HHZ327776:HIC327862 HRV327776:HRY327862 IBR327776:IBU327862 ILN327776:ILQ327862 IVJ327776:IVM327862 JFF327776:JFI327862 JPB327776:JPE327862 JYX327776:JZA327862 KIT327776:KIW327862 KSP327776:KSS327862 LCL327776:LCO327862 LMH327776:LMK327862 LWD327776:LWG327862 MFZ327776:MGC327862 MPV327776:MPY327862 MZR327776:MZU327862 NJN327776:NJQ327862 NTJ327776:NTM327862 ODF327776:ODI327862 ONB327776:ONE327862 OWX327776:OXA327862 PGT327776:PGW327862 PQP327776:PQS327862 QAL327776:QAO327862 QKH327776:QKK327862 QUD327776:QUG327862 RDZ327776:REC327862 RNV327776:RNY327862 RXR327776:RXU327862 SHN327776:SHQ327862 SRJ327776:SRM327862 TBF327776:TBI327862 TLB327776:TLE327862 TUX327776:TVA327862 UET327776:UEW327862 UOP327776:UOS327862 UYL327776:UYO327862 VIH327776:VIK327862 VSD327776:VSG327862 WBZ327776:WCC327862 WLV327776:WLY327862 WVR327776:WVU327862 K393312:N393398 JF393312:JI393398 TB393312:TE393398 ACX393312:ADA393398 AMT393312:AMW393398 AWP393312:AWS393398 BGL393312:BGO393398 BQH393312:BQK393398 CAD393312:CAG393398 CJZ393312:CKC393398 CTV393312:CTY393398 DDR393312:DDU393398 DNN393312:DNQ393398 DXJ393312:DXM393398 EHF393312:EHI393398 ERB393312:ERE393398 FAX393312:FBA393398 FKT393312:FKW393398 FUP393312:FUS393398 GEL393312:GEO393398 GOH393312:GOK393398 GYD393312:GYG393398 HHZ393312:HIC393398 HRV393312:HRY393398 IBR393312:IBU393398 ILN393312:ILQ393398 IVJ393312:IVM393398 JFF393312:JFI393398 JPB393312:JPE393398 JYX393312:JZA393398 KIT393312:KIW393398 KSP393312:KSS393398 LCL393312:LCO393398 LMH393312:LMK393398 LWD393312:LWG393398 MFZ393312:MGC393398 MPV393312:MPY393398 MZR393312:MZU393398 NJN393312:NJQ393398 NTJ393312:NTM393398 ODF393312:ODI393398 ONB393312:ONE393398 OWX393312:OXA393398 PGT393312:PGW393398 PQP393312:PQS393398 QAL393312:QAO393398 QKH393312:QKK393398 QUD393312:QUG393398 RDZ393312:REC393398 RNV393312:RNY393398 RXR393312:RXU393398 SHN393312:SHQ393398 SRJ393312:SRM393398 TBF393312:TBI393398 TLB393312:TLE393398 TUX393312:TVA393398 UET393312:UEW393398 UOP393312:UOS393398 UYL393312:UYO393398 VIH393312:VIK393398 VSD393312:VSG393398 WBZ393312:WCC393398 WLV393312:WLY393398 WVR393312:WVU393398 K458848:N458934 JF458848:JI458934 TB458848:TE458934 ACX458848:ADA458934 AMT458848:AMW458934 AWP458848:AWS458934 BGL458848:BGO458934 BQH458848:BQK458934 CAD458848:CAG458934 CJZ458848:CKC458934 CTV458848:CTY458934 DDR458848:DDU458934 DNN458848:DNQ458934 DXJ458848:DXM458934 EHF458848:EHI458934 ERB458848:ERE458934 FAX458848:FBA458934 FKT458848:FKW458934 FUP458848:FUS458934 GEL458848:GEO458934 GOH458848:GOK458934 GYD458848:GYG458934 HHZ458848:HIC458934 HRV458848:HRY458934 IBR458848:IBU458934 ILN458848:ILQ458934 IVJ458848:IVM458934 JFF458848:JFI458934 JPB458848:JPE458934 JYX458848:JZA458934 KIT458848:KIW458934 KSP458848:KSS458934 LCL458848:LCO458934 LMH458848:LMK458934 LWD458848:LWG458934 MFZ458848:MGC458934 MPV458848:MPY458934 MZR458848:MZU458934 NJN458848:NJQ458934 NTJ458848:NTM458934 ODF458848:ODI458934 ONB458848:ONE458934 OWX458848:OXA458934 PGT458848:PGW458934 PQP458848:PQS458934 QAL458848:QAO458934 QKH458848:QKK458934 QUD458848:QUG458934 RDZ458848:REC458934 RNV458848:RNY458934 RXR458848:RXU458934 SHN458848:SHQ458934 SRJ458848:SRM458934 TBF458848:TBI458934 TLB458848:TLE458934 TUX458848:TVA458934 UET458848:UEW458934 UOP458848:UOS458934 UYL458848:UYO458934 VIH458848:VIK458934 VSD458848:VSG458934 WBZ458848:WCC458934 WLV458848:WLY458934 WVR458848:WVU458934 K524384:N524470 JF524384:JI524470 TB524384:TE524470 ACX524384:ADA524470 AMT524384:AMW524470 AWP524384:AWS524470 BGL524384:BGO524470 BQH524384:BQK524470 CAD524384:CAG524470 CJZ524384:CKC524470 CTV524384:CTY524470 DDR524384:DDU524470 DNN524384:DNQ524470 DXJ524384:DXM524470 EHF524384:EHI524470 ERB524384:ERE524470 FAX524384:FBA524470 FKT524384:FKW524470 FUP524384:FUS524470 GEL524384:GEO524470 GOH524384:GOK524470 GYD524384:GYG524470 HHZ524384:HIC524470 HRV524384:HRY524470 IBR524384:IBU524470 ILN524384:ILQ524470 IVJ524384:IVM524470 JFF524384:JFI524470 JPB524384:JPE524470 JYX524384:JZA524470 KIT524384:KIW524470 KSP524384:KSS524470 LCL524384:LCO524470 LMH524384:LMK524470 LWD524384:LWG524470 MFZ524384:MGC524470 MPV524384:MPY524470 MZR524384:MZU524470 NJN524384:NJQ524470 NTJ524384:NTM524470 ODF524384:ODI524470 ONB524384:ONE524470 OWX524384:OXA524470 PGT524384:PGW524470 PQP524384:PQS524470 QAL524384:QAO524470 QKH524384:QKK524470 QUD524384:QUG524470 RDZ524384:REC524470 RNV524384:RNY524470 RXR524384:RXU524470 SHN524384:SHQ524470 SRJ524384:SRM524470 TBF524384:TBI524470 TLB524384:TLE524470 TUX524384:TVA524470 UET524384:UEW524470 UOP524384:UOS524470 UYL524384:UYO524470 VIH524384:VIK524470 VSD524384:VSG524470 WBZ524384:WCC524470 WLV524384:WLY524470 WVR524384:WVU524470 K589920:N590006 JF589920:JI590006 TB589920:TE590006 ACX589920:ADA590006 AMT589920:AMW590006 AWP589920:AWS590006 BGL589920:BGO590006 BQH589920:BQK590006 CAD589920:CAG590006 CJZ589920:CKC590006 CTV589920:CTY590006 DDR589920:DDU590006 DNN589920:DNQ590006 DXJ589920:DXM590006 EHF589920:EHI590006 ERB589920:ERE590006 FAX589920:FBA590006 FKT589920:FKW590006 FUP589920:FUS590006 GEL589920:GEO590006 GOH589920:GOK590006 GYD589920:GYG590006 HHZ589920:HIC590006 HRV589920:HRY590006 IBR589920:IBU590006 ILN589920:ILQ590006 IVJ589920:IVM590006 JFF589920:JFI590006 JPB589920:JPE590006 JYX589920:JZA590006 KIT589920:KIW590006 KSP589920:KSS590006 LCL589920:LCO590006 LMH589920:LMK590006 LWD589920:LWG590006 MFZ589920:MGC590006 MPV589920:MPY590006 MZR589920:MZU590006 NJN589920:NJQ590006 NTJ589920:NTM590006 ODF589920:ODI590006 ONB589920:ONE590006 OWX589920:OXA590006 PGT589920:PGW590006 PQP589920:PQS590006 QAL589920:QAO590006 QKH589920:QKK590006 QUD589920:QUG590006 RDZ589920:REC590006 RNV589920:RNY590006 RXR589920:RXU590006 SHN589920:SHQ590006 SRJ589920:SRM590006 TBF589920:TBI590006 TLB589920:TLE590006 TUX589920:TVA590006 UET589920:UEW590006 UOP589920:UOS590006 UYL589920:UYO590006 VIH589920:VIK590006 VSD589920:VSG590006 WBZ589920:WCC590006 WLV589920:WLY590006 WVR589920:WVU590006 K655456:N655542 JF655456:JI655542 TB655456:TE655542 ACX655456:ADA655542 AMT655456:AMW655542 AWP655456:AWS655542 BGL655456:BGO655542 BQH655456:BQK655542 CAD655456:CAG655542 CJZ655456:CKC655542 CTV655456:CTY655542 DDR655456:DDU655542 DNN655456:DNQ655542 DXJ655456:DXM655542 EHF655456:EHI655542 ERB655456:ERE655542 FAX655456:FBA655542 FKT655456:FKW655542 FUP655456:FUS655542 GEL655456:GEO655542 GOH655456:GOK655542 GYD655456:GYG655542 HHZ655456:HIC655542 HRV655456:HRY655542 IBR655456:IBU655542 ILN655456:ILQ655542 IVJ655456:IVM655542 JFF655456:JFI655542 JPB655456:JPE655542 JYX655456:JZA655542 KIT655456:KIW655542 KSP655456:KSS655542 LCL655456:LCO655542 LMH655456:LMK655542 LWD655456:LWG655542 MFZ655456:MGC655542 MPV655456:MPY655542 MZR655456:MZU655542 NJN655456:NJQ655542 NTJ655456:NTM655542 ODF655456:ODI655542 ONB655456:ONE655542 OWX655456:OXA655542 PGT655456:PGW655542 PQP655456:PQS655542 QAL655456:QAO655542 QKH655456:QKK655542 QUD655456:QUG655542 RDZ655456:REC655542 RNV655456:RNY655542 RXR655456:RXU655542 SHN655456:SHQ655542 SRJ655456:SRM655542 TBF655456:TBI655542 TLB655456:TLE655542 TUX655456:TVA655542 UET655456:UEW655542 UOP655456:UOS655542 UYL655456:UYO655542 VIH655456:VIK655542 VSD655456:VSG655542 WBZ655456:WCC655542 WLV655456:WLY655542 WVR655456:WVU655542 K720992:N721078 JF720992:JI721078 TB720992:TE721078 ACX720992:ADA721078 AMT720992:AMW721078 AWP720992:AWS721078 BGL720992:BGO721078 BQH720992:BQK721078 CAD720992:CAG721078 CJZ720992:CKC721078 CTV720992:CTY721078 DDR720992:DDU721078 DNN720992:DNQ721078 DXJ720992:DXM721078 EHF720992:EHI721078 ERB720992:ERE721078 FAX720992:FBA721078 FKT720992:FKW721078 FUP720992:FUS721078 GEL720992:GEO721078 GOH720992:GOK721078 GYD720992:GYG721078 HHZ720992:HIC721078 HRV720992:HRY721078 IBR720992:IBU721078 ILN720992:ILQ721078 IVJ720992:IVM721078 JFF720992:JFI721078 JPB720992:JPE721078 JYX720992:JZA721078 KIT720992:KIW721078 KSP720992:KSS721078 LCL720992:LCO721078 LMH720992:LMK721078 LWD720992:LWG721078 MFZ720992:MGC721078 MPV720992:MPY721078 MZR720992:MZU721078 NJN720992:NJQ721078 NTJ720992:NTM721078 ODF720992:ODI721078 ONB720992:ONE721078 OWX720992:OXA721078 PGT720992:PGW721078 PQP720992:PQS721078 QAL720992:QAO721078 QKH720992:QKK721078 QUD720992:QUG721078 RDZ720992:REC721078 RNV720992:RNY721078 RXR720992:RXU721078 SHN720992:SHQ721078 SRJ720992:SRM721078 TBF720992:TBI721078 TLB720992:TLE721078 TUX720992:TVA721078 UET720992:UEW721078 UOP720992:UOS721078 UYL720992:UYO721078 VIH720992:VIK721078 VSD720992:VSG721078 WBZ720992:WCC721078 WLV720992:WLY721078 WVR720992:WVU721078 K786528:N786614 JF786528:JI786614 TB786528:TE786614 ACX786528:ADA786614 AMT786528:AMW786614 AWP786528:AWS786614 BGL786528:BGO786614 BQH786528:BQK786614 CAD786528:CAG786614 CJZ786528:CKC786614 CTV786528:CTY786614 DDR786528:DDU786614 DNN786528:DNQ786614 DXJ786528:DXM786614 EHF786528:EHI786614 ERB786528:ERE786614 FAX786528:FBA786614 FKT786528:FKW786614 FUP786528:FUS786614 GEL786528:GEO786614 GOH786528:GOK786614 GYD786528:GYG786614 HHZ786528:HIC786614 HRV786528:HRY786614 IBR786528:IBU786614 ILN786528:ILQ786614 IVJ786528:IVM786614 JFF786528:JFI786614 JPB786528:JPE786614 JYX786528:JZA786614 KIT786528:KIW786614 KSP786528:KSS786614 LCL786528:LCO786614 LMH786528:LMK786614 LWD786528:LWG786614 MFZ786528:MGC786614 MPV786528:MPY786614 MZR786528:MZU786614 NJN786528:NJQ786614 NTJ786528:NTM786614 ODF786528:ODI786614 ONB786528:ONE786614 OWX786528:OXA786614 PGT786528:PGW786614 PQP786528:PQS786614 QAL786528:QAO786614 QKH786528:QKK786614 QUD786528:QUG786614 RDZ786528:REC786614 RNV786528:RNY786614 RXR786528:RXU786614 SHN786528:SHQ786614 SRJ786528:SRM786614 TBF786528:TBI786614 TLB786528:TLE786614 TUX786528:TVA786614 UET786528:UEW786614 UOP786528:UOS786614 UYL786528:UYO786614 VIH786528:VIK786614 VSD786528:VSG786614 WBZ786528:WCC786614 WLV786528:WLY786614 WVR786528:WVU786614 K852064:N852150 JF852064:JI852150 TB852064:TE852150 ACX852064:ADA852150 AMT852064:AMW852150 AWP852064:AWS852150 BGL852064:BGO852150 BQH852064:BQK852150 CAD852064:CAG852150 CJZ852064:CKC852150 CTV852064:CTY852150 DDR852064:DDU852150 DNN852064:DNQ852150 DXJ852064:DXM852150 EHF852064:EHI852150 ERB852064:ERE852150 FAX852064:FBA852150 FKT852064:FKW852150 FUP852064:FUS852150 GEL852064:GEO852150 GOH852064:GOK852150 GYD852064:GYG852150 HHZ852064:HIC852150 HRV852064:HRY852150 IBR852064:IBU852150 ILN852064:ILQ852150 IVJ852064:IVM852150 JFF852064:JFI852150 JPB852064:JPE852150 JYX852064:JZA852150 KIT852064:KIW852150 KSP852064:KSS852150 LCL852064:LCO852150 LMH852064:LMK852150 LWD852064:LWG852150 MFZ852064:MGC852150 MPV852064:MPY852150 MZR852064:MZU852150 NJN852064:NJQ852150 NTJ852064:NTM852150 ODF852064:ODI852150 ONB852064:ONE852150 OWX852064:OXA852150 PGT852064:PGW852150 PQP852064:PQS852150 QAL852064:QAO852150 QKH852064:QKK852150 QUD852064:QUG852150 RDZ852064:REC852150 RNV852064:RNY852150 RXR852064:RXU852150 SHN852064:SHQ852150 SRJ852064:SRM852150 TBF852064:TBI852150 TLB852064:TLE852150 TUX852064:TVA852150 UET852064:UEW852150 UOP852064:UOS852150 UYL852064:UYO852150 VIH852064:VIK852150 VSD852064:VSG852150 WBZ852064:WCC852150 WLV852064:WLY852150 WVR852064:WVU852150 K917600:N917686 JF917600:JI917686 TB917600:TE917686 ACX917600:ADA917686 AMT917600:AMW917686 AWP917600:AWS917686 BGL917600:BGO917686 BQH917600:BQK917686 CAD917600:CAG917686 CJZ917600:CKC917686 CTV917600:CTY917686 DDR917600:DDU917686 DNN917600:DNQ917686 DXJ917600:DXM917686 EHF917600:EHI917686 ERB917600:ERE917686 FAX917600:FBA917686 FKT917600:FKW917686 FUP917600:FUS917686 GEL917600:GEO917686 GOH917600:GOK917686 GYD917600:GYG917686 HHZ917600:HIC917686 HRV917600:HRY917686 IBR917600:IBU917686 ILN917600:ILQ917686 IVJ917600:IVM917686 JFF917600:JFI917686 JPB917600:JPE917686 JYX917600:JZA917686 KIT917600:KIW917686 KSP917600:KSS917686 LCL917600:LCO917686 LMH917600:LMK917686 LWD917600:LWG917686 MFZ917600:MGC917686 MPV917600:MPY917686 MZR917600:MZU917686 NJN917600:NJQ917686 NTJ917600:NTM917686 ODF917600:ODI917686 ONB917600:ONE917686 OWX917600:OXA917686 PGT917600:PGW917686 PQP917600:PQS917686 QAL917600:QAO917686 QKH917600:QKK917686 QUD917600:QUG917686 RDZ917600:REC917686 RNV917600:RNY917686 RXR917600:RXU917686 SHN917600:SHQ917686 SRJ917600:SRM917686 TBF917600:TBI917686 TLB917600:TLE917686 TUX917600:TVA917686 UET917600:UEW917686 UOP917600:UOS917686 UYL917600:UYO917686 VIH917600:VIK917686 VSD917600:VSG917686 WBZ917600:WCC917686 WLV917600:WLY917686 WVR917600:WVU917686 K983136:N983222 JF983136:JI983222 TB983136:TE983222 ACX983136:ADA983222 AMT983136:AMW983222 AWP983136:AWS983222 BGL983136:BGO983222 BQH983136:BQK983222 CAD983136:CAG983222 CJZ983136:CKC983222 CTV983136:CTY983222 DDR983136:DDU983222 DNN983136:DNQ983222 DXJ983136:DXM983222 EHF983136:EHI983222 ERB983136:ERE983222 FAX983136:FBA983222 FKT983136:FKW983222 FUP983136:FUS983222 GEL983136:GEO983222 GOH983136:GOK983222 GYD983136:GYG983222 HHZ983136:HIC983222 HRV983136:HRY983222 IBR983136:IBU983222 ILN983136:ILQ983222 IVJ983136:IVM983222 JFF983136:JFI983222 JPB983136:JPE983222 JYX983136:JZA983222 KIT983136:KIW983222 KSP983136:KSS983222 LCL983136:LCO983222 LMH983136:LMK983222 LWD983136:LWG983222 MFZ983136:MGC983222 MPV983136:MPY983222 MZR983136:MZU983222 NJN983136:NJQ983222 NTJ983136:NTM983222 ODF983136:ODI983222 ONB983136:ONE983222 OWX983136:OXA983222 PGT983136:PGW983222 PQP983136:PQS983222 QAL983136:QAO983222 QKH983136:QKK983222 QUD983136:QUG983222 RDZ983136:REC983222 RNV983136:RNY983222 RXR983136:RXU983222 SHN983136:SHQ983222 SRJ983136:SRM983222 TBF983136:TBI983222 TLB983136:TLE983222 TUX983136:TVA983222 UET983136:UEW983222 UOP983136:UOS983222 UYL983136:UYO983222 VIH983136:VIK983222 VSD983136:VSG983222 WBZ983136:WCC983222 WLV983136:WLY983222 WVR983136:WVU983222 P65632:P65718 JK65632:JK65718 TG65632:TG65718 ADC65632:ADC65718 AMY65632:AMY65718 AWU65632:AWU65718 BGQ65632:BGQ65718 BQM65632:BQM65718 CAI65632:CAI65718 CKE65632:CKE65718 CUA65632:CUA65718 DDW65632:DDW65718 DNS65632:DNS65718 DXO65632:DXO65718 EHK65632:EHK65718 ERG65632:ERG65718 FBC65632:FBC65718 FKY65632:FKY65718 FUU65632:FUU65718 GEQ65632:GEQ65718 GOM65632:GOM65718 GYI65632:GYI65718 HIE65632:HIE65718 HSA65632:HSA65718 IBW65632:IBW65718 ILS65632:ILS65718 IVO65632:IVO65718 JFK65632:JFK65718 JPG65632:JPG65718 JZC65632:JZC65718 KIY65632:KIY65718 KSU65632:KSU65718 LCQ65632:LCQ65718 LMM65632:LMM65718 LWI65632:LWI65718 MGE65632:MGE65718 MQA65632:MQA65718 MZW65632:MZW65718 NJS65632:NJS65718 NTO65632:NTO65718 ODK65632:ODK65718 ONG65632:ONG65718 OXC65632:OXC65718 PGY65632:PGY65718 PQU65632:PQU65718 QAQ65632:QAQ65718 QKM65632:QKM65718 QUI65632:QUI65718 REE65632:REE65718 ROA65632:ROA65718 RXW65632:RXW65718 SHS65632:SHS65718 SRO65632:SRO65718 TBK65632:TBK65718 TLG65632:TLG65718 TVC65632:TVC65718 UEY65632:UEY65718 UOU65632:UOU65718 UYQ65632:UYQ65718 VIM65632:VIM65718 VSI65632:VSI65718 WCE65632:WCE65718 WMA65632:WMA65718 WVW65632:WVW65718 P131168:P131254 JK131168:JK131254 TG131168:TG131254 ADC131168:ADC131254 AMY131168:AMY131254 AWU131168:AWU131254 BGQ131168:BGQ131254 BQM131168:BQM131254 CAI131168:CAI131254 CKE131168:CKE131254 CUA131168:CUA131254 DDW131168:DDW131254 DNS131168:DNS131254 DXO131168:DXO131254 EHK131168:EHK131254 ERG131168:ERG131254 FBC131168:FBC131254 FKY131168:FKY131254 FUU131168:FUU131254 GEQ131168:GEQ131254 GOM131168:GOM131254 GYI131168:GYI131254 HIE131168:HIE131254 HSA131168:HSA131254 IBW131168:IBW131254 ILS131168:ILS131254 IVO131168:IVO131254 JFK131168:JFK131254 JPG131168:JPG131254 JZC131168:JZC131254 KIY131168:KIY131254 KSU131168:KSU131254 LCQ131168:LCQ131254 LMM131168:LMM131254 LWI131168:LWI131254 MGE131168:MGE131254 MQA131168:MQA131254 MZW131168:MZW131254 NJS131168:NJS131254 NTO131168:NTO131254 ODK131168:ODK131254 ONG131168:ONG131254 OXC131168:OXC131254 PGY131168:PGY131254 PQU131168:PQU131254 QAQ131168:QAQ131254 QKM131168:QKM131254 QUI131168:QUI131254 REE131168:REE131254 ROA131168:ROA131254 RXW131168:RXW131254 SHS131168:SHS131254 SRO131168:SRO131254 TBK131168:TBK131254 TLG131168:TLG131254 TVC131168:TVC131254 UEY131168:UEY131254 UOU131168:UOU131254 UYQ131168:UYQ131254 VIM131168:VIM131254 VSI131168:VSI131254 WCE131168:WCE131254 WMA131168:WMA131254 WVW131168:WVW131254 P196704:P196790 JK196704:JK196790 TG196704:TG196790 ADC196704:ADC196790 AMY196704:AMY196790 AWU196704:AWU196790 BGQ196704:BGQ196790 BQM196704:BQM196790 CAI196704:CAI196790 CKE196704:CKE196790 CUA196704:CUA196790 DDW196704:DDW196790 DNS196704:DNS196790 DXO196704:DXO196790 EHK196704:EHK196790 ERG196704:ERG196790 FBC196704:FBC196790 FKY196704:FKY196790 FUU196704:FUU196790 GEQ196704:GEQ196790 GOM196704:GOM196790 GYI196704:GYI196790 HIE196704:HIE196790 HSA196704:HSA196790 IBW196704:IBW196790 ILS196704:ILS196790 IVO196704:IVO196790 JFK196704:JFK196790 JPG196704:JPG196790 JZC196704:JZC196790 KIY196704:KIY196790 KSU196704:KSU196790 LCQ196704:LCQ196790 LMM196704:LMM196790 LWI196704:LWI196790 MGE196704:MGE196790 MQA196704:MQA196790 MZW196704:MZW196790 NJS196704:NJS196790 NTO196704:NTO196790 ODK196704:ODK196790 ONG196704:ONG196790 OXC196704:OXC196790 PGY196704:PGY196790 PQU196704:PQU196790 QAQ196704:QAQ196790 QKM196704:QKM196790 QUI196704:QUI196790 REE196704:REE196790 ROA196704:ROA196790 RXW196704:RXW196790 SHS196704:SHS196790 SRO196704:SRO196790 TBK196704:TBK196790 TLG196704:TLG196790 TVC196704:TVC196790 UEY196704:UEY196790 UOU196704:UOU196790 UYQ196704:UYQ196790 VIM196704:VIM196790 VSI196704:VSI196790 WCE196704:WCE196790 WMA196704:WMA196790 WVW196704:WVW196790 P262240:P262326 JK262240:JK262326 TG262240:TG262326 ADC262240:ADC262326 AMY262240:AMY262326 AWU262240:AWU262326 BGQ262240:BGQ262326 BQM262240:BQM262326 CAI262240:CAI262326 CKE262240:CKE262326 CUA262240:CUA262326 DDW262240:DDW262326 DNS262240:DNS262326 DXO262240:DXO262326 EHK262240:EHK262326 ERG262240:ERG262326 FBC262240:FBC262326 FKY262240:FKY262326 FUU262240:FUU262326 GEQ262240:GEQ262326 GOM262240:GOM262326 GYI262240:GYI262326 HIE262240:HIE262326 HSA262240:HSA262326 IBW262240:IBW262326 ILS262240:ILS262326 IVO262240:IVO262326 JFK262240:JFK262326 JPG262240:JPG262326 JZC262240:JZC262326 KIY262240:KIY262326 KSU262240:KSU262326 LCQ262240:LCQ262326 LMM262240:LMM262326 LWI262240:LWI262326 MGE262240:MGE262326 MQA262240:MQA262326 MZW262240:MZW262326 NJS262240:NJS262326 NTO262240:NTO262326 ODK262240:ODK262326 ONG262240:ONG262326 OXC262240:OXC262326 PGY262240:PGY262326 PQU262240:PQU262326 QAQ262240:QAQ262326 QKM262240:QKM262326 QUI262240:QUI262326 REE262240:REE262326 ROA262240:ROA262326 RXW262240:RXW262326 SHS262240:SHS262326 SRO262240:SRO262326 TBK262240:TBK262326 TLG262240:TLG262326 TVC262240:TVC262326 UEY262240:UEY262326 UOU262240:UOU262326 UYQ262240:UYQ262326 VIM262240:VIM262326 VSI262240:VSI262326 WCE262240:WCE262326 WMA262240:WMA262326 WVW262240:WVW262326 P327776:P327862 JK327776:JK327862 TG327776:TG327862 ADC327776:ADC327862 AMY327776:AMY327862 AWU327776:AWU327862 BGQ327776:BGQ327862 BQM327776:BQM327862 CAI327776:CAI327862 CKE327776:CKE327862 CUA327776:CUA327862 DDW327776:DDW327862 DNS327776:DNS327862 DXO327776:DXO327862 EHK327776:EHK327862 ERG327776:ERG327862 FBC327776:FBC327862 FKY327776:FKY327862 FUU327776:FUU327862 GEQ327776:GEQ327862 GOM327776:GOM327862 GYI327776:GYI327862 HIE327776:HIE327862 HSA327776:HSA327862 IBW327776:IBW327862 ILS327776:ILS327862 IVO327776:IVO327862 JFK327776:JFK327862 JPG327776:JPG327862 JZC327776:JZC327862 KIY327776:KIY327862 KSU327776:KSU327862 LCQ327776:LCQ327862 LMM327776:LMM327862 LWI327776:LWI327862 MGE327776:MGE327862 MQA327776:MQA327862 MZW327776:MZW327862 NJS327776:NJS327862 NTO327776:NTO327862 ODK327776:ODK327862 ONG327776:ONG327862 OXC327776:OXC327862 PGY327776:PGY327862 PQU327776:PQU327862 QAQ327776:QAQ327862 QKM327776:QKM327862 QUI327776:QUI327862 REE327776:REE327862 ROA327776:ROA327862 RXW327776:RXW327862 SHS327776:SHS327862 SRO327776:SRO327862 TBK327776:TBK327862 TLG327776:TLG327862 TVC327776:TVC327862 UEY327776:UEY327862 UOU327776:UOU327862 UYQ327776:UYQ327862 VIM327776:VIM327862 VSI327776:VSI327862 WCE327776:WCE327862 WMA327776:WMA327862 WVW327776:WVW327862 P393312:P393398 JK393312:JK393398 TG393312:TG393398 ADC393312:ADC393398 AMY393312:AMY393398 AWU393312:AWU393398 BGQ393312:BGQ393398 BQM393312:BQM393398 CAI393312:CAI393398 CKE393312:CKE393398 CUA393312:CUA393398 DDW393312:DDW393398 DNS393312:DNS393398 DXO393312:DXO393398 EHK393312:EHK393398 ERG393312:ERG393398 FBC393312:FBC393398 FKY393312:FKY393398 FUU393312:FUU393398 GEQ393312:GEQ393398 GOM393312:GOM393398 GYI393312:GYI393398 HIE393312:HIE393398 HSA393312:HSA393398 IBW393312:IBW393398 ILS393312:ILS393398 IVO393312:IVO393398 JFK393312:JFK393398 JPG393312:JPG393398 JZC393312:JZC393398 KIY393312:KIY393398 KSU393312:KSU393398 LCQ393312:LCQ393398 LMM393312:LMM393398 LWI393312:LWI393398 MGE393312:MGE393398 MQA393312:MQA393398 MZW393312:MZW393398 NJS393312:NJS393398 NTO393312:NTO393398 ODK393312:ODK393398 ONG393312:ONG393398 OXC393312:OXC393398 PGY393312:PGY393398 PQU393312:PQU393398 QAQ393312:QAQ393398 QKM393312:QKM393398 QUI393312:QUI393398 REE393312:REE393398 ROA393312:ROA393398 RXW393312:RXW393398 SHS393312:SHS393398 SRO393312:SRO393398 TBK393312:TBK393398 TLG393312:TLG393398 TVC393312:TVC393398 UEY393312:UEY393398 UOU393312:UOU393398 UYQ393312:UYQ393398 VIM393312:VIM393398 VSI393312:VSI393398 WCE393312:WCE393398 WMA393312:WMA393398 WVW393312:WVW393398 P458848:P458934 JK458848:JK458934 TG458848:TG458934 ADC458848:ADC458934 AMY458848:AMY458934 AWU458848:AWU458934 BGQ458848:BGQ458934 BQM458848:BQM458934 CAI458848:CAI458934 CKE458848:CKE458934 CUA458848:CUA458934 DDW458848:DDW458934 DNS458848:DNS458934 DXO458848:DXO458934 EHK458848:EHK458934 ERG458848:ERG458934 FBC458848:FBC458934 FKY458848:FKY458934 FUU458848:FUU458934 GEQ458848:GEQ458934 GOM458848:GOM458934 GYI458848:GYI458934 HIE458848:HIE458934 HSA458848:HSA458934 IBW458848:IBW458934 ILS458848:ILS458934 IVO458848:IVO458934 JFK458848:JFK458934 JPG458848:JPG458934 JZC458848:JZC458934 KIY458848:KIY458934 KSU458848:KSU458934 LCQ458848:LCQ458934 LMM458848:LMM458934 LWI458848:LWI458934 MGE458848:MGE458934 MQA458848:MQA458934 MZW458848:MZW458934 NJS458848:NJS458934 NTO458848:NTO458934 ODK458848:ODK458934 ONG458848:ONG458934 OXC458848:OXC458934 PGY458848:PGY458934 PQU458848:PQU458934 QAQ458848:QAQ458934 QKM458848:QKM458934 QUI458848:QUI458934 REE458848:REE458934 ROA458848:ROA458934 RXW458848:RXW458934 SHS458848:SHS458934 SRO458848:SRO458934 TBK458848:TBK458934 TLG458848:TLG458934 TVC458848:TVC458934 UEY458848:UEY458934 UOU458848:UOU458934 UYQ458848:UYQ458934 VIM458848:VIM458934 VSI458848:VSI458934 WCE458848:WCE458934 WMA458848:WMA458934 WVW458848:WVW458934 P524384:P524470 JK524384:JK524470 TG524384:TG524470 ADC524384:ADC524470 AMY524384:AMY524470 AWU524384:AWU524470 BGQ524384:BGQ524470 BQM524384:BQM524470 CAI524384:CAI524470 CKE524384:CKE524470 CUA524384:CUA524470 DDW524384:DDW524470 DNS524384:DNS524470 DXO524384:DXO524470 EHK524384:EHK524470 ERG524384:ERG524470 FBC524384:FBC524470 FKY524384:FKY524470 FUU524384:FUU524470 GEQ524384:GEQ524470 GOM524384:GOM524470 GYI524384:GYI524470 HIE524384:HIE524470 HSA524384:HSA524470 IBW524384:IBW524470 ILS524384:ILS524470 IVO524384:IVO524470 JFK524384:JFK524470 JPG524384:JPG524470 JZC524384:JZC524470 KIY524384:KIY524470 KSU524384:KSU524470 LCQ524384:LCQ524470 LMM524384:LMM524470 LWI524384:LWI524470 MGE524384:MGE524470 MQA524384:MQA524470 MZW524384:MZW524470 NJS524384:NJS524470 NTO524384:NTO524470 ODK524384:ODK524470 ONG524384:ONG524470 OXC524384:OXC524470 PGY524384:PGY524470 PQU524384:PQU524470 QAQ524384:QAQ524470 QKM524384:QKM524470 QUI524384:QUI524470 REE524384:REE524470 ROA524384:ROA524470 RXW524384:RXW524470 SHS524384:SHS524470 SRO524384:SRO524470 TBK524384:TBK524470 TLG524384:TLG524470 TVC524384:TVC524470 UEY524384:UEY524470 UOU524384:UOU524470 UYQ524384:UYQ524470 VIM524384:VIM524470 VSI524384:VSI524470 WCE524384:WCE524470 WMA524384:WMA524470 WVW524384:WVW524470 P589920:P590006 JK589920:JK590006 TG589920:TG590006 ADC589920:ADC590006 AMY589920:AMY590006 AWU589920:AWU590006 BGQ589920:BGQ590006 BQM589920:BQM590006 CAI589920:CAI590006 CKE589920:CKE590006 CUA589920:CUA590006 DDW589920:DDW590006 DNS589920:DNS590006 DXO589920:DXO590006 EHK589920:EHK590006 ERG589920:ERG590006 FBC589920:FBC590006 FKY589920:FKY590006 FUU589920:FUU590006 GEQ589920:GEQ590006 GOM589920:GOM590006 GYI589920:GYI590006 HIE589920:HIE590006 HSA589920:HSA590006 IBW589920:IBW590006 ILS589920:ILS590006 IVO589920:IVO590006 JFK589920:JFK590006 JPG589920:JPG590006 JZC589920:JZC590006 KIY589920:KIY590006 KSU589920:KSU590006 LCQ589920:LCQ590006 LMM589920:LMM590006 LWI589920:LWI590006 MGE589920:MGE590006 MQA589920:MQA590006 MZW589920:MZW590006 NJS589920:NJS590006 NTO589920:NTO590006 ODK589920:ODK590006 ONG589920:ONG590006 OXC589920:OXC590006 PGY589920:PGY590006 PQU589920:PQU590006 QAQ589920:QAQ590006 QKM589920:QKM590006 QUI589920:QUI590006 REE589920:REE590006 ROA589920:ROA590006 RXW589920:RXW590006 SHS589920:SHS590006 SRO589920:SRO590006 TBK589920:TBK590006 TLG589920:TLG590006 TVC589920:TVC590006 UEY589920:UEY590006 UOU589920:UOU590006 UYQ589920:UYQ590006 VIM589920:VIM590006 VSI589920:VSI590006 WCE589920:WCE590006 WMA589920:WMA590006 WVW589920:WVW590006 P655456:P655542 JK655456:JK655542 TG655456:TG655542 ADC655456:ADC655542 AMY655456:AMY655542 AWU655456:AWU655542 BGQ655456:BGQ655542 BQM655456:BQM655542 CAI655456:CAI655542 CKE655456:CKE655542 CUA655456:CUA655542 DDW655456:DDW655542 DNS655456:DNS655542 DXO655456:DXO655542 EHK655456:EHK655542 ERG655456:ERG655542 FBC655456:FBC655542 FKY655456:FKY655542 FUU655456:FUU655542 GEQ655456:GEQ655542 GOM655456:GOM655542 GYI655456:GYI655542 HIE655456:HIE655542 HSA655456:HSA655542 IBW655456:IBW655542 ILS655456:ILS655542 IVO655456:IVO655542 JFK655456:JFK655542 JPG655456:JPG655542 JZC655456:JZC655542 KIY655456:KIY655542 KSU655456:KSU655542 LCQ655456:LCQ655542 LMM655456:LMM655542 LWI655456:LWI655542 MGE655456:MGE655542 MQA655456:MQA655542 MZW655456:MZW655542 NJS655456:NJS655542 NTO655456:NTO655542 ODK655456:ODK655542 ONG655456:ONG655542 OXC655456:OXC655542 PGY655456:PGY655542 PQU655456:PQU655542 QAQ655456:QAQ655542 QKM655456:QKM655542 QUI655456:QUI655542 REE655456:REE655542 ROA655456:ROA655542 RXW655456:RXW655542 SHS655456:SHS655542 SRO655456:SRO655542 TBK655456:TBK655542 TLG655456:TLG655542 TVC655456:TVC655542 UEY655456:UEY655542 UOU655456:UOU655542 UYQ655456:UYQ655542 VIM655456:VIM655542 VSI655456:VSI655542 WCE655456:WCE655542 WMA655456:WMA655542 WVW655456:WVW655542 P720992:P721078 JK720992:JK721078 TG720992:TG721078 ADC720992:ADC721078 AMY720992:AMY721078 AWU720992:AWU721078 BGQ720992:BGQ721078 BQM720992:BQM721078 CAI720992:CAI721078 CKE720992:CKE721078 CUA720992:CUA721078 DDW720992:DDW721078 DNS720992:DNS721078 DXO720992:DXO721078 EHK720992:EHK721078 ERG720992:ERG721078 FBC720992:FBC721078 FKY720992:FKY721078 FUU720992:FUU721078 GEQ720992:GEQ721078 GOM720992:GOM721078 GYI720992:GYI721078 HIE720992:HIE721078 HSA720992:HSA721078 IBW720992:IBW721078 ILS720992:ILS721078 IVO720992:IVO721078 JFK720992:JFK721078 JPG720992:JPG721078 JZC720992:JZC721078 KIY720992:KIY721078 KSU720992:KSU721078 LCQ720992:LCQ721078 LMM720992:LMM721078 LWI720992:LWI721078 MGE720992:MGE721078 MQA720992:MQA721078 MZW720992:MZW721078 NJS720992:NJS721078 NTO720992:NTO721078 ODK720992:ODK721078 ONG720992:ONG721078 OXC720992:OXC721078 PGY720992:PGY721078 PQU720992:PQU721078 QAQ720992:QAQ721078 QKM720992:QKM721078 QUI720992:QUI721078 REE720992:REE721078 ROA720992:ROA721078 RXW720992:RXW721078 SHS720992:SHS721078 SRO720992:SRO721078 TBK720992:TBK721078 TLG720992:TLG721078 TVC720992:TVC721078 UEY720992:UEY721078 UOU720992:UOU721078 UYQ720992:UYQ721078 VIM720992:VIM721078 VSI720992:VSI721078 WCE720992:WCE721078 WMA720992:WMA721078 WVW720992:WVW721078 P786528:P786614 JK786528:JK786614 TG786528:TG786614 ADC786528:ADC786614 AMY786528:AMY786614 AWU786528:AWU786614 BGQ786528:BGQ786614 BQM786528:BQM786614 CAI786528:CAI786614 CKE786528:CKE786614 CUA786528:CUA786614 DDW786528:DDW786614 DNS786528:DNS786614 DXO786528:DXO786614 EHK786528:EHK786614 ERG786528:ERG786614 FBC786528:FBC786614 FKY786528:FKY786614 FUU786528:FUU786614 GEQ786528:GEQ786614 GOM786528:GOM786614 GYI786528:GYI786614 HIE786528:HIE786614 HSA786528:HSA786614 IBW786528:IBW786614 ILS786528:ILS786614 IVO786528:IVO786614 JFK786528:JFK786614 JPG786528:JPG786614 JZC786528:JZC786614 KIY786528:KIY786614 KSU786528:KSU786614 LCQ786528:LCQ786614 LMM786528:LMM786614 LWI786528:LWI786614 MGE786528:MGE786614 MQA786528:MQA786614 MZW786528:MZW786614 NJS786528:NJS786614 NTO786528:NTO786614 ODK786528:ODK786614 ONG786528:ONG786614 OXC786528:OXC786614 PGY786528:PGY786614 PQU786528:PQU786614 QAQ786528:QAQ786614 QKM786528:QKM786614 QUI786528:QUI786614 REE786528:REE786614 ROA786528:ROA786614 RXW786528:RXW786614 SHS786528:SHS786614 SRO786528:SRO786614 TBK786528:TBK786614 TLG786528:TLG786614 TVC786528:TVC786614 UEY786528:UEY786614 UOU786528:UOU786614 UYQ786528:UYQ786614 VIM786528:VIM786614 VSI786528:VSI786614 WCE786528:WCE786614 WMA786528:WMA786614 WVW786528:WVW786614 P852064:P852150 JK852064:JK852150 TG852064:TG852150 ADC852064:ADC852150 AMY852064:AMY852150 AWU852064:AWU852150 BGQ852064:BGQ852150 BQM852064:BQM852150 CAI852064:CAI852150 CKE852064:CKE852150 CUA852064:CUA852150 DDW852064:DDW852150 DNS852064:DNS852150 DXO852064:DXO852150 EHK852064:EHK852150 ERG852064:ERG852150 FBC852064:FBC852150 FKY852064:FKY852150 FUU852064:FUU852150 GEQ852064:GEQ852150 GOM852064:GOM852150 GYI852064:GYI852150 HIE852064:HIE852150 HSA852064:HSA852150 IBW852064:IBW852150 ILS852064:ILS852150 IVO852064:IVO852150 JFK852064:JFK852150 JPG852064:JPG852150 JZC852064:JZC852150 KIY852064:KIY852150 KSU852064:KSU852150 LCQ852064:LCQ852150 LMM852064:LMM852150 LWI852064:LWI852150 MGE852064:MGE852150 MQA852064:MQA852150 MZW852064:MZW852150 NJS852064:NJS852150 NTO852064:NTO852150 ODK852064:ODK852150 ONG852064:ONG852150 OXC852064:OXC852150 PGY852064:PGY852150 PQU852064:PQU852150 QAQ852064:QAQ852150 QKM852064:QKM852150 QUI852064:QUI852150 REE852064:REE852150 ROA852064:ROA852150 RXW852064:RXW852150 SHS852064:SHS852150 SRO852064:SRO852150 TBK852064:TBK852150 TLG852064:TLG852150 TVC852064:TVC852150 UEY852064:UEY852150 UOU852064:UOU852150 UYQ852064:UYQ852150 VIM852064:VIM852150 VSI852064:VSI852150 WCE852064:WCE852150 WMA852064:WMA852150 WVW852064:WVW852150 P917600:P917686 JK917600:JK917686 TG917600:TG917686 ADC917600:ADC917686 AMY917600:AMY917686 AWU917600:AWU917686 BGQ917600:BGQ917686 BQM917600:BQM917686 CAI917600:CAI917686 CKE917600:CKE917686 CUA917600:CUA917686 DDW917600:DDW917686 DNS917600:DNS917686 DXO917600:DXO917686 EHK917600:EHK917686 ERG917600:ERG917686 FBC917600:FBC917686 FKY917600:FKY917686 FUU917600:FUU917686 GEQ917600:GEQ917686 GOM917600:GOM917686 GYI917600:GYI917686 HIE917600:HIE917686 HSA917600:HSA917686 IBW917600:IBW917686 ILS917600:ILS917686 IVO917600:IVO917686 JFK917600:JFK917686 JPG917600:JPG917686 JZC917600:JZC917686 KIY917600:KIY917686 KSU917600:KSU917686 LCQ917600:LCQ917686 LMM917600:LMM917686 LWI917600:LWI917686 MGE917600:MGE917686 MQA917600:MQA917686 MZW917600:MZW917686 NJS917600:NJS917686 NTO917600:NTO917686 ODK917600:ODK917686 ONG917600:ONG917686 OXC917600:OXC917686 PGY917600:PGY917686 PQU917600:PQU917686 QAQ917600:QAQ917686 QKM917600:QKM917686 QUI917600:QUI917686 REE917600:REE917686 ROA917600:ROA917686 RXW917600:RXW917686 SHS917600:SHS917686 SRO917600:SRO917686 TBK917600:TBK917686 TLG917600:TLG917686 TVC917600:TVC917686 UEY917600:UEY917686 UOU917600:UOU917686 UYQ917600:UYQ917686 VIM917600:VIM917686 VSI917600:VSI917686 WCE917600:WCE917686 WMA917600:WMA917686 WVW917600:WVW917686 P983136:P983222 JK983136:JK983222 TG983136:TG983222 ADC983136:ADC983222 AMY983136:AMY983222 AWU983136:AWU983222 BGQ983136:BGQ983222 BQM983136:BQM983222 CAI983136:CAI983222 CKE983136:CKE983222 CUA983136:CUA983222 DDW983136:DDW983222 DNS983136:DNS983222 DXO983136:DXO983222 EHK983136:EHK983222 ERG983136:ERG983222 FBC983136:FBC983222 FKY983136:FKY983222 FUU983136:FUU983222 GEQ983136:GEQ983222 GOM983136:GOM983222 GYI983136:GYI983222 HIE983136:HIE983222 HSA983136:HSA983222 IBW983136:IBW983222 ILS983136:ILS983222 IVO983136:IVO983222 JFK983136:JFK983222 JPG983136:JPG983222 JZC983136:JZC983222 KIY983136:KIY983222 KSU983136:KSU983222 LCQ983136:LCQ983222 LMM983136:LMM983222 LWI983136:LWI983222 MGE983136:MGE983222 MQA983136:MQA983222 MZW983136:MZW983222 NJS983136:NJS983222 NTO983136:NTO983222 ODK983136:ODK983222 ONG983136:ONG983222 OXC983136:OXC983222 PGY983136:PGY983222 PQU983136:PQU983222 QAQ983136:QAQ983222 QKM983136:QKM983222 QUI983136:QUI983222 REE983136:REE983222 ROA983136:ROA983222 RXW983136:RXW983222 SHS983136:SHS983222 SRO983136:SRO983222 TBK983136:TBK983222 TLG983136:TLG983222 TVC983136:TVC983222 UEY983136:UEY983222 UOU983136:UOU983222 UYQ983136:UYQ983222 VIM983136:VIM983222 VSI983136:VSI983222 WCE983136:WCE983222 WMA983136:WMA983222 WVW983136:WVW983222 B65703:B65718 IW65703:IW65718 SS65703:SS65718 ACO65703:ACO65718 AMK65703:AMK65718 AWG65703:AWG65718 BGC65703:BGC65718 BPY65703:BPY65718 BZU65703:BZU65718 CJQ65703:CJQ65718 CTM65703:CTM65718 DDI65703:DDI65718 DNE65703:DNE65718 DXA65703:DXA65718 EGW65703:EGW65718 EQS65703:EQS65718 FAO65703:FAO65718 FKK65703:FKK65718 FUG65703:FUG65718 GEC65703:GEC65718 GNY65703:GNY65718 GXU65703:GXU65718 HHQ65703:HHQ65718 HRM65703:HRM65718 IBI65703:IBI65718 ILE65703:ILE65718 IVA65703:IVA65718 JEW65703:JEW65718 JOS65703:JOS65718 JYO65703:JYO65718 KIK65703:KIK65718 KSG65703:KSG65718 LCC65703:LCC65718 LLY65703:LLY65718 LVU65703:LVU65718 MFQ65703:MFQ65718 MPM65703:MPM65718 MZI65703:MZI65718 NJE65703:NJE65718 NTA65703:NTA65718 OCW65703:OCW65718 OMS65703:OMS65718 OWO65703:OWO65718 PGK65703:PGK65718 PQG65703:PQG65718 QAC65703:QAC65718 QJY65703:QJY65718 QTU65703:QTU65718 RDQ65703:RDQ65718 RNM65703:RNM65718 RXI65703:RXI65718 SHE65703:SHE65718 SRA65703:SRA65718 TAW65703:TAW65718 TKS65703:TKS65718 TUO65703:TUO65718 UEK65703:UEK65718 UOG65703:UOG65718 UYC65703:UYC65718 VHY65703:VHY65718 VRU65703:VRU65718 WBQ65703:WBQ65718 WLM65703:WLM65718 WVI65703:WVI65718 B131239:B131254 IW131239:IW131254 SS131239:SS131254 ACO131239:ACO131254 AMK131239:AMK131254 AWG131239:AWG131254 BGC131239:BGC131254 BPY131239:BPY131254 BZU131239:BZU131254 CJQ131239:CJQ131254 CTM131239:CTM131254 DDI131239:DDI131254 DNE131239:DNE131254 DXA131239:DXA131254 EGW131239:EGW131254 EQS131239:EQS131254 FAO131239:FAO131254 FKK131239:FKK131254 FUG131239:FUG131254 GEC131239:GEC131254 GNY131239:GNY131254 GXU131239:GXU131254 HHQ131239:HHQ131254 HRM131239:HRM131254 IBI131239:IBI131254 ILE131239:ILE131254 IVA131239:IVA131254 JEW131239:JEW131254 JOS131239:JOS131254 JYO131239:JYO131254 KIK131239:KIK131254 KSG131239:KSG131254 LCC131239:LCC131254 LLY131239:LLY131254 LVU131239:LVU131254 MFQ131239:MFQ131254 MPM131239:MPM131254 MZI131239:MZI131254 NJE131239:NJE131254 NTA131239:NTA131254 OCW131239:OCW131254 OMS131239:OMS131254 OWO131239:OWO131254 PGK131239:PGK131254 PQG131239:PQG131254 QAC131239:QAC131254 QJY131239:QJY131254 QTU131239:QTU131254 RDQ131239:RDQ131254 RNM131239:RNM131254 RXI131239:RXI131254 SHE131239:SHE131254 SRA131239:SRA131254 TAW131239:TAW131254 TKS131239:TKS131254 TUO131239:TUO131254 UEK131239:UEK131254 UOG131239:UOG131254 UYC131239:UYC131254 VHY131239:VHY131254 VRU131239:VRU131254 WBQ131239:WBQ131254 WLM131239:WLM131254 WVI131239:WVI131254 B196775:B196790 IW196775:IW196790 SS196775:SS196790 ACO196775:ACO196790 AMK196775:AMK196790 AWG196775:AWG196790 BGC196775:BGC196790 BPY196775:BPY196790 BZU196775:BZU196790 CJQ196775:CJQ196790 CTM196775:CTM196790 DDI196775:DDI196790 DNE196775:DNE196790 DXA196775:DXA196790 EGW196775:EGW196790 EQS196775:EQS196790 FAO196775:FAO196790 FKK196775:FKK196790 FUG196775:FUG196790 GEC196775:GEC196790 GNY196775:GNY196790 GXU196775:GXU196790 HHQ196775:HHQ196790 HRM196775:HRM196790 IBI196775:IBI196790 ILE196775:ILE196790 IVA196775:IVA196790 JEW196775:JEW196790 JOS196775:JOS196790 JYO196775:JYO196790 KIK196775:KIK196790 KSG196775:KSG196790 LCC196775:LCC196790 LLY196775:LLY196790 LVU196775:LVU196790 MFQ196775:MFQ196790 MPM196775:MPM196790 MZI196775:MZI196790 NJE196775:NJE196790 NTA196775:NTA196790 OCW196775:OCW196790 OMS196775:OMS196790 OWO196775:OWO196790 PGK196775:PGK196790 PQG196775:PQG196790 QAC196775:QAC196790 QJY196775:QJY196790 QTU196775:QTU196790 RDQ196775:RDQ196790 RNM196775:RNM196790 RXI196775:RXI196790 SHE196775:SHE196790 SRA196775:SRA196790 TAW196775:TAW196790 TKS196775:TKS196790 TUO196775:TUO196790 UEK196775:UEK196790 UOG196775:UOG196790 UYC196775:UYC196790 VHY196775:VHY196790 VRU196775:VRU196790 WBQ196775:WBQ196790 WLM196775:WLM196790 WVI196775:WVI196790 B262311:B262326 IW262311:IW262326 SS262311:SS262326 ACO262311:ACO262326 AMK262311:AMK262326 AWG262311:AWG262326 BGC262311:BGC262326 BPY262311:BPY262326 BZU262311:BZU262326 CJQ262311:CJQ262326 CTM262311:CTM262326 DDI262311:DDI262326 DNE262311:DNE262326 DXA262311:DXA262326 EGW262311:EGW262326 EQS262311:EQS262326 FAO262311:FAO262326 FKK262311:FKK262326 FUG262311:FUG262326 GEC262311:GEC262326 GNY262311:GNY262326 GXU262311:GXU262326 HHQ262311:HHQ262326 HRM262311:HRM262326 IBI262311:IBI262326 ILE262311:ILE262326 IVA262311:IVA262326 JEW262311:JEW262326 JOS262311:JOS262326 JYO262311:JYO262326 KIK262311:KIK262326 KSG262311:KSG262326 LCC262311:LCC262326 LLY262311:LLY262326 LVU262311:LVU262326 MFQ262311:MFQ262326 MPM262311:MPM262326 MZI262311:MZI262326 NJE262311:NJE262326 NTA262311:NTA262326 OCW262311:OCW262326 OMS262311:OMS262326 OWO262311:OWO262326 PGK262311:PGK262326 PQG262311:PQG262326 QAC262311:QAC262326 QJY262311:QJY262326 QTU262311:QTU262326 RDQ262311:RDQ262326 RNM262311:RNM262326 RXI262311:RXI262326 SHE262311:SHE262326 SRA262311:SRA262326 TAW262311:TAW262326 TKS262311:TKS262326 TUO262311:TUO262326 UEK262311:UEK262326 UOG262311:UOG262326 UYC262311:UYC262326 VHY262311:VHY262326 VRU262311:VRU262326 WBQ262311:WBQ262326 WLM262311:WLM262326 WVI262311:WVI262326 B327847:B327862 IW327847:IW327862 SS327847:SS327862 ACO327847:ACO327862 AMK327847:AMK327862 AWG327847:AWG327862 BGC327847:BGC327862 BPY327847:BPY327862 BZU327847:BZU327862 CJQ327847:CJQ327862 CTM327847:CTM327862 DDI327847:DDI327862 DNE327847:DNE327862 DXA327847:DXA327862 EGW327847:EGW327862 EQS327847:EQS327862 FAO327847:FAO327862 FKK327847:FKK327862 FUG327847:FUG327862 GEC327847:GEC327862 GNY327847:GNY327862 GXU327847:GXU327862 HHQ327847:HHQ327862 HRM327847:HRM327862 IBI327847:IBI327862 ILE327847:ILE327862 IVA327847:IVA327862 JEW327847:JEW327862 JOS327847:JOS327862 JYO327847:JYO327862 KIK327847:KIK327862 KSG327847:KSG327862 LCC327847:LCC327862 LLY327847:LLY327862 LVU327847:LVU327862 MFQ327847:MFQ327862 MPM327847:MPM327862 MZI327847:MZI327862 NJE327847:NJE327862 NTA327847:NTA327862 OCW327847:OCW327862 OMS327847:OMS327862 OWO327847:OWO327862 PGK327847:PGK327862 PQG327847:PQG327862 QAC327847:QAC327862 QJY327847:QJY327862 QTU327847:QTU327862 RDQ327847:RDQ327862 RNM327847:RNM327862 RXI327847:RXI327862 SHE327847:SHE327862 SRA327847:SRA327862 TAW327847:TAW327862 TKS327847:TKS327862 TUO327847:TUO327862 UEK327847:UEK327862 UOG327847:UOG327862 UYC327847:UYC327862 VHY327847:VHY327862 VRU327847:VRU327862 WBQ327847:WBQ327862 WLM327847:WLM327862 WVI327847:WVI327862 B393383:B393398 IW393383:IW393398 SS393383:SS393398 ACO393383:ACO393398 AMK393383:AMK393398 AWG393383:AWG393398 BGC393383:BGC393398 BPY393383:BPY393398 BZU393383:BZU393398 CJQ393383:CJQ393398 CTM393383:CTM393398 DDI393383:DDI393398 DNE393383:DNE393398 DXA393383:DXA393398 EGW393383:EGW393398 EQS393383:EQS393398 FAO393383:FAO393398 FKK393383:FKK393398 FUG393383:FUG393398 GEC393383:GEC393398 GNY393383:GNY393398 GXU393383:GXU393398 HHQ393383:HHQ393398 HRM393383:HRM393398 IBI393383:IBI393398 ILE393383:ILE393398 IVA393383:IVA393398 JEW393383:JEW393398 JOS393383:JOS393398 JYO393383:JYO393398 KIK393383:KIK393398 KSG393383:KSG393398 LCC393383:LCC393398 LLY393383:LLY393398 LVU393383:LVU393398 MFQ393383:MFQ393398 MPM393383:MPM393398 MZI393383:MZI393398 NJE393383:NJE393398 NTA393383:NTA393398 OCW393383:OCW393398 OMS393383:OMS393398 OWO393383:OWO393398 PGK393383:PGK393398 PQG393383:PQG393398 QAC393383:QAC393398 QJY393383:QJY393398 QTU393383:QTU393398 RDQ393383:RDQ393398 RNM393383:RNM393398 RXI393383:RXI393398 SHE393383:SHE393398 SRA393383:SRA393398 TAW393383:TAW393398 TKS393383:TKS393398 TUO393383:TUO393398 UEK393383:UEK393398 UOG393383:UOG393398 UYC393383:UYC393398 VHY393383:VHY393398 VRU393383:VRU393398 WBQ393383:WBQ393398 WLM393383:WLM393398 WVI393383:WVI393398 B458919:B458934 IW458919:IW458934 SS458919:SS458934 ACO458919:ACO458934 AMK458919:AMK458934 AWG458919:AWG458934 BGC458919:BGC458934 BPY458919:BPY458934 BZU458919:BZU458934 CJQ458919:CJQ458934 CTM458919:CTM458934 DDI458919:DDI458934 DNE458919:DNE458934 DXA458919:DXA458934 EGW458919:EGW458934 EQS458919:EQS458934 FAO458919:FAO458934 FKK458919:FKK458934 FUG458919:FUG458934 GEC458919:GEC458934 GNY458919:GNY458934 GXU458919:GXU458934 HHQ458919:HHQ458934 HRM458919:HRM458934 IBI458919:IBI458934 ILE458919:ILE458934 IVA458919:IVA458934 JEW458919:JEW458934 JOS458919:JOS458934 JYO458919:JYO458934 KIK458919:KIK458934 KSG458919:KSG458934 LCC458919:LCC458934 LLY458919:LLY458934 LVU458919:LVU458934 MFQ458919:MFQ458934 MPM458919:MPM458934 MZI458919:MZI458934 NJE458919:NJE458934 NTA458919:NTA458934 OCW458919:OCW458934 OMS458919:OMS458934 OWO458919:OWO458934 PGK458919:PGK458934 PQG458919:PQG458934 QAC458919:QAC458934 QJY458919:QJY458934 QTU458919:QTU458934 RDQ458919:RDQ458934 RNM458919:RNM458934 RXI458919:RXI458934 SHE458919:SHE458934 SRA458919:SRA458934 TAW458919:TAW458934 TKS458919:TKS458934 TUO458919:TUO458934 UEK458919:UEK458934 UOG458919:UOG458934 UYC458919:UYC458934 VHY458919:VHY458934 VRU458919:VRU458934 WBQ458919:WBQ458934 WLM458919:WLM458934 WVI458919:WVI458934 B524455:B524470 IW524455:IW524470 SS524455:SS524470 ACO524455:ACO524470 AMK524455:AMK524470 AWG524455:AWG524470 BGC524455:BGC524470 BPY524455:BPY524470 BZU524455:BZU524470 CJQ524455:CJQ524470 CTM524455:CTM524470 DDI524455:DDI524470 DNE524455:DNE524470 DXA524455:DXA524470 EGW524455:EGW524470 EQS524455:EQS524470 FAO524455:FAO524470 FKK524455:FKK524470 FUG524455:FUG524470 GEC524455:GEC524470 GNY524455:GNY524470 GXU524455:GXU524470 HHQ524455:HHQ524470 HRM524455:HRM524470 IBI524455:IBI524470 ILE524455:ILE524470 IVA524455:IVA524470 JEW524455:JEW524470 JOS524455:JOS524470 JYO524455:JYO524470 KIK524455:KIK524470 KSG524455:KSG524470 LCC524455:LCC524470 LLY524455:LLY524470 LVU524455:LVU524470 MFQ524455:MFQ524470 MPM524455:MPM524470 MZI524455:MZI524470 NJE524455:NJE524470 NTA524455:NTA524470 OCW524455:OCW524470 OMS524455:OMS524470 OWO524455:OWO524470 PGK524455:PGK524470 PQG524455:PQG524470 QAC524455:QAC524470 QJY524455:QJY524470 QTU524455:QTU524470 RDQ524455:RDQ524470 RNM524455:RNM524470 RXI524455:RXI524470 SHE524455:SHE524470 SRA524455:SRA524470 TAW524455:TAW524470 TKS524455:TKS524470 TUO524455:TUO524470 UEK524455:UEK524470 UOG524455:UOG524470 UYC524455:UYC524470 VHY524455:VHY524470 VRU524455:VRU524470 WBQ524455:WBQ524470 WLM524455:WLM524470 WVI524455:WVI524470 B589991:B590006 IW589991:IW590006 SS589991:SS590006 ACO589991:ACO590006 AMK589991:AMK590006 AWG589991:AWG590006 BGC589991:BGC590006 BPY589991:BPY590006 BZU589991:BZU590006 CJQ589991:CJQ590006 CTM589991:CTM590006 DDI589991:DDI590006 DNE589991:DNE590006 DXA589991:DXA590006 EGW589991:EGW590006 EQS589991:EQS590006 FAO589991:FAO590006 FKK589991:FKK590006 FUG589991:FUG590006 GEC589991:GEC590006 GNY589991:GNY590006 GXU589991:GXU590006 HHQ589991:HHQ590006 HRM589991:HRM590006 IBI589991:IBI590006 ILE589991:ILE590006 IVA589991:IVA590006 JEW589991:JEW590006 JOS589991:JOS590006 JYO589991:JYO590006 KIK589991:KIK590006 KSG589991:KSG590006 LCC589991:LCC590006 LLY589991:LLY590006 LVU589991:LVU590006 MFQ589991:MFQ590006 MPM589991:MPM590006 MZI589991:MZI590006 NJE589991:NJE590006 NTA589991:NTA590006 OCW589991:OCW590006 OMS589991:OMS590006 OWO589991:OWO590006 PGK589991:PGK590006 PQG589991:PQG590006 QAC589991:QAC590006 QJY589991:QJY590006 QTU589991:QTU590006 RDQ589991:RDQ590006 RNM589991:RNM590006 RXI589991:RXI590006 SHE589991:SHE590006 SRA589991:SRA590006 TAW589991:TAW590006 TKS589991:TKS590006 TUO589991:TUO590006 UEK589991:UEK590006 UOG589991:UOG590006 UYC589991:UYC590006 VHY589991:VHY590006 VRU589991:VRU590006 WBQ589991:WBQ590006 WLM589991:WLM590006 WVI589991:WVI590006 B655527:B655542 IW655527:IW655542 SS655527:SS655542 ACO655527:ACO655542 AMK655527:AMK655542 AWG655527:AWG655542 BGC655527:BGC655542 BPY655527:BPY655542 BZU655527:BZU655542 CJQ655527:CJQ655542 CTM655527:CTM655542 DDI655527:DDI655542 DNE655527:DNE655542 DXA655527:DXA655542 EGW655527:EGW655542 EQS655527:EQS655542 FAO655527:FAO655542 FKK655527:FKK655542 FUG655527:FUG655542 GEC655527:GEC655542 GNY655527:GNY655542 GXU655527:GXU655542 HHQ655527:HHQ655542 HRM655527:HRM655542 IBI655527:IBI655542 ILE655527:ILE655542 IVA655527:IVA655542 JEW655527:JEW655542 JOS655527:JOS655542 JYO655527:JYO655542 KIK655527:KIK655542 KSG655527:KSG655542 LCC655527:LCC655542 LLY655527:LLY655542 LVU655527:LVU655542 MFQ655527:MFQ655542 MPM655527:MPM655542 MZI655527:MZI655542 NJE655527:NJE655542 NTA655527:NTA655542 OCW655527:OCW655542 OMS655527:OMS655542 OWO655527:OWO655542 PGK655527:PGK655542 PQG655527:PQG655542 QAC655527:QAC655542 QJY655527:QJY655542 QTU655527:QTU655542 RDQ655527:RDQ655542 RNM655527:RNM655542 RXI655527:RXI655542 SHE655527:SHE655542 SRA655527:SRA655542 TAW655527:TAW655542 TKS655527:TKS655542 TUO655527:TUO655542 UEK655527:UEK655542 UOG655527:UOG655542 UYC655527:UYC655542 VHY655527:VHY655542 VRU655527:VRU655542 WBQ655527:WBQ655542 WLM655527:WLM655542 WVI655527:WVI655542 B721063:B721078 IW721063:IW721078 SS721063:SS721078 ACO721063:ACO721078 AMK721063:AMK721078 AWG721063:AWG721078 BGC721063:BGC721078 BPY721063:BPY721078 BZU721063:BZU721078 CJQ721063:CJQ721078 CTM721063:CTM721078 DDI721063:DDI721078 DNE721063:DNE721078 DXA721063:DXA721078 EGW721063:EGW721078 EQS721063:EQS721078 FAO721063:FAO721078 FKK721063:FKK721078 FUG721063:FUG721078 GEC721063:GEC721078 GNY721063:GNY721078 GXU721063:GXU721078 HHQ721063:HHQ721078 HRM721063:HRM721078 IBI721063:IBI721078 ILE721063:ILE721078 IVA721063:IVA721078 JEW721063:JEW721078 JOS721063:JOS721078 JYO721063:JYO721078 KIK721063:KIK721078 KSG721063:KSG721078 LCC721063:LCC721078 LLY721063:LLY721078 LVU721063:LVU721078 MFQ721063:MFQ721078 MPM721063:MPM721078 MZI721063:MZI721078 NJE721063:NJE721078 NTA721063:NTA721078 OCW721063:OCW721078 OMS721063:OMS721078 OWO721063:OWO721078 PGK721063:PGK721078 PQG721063:PQG721078 QAC721063:QAC721078 QJY721063:QJY721078 QTU721063:QTU721078 RDQ721063:RDQ721078 RNM721063:RNM721078 RXI721063:RXI721078 SHE721063:SHE721078 SRA721063:SRA721078 TAW721063:TAW721078 TKS721063:TKS721078 TUO721063:TUO721078 UEK721063:UEK721078 UOG721063:UOG721078 UYC721063:UYC721078 VHY721063:VHY721078 VRU721063:VRU721078 WBQ721063:WBQ721078 WLM721063:WLM721078 WVI721063:WVI721078 B786599:B786614 IW786599:IW786614 SS786599:SS786614 ACO786599:ACO786614 AMK786599:AMK786614 AWG786599:AWG786614 BGC786599:BGC786614 BPY786599:BPY786614 BZU786599:BZU786614 CJQ786599:CJQ786614 CTM786599:CTM786614 DDI786599:DDI786614 DNE786599:DNE786614 DXA786599:DXA786614 EGW786599:EGW786614 EQS786599:EQS786614 FAO786599:FAO786614 FKK786599:FKK786614 FUG786599:FUG786614 GEC786599:GEC786614 GNY786599:GNY786614 GXU786599:GXU786614 HHQ786599:HHQ786614 HRM786599:HRM786614 IBI786599:IBI786614 ILE786599:ILE786614 IVA786599:IVA786614 JEW786599:JEW786614 JOS786599:JOS786614 JYO786599:JYO786614 KIK786599:KIK786614 KSG786599:KSG786614 LCC786599:LCC786614 LLY786599:LLY786614 LVU786599:LVU786614 MFQ786599:MFQ786614 MPM786599:MPM786614 MZI786599:MZI786614 NJE786599:NJE786614 NTA786599:NTA786614 OCW786599:OCW786614 OMS786599:OMS786614 OWO786599:OWO786614 PGK786599:PGK786614 PQG786599:PQG786614 QAC786599:QAC786614 QJY786599:QJY786614 QTU786599:QTU786614 RDQ786599:RDQ786614 RNM786599:RNM786614 RXI786599:RXI786614 SHE786599:SHE786614 SRA786599:SRA786614 TAW786599:TAW786614 TKS786599:TKS786614 TUO786599:TUO786614 UEK786599:UEK786614 UOG786599:UOG786614 UYC786599:UYC786614 VHY786599:VHY786614 VRU786599:VRU786614 WBQ786599:WBQ786614 WLM786599:WLM786614 WVI786599:WVI786614 B852135:B852150 IW852135:IW852150 SS852135:SS852150 ACO852135:ACO852150 AMK852135:AMK852150 AWG852135:AWG852150 BGC852135:BGC852150 BPY852135:BPY852150 BZU852135:BZU852150 CJQ852135:CJQ852150 CTM852135:CTM852150 DDI852135:DDI852150 DNE852135:DNE852150 DXA852135:DXA852150 EGW852135:EGW852150 EQS852135:EQS852150 FAO852135:FAO852150 FKK852135:FKK852150 FUG852135:FUG852150 GEC852135:GEC852150 GNY852135:GNY852150 GXU852135:GXU852150 HHQ852135:HHQ852150 HRM852135:HRM852150 IBI852135:IBI852150 ILE852135:ILE852150 IVA852135:IVA852150 JEW852135:JEW852150 JOS852135:JOS852150 JYO852135:JYO852150 KIK852135:KIK852150 KSG852135:KSG852150 LCC852135:LCC852150 LLY852135:LLY852150 LVU852135:LVU852150 MFQ852135:MFQ852150 MPM852135:MPM852150 MZI852135:MZI852150 NJE852135:NJE852150 NTA852135:NTA852150 OCW852135:OCW852150 OMS852135:OMS852150 OWO852135:OWO852150 PGK852135:PGK852150 PQG852135:PQG852150 QAC852135:QAC852150 QJY852135:QJY852150 QTU852135:QTU852150 RDQ852135:RDQ852150 RNM852135:RNM852150 RXI852135:RXI852150 SHE852135:SHE852150 SRA852135:SRA852150 TAW852135:TAW852150 TKS852135:TKS852150 TUO852135:TUO852150 UEK852135:UEK852150 UOG852135:UOG852150 UYC852135:UYC852150 VHY852135:VHY852150 VRU852135:VRU852150 WBQ852135:WBQ852150 WLM852135:WLM852150 WVI852135:WVI852150 B917671:B917686 IW917671:IW917686 SS917671:SS917686 ACO917671:ACO917686 AMK917671:AMK917686 AWG917671:AWG917686 BGC917671:BGC917686 BPY917671:BPY917686 BZU917671:BZU917686 CJQ917671:CJQ917686 CTM917671:CTM917686 DDI917671:DDI917686 DNE917671:DNE917686 DXA917671:DXA917686 EGW917671:EGW917686 EQS917671:EQS917686 FAO917671:FAO917686 FKK917671:FKK917686 FUG917671:FUG917686 GEC917671:GEC917686 GNY917671:GNY917686 GXU917671:GXU917686 HHQ917671:HHQ917686 HRM917671:HRM917686 IBI917671:IBI917686 ILE917671:ILE917686 IVA917671:IVA917686 JEW917671:JEW917686 JOS917671:JOS917686 JYO917671:JYO917686 KIK917671:KIK917686 KSG917671:KSG917686 LCC917671:LCC917686 LLY917671:LLY917686 LVU917671:LVU917686 MFQ917671:MFQ917686 MPM917671:MPM917686 MZI917671:MZI917686 NJE917671:NJE917686 NTA917671:NTA917686 OCW917671:OCW917686 OMS917671:OMS917686 OWO917671:OWO917686 PGK917671:PGK917686 PQG917671:PQG917686 QAC917671:QAC917686 QJY917671:QJY917686 QTU917671:QTU917686 RDQ917671:RDQ917686 RNM917671:RNM917686 RXI917671:RXI917686 SHE917671:SHE917686 SRA917671:SRA917686 TAW917671:TAW917686 TKS917671:TKS917686 TUO917671:TUO917686 UEK917671:UEK917686 UOG917671:UOG917686 UYC917671:UYC917686 VHY917671:VHY917686 VRU917671:VRU917686 WBQ917671:WBQ917686 WLM917671:WLM917686 WVI917671:WVI917686 B983207:B983222 IW983207:IW983222 SS983207:SS983222 ACO983207:ACO983222 AMK983207:AMK983222 AWG983207:AWG983222 BGC983207:BGC983222 BPY983207:BPY983222 BZU983207:BZU983222 CJQ983207:CJQ983222 CTM983207:CTM983222 DDI983207:DDI983222 DNE983207:DNE983222 DXA983207:DXA983222 EGW983207:EGW983222 EQS983207:EQS983222 FAO983207:FAO983222 FKK983207:FKK983222 FUG983207:FUG983222 GEC983207:GEC983222 GNY983207:GNY983222 GXU983207:GXU983222 HHQ983207:HHQ983222 HRM983207:HRM983222 IBI983207:IBI983222 ILE983207:ILE983222 IVA983207:IVA983222 JEW983207:JEW983222 JOS983207:JOS983222 JYO983207:JYO983222 KIK983207:KIK983222 KSG983207:KSG983222 LCC983207:LCC983222 LLY983207:LLY983222 LVU983207:LVU983222 MFQ983207:MFQ983222 MPM983207:MPM983222 MZI983207:MZI983222 NJE983207:NJE983222 NTA983207:NTA983222 OCW983207:OCW983222 OMS983207:OMS983222 OWO983207:OWO983222 PGK983207:PGK983222 PQG983207:PQG983222 QAC983207:QAC983222 QJY983207:QJY983222 QTU983207:QTU983222 RDQ983207:RDQ983222 RNM983207:RNM983222 RXI983207:RXI983222 SHE983207:SHE983222 SRA983207:SRA983222 TAW983207:TAW983222 TKS983207:TKS983222 TUO983207:TUO983222 UEK983207:UEK983222 UOG983207:UOG983222 UYC983207:UYC983222 VHY983207:VHY983222 VRU983207:VRU983222 WBQ983207:WBQ983222 WLM983207:WLM983222 WVI983207:WVI983222 A65718 IV65718 SR65718 ACN65718 AMJ65718 AWF65718 BGB65718 BPX65718 BZT65718 CJP65718 CTL65718 DDH65718 DND65718 DWZ65718 EGV65718 EQR65718 FAN65718 FKJ65718 FUF65718 GEB65718 GNX65718 GXT65718 HHP65718 HRL65718 IBH65718 ILD65718 IUZ65718 JEV65718 JOR65718 JYN65718 KIJ65718 KSF65718 LCB65718 LLX65718 LVT65718 MFP65718 MPL65718 MZH65718 NJD65718 NSZ65718 OCV65718 OMR65718 OWN65718 PGJ65718 PQF65718 QAB65718 QJX65718 QTT65718 RDP65718 RNL65718 RXH65718 SHD65718 SQZ65718 TAV65718 TKR65718 TUN65718 UEJ65718 UOF65718 UYB65718 VHX65718 VRT65718 WBP65718 WLL65718 WVH65718 A131254 IV131254 SR131254 ACN131254 AMJ131254 AWF131254 BGB131254 BPX131254 BZT131254 CJP131254 CTL131254 DDH131254 DND131254 DWZ131254 EGV131254 EQR131254 FAN131254 FKJ131254 FUF131254 GEB131254 GNX131254 GXT131254 HHP131254 HRL131254 IBH131254 ILD131254 IUZ131254 JEV131254 JOR131254 JYN131254 KIJ131254 KSF131254 LCB131254 LLX131254 LVT131254 MFP131254 MPL131254 MZH131254 NJD131254 NSZ131254 OCV131254 OMR131254 OWN131254 PGJ131254 PQF131254 QAB131254 QJX131254 QTT131254 RDP131254 RNL131254 RXH131254 SHD131254 SQZ131254 TAV131254 TKR131254 TUN131254 UEJ131254 UOF131254 UYB131254 VHX131254 VRT131254 WBP131254 WLL131254 WVH131254 A196790 IV196790 SR196790 ACN196790 AMJ196790 AWF196790 BGB196790 BPX196790 BZT196790 CJP196790 CTL196790 DDH196790 DND196790 DWZ196790 EGV196790 EQR196790 FAN196790 FKJ196790 FUF196790 GEB196790 GNX196790 GXT196790 HHP196790 HRL196790 IBH196790 ILD196790 IUZ196790 JEV196790 JOR196790 JYN196790 KIJ196790 KSF196790 LCB196790 LLX196790 LVT196790 MFP196790 MPL196790 MZH196790 NJD196790 NSZ196790 OCV196790 OMR196790 OWN196790 PGJ196790 PQF196790 QAB196790 QJX196790 QTT196790 RDP196790 RNL196790 RXH196790 SHD196790 SQZ196790 TAV196790 TKR196790 TUN196790 UEJ196790 UOF196790 UYB196790 VHX196790 VRT196790 WBP196790 WLL196790 WVH196790 A262326 IV262326 SR262326 ACN262326 AMJ262326 AWF262326 BGB262326 BPX262326 BZT262326 CJP262326 CTL262326 DDH262326 DND262326 DWZ262326 EGV262326 EQR262326 FAN262326 FKJ262326 FUF262326 GEB262326 GNX262326 GXT262326 HHP262326 HRL262326 IBH262326 ILD262326 IUZ262326 JEV262326 JOR262326 JYN262326 KIJ262326 KSF262326 LCB262326 LLX262326 LVT262326 MFP262326 MPL262326 MZH262326 NJD262326 NSZ262326 OCV262326 OMR262326 OWN262326 PGJ262326 PQF262326 QAB262326 QJX262326 QTT262326 RDP262326 RNL262326 RXH262326 SHD262326 SQZ262326 TAV262326 TKR262326 TUN262326 UEJ262326 UOF262326 UYB262326 VHX262326 VRT262326 WBP262326 WLL262326 WVH262326 A327862 IV327862 SR327862 ACN327862 AMJ327862 AWF327862 BGB327862 BPX327862 BZT327862 CJP327862 CTL327862 DDH327862 DND327862 DWZ327862 EGV327862 EQR327862 FAN327862 FKJ327862 FUF327862 GEB327862 GNX327862 GXT327862 HHP327862 HRL327862 IBH327862 ILD327862 IUZ327862 JEV327862 JOR327862 JYN327862 KIJ327862 KSF327862 LCB327862 LLX327862 LVT327862 MFP327862 MPL327862 MZH327862 NJD327862 NSZ327862 OCV327862 OMR327862 OWN327862 PGJ327862 PQF327862 QAB327862 QJX327862 QTT327862 RDP327862 RNL327862 RXH327862 SHD327862 SQZ327862 TAV327862 TKR327862 TUN327862 UEJ327862 UOF327862 UYB327862 VHX327862 VRT327862 WBP327862 WLL327862 WVH327862 A393398 IV393398 SR393398 ACN393398 AMJ393398 AWF393398 BGB393398 BPX393398 BZT393398 CJP393398 CTL393398 DDH393398 DND393398 DWZ393398 EGV393398 EQR393398 FAN393398 FKJ393398 FUF393398 GEB393398 GNX393398 GXT393398 HHP393398 HRL393398 IBH393398 ILD393398 IUZ393398 JEV393398 JOR393398 JYN393398 KIJ393398 KSF393398 LCB393398 LLX393398 LVT393398 MFP393398 MPL393398 MZH393398 NJD393398 NSZ393398 OCV393398 OMR393398 OWN393398 PGJ393398 PQF393398 QAB393398 QJX393398 QTT393398 RDP393398 RNL393398 RXH393398 SHD393398 SQZ393398 TAV393398 TKR393398 TUN393398 UEJ393398 UOF393398 UYB393398 VHX393398 VRT393398 WBP393398 WLL393398 WVH393398 A458934 IV458934 SR458934 ACN458934 AMJ458934 AWF458934 BGB458934 BPX458934 BZT458934 CJP458934 CTL458934 DDH458934 DND458934 DWZ458934 EGV458934 EQR458934 FAN458934 FKJ458934 FUF458934 GEB458934 GNX458934 GXT458934 HHP458934 HRL458934 IBH458934 ILD458934 IUZ458934 JEV458934 JOR458934 JYN458934 KIJ458934 KSF458934 LCB458934 LLX458934 LVT458934 MFP458934 MPL458934 MZH458934 NJD458934 NSZ458934 OCV458934 OMR458934 OWN458934 PGJ458934 PQF458934 QAB458934 QJX458934 QTT458934 RDP458934 RNL458934 RXH458934 SHD458934 SQZ458934 TAV458934 TKR458934 TUN458934 UEJ458934 UOF458934 UYB458934 VHX458934 VRT458934 WBP458934 WLL458934 WVH458934 A524470 IV524470 SR524470 ACN524470 AMJ524470 AWF524470 BGB524470 BPX524470 BZT524470 CJP524470 CTL524470 DDH524470 DND524470 DWZ524470 EGV524470 EQR524470 FAN524470 FKJ524470 FUF524470 GEB524470 GNX524470 GXT524470 HHP524470 HRL524470 IBH524470 ILD524470 IUZ524470 JEV524470 JOR524470 JYN524470 KIJ524470 KSF524470 LCB524470 LLX524470 LVT524470 MFP524470 MPL524470 MZH524470 NJD524470 NSZ524470 OCV524470 OMR524470 OWN524470 PGJ524470 PQF524470 QAB524470 QJX524470 QTT524470 RDP524470 RNL524470 RXH524470 SHD524470 SQZ524470 TAV524470 TKR524470 TUN524470 UEJ524470 UOF524470 UYB524470 VHX524470 VRT524470 WBP524470 WLL524470 WVH524470 A590006 IV590006 SR590006 ACN590006 AMJ590006 AWF590006 BGB590006 BPX590006 BZT590006 CJP590006 CTL590006 DDH590006 DND590006 DWZ590006 EGV590006 EQR590006 FAN590006 FKJ590006 FUF590006 GEB590006 GNX590006 GXT590006 HHP590006 HRL590006 IBH590006 ILD590006 IUZ590006 JEV590006 JOR590006 JYN590006 KIJ590006 KSF590006 LCB590006 LLX590006 LVT590006 MFP590006 MPL590006 MZH590006 NJD590006 NSZ590006 OCV590006 OMR590006 OWN590006 PGJ590006 PQF590006 QAB590006 QJX590006 QTT590006 RDP590006 RNL590006 RXH590006 SHD590006 SQZ590006 TAV590006 TKR590006 TUN590006 UEJ590006 UOF590006 UYB590006 VHX590006 VRT590006 WBP590006 WLL590006 WVH590006 A655542 IV655542 SR655542 ACN655542 AMJ655542 AWF655542 BGB655542 BPX655542 BZT655542 CJP655542 CTL655542 DDH655542 DND655542 DWZ655542 EGV655542 EQR655542 FAN655542 FKJ655542 FUF655542 GEB655542 GNX655542 GXT655542 HHP655542 HRL655542 IBH655542 ILD655542 IUZ655542 JEV655542 JOR655542 JYN655542 KIJ655542 KSF655542 LCB655542 LLX655542 LVT655542 MFP655542 MPL655542 MZH655542 NJD655542 NSZ655542 OCV655542 OMR655542 OWN655542 PGJ655542 PQF655542 QAB655542 QJX655542 QTT655542 RDP655542 RNL655542 RXH655542 SHD655542 SQZ655542 TAV655542 TKR655542 TUN655542 UEJ655542 UOF655542 UYB655542 VHX655542 VRT655542 WBP655542 WLL655542 WVH655542 A721078 IV721078 SR721078 ACN721078 AMJ721078 AWF721078 BGB721078 BPX721078 BZT721078 CJP721078 CTL721078 DDH721078 DND721078 DWZ721078 EGV721078 EQR721078 FAN721078 FKJ721078 FUF721078 GEB721078 GNX721078 GXT721078 HHP721078 HRL721078 IBH721078 ILD721078 IUZ721078 JEV721078 JOR721078 JYN721078 KIJ721078 KSF721078 LCB721078 LLX721078 LVT721078 MFP721078 MPL721078 MZH721078 NJD721078 NSZ721078 OCV721078 OMR721078 OWN721078 PGJ721078 PQF721078 QAB721078 QJX721078 QTT721078 RDP721078 RNL721078 RXH721078 SHD721078 SQZ721078 TAV721078 TKR721078 TUN721078 UEJ721078 UOF721078 UYB721078 VHX721078 VRT721078 WBP721078 WLL721078 WVH721078 A786614 IV786614 SR786614 ACN786614 AMJ786614 AWF786614 BGB786614 BPX786614 BZT786614 CJP786614 CTL786614 DDH786614 DND786614 DWZ786614 EGV786614 EQR786614 FAN786614 FKJ786614 FUF786614 GEB786614 GNX786614 GXT786614 HHP786614 HRL786614 IBH786614 ILD786614 IUZ786614 JEV786614 JOR786614 JYN786614 KIJ786614 KSF786614 LCB786614 LLX786614 LVT786614 MFP786614 MPL786614 MZH786614 NJD786614 NSZ786614 OCV786614 OMR786614 OWN786614 PGJ786614 PQF786614 QAB786614 QJX786614 QTT786614 RDP786614 RNL786614 RXH786614 SHD786614 SQZ786614 TAV786614 TKR786614 TUN786614 UEJ786614 UOF786614 UYB786614 VHX786614 VRT786614 WBP786614 WLL786614 WVH786614 A852150 IV852150 SR852150 ACN852150 AMJ852150 AWF852150 BGB852150 BPX852150 BZT852150 CJP852150 CTL852150 DDH852150 DND852150 DWZ852150 EGV852150 EQR852150 FAN852150 FKJ852150 FUF852150 GEB852150 GNX852150 GXT852150 HHP852150 HRL852150 IBH852150 ILD852150 IUZ852150 JEV852150 JOR852150 JYN852150 KIJ852150 KSF852150 LCB852150 LLX852150 LVT852150 MFP852150 MPL852150 MZH852150 NJD852150 NSZ852150 OCV852150 OMR852150 OWN852150 PGJ852150 PQF852150 QAB852150 QJX852150 QTT852150 RDP852150 RNL852150 RXH852150 SHD852150 SQZ852150 TAV852150 TKR852150 TUN852150 UEJ852150 UOF852150 UYB852150 VHX852150 VRT852150 WBP852150 WLL852150 WVH852150 A917686 IV917686 SR917686 ACN917686 AMJ917686 AWF917686 BGB917686 BPX917686 BZT917686 CJP917686 CTL917686 DDH917686 DND917686 DWZ917686 EGV917686 EQR917686 FAN917686 FKJ917686 FUF917686 GEB917686 GNX917686 GXT917686 HHP917686 HRL917686 IBH917686 ILD917686 IUZ917686 JEV917686 JOR917686 JYN917686 KIJ917686 KSF917686 LCB917686 LLX917686 LVT917686 MFP917686 MPL917686 MZH917686 NJD917686 NSZ917686 OCV917686 OMR917686 OWN917686 PGJ917686 PQF917686 QAB917686 QJX917686 QTT917686 RDP917686 RNL917686 RXH917686 SHD917686 SQZ917686 TAV917686 TKR917686 TUN917686 UEJ917686 UOF917686 UYB917686 VHX917686 VRT917686 WBP917686 WLL917686 WVH917686 A983222 IV983222 SR983222 ACN983222 AMJ983222 AWF983222 BGB983222 BPX983222 BZT983222 CJP983222 CTL983222 DDH983222 DND983222 DWZ983222 EGV983222 EQR983222 FAN983222 FKJ983222 FUF983222 GEB983222 GNX983222 GXT983222 HHP983222 HRL983222 IBH983222 ILD983222 IUZ983222 JEV983222 JOR983222 JYN983222 KIJ983222 KSF983222 LCB983222 LLX983222 LVT983222 MFP983222 MPL983222 MZH983222 NJD983222 NSZ983222 OCV983222 OMR983222 OWN983222 PGJ983222 PQF983222 QAB983222 QJX983222 QTT983222 RDP983222 RNL983222 RXH983222 SHD983222 SQZ983222 TAV983222 TKR983222 TUN983222 UEJ983222 UOF983222 UYB983222 VHX983222 VRT983222 WBP983222 WLL983222 WVH983222 B65720:B65724 IW65720:IW65724 SS65720:SS65724 ACO65720:ACO65724 AMK65720:AMK65724 AWG65720:AWG65724 BGC65720:BGC65724 BPY65720:BPY65724 BZU65720:BZU65724 CJQ65720:CJQ65724 CTM65720:CTM65724 DDI65720:DDI65724 DNE65720:DNE65724 DXA65720:DXA65724 EGW65720:EGW65724 EQS65720:EQS65724 FAO65720:FAO65724 FKK65720:FKK65724 FUG65720:FUG65724 GEC65720:GEC65724 GNY65720:GNY65724 GXU65720:GXU65724 HHQ65720:HHQ65724 HRM65720:HRM65724 IBI65720:IBI65724 ILE65720:ILE65724 IVA65720:IVA65724 JEW65720:JEW65724 JOS65720:JOS65724 JYO65720:JYO65724 KIK65720:KIK65724 KSG65720:KSG65724 LCC65720:LCC65724 LLY65720:LLY65724 LVU65720:LVU65724 MFQ65720:MFQ65724 MPM65720:MPM65724 MZI65720:MZI65724 NJE65720:NJE65724 NTA65720:NTA65724 OCW65720:OCW65724 OMS65720:OMS65724 OWO65720:OWO65724 PGK65720:PGK65724 PQG65720:PQG65724 QAC65720:QAC65724 QJY65720:QJY65724 QTU65720:QTU65724 RDQ65720:RDQ65724 RNM65720:RNM65724 RXI65720:RXI65724 SHE65720:SHE65724 SRA65720:SRA65724 TAW65720:TAW65724 TKS65720:TKS65724 TUO65720:TUO65724 UEK65720:UEK65724 UOG65720:UOG65724 UYC65720:UYC65724 VHY65720:VHY65724 VRU65720:VRU65724 WBQ65720:WBQ65724 WLM65720:WLM65724 WVI65720:WVI65724 B131256:B131260 IW131256:IW131260 SS131256:SS131260 ACO131256:ACO131260 AMK131256:AMK131260 AWG131256:AWG131260 BGC131256:BGC131260 BPY131256:BPY131260 BZU131256:BZU131260 CJQ131256:CJQ131260 CTM131256:CTM131260 DDI131256:DDI131260 DNE131256:DNE131260 DXA131256:DXA131260 EGW131256:EGW131260 EQS131256:EQS131260 FAO131256:FAO131260 FKK131256:FKK131260 FUG131256:FUG131260 GEC131256:GEC131260 GNY131256:GNY131260 GXU131256:GXU131260 HHQ131256:HHQ131260 HRM131256:HRM131260 IBI131256:IBI131260 ILE131256:ILE131260 IVA131256:IVA131260 JEW131256:JEW131260 JOS131256:JOS131260 JYO131256:JYO131260 KIK131256:KIK131260 KSG131256:KSG131260 LCC131256:LCC131260 LLY131256:LLY131260 LVU131256:LVU131260 MFQ131256:MFQ131260 MPM131256:MPM131260 MZI131256:MZI131260 NJE131256:NJE131260 NTA131256:NTA131260 OCW131256:OCW131260 OMS131256:OMS131260 OWO131256:OWO131260 PGK131256:PGK131260 PQG131256:PQG131260 QAC131256:QAC131260 QJY131256:QJY131260 QTU131256:QTU131260 RDQ131256:RDQ131260 RNM131256:RNM131260 RXI131256:RXI131260 SHE131256:SHE131260 SRA131256:SRA131260 TAW131256:TAW131260 TKS131256:TKS131260 TUO131256:TUO131260 UEK131256:UEK131260 UOG131256:UOG131260 UYC131256:UYC131260 VHY131256:VHY131260 VRU131256:VRU131260 WBQ131256:WBQ131260 WLM131256:WLM131260 WVI131256:WVI131260 B196792:B196796 IW196792:IW196796 SS196792:SS196796 ACO196792:ACO196796 AMK196792:AMK196796 AWG196792:AWG196796 BGC196792:BGC196796 BPY196792:BPY196796 BZU196792:BZU196796 CJQ196792:CJQ196796 CTM196792:CTM196796 DDI196792:DDI196796 DNE196792:DNE196796 DXA196792:DXA196796 EGW196792:EGW196796 EQS196792:EQS196796 FAO196792:FAO196796 FKK196792:FKK196796 FUG196792:FUG196796 GEC196792:GEC196796 GNY196792:GNY196796 GXU196792:GXU196796 HHQ196792:HHQ196796 HRM196792:HRM196796 IBI196792:IBI196796 ILE196792:ILE196796 IVA196792:IVA196796 JEW196792:JEW196796 JOS196792:JOS196796 JYO196792:JYO196796 KIK196792:KIK196796 KSG196792:KSG196796 LCC196792:LCC196796 LLY196792:LLY196796 LVU196792:LVU196796 MFQ196792:MFQ196796 MPM196792:MPM196796 MZI196792:MZI196796 NJE196792:NJE196796 NTA196792:NTA196796 OCW196792:OCW196796 OMS196792:OMS196796 OWO196792:OWO196796 PGK196792:PGK196796 PQG196792:PQG196796 QAC196792:QAC196796 QJY196792:QJY196796 QTU196792:QTU196796 RDQ196792:RDQ196796 RNM196792:RNM196796 RXI196792:RXI196796 SHE196792:SHE196796 SRA196792:SRA196796 TAW196792:TAW196796 TKS196792:TKS196796 TUO196792:TUO196796 UEK196792:UEK196796 UOG196792:UOG196796 UYC196792:UYC196796 VHY196792:VHY196796 VRU196792:VRU196796 WBQ196792:WBQ196796 WLM196792:WLM196796 WVI196792:WVI196796 B262328:B262332 IW262328:IW262332 SS262328:SS262332 ACO262328:ACO262332 AMK262328:AMK262332 AWG262328:AWG262332 BGC262328:BGC262332 BPY262328:BPY262332 BZU262328:BZU262332 CJQ262328:CJQ262332 CTM262328:CTM262332 DDI262328:DDI262332 DNE262328:DNE262332 DXA262328:DXA262332 EGW262328:EGW262332 EQS262328:EQS262332 FAO262328:FAO262332 FKK262328:FKK262332 FUG262328:FUG262332 GEC262328:GEC262332 GNY262328:GNY262332 GXU262328:GXU262332 HHQ262328:HHQ262332 HRM262328:HRM262332 IBI262328:IBI262332 ILE262328:ILE262332 IVA262328:IVA262332 JEW262328:JEW262332 JOS262328:JOS262332 JYO262328:JYO262332 KIK262328:KIK262332 KSG262328:KSG262332 LCC262328:LCC262332 LLY262328:LLY262332 LVU262328:LVU262332 MFQ262328:MFQ262332 MPM262328:MPM262332 MZI262328:MZI262332 NJE262328:NJE262332 NTA262328:NTA262332 OCW262328:OCW262332 OMS262328:OMS262332 OWO262328:OWO262332 PGK262328:PGK262332 PQG262328:PQG262332 QAC262328:QAC262332 QJY262328:QJY262332 QTU262328:QTU262332 RDQ262328:RDQ262332 RNM262328:RNM262332 RXI262328:RXI262332 SHE262328:SHE262332 SRA262328:SRA262332 TAW262328:TAW262332 TKS262328:TKS262332 TUO262328:TUO262332 UEK262328:UEK262332 UOG262328:UOG262332 UYC262328:UYC262332 VHY262328:VHY262332 VRU262328:VRU262332 WBQ262328:WBQ262332 WLM262328:WLM262332 WVI262328:WVI262332 B327864:B327868 IW327864:IW327868 SS327864:SS327868 ACO327864:ACO327868 AMK327864:AMK327868 AWG327864:AWG327868 BGC327864:BGC327868 BPY327864:BPY327868 BZU327864:BZU327868 CJQ327864:CJQ327868 CTM327864:CTM327868 DDI327864:DDI327868 DNE327864:DNE327868 DXA327864:DXA327868 EGW327864:EGW327868 EQS327864:EQS327868 FAO327864:FAO327868 FKK327864:FKK327868 FUG327864:FUG327868 GEC327864:GEC327868 GNY327864:GNY327868 GXU327864:GXU327868 HHQ327864:HHQ327868 HRM327864:HRM327868 IBI327864:IBI327868 ILE327864:ILE327868 IVA327864:IVA327868 JEW327864:JEW327868 JOS327864:JOS327868 JYO327864:JYO327868 KIK327864:KIK327868 KSG327864:KSG327868 LCC327864:LCC327868 LLY327864:LLY327868 LVU327864:LVU327868 MFQ327864:MFQ327868 MPM327864:MPM327868 MZI327864:MZI327868 NJE327864:NJE327868 NTA327864:NTA327868 OCW327864:OCW327868 OMS327864:OMS327868 OWO327864:OWO327868 PGK327864:PGK327868 PQG327864:PQG327868 QAC327864:QAC327868 QJY327864:QJY327868 QTU327864:QTU327868 RDQ327864:RDQ327868 RNM327864:RNM327868 RXI327864:RXI327868 SHE327864:SHE327868 SRA327864:SRA327868 TAW327864:TAW327868 TKS327864:TKS327868 TUO327864:TUO327868 UEK327864:UEK327868 UOG327864:UOG327868 UYC327864:UYC327868 VHY327864:VHY327868 VRU327864:VRU327868 WBQ327864:WBQ327868 WLM327864:WLM327868 WVI327864:WVI327868 B393400:B393404 IW393400:IW393404 SS393400:SS393404 ACO393400:ACO393404 AMK393400:AMK393404 AWG393400:AWG393404 BGC393400:BGC393404 BPY393400:BPY393404 BZU393400:BZU393404 CJQ393400:CJQ393404 CTM393400:CTM393404 DDI393400:DDI393404 DNE393400:DNE393404 DXA393400:DXA393404 EGW393400:EGW393404 EQS393400:EQS393404 FAO393400:FAO393404 FKK393400:FKK393404 FUG393400:FUG393404 GEC393400:GEC393404 GNY393400:GNY393404 GXU393400:GXU393404 HHQ393400:HHQ393404 HRM393400:HRM393404 IBI393400:IBI393404 ILE393400:ILE393404 IVA393400:IVA393404 JEW393400:JEW393404 JOS393400:JOS393404 JYO393400:JYO393404 KIK393400:KIK393404 KSG393400:KSG393404 LCC393400:LCC393404 LLY393400:LLY393404 LVU393400:LVU393404 MFQ393400:MFQ393404 MPM393400:MPM393404 MZI393400:MZI393404 NJE393400:NJE393404 NTA393400:NTA393404 OCW393400:OCW393404 OMS393400:OMS393404 OWO393400:OWO393404 PGK393400:PGK393404 PQG393400:PQG393404 QAC393400:QAC393404 QJY393400:QJY393404 QTU393400:QTU393404 RDQ393400:RDQ393404 RNM393400:RNM393404 RXI393400:RXI393404 SHE393400:SHE393404 SRA393400:SRA393404 TAW393400:TAW393404 TKS393400:TKS393404 TUO393400:TUO393404 UEK393400:UEK393404 UOG393400:UOG393404 UYC393400:UYC393404 VHY393400:VHY393404 VRU393400:VRU393404 WBQ393400:WBQ393404 WLM393400:WLM393404 WVI393400:WVI393404 B458936:B458940 IW458936:IW458940 SS458936:SS458940 ACO458936:ACO458940 AMK458936:AMK458940 AWG458936:AWG458940 BGC458936:BGC458940 BPY458936:BPY458940 BZU458936:BZU458940 CJQ458936:CJQ458940 CTM458936:CTM458940 DDI458936:DDI458940 DNE458936:DNE458940 DXA458936:DXA458940 EGW458936:EGW458940 EQS458936:EQS458940 FAO458936:FAO458940 FKK458936:FKK458940 FUG458936:FUG458940 GEC458936:GEC458940 GNY458936:GNY458940 GXU458936:GXU458940 HHQ458936:HHQ458940 HRM458936:HRM458940 IBI458936:IBI458940 ILE458936:ILE458940 IVA458936:IVA458940 JEW458936:JEW458940 JOS458936:JOS458940 JYO458936:JYO458940 KIK458936:KIK458940 KSG458936:KSG458940 LCC458936:LCC458940 LLY458936:LLY458940 LVU458936:LVU458940 MFQ458936:MFQ458940 MPM458936:MPM458940 MZI458936:MZI458940 NJE458936:NJE458940 NTA458936:NTA458940 OCW458936:OCW458940 OMS458936:OMS458940 OWO458936:OWO458940 PGK458936:PGK458940 PQG458936:PQG458940 QAC458936:QAC458940 QJY458936:QJY458940 QTU458936:QTU458940 RDQ458936:RDQ458940 RNM458936:RNM458940 RXI458936:RXI458940 SHE458936:SHE458940 SRA458936:SRA458940 TAW458936:TAW458940 TKS458936:TKS458940 TUO458936:TUO458940 UEK458936:UEK458940 UOG458936:UOG458940 UYC458936:UYC458940 VHY458936:VHY458940 VRU458936:VRU458940 WBQ458936:WBQ458940 WLM458936:WLM458940 WVI458936:WVI458940 B524472:B524476 IW524472:IW524476 SS524472:SS524476 ACO524472:ACO524476 AMK524472:AMK524476 AWG524472:AWG524476 BGC524472:BGC524476 BPY524472:BPY524476 BZU524472:BZU524476 CJQ524472:CJQ524476 CTM524472:CTM524476 DDI524472:DDI524476 DNE524472:DNE524476 DXA524472:DXA524476 EGW524472:EGW524476 EQS524472:EQS524476 FAO524472:FAO524476 FKK524472:FKK524476 FUG524472:FUG524476 GEC524472:GEC524476 GNY524472:GNY524476 GXU524472:GXU524476 HHQ524472:HHQ524476 HRM524472:HRM524476 IBI524472:IBI524476 ILE524472:ILE524476 IVA524472:IVA524476 JEW524472:JEW524476 JOS524472:JOS524476 JYO524472:JYO524476 KIK524472:KIK524476 KSG524472:KSG524476 LCC524472:LCC524476 LLY524472:LLY524476 LVU524472:LVU524476 MFQ524472:MFQ524476 MPM524472:MPM524476 MZI524472:MZI524476 NJE524472:NJE524476 NTA524472:NTA524476 OCW524472:OCW524476 OMS524472:OMS524476 OWO524472:OWO524476 PGK524472:PGK524476 PQG524472:PQG524476 QAC524472:QAC524476 QJY524472:QJY524476 QTU524472:QTU524476 RDQ524472:RDQ524476 RNM524472:RNM524476 RXI524472:RXI524476 SHE524472:SHE524476 SRA524472:SRA524476 TAW524472:TAW524476 TKS524472:TKS524476 TUO524472:TUO524476 UEK524472:UEK524476 UOG524472:UOG524476 UYC524472:UYC524476 VHY524472:VHY524476 VRU524472:VRU524476 WBQ524472:WBQ524476 WLM524472:WLM524476 WVI524472:WVI524476 B590008:B590012 IW590008:IW590012 SS590008:SS590012 ACO590008:ACO590012 AMK590008:AMK590012 AWG590008:AWG590012 BGC590008:BGC590012 BPY590008:BPY590012 BZU590008:BZU590012 CJQ590008:CJQ590012 CTM590008:CTM590012 DDI590008:DDI590012 DNE590008:DNE590012 DXA590008:DXA590012 EGW590008:EGW590012 EQS590008:EQS590012 FAO590008:FAO590012 FKK590008:FKK590012 FUG590008:FUG590012 GEC590008:GEC590012 GNY590008:GNY590012 GXU590008:GXU590012 HHQ590008:HHQ590012 HRM590008:HRM590012 IBI590008:IBI590012 ILE590008:ILE590012 IVA590008:IVA590012 JEW590008:JEW590012 JOS590008:JOS590012 JYO590008:JYO590012 KIK590008:KIK590012 KSG590008:KSG590012 LCC590008:LCC590012 LLY590008:LLY590012 LVU590008:LVU590012 MFQ590008:MFQ590012 MPM590008:MPM590012 MZI590008:MZI590012 NJE590008:NJE590012 NTA590008:NTA590012 OCW590008:OCW590012 OMS590008:OMS590012 OWO590008:OWO590012 PGK590008:PGK590012 PQG590008:PQG590012 QAC590008:QAC590012 QJY590008:QJY590012 QTU590008:QTU590012 RDQ590008:RDQ590012 RNM590008:RNM590012 RXI590008:RXI590012 SHE590008:SHE590012 SRA590008:SRA590012 TAW590008:TAW590012 TKS590008:TKS590012 TUO590008:TUO590012 UEK590008:UEK590012 UOG590008:UOG590012 UYC590008:UYC590012 VHY590008:VHY590012 VRU590008:VRU590012 WBQ590008:WBQ590012 WLM590008:WLM590012 WVI590008:WVI590012 B655544:B655548 IW655544:IW655548 SS655544:SS655548 ACO655544:ACO655548 AMK655544:AMK655548 AWG655544:AWG655548 BGC655544:BGC655548 BPY655544:BPY655548 BZU655544:BZU655548 CJQ655544:CJQ655548 CTM655544:CTM655548 DDI655544:DDI655548 DNE655544:DNE655548 DXA655544:DXA655548 EGW655544:EGW655548 EQS655544:EQS655548 FAO655544:FAO655548 FKK655544:FKK655548 FUG655544:FUG655548 GEC655544:GEC655548 GNY655544:GNY655548 GXU655544:GXU655548 HHQ655544:HHQ655548 HRM655544:HRM655548 IBI655544:IBI655548 ILE655544:ILE655548 IVA655544:IVA655548 JEW655544:JEW655548 JOS655544:JOS655548 JYO655544:JYO655548 KIK655544:KIK655548 KSG655544:KSG655548 LCC655544:LCC655548 LLY655544:LLY655548 LVU655544:LVU655548 MFQ655544:MFQ655548 MPM655544:MPM655548 MZI655544:MZI655548 NJE655544:NJE655548 NTA655544:NTA655548 OCW655544:OCW655548 OMS655544:OMS655548 OWO655544:OWO655548 PGK655544:PGK655548 PQG655544:PQG655548 QAC655544:QAC655548 QJY655544:QJY655548 QTU655544:QTU655548 RDQ655544:RDQ655548 RNM655544:RNM655548 RXI655544:RXI655548 SHE655544:SHE655548 SRA655544:SRA655548 TAW655544:TAW655548 TKS655544:TKS655548 TUO655544:TUO655548 UEK655544:UEK655548 UOG655544:UOG655548 UYC655544:UYC655548 VHY655544:VHY655548 VRU655544:VRU655548 WBQ655544:WBQ655548 WLM655544:WLM655548 WVI655544:WVI655548 B721080:B721084 IW721080:IW721084 SS721080:SS721084 ACO721080:ACO721084 AMK721080:AMK721084 AWG721080:AWG721084 BGC721080:BGC721084 BPY721080:BPY721084 BZU721080:BZU721084 CJQ721080:CJQ721084 CTM721080:CTM721084 DDI721080:DDI721084 DNE721080:DNE721084 DXA721080:DXA721084 EGW721080:EGW721084 EQS721080:EQS721084 FAO721080:FAO721084 FKK721080:FKK721084 FUG721080:FUG721084 GEC721080:GEC721084 GNY721080:GNY721084 GXU721080:GXU721084 HHQ721080:HHQ721084 HRM721080:HRM721084 IBI721080:IBI721084 ILE721080:ILE721084 IVA721080:IVA721084 JEW721080:JEW721084 JOS721080:JOS721084 JYO721080:JYO721084 KIK721080:KIK721084 KSG721080:KSG721084 LCC721080:LCC721084 LLY721080:LLY721084 LVU721080:LVU721084 MFQ721080:MFQ721084 MPM721080:MPM721084 MZI721080:MZI721084 NJE721080:NJE721084 NTA721080:NTA721084 OCW721080:OCW721084 OMS721080:OMS721084 OWO721080:OWO721084 PGK721080:PGK721084 PQG721080:PQG721084 QAC721080:QAC721084 QJY721080:QJY721084 QTU721080:QTU721084 RDQ721080:RDQ721084 RNM721080:RNM721084 RXI721080:RXI721084 SHE721080:SHE721084 SRA721080:SRA721084 TAW721080:TAW721084 TKS721080:TKS721084 TUO721080:TUO721084 UEK721080:UEK721084 UOG721080:UOG721084 UYC721080:UYC721084 VHY721080:VHY721084 VRU721080:VRU721084 WBQ721080:WBQ721084 WLM721080:WLM721084 WVI721080:WVI721084 B786616:B786620 IW786616:IW786620 SS786616:SS786620 ACO786616:ACO786620 AMK786616:AMK786620 AWG786616:AWG786620 BGC786616:BGC786620 BPY786616:BPY786620 BZU786616:BZU786620 CJQ786616:CJQ786620 CTM786616:CTM786620 DDI786616:DDI786620 DNE786616:DNE786620 DXA786616:DXA786620 EGW786616:EGW786620 EQS786616:EQS786620 FAO786616:FAO786620 FKK786616:FKK786620 FUG786616:FUG786620 GEC786616:GEC786620 GNY786616:GNY786620 GXU786616:GXU786620 HHQ786616:HHQ786620 HRM786616:HRM786620 IBI786616:IBI786620 ILE786616:ILE786620 IVA786616:IVA786620 JEW786616:JEW786620 JOS786616:JOS786620 JYO786616:JYO786620 KIK786616:KIK786620 KSG786616:KSG786620 LCC786616:LCC786620 LLY786616:LLY786620 LVU786616:LVU786620 MFQ786616:MFQ786620 MPM786616:MPM786620 MZI786616:MZI786620 NJE786616:NJE786620 NTA786616:NTA786620 OCW786616:OCW786620 OMS786616:OMS786620 OWO786616:OWO786620 PGK786616:PGK786620 PQG786616:PQG786620 QAC786616:QAC786620 QJY786616:QJY786620 QTU786616:QTU786620 RDQ786616:RDQ786620 RNM786616:RNM786620 RXI786616:RXI786620 SHE786616:SHE786620 SRA786616:SRA786620 TAW786616:TAW786620 TKS786616:TKS786620 TUO786616:TUO786620 UEK786616:UEK786620 UOG786616:UOG786620 UYC786616:UYC786620 VHY786616:VHY786620 VRU786616:VRU786620 WBQ786616:WBQ786620 WLM786616:WLM786620 WVI786616:WVI786620 B852152:B852156 IW852152:IW852156 SS852152:SS852156 ACO852152:ACO852156 AMK852152:AMK852156 AWG852152:AWG852156 BGC852152:BGC852156 BPY852152:BPY852156 BZU852152:BZU852156 CJQ852152:CJQ852156 CTM852152:CTM852156 DDI852152:DDI852156 DNE852152:DNE852156 DXA852152:DXA852156 EGW852152:EGW852156 EQS852152:EQS852156 FAO852152:FAO852156 FKK852152:FKK852156 FUG852152:FUG852156 GEC852152:GEC852156 GNY852152:GNY852156 GXU852152:GXU852156 HHQ852152:HHQ852156 HRM852152:HRM852156 IBI852152:IBI852156 ILE852152:ILE852156 IVA852152:IVA852156 JEW852152:JEW852156 JOS852152:JOS852156 JYO852152:JYO852156 KIK852152:KIK852156 KSG852152:KSG852156 LCC852152:LCC852156 LLY852152:LLY852156 LVU852152:LVU852156 MFQ852152:MFQ852156 MPM852152:MPM852156 MZI852152:MZI852156 NJE852152:NJE852156 NTA852152:NTA852156 OCW852152:OCW852156 OMS852152:OMS852156 OWO852152:OWO852156 PGK852152:PGK852156 PQG852152:PQG852156 QAC852152:QAC852156 QJY852152:QJY852156 QTU852152:QTU852156 RDQ852152:RDQ852156 RNM852152:RNM852156 RXI852152:RXI852156 SHE852152:SHE852156 SRA852152:SRA852156 TAW852152:TAW852156 TKS852152:TKS852156 TUO852152:TUO852156 UEK852152:UEK852156 UOG852152:UOG852156 UYC852152:UYC852156 VHY852152:VHY852156 VRU852152:VRU852156 WBQ852152:WBQ852156 WLM852152:WLM852156 WVI852152:WVI852156 B917688:B917692 IW917688:IW917692 SS917688:SS917692 ACO917688:ACO917692 AMK917688:AMK917692 AWG917688:AWG917692 BGC917688:BGC917692 BPY917688:BPY917692 BZU917688:BZU917692 CJQ917688:CJQ917692 CTM917688:CTM917692 DDI917688:DDI917692 DNE917688:DNE917692 DXA917688:DXA917692 EGW917688:EGW917692 EQS917688:EQS917692 FAO917688:FAO917692 FKK917688:FKK917692 FUG917688:FUG917692 GEC917688:GEC917692 GNY917688:GNY917692 GXU917688:GXU917692 HHQ917688:HHQ917692 HRM917688:HRM917692 IBI917688:IBI917692 ILE917688:ILE917692 IVA917688:IVA917692 JEW917688:JEW917692 JOS917688:JOS917692 JYO917688:JYO917692 KIK917688:KIK917692 KSG917688:KSG917692 LCC917688:LCC917692 LLY917688:LLY917692 LVU917688:LVU917692 MFQ917688:MFQ917692 MPM917688:MPM917692 MZI917688:MZI917692 NJE917688:NJE917692 NTA917688:NTA917692 OCW917688:OCW917692 OMS917688:OMS917692 OWO917688:OWO917692 PGK917688:PGK917692 PQG917688:PQG917692 QAC917688:QAC917692 QJY917688:QJY917692 QTU917688:QTU917692 RDQ917688:RDQ917692 RNM917688:RNM917692 RXI917688:RXI917692 SHE917688:SHE917692 SRA917688:SRA917692 TAW917688:TAW917692 TKS917688:TKS917692 TUO917688:TUO917692 UEK917688:UEK917692 UOG917688:UOG917692 UYC917688:UYC917692 VHY917688:VHY917692 VRU917688:VRU917692 WBQ917688:WBQ917692 WLM917688:WLM917692 WVI917688:WVI917692 B983224:B983228 IW983224:IW983228 SS983224:SS983228 ACO983224:ACO983228 AMK983224:AMK983228 AWG983224:AWG983228 BGC983224:BGC983228 BPY983224:BPY983228 BZU983224:BZU983228 CJQ983224:CJQ983228 CTM983224:CTM983228 DDI983224:DDI983228 DNE983224:DNE983228 DXA983224:DXA983228 EGW983224:EGW983228 EQS983224:EQS983228 FAO983224:FAO983228 FKK983224:FKK983228 FUG983224:FUG983228 GEC983224:GEC983228 GNY983224:GNY983228 GXU983224:GXU983228 HHQ983224:HHQ983228 HRM983224:HRM983228 IBI983224:IBI983228 ILE983224:ILE983228 IVA983224:IVA983228 JEW983224:JEW983228 JOS983224:JOS983228 JYO983224:JYO983228 KIK983224:KIK983228 KSG983224:KSG983228 LCC983224:LCC983228 LLY983224:LLY983228 LVU983224:LVU983228 MFQ983224:MFQ983228 MPM983224:MPM983228 MZI983224:MZI983228 NJE983224:NJE983228 NTA983224:NTA983228 OCW983224:OCW983228 OMS983224:OMS983228 OWO983224:OWO983228 PGK983224:PGK983228 PQG983224:PQG983228 QAC983224:QAC983228 QJY983224:QJY983228 QTU983224:QTU983228 RDQ983224:RDQ983228 RNM983224:RNM983228 RXI983224:RXI983228 SHE983224:SHE983228 SRA983224:SRA983228 TAW983224:TAW983228 TKS983224:TKS983228 TUO983224:TUO983228 UEK983224:UEK983228 UOG983224:UOG983228 UYC983224:UYC983228 VHY983224:VHY983228 VRU983224:VRU983228 WBQ983224:WBQ983228 WLM983224:WLM983228 WVI983224:WVI983228 K65720:N65724 JF65720:JI65724 TB65720:TE65724 ACX65720:ADA65724 AMT65720:AMW65724 AWP65720:AWS65724 BGL65720:BGO65724 BQH65720:BQK65724 CAD65720:CAG65724 CJZ65720:CKC65724 CTV65720:CTY65724 DDR65720:DDU65724 DNN65720:DNQ65724 DXJ65720:DXM65724 EHF65720:EHI65724 ERB65720:ERE65724 FAX65720:FBA65724 FKT65720:FKW65724 FUP65720:FUS65724 GEL65720:GEO65724 GOH65720:GOK65724 GYD65720:GYG65724 HHZ65720:HIC65724 HRV65720:HRY65724 IBR65720:IBU65724 ILN65720:ILQ65724 IVJ65720:IVM65724 JFF65720:JFI65724 JPB65720:JPE65724 JYX65720:JZA65724 KIT65720:KIW65724 KSP65720:KSS65724 LCL65720:LCO65724 LMH65720:LMK65724 LWD65720:LWG65724 MFZ65720:MGC65724 MPV65720:MPY65724 MZR65720:MZU65724 NJN65720:NJQ65724 NTJ65720:NTM65724 ODF65720:ODI65724 ONB65720:ONE65724 OWX65720:OXA65724 PGT65720:PGW65724 PQP65720:PQS65724 QAL65720:QAO65724 QKH65720:QKK65724 QUD65720:QUG65724 RDZ65720:REC65724 RNV65720:RNY65724 RXR65720:RXU65724 SHN65720:SHQ65724 SRJ65720:SRM65724 TBF65720:TBI65724 TLB65720:TLE65724 TUX65720:TVA65724 UET65720:UEW65724 UOP65720:UOS65724 UYL65720:UYO65724 VIH65720:VIK65724 VSD65720:VSG65724 WBZ65720:WCC65724 WLV65720:WLY65724 WVR65720:WVU65724 K131256:N131260 JF131256:JI131260 TB131256:TE131260 ACX131256:ADA131260 AMT131256:AMW131260 AWP131256:AWS131260 BGL131256:BGO131260 BQH131256:BQK131260 CAD131256:CAG131260 CJZ131256:CKC131260 CTV131256:CTY131260 DDR131256:DDU131260 DNN131256:DNQ131260 DXJ131256:DXM131260 EHF131256:EHI131260 ERB131256:ERE131260 FAX131256:FBA131260 FKT131256:FKW131260 FUP131256:FUS131260 GEL131256:GEO131260 GOH131256:GOK131260 GYD131256:GYG131260 HHZ131256:HIC131260 HRV131256:HRY131260 IBR131256:IBU131260 ILN131256:ILQ131260 IVJ131256:IVM131260 JFF131256:JFI131260 JPB131256:JPE131260 JYX131256:JZA131260 KIT131256:KIW131260 KSP131256:KSS131260 LCL131256:LCO131260 LMH131256:LMK131260 LWD131256:LWG131260 MFZ131256:MGC131260 MPV131256:MPY131260 MZR131256:MZU131260 NJN131256:NJQ131260 NTJ131256:NTM131260 ODF131256:ODI131260 ONB131256:ONE131260 OWX131256:OXA131260 PGT131256:PGW131260 PQP131256:PQS131260 QAL131256:QAO131260 QKH131256:QKK131260 QUD131256:QUG131260 RDZ131256:REC131260 RNV131256:RNY131260 RXR131256:RXU131260 SHN131256:SHQ131260 SRJ131256:SRM131260 TBF131256:TBI131260 TLB131256:TLE131260 TUX131256:TVA131260 UET131256:UEW131260 UOP131256:UOS131260 UYL131256:UYO131260 VIH131256:VIK131260 VSD131256:VSG131260 WBZ131256:WCC131260 WLV131256:WLY131260 WVR131256:WVU131260 K196792:N196796 JF196792:JI196796 TB196792:TE196796 ACX196792:ADA196796 AMT196792:AMW196796 AWP196792:AWS196796 BGL196792:BGO196796 BQH196792:BQK196796 CAD196792:CAG196796 CJZ196792:CKC196796 CTV196792:CTY196796 DDR196792:DDU196796 DNN196792:DNQ196796 DXJ196792:DXM196796 EHF196792:EHI196796 ERB196792:ERE196796 FAX196792:FBA196796 FKT196792:FKW196796 FUP196792:FUS196796 GEL196792:GEO196796 GOH196792:GOK196796 GYD196792:GYG196796 HHZ196792:HIC196796 HRV196792:HRY196796 IBR196792:IBU196796 ILN196792:ILQ196796 IVJ196792:IVM196796 JFF196792:JFI196796 JPB196792:JPE196796 JYX196792:JZA196796 KIT196792:KIW196796 KSP196792:KSS196796 LCL196792:LCO196796 LMH196792:LMK196796 LWD196792:LWG196796 MFZ196792:MGC196796 MPV196792:MPY196796 MZR196792:MZU196796 NJN196792:NJQ196796 NTJ196792:NTM196796 ODF196792:ODI196796 ONB196792:ONE196796 OWX196792:OXA196796 PGT196792:PGW196796 PQP196792:PQS196796 QAL196792:QAO196796 QKH196792:QKK196796 QUD196792:QUG196796 RDZ196792:REC196796 RNV196792:RNY196796 RXR196792:RXU196796 SHN196792:SHQ196796 SRJ196792:SRM196796 TBF196792:TBI196796 TLB196792:TLE196796 TUX196792:TVA196796 UET196792:UEW196796 UOP196792:UOS196796 UYL196792:UYO196796 VIH196792:VIK196796 VSD196792:VSG196796 WBZ196792:WCC196796 WLV196792:WLY196796 WVR196792:WVU196796 K262328:N262332 JF262328:JI262332 TB262328:TE262332 ACX262328:ADA262332 AMT262328:AMW262332 AWP262328:AWS262332 BGL262328:BGO262332 BQH262328:BQK262332 CAD262328:CAG262332 CJZ262328:CKC262332 CTV262328:CTY262332 DDR262328:DDU262332 DNN262328:DNQ262332 DXJ262328:DXM262332 EHF262328:EHI262332 ERB262328:ERE262332 FAX262328:FBA262332 FKT262328:FKW262332 FUP262328:FUS262332 GEL262328:GEO262332 GOH262328:GOK262332 GYD262328:GYG262332 HHZ262328:HIC262332 HRV262328:HRY262332 IBR262328:IBU262332 ILN262328:ILQ262332 IVJ262328:IVM262332 JFF262328:JFI262332 JPB262328:JPE262332 JYX262328:JZA262332 KIT262328:KIW262332 KSP262328:KSS262332 LCL262328:LCO262332 LMH262328:LMK262332 LWD262328:LWG262332 MFZ262328:MGC262332 MPV262328:MPY262332 MZR262328:MZU262332 NJN262328:NJQ262332 NTJ262328:NTM262332 ODF262328:ODI262332 ONB262328:ONE262332 OWX262328:OXA262332 PGT262328:PGW262332 PQP262328:PQS262332 QAL262328:QAO262332 QKH262328:QKK262332 QUD262328:QUG262332 RDZ262328:REC262332 RNV262328:RNY262332 RXR262328:RXU262332 SHN262328:SHQ262332 SRJ262328:SRM262332 TBF262328:TBI262332 TLB262328:TLE262332 TUX262328:TVA262332 UET262328:UEW262332 UOP262328:UOS262332 UYL262328:UYO262332 VIH262328:VIK262332 VSD262328:VSG262332 WBZ262328:WCC262332 WLV262328:WLY262332 WVR262328:WVU262332 K327864:N327868 JF327864:JI327868 TB327864:TE327868 ACX327864:ADA327868 AMT327864:AMW327868 AWP327864:AWS327868 BGL327864:BGO327868 BQH327864:BQK327868 CAD327864:CAG327868 CJZ327864:CKC327868 CTV327864:CTY327868 DDR327864:DDU327868 DNN327864:DNQ327868 DXJ327864:DXM327868 EHF327864:EHI327868 ERB327864:ERE327868 FAX327864:FBA327868 FKT327864:FKW327868 FUP327864:FUS327868 GEL327864:GEO327868 GOH327864:GOK327868 GYD327864:GYG327868 HHZ327864:HIC327868 HRV327864:HRY327868 IBR327864:IBU327868 ILN327864:ILQ327868 IVJ327864:IVM327868 JFF327864:JFI327868 JPB327864:JPE327868 JYX327864:JZA327868 KIT327864:KIW327868 KSP327864:KSS327868 LCL327864:LCO327868 LMH327864:LMK327868 LWD327864:LWG327868 MFZ327864:MGC327868 MPV327864:MPY327868 MZR327864:MZU327868 NJN327864:NJQ327868 NTJ327864:NTM327868 ODF327864:ODI327868 ONB327864:ONE327868 OWX327864:OXA327868 PGT327864:PGW327868 PQP327864:PQS327868 QAL327864:QAO327868 QKH327864:QKK327868 QUD327864:QUG327868 RDZ327864:REC327868 RNV327864:RNY327868 RXR327864:RXU327868 SHN327864:SHQ327868 SRJ327864:SRM327868 TBF327864:TBI327868 TLB327864:TLE327868 TUX327864:TVA327868 UET327864:UEW327868 UOP327864:UOS327868 UYL327864:UYO327868 VIH327864:VIK327868 VSD327864:VSG327868 WBZ327864:WCC327868 WLV327864:WLY327868 WVR327864:WVU327868 K393400:N393404 JF393400:JI393404 TB393400:TE393404 ACX393400:ADA393404 AMT393400:AMW393404 AWP393400:AWS393404 BGL393400:BGO393404 BQH393400:BQK393404 CAD393400:CAG393404 CJZ393400:CKC393404 CTV393400:CTY393404 DDR393400:DDU393404 DNN393400:DNQ393404 DXJ393400:DXM393404 EHF393400:EHI393404 ERB393400:ERE393404 FAX393400:FBA393404 FKT393400:FKW393404 FUP393400:FUS393404 GEL393400:GEO393404 GOH393400:GOK393404 GYD393400:GYG393404 HHZ393400:HIC393404 HRV393400:HRY393404 IBR393400:IBU393404 ILN393400:ILQ393404 IVJ393400:IVM393404 JFF393400:JFI393404 JPB393400:JPE393404 JYX393400:JZA393404 KIT393400:KIW393404 KSP393400:KSS393404 LCL393400:LCO393404 LMH393400:LMK393404 LWD393400:LWG393404 MFZ393400:MGC393404 MPV393400:MPY393404 MZR393400:MZU393404 NJN393400:NJQ393404 NTJ393400:NTM393404 ODF393400:ODI393404 ONB393400:ONE393404 OWX393400:OXA393404 PGT393400:PGW393404 PQP393400:PQS393404 QAL393400:QAO393404 QKH393400:QKK393404 QUD393400:QUG393404 RDZ393400:REC393404 RNV393400:RNY393404 RXR393400:RXU393404 SHN393400:SHQ393404 SRJ393400:SRM393404 TBF393400:TBI393404 TLB393400:TLE393404 TUX393400:TVA393404 UET393400:UEW393404 UOP393400:UOS393404 UYL393400:UYO393404 VIH393400:VIK393404 VSD393400:VSG393404 WBZ393400:WCC393404 WLV393400:WLY393404 WVR393400:WVU393404 K458936:N458940 JF458936:JI458940 TB458936:TE458940 ACX458936:ADA458940 AMT458936:AMW458940 AWP458936:AWS458940 BGL458936:BGO458940 BQH458936:BQK458940 CAD458936:CAG458940 CJZ458936:CKC458940 CTV458936:CTY458940 DDR458936:DDU458940 DNN458936:DNQ458940 DXJ458936:DXM458940 EHF458936:EHI458940 ERB458936:ERE458940 FAX458936:FBA458940 FKT458936:FKW458940 FUP458936:FUS458940 GEL458936:GEO458940 GOH458936:GOK458940 GYD458936:GYG458940 HHZ458936:HIC458940 HRV458936:HRY458940 IBR458936:IBU458940 ILN458936:ILQ458940 IVJ458936:IVM458940 JFF458936:JFI458940 JPB458936:JPE458940 JYX458936:JZA458940 KIT458936:KIW458940 KSP458936:KSS458940 LCL458936:LCO458940 LMH458936:LMK458940 LWD458936:LWG458940 MFZ458936:MGC458940 MPV458936:MPY458940 MZR458936:MZU458940 NJN458936:NJQ458940 NTJ458936:NTM458940 ODF458936:ODI458940 ONB458936:ONE458940 OWX458936:OXA458940 PGT458936:PGW458940 PQP458936:PQS458940 QAL458936:QAO458940 QKH458936:QKK458940 QUD458936:QUG458940 RDZ458936:REC458940 RNV458936:RNY458940 RXR458936:RXU458940 SHN458936:SHQ458940 SRJ458936:SRM458940 TBF458936:TBI458940 TLB458936:TLE458940 TUX458936:TVA458940 UET458936:UEW458940 UOP458936:UOS458940 UYL458936:UYO458940 VIH458936:VIK458940 VSD458936:VSG458940 WBZ458936:WCC458940 WLV458936:WLY458940 WVR458936:WVU458940 K524472:N524476 JF524472:JI524476 TB524472:TE524476 ACX524472:ADA524476 AMT524472:AMW524476 AWP524472:AWS524476 BGL524472:BGO524476 BQH524472:BQK524476 CAD524472:CAG524476 CJZ524472:CKC524476 CTV524472:CTY524476 DDR524472:DDU524476 DNN524472:DNQ524476 DXJ524472:DXM524476 EHF524472:EHI524476 ERB524472:ERE524476 FAX524472:FBA524476 FKT524472:FKW524476 FUP524472:FUS524476 GEL524472:GEO524476 GOH524472:GOK524476 GYD524472:GYG524476 HHZ524472:HIC524476 HRV524472:HRY524476 IBR524472:IBU524476 ILN524472:ILQ524476 IVJ524472:IVM524476 JFF524472:JFI524476 JPB524472:JPE524476 JYX524472:JZA524476 KIT524472:KIW524476 KSP524472:KSS524476 LCL524472:LCO524476 LMH524472:LMK524476 LWD524472:LWG524476 MFZ524472:MGC524476 MPV524472:MPY524476 MZR524472:MZU524476 NJN524472:NJQ524476 NTJ524472:NTM524476 ODF524472:ODI524476 ONB524472:ONE524476 OWX524472:OXA524476 PGT524472:PGW524476 PQP524472:PQS524476 QAL524472:QAO524476 QKH524472:QKK524476 QUD524472:QUG524476 RDZ524472:REC524476 RNV524472:RNY524476 RXR524472:RXU524476 SHN524472:SHQ524476 SRJ524472:SRM524476 TBF524472:TBI524476 TLB524472:TLE524476 TUX524472:TVA524476 UET524472:UEW524476 UOP524472:UOS524476 UYL524472:UYO524476 VIH524472:VIK524476 VSD524472:VSG524476 WBZ524472:WCC524476 WLV524472:WLY524476 WVR524472:WVU524476 K590008:N590012 JF590008:JI590012 TB590008:TE590012 ACX590008:ADA590012 AMT590008:AMW590012 AWP590008:AWS590012 BGL590008:BGO590012 BQH590008:BQK590012 CAD590008:CAG590012 CJZ590008:CKC590012 CTV590008:CTY590012 DDR590008:DDU590012 DNN590008:DNQ590012 DXJ590008:DXM590012 EHF590008:EHI590012 ERB590008:ERE590012 FAX590008:FBA590012 FKT590008:FKW590012 FUP590008:FUS590012 GEL590008:GEO590012 GOH590008:GOK590012 GYD590008:GYG590012 HHZ590008:HIC590012 HRV590008:HRY590012 IBR590008:IBU590012 ILN590008:ILQ590012 IVJ590008:IVM590012 JFF590008:JFI590012 JPB590008:JPE590012 JYX590008:JZA590012 KIT590008:KIW590012 KSP590008:KSS590012 LCL590008:LCO590012 LMH590008:LMK590012 LWD590008:LWG590012 MFZ590008:MGC590012 MPV590008:MPY590012 MZR590008:MZU590012 NJN590008:NJQ590012 NTJ590008:NTM590012 ODF590008:ODI590012 ONB590008:ONE590012 OWX590008:OXA590012 PGT590008:PGW590012 PQP590008:PQS590012 QAL590008:QAO590012 QKH590008:QKK590012 QUD590008:QUG590012 RDZ590008:REC590012 RNV590008:RNY590012 RXR590008:RXU590012 SHN590008:SHQ590012 SRJ590008:SRM590012 TBF590008:TBI590012 TLB590008:TLE590012 TUX590008:TVA590012 UET590008:UEW590012 UOP590008:UOS590012 UYL590008:UYO590012 VIH590008:VIK590012 VSD590008:VSG590012 WBZ590008:WCC590012 WLV590008:WLY590012 WVR590008:WVU590012 K655544:N655548 JF655544:JI655548 TB655544:TE655548 ACX655544:ADA655548 AMT655544:AMW655548 AWP655544:AWS655548 BGL655544:BGO655548 BQH655544:BQK655548 CAD655544:CAG655548 CJZ655544:CKC655548 CTV655544:CTY655548 DDR655544:DDU655548 DNN655544:DNQ655548 DXJ655544:DXM655548 EHF655544:EHI655548 ERB655544:ERE655548 FAX655544:FBA655548 FKT655544:FKW655548 FUP655544:FUS655548 GEL655544:GEO655548 GOH655544:GOK655548 GYD655544:GYG655548 HHZ655544:HIC655548 HRV655544:HRY655548 IBR655544:IBU655548 ILN655544:ILQ655548 IVJ655544:IVM655548 JFF655544:JFI655548 JPB655544:JPE655548 JYX655544:JZA655548 KIT655544:KIW655548 KSP655544:KSS655548 LCL655544:LCO655548 LMH655544:LMK655548 LWD655544:LWG655548 MFZ655544:MGC655548 MPV655544:MPY655548 MZR655544:MZU655548 NJN655544:NJQ655548 NTJ655544:NTM655548 ODF655544:ODI655548 ONB655544:ONE655548 OWX655544:OXA655548 PGT655544:PGW655548 PQP655544:PQS655548 QAL655544:QAO655548 QKH655544:QKK655548 QUD655544:QUG655548 RDZ655544:REC655548 RNV655544:RNY655548 RXR655544:RXU655548 SHN655544:SHQ655548 SRJ655544:SRM655548 TBF655544:TBI655548 TLB655544:TLE655548 TUX655544:TVA655548 UET655544:UEW655548 UOP655544:UOS655548 UYL655544:UYO655548 VIH655544:VIK655548 VSD655544:VSG655548 WBZ655544:WCC655548 WLV655544:WLY655548 WVR655544:WVU655548 K721080:N721084 JF721080:JI721084 TB721080:TE721084 ACX721080:ADA721084 AMT721080:AMW721084 AWP721080:AWS721084 BGL721080:BGO721084 BQH721080:BQK721084 CAD721080:CAG721084 CJZ721080:CKC721084 CTV721080:CTY721084 DDR721080:DDU721084 DNN721080:DNQ721084 DXJ721080:DXM721084 EHF721080:EHI721084 ERB721080:ERE721084 FAX721080:FBA721084 FKT721080:FKW721084 FUP721080:FUS721084 GEL721080:GEO721084 GOH721080:GOK721084 GYD721080:GYG721084 HHZ721080:HIC721084 HRV721080:HRY721084 IBR721080:IBU721084 ILN721080:ILQ721084 IVJ721080:IVM721084 JFF721080:JFI721084 JPB721080:JPE721084 JYX721080:JZA721084 KIT721080:KIW721084 KSP721080:KSS721084 LCL721080:LCO721084 LMH721080:LMK721084 LWD721080:LWG721084 MFZ721080:MGC721084 MPV721080:MPY721084 MZR721080:MZU721084 NJN721080:NJQ721084 NTJ721080:NTM721084 ODF721080:ODI721084 ONB721080:ONE721084 OWX721080:OXA721084 PGT721080:PGW721084 PQP721080:PQS721084 QAL721080:QAO721084 QKH721080:QKK721084 QUD721080:QUG721084 RDZ721080:REC721084 RNV721080:RNY721084 RXR721080:RXU721084 SHN721080:SHQ721084 SRJ721080:SRM721084 TBF721080:TBI721084 TLB721080:TLE721084 TUX721080:TVA721084 UET721080:UEW721084 UOP721080:UOS721084 UYL721080:UYO721084 VIH721080:VIK721084 VSD721080:VSG721084 WBZ721080:WCC721084 WLV721080:WLY721084 WVR721080:WVU721084 K786616:N786620 JF786616:JI786620 TB786616:TE786620 ACX786616:ADA786620 AMT786616:AMW786620 AWP786616:AWS786620 BGL786616:BGO786620 BQH786616:BQK786620 CAD786616:CAG786620 CJZ786616:CKC786620 CTV786616:CTY786620 DDR786616:DDU786620 DNN786616:DNQ786620 DXJ786616:DXM786620 EHF786616:EHI786620 ERB786616:ERE786620 FAX786616:FBA786620 FKT786616:FKW786620 FUP786616:FUS786620 GEL786616:GEO786620 GOH786616:GOK786620 GYD786616:GYG786620 HHZ786616:HIC786620 HRV786616:HRY786620 IBR786616:IBU786620 ILN786616:ILQ786620 IVJ786616:IVM786620 JFF786616:JFI786620 JPB786616:JPE786620 JYX786616:JZA786620 KIT786616:KIW786620 KSP786616:KSS786620 LCL786616:LCO786620 LMH786616:LMK786620 LWD786616:LWG786620 MFZ786616:MGC786620 MPV786616:MPY786620 MZR786616:MZU786620 NJN786616:NJQ786620 NTJ786616:NTM786620 ODF786616:ODI786620 ONB786616:ONE786620 OWX786616:OXA786620 PGT786616:PGW786620 PQP786616:PQS786620 QAL786616:QAO786620 QKH786616:QKK786620 QUD786616:QUG786620 RDZ786616:REC786620 RNV786616:RNY786620 RXR786616:RXU786620 SHN786616:SHQ786620 SRJ786616:SRM786620 TBF786616:TBI786620 TLB786616:TLE786620 TUX786616:TVA786620 UET786616:UEW786620 UOP786616:UOS786620 UYL786616:UYO786620 VIH786616:VIK786620 VSD786616:VSG786620 WBZ786616:WCC786620 WLV786616:WLY786620 WVR786616:WVU786620 K852152:N852156 JF852152:JI852156 TB852152:TE852156 ACX852152:ADA852156 AMT852152:AMW852156 AWP852152:AWS852156 BGL852152:BGO852156 BQH852152:BQK852156 CAD852152:CAG852156 CJZ852152:CKC852156 CTV852152:CTY852156 DDR852152:DDU852156 DNN852152:DNQ852156 DXJ852152:DXM852156 EHF852152:EHI852156 ERB852152:ERE852156 FAX852152:FBA852156 FKT852152:FKW852156 FUP852152:FUS852156 GEL852152:GEO852156 GOH852152:GOK852156 GYD852152:GYG852156 HHZ852152:HIC852156 HRV852152:HRY852156 IBR852152:IBU852156 ILN852152:ILQ852156 IVJ852152:IVM852156 JFF852152:JFI852156 JPB852152:JPE852156 JYX852152:JZA852156 KIT852152:KIW852156 KSP852152:KSS852156 LCL852152:LCO852156 LMH852152:LMK852156 LWD852152:LWG852156 MFZ852152:MGC852156 MPV852152:MPY852156 MZR852152:MZU852156 NJN852152:NJQ852156 NTJ852152:NTM852156 ODF852152:ODI852156 ONB852152:ONE852156 OWX852152:OXA852156 PGT852152:PGW852156 PQP852152:PQS852156 QAL852152:QAO852156 QKH852152:QKK852156 QUD852152:QUG852156 RDZ852152:REC852156 RNV852152:RNY852156 RXR852152:RXU852156 SHN852152:SHQ852156 SRJ852152:SRM852156 TBF852152:TBI852156 TLB852152:TLE852156 TUX852152:TVA852156 UET852152:UEW852156 UOP852152:UOS852156 UYL852152:UYO852156 VIH852152:VIK852156 VSD852152:VSG852156 WBZ852152:WCC852156 WLV852152:WLY852156 WVR852152:WVU852156 K917688:N917692 JF917688:JI917692 TB917688:TE917692 ACX917688:ADA917692 AMT917688:AMW917692 AWP917688:AWS917692 BGL917688:BGO917692 BQH917688:BQK917692 CAD917688:CAG917692 CJZ917688:CKC917692 CTV917688:CTY917692 DDR917688:DDU917692 DNN917688:DNQ917692 DXJ917688:DXM917692 EHF917688:EHI917692 ERB917688:ERE917692 FAX917688:FBA917692 FKT917688:FKW917692 FUP917688:FUS917692 GEL917688:GEO917692 GOH917688:GOK917692 GYD917688:GYG917692 HHZ917688:HIC917692 HRV917688:HRY917692 IBR917688:IBU917692 ILN917688:ILQ917692 IVJ917688:IVM917692 JFF917688:JFI917692 JPB917688:JPE917692 JYX917688:JZA917692 KIT917688:KIW917692 KSP917688:KSS917692 LCL917688:LCO917692 LMH917688:LMK917692 LWD917688:LWG917692 MFZ917688:MGC917692 MPV917688:MPY917692 MZR917688:MZU917692 NJN917688:NJQ917692 NTJ917688:NTM917692 ODF917688:ODI917692 ONB917688:ONE917692 OWX917688:OXA917692 PGT917688:PGW917692 PQP917688:PQS917692 QAL917688:QAO917692 QKH917688:QKK917692 QUD917688:QUG917692 RDZ917688:REC917692 RNV917688:RNY917692 RXR917688:RXU917692 SHN917688:SHQ917692 SRJ917688:SRM917692 TBF917688:TBI917692 TLB917688:TLE917692 TUX917688:TVA917692 UET917688:UEW917692 UOP917688:UOS917692 UYL917688:UYO917692 VIH917688:VIK917692 VSD917688:VSG917692 WBZ917688:WCC917692 WLV917688:WLY917692 WVR917688:WVU917692 K983224:N983228 JF983224:JI983228 TB983224:TE983228 ACX983224:ADA983228 AMT983224:AMW983228 AWP983224:AWS983228 BGL983224:BGO983228 BQH983224:BQK983228 CAD983224:CAG983228 CJZ983224:CKC983228 CTV983224:CTY983228 DDR983224:DDU983228 DNN983224:DNQ983228 DXJ983224:DXM983228 EHF983224:EHI983228 ERB983224:ERE983228 FAX983224:FBA983228 FKT983224:FKW983228 FUP983224:FUS983228 GEL983224:GEO983228 GOH983224:GOK983228 GYD983224:GYG983228 HHZ983224:HIC983228 HRV983224:HRY983228 IBR983224:IBU983228 ILN983224:ILQ983228 IVJ983224:IVM983228 JFF983224:JFI983228 JPB983224:JPE983228 JYX983224:JZA983228 KIT983224:KIW983228 KSP983224:KSS983228 LCL983224:LCO983228 LMH983224:LMK983228 LWD983224:LWG983228 MFZ983224:MGC983228 MPV983224:MPY983228 MZR983224:MZU983228 NJN983224:NJQ983228 NTJ983224:NTM983228 ODF983224:ODI983228 ONB983224:ONE983228 OWX983224:OXA983228 PGT983224:PGW983228 PQP983224:PQS983228 QAL983224:QAO983228 QKH983224:QKK983228 QUD983224:QUG983228 RDZ983224:REC983228 RNV983224:RNY983228 RXR983224:RXU983228 SHN983224:SHQ983228 SRJ983224:SRM983228 TBF983224:TBI983228 TLB983224:TLE983228 TUX983224:TVA983228 UET983224:UEW983228 UOP983224:UOS983228 UYL983224:UYO983228 VIH983224:VIK983228 VSD983224:VSG983228 WBZ983224:WCC983228 WLV983224:WLY983228 WVR983224:WVU983228 P65720:P65724 JK65720:JK65724 TG65720:TG65724 ADC65720:ADC65724 AMY65720:AMY65724 AWU65720:AWU65724 BGQ65720:BGQ65724 BQM65720:BQM65724 CAI65720:CAI65724 CKE65720:CKE65724 CUA65720:CUA65724 DDW65720:DDW65724 DNS65720:DNS65724 DXO65720:DXO65724 EHK65720:EHK65724 ERG65720:ERG65724 FBC65720:FBC65724 FKY65720:FKY65724 FUU65720:FUU65724 GEQ65720:GEQ65724 GOM65720:GOM65724 GYI65720:GYI65724 HIE65720:HIE65724 HSA65720:HSA65724 IBW65720:IBW65724 ILS65720:ILS65724 IVO65720:IVO65724 JFK65720:JFK65724 JPG65720:JPG65724 JZC65720:JZC65724 KIY65720:KIY65724 KSU65720:KSU65724 LCQ65720:LCQ65724 LMM65720:LMM65724 LWI65720:LWI65724 MGE65720:MGE65724 MQA65720:MQA65724 MZW65720:MZW65724 NJS65720:NJS65724 NTO65720:NTO65724 ODK65720:ODK65724 ONG65720:ONG65724 OXC65720:OXC65724 PGY65720:PGY65724 PQU65720:PQU65724 QAQ65720:QAQ65724 QKM65720:QKM65724 QUI65720:QUI65724 REE65720:REE65724 ROA65720:ROA65724 RXW65720:RXW65724 SHS65720:SHS65724 SRO65720:SRO65724 TBK65720:TBK65724 TLG65720:TLG65724 TVC65720:TVC65724 UEY65720:UEY65724 UOU65720:UOU65724 UYQ65720:UYQ65724 VIM65720:VIM65724 VSI65720:VSI65724 WCE65720:WCE65724 WMA65720:WMA65724 WVW65720:WVW65724 P131256:P131260 JK131256:JK131260 TG131256:TG131260 ADC131256:ADC131260 AMY131256:AMY131260 AWU131256:AWU131260 BGQ131256:BGQ131260 BQM131256:BQM131260 CAI131256:CAI131260 CKE131256:CKE131260 CUA131256:CUA131260 DDW131256:DDW131260 DNS131256:DNS131260 DXO131256:DXO131260 EHK131256:EHK131260 ERG131256:ERG131260 FBC131256:FBC131260 FKY131256:FKY131260 FUU131256:FUU131260 GEQ131256:GEQ131260 GOM131256:GOM131260 GYI131256:GYI131260 HIE131256:HIE131260 HSA131256:HSA131260 IBW131256:IBW131260 ILS131256:ILS131260 IVO131256:IVO131260 JFK131256:JFK131260 JPG131256:JPG131260 JZC131256:JZC131260 KIY131256:KIY131260 KSU131256:KSU131260 LCQ131256:LCQ131260 LMM131256:LMM131260 LWI131256:LWI131260 MGE131256:MGE131260 MQA131256:MQA131260 MZW131256:MZW131260 NJS131256:NJS131260 NTO131256:NTO131260 ODK131256:ODK131260 ONG131256:ONG131260 OXC131256:OXC131260 PGY131256:PGY131260 PQU131256:PQU131260 QAQ131256:QAQ131260 QKM131256:QKM131260 QUI131256:QUI131260 REE131256:REE131260 ROA131256:ROA131260 RXW131256:RXW131260 SHS131256:SHS131260 SRO131256:SRO131260 TBK131256:TBK131260 TLG131256:TLG131260 TVC131256:TVC131260 UEY131256:UEY131260 UOU131256:UOU131260 UYQ131256:UYQ131260 VIM131256:VIM131260 VSI131256:VSI131260 WCE131256:WCE131260 WMA131256:WMA131260 WVW131256:WVW131260 P196792:P196796 JK196792:JK196796 TG196792:TG196796 ADC196792:ADC196796 AMY196792:AMY196796 AWU196792:AWU196796 BGQ196792:BGQ196796 BQM196792:BQM196796 CAI196792:CAI196796 CKE196792:CKE196796 CUA196792:CUA196796 DDW196792:DDW196796 DNS196792:DNS196796 DXO196792:DXO196796 EHK196792:EHK196796 ERG196792:ERG196796 FBC196792:FBC196796 FKY196792:FKY196796 FUU196792:FUU196796 GEQ196792:GEQ196796 GOM196792:GOM196796 GYI196792:GYI196796 HIE196792:HIE196796 HSA196792:HSA196796 IBW196792:IBW196796 ILS196792:ILS196796 IVO196792:IVO196796 JFK196792:JFK196796 JPG196792:JPG196796 JZC196792:JZC196796 KIY196792:KIY196796 KSU196792:KSU196796 LCQ196792:LCQ196796 LMM196792:LMM196796 LWI196792:LWI196796 MGE196792:MGE196796 MQA196792:MQA196796 MZW196792:MZW196796 NJS196792:NJS196796 NTO196792:NTO196796 ODK196792:ODK196796 ONG196792:ONG196796 OXC196792:OXC196796 PGY196792:PGY196796 PQU196792:PQU196796 QAQ196792:QAQ196796 QKM196792:QKM196796 QUI196792:QUI196796 REE196792:REE196796 ROA196792:ROA196796 RXW196792:RXW196796 SHS196792:SHS196796 SRO196792:SRO196796 TBK196792:TBK196796 TLG196792:TLG196796 TVC196792:TVC196796 UEY196792:UEY196796 UOU196792:UOU196796 UYQ196792:UYQ196796 VIM196792:VIM196796 VSI196792:VSI196796 WCE196792:WCE196796 WMA196792:WMA196796 WVW196792:WVW196796 P262328:P262332 JK262328:JK262332 TG262328:TG262332 ADC262328:ADC262332 AMY262328:AMY262332 AWU262328:AWU262332 BGQ262328:BGQ262332 BQM262328:BQM262332 CAI262328:CAI262332 CKE262328:CKE262332 CUA262328:CUA262332 DDW262328:DDW262332 DNS262328:DNS262332 DXO262328:DXO262332 EHK262328:EHK262332 ERG262328:ERG262332 FBC262328:FBC262332 FKY262328:FKY262332 FUU262328:FUU262332 GEQ262328:GEQ262332 GOM262328:GOM262332 GYI262328:GYI262332 HIE262328:HIE262332 HSA262328:HSA262332 IBW262328:IBW262332 ILS262328:ILS262332 IVO262328:IVO262332 JFK262328:JFK262332 JPG262328:JPG262332 JZC262328:JZC262332 KIY262328:KIY262332 KSU262328:KSU262332 LCQ262328:LCQ262332 LMM262328:LMM262332 LWI262328:LWI262332 MGE262328:MGE262332 MQA262328:MQA262332 MZW262328:MZW262332 NJS262328:NJS262332 NTO262328:NTO262332 ODK262328:ODK262332 ONG262328:ONG262332 OXC262328:OXC262332 PGY262328:PGY262332 PQU262328:PQU262332 QAQ262328:QAQ262332 QKM262328:QKM262332 QUI262328:QUI262332 REE262328:REE262332 ROA262328:ROA262332 RXW262328:RXW262332 SHS262328:SHS262332 SRO262328:SRO262332 TBK262328:TBK262332 TLG262328:TLG262332 TVC262328:TVC262332 UEY262328:UEY262332 UOU262328:UOU262332 UYQ262328:UYQ262332 VIM262328:VIM262332 VSI262328:VSI262332 WCE262328:WCE262332 WMA262328:WMA262332 WVW262328:WVW262332 P327864:P327868 JK327864:JK327868 TG327864:TG327868 ADC327864:ADC327868 AMY327864:AMY327868 AWU327864:AWU327868 BGQ327864:BGQ327868 BQM327864:BQM327868 CAI327864:CAI327868 CKE327864:CKE327868 CUA327864:CUA327868 DDW327864:DDW327868 DNS327864:DNS327868 DXO327864:DXO327868 EHK327864:EHK327868 ERG327864:ERG327868 FBC327864:FBC327868 FKY327864:FKY327868 FUU327864:FUU327868 GEQ327864:GEQ327868 GOM327864:GOM327868 GYI327864:GYI327868 HIE327864:HIE327868 HSA327864:HSA327868 IBW327864:IBW327868 ILS327864:ILS327868 IVO327864:IVO327868 JFK327864:JFK327868 JPG327864:JPG327868 JZC327864:JZC327868 KIY327864:KIY327868 KSU327864:KSU327868 LCQ327864:LCQ327868 LMM327864:LMM327868 LWI327864:LWI327868 MGE327864:MGE327868 MQA327864:MQA327868 MZW327864:MZW327868 NJS327864:NJS327868 NTO327864:NTO327868 ODK327864:ODK327868 ONG327864:ONG327868 OXC327864:OXC327868 PGY327864:PGY327868 PQU327864:PQU327868 QAQ327864:QAQ327868 QKM327864:QKM327868 QUI327864:QUI327868 REE327864:REE327868 ROA327864:ROA327868 RXW327864:RXW327868 SHS327864:SHS327868 SRO327864:SRO327868 TBK327864:TBK327868 TLG327864:TLG327868 TVC327864:TVC327868 UEY327864:UEY327868 UOU327864:UOU327868 UYQ327864:UYQ327868 VIM327864:VIM327868 VSI327864:VSI327868 WCE327864:WCE327868 WMA327864:WMA327868 WVW327864:WVW327868 P393400:P393404 JK393400:JK393404 TG393400:TG393404 ADC393400:ADC393404 AMY393400:AMY393404 AWU393400:AWU393404 BGQ393400:BGQ393404 BQM393400:BQM393404 CAI393400:CAI393404 CKE393400:CKE393404 CUA393400:CUA393404 DDW393400:DDW393404 DNS393400:DNS393404 DXO393400:DXO393404 EHK393400:EHK393404 ERG393400:ERG393404 FBC393400:FBC393404 FKY393400:FKY393404 FUU393400:FUU393404 GEQ393400:GEQ393404 GOM393400:GOM393404 GYI393400:GYI393404 HIE393400:HIE393404 HSA393400:HSA393404 IBW393400:IBW393404 ILS393400:ILS393404 IVO393400:IVO393404 JFK393400:JFK393404 JPG393400:JPG393404 JZC393400:JZC393404 KIY393400:KIY393404 KSU393400:KSU393404 LCQ393400:LCQ393404 LMM393400:LMM393404 LWI393400:LWI393404 MGE393400:MGE393404 MQA393400:MQA393404 MZW393400:MZW393404 NJS393400:NJS393404 NTO393400:NTO393404 ODK393400:ODK393404 ONG393400:ONG393404 OXC393400:OXC393404 PGY393400:PGY393404 PQU393400:PQU393404 QAQ393400:QAQ393404 QKM393400:QKM393404 QUI393400:QUI393404 REE393400:REE393404 ROA393400:ROA393404 RXW393400:RXW393404 SHS393400:SHS393404 SRO393400:SRO393404 TBK393400:TBK393404 TLG393400:TLG393404 TVC393400:TVC393404 UEY393400:UEY393404 UOU393400:UOU393404 UYQ393400:UYQ393404 VIM393400:VIM393404 VSI393400:VSI393404 WCE393400:WCE393404 WMA393400:WMA393404 WVW393400:WVW393404 P458936:P458940 JK458936:JK458940 TG458936:TG458940 ADC458936:ADC458940 AMY458936:AMY458940 AWU458936:AWU458940 BGQ458936:BGQ458940 BQM458936:BQM458940 CAI458936:CAI458940 CKE458936:CKE458940 CUA458936:CUA458940 DDW458936:DDW458940 DNS458936:DNS458940 DXO458936:DXO458940 EHK458936:EHK458940 ERG458936:ERG458940 FBC458936:FBC458940 FKY458936:FKY458940 FUU458936:FUU458940 GEQ458936:GEQ458940 GOM458936:GOM458940 GYI458936:GYI458940 HIE458936:HIE458940 HSA458936:HSA458940 IBW458936:IBW458940 ILS458936:ILS458940 IVO458936:IVO458940 JFK458936:JFK458940 JPG458936:JPG458940 JZC458936:JZC458940 KIY458936:KIY458940 KSU458936:KSU458940 LCQ458936:LCQ458940 LMM458936:LMM458940 LWI458936:LWI458940 MGE458936:MGE458940 MQA458936:MQA458940 MZW458936:MZW458940 NJS458936:NJS458940 NTO458936:NTO458940 ODK458936:ODK458940 ONG458936:ONG458940 OXC458936:OXC458940 PGY458936:PGY458940 PQU458936:PQU458940 QAQ458936:QAQ458940 QKM458936:QKM458940 QUI458936:QUI458940 REE458936:REE458940 ROA458936:ROA458940 RXW458936:RXW458940 SHS458936:SHS458940 SRO458936:SRO458940 TBK458936:TBK458940 TLG458936:TLG458940 TVC458936:TVC458940 UEY458936:UEY458940 UOU458936:UOU458940 UYQ458936:UYQ458940 VIM458936:VIM458940 VSI458936:VSI458940 WCE458936:WCE458940 WMA458936:WMA458940 WVW458936:WVW458940 P524472:P524476 JK524472:JK524476 TG524472:TG524476 ADC524472:ADC524476 AMY524472:AMY524476 AWU524472:AWU524476 BGQ524472:BGQ524476 BQM524472:BQM524476 CAI524472:CAI524476 CKE524472:CKE524476 CUA524472:CUA524476 DDW524472:DDW524476 DNS524472:DNS524476 DXO524472:DXO524476 EHK524472:EHK524476 ERG524472:ERG524476 FBC524472:FBC524476 FKY524472:FKY524476 FUU524472:FUU524476 GEQ524472:GEQ524476 GOM524472:GOM524476 GYI524472:GYI524476 HIE524472:HIE524476 HSA524472:HSA524476 IBW524472:IBW524476 ILS524472:ILS524476 IVO524472:IVO524476 JFK524472:JFK524476 JPG524472:JPG524476 JZC524472:JZC524476 KIY524472:KIY524476 KSU524472:KSU524476 LCQ524472:LCQ524476 LMM524472:LMM524476 LWI524472:LWI524476 MGE524472:MGE524476 MQA524472:MQA524476 MZW524472:MZW524476 NJS524472:NJS524476 NTO524472:NTO524476 ODK524472:ODK524476 ONG524472:ONG524476 OXC524472:OXC524476 PGY524472:PGY524476 PQU524472:PQU524476 QAQ524472:QAQ524476 QKM524472:QKM524476 QUI524472:QUI524476 REE524472:REE524476 ROA524472:ROA524476 RXW524472:RXW524476 SHS524472:SHS524476 SRO524472:SRO524476 TBK524472:TBK524476 TLG524472:TLG524476 TVC524472:TVC524476 UEY524472:UEY524476 UOU524472:UOU524476 UYQ524472:UYQ524476 VIM524472:VIM524476 VSI524472:VSI524476 WCE524472:WCE524476 WMA524472:WMA524476 WVW524472:WVW524476 P590008:P590012 JK590008:JK590012 TG590008:TG590012 ADC590008:ADC590012 AMY590008:AMY590012 AWU590008:AWU590012 BGQ590008:BGQ590012 BQM590008:BQM590012 CAI590008:CAI590012 CKE590008:CKE590012 CUA590008:CUA590012 DDW590008:DDW590012 DNS590008:DNS590012 DXO590008:DXO590012 EHK590008:EHK590012 ERG590008:ERG590012 FBC590008:FBC590012 FKY590008:FKY590012 FUU590008:FUU590012 GEQ590008:GEQ590012 GOM590008:GOM590012 GYI590008:GYI590012 HIE590008:HIE590012 HSA590008:HSA590012 IBW590008:IBW590012 ILS590008:ILS590012 IVO590008:IVO590012 JFK590008:JFK590012 JPG590008:JPG590012 JZC590008:JZC590012 KIY590008:KIY590012 KSU590008:KSU590012 LCQ590008:LCQ590012 LMM590008:LMM590012 LWI590008:LWI590012 MGE590008:MGE590012 MQA590008:MQA590012 MZW590008:MZW590012 NJS590008:NJS590012 NTO590008:NTO590012 ODK590008:ODK590012 ONG590008:ONG590012 OXC590008:OXC590012 PGY590008:PGY590012 PQU590008:PQU590012 QAQ590008:QAQ590012 QKM590008:QKM590012 QUI590008:QUI590012 REE590008:REE590012 ROA590008:ROA590012 RXW590008:RXW590012 SHS590008:SHS590012 SRO590008:SRO590012 TBK590008:TBK590012 TLG590008:TLG590012 TVC590008:TVC590012 UEY590008:UEY590012 UOU590008:UOU590012 UYQ590008:UYQ590012 VIM590008:VIM590012 VSI590008:VSI590012 WCE590008:WCE590012 WMA590008:WMA590012 WVW590008:WVW590012 P655544:P655548 JK655544:JK655548 TG655544:TG655548 ADC655544:ADC655548 AMY655544:AMY655548 AWU655544:AWU655548 BGQ655544:BGQ655548 BQM655544:BQM655548 CAI655544:CAI655548 CKE655544:CKE655548 CUA655544:CUA655548 DDW655544:DDW655548 DNS655544:DNS655548 DXO655544:DXO655548 EHK655544:EHK655548 ERG655544:ERG655548 FBC655544:FBC655548 FKY655544:FKY655548 FUU655544:FUU655548 GEQ655544:GEQ655548 GOM655544:GOM655548 GYI655544:GYI655548 HIE655544:HIE655548 HSA655544:HSA655548 IBW655544:IBW655548 ILS655544:ILS655548 IVO655544:IVO655548 JFK655544:JFK655548 JPG655544:JPG655548 JZC655544:JZC655548 KIY655544:KIY655548 KSU655544:KSU655548 LCQ655544:LCQ655548 LMM655544:LMM655548 LWI655544:LWI655548 MGE655544:MGE655548 MQA655544:MQA655548 MZW655544:MZW655548 NJS655544:NJS655548 NTO655544:NTO655548 ODK655544:ODK655548 ONG655544:ONG655548 OXC655544:OXC655548 PGY655544:PGY655548 PQU655544:PQU655548 QAQ655544:QAQ655548 QKM655544:QKM655548 QUI655544:QUI655548 REE655544:REE655548 ROA655544:ROA655548 RXW655544:RXW655548 SHS655544:SHS655548 SRO655544:SRO655548 TBK655544:TBK655548 TLG655544:TLG655548 TVC655544:TVC655548 UEY655544:UEY655548 UOU655544:UOU655548 UYQ655544:UYQ655548 VIM655544:VIM655548 VSI655544:VSI655548 WCE655544:WCE655548 WMA655544:WMA655548 WVW655544:WVW655548 P721080:P721084 JK721080:JK721084 TG721080:TG721084 ADC721080:ADC721084 AMY721080:AMY721084 AWU721080:AWU721084 BGQ721080:BGQ721084 BQM721080:BQM721084 CAI721080:CAI721084 CKE721080:CKE721084 CUA721080:CUA721084 DDW721080:DDW721084 DNS721080:DNS721084 DXO721080:DXO721084 EHK721080:EHK721084 ERG721080:ERG721084 FBC721080:FBC721084 FKY721080:FKY721084 FUU721080:FUU721084 GEQ721080:GEQ721084 GOM721080:GOM721084 GYI721080:GYI721084 HIE721080:HIE721084 HSA721080:HSA721084 IBW721080:IBW721084 ILS721080:ILS721084 IVO721080:IVO721084 JFK721080:JFK721084 JPG721080:JPG721084 JZC721080:JZC721084 KIY721080:KIY721084 KSU721080:KSU721084 LCQ721080:LCQ721084 LMM721080:LMM721084 LWI721080:LWI721084 MGE721080:MGE721084 MQA721080:MQA721084 MZW721080:MZW721084 NJS721080:NJS721084 NTO721080:NTO721084 ODK721080:ODK721084 ONG721080:ONG721084 OXC721080:OXC721084 PGY721080:PGY721084 PQU721080:PQU721084 QAQ721080:QAQ721084 QKM721080:QKM721084 QUI721080:QUI721084 REE721080:REE721084 ROA721080:ROA721084 RXW721080:RXW721084 SHS721080:SHS721084 SRO721080:SRO721084 TBK721080:TBK721084 TLG721080:TLG721084 TVC721080:TVC721084 UEY721080:UEY721084 UOU721080:UOU721084 UYQ721080:UYQ721084 VIM721080:VIM721084 VSI721080:VSI721084 WCE721080:WCE721084 WMA721080:WMA721084 WVW721080:WVW721084 P786616:P786620 JK786616:JK786620 TG786616:TG786620 ADC786616:ADC786620 AMY786616:AMY786620 AWU786616:AWU786620 BGQ786616:BGQ786620 BQM786616:BQM786620 CAI786616:CAI786620 CKE786616:CKE786620 CUA786616:CUA786620 DDW786616:DDW786620 DNS786616:DNS786620 DXO786616:DXO786620 EHK786616:EHK786620 ERG786616:ERG786620 FBC786616:FBC786620 FKY786616:FKY786620 FUU786616:FUU786620 GEQ786616:GEQ786620 GOM786616:GOM786620 GYI786616:GYI786620 HIE786616:HIE786620 HSA786616:HSA786620 IBW786616:IBW786620 ILS786616:ILS786620 IVO786616:IVO786620 JFK786616:JFK786620 JPG786616:JPG786620 JZC786616:JZC786620 KIY786616:KIY786620 KSU786616:KSU786620 LCQ786616:LCQ786620 LMM786616:LMM786620 LWI786616:LWI786620 MGE786616:MGE786620 MQA786616:MQA786620 MZW786616:MZW786620 NJS786616:NJS786620 NTO786616:NTO786620 ODK786616:ODK786620 ONG786616:ONG786620 OXC786616:OXC786620 PGY786616:PGY786620 PQU786616:PQU786620 QAQ786616:QAQ786620 QKM786616:QKM786620 QUI786616:QUI786620 REE786616:REE786620 ROA786616:ROA786620 RXW786616:RXW786620 SHS786616:SHS786620 SRO786616:SRO786620 TBK786616:TBK786620 TLG786616:TLG786620 TVC786616:TVC786620 UEY786616:UEY786620 UOU786616:UOU786620 UYQ786616:UYQ786620 VIM786616:VIM786620 VSI786616:VSI786620 WCE786616:WCE786620 WMA786616:WMA786620 WVW786616:WVW786620 P852152:P852156 JK852152:JK852156 TG852152:TG852156 ADC852152:ADC852156 AMY852152:AMY852156 AWU852152:AWU852156 BGQ852152:BGQ852156 BQM852152:BQM852156 CAI852152:CAI852156 CKE852152:CKE852156 CUA852152:CUA852156 DDW852152:DDW852156 DNS852152:DNS852156 DXO852152:DXO852156 EHK852152:EHK852156 ERG852152:ERG852156 FBC852152:FBC852156 FKY852152:FKY852156 FUU852152:FUU852156 GEQ852152:GEQ852156 GOM852152:GOM852156 GYI852152:GYI852156 HIE852152:HIE852156 HSA852152:HSA852156 IBW852152:IBW852156 ILS852152:ILS852156 IVO852152:IVO852156 JFK852152:JFK852156 JPG852152:JPG852156 JZC852152:JZC852156 KIY852152:KIY852156 KSU852152:KSU852156 LCQ852152:LCQ852156 LMM852152:LMM852156 LWI852152:LWI852156 MGE852152:MGE852156 MQA852152:MQA852156 MZW852152:MZW852156 NJS852152:NJS852156 NTO852152:NTO852156 ODK852152:ODK852156 ONG852152:ONG852156 OXC852152:OXC852156 PGY852152:PGY852156 PQU852152:PQU852156 QAQ852152:QAQ852156 QKM852152:QKM852156 QUI852152:QUI852156 REE852152:REE852156 ROA852152:ROA852156 RXW852152:RXW852156 SHS852152:SHS852156 SRO852152:SRO852156 TBK852152:TBK852156 TLG852152:TLG852156 TVC852152:TVC852156 UEY852152:UEY852156 UOU852152:UOU852156 UYQ852152:UYQ852156 VIM852152:VIM852156 VSI852152:VSI852156 WCE852152:WCE852156 WMA852152:WMA852156 WVW852152:WVW852156 P917688:P917692 JK917688:JK917692 TG917688:TG917692 ADC917688:ADC917692 AMY917688:AMY917692 AWU917688:AWU917692 BGQ917688:BGQ917692 BQM917688:BQM917692 CAI917688:CAI917692 CKE917688:CKE917692 CUA917688:CUA917692 DDW917688:DDW917692 DNS917688:DNS917692 DXO917688:DXO917692 EHK917688:EHK917692 ERG917688:ERG917692 FBC917688:FBC917692 FKY917688:FKY917692 FUU917688:FUU917692 GEQ917688:GEQ917692 GOM917688:GOM917692 GYI917688:GYI917692 HIE917688:HIE917692 HSA917688:HSA917692 IBW917688:IBW917692 ILS917688:ILS917692 IVO917688:IVO917692 JFK917688:JFK917692 JPG917688:JPG917692 JZC917688:JZC917692 KIY917688:KIY917692 KSU917688:KSU917692 LCQ917688:LCQ917692 LMM917688:LMM917692 LWI917688:LWI917692 MGE917688:MGE917692 MQA917688:MQA917692 MZW917688:MZW917692 NJS917688:NJS917692 NTO917688:NTO917692 ODK917688:ODK917692 ONG917688:ONG917692 OXC917688:OXC917692 PGY917688:PGY917692 PQU917688:PQU917692 QAQ917688:QAQ917692 QKM917688:QKM917692 QUI917688:QUI917692 REE917688:REE917692 ROA917688:ROA917692 RXW917688:RXW917692 SHS917688:SHS917692 SRO917688:SRO917692 TBK917688:TBK917692 TLG917688:TLG917692 TVC917688:TVC917692 UEY917688:UEY917692 UOU917688:UOU917692 UYQ917688:UYQ917692 VIM917688:VIM917692 VSI917688:VSI917692 WCE917688:WCE917692 WMA917688:WMA917692 WVW917688:WVW917692 P983224:P983228 JK983224:JK983228 TG983224:TG983228 ADC983224:ADC983228 AMY983224:AMY983228 AWU983224:AWU983228 BGQ983224:BGQ983228 BQM983224:BQM983228 CAI983224:CAI983228 CKE983224:CKE983228 CUA983224:CUA983228 DDW983224:DDW983228 DNS983224:DNS983228 DXO983224:DXO983228 EHK983224:EHK983228 ERG983224:ERG983228 FBC983224:FBC983228 FKY983224:FKY983228 FUU983224:FUU983228 GEQ983224:GEQ983228 GOM983224:GOM983228 GYI983224:GYI983228 HIE983224:HIE983228 HSA983224:HSA983228 IBW983224:IBW983228 ILS983224:ILS983228 IVO983224:IVO983228 JFK983224:JFK983228 JPG983224:JPG983228 JZC983224:JZC983228 KIY983224:KIY983228 KSU983224:KSU983228 LCQ983224:LCQ983228 LMM983224:LMM983228 LWI983224:LWI983228 MGE983224:MGE983228 MQA983224:MQA983228 MZW983224:MZW983228 NJS983224:NJS983228 NTO983224:NTO983228 ODK983224:ODK983228 ONG983224:ONG983228 OXC983224:OXC983228 PGY983224:PGY983228 PQU983224:PQU983228 QAQ983224:QAQ983228 QKM983224:QKM983228 QUI983224:QUI983228 REE983224:REE983228 ROA983224:ROA983228 RXW983224:RXW983228 SHS983224:SHS983228 SRO983224:SRO983228 TBK983224:TBK983228 TLG983224:TLG983228 TVC983224:TVC983228 UEY983224:UEY983228 UOU983224:UOU983228 UYQ983224:UYQ983228 VIM983224:VIM983228 VSI983224:VSI983228 WCE983224:WCE983228 WMA983224:WMA983228 WVW983224:WVW983228 B65737:B65746 IW65737:IW65746 SS65737:SS65746 ACO65737:ACO65746 AMK65737:AMK65746 AWG65737:AWG65746 BGC65737:BGC65746 BPY65737:BPY65746 BZU65737:BZU65746 CJQ65737:CJQ65746 CTM65737:CTM65746 DDI65737:DDI65746 DNE65737:DNE65746 DXA65737:DXA65746 EGW65737:EGW65746 EQS65737:EQS65746 FAO65737:FAO65746 FKK65737:FKK65746 FUG65737:FUG65746 GEC65737:GEC65746 GNY65737:GNY65746 GXU65737:GXU65746 HHQ65737:HHQ65746 HRM65737:HRM65746 IBI65737:IBI65746 ILE65737:ILE65746 IVA65737:IVA65746 JEW65737:JEW65746 JOS65737:JOS65746 JYO65737:JYO65746 KIK65737:KIK65746 KSG65737:KSG65746 LCC65737:LCC65746 LLY65737:LLY65746 LVU65737:LVU65746 MFQ65737:MFQ65746 MPM65737:MPM65746 MZI65737:MZI65746 NJE65737:NJE65746 NTA65737:NTA65746 OCW65737:OCW65746 OMS65737:OMS65746 OWO65737:OWO65746 PGK65737:PGK65746 PQG65737:PQG65746 QAC65737:QAC65746 QJY65737:QJY65746 QTU65737:QTU65746 RDQ65737:RDQ65746 RNM65737:RNM65746 RXI65737:RXI65746 SHE65737:SHE65746 SRA65737:SRA65746 TAW65737:TAW65746 TKS65737:TKS65746 TUO65737:TUO65746 UEK65737:UEK65746 UOG65737:UOG65746 UYC65737:UYC65746 VHY65737:VHY65746 VRU65737:VRU65746 WBQ65737:WBQ65746 WLM65737:WLM65746 WVI65737:WVI65746 B131273:B131282 IW131273:IW131282 SS131273:SS131282 ACO131273:ACO131282 AMK131273:AMK131282 AWG131273:AWG131282 BGC131273:BGC131282 BPY131273:BPY131282 BZU131273:BZU131282 CJQ131273:CJQ131282 CTM131273:CTM131282 DDI131273:DDI131282 DNE131273:DNE131282 DXA131273:DXA131282 EGW131273:EGW131282 EQS131273:EQS131282 FAO131273:FAO131282 FKK131273:FKK131282 FUG131273:FUG131282 GEC131273:GEC131282 GNY131273:GNY131282 GXU131273:GXU131282 HHQ131273:HHQ131282 HRM131273:HRM131282 IBI131273:IBI131282 ILE131273:ILE131282 IVA131273:IVA131282 JEW131273:JEW131282 JOS131273:JOS131282 JYO131273:JYO131282 KIK131273:KIK131282 KSG131273:KSG131282 LCC131273:LCC131282 LLY131273:LLY131282 LVU131273:LVU131282 MFQ131273:MFQ131282 MPM131273:MPM131282 MZI131273:MZI131282 NJE131273:NJE131282 NTA131273:NTA131282 OCW131273:OCW131282 OMS131273:OMS131282 OWO131273:OWO131282 PGK131273:PGK131282 PQG131273:PQG131282 QAC131273:QAC131282 QJY131273:QJY131282 QTU131273:QTU131282 RDQ131273:RDQ131282 RNM131273:RNM131282 RXI131273:RXI131282 SHE131273:SHE131282 SRA131273:SRA131282 TAW131273:TAW131282 TKS131273:TKS131282 TUO131273:TUO131282 UEK131273:UEK131282 UOG131273:UOG131282 UYC131273:UYC131282 VHY131273:VHY131282 VRU131273:VRU131282 WBQ131273:WBQ131282 WLM131273:WLM131282 WVI131273:WVI131282 B196809:B196818 IW196809:IW196818 SS196809:SS196818 ACO196809:ACO196818 AMK196809:AMK196818 AWG196809:AWG196818 BGC196809:BGC196818 BPY196809:BPY196818 BZU196809:BZU196818 CJQ196809:CJQ196818 CTM196809:CTM196818 DDI196809:DDI196818 DNE196809:DNE196818 DXA196809:DXA196818 EGW196809:EGW196818 EQS196809:EQS196818 FAO196809:FAO196818 FKK196809:FKK196818 FUG196809:FUG196818 GEC196809:GEC196818 GNY196809:GNY196818 GXU196809:GXU196818 HHQ196809:HHQ196818 HRM196809:HRM196818 IBI196809:IBI196818 ILE196809:ILE196818 IVA196809:IVA196818 JEW196809:JEW196818 JOS196809:JOS196818 JYO196809:JYO196818 KIK196809:KIK196818 KSG196809:KSG196818 LCC196809:LCC196818 LLY196809:LLY196818 LVU196809:LVU196818 MFQ196809:MFQ196818 MPM196809:MPM196818 MZI196809:MZI196818 NJE196809:NJE196818 NTA196809:NTA196818 OCW196809:OCW196818 OMS196809:OMS196818 OWO196809:OWO196818 PGK196809:PGK196818 PQG196809:PQG196818 QAC196809:QAC196818 QJY196809:QJY196818 QTU196809:QTU196818 RDQ196809:RDQ196818 RNM196809:RNM196818 RXI196809:RXI196818 SHE196809:SHE196818 SRA196809:SRA196818 TAW196809:TAW196818 TKS196809:TKS196818 TUO196809:TUO196818 UEK196809:UEK196818 UOG196809:UOG196818 UYC196809:UYC196818 VHY196809:VHY196818 VRU196809:VRU196818 WBQ196809:WBQ196818 WLM196809:WLM196818 WVI196809:WVI196818 B262345:B262354 IW262345:IW262354 SS262345:SS262354 ACO262345:ACO262354 AMK262345:AMK262354 AWG262345:AWG262354 BGC262345:BGC262354 BPY262345:BPY262354 BZU262345:BZU262354 CJQ262345:CJQ262354 CTM262345:CTM262354 DDI262345:DDI262354 DNE262345:DNE262354 DXA262345:DXA262354 EGW262345:EGW262354 EQS262345:EQS262354 FAO262345:FAO262354 FKK262345:FKK262354 FUG262345:FUG262354 GEC262345:GEC262354 GNY262345:GNY262354 GXU262345:GXU262354 HHQ262345:HHQ262354 HRM262345:HRM262354 IBI262345:IBI262354 ILE262345:ILE262354 IVA262345:IVA262354 JEW262345:JEW262354 JOS262345:JOS262354 JYO262345:JYO262354 KIK262345:KIK262354 KSG262345:KSG262354 LCC262345:LCC262354 LLY262345:LLY262354 LVU262345:LVU262354 MFQ262345:MFQ262354 MPM262345:MPM262354 MZI262345:MZI262354 NJE262345:NJE262354 NTA262345:NTA262354 OCW262345:OCW262354 OMS262345:OMS262354 OWO262345:OWO262354 PGK262345:PGK262354 PQG262345:PQG262354 QAC262345:QAC262354 QJY262345:QJY262354 QTU262345:QTU262354 RDQ262345:RDQ262354 RNM262345:RNM262354 RXI262345:RXI262354 SHE262345:SHE262354 SRA262345:SRA262354 TAW262345:TAW262354 TKS262345:TKS262354 TUO262345:TUO262354 UEK262345:UEK262354 UOG262345:UOG262354 UYC262345:UYC262354 VHY262345:VHY262354 VRU262345:VRU262354 WBQ262345:WBQ262354 WLM262345:WLM262354 WVI262345:WVI262354 B327881:B327890 IW327881:IW327890 SS327881:SS327890 ACO327881:ACO327890 AMK327881:AMK327890 AWG327881:AWG327890 BGC327881:BGC327890 BPY327881:BPY327890 BZU327881:BZU327890 CJQ327881:CJQ327890 CTM327881:CTM327890 DDI327881:DDI327890 DNE327881:DNE327890 DXA327881:DXA327890 EGW327881:EGW327890 EQS327881:EQS327890 FAO327881:FAO327890 FKK327881:FKK327890 FUG327881:FUG327890 GEC327881:GEC327890 GNY327881:GNY327890 GXU327881:GXU327890 HHQ327881:HHQ327890 HRM327881:HRM327890 IBI327881:IBI327890 ILE327881:ILE327890 IVA327881:IVA327890 JEW327881:JEW327890 JOS327881:JOS327890 JYO327881:JYO327890 KIK327881:KIK327890 KSG327881:KSG327890 LCC327881:LCC327890 LLY327881:LLY327890 LVU327881:LVU327890 MFQ327881:MFQ327890 MPM327881:MPM327890 MZI327881:MZI327890 NJE327881:NJE327890 NTA327881:NTA327890 OCW327881:OCW327890 OMS327881:OMS327890 OWO327881:OWO327890 PGK327881:PGK327890 PQG327881:PQG327890 QAC327881:QAC327890 QJY327881:QJY327890 QTU327881:QTU327890 RDQ327881:RDQ327890 RNM327881:RNM327890 RXI327881:RXI327890 SHE327881:SHE327890 SRA327881:SRA327890 TAW327881:TAW327890 TKS327881:TKS327890 TUO327881:TUO327890 UEK327881:UEK327890 UOG327881:UOG327890 UYC327881:UYC327890 VHY327881:VHY327890 VRU327881:VRU327890 WBQ327881:WBQ327890 WLM327881:WLM327890 WVI327881:WVI327890 B393417:B393426 IW393417:IW393426 SS393417:SS393426 ACO393417:ACO393426 AMK393417:AMK393426 AWG393417:AWG393426 BGC393417:BGC393426 BPY393417:BPY393426 BZU393417:BZU393426 CJQ393417:CJQ393426 CTM393417:CTM393426 DDI393417:DDI393426 DNE393417:DNE393426 DXA393417:DXA393426 EGW393417:EGW393426 EQS393417:EQS393426 FAO393417:FAO393426 FKK393417:FKK393426 FUG393417:FUG393426 GEC393417:GEC393426 GNY393417:GNY393426 GXU393417:GXU393426 HHQ393417:HHQ393426 HRM393417:HRM393426 IBI393417:IBI393426 ILE393417:ILE393426 IVA393417:IVA393426 JEW393417:JEW393426 JOS393417:JOS393426 JYO393417:JYO393426 KIK393417:KIK393426 KSG393417:KSG393426 LCC393417:LCC393426 LLY393417:LLY393426 LVU393417:LVU393426 MFQ393417:MFQ393426 MPM393417:MPM393426 MZI393417:MZI393426 NJE393417:NJE393426 NTA393417:NTA393426 OCW393417:OCW393426 OMS393417:OMS393426 OWO393417:OWO393426 PGK393417:PGK393426 PQG393417:PQG393426 QAC393417:QAC393426 QJY393417:QJY393426 QTU393417:QTU393426 RDQ393417:RDQ393426 RNM393417:RNM393426 RXI393417:RXI393426 SHE393417:SHE393426 SRA393417:SRA393426 TAW393417:TAW393426 TKS393417:TKS393426 TUO393417:TUO393426 UEK393417:UEK393426 UOG393417:UOG393426 UYC393417:UYC393426 VHY393417:VHY393426 VRU393417:VRU393426 WBQ393417:WBQ393426 WLM393417:WLM393426 WVI393417:WVI393426 B458953:B458962 IW458953:IW458962 SS458953:SS458962 ACO458953:ACO458962 AMK458953:AMK458962 AWG458953:AWG458962 BGC458953:BGC458962 BPY458953:BPY458962 BZU458953:BZU458962 CJQ458953:CJQ458962 CTM458953:CTM458962 DDI458953:DDI458962 DNE458953:DNE458962 DXA458953:DXA458962 EGW458953:EGW458962 EQS458953:EQS458962 FAO458953:FAO458962 FKK458953:FKK458962 FUG458953:FUG458962 GEC458953:GEC458962 GNY458953:GNY458962 GXU458953:GXU458962 HHQ458953:HHQ458962 HRM458953:HRM458962 IBI458953:IBI458962 ILE458953:ILE458962 IVA458953:IVA458962 JEW458953:JEW458962 JOS458953:JOS458962 JYO458953:JYO458962 KIK458953:KIK458962 KSG458953:KSG458962 LCC458953:LCC458962 LLY458953:LLY458962 LVU458953:LVU458962 MFQ458953:MFQ458962 MPM458953:MPM458962 MZI458953:MZI458962 NJE458953:NJE458962 NTA458953:NTA458962 OCW458953:OCW458962 OMS458953:OMS458962 OWO458953:OWO458962 PGK458953:PGK458962 PQG458953:PQG458962 QAC458953:QAC458962 QJY458953:QJY458962 QTU458953:QTU458962 RDQ458953:RDQ458962 RNM458953:RNM458962 RXI458953:RXI458962 SHE458953:SHE458962 SRA458953:SRA458962 TAW458953:TAW458962 TKS458953:TKS458962 TUO458953:TUO458962 UEK458953:UEK458962 UOG458953:UOG458962 UYC458953:UYC458962 VHY458953:VHY458962 VRU458953:VRU458962 WBQ458953:WBQ458962 WLM458953:WLM458962 WVI458953:WVI458962 B524489:B524498 IW524489:IW524498 SS524489:SS524498 ACO524489:ACO524498 AMK524489:AMK524498 AWG524489:AWG524498 BGC524489:BGC524498 BPY524489:BPY524498 BZU524489:BZU524498 CJQ524489:CJQ524498 CTM524489:CTM524498 DDI524489:DDI524498 DNE524489:DNE524498 DXA524489:DXA524498 EGW524489:EGW524498 EQS524489:EQS524498 FAO524489:FAO524498 FKK524489:FKK524498 FUG524489:FUG524498 GEC524489:GEC524498 GNY524489:GNY524498 GXU524489:GXU524498 HHQ524489:HHQ524498 HRM524489:HRM524498 IBI524489:IBI524498 ILE524489:ILE524498 IVA524489:IVA524498 JEW524489:JEW524498 JOS524489:JOS524498 JYO524489:JYO524498 KIK524489:KIK524498 KSG524489:KSG524498 LCC524489:LCC524498 LLY524489:LLY524498 LVU524489:LVU524498 MFQ524489:MFQ524498 MPM524489:MPM524498 MZI524489:MZI524498 NJE524489:NJE524498 NTA524489:NTA524498 OCW524489:OCW524498 OMS524489:OMS524498 OWO524489:OWO524498 PGK524489:PGK524498 PQG524489:PQG524498 QAC524489:QAC524498 QJY524489:QJY524498 QTU524489:QTU524498 RDQ524489:RDQ524498 RNM524489:RNM524498 RXI524489:RXI524498 SHE524489:SHE524498 SRA524489:SRA524498 TAW524489:TAW524498 TKS524489:TKS524498 TUO524489:TUO524498 UEK524489:UEK524498 UOG524489:UOG524498 UYC524489:UYC524498 VHY524489:VHY524498 VRU524489:VRU524498 WBQ524489:WBQ524498 WLM524489:WLM524498 WVI524489:WVI524498 B590025:B590034 IW590025:IW590034 SS590025:SS590034 ACO590025:ACO590034 AMK590025:AMK590034 AWG590025:AWG590034 BGC590025:BGC590034 BPY590025:BPY590034 BZU590025:BZU590034 CJQ590025:CJQ590034 CTM590025:CTM590034 DDI590025:DDI590034 DNE590025:DNE590034 DXA590025:DXA590034 EGW590025:EGW590034 EQS590025:EQS590034 FAO590025:FAO590034 FKK590025:FKK590034 FUG590025:FUG590034 GEC590025:GEC590034 GNY590025:GNY590034 GXU590025:GXU590034 HHQ590025:HHQ590034 HRM590025:HRM590034 IBI590025:IBI590034 ILE590025:ILE590034 IVA590025:IVA590034 JEW590025:JEW590034 JOS590025:JOS590034 JYO590025:JYO590034 KIK590025:KIK590034 KSG590025:KSG590034 LCC590025:LCC590034 LLY590025:LLY590034 LVU590025:LVU590034 MFQ590025:MFQ590034 MPM590025:MPM590034 MZI590025:MZI590034 NJE590025:NJE590034 NTA590025:NTA590034 OCW590025:OCW590034 OMS590025:OMS590034 OWO590025:OWO590034 PGK590025:PGK590034 PQG590025:PQG590034 QAC590025:QAC590034 QJY590025:QJY590034 QTU590025:QTU590034 RDQ590025:RDQ590034 RNM590025:RNM590034 RXI590025:RXI590034 SHE590025:SHE590034 SRA590025:SRA590034 TAW590025:TAW590034 TKS590025:TKS590034 TUO590025:TUO590034 UEK590025:UEK590034 UOG590025:UOG590034 UYC590025:UYC590034 VHY590025:VHY590034 VRU590025:VRU590034 WBQ590025:WBQ590034 WLM590025:WLM590034 WVI590025:WVI590034 B655561:B655570 IW655561:IW655570 SS655561:SS655570 ACO655561:ACO655570 AMK655561:AMK655570 AWG655561:AWG655570 BGC655561:BGC655570 BPY655561:BPY655570 BZU655561:BZU655570 CJQ655561:CJQ655570 CTM655561:CTM655570 DDI655561:DDI655570 DNE655561:DNE655570 DXA655561:DXA655570 EGW655561:EGW655570 EQS655561:EQS655570 FAO655561:FAO655570 FKK655561:FKK655570 FUG655561:FUG655570 GEC655561:GEC655570 GNY655561:GNY655570 GXU655561:GXU655570 HHQ655561:HHQ655570 HRM655561:HRM655570 IBI655561:IBI655570 ILE655561:ILE655570 IVA655561:IVA655570 JEW655561:JEW655570 JOS655561:JOS655570 JYO655561:JYO655570 KIK655561:KIK655570 KSG655561:KSG655570 LCC655561:LCC655570 LLY655561:LLY655570 LVU655561:LVU655570 MFQ655561:MFQ655570 MPM655561:MPM655570 MZI655561:MZI655570 NJE655561:NJE655570 NTA655561:NTA655570 OCW655561:OCW655570 OMS655561:OMS655570 OWO655561:OWO655570 PGK655561:PGK655570 PQG655561:PQG655570 QAC655561:QAC655570 QJY655561:QJY655570 QTU655561:QTU655570 RDQ655561:RDQ655570 RNM655561:RNM655570 RXI655561:RXI655570 SHE655561:SHE655570 SRA655561:SRA655570 TAW655561:TAW655570 TKS655561:TKS655570 TUO655561:TUO655570 UEK655561:UEK655570 UOG655561:UOG655570 UYC655561:UYC655570 VHY655561:VHY655570 VRU655561:VRU655570 WBQ655561:WBQ655570 WLM655561:WLM655570 WVI655561:WVI655570 B721097:B721106 IW721097:IW721106 SS721097:SS721106 ACO721097:ACO721106 AMK721097:AMK721106 AWG721097:AWG721106 BGC721097:BGC721106 BPY721097:BPY721106 BZU721097:BZU721106 CJQ721097:CJQ721106 CTM721097:CTM721106 DDI721097:DDI721106 DNE721097:DNE721106 DXA721097:DXA721106 EGW721097:EGW721106 EQS721097:EQS721106 FAO721097:FAO721106 FKK721097:FKK721106 FUG721097:FUG721106 GEC721097:GEC721106 GNY721097:GNY721106 GXU721097:GXU721106 HHQ721097:HHQ721106 HRM721097:HRM721106 IBI721097:IBI721106 ILE721097:ILE721106 IVA721097:IVA721106 JEW721097:JEW721106 JOS721097:JOS721106 JYO721097:JYO721106 KIK721097:KIK721106 KSG721097:KSG721106 LCC721097:LCC721106 LLY721097:LLY721106 LVU721097:LVU721106 MFQ721097:MFQ721106 MPM721097:MPM721106 MZI721097:MZI721106 NJE721097:NJE721106 NTA721097:NTA721106 OCW721097:OCW721106 OMS721097:OMS721106 OWO721097:OWO721106 PGK721097:PGK721106 PQG721097:PQG721106 QAC721097:QAC721106 QJY721097:QJY721106 QTU721097:QTU721106 RDQ721097:RDQ721106 RNM721097:RNM721106 RXI721097:RXI721106 SHE721097:SHE721106 SRA721097:SRA721106 TAW721097:TAW721106 TKS721097:TKS721106 TUO721097:TUO721106 UEK721097:UEK721106 UOG721097:UOG721106 UYC721097:UYC721106 VHY721097:VHY721106 VRU721097:VRU721106 WBQ721097:WBQ721106 WLM721097:WLM721106 WVI721097:WVI721106 B786633:B786642 IW786633:IW786642 SS786633:SS786642 ACO786633:ACO786642 AMK786633:AMK786642 AWG786633:AWG786642 BGC786633:BGC786642 BPY786633:BPY786642 BZU786633:BZU786642 CJQ786633:CJQ786642 CTM786633:CTM786642 DDI786633:DDI786642 DNE786633:DNE786642 DXA786633:DXA786642 EGW786633:EGW786642 EQS786633:EQS786642 FAO786633:FAO786642 FKK786633:FKK786642 FUG786633:FUG786642 GEC786633:GEC786642 GNY786633:GNY786642 GXU786633:GXU786642 HHQ786633:HHQ786642 HRM786633:HRM786642 IBI786633:IBI786642 ILE786633:ILE786642 IVA786633:IVA786642 JEW786633:JEW786642 JOS786633:JOS786642 JYO786633:JYO786642 KIK786633:KIK786642 KSG786633:KSG786642 LCC786633:LCC786642 LLY786633:LLY786642 LVU786633:LVU786642 MFQ786633:MFQ786642 MPM786633:MPM786642 MZI786633:MZI786642 NJE786633:NJE786642 NTA786633:NTA786642 OCW786633:OCW786642 OMS786633:OMS786642 OWO786633:OWO786642 PGK786633:PGK786642 PQG786633:PQG786642 QAC786633:QAC786642 QJY786633:QJY786642 QTU786633:QTU786642 RDQ786633:RDQ786642 RNM786633:RNM786642 RXI786633:RXI786642 SHE786633:SHE786642 SRA786633:SRA786642 TAW786633:TAW786642 TKS786633:TKS786642 TUO786633:TUO786642 UEK786633:UEK786642 UOG786633:UOG786642 UYC786633:UYC786642 VHY786633:VHY786642 VRU786633:VRU786642 WBQ786633:WBQ786642 WLM786633:WLM786642 WVI786633:WVI786642 B852169:B852178 IW852169:IW852178 SS852169:SS852178 ACO852169:ACO852178 AMK852169:AMK852178 AWG852169:AWG852178 BGC852169:BGC852178 BPY852169:BPY852178 BZU852169:BZU852178 CJQ852169:CJQ852178 CTM852169:CTM852178 DDI852169:DDI852178 DNE852169:DNE852178 DXA852169:DXA852178 EGW852169:EGW852178 EQS852169:EQS852178 FAO852169:FAO852178 FKK852169:FKK852178 FUG852169:FUG852178 GEC852169:GEC852178 GNY852169:GNY852178 GXU852169:GXU852178 HHQ852169:HHQ852178 HRM852169:HRM852178 IBI852169:IBI852178 ILE852169:ILE852178 IVA852169:IVA852178 JEW852169:JEW852178 JOS852169:JOS852178 JYO852169:JYO852178 KIK852169:KIK852178 KSG852169:KSG852178 LCC852169:LCC852178 LLY852169:LLY852178 LVU852169:LVU852178 MFQ852169:MFQ852178 MPM852169:MPM852178 MZI852169:MZI852178 NJE852169:NJE852178 NTA852169:NTA852178 OCW852169:OCW852178 OMS852169:OMS852178 OWO852169:OWO852178 PGK852169:PGK852178 PQG852169:PQG852178 QAC852169:QAC852178 QJY852169:QJY852178 QTU852169:QTU852178 RDQ852169:RDQ852178 RNM852169:RNM852178 RXI852169:RXI852178 SHE852169:SHE852178 SRA852169:SRA852178 TAW852169:TAW852178 TKS852169:TKS852178 TUO852169:TUO852178 UEK852169:UEK852178 UOG852169:UOG852178 UYC852169:UYC852178 VHY852169:VHY852178 VRU852169:VRU852178 WBQ852169:WBQ852178 WLM852169:WLM852178 WVI852169:WVI852178 B917705:B917714 IW917705:IW917714 SS917705:SS917714 ACO917705:ACO917714 AMK917705:AMK917714 AWG917705:AWG917714 BGC917705:BGC917714 BPY917705:BPY917714 BZU917705:BZU917714 CJQ917705:CJQ917714 CTM917705:CTM917714 DDI917705:DDI917714 DNE917705:DNE917714 DXA917705:DXA917714 EGW917705:EGW917714 EQS917705:EQS917714 FAO917705:FAO917714 FKK917705:FKK917714 FUG917705:FUG917714 GEC917705:GEC917714 GNY917705:GNY917714 GXU917705:GXU917714 HHQ917705:HHQ917714 HRM917705:HRM917714 IBI917705:IBI917714 ILE917705:ILE917714 IVA917705:IVA917714 JEW917705:JEW917714 JOS917705:JOS917714 JYO917705:JYO917714 KIK917705:KIK917714 KSG917705:KSG917714 LCC917705:LCC917714 LLY917705:LLY917714 LVU917705:LVU917714 MFQ917705:MFQ917714 MPM917705:MPM917714 MZI917705:MZI917714 NJE917705:NJE917714 NTA917705:NTA917714 OCW917705:OCW917714 OMS917705:OMS917714 OWO917705:OWO917714 PGK917705:PGK917714 PQG917705:PQG917714 QAC917705:QAC917714 QJY917705:QJY917714 QTU917705:QTU917714 RDQ917705:RDQ917714 RNM917705:RNM917714 RXI917705:RXI917714 SHE917705:SHE917714 SRA917705:SRA917714 TAW917705:TAW917714 TKS917705:TKS917714 TUO917705:TUO917714 UEK917705:UEK917714 UOG917705:UOG917714 UYC917705:UYC917714 VHY917705:VHY917714 VRU917705:VRU917714 WBQ917705:WBQ917714 WLM917705:WLM917714 WVI917705:WVI917714 B983241:B983250 IW983241:IW983250 SS983241:SS983250 ACO983241:ACO983250 AMK983241:AMK983250 AWG983241:AWG983250 BGC983241:BGC983250 BPY983241:BPY983250 BZU983241:BZU983250 CJQ983241:CJQ983250 CTM983241:CTM983250 DDI983241:DDI983250 DNE983241:DNE983250 DXA983241:DXA983250 EGW983241:EGW983250 EQS983241:EQS983250 FAO983241:FAO983250 FKK983241:FKK983250 FUG983241:FUG983250 GEC983241:GEC983250 GNY983241:GNY983250 GXU983241:GXU983250 HHQ983241:HHQ983250 HRM983241:HRM983250 IBI983241:IBI983250 ILE983241:ILE983250 IVA983241:IVA983250 JEW983241:JEW983250 JOS983241:JOS983250 JYO983241:JYO983250 KIK983241:KIK983250 KSG983241:KSG983250 LCC983241:LCC983250 LLY983241:LLY983250 LVU983241:LVU983250 MFQ983241:MFQ983250 MPM983241:MPM983250 MZI983241:MZI983250 NJE983241:NJE983250 NTA983241:NTA983250 OCW983241:OCW983250 OMS983241:OMS983250 OWO983241:OWO983250 PGK983241:PGK983250 PQG983241:PQG983250 QAC983241:QAC983250 QJY983241:QJY983250 QTU983241:QTU983250 RDQ983241:RDQ983250 RNM983241:RNM983250 RXI983241:RXI983250 SHE983241:SHE983250 SRA983241:SRA983250 TAW983241:TAW983250 TKS983241:TKS983250 TUO983241:TUO983250 UEK983241:UEK983250 UOG983241:UOG983250 UYC983241:UYC983250 VHY983241:VHY983250 VRU983241:VRU983250 WBQ983241:WBQ983250 WLM983241:WLM983250 WVI983241:WVI983250 B65726:B65729 IW65726:IW65729 SS65726:SS65729 ACO65726:ACO65729 AMK65726:AMK65729 AWG65726:AWG65729 BGC65726:BGC65729 BPY65726:BPY65729 BZU65726:BZU65729 CJQ65726:CJQ65729 CTM65726:CTM65729 DDI65726:DDI65729 DNE65726:DNE65729 DXA65726:DXA65729 EGW65726:EGW65729 EQS65726:EQS65729 FAO65726:FAO65729 FKK65726:FKK65729 FUG65726:FUG65729 GEC65726:GEC65729 GNY65726:GNY65729 GXU65726:GXU65729 HHQ65726:HHQ65729 HRM65726:HRM65729 IBI65726:IBI65729 ILE65726:ILE65729 IVA65726:IVA65729 JEW65726:JEW65729 JOS65726:JOS65729 JYO65726:JYO65729 KIK65726:KIK65729 KSG65726:KSG65729 LCC65726:LCC65729 LLY65726:LLY65729 LVU65726:LVU65729 MFQ65726:MFQ65729 MPM65726:MPM65729 MZI65726:MZI65729 NJE65726:NJE65729 NTA65726:NTA65729 OCW65726:OCW65729 OMS65726:OMS65729 OWO65726:OWO65729 PGK65726:PGK65729 PQG65726:PQG65729 QAC65726:QAC65729 QJY65726:QJY65729 QTU65726:QTU65729 RDQ65726:RDQ65729 RNM65726:RNM65729 RXI65726:RXI65729 SHE65726:SHE65729 SRA65726:SRA65729 TAW65726:TAW65729 TKS65726:TKS65729 TUO65726:TUO65729 UEK65726:UEK65729 UOG65726:UOG65729 UYC65726:UYC65729 VHY65726:VHY65729 VRU65726:VRU65729 WBQ65726:WBQ65729 WLM65726:WLM65729 WVI65726:WVI65729 B131262:B131265 IW131262:IW131265 SS131262:SS131265 ACO131262:ACO131265 AMK131262:AMK131265 AWG131262:AWG131265 BGC131262:BGC131265 BPY131262:BPY131265 BZU131262:BZU131265 CJQ131262:CJQ131265 CTM131262:CTM131265 DDI131262:DDI131265 DNE131262:DNE131265 DXA131262:DXA131265 EGW131262:EGW131265 EQS131262:EQS131265 FAO131262:FAO131265 FKK131262:FKK131265 FUG131262:FUG131265 GEC131262:GEC131265 GNY131262:GNY131265 GXU131262:GXU131265 HHQ131262:HHQ131265 HRM131262:HRM131265 IBI131262:IBI131265 ILE131262:ILE131265 IVA131262:IVA131265 JEW131262:JEW131265 JOS131262:JOS131265 JYO131262:JYO131265 KIK131262:KIK131265 KSG131262:KSG131265 LCC131262:LCC131265 LLY131262:LLY131265 LVU131262:LVU131265 MFQ131262:MFQ131265 MPM131262:MPM131265 MZI131262:MZI131265 NJE131262:NJE131265 NTA131262:NTA131265 OCW131262:OCW131265 OMS131262:OMS131265 OWO131262:OWO131265 PGK131262:PGK131265 PQG131262:PQG131265 QAC131262:QAC131265 QJY131262:QJY131265 QTU131262:QTU131265 RDQ131262:RDQ131265 RNM131262:RNM131265 RXI131262:RXI131265 SHE131262:SHE131265 SRA131262:SRA131265 TAW131262:TAW131265 TKS131262:TKS131265 TUO131262:TUO131265 UEK131262:UEK131265 UOG131262:UOG131265 UYC131262:UYC131265 VHY131262:VHY131265 VRU131262:VRU131265 WBQ131262:WBQ131265 WLM131262:WLM131265 WVI131262:WVI131265 B196798:B196801 IW196798:IW196801 SS196798:SS196801 ACO196798:ACO196801 AMK196798:AMK196801 AWG196798:AWG196801 BGC196798:BGC196801 BPY196798:BPY196801 BZU196798:BZU196801 CJQ196798:CJQ196801 CTM196798:CTM196801 DDI196798:DDI196801 DNE196798:DNE196801 DXA196798:DXA196801 EGW196798:EGW196801 EQS196798:EQS196801 FAO196798:FAO196801 FKK196798:FKK196801 FUG196798:FUG196801 GEC196798:GEC196801 GNY196798:GNY196801 GXU196798:GXU196801 HHQ196798:HHQ196801 HRM196798:HRM196801 IBI196798:IBI196801 ILE196798:ILE196801 IVA196798:IVA196801 JEW196798:JEW196801 JOS196798:JOS196801 JYO196798:JYO196801 KIK196798:KIK196801 KSG196798:KSG196801 LCC196798:LCC196801 LLY196798:LLY196801 LVU196798:LVU196801 MFQ196798:MFQ196801 MPM196798:MPM196801 MZI196798:MZI196801 NJE196798:NJE196801 NTA196798:NTA196801 OCW196798:OCW196801 OMS196798:OMS196801 OWO196798:OWO196801 PGK196798:PGK196801 PQG196798:PQG196801 QAC196798:QAC196801 QJY196798:QJY196801 QTU196798:QTU196801 RDQ196798:RDQ196801 RNM196798:RNM196801 RXI196798:RXI196801 SHE196798:SHE196801 SRA196798:SRA196801 TAW196798:TAW196801 TKS196798:TKS196801 TUO196798:TUO196801 UEK196798:UEK196801 UOG196798:UOG196801 UYC196798:UYC196801 VHY196798:VHY196801 VRU196798:VRU196801 WBQ196798:WBQ196801 WLM196798:WLM196801 WVI196798:WVI196801 B262334:B262337 IW262334:IW262337 SS262334:SS262337 ACO262334:ACO262337 AMK262334:AMK262337 AWG262334:AWG262337 BGC262334:BGC262337 BPY262334:BPY262337 BZU262334:BZU262337 CJQ262334:CJQ262337 CTM262334:CTM262337 DDI262334:DDI262337 DNE262334:DNE262337 DXA262334:DXA262337 EGW262334:EGW262337 EQS262334:EQS262337 FAO262334:FAO262337 FKK262334:FKK262337 FUG262334:FUG262337 GEC262334:GEC262337 GNY262334:GNY262337 GXU262334:GXU262337 HHQ262334:HHQ262337 HRM262334:HRM262337 IBI262334:IBI262337 ILE262334:ILE262337 IVA262334:IVA262337 JEW262334:JEW262337 JOS262334:JOS262337 JYO262334:JYO262337 KIK262334:KIK262337 KSG262334:KSG262337 LCC262334:LCC262337 LLY262334:LLY262337 LVU262334:LVU262337 MFQ262334:MFQ262337 MPM262334:MPM262337 MZI262334:MZI262337 NJE262334:NJE262337 NTA262334:NTA262337 OCW262334:OCW262337 OMS262334:OMS262337 OWO262334:OWO262337 PGK262334:PGK262337 PQG262334:PQG262337 QAC262334:QAC262337 QJY262334:QJY262337 QTU262334:QTU262337 RDQ262334:RDQ262337 RNM262334:RNM262337 RXI262334:RXI262337 SHE262334:SHE262337 SRA262334:SRA262337 TAW262334:TAW262337 TKS262334:TKS262337 TUO262334:TUO262337 UEK262334:UEK262337 UOG262334:UOG262337 UYC262334:UYC262337 VHY262334:VHY262337 VRU262334:VRU262337 WBQ262334:WBQ262337 WLM262334:WLM262337 WVI262334:WVI262337 B327870:B327873 IW327870:IW327873 SS327870:SS327873 ACO327870:ACO327873 AMK327870:AMK327873 AWG327870:AWG327873 BGC327870:BGC327873 BPY327870:BPY327873 BZU327870:BZU327873 CJQ327870:CJQ327873 CTM327870:CTM327873 DDI327870:DDI327873 DNE327870:DNE327873 DXA327870:DXA327873 EGW327870:EGW327873 EQS327870:EQS327873 FAO327870:FAO327873 FKK327870:FKK327873 FUG327870:FUG327873 GEC327870:GEC327873 GNY327870:GNY327873 GXU327870:GXU327873 HHQ327870:HHQ327873 HRM327870:HRM327873 IBI327870:IBI327873 ILE327870:ILE327873 IVA327870:IVA327873 JEW327870:JEW327873 JOS327870:JOS327873 JYO327870:JYO327873 KIK327870:KIK327873 KSG327870:KSG327873 LCC327870:LCC327873 LLY327870:LLY327873 LVU327870:LVU327873 MFQ327870:MFQ327873 MPM327870:MPM327873 MZI327870:MZI327873 NJE327870:NJE327873 NTA327870:NTA327873 OCW327870:OCW327873 OMS327870:OMS327873 OWO327870:OWO327873 PGK327870:PGK327873 PQG327870:PQG327873 QAC327870:QAC327873 QJY327870:QJY327873 QTU327870:QTU327873 RDQ327870:RDQ327873 RNM327870:RNM327873 RXI327870:RXI327873 SHE327870:SHE327873 SRA327870:SRA327873 TAW327870:TAW327873 TKS327870:TKS327873 TUO327870:TUO327873 UEK327870:UEK327873 UOG327870:UOG327873 UYC327870:UYC327873 VHY327870:VHY327873 VRU327870:VRU327873 WBQ327870:WBQ327873 WLM327870:WLM327873 WVI327870:WVI327873 B393406:B393409 IW393406:IW393409 SS393406:SS393409 ACO393406:ACO393409 AMK393406:AMK393409 AWG393406:AWG393409 BGC393406:BGC393409 BPY393406:BPY393409 BZU393406:BZU393409 CJQ393406:CJQ393409 CTM393406:CTM393409 DDI393406:DDI393409 DNE393406:DNE393409 DXA393406:DXA393409 EGW393406:EGW393409 EQS393406:EQS393409 FAO393406:FAO393409 FKK393406:FKK393409 FUG393406:FUG393409 GEC393406:GEC393409 GNY393406:GNY393409 GXU393406:GXU393409 HHQ393406:HHQ393409 HRM393406:HRM393409 IBI393406:IBI393409 ILE393406:ILE393409 IVA393406:IVA393409 JEW393406:JEW393409 JOS393406:JOS393409 JYO393406:JYO393409 KIK393406:KIK393409 KSG393406:KSG393409 LCC393406:LCC393409 LLY393406:LLY393409 LVU393406:LVU393409 MFQ393406:MFQ393409 MPM393406:MPM393409 MZI393406:MZI393409 NJE393406:NJE393409 NTA393406:NTA393409 OCW393406:OCW393409 OMS393406:OMS393409 OWO393406:OWO393409 PGK393406:PGK393409 PQG393406:PQG393409 QAC393406:QAC393409 QJY393406:QJY393409 QTU393406:QTU393409 RDQ393406:RDQ393409 RNM393406:RNM393409 RXI393406:RXI393409 SHE393406:SHE393409 SRA393406:SRA393409 TAW393406:TAW393409 TKS393406:TKS393409 TUO393406:TUO393409 UEK393406:UEK393409 UOG393406:UOG393409 UYC393406:UYC393409 VHY393406:VHY393409 VRU393406:VRU393409 WBQ393406:WBQ393409 WLM393406:WLM393409 WVI393406:WVI393409 B458942:B458945 IW458942:IW458945 SS458942:SS458945 ACO458942:ACO458945 AMK458942:AMK458945 AWG458942:AWG458945 BGC458942:BGC458945 BPY458942:BPY458945 BZU458942:BZU458945 CJQ458942:CJQ458945 CTM458942:CTM458945 DDI458942:DDI458945 DNE458942:DNE458945 DXA458942:DXA458945 EGW458942:EGW458945 EQS458942:EQS458945 FAO458942:FAO458945 FKK458942:FKK458945 FUG458942:FUG458945 GEC458942:GEC458945 GNY458942:GNY458945 GXU458942:GXU458945 HHQ458942:HHQ458945 HRM458942:HRM458945 IBI458942:IBI458945 ILE458942:ILE458945 IVA458942:IVA458945 JEW458942:JEW458945 JOS458942:JOS458945 JYO458942:JYO458945 KIK458942:KIK458945 KSG458942:KSG458945 LCC458942:LCC458945 LLY458942:LLY458945 LVU458942:LVU458945 MFQ458942:MFQ458945 MPM458942:MPM458945 MZI458942:MZI458945 NJE458942:NJE458945 NTA458942:NTA458945 OCW458942:OCW458945 OMS458942:OMS458945 OWO458942:OWO458945 PGK458942:PGK458945 PQG458942:PQG458945 QAC458942:QAC458945 QJY458942:QJY458945 QTU458942:QTU458945 RDQ458942:RDQ458945 RNM458942:RNM458945 RXI458942:RXI458945 SHE458942:SHE458945 SRA458942:SRA458945 TAW458942:TAW458945 TKS458942:TKS458945 TUO458942:TUO458945 UEK458942:UEK458945 UOG458942:UOG458945 UYC458942:UYC458945 VHY458942:VHY458945 VRU458942:VRU458945 WBQ458942:WBQ458945 WLM458942:WLM458945 WVI458942:WVI458945 B524478:B524481 IW524478:IW524481 SS524478:SS524481 ACO524478:ACO524481 AMK524478:AMK524481 AWG524478:AWG524481 BGC524478:BGC524481 BPY524478:BPY524481 BZU524478:BZU524481 CJQ524478:CJQ524481 CTM524478:CTM524481 DDI524478:DDI524481 DNE524478:DNE524481 DXA524478:DXA524481 EGW524478:EGW524481 EQS524478:EQS524481 FAO524478:FAO524481 FKK524478:FKK524481 FUG524478:FUG524481 GEC524478:GEC524481 GNY524478:GNY524481 GXU524478:GXU524481 HHQ524478:HHQ524481 HRM524478:HRM524481 IBI524478:IBI524481 ILE524478:ILE524481 IVA524478:IVA524481 JEW524478:JEW524481 JOS524478:JOS524481 JYO524478:JYO524481 KIK524478:KIK524481 KSG524478:KSG524481 LCC524478:LCC524481 LLY524478:LLY524481 LVU524478:LVU524481 MFQ524478:MFQ524481 MPM524478:MPM524481 MZI524478:MZI524481 NJE524478:NJE524481 NTA524478:NTA524481 OCW524478:OCW524481 OMS524478:OMS524481 OWO524478:OWO524481 PGK524478:PGK524481 PQG524478:PQG524481 QAC524478:QAC524481 QJY524478:QJY524481 QTU524478:QTU524481 RDQ524478:RDQ524481 RNM524478:RNM524481 RXI524478:RXI524481 SHE524478:SHE524481 SRA524478:SRA524481 TAW524478:TAW524481 TKS524478:TKS524481 TUO524478:TUO524481 UEK524478:UEK524481 UOG524478:UOG524481 UYC524478:UYC524481 VHY524478:VHY524481 VRU524478:VRU524481 WBQ524478:WBQ524481 WLM524478:WLM524481 WVI524478:WVI524481 B590014:B590017 IW590014:IW590017 SS590014:SS590017 ACO590014:ACO590017 AMK590014:AMK590017 AWG590014:AWG590017 BGC590014:BGC590017 BPY590014:BPY590017 BZU590014:BZU590017 CJQ590014:CJQ590017 CTM590014:CTM590017 DDI590014:DDI590017 DNE590014:DNE590017 DXA590014:DXA590017 EGW590014:EGW590017 EQS590014:EQS590017 FAO590014:FAO590017 FKK590014:FKK590017 FUG590014:FUG590017 GEC590014:GEC590017 GNY590014:GNY590017 GXU590014:GXU590017 HHQ590014:HHQ590017 HRM590014:HRM590017 IBI590014:IBI590017 ILE590014:ILE590017 IVA590014:IVA590017 JEW590014:JEW590017 JOS590014:JOS590017 JYO590014:JYO590017 KIK590014:KIK590017 KSG590014:KSG590017 LCC590014:LCC590017 LLY590014:LLY590017 LVU590014:LVU590017 MFQ590014:MFQ590017 MPM590014:MPM590017 MZI590014:MZI590017 NJE590014:NJE590017 NTA590014:NTA590017 OCW590014:OCW590017 OMS590014:OMS590017 OWO590014:OWO590017 PGK590014:PGK590017 PQG590014:PQG590017 QAC590014:QAC590017 QJY590014:QJY590017 QTU590014:QTU590017 RDQ590014:RDQ590017 RNM590014:RNM590017 RXI590014:RXI590017 SHE590014:SHE590017 SRA590014:SRA590017 TAW590014:TAW590017 TKS590014:TKS590017 TUO590014:TUO590017 UEK590014:UEK590017 UOG590014:UOG590017 UYC590014:UYC590017 VHY590014:VHY590017 VRU590014:VRU590017 WBQ590014:WBQ590017 WLM590014:WLM590017 WVI590014:WVI590017 B655550:B655553 IW655550:IW655553 SS655550:SS655553 ACO655550:ACO655553 AMK655550:AMK655553 AWG655550:AWG655553 BGC655550:BGC655553 BPY655550:BPY655553 BZU655550:BZU655553 CJQ655550:CJQ655553 CTM655550:CTM655553 DDI655550:DDI655553 DNE655550:DNE655553 DXA655550:DXA655553 EGW655550:EGW655553 EQS655550:EQS655553 FAO655550:FAO655553 FKK655550:FKK655553 FUG655550:FUG655553 GEC655550:GEC655553 GNY655550:GNY655553 GXU655550:GXU655553 HHQ655550:HHQ655553 HRM655550:HRM655553 IBI655550:IBI655553 ILE655550:ILE655553 IVA655550:IVA655553 JEW655550:JEW655553 JOS655550:JOS655553 JYO655550:JYO655553 KIK655550:KIK655553 KSG655550:KSG655553 LCC655550:LCC655553 LLY655550:LLY655553 LVU655550:LVU655553 MFQ655550:MFQ655553 MPM655550:MPM655553 MZI655550:MZI655553 NJE655550:NJE655553 NTA655550:NTA655553 OCW655550:OCW655553 OMS655550:OMS655553 OWO655550:OWO655553 PGK655550:PGK655553 PQG655550:PQG655553 QAC655550:QAC655553 QJY655550:QJY655553 QTU655550:QTU655553 RDQ655550:RDQ655553 RNM655550:RNM655553 RXI655550:RXI655553 SHE655550:SHE655553 SRA655550:SRA655553 TAW655550:TAW655553 TKS655550:TKS655553 TUO655550:TUO655553 UEK655550:UEK655553 UOG655550:UOG655553 UYC655550:UYC655553 VHY655550:VHY655553 VRU655550:VRU655553 WBQ655550:WBQ655553 WLM655550:WLM655553 WVI655550:WVI655553 B721086:B721089 IW721086:IW721089 SS721086:SS721089 ACO721086:ACO721089 AMK721086:AMK721089 AWG721086:AWG721089 BGC721086:BGC721089 BPY721086:BPY721089 BZU721086:BZU721089 CJQ721086:CJQ721089 CTM721086:CTM721089 DDI721086:DDI721089 DNE721086:DNE721089 DXA721086:DXA721089 EGW721086:EGW721089 EQS721086:EQS721089 FAO721086:FAO721089 FKK721086:FKK721089 FUG721086:FUG721089 GEC721086:GEC721089 GNY721086:GNY721089 GXU721086:GXU721089 HHQ721086:HHQ721089 HRM721086:HRM721089 IBI721086:IBI721089 ILE721086:ILE721089 IVA721086:IVA721089 JEW721086:JEW721089 JOS721086:JOS721089 JYO721086:JYO721089 KIK721086:KIK721089 KSG721086:KSG721089 LCC721086:LCC721089 LLY721086:LLY721089 LVU721086:LVU721089 MFQ721086:MFQ721089 MPM721086:MPM721089 MZI721086:MZI721089 NJE721086:NJE721089 NTA721086:NTA721089 OCW721086:OCW721089 OMS721086:OMS721089 OWO721086:OWO721089 PGK721086:PGK721089 PQG721086:PQG721089 QAC721086:QAC721089 QJY721086:QJY721089 QTU721086:QTU721089 RDQ721086:RDQ721089 RNM721086:RNM721089 RXI721086:RXI721089 SHE721086:SHE721089 SRA721086:SRA721089 TAW721086:TAW721089 TKS721086:TKS721089 TUO721086:TUO721089 UEK721086:UEK721089 UOG721086:UOG721089 UYC721086:UYC721089 VHY721086:VHY721089 VRU721086:VRU721089 WBQ721086:WBQ721089 WLM721086:WLM721089 WVI721086:WVI721089 B786622:B786625 IW786622:IW786625 SS786622:SS786625 ACO786622:ACO786625 AMK786622:AMK786625 AWG786622:AWG786625 BGC786622:BGC786625 BPY786622:BPY786625 BZU786622:BZU786625 CJQ786622:CJQ786625 CTM786622:CTM786625 DDI786622:DDI786625 DNE786622:DNE786625 DXA786622:DXA786625 EGW786622:EGW786625 EQS786622:EQS786625 FAO786622:FAO786625 FKK786622:FKK786625 FUG786622:FUG786625 GEC786622:GEC786625 GNY786622:GNY786625 GXU786622:GXU786625 HHQ786622:HHQ786625 HRM786622:HRM786625 IBI786622:IBI786625 ILE786622:ILE786625 IVA786622:IVA786625 JEW786622:JEW786625 JOS786622:JOS786625 JYO786622:JYO786625 KIK786622:KIK786625 KSG786622:KSG786625 LCC786622:LCC786625 LLY786622:LLY786625 LVU786622:LVU786625 MFQ786622:MFQ786625 MPM786622:MPM786625 MZI786622:MZI786625 NJE786622:NJE786625 NTA786622:NTA786625 OCW786622:OCW786625 OMS786622:OMS786625 OWO786622:OWO786625 PGK786622:PGK786625 PQG786622:PQG786625 QAC786622:QAC786625 QJY786622:QJY786625 QTU786622:QTU786625 RDQ786622:RDQ786625 RNM786622:RNM786625 RXI786622:RXI786625 SHE786622:SHE786625 SRA786622:SRA786625 TAW786622:TAW786625 TKS786622:TKS786625 TUO786622:TUO786625 UEK786622:UEK786625 UOG786622:UOG786625 UYC786622:UYC786625 VHY786622:VHY786625 VRU786622:VRU786625 WBQ786622:WBQ786625 WLM786622:WLM786625 WVI786622:WVI786625 B852158:B852161 IW852158:IW852161 SS852158:SS852161 ACO852158:ACO852161 AMK852158:AMK852161 AWG852158:AWG852161 BGC852158:BGC852161 BPY852158:BPY852161 BZU852158:BZU852161 CJQ852158:CJQ852161 CTM852158:CTM852161 DDI852158:DDI852161 DNE852158:DNE852161 DXA852158:DXA852161 EGW852158:EGW852161 EQS852158:EQS852161 FAO852158:FAO852161 FKK852158:FKK852161 FUG852158:FUG852161 GEC852158:GEC852161 GNY852158:GNY852161 GXU852158:GXU852161 HHQ852158:HHQ852161 HRM852158:HRM852161 IBI852158:IBI852161 ILE852158:ILE852161 IVA852158:IVA852161 JEW852158:JEW852161 JOS852158:JOS852161 JYO852158:JYO852161 KIK852158:KIK852161 KSG852158:KSG852161 LCC852158:LCC852161 LLY852158:LLY852161 LVU852158:LVU852161 MFQ852158:MFQ852161 MPM852158:MPM852161 MZI852158:MZI852161 NJE852158:NJE852161 NTA852158:NTA852161 OCW852158:OCW852161 OMS852158:OMS852161 OWO852158:OWO852161 PGK852158:PGK852161 PQG852158:PQG852161 QAC852158:QAC852161 QJY852158:QJY852161 QTU852158:QTU852161 RDQ852158:RDQ852161 RNM852158:RNM852161 RXI852158:RXI852161 SHE852158:SHE852161 SRA852158:SRA852161 TAW852158:TAW852161 TKS852158:TKS852161 TUO852158:TUO852161 UEK852158:UEK852161 UOG852158:UOG852161 UYC852158:UYC852161 VHY852158:VHY852161 VRU852158:VRU852161 WBQ852158:WBQ852161 WLM852158:WLM852161 WVI852158:WVI852161 B917694:B917697 IW917694:IW917697 SS917694:SS917697 ACO917694:ACO917697 AMK917694:AMK917697 AWG917694:AWG917697 BGC917694:BGC917697 BPY917694:BPY917697 BZU917694:BZU917697 CJQ917694:CJQ917697 CTM917694:CTM917697 DDI917694:DDI917697 DNE917694:DNE917697 DXA917694:DXA917697 EGW917694:EGW917697 EQS917694:EQS917697 FAO917694:FAO917697 FKK917694:FKK917697 FUG917694:FUG917697 GEC917694:GEC917697 GNY917694:GNY917697 GXU917694:GXU917697 HHQ917694:HHQ917697 HRM917694:HRM917697 IBI917694:IBI917697 ILE917694:ILE917697 IVA917694:IVA917697 JEW917694:JEW917697 JOS917694:JOS917697 JYO917694:JYO917697 KIK917694:KIK917697 KSG917694:KSG917697 LCC917694:LCC917697 LLY917694:LLY917697 LVU917694:LVU917697 MFQ917694:MFQ917697 MPM917694:MPM917697 MZI917694:MZI917697 NJE917694:NJE917697 NTA917694:NTA917697 OCW917694:OCW917697 OMS917694:OMS917697 OWO917694:OWO917697 PGK917694:PGK917697 PQG917694:PQG917697 QAC917694:QAC917697 QJY917694:QJY917697 QTU917694:QTU917697 RDQ917694:RDQ917697 RNM917694:RNM917697 RXI917694:RXI917697 SHE917694:SHE917697 SRA917694:SRA917697 TAW917694:TAW917697 TKS917694:TKS917697 TUO917694:TUO917697 UEK917694:UEK917697 UOG917694:UOG917697 UYC917694:UYC917697 VHY917694:VHY917697 VRU917694:VRU917697 WBQ917694:WBQ917697 WLM917694:WLM917697 WVI917694:WVI917697 B983230:B983233 IW983230:IW983233 SS983230:SS983233 ACO983230:ACO983233 AMK983230:AMK983233 AWG983230:AWG983233 BGC983230:BGC983233 BPY983230:BPY983233 BZU983230:BZU983233 CJQ983230:CJQ983233 CTM983230:CTM983233 DDI983230:DDI983233 DNE983230:DNE983233 DXA983230:DXA983233 EGW983230:EGW983233 EQS983230:EQS983233 FAO983230:FAO983233 FKK983230:FKK983233 FUG983230:FUG983233 GEC983230:GEC983233 GNY983230:GNY983233 GXU983230:GXU983233 HHQ983230:HHQ983233 HRM983230:HRM983233 IBI983230:IBI983233 ILE983230:ILE983233 IVA983230:IVA983233 JEW983230:JEW983233 JOS983230:JOS983233 JYO983230:JYO983233 KIK983230:KIK983233 KSG983230:KSG983233 LCC983230:LCC983233 LLY983230:LLY983233 LVU983230:LVU983233 MFQ983230:MFQ983233 MPM983230:MPM983233 MZI983230:MZI983233 NJE983230:NJE983233 NTA983230:NTA983233 OCW983230:OCW983233 OMS983230:OMS983233 OWO983230:OWO983233 PGK983230:PGK983233 PQG983230:PQG983233 QAC983230:QAC983233 QJY983230:QJY983233 QTU983230:QTU983233 RDQ983230:RDQ983233 RNM983230:RNM983233 RXI983230:RXI983233 SHE983230:SHE983233 SRA983230:SRA983233 TAW983230:TAW983233 TKS983230:TKS983233 TUO983230:TUO983233 UEK983230:UEK983233 UOG983230:UOG983233 UYC983230:UYC983233 VHY983230:VHY983233 VRU983230:VRU983233 WBQ983230:WBQ983233 WLM983230:WLM983233 WVI983230:WVI983233 A65730:B65730 IV65730:IW65730 SR65730:SS65730 ACN65730:ACO65730 AMJ65730:AMK65730 AWF65730:AWG65730 BGB65730:BGC65730 BPX65730:BPY65730 BZT65730:BZU65730 CJP65730:CJQ65730 CTL65730:CTM65730 DDH65730:DDI65730 DND65730:DNE65730 DWZ65730:DXA65730 EGV65730:EGW65730 EQR65730:EQS65730 FAN65730:FAO65730 FKJ65730:FKK65730 FUF65730:FUG65730 GEB65730:GEC65730 GNX65730:GNY65730 GXT65730:GXU65730 HHP65730:HHQ65730 HRL65730:HRM65730 IBH65730:IBI65730 ILD65730:ILE65730 IUZ65730:IVA65730 JEV65730:JEW65730 JOR65730:JOS65730 JYN65730:JYO65730 KIJ65730:KIK65730 KSF65730:KSG65730 LCB65730:LCC65730 LLX65730:LLY65730 LVT65730:LVU65730 MFP65730:MFQ65730 MPL65730:MPM65730 MZH65730:MZI65730 NJD65730:NJE65730 NSZ65730:NTA65730 OCV65730:OCW65730 OMR65730:OMS65730 OWN65730:OWO65730 PGJ65730:PGK65730 PQF65730:PQG65730 QAB65730:QAC65730 QJX65730:QJY65730 QTT65730:QTU65730 RDP65730:RDQ65730 RNL65730:RNM65730 RXH65730:RXI65730 SHD65730:SHE65730 SQZ65730:SRA65730 TAV65730:TAW65730 TKR65730:TKS65730 TUN65730:TUO65730 UEJ65730:UEK65730 UOF65730:UOG65730 UYB65730:UYC65730 VHX65730:VHY65730 VRT65730:VRU65730 WBP65730:WBQ65730 WLL65730:WLM65730 WVH65730:WVI65730 A131266:B131266 IV131266:IW131266 SR131266:SS131266 ACN131266:ACO131266 AMJ131266:AMK131266 AWF131266:AWG131266 BGB131266:BGC131266 BPX131266:BPY131266 BZT131266:BZU131266 CJP131266:CJQ131266 CTL131266:CTM131266 DDH131266:DDI131266 DND131266:DNE131266 DWZ131266:DXA131266 EGV131266:EGW131266 EQR131266:EQS131266 FAN131266:FAO131266 FKJ131266:FKK131266 FUF131266:FUG131266 GEB131266:GEC131266 GNX131266:GNY131266 GXT131266:GXU131266 HHP131266:HHQ131266 HRL131266:HRM131266 IBH131266:IBI131266 ILD131266:ILE131266 IUZ131266:IVA131266 JEV131266:JEW131266 JOR131266:JOS131266 JYN131266:JYO131266 KIJ131266:KIK131266 KSF131266:KSG131266 LCB131266:LCC131266 LLX131266:LLY131266 LVT131266:LVU131266 MFP131266:MFQ131266 MPL131266:MPM131266 MZH131266:MZI131266 NJD131266:NJE131266 NSZ131266:NTA131266 OCV131266:OCW131266 OMR131266:OMS131266 OWN131266:OWO131266 PGJ131266:PGK131266 PQF131266:PQG131266 QAB131266:QAC131266 QJX131266:QJY131266 QTT131266:QTU131266 RDP131266:RDQ131266 RNL131266:RNM131266 RXH131266:RXI131266 SHD131266:SHE131266 SQZ131266:SRA131266 TAV131266:TAW131266 TKR131266:TKS131266 TUN131266:TUO131266 UEJ131266:UEK131266 UOF131266:UOG131266 UYB131266:UYC131266 VHX131266:VHY131266 VRT131266:VRU131266 WBP131266:WBQ131266 WLL131266:WLM131266 WVH131266:WVI131266 A196802:B196802 IV196802:IW196802 SR196802:SS196802 ACN196802:ACO196802 AMJ196802:AMK196802 AWF196802:AWG196802 BGB196802:BGC196802 BPX196802:BPY196802 BZT196802:BZU196802 CJP196802:CJQ196802 CTL196802:CTM196802 DDH196802:DDI196802 DND196802:DNE196802 DWZ196802:DXA196802 EGV196802:EGW196802 EQR196802:EQS196802 FAN196802:FAO196802 FKJ196802:FKK196802 FUF196802:FUG196802 GEB196802:GEC196802 GNX196802:GNY196802 GXT196802:GXU196802 HHP196802:HHQ196802 HRL196802:HRM196802 IBH196802:IBI196802 ILD196802:ILE196802 IUZ196802:IVA196802 JEV196802:JEW196802 JOR196802:JOS196802 JYN196802:JYO196802 KIJ196802:KIK196802 KSF196802:KSG196802 LCB196802:LCC196802 LLX196802:LLY196802 LVT196802:LVU196802 MFP196802:MFQ196802 MPL196802:MPM196802 MZH196802:MZI196802 NJD196802:NJE196802 NSZ196802:NTA196802 OCV196802:OCW196802 OMR196802:OMS196802 OWN196802:OWO196802 PGJ196802:PGK196802 PQF196802:PQG196802 QAB196802:QAC196802 QJX196802:QJY196802 QTT196802:QTU196802 RDP196802:RDQ196802 RNL196802:RNM196802 RXH196802:RXI196802 SHD196802:SHE196802 SQZ196802:SRA196802 TAV196802:TAW196802 TKR196802:TKS196802 TUN196802:TUO196802 UEJ196802:UEK196802 UOF196802:UOG196802 UYB196802:UYC196802 VHX196802:VHY196802 VRT196802:VRU196802 WBP196802:WBQ196802 WLL196802:WLM196802 WVH196802:WVI196802 A262338:B262338 IV262338:IW262338 SR262338:SS262338 ACN262338:ACO262338 AMJ262338:AMK262338 AWF262338:AWG262338 BGB262338:BGC262338 BPX262338:BPY262338 BZT262338:BZU262338 CJP262338:CJQ262338 CTL262338:CTM262338 DDH262338:DDI262338 DND262338:DNE262338 DWZ262338:DXA262338 EGV262338:EGW262338 EQR262338:EQS262338 FAN262338:FAO262338 FKJ262338:FKK262338 FUF262338:FUG262338 GEB262338:GEC262338 GNX262338:GNY262338 GXT262338:GXU262338 HHP262338:HHQ262338 HRL262338:HRM262338 IBH262338:IBI262338 ILD262338:ILE262338 IUZ262338:IVA262338 JEV262338:JEW262338 JOR262338:JOS262338 JYN262338:JYO262338 KIJ262338:KIK262338 KSF262338:KSG262338 LCB262338:LCC262338 LLX262338:LLY262338 LVT262338:LVU262338 MFP262338:MFQ262338 MPL262338:MPM262338 MZH262338:MZI262338 NJD262338:NJE262338 NSZ262338:NTA262338 OCV262338:OCW262338 OMR262338:OMS262338 OWN262338:OWO262338 PGJ262338:PGK262338 PQF262338:PQG262338 QAB262338:QAC262338 QJX262338:QJY262338 QTT262338:QTU262338 RDP262338:RDQ262338 RNL262338:RNM262338 RXH262338:RXI262338 SHD262338:SHE262338 SQZ262338:SRA262338 TAV262338:TAW262338 TKR262338:TKS262338 TUN262338:TUO262338 UEJ262338:UEK262338 UOF262338:UOG262338 UYB262338:UYC262338 VHX262338:VHY262338 VRT262338:VRU262338 WBP262338:WBQ262338 WLL262338:WLM262338 WVH262338:WVI262338 A327874:B327874 IV327874:IW327874 SR327874:SS327874 ACN327874:ACO327874 AMJ327874:AMK327874 AWF327874:AWG327874 BGB327874:BGC327874 BPX327874:BPY327874 BZT327874:BZU327874 CJP327874:CJQ327874 CTL327874:CTM327874 DDH327874:DDI327874 DND327874:DNE327874 DWZ327874:DXA327874 EGV327874:EGW327874 EQR327874:EQS327874 FAN327874:FAO327874 FKJ327874:FKK327874 FUF327874:FUG327874 GEB327874:GEC327874 GNX327874:GNY327874 GXT327874:GXU327874 HHP327874:HHQ327874 HRL327874:HRM327874 IBH327874:IBI327874 ILD327874:ILE327874 IUZ327874:IVA327874 JEV327874:JEW327874 JOR327874:JOS327874 JYN327874:JYO327874 KIJ327874:KIK327874 KSF327874:KSG327874 LCB327874:LCC327874 LLX327874:LLY327874 LVT327874:LVU327874 MFP327874:MFQ327874 MPL327874:MPM327874 MZH327874:MZI327874 NJD327874:NJE327874 NSZ327874:NTA327874 OCV327874:OCW327874 OMR327874:OMS327874 OWN327874:OWO327874 PGJ327874:PGK327874 PQF327874:PQG327874 QAB327874:QAC327874 QJX327874:QJY327874 QTT327874:QTU327874 RDP327874:RDQ327874 RNL327874:RNM327874 RXH327874:RXI327874 SHD327874:SHE327874 SQZ327874:SRA327874 TAV327874:TAW327874 TKR327874:TKS327874 TUN327874:TUO327874 UEJ327874:UEK327874 UOF327874:UOG327874 UYB327874:UYC327874 VHX327874:VHY327874 VRT327874:VRU327874 WBP327874:WBQ327874 WLL327874:WLM327874 WVH327874:WVI327874 A393410:B393410 IV393410:IW393410 SR393410:SS393410 ACN393410:ACO393410 AMJ393410:AMK393410 AWF393410:AWG393410 BGB393410:BGC393410 BPX393410:BPY393410 BZT393410:BZU393410 CJP393410:CJQ393410 CTL393410:CTM393410 DDH393410:DDI393410 DND393410:DNE393410 DWZ393410:DXA393410 EGV393410:EGW393410 EQR393410:EQS393410 FAN393410:FAO393410 FKJ393410:FKK393410 FUF393410:FUG393410 GEB393410:GEC393410 GNX393410:GNY393410 GXT393410:GXU393410 HHP393410:HHQ393410 HRL393410:HRM393410 IBH393410:IBI393410 ILD393410:ILE393410 IUZ393410:IVA393410 JEV393410:JEW393410 JOR393410:JOS393410 JYN393410:JYO393410 KIJ393410:KIK393410 KSF393410:KSG393410 LCB393410:LCC393410 LLX393410:LLY393410 LVT393410:LVU393410 MFP393410:MFQ393410 MPL393410:MPM393410 MZH393410:MZI393410 NJD393410:NJE393410 NSZ393410:NTA393410 OCV393410:OCW393410 OMR393410:OMS393410 OWN393410:OWO393410 PGJ393410:PGK393410 PQF393410:PQG393410 QAB393410:QAC393410 QJX393410:QJY393410 QTT393410:QTU393410 RDP393410:RDQ393410 RNL393410:RNM393410 RXH393410:RXI393410 SHD393410:SHE393410 SQZ393410:SRA393410 TAV393410:TAW393410 TKR393410:TKS393410 TUN393410:TUO393410 UEJ393410:UEK393410 UOF393410:UOG393410 UYB393410:UYC393410 VHX393410:VHY393410 VRT393410:VRU393410 WBP393410:WBQ393410 WLL393410:WLM393410 WVH393410:WVI393410 A458946:B458946 IV458946:IW458946 SR458946:SS458946 ACN458946:ACO458946 AMJ458946:AMK458946 AWF458946:AWG458946 BGB458946:BGC458946 BPX458946:BPY458946 BZT458946:BZU458946 CJP458946:CJQ458946 CTL458946:CTM458946 DDH458946:DDI458946 DND458946:DNE458946 DWZ458946:DXA458946 EGV458946:EGW458946 EQR458946:EQS458946 FAN458946:FAO458946 FKJ458946:FKK458946 FUF458946:FUG458946 GEB458946:GEC458946 GNX458946:GNY458946 GXT458946:GXU458946 HHP458946:HHQ458946 HRL458946:HRM458946 IBH458946:IBI458946 ILD458946:ILE458946 IUZ458946:IVA458946 JEV458946:JEW458946 JOR458946:JOS458946 JYN458946:JYO458946 KIJ458946:KIK458946 KSF458946:KSG458946 LCB458946:LCC458946 LLX458946:LLY458946 LVT458946:LVU458946 MFP458946:MFQ458946 MPL458946:MPM458946 MZH458946:MZI458946 NJD458946:NJE458946 NSZ458946:NTA458946 OCV458946:OCW458946 OMR458946:OMS458946 OWN458946:OWO458946 PGJ458946:PGK458946 PQF458946:PQG458946 QAB458946:QAC458946 QJX458946:QJY458946 QTT458946:QTU458946 RDP458946:RDQ458946 RNL458946:RNM458946 RXH458946:RXI458946 SHD458946:SHE458946 SQZ458946:SRA458946 TAV458946:TAW458946 TKR458946:TKS458946 TUN458946:TUO458946 UEJ458946:UEK458946 UOF458946:UOG458946 UYB458946:UYC458946 VHX458946:VHY458946 VRT458946:VRU458946 WBP458946:WBQ458946 WLL458946:WLM458946 WVH458946:WVI458946 A524482:B524482 IV524482:IW524482 SR524482:SS524482 ACN524482:ACO524482 AMJ524482:AMK524482 AWF524482:AWG524482 BGB524482:BGC524482 BPX524482:BPY524482 BZT524482:BZU524482 CJP524482:CJQ524482 CTL524482:CTM524482 DDH524482:DDI524482 DND524482:DNE524482 DWZ524482:DXA524482 EGV524482:EGW524482 EQR524482:EQS524482 FAN524482:FAO524482 FKJ524482:FKK524482 FUF524482:FUG524482 GEB524482:GEC524482 GNX524482:GNY524482 GXT524482:GXU524482 HHP524482:HHQ524482 HRL524482:HRM524482 IBH524482:IBI524482 ILD524482:ILE524482 IUZ524482:IVA524482 JEV524482:JEW524482 JOR524482:JOS524482 JYN524482:JYO524482 KIJ524482:KIK524482 KSF524482:KSG524482 LCB524482:LCC524482 LLX524482:LLY524482 LVT524482:LVU524482 MFP524482:MFQ524482 MPL524482:MPM524482 MZH524482:MZI524482 NJD524482:NJE524482 NSZ524482:NTA524482 OCV524482:OCW524482 OMR524482:OMS524482 OWN524482:OWO524482 PGJ524482:PGK524482 PQF524482:PQG524482 QAB524482:QAC524482 QJX524482:QJY524482 QTT524482:QTU524482 RDP524482:RDQ524482 RNL524482:RNM524482 RXH524482:RXI524482 SHD524482:SHE524482 SQZ524482:SRA524482 TAV524482:TAW524482 TKR524482:TKS524482 TUN524482:TUO524482 UEJ524482:UEK524482 UOF524482:UOG524482 UYB524482:UYC524482 VHX524482:VHY524482 VRT524482:VRU524482 WBP524482:WBQ524482 WLL524482:WLM524482 WVH524482:WVI524482 A590018:B590018 IV590018:IW590018 SR590018:SS590018 ACN590018:ACO590018 AMJ590018:AMK590018 AWF590018:AWG590018 BGB590018:BGC590018 BPX590018:BPY590018 BZT590018:BZU590018 CJP590018:CJQ590018 CTL590018:CTM590018 DDH590018:DDI590018 DND590018:DNE590018 DWZ590018:DXA590018 EGV590018:EGW590018 EQR590018:EQS590018 FAN590018:FAO590018 FKJ590018:FKK590018 FUF590018:FUG590018 GEB590018:GEC590018 GNX590018:GNY590018 GXT590018:GXU590018 HHP590018:HHQ590018 HRL590018:HRM590018 IBH590018:IBI590018 ILD590018:ILE590018 IUZ590018:IVA590018 JEV590018:JEW590018 JOR590018:JOS590018 JYN590018:JYO590018 KIJ590018:KIK590018 KSF590018:KSG590018 LCB590018:LCC590018 LLX590018:LLY590018 LVT590018:LVU590018 MFP590018:MFQ590018 MPL590018:MPM590018 MZH590018:MZI590018 NJD590018:NJE590018 NSZ590018:NTA590018 OCV590018:OCW590018 OMR590018:OMS590018 OWN590018:OWO590018 PGJ590018:PGK590018 PQF590018:PQG590018 QAB590018:QAC590018 QJX590018:QJY590018 QTT590018:QTU590018 RDP590018:RDQ590018 RNL590018:RNM590018 RXH590018:RXI590018 SHD590018:SHE590018 SQZ590018:SRA590018 TAV590018:TAW590018 TKR590018:TKS590018 TUN590018:TUO590018 UEJ590018:UEK590018 UOF590018:UOG590018 UYB590018:UYC590018 VHX590018:VHY590018 VRT590018:VRU590018 WBP590018:WBQ590018 WLL590018:WLM590018 WVH590018:WVI590018 A655554:B655554 IV655554:IW655554 SR655554:SS655554 ACN655554:ACO655554 AMJ655554:AMK655554 AWF655554:AWG655554 BGB655554:BGC655554 BPX655554:BPY655554 BZT655554:BZU655554 CJP655554:CJQ655554 CTL655554:CTM655554 DDH655554:DDI655554 DND655554:DNE655554 DWZ655554:DXA655554 EGV655554:EGW655554 EQR655554:EQS655554 FAN655554:FAO655554 FKJ655554:FKK655554 FUF655554:FUG655554 GEB655554:GEC655554 GNX655554:GNY655554 GXT655554:GXU655554 HHP655554:HHQ655554 HRL655554:HRM655554 IBH655554:IBI655554 ILD655554:ILE655554 IUZ655554:IVA655554 JEV655554:JEW655554 JOR655554:JOS655554 JYN655554:JYO655554 KIJ655554:KIK655554 KSF655554:KSG655554 LCB655554:LCC655554 LLX655554:LLY655554 LVT655554:LVU655554 MFP655554:MFQ655554 MPL655554:MPM655554 MZH655554:MZI655554 NJD655554:NJE655554 NSZ655554:NTA655554 OCV655554:OCW655554 OMR655554:OMS655554 OWN655554:OWO655554 PGJ655554:PGK655554 PQF655554:PQG655554 QAB655554:QAC655554 QJX655554:QJY655554 QTT655554:QTU655554 RDP655554:RDQ655554 RNL655554:RNM655554 RXH655554:RXI655554 SHD655554:SHE655554 SQZ655554:SRA655554 TAV655554:TAW655554 TKR655554:TKS655554 TUN655554:TUO655554 UEJ655554:UEK655554 UOF655554:UOG655554 UYB655554:UYC655554 VHX655554:VHY655554 VRT655554:VRU655554 WBP655554:WBQ655554 WLL655554:WLM655554 WVH655554:WVI655554 A721090:B721090 IV721090:IW721090 SR721090:SS721090 ACN721090:ACO721090 AMJ721090:AMK721090 AWF721090:AWG721090 BGB721090:BGC721090 BPX721090:BPY721090 BZT721090:BZU721090 CJP721090:CJQ721090 CTL721090:CTM721090 DDH721090:DDI721090 DND721090:DNE721090 DWZ721090:DXA721090 EGV721090:EGW721090 EQR721090:EQS721090 FAN721090:FAO721090 FKJ721090:FKK721090 FUF721090:FUG721090 GEB721090:GEC721090 GNX721090:GNY721090 GXT721090:GXU721090 HHP721090:HHQ721090 HRL721090:HRM721090 IBH721090:IBI721090 ILD721090:ILE721090 IUZ721090:IVA721090 JEV721090:JEW721090 JOR721090:JOS721090 JYN721090:JYO721090 KIJ721090:KIK721090 KSF721090:KSG721090 LCB721090:LCC721090 LLX721090:LLY721090 LVT721090:LVU721090 MFP721090:MFQ721090 MPL721090:MPM721090 MZH721090:MZI721090 NJD721090:NJE721090 NSZ721090:NTA721090 OCV721090:OCW721090 OMR721090:OMS721090 OWN721090:OWO721090 PGJ721090:PGK721090 PQF721090:PQG721090 QAB721090:QAC721090 QJX721090:QJY721090 QTT721090:QTU721090 RDP721090:RDQ721090 RNL721090:RNM721090 RXH721090:RXI721090 SHD721090:SHE721090 SQZ721090:SRA721090 TAV721090:TAW721090 TKR721090:TKS721090 TUN721090:TUO721090 UEJ721090:UEK721090 UOF721090:UOG721090 UYB721090:UYC721090 VHX721090:VHY721090 VRT721090:VRU721090 WBP721090:WBQ721090 WLL721090:WLM721090 WVH721090:WVI721090 A786626:B786626 IV786626:IW786626 SR786626:SS786626 ACN786626:ACO786626 AMJ786626:AMK786626 AWF786626:AWG786626 BGB786626:BGC786626 BPX786626:BPY786626 BZT786626:BZU786626 CJP786626:CJQ786626 CTL786626:CTM786626 DDH786626:DDI786626 DND786626:DNE786626 DWZ786626:DXA786626 EGV786626:EGW786626 EQR786626:EQS786626 FAN786626:FAO786626 FKJ786626:FKK786626 FUF786626:FUG786626 GEB786626:GEC786626 GNX786626:GNY786626 GXT786626:GXU786626 HHP786626:HHQ786626 HRL786626:HRM786626 IBH786626:IBI786626 ILD786626:ILE786626 IUZ786626:IVA786626 JEV786626:JEW786626 JOR786626:JOS786626 JYN786626:JYO786626 KIJ786626:KIK786626 KSF786626:KSG786626 LCB786626:LCC786626 LLX786626:LLY786626 LVT786626:LVU786626 MFP786626:MFQ786626 MPL786626:MPM786626 MZH786626:MZI786626 NJD786626:NJE786626 NSZ786626:NTA786626 OCV786626:OCW786626 OMR786626:OMS786626 OWN786626:OWO786626 PGJ786626:PGK786626 PQF786626:PQG786626 QAB786626:QAC786626 QJX786626:QJY786626 QTT786626:QTU786626 RDP786626:RDQ786626 RNL786626:RNM786626 RXH786626:RXI786626 SHD786626:SHE786626 SQZ786626:SRA786626 TAV786626:TAW786626 TKR786626:TKS786626 TUN786626:TUO786626 UEJ786626:UEK786626 UOF786626:UOG786626 UYB786626:UYC786626 VHX786626:VHY786626 VRT786626:VRU786626 WBP786626:WBQ786626 WLL786626:WLM786626 WVH786626:WVI786626 A852162:B852162 IV852162:IW852162 SR852162:SS852162 ACN852162:ACO852162 AMJ852162:AMK852162 AWF852162:AWG852162 BGB852162:BGC852162 BPX852162:BPY852162 BZT852162:BZU852162 CJP852162:CJQ852162 CTL852162:CTM852162 DDH852162:DDI852162 DND852162:DNE852162 DWZ852162:DXA852162 EGV852162:EGW852162 EQR852162:EQS852162 FAN852162:FAO852162 FKJ852162:FKK852162 FUF852162:FUG852162 GEB852162:GEC852162 GNX852162:GNY852162 GXT852162:GXU852162 HHP852162:HHQ852162 HRL852162:HRM852162 IBH852162:IBI852162 ILD852162:ILE852162 IUZ852162:IVA852162 JEV852162:JEW852162 JOR852162:JOS852162 JYN852162:JYO852162 KIJ852162:KIK852162 KSF852162:KSG852162 LCB852162:LCC852162 LLX852162:LLY852162 LVT852162:LVU852162 MFP852162:MFQ852162 MPL852162:MPM852162 MZH852162:MZI852162 NJD852162:NJE852162 NSZ852162:NTA852162 OCV852162:OCW852162 OMR852162:OMS852162 OWN852162:OWO852162 PGJ852162:PGK852162 PQF852162:PQG852162 QAB852162:QAC852162 QJX852162:QJY852162 QTT852162:QTU852162 RDP852162:RDQ852162 RNL852162:RNM852162 RXH852162:RXI852162 SHD852162:SHE852162 SQZ852162:SRA852162 TAV852162:TAW852162 TKR852162:TKS852162 TUN852162:TUO852162 UEJ852162:UEK852162 UOF852162:UOG852162 UYB852162:UYC852162 VHX852162:VHY852162 VRT852162:VRU852162 WBP852162:WBQ852162 WLL852162:WLM852162 WVH852162:WVI852162 A917698:B917698 IV917698:IW917698 SR917698:SS917698 ACN917698:ACO917698 AMJ917698:AMK917698 AWF917698:AWG917698 BGB917698:BGC917698 BPX917698:BPY917698 BZT917698:BZU917698 CJP917698:CJQ917698 CTL917698:CTM917698 DDH917698:DDI917698 DND917698:DNE917698 DWZ917698:DXA917698 EGV917698:EGW917698 EQR917698:EQS917698 FAN917698:FAO917698 FKJ917698:FKK917698 FUF917698:FUG917698 GEB917698:GEC917698 GNX917698:GNY917698 GXT917698:GXU917698 HHP917698:HHQ917698 HRL917698:HRM917698 IBH917698:IBI917698 ILD917698:ILE917698 IUZ917698:IVA917698 JEV917698:JEW917698 JOR917698:JOS917698 JYN917698:JYO917698 KIJ917698:KIK917698 KSF917698:KSG917698 LCB917698:LCC917698 LLX917698:LLY917698 LVT917698:LVU917698 MFP917698:MFQ917698 MPL917698:MPM917698 MZH917698:MZI917698 NJD917698:NJE917698 NSZ917698:NTA917698 OCV917698:OCW917698 OMR917698:OMS917698 OWN917698:OWO917698 PGJ917698:PGK917698 PQF917698:PQG917698 QAB917698:QAC917698 QJX917698:QJY917698 QTT917698:QTU917698 RDP917698:RDQ917698 RNL917698:RNM917698 RXH917698:RXI917698 SHD917698:SHE917698 SQZ917698:SRA917698 TAV917698:TAW917698 TKR917698:TKS917698 TUN917698:TUO917698 UEJ917698:UEK917698 UOF917698:UOG917698 UYB917698:UYC917698 VHX917698:VHY917698 VRT917698:VRU917698 WBP917698:WBQ917698 WLL917698:WLM917698 WVH917698:WVI917698 A983234:B983234 IV983234:IW983234 SR983234:SS983234 ACN983234:ACO983234 AMJ983234:AMK983234 AWF983234:AWG983234 BGB983234:BGC983234 BPX983234:BPY983234 BZT983234:BZU983234 CJP983234:CJQ983234 CTL983234:CTM983234 DDH983234:DDI983234 DND983234:DNE983234 DWZ983234:DXA983234 EGV983234:EGW983234 EQR983234:EQS983234 FAN983234:FAO983234 FKJ983234:FKK983234 FUF983234:FUG983234 GEB983234:GEC983234 GNX983234:GNY983234 GXT983234:GXU983234 HHP983234:HHQ983234 HRL983234:HRM983234 IBH983234:IBI983234 ILD983234:ILE983234 IUZ983234:IVA983234 JEV983234:JEW983234 JOR983234:JOS983234 JYN983234:JYO983234 KIJ983234:KIK983234 KSF983234:KSG983234 LCB983234:LCC983234 LLX983234:LLY983234 LVT983234:LVU983234 MFP983234:MFQ983234 MPL983234:MPM983234 MZH983234:MZI983234 NJD983234:NJE983234 NSZ983234:NTA983234 OCV983234:OCW983234 OMR983234:OMS983234 OWN983234:OWO983234 PGJ983234:PGK983234 PQF983234:PQG983234 QAB983234:QAC983234 QJX983234:QJY983234 QTT983234:QTU983234 RDP983234:RDQ983234 RNL983234:RNM983234 RXH983234:RXI983234 SHD983234:SHE983234 SQZ983234:SRA983234 TAV983234:TAW983234 TKR983234:TKS983234 TUN983234:TUO983234 UEJ983234:UEK983234 UOF983234:UOG983234 UYB983234:UYC983234 VHX983234:VHY983234 VRT983234:VRU983234 WBP983234:WBQ983234 WLL983234:WLM983234 WVH983234:WVI983234 B65731:B65735 IW65731:IW65735 SS65731:SS65735 ACO65731:ACO65735 AMK65731:AMK65735 AWG65731:AWG65735 BGC65731:BGC65735 BPY65731:BPY65735 BZU65731:BZU65735 CJQ65731:CJQ65735 CTM65731:CTM65735 DDI65731:DDI65735 DNE65731:DNE65735 DXA65731:DXA65735 EGW65731:EGW65735 EQS65731:EQS65735 FAO65731:FAO65735 FKK65731:FKK65735 FUG65731:FUG65735 GEC65731:GEC65735 GNY65731:GNY65735 GXU65731:GXU65735 HHQ65731:HHQ65735 HRM65731:HRM65735 IBI65731:IBI65735 ILE65731:ILE65735 IVA65731:IVA65735 JEW65731:JEW65735 JOS65731:JOS65735 JYO65731:JYO65735 KIK65731:KIK65735 KSG65731:KSG65735 LCC65731:LCC65735 LLY65731:LLY65735 LVU65731:LVU65735 MFQ65731:MFQ65735 MPM65731:MPM65735 MZI65731:MZI65735 NJE65731:NJE65735 NTA65731:NTA65735 OCW65731:OCW65735 OMS65731:OMS65735 OWO65731:OWO65735 PGK65731:PGK65735 PQG65731:PQG65735 QAC65731:QAC65735 QJY65731:QJY65735 QTU65731:QTU65735 RDQ65731:RDQ65735 RNM65731:RNM65735 RXI65731:RXI65735 SHE65731:SHE65735 SRA65731:SRA65735 TAW65731:TAW65735 TKS65731:TKS65735 TUO65731:TUO65735 UEK65731:UEK65735 UOG65731:UOG65735 UYC65731:UYC65735 VHY65731:VHY65735 VRU65731:VRU65735 WBQ65731:WBQ65735 WLM65731:WLM65735 WVI65731:WVI65735 B131267:B131271 IW131267:IW131271 SS131267:SS131271 ACO131267:ACO131271 AMK131267:AMK131271 AWG131267:AWG131271 BGC131267:BGC131271 BPY131267:BPY131271 BZU131267:BZU131271 CJQ131267:CJQ131271 CTM131267:CTM131271 DDI131267:DDI131271 DNE131267:DNE131271 DXA131267:DXA131271 EGW131267:EGW131271 EQS131267:EQS131271 FAO131267:FAO131271 FKK131267:FKK131271 FUG131267:FUG131271 GEC131267:GEC131271 GNY131267:GNY131271 GXU131267:GXU131271 HHQ131267:HHQ131271 HRM131267:HRM131271 IBI131267:IBI131271 ILE131267:ILE131271 IVA131267:IVA131271 JEW131267:JEW131271 JOS131267:JOS131271 JYO131267:JYO131271 KIK131267:KIK131271 KSG131267:KSG131271 LCC131267:LCC131271 LLY131267:LLY131271 LVU131267:LVU131271 MFQ131267:MFQ131271 MPM131267:MPM131271 MZI131267:MZI131271 NJE131267:NJE131271 NTA131267:NTA131271 OCW131267:OCW131271 OMS131267:OMS131271 OWO131267:OWO131271 PGK131267:PGK131271 PQG131267:PQG131271 QAC131267:QAC131271 QJY131267:QJY131271 QTU131267:QTU131271 RDQ131267:RDQ131271 RNM131267:RNM131271 RXI131267:RXI131271 SHE131267:SHE131271 SRA131267:SRA131271 TAW131267:TAW131271 TKS131267:TKS131271 TUO131267:TUO131271 UEK131267:UEK131271 UOG131267:UOG131271 UYC131267:UYC131271 VHY131267:VHY131271 VRU131267:VRU131271 WBQ131267:WBQ131271 WLM131267:WLM131271 WVI131267:WVI131271 B196803:B196807 IW196803:IW196807 SS196803:SS196807 ACO196803:ACO196807 AMK196803:AMK196807 AWG196803:AWG196807 BGC196803:BGC196807 BPY196803:BPY196807 BZU196803:BZU196807 CJQ196803:CJQ196807 CTM196803:CTM196807 DDI196803:DDI196807 DNE196803:DNE196807 DXA196803:DXA196807 EGW196803:EGW196807 EQS196803:EQS196807 FAO196803:FAO196807 FKK196803:FKK196807 FUG196803:FUG196807 GEC196803:GEC196807 GNY196803:GNY196807 GXU196803:GXU196807 HHQ196803:HHQ196807 HRM196803:HRM196807 IBI196803:IBI196807 ILE196803:ILE196807 IVA196803:IVA196807 JEW196803:JEW196807 JOS196803:JOS196807 JYO196803:JYO196807 KIK196803:KIK196807 KSG196803:KSG196807 LCC196803:LCC196807 LLY196803:LLY196807 LVU196803:LVU196807 MFQ196803:MFQ196807 MPM196803:MPM196807 MZI196803:MZI196807 NJE196803:NJE196807 NTA196803:NTA196807 OCW196803:OCW196807 OMS196803:OMS196807 OWO196803:OWO196807 PGK196803:PGK196807 PQG196803:PQG196807 QAC196803:QAC196807 QJY196803:QJY196807 QTU196803:QTU196807 RDQ196803:RDQ196807 RNM196803:RNM196807 RXI196803:RXI196807 SHE196803:SHE196807 SRA196803:SRA196807 TAW196803:TAW196807 TKS196803:TKS196807 TUO196803:TUO196807 UEK196803:UEK196807 UOG196803:UOG196807 UYC196803:UYC196807 VHY196803:VHY196807 VRU196803:VRU196807 WBQ196803:WBQ196807 WLM196803:WLM196807 WVI196803:WVI196807 B262339:B262343 IW262339:IW262343 SS262339:SS262343 ACO262339:ACO262343 AMK262339:AMK262343 AWG262339:AWG262343 BGC262339:BGC262343 BPY262339:BPY262343 BZU262339:BZU262343 CJQ262339:CJQ262343 CTM262339:CTM262343 DDI262339:DDI262343 DNE262339:DNE262343 DXA262339:DXA262343 EGW262339:EGW262343 EQS262339:EQS262343 FAO262339:FAO262343 FKK262339:FKK262343 FUG262339:FUG262343 GEC262339:GEC262343 GNY262339:GNY262343 GXU262339:GXU262343 HHQ262339:HHQ262343 HRM262339:HRM262343 IBI262339:IBI262343 ILE262339:ILE262343 IVA262339:IVA262343 JEW262339:JEW262343 JOS262339:JOS262343 JYO262339:JYO262343 KIK262339:KIK262343 KSG262339:KSG262343 LCC262339:LCC262343 LLY262339:LLY262343 LVU262339:LVU262343 MFQ262339:MFQ262343 MPM262339:MPM262343 MZI262339:MZI262343 NJE262339:NJE262343 NTA262339:NTA262343 OCW262339:OCW262343 OMS262339:OMS262343 OWO262339:OWO262343 PGK262339:PGK262343 PQG262339:PQG262343 QAC262339:QAC262343 QJY262339:QJY262343 QTU262339:QTU262343 RDQ262339:RDQ262343 RNM262339:RNM262343 RXI262339:RXI262343 SHE262339:SHE262343 SRA262339:SRA262343 TAW262339:TAW262343 TKS262339:TKS262343 TUO262339:TUO262343 UEK262339:UEK262343 UOG262339:UOG262343 UYC262339:UYC262343 VHY262339:VHY262343 VRU262339:VRU262343 WBQ262339:WBQ262343 WLM262339:WLM262343 WVI262339:WVI262343 B327875:B327879 IW327875:IW327879 SS327875:SS327879 ACO327875:ACO327879 AMK327875:AMK327879 AWG327875:AWG327879 BGC327875:BGC327879 BPY327875:BPY327879 BZU327875:BZU327879 CJQ327875:CJQ327879 CTM327875:CTM327879 DDI327875:DDI327879 DNE327875:DNE327879 DXA327875:DXA327879 EGW327875:EGW327879 EQS327875:EQS327879 FAO327875:FAO327879 FKK327875:FKK327879 FUG327875:FUG327879 GEC327875:GEC327879 GNY327875:GNY327879 GXU327875:GXU327879 HHQ327875:HHQ327879 HRM327875:HRM327879 IBI327875:IBI327879 ILE327875:ILE327879 IVA327875:IVA327879 JEW327875:JEW327879 JOS327875:JOS327879 JYO327875:JYO327879 KIK327875:KIK327879 KSG327875:KSG327879 LCC327875:LCC327879 LLY327875:LLY327879 LVU327875:LVU327879 MFQ327875:MFQ327879 MPM327875:MPM327879 MZI327875:MZI327879 NJE327875:NJE327879 NTA327875:NTA327879 OCW327875:OCW327879 OMS327875:OMS327879 OWO327875:OWO327879 PGK327875:PGK327879 PQG327875:PQG327879 QAC327875:QAC327879 QJY327875:QJY327879 QTU327875:QTU327879 RDQ327875:RDQ327879 RNM327875:RNM327879 RXI327875:RXI327879 SHE327875:SHE327879 SRA327875:SRA327879 TAW327875:TAW327879 TKS327875:TKS327879 TUO327875:TUO327879 UEK327875:UEK327879 UOG327875:UOG327879 UYC327875:UYC327879 VHY327875:VHY327879 VRU327875:VRU327879 WBQ327875:WBQ327879 WLM327875:WLM327879 WVI327875:WVI327879 B393411:B393415 IW393411:IW393415 SS393411:SS393415 ACO393411:ACO393415 AMK393411:AMK393415 AWG393411:AWG393415 BGC393411:BGC393415 BPY393411:BPY393415 BZU393411:BZU393415 CJQ393411:CJQ393415 CTM393411:CTM393415 DDI393411:DDI393415 DNE393411:DNE393415 DXA393411:DXA393415 EGW393411:EGW393415 EQS393411:EQS393415 FAO393411:FAO393415 FKK393411:FKK393415 FUG393411:FUG393415 GEC393411:GEC393415 GNY393411:GNY393415 GXU393411:GXU393415 HHQ393411:HHQ393415 HRM393411:HRM393415 IBI393411:IBI393415 ILE393411:ILE393415 IVA393411:IVA393415 JEW393411:JEW393415 JOS393411:JOS393415 JYO393411:JYO393415 KIK393411:KIK393415 KSG393411:KSG393415 LCC393411:LCC393415 LLY393411:LLY393415 LVU393411:LVU393415 MFQ393411:MFQ393415 MPM393411:MPM393415 MZI393411:MZI393415 NJE393411:NJE393415 NTA393411:NTA393415 OCW393411:OCW393415 OMS393411:OMS393415 OWO393411:OWO393415 PGK393411:PGK393415 PQG393411:PQG393415 QAC393411:QAC393415 QJY393411:QJY393415 QTU393411:QTU393415 RDQ393411:RDQ393415 RNM393411:RNM393415 RXI393411:RXI393415 SHE393411:SHE393415 SRA393411:SRA393415 TAW393411:TAW393415 TKS393411:TKS393415 TUO393411:TUO393415 UEK393411:UEK393415 UOG393411:UOG393415 UYC393411:UYC393415 VHY393411:VHY393415 VRU393411:VRU393415 WBQ393411:WBQ393415 WLM393411:WLM393415 WVI393411:WVI393415 B458947:B458951 IW458947:IW458951 SS458947:SS458951 ACO458947:ACO458951 AMK458947:AMK458951 AWG458947:AWG458951 BGC458947:BGC458951 BPY458947:BPY458951 BZU458947:BZU458951 CJQ458947:CJQ458951 CTM458947:CTM458951 DDI458947:DDI458951 DNE458947:DNE458951 DXA458947:DXA458951 EGW458947:EGW458951 EQS458947:EQS458951 FAO458947:FAO458951 FKK458947:FKK458951 FUG458947:FUG458951 GEC458947:GEC458951 GNY458947:GNY458951 GXU458947:GXU458951 HHQ458947:HHQ458951 HRM458947:HRM458951 IBI458947:IBI458951 ILE458947:ILE458951 IVA458947:IVA458951 JEW458947:JEW458951 JOS458947:JOS458951 JYO458947:JYO458951 KIK458947:KIK458951 KSG458947:KSG458951 LCC458947:LCC458951 LLY458947:LLY458951 LVU458947:LVU458951 MFQ458947:MFQ458951 MPM458947:MPM458951 MZI458947:MZI458951 NJE458947:NJE458951 NTA458947:NTA458951 OCW458947:OCW458951 OMS458947:OMS458951 OWO458947:OWO458951 PGK458947:PGK458951 PQG458947:PQG458951 QAC458947:QAC458951 QJY458947:QJY458951 QTU458947:QTU458951 RDQ458947:RDQ458951 RNM458947:RNM458951 RXI458947:RXI458951 SHE458947:SHE458951 SRA458947:SRA458951 TAW458947:TAW458951 TKS458947:TKS458951 TUO458947:TUO458951 UEK458947:UEK458951 UOG458947:UOG458951 UYC458947:UYC458951 VHY458947:VHY458951 VRU458947:VRU458951 WBQ458947:WBQ458951 WLM458947:WLM458951 WVI458947:WVI458951 B524483:B524487 IW524483:IW524487 SS524483:SS524487 ACO524483:ACO524487 AMK524483:AMK524487 AWG524483:AWG524487 BGC524483:BGC524487 BPY524483:BPY524487 BZU524483:BZU524487 CJQ524483:CJQ524487 CTM524483:CTM524487 DDI524483:DDI524487 DNE524483:DNE524487 DXA524483:DXA524487 EGW524483:EGW524487 EQS524483:EQS524487 FAO524483:FAO524487 FKK524483:FKK524487 FUG524483:FUG524487 GEC524483:GEC524487 GNY524483:GNY524487 GXU524483:GXU524487 HHQ524483:HHQ524487 HRM524483:HRM524487 IBI524483:IBI524487 ILE524483:ILE524487 IVA524483:IVA524487 JEW524483:JEW524487 JOS524483:JOS524487 JYO524483:JYO524487 KIK524483:KIK524487 KSG524483:KSG524487 LCC524483:LCC524487 LLY524483:LLY524487 LVU524483:LVU524487 MFQ524483:MFQ524487 MPM524483:MPM524487 MZI524483:MZI524487 NJE524483:NJE524487 NTA524483:NTA524487 OCW524483:OCW524487 OMS524483:OMS524487 OWO524483:OWO524487 PGK524483:PGK524487 PQG524483:PQG524487 QAC524483:QAC524487 QJY524483:QJY524487 QTU524483:QTU524487 RDQ524483:RDQ524487 RNM524483:RNM524487 RXI524483:RXI524487 SHE524483:SHE524487 SRA524483:SRA524487 TAW524483:TAW524487 TKS524483:TKS524487 TUO524483:TUO524487 UEK524483:UEK524487 UOG524483:UOG524487 UYC524483:UYC524487 VHY524483:VHY524487 VRU524483:VRU524487 WBQ524483:WBQ524487 WLM524483:WLM524487 WVI524483:WVI524487 B590019:B590023 IW590019:IW590023 SS590019:SS590023 ACO590019:ACO590023 AMK590019:AMK590023 AWG590019:AWG590023 BGC590019:BGC590023 BPY590019:BPY590023 BZU590019:BZU590023 CJQ590019:CJQ590023 CTM590019:CTM590023 DDI590019:DDI590023 DNE590019:DNE590023 DXA590019:DXA590023 EGW590019:EGW590023 EQS590019:EQS590023 FAO590019:FAO590023 FKK590019:FKK590023 FUG590019:FUG590023 GEC590019:GEC590023 GNY590019:GNY590023 GXU590019:GXU590023 HHQ590019:HHQ590023 HRM590019:HRM590023 IBI590019:IBI590023 ILE590019:ILE590023 IVA590019:IVA590023 JEW590019:JEW590023 JOS590019:JOS590023 JYO590019:JYO590023 KIK590019:KIK590023 KSG590019:KSG590023 LCC590019:LCC590023 LLY590019:LLY590023 LVU590019:LVU590023 MFQ590019:MFQ590023 MPM590019:MPM590023 MZI590019:MZI590023 NJE590019:NJE590023 NTA590019:NTA590023 OCW590019:OCW590023 OMS590019:OMS590023 OWO590019:OWO590023 PGK590019:PGK590023 PQG590019:PQG590023 QAC590019:QAC590023 QJY590019:QJY590023 QTU590019:QTU590023 RDQ590019:RDQ590023 RNM590019:RNM590023 RXI590019:RXI590023 SHE590019:SHE590023 SRA590019:SRA590023 TAW590019:TAW590023 TKS590019:TKS590023 TUO590019:TUO590023 UEK590019:UEK590023 UOG590019:UOG590023 UYC590019:UYC590023 VHY590019:VHY590023 VRU590019:VRU590023 WBQ590019:WBQ590023 WLM590019:WLM590023 WVI590019:WVI590023 B655555:B655559 IW655555:IW655559 SS655555:SS655559 ACO655555:ACO655559 AMK655555:AMK655559 AWG655555:AWG655559 BGC655555:BGC655559 BPY655555:BPY655559 BZU655555:BZU655559 CJQ655555:CJQ655559 CTM655555:CTM655559 DDI655555:DDI655559 DNE655555:DNE655559 DXA655555:DXA655559 EGW655555:EGW655559 EQS655555:EQS655559 FAO655555:FAO655559 FKK655555:FKK655559 FUG655555:FUG655559 GEC655555:GEC655559 GNY655555:GNY655559 GXU655555:GXU655559 HHQ655555:HHQ655559 HRM655555:HRM655559 IBI655555:IBI655559 ILE655555:ILE655559 IVA655555:IVA655559 JEW655555:JEW655559 JOS655555:JOS655559 JYO655555:JYO655559 KIK655555:KIK655559 KSG655555:KSG655559 LCC655555:LCC655559 LLY655555:LLY655559 LVU655555:LVU655559 MFQ655555:MFQ655559 MPM655555:MPM655559 MZI655555:MZI655559 NJE655555:NJE655559 NTA655555:NTA655559 OCW655555:OCW655559 OMS655555:OMS655559 OWO655555:OWO655559 PGK655555:PGK655559 PQG655555:PQG655559 QAC655555:QAC655559 QJY655555:QJY655559 QTU655555:QTU655559 RDQ655555:RDQ655559 RNM655555:RNM655559 RXI655555:RXI655559 SHE655555:SHE655559 SRA655555:SRA655559 TAW655555:TAW655559 TKS655555:TKS655559 TUO655555:TUO655559 UEK655555:UEK655559 UOG655555:UOG655559 UYC655555:UYC655559 VHY655555:VHY655559 VRU655555:VRU655559 WBQ655555:WBQ655559 WLM655555:WLM655559 WVI655555:WVI655559 B721091:B721095 IW721091:IW721095 SS721091:SS721095 ACO721091:ACO721095 AMK721091:AMK721095 AWG721091:AWG721095 BGC721091:BGC721095 BPY721091:BPY721095 BZU721091:BZU721095 CJQ721091:CJQ721095 CTM721091:CTM721095 DDI721091:DDI721095 DNE721091:DNE721095 DXA721091:DXA721095 EGW721091:EGW721095 EQS721091:EQS721095 FAO721091:FAO721095 FKK721091:FKK721095 FUG721091:FUG721095 GEC721091:GEC721095 GNY721091:GNY721095 GXU721091:GXU721095 HHQ721091:HHQ721095 HRM721091:HRM721095 IBI721091:IBI721095 ILE721091:ILE721095 IVA721091:IVA721095 JEW721091:JEW721095 JOS721091:JOS721095 JYO721091:JYO721095 KIK721091:KIK721095 KSG721091:KSG721095 LCC721091:LCC721095 LLY721091:LLY721095 LVU721091:LVU721095 MFQ721091:MFQ721095 MPM721091:MPM721095 MZI721091:MZI721095 NJE721091:NJE721095 NTA721091:NTA721095 OCW721091:OCW721095 OMS721091:OMS721095 OWO721091:OWO721095 PGK721091:PGK721095 PQG721091:PQG721095 QAC721091:QAC721095 QJY721091:QJY721095 QTU721091:QTU721095 RDQ721091:RDQ721095 RNM721091:RNM721095 RXI721091:RXI721095 SHE721091:SHE721095 SRA721091:SRA721095 TAW721091:TAW721095 TKS721091:TKS721095 TUO721091:TUO721095 UEK721091:UEK721095 UOG721091:UOG721095 UYC721091:UYC721095 VHY721091:VHY721095 VRU721091:VRU721095 WBQ721091:WBQ721095 WLM721091:WLM721095 WVI721091:WVI721095 B786627:B786631 IW786627:IW786631 SS786627:SS786631 ACO786627:ACO786631 AMK786627:AMK786631 AWG786627:AWG786631 BGC786627:BGC786631 BPY786627:BPY786631 BZU786627:BZU786631 CJQ786627:CJQ786631 CTM786627:CTM786631 DDI786627:DDI786631 DNE786627:DNE786631 DXA786627:DXA786631 EGW786627:EGW786631 EQS786627:EQS786631 FAO786627:FAO786631 FKK786627:FKK786631 FUG786627:FUG786631 GEC786627:GEC786631 GNY786627:GNY786631 GXU786627:GXU786631 HHQ786627:HHQ786631 HRM786627:HRM786631 IBI786627:IBI786631 ILE786627:ILE786631 IVA786627:IVA786631 JEW786627:JEW786631 JOS786627:JOS786631 JYO786627:JYO786631 KIK786627:KIK786631 KSG786627:KSG786631 LCC786627:LCC786631 LLY786627:LLY786631 LVU786627:LVU786631 MFQ786627:MFQ786631 MPM786627:MPM786631 MZI786627:MZI786631 NJE786627:NJE786631 NTA786627:NTA786631 OCW786627:OCW786631 OMS786627:OMS786631 OWO786627:OWO786631 PGK786627:PGK786631 PQG786627:PQG786631 QAC786627:QAC786631 QJY786627:QJY786631 QTU786627:QTU786631 RDQ786627:RDQ786631 RNM786627:RNM786631 RXI786627:RXI786631 SHE786627:SHE786631 SRA786627:SRA786631 TAW786627:TAW786631 TKS786627:TKS786631 TUO786627:TUO786631 UEK786627:UEK786631 UOG786627:UOG786631 UYC786627:UYC786631 VHY786627:VHY786631 VRU786627:VRU786631 WBQ786627:WBQ786631 WLM786627:WLM786631 WVI786627:WVI786631 B852163:B852167 IW852163:IW852167 SS852163:SS852167 ACO852163:ACO852167 AMK852163:AMK852167 AWG852163:AWG852167 BGC852163:BGC852167 BPY852163:BPY852167 BZU852163:BZU852167 CJQ852163:CJQ852167 CTM852163:CTM852167 DDI852163:DDI852167 DNE852163:DNE852167 DXA852163:DXA852167 EGW852163:EGW852167 EQS852163:EQS852167 FAO852163:FAO852167 FKK852163:FKK852167 FUG852163:FUG852167 GEC852163:GEC852167 GNY852163:GNY852167 GXU852163:GXU852167 HHQ852163:HHQ852167 HRM852163:HRM852167 IBI852163:IBI852167 ILE852163:ILE852167 IVA852163:IVA852167 JEW852163:JEW852167 JOS852163:JOS852167 JYO852163:JYO852167 KIK852163:KIK852167 KSG852163:KSG852167 LCC852163:LCC852167 LLY852163:LLY852167 LVU852163:LVU852167 MFQ852163:MFQ852167 MPM852163:MPM852167 MZI852163:MZI852167 NJE852163:NJE852167 NTA852163:NTA852167 OCW852163:OCW852167 OMS852163:OMS852167 OWO852163:OWO852167 PGK852163:PGK852167 PQG852163:PQG852167 QAC852163:QAC852167 QJY852163:QJY852167 QTU852163:QTU852167 RDQ852163:RDQ852167 RNM852163:RNM852167 RXI852163:RXI852167 SHE852163:SHE852167 SRA852163:SRA852167 TAW852163:TAW852167 TKS852163:TKS852167 TUO852163:TUO852167 UEK852163:UEK852167 UOG852163:UOG852167 UYC852163:UYC852167 VHY852163:VHY852167 VRU852163:VRU852167 WBQ852163:WBQ852167 WLM852163:WLM852167 WVI852163:WVI852167 B917699:B917703 IW917699:IW917703 SS917699:SS917703 ACO917699:ACO917703 AMK917699:AMK917703 AWG917699:AWG917703 BGC917699:BGC917703 BPY917699:BPY917703 BZU917699:BZU917703 CJQ917699:CJQ917703 CTM917699:CTM917703 DDI917699:DDI917703 DNE917699:DNE917703 DXA917699:DXA917703 EGW917699:EGW917703 EQS917699:EQS917703 FAO917699:FAO917703 FKK917699:FKK917703 FUG917699:FUG917703 GEC917699:GEC917703 GNY917699:GNY917703 GXU917699:GXU917703 HHQ917699:HHQ917703 HRM917699:HRM917703 IBI917699:IBI917703 ILE917699:ILE917703 IVA917699:IVA917703 JEW917699:JEW917703 JOS917699:JOS917703 JYO917699:JYO917703 KIK917699:KIK917703 KSG917699:KSG917703 LCC917699:LCC917703 LLY917699:LLY917703 LVU917699:LVU917703 MFQ917699:MFQ917703 MPM917699:MPM917703 MZI917699:MZI917703 NJE917699:NJE917703 NTA917699:NTA917703 OCW917699:OCW917703 OMS917699:OMS917703 OWO917699:OWO917703 PGK917699:PGK917703 PQG917699:PQG917703 QAC917699:QAC917703 QJY917699:QJY917703 QTU917699:QTU917703 RDQ917699:RDQ917703 RNM917699:RNM917703 RXI917699:RXI917703 SHE917699:SHE917703 SRA917699:SRA917703 TAW917699:TAW917703 TKS917699:TKS917703 TUO917699:TUO917703 UEK917699:UEK917703 UOG917699:UOG917703 UYC917699:UYC917703 VHY917699:VHY917703 VRU917699:VRU917703 WBQ917699:WBQ917703 WLM917699:WLM917703 WVI917699:WVI917703 B983235:B983239 IW983235:IW983239 SS983235:SS983239 ACO983235:ACO983239 AMK983235:AMK983239 AWG983235:AWG983239 BGC983235:BGC983239 BPY983235:BPY983239 BZU983235:BZU983239 CJQ983235:CJQ983239 CTM983235:CTM983239 DDI983235:DDI983239 DNE983235:DNE983239 DXA983235:DXA983239 EGW983235:EGW983239 EQS983235:EQS983239 FAO983235:FAO983239 FKK983235:FKK983239 FUG983235:FUG983239 GEC983235:GEC983239 GNY983235:GNY983239 GXU983235:GXU983239 HHQ983235:HHQ983239 HRM983235:HRM983239 IBI983235:IBI983239 ILE983235:ILE983239 IVA983235:IVA983239 JEW983235:JEW983239 JOS983235:JOS983239 JYO983235:JYO983239 KIK983235:KIK983239 KSG983235:KSG983239 LCC983235:LCC983239 LLY983235:LLY983239 LVU983235:LVU983239 MFQ983235:MFQ983239 MPM983235:MPM983239 MZI983235:MZI983239 NJE983235:NJE983239 NTA983235:NTA983239 OCW983235:OCW983239 OMS983235:OMS983239 OWO983235:OWO983239 PGK983235:PGK983239 PQG983235:PQG983239 QAC983235:QAC983239 QJY983235:QJY983239 QTU983235:QTU983239 RDQ983235:RDQ983239 RNM983235:RNM983239 RXI983235:RXI983239 SHE983235:SHE983239 SRA983235:SRA983239 TAW983235:TAW983239 TKS983235:TKS983239 TUO983235:TUO983239 UEK983235:UEK983239 UOG983235:UOG983239 UYC983235:UYC983239 VHY983235:VHY983239 VRU983235:VRU983239 WBQ983235:WBQ983239 WLM983235:WLM983239 WVI983235:WVI983239 P65726:P65746 JK65726:JK65746 TG65726:TG65746 ADC65726:ADC65746 AMY65726:AMY65746 AWU65726:AWU65746 BGQ65726:BGQ65746 BQM65726:BQM65746 CAI65726:CAI65746 CKE65726:CKE65746 CUA65726:CUA65746 DDW65726:DDW65746 DNS65726:DNS65746 DXO65726:DXO65746 EHK65726:EHK65746 ERG65726:ERG65746 FBC65726:FBC65746 FKY65726:FKY65746 FUU65726:FUU65746 GEQ65726:GEQ65746 GOM65726:GOM65746 GYI65726:GYI65746 HIE65726:HIE65746 HSA65726:HSA65746 IBW65726:IBW65746 ILS65726:ILS65746 IVO65726:IVO65746 JFK65726:JFK65746 JPG65726:JPG65746 JZC65726:JZC65746 KIY65726:KIY65746 KSU65726:KSU65746 LCQ65726:LCQ65746 LMM65726:LMM65746 LWI65726:LWI65746 MGE65726:MGE65746 MQA65726:MQA65746 MZW65726:MZW65746 NJS65726:NJS65746 NTO65726:NTO65746 ODK65726:ODK65746 ONG65726:ONG65746 OXC65726:OXC65746 PGY65726:PGY65746 PQU65726:PQU65746 QAQ65726:QAQ65746 QKM65726:QKM65746 QUI65726:QUI65746 REE65726:REE65746 ROA65726:ROA65746 RXW65726:RXW65746 SHS65726:SHS65746 SRO65726:SRO65746 TBK65726:TBK65746 TLG65726:TLG65746 TVC65726:TVC65746 UEY65726:UEY65746 UOU65726:UOU65746 UYQ65726:UYQ65746 VIM65726:VIM65746 VSI65726:VSI65746 WCE65726:WCE65746 WMA65726:WMA65746 WVW65726:WVW65746 P131262:P131282 JK131262:JK131282 TG131262:TG131282 ADC131262:ADC131282 AMY131262:AMY131282 AWU131262:AWU131282 BGQ131262:BGQ131282 BQM131262:BQM131282 CAI131262:CAI131282 CKE131262:CKE131282 CUA131262:CUA131282 DDW131262:DDW131282 DNS131262:DNS131282 DXO131262:DXO131282 EHK131262:EHK131282 ERG131262:ERG131282 FBC131262:FBC131282 FKY131262:FKY131282 FUU131262:FUU131282 GEQ131262:GEQ131282 GOM131262:GOM131282 GYI131262:GYI131282 HIE131262:HIE131282 HSA131262:HSA131282 IBW131262:IBW131282 ILS131262:ILS131282 IVO131262:IVO131282 JFK131262:JFK131282 JPG131262:JPG131282 JZC131262:JZC131282 KIY131262:KIY131282 KSU131262:KSU131282 LCQ131262:LCQ131282 LMM131262:LMM131282 LWI131262:LWI131282 MGE131262:MGE131282 MQA131262:MQA131282 MZW131262:MZW131282 NJS131262:NJS131282 NTO131262:NTO131282 ODK131262:ODK131282 ONG131262:ONG131282 OXC131262:OXC131282 PGY131262:PGY131282 PQU131262:PQU131282 QAQ131262:QAQ131282 QKM131262:QKM131282 QUI131262:QUI131282 REE131262:REE131282 ROA131262:ROA131282 RXW131262:RXW131282 SHS131262:SHS131282 SRO131262:SRO131282 TBK131262:TBK131282 TLG131262:TLG131282 TVC131262:TVC131282 UEY131262:UEY131282 UOU131262:UOU131282 UYQ131262:UYQ131282 VIM131262:VIM131282 VSI131262:VSI131282 WCE131262:WCE131282 WMA131262:WMA131282 WVW131262:WVW131282 P196798:P196818 JK196798:JK196818 TG196798:TG196818 ADC196798:ADC196818 AMY196798:AMY196818 AWU196798:AWU196818 BGQ196798:BGQ196818 BQM196798:BQM196818 CAI196798:CAI196818 CKE196798:CKE196818 CUA196798:CUA196818 DDW196798:DDW196818 DNS196798:DNS196818 DXO196798:DXO196818 EHK196798:EHK196818 ERG196798:ERG196818 FBC196798:FBC196818 FKY196798:FKY196818 FUU196798:FUU196818 GEQ196798:GEQ196818 GOM196798:GOM196818 GYI196798:GYI196818 HIE196798:HIE196818 HSA196798:HSA196818 IBW196798:IBW196818 ILS196798:ILS196818 IVO196798:IVO196818 JFK196798:JFK196818 JPG196798:JPG196818 JZC196798:JZC196818 KIY196798:KIY196818 KSU196798:KSU196818 LCQ196798:LCQ196818 LMM196798:LMM196818 LWI196798:LWI196818 MGE196798:MGE196818 MQA196798:MQA196818 MZW196798:MZW196818 NJS196798:NJS196818 NTO196798:NTO196818 ODK196798:ODK196818 ONG196798:ONG196818 OXC196798:OXC196818 PGY196798:PGY196818 PQU196798:PQU196818 QAQ196798:QAQ196818 QKM196798:QKM196818 QUI196798:QUI196818 REE196798:REE196818 ROA196798:ROA196818 RXW196798:RXW196818 SHS196798:SHS196818 SRO196798:SRO196818 TBK196798:TBK196818 TLG196798:TLG196818 TVC196798:TVC196818 UEY196798:UEY196818 UOU196798:UOU196818 UYQ196798:UYQ196818 VIM196798:VIM196818 VSI196798:VSI196818 WCE196798:WCE196818 WMA196798:WMA196818 WVW196798:WVW196818 P262334:P262354 JK262334:JK262354 TG262334:TG262354 ADC262334:ADC262354 AMY262334:AMY262354 AWU262334:AWU262354 BGQ262334:BGQ262354 BQM262334:BQM262354 CAI262334:CAI262354 CKE262334:CKE262354 CUA262334:CUA262354 DDW262334:DDW262354 DNS262334:DNS262354 DXO262334:DXO262354 EHK262334:EHK262354 ERG262334:ERG262354 FBC262334:FBC262354 FKY262334:FKY262354 FUU262334:FUU262354 GEQ262334:GEQ262354 GOM262334:GOM262354 GYI262334:GYI262354 HIE262334:HIE262354 HSA262334:HSA262354 IBW262334:IBW262354 ILS262334:ILS262354 IVO262334:IVO262354 JFK262334:JFK262354 JPG262334:JPG262354 JZC262334:JZC262354 KIY262334:KIY262354 KSU262334:KSU262354 LCQ262334:LCQ262354 LMM262334:LMM262354 LWI262334:LWI262354 MGE262334:MGE262354 MQA262334:MQA262354 MZW262334:MZW262354 NJS262334:NJS262354 NTO262334:NTO262354 ODK262334:ODK262354 ONG262334:ONG262354 OXC262334:OXC262354 PGY262334:PGY262354 PQU262334:PQU262354 QAQ262334:QAQ262354 QKM262334:QKM262354 QUI262334:QUI262354 REE262334:REE262354 ROA262334:ROA262354 RXW262334:RXW262354 SHS262334:SHS262354 SRO262334:SRO262354 TBK262334:TBK262354 TLG262334:TLG262354 TVC262334:TVC262354 UEY262334:UEY262354 UOU262334:UOU262354 UYQ262334:UYQ262354 VIM262334:VIM262354 VSI262334:VSI262354 WCE262334:WCE262354 WMA262334:WMA262354 WVW262334:WVW262354 P327870:P327890 JK327870:JK327890 TG327870:TG327890 ADC327870:ADC327890 AMY327870:AMY327890 AWU327870:AWU327890 BGQ327870:BGQ327890 BQM327870:BQM327890 CAI327870:CAI327890 CKE327870:CKE327890 CUA327870:CUA327890 DDW327870:DDW327890 DNS327870:DNS327890 DXO327870:DXO327890 EHK327870:EHK327890 ERG327870:ERG327890 FBC327870:FBC327890 FKY327870:FKY327890 FUU327870:FUU327890 GEQ327870:GEQ327890 GOM327870:GOM327890 GYI327870:GYI327890 HIE327870:HIE327890 HSA327870:HSA327890 IBW327870:IBW327890 ILS327870:ILS327890 IVO327870:IVO327890 JFK327870:JFK327890 JPG327870:JPG327890 JZC327870:JZC327890 KIY327870:KIY327890 KSU327870:KSU327890 LCQ327870:LCQ327890 LMM327870:LMM327890 LWI327870:LWI327890 MGE327870:MGE327890 MQA327870:MQA327890 MZW327870:MZW327890 NJS327870:NJS327890 NTO327870:NTO327890 ODK327870:ODK327890 ONG327870:ONG327890 OXC327870:OXC327890 PGY327870:PGY327890 PQU327870:PQU327890 QAQ327870:QAQ327890 QKM327870:QKM327890 QUI327870:QUI327890 REE327870:REE327890 ROA327870:ROA327890 RXW327870:RXW327890 SHS327870:SHS327890 SRO327870:SRO327890 TBK327870:TBK327890 TLG327870:TLG327890 TVC327870:TVC327890 UEY327870:UEY327890 UOU327870:UOU327890 UYQ327870:UYQ327890 VIM327870:VIM327890 VSI327870:VSI327890 WCE327870:WCE327890 WMA327870:WMA327890 WVW327870:WVW327890 P393406:P393426 JK393406:JK393426 TG393406:TG393426 ADC393406:ADC393426 AMY393406:AMY393426 AWU393406:AWU393426 BGQ393406:BGQ393426 BQM393406:BQM393426 CAI393406:CAI393426 CKE393406:CKE393426 CUA393406:CUA393426 DDW393406:DDW393426 DNS393406:DNS393426 DXO393406:DXO393426 EHK393406:EHK393426 ERG393406:ERG393426 FBC393406:FBC393426 FKY393406:FKY393426 FUU393406:FUU393426 GEQ393406:GEQ393426 GOM393406:GOM393426 GYI393406:GYI393426 HIE393406:HIE393426 HSA393406:HSA393426 IBW393406:IBW393426 ILS393406:ILS393426 IVO393406:IVO393426 JFK393406:JFK393426 JPG393406:JPG393426 JZC393406:JZC393426 KIY393406:KIY393426 KSU393406:KSU393426 LCQ393406:LCQ393426 LMM393406:LMM393426 LWI393406:LWI393426 MGE393406:MGE393426 MQA393406:MQA393426 MZW393406:MZW393426 NJS393406:NJS393426 NTO393406:NTO393426 ODK393406:ODK393426 ONG393406:ONG393426 OXC393406:OXC393426 PGY393406:PGY393426 PQU393406:PQU393426 QAQ393406:QAQ393426 QKM393406:QKM393426 QUI393406:QUI393426 REE393406:REE393426 ROA393406:ROA393426 RXW393406:RXW393426 SHS393406:SHS393426 SRO393406:SRO393426 TBK393406:TBK393426 TLG393406:TLG393426 TVC393406:TVC393426 UEY393406:UEY393426 UOU393406:UOU393426 UYQ393406:UYQ393426 VIM393406:VIM393426 VSI393406:VSI393426 WCE393406:WCE393426 WMA393406:WMA393426 WVW393406:WVW393426 P458942:P458962 JK458942:JK458962 TG458942:TG458962 ADC458942:ADC458962 AMY458942:AMY458962 AWU458942:AWU458962 BGQ458942:BGQ458962 BQM458942:BQM458962 CAI458942:CAI458962 CKE458942:CKE458962 CUA458942:CUA458962 DDW458942:DDW458962 DNS458942:DNS458962 DXO458942:DXO458962 EHK458942:EHK458962 ERG458942:ERG458962 FBC458942:FBC458962 FKY458942:FKY458962 FUU458942:FUU458962 GEQ458942:GEQ458962 GOM458942:GOM458962 GYI458942:GYI458962 HIE458942:HIE458962 HSA458942:HSA458962 IBW458942:IBW458962 ILS458942:ILS458962 IVO458942:IVO458962 JFK458942:JFK458962 JPG458942:JPG458962 JZC458942:JZC458962 KIY458942:KIY458962 KSU458942:KSU458962 LCQ458942:LCQ458962 LMM458942:LMM458962 LWI458942:LWI458962 MGE458942:MGE458962 MQA458942:MQA458962 MZW458942:MZW458962 NJS458942:NJS458962 NTO458942:NTO458962 ODK458942:ODK458962 ONG458942:ONG458962 OXC458942:OXC458962 PGY458942:PGY458962 PQU458942:PQU458962 QAQ458942:QAQ458962 QKM458942:QKM458962 QUI458942:QUI458962 REE458942:REE458962 ROA458942:ROA458962 RXW458942:RXW458962 SHS458942:SHS458962 SRO458942:SRO458962 TBK458942:TBK458962 TLG458942:TLG458962 TVC458942:TVC458962 UEY458942:UEY458962 UOU458942:UOU458962 UYQ458942:UYQ458962 VIM458942:VIM458962 VSI458942:VSI458962 WCE458942:WCE458962 WMA458942:WMA458962 WVW458942:WVW458962 P524478:P524498 JK524478:JK524498 TG524478:TG524498 ADC524478:ADC524498 AMY524478:AMY524498 AWU524478:AWU524498 BGQ524478:BGQ524498 BQM524478:BQM524498 CAI524478:CAI524498 CKE524478:CKE524498 CUA524478:CUA524498 DDW524478:DDW524498 DNS524478:DNS524498 DXO524478:DXO524498 EHK524478:EHK524498 ERG524478:ERG524498 FBC524478:FBC524498 FKY524478:FKY524498 FUU524478:FUU524498 GEQ524478:GEQ524498 GOM524478:GOM524498 GYI524478:GYI524498 HIE524478:HIE524498 HSA524478:HSA524498 IBW524478:IBW524498 ILS524478:ILS524498 IVO524478:IVO524498 JFK524478:JFK524498 JPG524478:JPG524498 JZC524478:JZC524498 KIY524478:KIY524498 KSU524478:KSU524498 LCQ524478:LCQ524498 LMM524478:LMM524498 LWI524478:LWI524498 MGE524478:MGE524498 MQA524478:MQA524498 MZW524478:MZW524498 NJS524478:NJS524498 NTO524478:NTO524498 ODK524478:ODK524498 ONG524478:ONG524498 OXC524478:OXC524498 PGY524478:PGY524498 PQU524478:PQU524498 QAQ524478:QAQ524498 QKM524478:QKM524498 QUI524478:QUI524498 REE524478:REE524498 ROA524478:ROA524498 RXW524478:RXW524498 SHS524478:SHS524498 SRO524478:SRO524498 TBK524478:TBK524498 TLG524478:TLG524498 TVC524478:TVC524498 UEY524478:UEY524498 UOU524478:UOU524498 UYQ524478:UYQ524498 VIM524478:VIM524498 VSI524478:VSI524498 WCE524478:WCE524498 WMA524478:WMA524498 WVW524478:WVW524498 P590014:P590034 JK590014:JK590034 TG590014:TG590034 ADC590014:ADC590034 AMY590014:AMY590034 AWU590014:AWU590034 BGQ590014:BGQ590034 BQM590014:BQM590034 CAI590014:CAI590034 CKE590014:CKE590034 CUA590014:CUA590034 DDW590014:DDW590034 DNS590014:DNS590034 DXO590014:DXO590034 EHK590014:EHK590034 ERG590014:ERG590034 FBC590014:FBC590034 FKY590014:FKY590034 FUU590014:FUU590034 GEQ590014:GEQ590034 GOM590014:GOM590034 GYI590014:GYI590034 HIE590014:HIE590034 HSA590014:HSA590034 IBW590014:IBW590034 ILS590014:ILS590034 IVO590014:IVO590034 JFK590014:JFK590034 JPG590014:JPG590034 JZC590014:JZC590034 KIY590014:KIY590034 KSU590014:KSU590034 LCQ590014:LCQ590034 LMM590014:LMM590034 LWI590014:LWI590034 MGE590014:MGE590034 MQA590014:MQA590034 MZW590014:MZW590034 NJS590014:NJS590034 NTO590014:NTO590034 ODK590014:ODK590034 ONG590014:ONG590034 OXC590014:OXC590034 PGY590014:PGY590034 PQU590014:PQU590034 QAQ590014:QAQ590034 QKM590014:QKM590034 QUI590014:QUI590034 REE590014:REE590034 ROA590014:ROA590034 RXW590014:RXW590034 SHS590014:SHS590034 SRO590014:SRO590034 TBK590014:TBK590034 TLG590014:TLG590034 TVC590014:TVC590034 UEY590014:UEY590034 UOU590014:UOU590034 UYQ590014:UYQ590034 VIM590014:VIM590034 VSI590014:VSI590034 WCE590014:WCE590034 WMA590014:WMA590034 WVW590014:WVW590034 P655550:P655570 JK655550:JK655570 TG655550:TG655570 ADC655550:ADC655570 AMY655550:AMY655570 AWU655550:AWU655570 BGQ655550:BGQ655570 BQM655550:BQM655570 CAI655550:CAI655570 CKE655550:CKE655570 CUA655550:CUA655570 DDW655550:DDW655570 DNS655550:DNS655570 DXO655550:DXO655570 EHK655550:EHK655570 ERG655550:ERG655570 FBC655550:FBC655570 FKY655550:FKY655570 FUU655550:FUU655570 GEQ655550:GEQ655570 GOM655550:GOM655570 GYI655550:GYI655570 HIE655550:HIE655570 HSA655550:HSA655570 IBW655550:IBW655570 ILS655550:ILS655570 IVO655550:IVO655570 JFK655550:JFK655570 JPG655550:JPG655570 JZC655550:JZC655570 KIY655550:KIY655570 KSU655550:KSU655570 LCQ655550:LCQ655570 LMM655550:LMM655570 LWI655550:LWI655570 MGE655550:MGE655570 MQA655550:MQA655570 MZW655550:MZW655570 NJS655550:NJS655570 NTO655550:NTO655570 ODK655550:ODK655570 ONG655550:ONG655570 OXC655550:OXC655570 PGY655550:PGY655570 PQU655550:PQU655570 QAQ655550:QAQ655570 QKM655550:QKM655570 QUI655550:QUI655570 REE655550:REE655570 ROA655550:ROA655570 RXW655550:RXW655570 SHS655550:SHS655570 SRO655550:SRO655570 TBK655550:TBK655570 TLG655550:TLG655570 TVC655550:TVC655570 UEY655550:UEY655570 UOU655550:UOU655570 UYQ655550:UYQ655570 VIM655550:VIM655570 VSI655550:VSI655570 WCE655550:WCE655570 WMA655550:WMA655570 WVW655550:WVW655570 P721086:P721106 JK721086:JK721106 TG721086:TG721106 ADC721086:ADC721106 AMY721086:AMY721106 AWU721086:AWU721106 BGQ721086:BGQ721106 BQM721086:BQM721106 CAI721086:CAI721106 CKE721086:CKE721106 CUA721086:CUA721106 DDW721086:DDW721106 DNS721086:DNS721106 DXO721086:DXO721106 EHK721086:EHK721106 ERG721086:ERG721106 FBC721086:FBC721106 FKY721086:FKY721106 FUU721086:FUU721106 GEQ721086:GEQ721106 GOM721086:GOM721106 GYI721086:GYI721106 HIE721086:HIE721106 HSA721086:HSA721106 IBW721086:IBW721106 ILS721086:ILS721106 IVO721086:IVO721106 JFK721086:JFK721106 JPG721086:JPG721106 JZC721086:JZC721106 KIY721086:KIY721106 KSU721086:KSU721106 LCQ721086:LCQ721106 LMM721086:LMM721106 LWI721086:LWI721106 MGE721086:MGE721106 MQA721086:MQA721106 MZW721086:MZW721106 NJS721086:NJS721106 NTO721086:NTO721106 ODK721086:ODK721106 ONG721086:ONG721106 OXC721086:OXC721106 PGY721086:PGY721106 PQU721086:PQU721106 QAQ721086:QAQ721106 QKM721086:QKM721106 QUI721086:QUI721106 REE721086:REE721106 ROA721086:ROA721106 RXW721086:RXW721106 SHS721086:SHS721106 SRO721086:SRO721106 TBK721086:TBK721106 TLG721086:TLG721106 TVC721086:TVC721106 UEY721086:UEY721106 UOU721086:UOU721106 UYQ721086:UYQ721106 VIM721086:VIM721106 VSI721086:VSI721106 WCE721086:WCE721106 WMA721086:WMA721106 WVW721086:WVW721106 P786622:P786642 JK786622:JK786642 TG786622:TG786642 ADC786622:ADC786642 AMY786622:AMY786642 AWU786622:AWU786642 BGQ786622:BGQ786642 BQM786622:BQM786642 CAI786622:CAI786642 CKE786622:CKE786642 CUA786622:CUA786642 DDW786622:DDW786642 DNS786622:DNS786642 DXO786622:DXO786642 EHK786622:EHK786642 ERG786622:ERG786642 FBC786622:FBC786642 FKY786622:FKY786642 FUU786622:FUU786642 GEQ786622:GEQ786642 GOM786622:GOM786642 GYI786622:GYI786642 HIE786622:HIE786642 HSA786622:HSA786642 IBW786622:IBW786642 ILS786622:ILS786642 IVO786622:IVO786642 JFK786622:JFK786642 JPG786622:JPG786642 JZC786622:JZC786642 KIY786622:KIY786642 KSU786622:KSU786642 LCQ786622:LCQ786642 LMM786622:LMM786642 LWI786622:LWI786642 MGE786622:MGE786642 MQA786622:MQA786642 MZW786622:MZW786642 NJS786622:NJS786642 NTO786622:NTO786642 ODK786622:ODK786642 ONG786622:ONG786642 OXC786622:OXC786642 PGY786622:PGY786642 PQU786622:PQU786642 QAQ786622:QAQ786642 QKM786622:QKM786642 QUI786622:QUI786642 REE786622:REE786642 ROA786622:ROA786642 RXW786622:RXW786642 SHS786622:SHS786642 SRO786622:SRO786642 TBK786622:TBK786642 TLG786622:TLG786642 TVC786622:TVC786642 UEY786622:UEY786642 UOU786622:UOU786642 UYQ786622:UYQ786642 VIM786622:VIM786642 VSI786622:VSI786642 WCE786622:WCE786642 WMA786622:WMA786642 WVW786622:WVW786642 P852158:P852178 JK852158:JK852178 TG852158:TG852178 ADC852158:ADC852178 AMY852158:AMY852178 AWU852158:AWU852178 BGQ852158:BGQ852178 BQM852158:BQM852178 CAI852158:CAI852178 CKE852158:CKE852178 CUA852158:CUA852178 DDW852158:DDW852178 DNS852158:DNS852178 DXO852158:DXO852178 EHK852158:EHK852178 ERG852158:ERG852178 FBC852158:FBC852178 FKY852158:FKY852178 FUU852158:FUU852178 GEQ852158:GEQ852178 GOM852158:GOM852178 GYI852158:GYI852178 HIE852158:HIE852178 HSA852158:HSA852178 IBW852158:IBW852178 ILS852158:ILS852178 IVO852158:IVO852178 JFK852158:JFK852178 JPG852158:JPG852178 JZC852158:JZC852178 KIY852158:KIY852178 KSU852158:KSU852178 LCQ852158:LCQ852178 LMM852158:LMM852178 LWI852158:LWI852178 MGE852158:MGE852178 MQA852158:MQA852178 MZW852158:MZW852178 NJS852158:NJS852178 NTO852158:NTO852178 ODK852158:ODK852178 ONG852158:ONG852178 OXC852158:OXC852178 PGY852158:PGY852178 PQU852158:PQU852178 QAQ852158:QAQ852178 QKM852158:QKM852178 QUI852158:QUI852178 REE852158:REE852178 ROA852158:ROA852178 RXW852158:RXW852178 SHS852158:SHS852178 SRO852158:SRO852178 TBK852158:TBK852178 TLG852158:TLG852178 TVC852158:TVC852178 UEY852158:UEY852178 UOU852158:UOU852178 UYQ852158:UYQ852178 VIM852158:VIM852178 VSI852158:VSI852178 WCE852158:WCE852178 WMA852158:WMA852178 WVW852158:WVW852178 P917694:P917714 JK917694:JK917714 TG917694:TG917714 ADC917694:ADC917714 AMY917694:AMY917714 AWU917694:AWU917714 BGQ917694:BGQ917714 BQM917694:BQM917714 CAI917694:CAI917714 CKE917694:CKE917714 CUA917694:CUA917714 DDW917694:DDW917714 DNS917694:DNS917714 DXO917694:DXO917714 EHK917694:EHK917714 ERG917694:ERG917714 FBC917694:FBC917714 FKY917694:FKY917714 FUU917694:FUU917714 GEQ917694:GEQ917714 GOM917694:GOM917714 GYI917694:GYI917714 HIE917694:HIE917714 HSA917694:HSA917714 IBW917694:IBW917714 ILS917694:ILS917714 IVO917694:IVO917714 JFK917694:JFK917714 JPG917694:JPG917714 JZC917694:JZC917714 KIY917694:KIY917714 KSU917694:KSU917714 LCQ917694:LCQ917714 LMM917694:LMM917714 LWI917694:LWI917714 MGE917694:MGE917714 MQA917694:MQA917714 MZW917694:MZW917714 NJS917694:NJS917714 NTO917694:NTO917714 ODK917694:ODK917714 ONG917694:ONG917714 OXC917694:OXC917714 PGY917694:PGY917714 PQU917694:PQU917714 QAQ917694:QAQ917714 QKM917694:QKM917714 QUI917694:QUI917714 REE917694:REE917714 ROA917694:ROA917714 RXW917694:RXW917714 SHS917694:SHS917714 SRO917694:SRO917714 TBK917694:TBK917714 TLG917694:TLG917714 TVC917694:TVC917714 UEY917694:UEY917714 UOU917694:UOU917714 UYQ917694:UYQ917714 VIM917694:VIM917714 VSI917694:VSI917714 WCE917694:WCE917714 WMA917694:WMA917714 WVW917694:WVW917714 P983230:P983250 JK983230:JK983250 TG983230:TG983250 ADC983230:ADC983250 AMY983230:AMY983250 AWU983230:AWU983250 BGQ983230:BGQ983250 BQM983230:BQM983250 CAI983230:CAI983250 CKE983230:CKE983250 CUA983230:CUA983250 DDW983230:DDW983250 DNS983230:DNS983250 DXO983230:DXO983250 EHK983230:EHK983250 ERG983230:ERG983250 FBC983230:FBC983250 FKY983230:FKY983250 FUU983230:FUU983250 GEQ983230:GEQ983250 GOM983230:GOM983250 GYI983230:GYI983250 HIE983230:HIE983250 HSA983230:HSA983250 IBW983230:IBW983250 ILS983230:ILS983250 IVO983230:IVO983250 JFK983230:JFK983250 JPG983230:JPG983250 JZC983230:JZC983250 KIY983230:KIY983250 KSU983230:KSU983250 LCQ983230:LCQ983250 LMM983230:LMM983250 LWI983230:LWI983250 MGE983230:MGE983250 MQA983230:MQA983250 MZW983230:MZW983250 NJS983230:NJS983250 NTO983230:NTO983250 ODK983230:ODK983250 ONG983230:ONG983250 OXC983230:OXC983250 PGY983230:PGY983250 PQU983230:PQU983250 QAQ983230:QAQ983250 QKM983230:QKM983250 QUI983230:QUI983250 REE983230:REE983250 ROA983230:ROA983250 RXW983230:RXW983250 SHS983230:SHS983250 SRO983230:SRO983250 TBK983230:TBK983250 TLG983230:TLG983250 TVC983230:TVC983250 UEY983230:UEY983250 UOU983230:UOU983250 UYQ983230:UYQ983250 VIM983230:VIM983250 VSI983230:VSI983250 WCE983230:WCE983250 WMA983230:WMA983250 WVW983230:WVW983250 A65736:B65736 IV65736:IW65736 SR65736:SS65736 ACN65736:ACO65736 AMJ65736:AMK65736 AWF65736:AWG65736 BGB65736:BGC65736 BPX65736:BPY65736 BZT65736:BZU65736 CJP65736:CJQ65736 CTL65736:CTM65736 DDH65736:DDI65736 DND65736:DNE65736 DWZ65736:DXA65736 EGV65736:EGW65736 EQR65736:EQS65736 FAN65736:FAO65736 FKJ65736:FKK65736 FUF65736:FUG65736 GEB65736:GEC65736 GNX65736:GNY65736 GXT65736:GXU65736 HHP65736:HHQ65736 HRL65736:HRM65736 IBH65736:IBI65736 ILD65736:ILE65736 IUZ65736:IVA65736 JEV65736:JEW65736 JOR65736:JOS65736 JYN65736:JYO65736 KIJ65736:KIK65736 KSF65736:KSG65736 LCB65736:LCC65736 LLX65736:LLY65736 LVT65736:LVU65736 MFP65736:MFQ65736 MPL65736:MPM65736 MZH65736:MZI65736 NJD65736:NJE65736 NSZ65736:NTA65736 OCV65736:OCW65736 OMR65736:OMS65736 OWN65736:OWO65736 PGJ65736:PGK65736 PQF65736:PQG65736 QAB65736:QAC65736 QJX65736:QJY65736 QTT65736:QTU65736 RDP65736:RDQ65736 RNL65736:RNM65736 RXH65736:RXI65736 SHD65736:SHE65736 SQZ65736:SRA65736 TAV65736:TAW65736 TKR65736:TKS65736 TUN65736:TUO65736 UEJ65736:UEK65736 UOF65736:UOG65736 UYB65736:UYC65736 VHX65736:VHY65736 VRT65736:VRU65736 WBP65736:WBQ65736 WLL65736:WLM65736 WVH65736:WVI65736 A131272:B131272 IV131272:IW131272 SR131272:SS131272 ACN131272:ACO131272 AMJ131272:AMK131272 AWF131272:AWG131272 BGB131272:BGC131272 BPX131272:BPY131272 BZT131272:BZU131272 CJP131272:CJQ131272 CTL131272:CTM131272 DDH131272:DDI131272 DND131272:DNE131272 DWZ131272:DXA131272 EGV131272:EGW131272 EQR131272:EQS131272 FAN131272:FAO131272 FKJ131272:FKK131272 FUF131272:FUG131272 GEB131272:GEC131272 GNX131272:GNY131272 GXT131272:GXU131272 HHP131272:HHQ131272 HRL131272:HRM131272 IBH131272:IBI131272 ILD131272:ILE131272 IUZ131272:IVA131272 JEV131272:JEW131272 JOR131272:JOS131272 JYN131272:JYO131272 KIJ131272:KIK131272 KSF131272:KSG131272 LCB131272:LCC131272 LLX131272:LLY131272 LVT131272:LVU131272 MFP131272:MFQ131272 MPL131272:MPM131272 MZH131272:MZI131272 NJD131272:NJE131272 NSZ131272:NTA131272 OCV131272:OCW131272 OMR131272:OMS131272 OWN131272:OWO131272 PGJ131272:PGK131272 PQF131272:PQG131272 QAB131272:QAC131272 QJX131272:QJY131272 QTT131272:QTU131272 RDP131272:RDQ131272 RNL131272:RNM131272 RXH131272:RXI131272 SHD131272:SHE131272 SQZ131272:SRA131272 TAV131272:TAW131272 TKR131272:TKS131272 TUN131272:TUO131272 UEJ131272:UEK131272 UOF131272:UOG131272 UYB131272:UYC131272 VHX131272:VHY131272 VRT131272:VRU131272 WBP131272:WBQ131272 WLL131272:WLM131272 WVH131272:WVI131272 A196808:B196808 IV196808:IW196808 SR196808:SS196808 ACN196808:ACO196808 AMJ196808:AMK196808 AWF196808:AWG196808 BGB196808:BGC196808 BPX196808:BPY196808 BZT196808:BZU196808 CJP196808:CJQ196808 CTL196808:CTM196808 DDH196808:DDI196808 DND196808:DNE196808 DWZ196808:DXA196808 EGV196808:EGW196808 EQR196808:EQS196808 FAN196808:FAO196808 FKJ196808:FKK196808 FUF196808:FUG196808 GEB196808:GEC196808 GNX196808:GNY196808 GXT196808:GXU196808 HHP196808:HHQ196808 HRL196808:HRM196808 IBH196808:IBI196808 ILD196808:ILE196808 IUZ196808:IVA196808 JEV196808:JEW196808 JOR196808:JOS196808 JYN196808:JYO196808 KIJ196808:KIK196808 KSF196808:KSG196808 LCB196808:LCC196808 LLX196808:LLY196808 LVT196808:LVU196808 MFP196808:MFQ196808 MPL196808:MPM196808 MZH196808:MZI196808 NJD196808:NJE196808 NSZ196808:NTA196808 OCV196808:OCW196808 OMR196808:OMS196808 OWN196808:OWO196808 PGJ196808:PGK196808 PQF196808:PQG196808 QAB196808:QAC196808 QJX196808:QJY196808 QTT196808:QTU196808 RDP196808:RDQ196808 RNL196808:RNM196808 RXH196808:RXI196808 SHD196808:SHE196808 SQZ196808:SRA196808 TAV196808:TAW196808 TKR196808:TKS196808 TUN196808:TUO196808 UEJ196808:UEK196808 UOF196808:UOG196808 UYB196808:UYC196808 VHX196808:VHY196808 VRT196808:VRU196808 WBP196808:WBQ196808 WLL196808:WLM196808 WVH196808:WVI196808 A262344:B262344 IV262344:IW262344 SR262344:SS262344 ACN262344:ACO262344 AMJ262344:AMK262344 AWF262344:AWG262344 BGB262344:BGC262344 BPX262344:BPY262344 BZT262344:BZU262344 CJP262344:CJQ262344 CTL262344:CTM262344 DDH262344:DDI262344 DND262344:DNE262344 DWZ262344:DXA262344 EGV262344:EGW262344 EQR262344:EQS262344 FAN262344:FAO262344 FKJ262344:FKK262344 FUF262344:FUG262344 GEB262344:GEC262344 GNX262344:GNY262344 GXT262344:GXU262344 HHP262344:HHQ262344 HRL262344:HRM262344 IBH262344:IBI262344 ILD262344:ILE262344 IUZ262344:IVA262344 JEV262344:JEW262344 JOR262344:JOS262344 JYN262344:JYO262344 KIJ262344:KIK262344 KSF262344:KSG262344 LCB262344:LCC262344 LLX262344:LLY262344 LVT262344:LVU262344 MFP262344:MFQ262344 MPL262344:MPM262344 MZH262344:MZI262344 NJD262344:NJE262344 NSZ262344:NTA262344 OCV262344:OCW262344 OMR262344:OMS262344 OWN262344:OWO262344 PGJ262344:PGK262344 PQF262344:PQG262344 QAB262344:QAC262344 QJX262344:QJY262344 QTT262344:QTU262344 RDP262344:RDQ262344 RNL262344:RNM262344 RXH262344:RXI262344 SHD262344:SHE262344 SQZ262344:SRA262344 TAV262344:TAW262344 TKR262344:TKS262344 TUN262344:TUO262344 UEJ262344:UEK262344 UOF262344:UOG262344 UYB262344:UYC262344 VHX262344:VHY262344 VRT262344:VRU262344 WBP262344:WBQ262344 WLL262344:WLM262344 WVH262344:WVI262344 A327880:B327880 IV327880:IW327880 SR327880:SS327880 ACN327880:ACO327880 AMJ327880:AMK327880 AWF327880:AWG327880 BGB327880:BGC327880 BPX327880:BPY327880 BZT327880:BZU327880 CJP327880:CJQ327880 CTL327880:CTM327880 DDH327880:DDI327880 DND327880:DNE327880 DWZ327880:DXA327880 EGV327880:EGW327880 EQR327880:EQS327880 FAN327880:FAO327880 FKJ327880:FKK327880 FUF327880:FUG327880 GEB327880:GEC327880 GNX327880:GNY327880 GXT327880:GXU327880 HHP327880:HHQ327880 HRL327880:HRM327880 IBH327880:IBI327880 ILD327880:ILE327880 IUZ327880:IVA327880 JEV327880:JEW327880 JOR327880:JOS327880 JYN327880:JYO327880 KIJ327880:KIK327880 KSF327880:KSG327880 LCB327880:LCC327880 LLX327880:LLY327880 LVT327880:LVU327880 MFP327880:MFQ327880 MPL327880:MPM327880 MZH327880:MZI327880 NJD327880:NJE327880 NSZ327880:NTA327880 OCV327880:OCW327880 OMR327880:OMS327880 OWN327880:OWO327880 PGJ327880:PGK327880 PQF327880:PQG327880 QAB327880:QAC327880 QJX327880:QJY327880 QTT327880:QTU327880 RDP327880:RDQ327880 RNL327880:RNM327880 RXH327880:RXI327880 SHD327880:SHE327880 SQZ327880:SRA327880 TAV327880:TAW327880 TKR327880:TKS327880 TUN327880:TUO327880 UEJ327880:UEK327880 UOF327880:UOG327880 UYB327880:UYC327880 VHX327880:VHY327880 VRT327880:VRU327880 WBP327880:WBQ327880 WLL327880:WLM327880 WVH327880:WVI327880 A393416:B393416 IV393416:IW393416 SR393416:SS393416 ACN393416:ACO393416 AMJ393416:AMK393416 AWF393416:AWG393416 BGB393416:BGC393416 BPX393416:BPY393416 BZT393416:BZU393416 CJP393416:CJQ393416 CTL393416:CTM393416 DDH393416:DDI393416 DND393416:DNE393416 DWZ393416:DXA393416 EGV393416:EGW393416 EQR393416:EQS393416 FAN393416:FAO393416 FKJ393416:FKK393416 FUF393416:FUG393416 GEB393416:GEC393416 GNX393416:GNY393416 GXT393416:GXU393416 HHP393416:HHQ393416 HRL393416:HRM393416 IBH393416:IBI393416 ILD393416:ILE393416 IUZ393416:IVA393416 JEV393416:JEW393416 JOR393416:JOS393416 JYN393416:JYO393416 KIJ393416:KIK393416 KSF393416:KSG393416 LCB393416:LCC393416 LLX393416:LLY393416 LVT393416:LVU393416 MFP393416:MFQ393416 MPL393416:MPM393416 MZH393416:MZI393416 NJD393416:NJE393416 NSZ393416:NTA393416 OCV393416:OCW393416 OMR393416:OMS393416 OWN393416:OWO393416 PGJ393416:PGK393416 PQF393416:PQG393416 QAB393416:QAC393416 QJX393416:QJY393416 QTT393416:QTU393416 RDP393416:RDQ393416 RNL393416:RNM393416 RXH393416:RXI393416 SHD393416:SHE393416 SQZ393416:SRA393416 TAV393416:TAW393416 TKR393416:TKS393416 TUN393416:TUO393416 UEJ393416:UEK393416 UOF393416:UOG393416 UYB393416:UYC393416 VHX393416:VHY393416 VRT393416:VRU393416 WBP393416:WBQ393416 WLL393416:WLM393416 WVH393416:WVI393416 A458952:B458952 IV458952:IW458952 SR458952:SS458952 ACN458952:ACO458952 AMJ458952:AMK458952 AWF458952:AWG458952 BGB458952:BGC458952 BPX458952:BPY458952 BZT458952:BZU458952 CJP458952:CJQ458952 CTL458952:CTM458952 DDH458952:DDI458952 DND458952:DNE458952 DWZ458952:DXA458952 EGV458952:EGW458952 EQR458952:EQS458952 FAN458952:FAO458952 FKJ458952:FKK458952 FUF458952:FUG458952 GEB458952:GEC458952 GNX458952:GNY458952 GXT458952:GXU458952 HHP458952:HHQ458952 HRL458952:HRM458952 IBH458952:IBI458952 ILD458952:ILE458952 IUZ458952:IVA458952 JEV458952:JEW458952 JOR458952:JOS458952 JYN458952:JYO458952 KIJ458952:KIK458952 KSF458952:KSG458952 LCB458952:LCC458952 LLX458952:LLY458952 LVT458952:LVU458952 MFP458952:MFQ458952 MPL458952:MPM458952 MZH458952:MZI458952 NJD458952:NJE458952 NSZ458952:NTA458952 OCV458952:OCW458952 OMR458952:OMS458952 OWN458952:OWO458952 PGJ458952:PGK458952 PQF458952:PQG458952 QAB458952:QAC458952 QJX458952:QJY458952 QTT458952:QTU458952 RDP458952:RDQ458952 RNL458952:RNM458952 RXH458952:RXI458952 SHD458952:SHE458952 SQZ458952:SRA458952 TAV458952:TAW458952 TKR458952:TKS458952 TUN458952:TUO458952 UEJ458952:UEK458952 UOF458952:UOG458952 UYB458952:UYC458952 VHX458952:VHY458952 VRT458952:VRU458952 WBP458952:WBQ458952 WLL458952:WLM458952 WVH458952:WVI458952 A524488:B524488 IV524488:IW524488 SR524488:SS524488 ACN524488:ACO524488 AMJ524488:AMK524488 AWF524488:AWG524488 BGB524488:BGC524488 BPX524488:BPY524488 BZT524488:BZU524488 CJP524488:CJQ524488 CTL524488:CTM524488 DDH524488:DDI524488 DND524488:DNE524488 DWZ524488:DXA524488 EGV524488:EGW524488 EQR524488:EQS524488 FAN524488:FAO524488 FKJ524488:FKK524488 FUF524488:FUG524488 GEB524488:GEC524488 GNX524488:GNY524488 GXT524488:GXU524488 HHP524488:HHQ524488 HRL524488:HRM524488 IBH524488:IBI524488 ILD524488:ILE524488 IUZ524488:IVA524488 JEV524488:JEW524488 JOR524488:JOS524488 JYN524488:JYO524488 KIJ524488:KIK524488 KSF524488:KSG524488 LCB524488:LCC524488 LLX524488:LLY524488 LVT524488:LVU524488 MFP524488:MFQ524488 MPL524488:MPM524488 MZH524488:MZI524488 NJD524488:NJE524488 NSZ524488:NTA524488 OCV524488:OCW524488 OMR524488:OMS524488 OWN524488:OWO524488 PGJ524488:PGK524488 PQF524488:PQG524488 QAB524488:QAC524488 QJX524488:QJY524488 QTT524488:QTU524488 RDP524488:RDQ524488 RNL524488:RNM524488 RXH524488:RXI524488 SHD524488:SHE524488 SQZ524488:SRA524488 TAV524488:TAW524488 TKR524488:TKS524488 TUN524488:TUO524488 UEJ524488:UEK524488 UOF524488:UOG524488 UYB524488:UYC524488 VHX524488:VHY524488 VRT524488:VRU524488 WBP524488:WBQ524488 WLL524488:WLM524488 WVH524488:WVI524488 A590024:B590024 IV590024:IW590024 SR590024:SS590024 ACN590024:ACO590024 AMJ590024:AMK590024 AWF590024:AWG590024 BGB590024:BGC590024 BPX590024:BPY590024 BZT590024:BZU590024 CJP590024:CJQ590024 CTL590024:CTM590024 DDH590024:DDI590024 DND590024:DNE590024 DWZ590024:DXA590024 EGV590024:EGW590024 EQR590024:EQS590024 FAN590024:FAO590024 FKJ590024:FKK590024 FUF590024:FUG590024 GEB590024:GEC590024 GNX590024:GNY590024 GXT590024:GXU590024 HHP590024:HHQ590024 HRL590024:HRM590024 IBH590024:IBI590024 ILD590024:ILE590024 IUZ590024:IVA590024 JEV590024:JEW590024 JOR590024:JOS590024 JYN590024:JYO590024 KIJ590024:KIK590024 KSF590024:KSG590024 LCB590024:LCC590024 LLX590024:LLY590024 LVT590024:LVU590024 MFP590024:MFQ590024 MPL590024:MPM590024 MZH590024:MZI590024 NJD590024:NJE590024 NSZ590024:NTA590024 OCV590024:OCW590024 OMR590024:OMS590024 OWN590024:OWO590024 PGJ590024:PGK590024 PQF590024:PQG590024 QAB590024:QAC590024 QJX590024:QJY590024 QTT590024:QTU590024 RDP590024:RDQ590024 RNL590024:RNM590024 RXH590024:RXI590024 SHD590024:SHE590024 SQZ590024:SRA590024 TAV590024:TAW590024 TKR590024:TKS590024 TUN590024:TUO590024 UEJ590024:UEK590024 UOF590024:UOG590024 UYB590024:UYC590024 VHX590024:VHY590024 VRT590024:VRU590024 WBP590024:WBQ590024 WLL590024:WLM590024 WVH590024:WVI590024 A655560:B655560 IV655560:IW655560 SR655560:SS655560 ACN655560:ACO655560 AMJ655560:AMK655560 AWF655560:AWG655560 BGB655560:BGC655560 BPX655560:BPY655560 BZT655560:BZU655560 CJP655560:CJQ655560 CTL655560:CTM655560 DDH655560:DDI655560 DND655560:DNE655560 DWZ655560:DXA655560 EGV655560:EGW655560 EQR655560:EQS655560 FAN655560:FAO655560 FKJ655560:FKK655560 FUF655560:FUG655560 GEB655560:GEC655560 GNX655560:GNY655560 GXT655560:GXU655560 HHP655560:HHQ655560 HRL655560:HRM655560 IBH655560:IBI655560 ILD655560:ILE655560 IUZ655560:IVA655560 JEV655560:JEW655560 JOR655560:JOS655560 JYN655560:JYO655560 KIJ655560:KIK655560 KSF655560:KSG655560 LCB655560:LCC655560 LLX655560:LLY655560 LVT655560:LVU655560 MFP655560:MFQ655560 MPL655560:MPM655560 MZH655560:MZI655560 NJD655560:NJE655560 NSZ655560:NTA655560 OCV655560:OCW655560 OMR655560:OMS655560 OWN655560:OWO655560 PGJ655560:PGK655560 PQF655560:PQG655560 QAB655560:QAC655560 QJX655560:QJY655560 QTT655560:QTU655560 RDP655560:RDQ655560 RNL655560:RNM655560 RXH655560:RXI655560 SHD655560:SHE655560 SQZ655560:SRA655560 TAV655560:TAW655560 TKR655560:TKS655560 TUN655560:TUO655560 UEJ655560:UEK655560 UOF655560:UOG655560 UYB655560:UYC655560 VHX655560:VHY655560 VRT655560:VRU655560 WBP655560:WBQ655560 WLL655560:WLM655560 WVH655560:WVI655560 A721096:B721096 IV721096:IW721096 SR721096:SS721096 ACN721096:ACO721096 AMJ721096:AMK721096 AWF721096:AWG721096 BGB721096:BGC721096 BPX721096:BPY721096 BZT721096:BZU721096 CJP721096:CJQ721096 CTL721096:CTM721096 DDH721096:DDI721096 DND721096:DNE721096 DWZ721096:DXA721096 EGV721096:EGW721096 EQR721096:EQS721096 FAN721096:FAO721096 FKJ721096:FKK721096 FUF721096:FUG721096 GEB721096:GEC721096 GNX721096:GNY721096 GXT721096:GXU721096 HHP721096:HHQ721096 HRL721096:HRM721096 IBH721096:IBI721096 ILD721096:ILE721096 IUZ721096:IVA721096 JEV721096:JEW721096 JOR721096:JOS721096 JYN721096:JYO721096 KIJ721096:KIK721096 KSF721096:KSG721096 LCB721096:LCC721096 LLX721096:LLY721096 LVT721096:LVU721096 MFP721096:MFQ721096 MPL721096:MPM721096 MZH721096:MZI721096 NJD721096:NJE721096 NSZ721096:NTA721096 OCV721096:OCW721096 OMR721096:OMS721096 OWN721096:OWO721096 PGJ721096:PGK721096 PQF721096:PQG721096 QAB721096:QAC721096 QJX721096:QJY721096 QTT721096:QTU721096 RDP721096:RDQ721096 RNL721096:RNM721096 RXH721096:RXI721096 SHD721096:SHE721096 SQZ721096:SRA721096 TAV721096:TAW721096 TKR721096:TKS721096 TUN721096:TUO721096 UEJ721096:UEK721096 UOF721096:UOG721096 UYB721096:UYC721096 VHX721096:VHY721096 VRT721096:VRU721096 WBP721096:WBQ721096 WLL721096:WLM721096 WVH721096:WVI721096 A786632:B786632 IV786632:IW786632 SR786632:SS786632 ACN786632:ACO786632 AMJ786632:AMK786632 AWF786632:AWG786632 BGB786632:BGC786632 BPX786632:BPY786632 BZT786632:BZU786632 CJP786632:CJQ786632 CTL786632:CTM786632 DDH786632:DDI786632 DND786632:DNE786632 DWZ786632:DXA786632 EGV786632:EGW786632 EQR786632:EQS786632 FAN786632:FAO786632 FKJ786632:FKK786632 FUF786632:FUG786632 GEB786632:GEC786632 GNX786632:GNY786632 GXT786632:GXU786632 HHP786632:HHQ786632 HRL786632:HRM786632 IBH786632:IBI786632 ILD786632:ILE786632 IUZ786632:IVA786632 JEV786632:JEW786632 JOR786632:JOS786632 JYN786632:JYO786632 KIJ786632:KIK786632 KSF786632:KSG786632 LCB786632:LCC786632 LLX786632:LLY786632 LVT786632:LVU786632 MFP786632:MFQ786632 MPL786632:MPM786632 MZH786632:MZI786632 NJD786632:NJE786632 NSZ786632:NTA786632 OCV786632:OCW786632 OMR786632:OMS786632 OWN786632:OWO786632 PGJ786632:PGK786632 PQF786632:PQG786632 QAB786632:QAC786632 QJX786632:QJY786632 QTT786632:QTU786632 RDP786632:RDQ786632 RNL786632:RNM786632 RXH786632:RXI786632 SHD786632:SHE786632 SQZ786632:SRA786632 TAV786632:TAW786632 TKR786632:TKS786632 TUN786632:TUO786632 UEJ786632:UEK786632 UOF786632:UOG786632 UYB786632:UYC786632 VHX786632:VHY786632 VRT786632:VRU786632 WBP786632:WBQ786632 WLL786632:WLM786632 WVH786632:WVI786632 A852168:B852168 IV852168:IW852168 SR852168:SS852168 ACN852168:ACO852168 AMJ852168:AMK852168 AWF852168:AWG852168 BGB852168:BGC852168 BPX852168:BPY852168 BZT852168:BZU852168 CJP852168:CJQ852168 CTL852168:CTM852168 DDH852168:DDI852168 DND852168:DNE852168 DWZ852168:DXA852168 EGV852168:EGW852168 EQR852168:EQS852168 FAN852168:FAO852168 FKJ852168:FKK852168 FUF852168:FUG852168 GEB852168:GEC852168 GNX852168:GNY852168 GXT852168:GXU852168 HHP852168:HHQ852168 HRL852168:HRM852168 IBH852168:IBI852168 ILD852168:ILE852168 IUZ852168:IVA852168 JEV852168:JEW852168 JOR852168:JOS852168 JYN852168:JYO852168 KIJ852168:KIK852168 KSF852168:KSG852168 LCB852168:LCC852168 LLX852168:LLY852168 LVT852168:LVU852168 MFP852168:MFQ852168 MPL852168:MPM852168 MZH852168:MZI852168 NJD852168:NJE852168 NSZ852168:NTA852168 OCV852168:OCW852168 OMR852168:OMS852168 OWN852168:OWO852168 PGJ852168:PGK852168 PQF852168:PQG852168 QAB852168:QAC852168 QJX852168:QJY852168 QTT852168:QTU852168 RDP852168:RDQ852168 RNL852168:RNM852168 RXH852168:RXI852168 SHD852168:SHE852168 SQZ852168:SRA852168 TAV852168:TAW852168 TKR852168:TKS852168 TUN852168:TUO852168 UEJ852168:UEK852168 UOF852168:UOG852168 UYB852168:UYC852168 VHX852168:VHY852168 VRT852168:VRU852168 WBP852168:WBQ852168 WLL852168:WLM852168 WVH852168:WVI852168 A917704:B917704 IV917704:IW917704 SR917704:SS917704 ACN917704:ACO917704 AMJ917704:AMK917704 AWF917704:AWG917704 BGB917704:BGC917704 BPX917704:BPY917704 BZT917704:BZU917704 CJP917704:CJQ917704 CTL917704:CTM917704 DDH917704:DDI917704 DND917704:DNE917704 DWZ917704:DXA917704 EGV917704:EGW917704 EQR917704:EQS917704 FAN917704:FAO917704 FKJ917704:FKK917704 FUF917704:FUG917704 GEB917704:GEC917704 GNX917704:GNY917704 GXT917704:GXU917704 HHP917704:HHQ917704 HRL917704:HRM917704 IBH917704:IBI917704 ILD917704:ILE917704 IUZ917704:IVA917704 JEV917704:JEW917704 JOR917704:JOS917704 JYN917704:JYO917704 KIJ917704:KIK917704 KSF917704:KSG917704 LCB917704:LCC917704 LLX917704:LLY917704 LVT917704:LVU917704 MFP917704:MFQ917704 MPL917704:MPM917704 MZH917704:MZI917704 NJD917704:NJE917704 NSZ917704:NTA917704 OCV917704:OCW917704 OMR917704:OMS917704 OWN917704:OWO917704 PGJ917704:PGK917704 PQF917704:PQG917704 QAB917704:QAC917704 QJX917704:QJY917704 QTT917704:QTU917704 RDP917704:RDQ917704 RNL917704:RNM917704 RXH917704:RXI917704 SHD917704:SHE917704 SQZ917704:SRA917704 TAV917704:TAW917704 TKR917704:TKS917704 TUN917704:TUO917704 UEJ917704:UEK917704 UOF917704:UOG917704 UYB917704:UYC917704 VHX917704:VHY917704 VRT917704:VRU917704 WBP917704:WBQ917704 WLL917704:WLM917704 WVH917704:WVI917704 A983240:B983240 IV983240:IW983240 SR983240:SS983240 ACN983240:ACO983240 AMJ983240:AMK983240 AWF983240:AWG983240 BGB983240:BGC983240 BPX983240:BPY983240 BZT983240:BZU983240 CJP983240:CJQ983240 CTL983240:CTM983240 DDH983240:DDI983240 DND983240:DNE983240 DWZ983240:DXA983240 EGV983240:EGW983240 EQR983240:EQS983240 FAN983240:FAO983240 FKJ983240:FKK983240 FUF983240:FUG983240 GEB983240:GEC983240 GNX983240:GNY983240 GXT983240:GXU983240 HHP983240:HHQ983240 HRL983240:HRM983240 IBH983240:IBI983240 ILD983240:ILE983240 IUZ983240:IVA983240 JEV983240:JEW983240 JOR983240:JOS983240 JYN983240:JYO983240 KIJ983240:KIK983240 KSF983240:KSG983240 LCB983240:LCC983240 LLX983240:LLY983240 LVT983240:LVU983240 MFP983240:MFQ983240 MPL983240:MPM983240 MZH983240:MZI983240 NJD983240:NJE983240 NSZ983240:NTA983240 OCV983240:OCW983240 OMR983240:OMS983240 OWN983240:OWO983240 PGJ983240:PGK983240 PQF983240:PQG983240 QAB983240:QAC983240 QJX983240:QJY983240 QTT983240:QTU983240 RDP983240:RDQ983240 RNL983240:RNM983240 RXH983240:RXI983240 SHD983240:SHE983240 SQZ983240:SRA983240 TAV983240:TAW983240 TKR983240:TKS983240 TUN983240:TUO983240 UEJ983240:UEK983240 UOF983240:UOG983240 UYB983240:UYC983240 VHX983240:VHY983240 VRT983240:VRU983240 WBP983240:WBQ983240 WLL983240:WLM983240 WVH983240:WVI983240 K65726:N65746 JF65726:JI65746 TB65726:TE65746 ACX65726:ADA65746 AMT65726:AMW65746 AWP65726:AWS65746 BGL65726:BGO65746 BQH65726:BQK65746 CAD65726:CAG65746 CJZ65726:CKC65746 CTV65726:CTY65746 DDR65726:DDU65746 DNN65726:DNQ65746 DXJ65726:DXM65746 EHF65726:EHI65746 ERB65726:ERE65746 FAX65726:FBA65746 FKT65726:FKW65746 FUP65726:FUS65746 GEL65726:GEO65746 GOH65726:GOK65746 GYD65726:GYG65746 HHZ65726:HIC65746 HRV65726:HRY65746 IBR65726:IBU65746 ILN65726:ILQ65746 IVJ65726:IVM65746 JFF65726:JFI65746 JPB65726:JPE65746 JYX65726:JZA65746 KIT65726:KIW65746 KSP65726:KSS65746 LCL65726:LCO65746 LMH65726:LMK65746 LWD65726:LWG65746 MFZ65726:MGC65746 MPV65726:MPY65746 MZR65726:MZU65746 NJN65726:NJQ65746 NTJ65726:NTM65746 ODF65726:ODI65746 ONB65726:ONE65746 OWX65726:OXA65746 PGT65726:PGW65746 PQP65726:PQS65746 QAL65726:QAO65746 QKH65726:QKK65746 QUD65726:QUG65746 RDZ65726:REC65746 RNV65726:RNY65746 RXR65726:RXU65746 SHN65726:SHQ65746 SRJ65726:SRM65746 TBF65726:TBI65746 TLB65726:TLE65746 TUX65726:TVA65746 UET65726:UEW65746 UOP65726:UOS65746 UYL65726:UYO65746 VIH65726:VIK65746 VSD65726:VSG65746 WBZ65726:WCC65746 WLV65726:WLY65746 WVR65726:WVU65746 K131262:N131282 JF131262:JI131282 TB131262:TE131282 ACX131262:ADA131282 AMT131262:AMW131282 AWP131262:AWS131282 BGL131262:BGO131282 BQH131262:BQK131282 CAD131262:CAG131282 CJZ131262:CKC131282 CTV131262:CTY131282 DDR131262:DDU131282 DNN131262:DNQ131282 DXJ131262:DXM131282 EHF131262:EHI131282 ERB131262:ERE131282 FAX131262:FBA131282 FKT131262:FKW131282 FUP131262:FUS131282 GEL131262:GEO131282 GOH131262:GOK131282 GYD131262:GYG131282 HHZ131262:HIC131282 HRV131262:HRY131282 IBR131262:IBU131282 ILN131262:ILQ131282 IVJ131262:IVM131282 JFF131262:JFI131282 JPB131262:JPE131282 JYX131262:JZA131282 KIT131262:KIW131282 KSP131262:KSS131282 LCL131262:LCO131282 LMH131262:LMK131282 LWD131262:LWG131282 MFZ131262:MGC131282 MPV131262:MPY131282 MZR131262:MZU131282 NJN131262:NJQ131282 NTJ131262:NTM131282 ODF131262:ODI131282 ONB131262:ONE131282 OWX131262:OXA131282 PGT131262:PGW131282 PQP131262:PQS131282 QAL131262:QAO131282 QKH131262:QKK131282 QUD131262:QUG131282 RDZ131262:REC131282 RNV131262:RNY131282 RXR131262:RXU131282 SHN131262:SHQ131282 SRJ131262:SRM131282 TBF131262:TBI131282 TLB131262:TLE131282 TUX131262:TVA131282 UET131262:UEW131282 UOP131262:UOS131282 UYL131262:UYO131282 VIH131262:VIK131282 VSD131262:VSG131282 WBZ131262:WCC131282 WLV131262:WLY131282 WVR131262:WVU131282 K196798:N196818 JF196798:JI196818 TB196798:TE196818 ACX196798:ADA196818 AMT196798:AMW196818 AWP196798:AWS196818 BGL196798:BGO196818 BQH196798:BQK196818 CAD196798:CAG196818 CJZ196798:CKC196818 CTV196798:CTY196818 DDR196798:DDU196818 DNN196798:DNQ196818 DXJ196798:DXM196818 EHF196798:EHI196818 ERB196798:ERE196818 FAX196798:FBA196818 FKT196798:FKW196818 FUP196798:FUS196818 GEL196798:GEO196818 GOH196798:GOK196818 GYD196798:GYG196818 HHZ196798:HIC196818 HRV196798:HRY196818 IBR196798:IBU196818 ILN196798:ILQ196818 IVJ196798:IVM196818 JFF196798:JFI196818 JPB196798:JPE196818 JYX196798:JZA196818 KIT196798:KIW196818 KSP196798:KSS196818 LCL196798:LCO196818 LMH196798:LMK196818 LWD196798:LWG196818 MFZ196798:MGC196818 MPV196798:MPY196818 MZR196798:MZU196818 NJN196798:NJQ196818 NTJ196798:NTM196818 ODF196798:ODI196818 ONB196798:ONE196818 OWX196798:OXA196818 PGT196798:PGW196818 PQP196798:PQS196818 QAL196798:QAO196818 QKH196798:QKK196818 QUD196798:QUG196818 RDZ196798:REC196818 RNV196798:RNY196818 RXR196798:RXU196818 SHN196798:SHQ196818 SRJ196798:SRM196818 TBF196798:TBI196818 TLB196798:TLE196818 TUX196798:TVA196818 UET196798:UEW196818 UOP196798:UOS196818 UYL196798:UYO196818 VIH196798:VIK196818 VSD196798:VSG196818 WBZ196798:WCC196818 WLV196798:WLY196818 WVR196798:WVU196818 K262334:N262354 JF262334:JI262354 TB262334:TE262354 ACX262334:ADA262354 AMT262334:AMW262354 AWP262334:AWS262354 BGL262334:BGO262354 BQH262334:BQK262354 CAD262334:CAG262354 CJZ262334:CKC262354 CTV262334:CTY262354 DDR262334:DDU262354 DNN262334:DNQ262354 DXJ262334:DXM262354 EHF262334:EHI262354 ERB262334:ERE262354 FAX262334:FBA262354 FKT262334:FKW262354 FUP262334:FUS262354 GEL262334:GEO262354 GOH262334:GOK262354 GYD262334:GYG262354 HHZ262334:HIC262354 HRV262334:HRY262354 IBR262334:IBU262354 ILN262334:ILQ262354 IVJ262334:IVM262354 JFF262334:JFI262354 JPB262334:JPE262354 JYX262334:JZA262354 KIT262334:KIW262354 KSP262334:KSS262354 LCL262334:LCO262354 LMH262334:LMK262354 LWD262334:LWG262354 MFZ262334:MGC262354 MPV262334:MPY262354 MZR262334:MZU262354 NJN262334:NJQ262354 NTJ262334:NTM262354 ODF262334:ODI262354 ONB262334:ONE262354 OWX262334:OXA262354 PGT262334:PGW262354 PQP262334:PQS262354 QAL262334:QAO262354 QKH262334:QKK262354 QUD262334:QUG262354 RDZ262334:REC262354 RNV262334:RNY262354 RXR262334:RXU262354 SHN262334:SHQ262354 SRJ262334:SRM262354 TBF262334:TBI262354 TLB262334:TLE262354 TUX262334:TVA262354 UET262334:UEW262354 UOP262334:UOS262354 UYL262334:UYO262354 VIH262334:VIK262354 VSD262334:VSG262354 WBZ262334:WCC262354 WLV262334:WLY262354 WVR262334:WVU262354 K327870:N327890 JF327870:JI327890 TB327870:TE327890 ACX327870:ADA327890 AMT327870:AMW327890 AWP327870:AWS327890 BGL327870:BGO327890 BQH327870:BQK327890 CAD327870:CAG327890 CJZ327870:CKC327890 CTV327870:CTY327890 DDR327870:DDU327890 DNN327870:DNQ327890 DXJ327870:DXM327890 EHF327870:EHI327890 ERB327870:ERE327890 FAX327870:FBA327890 FKT327870:FKW327890 FUP327870:FUS327890 GEL327870:GEO327890 GOH327870:GOK327890 GYD327870:GYG327890 HHZ327870:HIC327890 HRV327870:HRY327890 IBR327870:IBU327890 ILN327870:ILQ327890 IVJ327870:IVM327890 JFF327870:JFI327890 JPB327870:JPE327890 JYX327870:JZA327890 KIT327870:KIW327890 KSP327870:KSS327890 LCL327870:LCO327890 LMH327870:LMK327890 LWD327870:LWG327890 MFZ327870:MGC327890 MPV327870:MPY327890 MZR327870:MZU327890 NJN327870:NJQ327890 NTJ327870:NTM327890 ODF327870:ODI327890 ONB327870:ONE327890 OWX327870:OXA327890 PGT327870:PGW327890 PQP327870:PQS327890 QAL327870:QAO327890 QKH327870:QKK327890 QUD327870:QUG327890 RDZ327870:REC327890 RNV327870:RNY327890 RXR327870:RXU327890 SHN327870:SHQ327890 SRJ327870:SRM327890 TBF327870:TBI327890 TLB327870:TLE327890 TUX327870:TVA327890 UET327870:UEW327890 UOP327870:UOS327890 UYL327870:UYO327890 VIH327870:VIK327890 VSD327870:VSG327890 WBZ327870:WCC327890 WLV327870:WLY327890 WVR327870:WVU327890 K393406:N393426 JF393406:JI393426 TB393406:TE393426 ACX393406:ADA393426 AMT393406:AMW393426 AWP393406:AWS393426 BGL393406:BGO393426 BQH393406:BQK393426 CAD393406:CAG393426 CJZ393406:CKC393426 CTV393406:CTY393426 DDR393406:DDU393426 DNN393406:DNQ393426 DXJ393406:DXM393426 EHF393406:EHI393426 ERB393406:ERE393426 FAX393406:FBA393426 FKT393406:FKW393426 FUP393406:FUS393426 GEL393406:GEO393426 GOH393406:GOK393426 GYD393406:GYG393426 HHZ393406:HIC393426 HRV393406:HRY393426 IBR393406:IBU393426 ILN393406:ILQ393426 IVJ393406:IVM393426 JFF393406:JFI393426 JPB393406:JPE393426 JYX393406:JZA393426 KIT393406:KIW393426 KSP393406:KSS393426 LCL393406:LCO393426 LMH393406:LMK393426 LWD393406:LWG393426 MFZ393406:MGC393426 MPV393406:MPY393426 MZR393406:MZU393426 NJN393406:NJQ393426 NTJ393406:NTM393426 ODF393406:ODI393426 ONB393406:ONE393426 OWX393406:OXA393426 PGT393406:PGW393426 PQP393406:PQS393426 QAL393406:QAO393426 QKH393406:QKK393426 QUD393406:QUG393426 RDZ393406:REC393426 RNV393406:RNY393426 RXR393406:RXU393426 SHN393406:SHQ393426 SRJ393406:SRM393426 TBF393406:TBI393426 TLB393406:TLE393426 TUX393406:TVA393426 UET393406:UEW393426 UOP393406:UOS393426 UYL393406:UYO393426 VIH393406:VIK393426 VSD393406:VSG393426 WBZ393406:WCC393426 WLV393406:WLY393426 WVR393406:WVU393426 K458942:N458962 JF458942:JI458962 TB458942:TE458962 ACX458942:ADA458962 AMT458942:AMW458962 AWP458942:AWS458962 BGL458942:BGO458962 BQH458942:BQK458962 CAD458942:CAG458962 CJZ458942:CKC458962 CTV458942:CTY458962 DDR458942:DDU458962 DNN458942:DNQ458962 DXJ458942:DXM458962 EHF458942:EHI458962 ERB458942:ERE458962 FAX458942:FBA458962 FKT458942:FKW458962 FUP458942:FUS458962 GEL458942:GEO458962 GOH458942:GOK458962 GYD458942:GYG458962 HHZ458942:HIC458962 HRV458942:HRY458962 IBR458942:IBU458962 ILN458942:ILQ458962 IVJ458942:IVM458962 JFF458942:JFI458962 JPB458942:JPE458962 JYX458942:JZA458962 KIT458942:KIW458962 KSP458942:KSS458962 LCL458942:LCO458962 LMH458942:LMK458962 LWD458942:LWG458962 MFZ458942:MGC458962 MPV458942:MPY458962 MZR458942:MZU458962 NJN458942:NJQ458962 NTJ458942:NTM458962 ODF458942:ODI458962 ONB458942:ONE458962 OWX458942:OXA458962 PGT458942:PGW458962 PQP458942:PQS458962 QAL458942:QAO458962 QKH458942:QKK458962 QUD458942:QUG458962 RDZ458942:REC458962 RNV458942:RNY458962 RXR458942:RXU458962 SHN458942:SHQ458962 SRJ458942:SRM458962 TBF458942:TBI458962 TLB458942:TLE458962 TUX458942:TVA458962 UET458942:UEW458962 UOP458942:UOS458962 UYL458942:UYO458962 VIH458942:VIK458962 VSD458942:VSG458962 WBZ458942:WCC458962 WLV458942:WLY458962 WVR458942:WVU458962 K524478:N524498 JF524478:JI524498 TB524478:TE524498 ACX524478:ADA524498 AMT524478:AMW524498 AWP524478:AWS524498 BGL524478:BGO524498 BQH524478:BQK524498 CAD524478:CAG524498 CJZ524478:CKC524498 CTV524478:CTY524498 DDR524478:DDU524498 DNN524478:DNQ524498 DXJ524478:DXM524498 EHF524478:EHI524498 ERB524478:ERE524498 FAX524478:FBA524498 FKT524478:FKW524498 FUP524478:FUS524498 GEL524478:GEO524498 GOH524478:GOK524498 GYD524478:GYG524498 HHZ524478:HIC524498 HRV524478:HRY524498 IBR524478:IBU524498 ILN524478:ILQ524498 IVJ524478:IVM524498 JFF524478:JFI524498 JPB524478:JPE524498 JYX524478:JZA524498 KIT524478:KIW524498 KSP524478:KSS524498 LCL524478:LCO524498 LMH524478:LMK524498 LWD524478:LWG524498 MFZ524478:MGC524498 MPV524478:MPY524498 MZR524478:MZU524498 NJN524478:NJQ524498 NTJ524478:NTM524498 ODF524478:ODI524498 ONB524478:ONE524498 OWX524478:OXA524498 PGT524478:PGW524498 PQP524478:PQS524498 QAL524478:QAO524498 QKH524478:QKK524498 QUD524478:QUG524498 RDZ524478:REC524498 RNV524478:RNY524498 RXR524478:RXU524498 SHN524478:SHQ524498 SRJ524478:SRM524498 TBF524478:TBI524498 TLB524478:TLE524498 TUX524478:TVA524498 UET524478:UEW524498 UOP524478:UOS524498 UYL524478:UYO524498 VIH524478:VIK524498 VSD524478:VSG524498 WBZ524478:WCC524498 WLV524478:WLY524498 WVR524478:WVU524498 K590014:N590034 JF590014:JI590034 TB590014:TE590034 ACX590014:ADA590034 AMT590014:AMW590034 AWP590014:AWS590034 BGL590014:BGO590034 BQH590014:BQK590034 CAD590014:CAG590034 CJZ590014:CKC590034 CTV590014:CTY590034 DDR590014:DDU590034 DNN590014:DNQ590034 DXJ590014:DXM590034 EHF590014:EHI590034 ERB590014:ERE590034 FAX590014:FBA590034 FKT590014:FKW590034 FUP590014:FUS590034 GEL590014:GEO590034 GOH590014:GOK590034 GYD590014:GYG590034 HHZ590014:HIC590034 HRV590014:HRY590034 IBR590014:IBU590034 ILN590014:ILQ590034 IVJ590014:IVM590034 JFF590014:JFI590034 JPB590014:JPE590034 JYX590014:JZA590034 KIT590014:KIW590034 KSP590014:KSS590034 LCL590014:LCO590034 LMH590014:LMK590034 LWD590014:LWG590034 MFZ590014:MGC590034 MPV590014:MPY590034 MZR590014:MZU590034 NJN590014:NJQ590034 NTJ590014:NTM590034 ODF590014:ODI590034 ONB590014:ONE590034 OWX590014:OXA590034 PGT590014:PGW590034 PQP590014:PQS590034 QAL590014:QAO590034 QKH590014:QKK590034 QUD590014:QUG590034 RDZ590014:REC590034 RNV590014:RNY590034 RXR590014:RXU590034 SHN590014:SHQ590034 SRJ590014:SRM590034 TBF590014:TBI590034 TLB590014:TLE590034 TUX590014:TVA590034 UET590014:UEW590034 UOP590014:UOS590034 UYL590014:UYO590034 VIH590014:VIK590034 VSD590014:VSG590034 WBZ590014:WCC590034 WLV590014:WLY590034 WVR590014:WVU590034 K655550:N655570 JF655550:JI655570 TB655550:TE655570 ACX655550:ADA655570 AMT655550:AMW655570 AWP655550:AWS655570 BGL655550:BGO655570 BQH655550:BQK655570 CAD655550:CAG655570 CJZ655550:CKC655570 CTV655550:CTY655570 DDR655550:DDU655570 DNN655550:DNQ655570 DXJ655550:DXM655570 EHF655550:EHI655570 ERB655550:ERE655570 FAX655550:FBA655570 FKT655550:FKW655570 FUP655550:FUS655570 GEL655550:GEO655570 GOH655550:GOK655570 GYD655550:GYG655570 HHZ655550:HIC655570 HRV655550:HRY655570 IBR655550:IBU655570 ILN655550:ILQ655570 IVJ655550:IVM655570 JFF655550:JFI655570 JPB655550:JPE655570 JYX655550:JZA655570 KIT655550:KIW655570 KSP655550:KSS655570 LCL655550:LCO655570 LMH655550:LMK655570 LWD655550:LWG655570 MFZ655550:MGC655570 MPV655550:MPY655570 MZR655550:MZU655570 NJN655550:NJQ655570 NTJ655550:NTM655570 ODF655550:ODI655570 ONB655550:ONE655570 OWX655550:OXA655570 PGT655550:PGW655570 PQP655550:PQS655570 QAL655550:QAO655570 QKH655550:QKK655570 QUD655550:QUG655570 RDZ655550:REC655570 RNV655550:RNY655570 RXR655550:RXU655570 SHN655550:SHQ655570 SRJ655550:SRM655570 TBF655550:TBI655570 TLB655550:TLE655570 TUX655550:TVA655570 UET655550:UEW655570 UOP655550:UOS655570 UYL655550:UYO655570 VIH655550:VIK655570 VSD655550:VSG655570 WBZ655550:WCC655570 WLV655550:WLY655570 WVR655550:WVU655570 K721086:N721106 JF721086:JI721106 TB721086:TE721106 ACX721086:ADA721106 AMT721086:AMW721106 AWP721086:AWS721106 BGL721086:BGO721106 BQH721086:BQK721106 CAD721086:CAG721106 CJZ721086:CKC721106 CTV721086:CTY721106 DDR721086:DDU721106 DNN721086:DNQ721106 DXJ721086:DXM721106 EHF721086:EHI721106 ERB721086:ERE721106 FAX721086:FBA721106 FKT721086:FKW721106 FUP721086:FUS721106 GEL721086:GEO721106 GOH721086:GOK721106 GYD721086:GYG721106 HHZ721086:HIC721106 HRV721086:HRY721106 IBR721086:IBU721106 ILN721086:ILQ721106 IVJ721086:IVM721106 JFF721086:JFI721106 JPB721086:JPE721106 JYX721086:JZA721106 KIT721086:KIW721106 KSP721086:KSS721106 LCL721086:LCO721106 LMH721086:LMK721106 LWD721086:LWG721106 MFZ721086:MGC721106 MPV721086:MPY721106 MZR721086:MZU721106 NJN721086:NJQ721106 NTJ721086:NTM721106 ODF721086:ODI721106 ONB721086:ONE721106 OWX721086:OXA721106 PGT721086:PGW721106 PQP721086:PQS721106 QAL721086:QAO721106 QKH721086:QKK721106 QUD721086:QUG721106 RDZ721086:REC721106 RNV721086:RNY721106 RXR721086:RXU721106 SHN721086:SHQ721106 SRJ721086:SRM721106 TBF721086:TBI721106 TLB721086:TLE721106 TUX721086:TVA721106 UET721086:UEW721106 UOP721086:UOS721106 UYL721086:UYO721106 VIH721086:VIK721106 VSD721086:VSG721106 WBZ721086:WCC721106 WLV721086:WLY721106 WVR721086:WVU721106 K786622:N786642 JF786622:JI786642 TB786622:TE786642 ACX786622:ADA786642 AMT786622:AMW786642 AWP786622:AWS786642 BGL786622:BGO786642 BQH786622:BQK786642 CAD786622:CAG786642 CJZ786622:CKC786642 CTV786622:CTY786642 DDR786622:DDU786642 DNN786622:DNQ786642 DXJ786622:DXM786642 EHF786622:EHI786642 ERB786622:ERE786642 FAX786622:FBA786642 FKT786622:FKW786642 FUP786622:FUS786642 GEL786622:GEO786642 GOH786622:GOK786642 GYD786622:GYG786642 HHZ786622:HIC786642 HRV786622:HRY786642 IBR786622:IBU786642 ILN786622:ILQ786642 IVJ786622:IVM786642 JFF786622:JFI786642 JPB786622:JPE786642 JYX786622:JZA786642 KIT786622:KIW786642 KSP786622:KSS786642 LCL786622:LCO786642 LMH786622:LMK786642 LWD786622:LWG786642 MFZ786622:MGC786642 MPV786622:MPY786642 MZR786622:MZU786642 NJN786622:NJQ786642 NTJ786622:NTM786642 ODF786622:ODI786642 ONB786622:ONE786642 OWX786622:OXA786642 PGT786622:PGW786642 PQP786622:PQS786642 QAL786622:QAO786642 QKH786622:QKK786642 QUD786622:QUG786642 RDZ786622:REC786642 RNV786622:RNY786642 RXR786622:RXU786642 SHN786622:SHQ786642 SRJ786622:SRM786642 TBF786622:TBI786642 TLB786622:TLE786642 TUX786622:TVA786642 UET786622:UEW786642 UOP786622:UOS786642 UYL786622:UYO786642 VIH786622:VIK786642 VSD786622:VSG786642 WBZ786622:WCC786642 WLV786622:WLY786642 WVR786622:WVU786642 K852158:N852178 JF852158:JI852178 TB852158:TE852178 ACX852158:ADA852178 AMT852158:AMW852178 AWP852158:AWS852178 BGL852158:BGO852178 BQH852158:BQK852178 CAD852158:CAG852178 CJZ852158:CKC852178 CTV852158:CTY852178 DDR852158:DDU852178 DNN852158:DNQ852178 DXJ852158:DXM852178 EHF852158:EHI852178 ERB852158:ERE852178 FAX852158:FBA852178 FKT852158:FKW852178 FUP852158:FUS852178 GEL852158:GEO852178 GOH852158:GOK852178 GYD852158:GYG852178 HHZ852158:HIC852178 HRV852158:HRY852178 IBR852158:IBU852178 ILN852158:ILQ852178 IVJ852158:IVM852178 JFF852158:JFI852178 JPB852158:JPE852178 JYX852158:JZA852178 KIT852158:KIW852178 KSP852158:KSS852178 LCL852158:LCO852178 LMH852158:LMK852178 LWD852158:LWG852178 MFZ852158:MGC852178 MPV852158:MPY852178 MZR852158:MZU852178 NJN852158:NJQ852178 NTJ852158:NTM852178 ODF852158:ODI852178 ONB852158:ONE852178 OWX852158:OXA852178 PGT852158:PGW852178 PQP852158:PQS852178 QAL852158:QAO852178 QKH852158:QKK852178 QUD852158:QUG852178 RDZ852158:REC852178 RNV852158:RNY852178 RXR852158:RXU852178 SHN852158:SHQ852178 SRJ852158:SRM852178 TBF852158:TBI852178 TLB852158:TLE852178 TUX852158:TVA852178 UET852158:UEW852178 UOP852158:UOS852178 UYL852158:UYO852178 VIH852158:VIK852178 VSD852158:VSG852178 WBZ852158:WCC852178 WLV852158:WLY852178 WVR852158:WVU852178 K917694:N917714 JF917694:JI917714 TB917694:TE917714 ACX917694:ADA917714 AMT917694:AMW917714 AWP917694:AWS917714 BGL917694:BGO917714 BQH917694:BQK917714 CAD917694:CAG917714 CJZ917694:CKC917714 CTV917694:CTY917714 DDR917694:DDU917714 DNN917694:DNQ917714 DXJ917694:DXM917714 EHF917694:EHI917714 ERB917694:ERE917714 FAX917694:FBA917714 FKT917694:FKW917714 FUP917694:FUS917714 GEL917694:GEO917714 GOH917694:GOK917714 GYD917694:GYG917714 HHZ917694:HIC917714 HRV917694:HRY917714 IBR917694:IBU917714 ILN917694:ILQ917714 IVJ917694:IVM917714 JFF917694:JFI917714 JPB917694:JPE917714 JYX917694:JZA917714 KIT917694:KIW917714 KSP917694:KSS917714 LCL917694:LCO917714 LMH917694:LMK917714 LWD917694:LWG917714 MFZ917694:MGC917714 MPV917694:MPY917714 MZR917694:MZU917714 NJN917694:NJQ917714 NTJ917694:NTM917714 ODF917694:ODI917714 ONB917694:ONE917714 OWX917694:OXA917714 PGT917694:PGW917714 PQP917694:PQS917714 QAL917694:QAO917714 QKH917694:QKK917714 QUD917694:QUG917714 RDZ917694:REC917714 RNV917694:RNY917714 RXR917694:RXU917714 SHN917694:SHQ917714 SRJ917694:SRM917714 TBF917694:TBI917714 TLB917694:TLE917714 TUX917694:TVA917714 UET917694:UEW917714 UOP917694:UOS917714 UYL917694:UYO917714 VIH917694:VIK917714 VSD917694:VSG917714 WBZ917694:WCC917714 WLV917694:WLY917714 WVR917694:WVU917714 K983230:N983250 JF983230:JI983250 TB983230:TE983250 ACX983230:ADA983250 AMT983230:AMW983250 AWP983230:AWS983250 BGL983230:BGO983250 BQH983230:BQK983250 CAD983230:CAG983250 CJZ983230:CKC983250 CTV983230:CTY983250 DDR983230:DDU983250 DNN983230:DNQ983250 DXJ983230:DXM983250 EHF983230:EHI983250 ERB983230:ERE983250 FAX983230:FBA983250 FKT983230:FKW983250 FUP983230:FUS983250 GEL983230:GEO983250 GOH983230:GOK983250 GYD983230:GYG983250 HHZ983230:HIC983250 HRV983230:HRY983250 IBR983230:IBU983250 ILN983230:ILQ983250 IVJ983230:IVM983250 JFF983230:JFI983250 JPB983230:JPE983250 JYX983230:JZA983250 KIT983230:KIW983250 KSP983230:KSS983250 LCL983230:LCO983250 LMH983230:LMK983250 LWD983230:LWG983250 MFZ983230:MGC983250 MPV983230:MPY983250 MZR983230:MZU983250 NJN983230:NJQ983250 NTJ983230:NTM983250 ODF983230:ODI983250 ONB983230:ONE983250 OWX983230:OXA983250 PGT983230:PGW983250 PQP983230:PQS983250 QAL983230:QAO983250 QKH983230:QKK983250 QUD983230:QUG983250 RDZ983230:REC983250 RNV983230:RNY983250 RXR983230:RXU983250 SHN983230:SHQ983250 SRJ983230:SRM983250 TBF983230:TBI983250 TLB983230:TLE983250 TUX983230:TVA983250 UET983230:UEW983250 UOP983230:UOS983250 UYL983230:UYO983250 VIH983230:VIK983250 VSD983230:VSG983250 WBZ983230:WCC983250 WLV983230:WLY983250 WVR983230:WVU983250 K65553:M65608 JF65553:JH65608 TB65553:TD65608 ACX65553:ACZ65608 AMT65553:AMV65608 AWP65553:AWR65608 BGL65553:BGN65608 BQH65553:BQJ65608 CAD65553:CAF65608 CJZ65553:CKB65608 CTV65553:CTX65608 DDR65553:DDT65608 DNN65553:DNP65608 DXJ65553:DXL65608 EHF65553:EHH65608 ERB65553:ERD65608 FAX65553:FAZ65608 FKT65553:FKV65608 FUP65553:FUR65608 GEL65553:GEN65608 GOH65553:GOJ65608 GYD65553:GYF65608 HHZ65553:HIB65608 HRV65553:HRX65608 IBR65553:IBT65608 ILN65553:ILP65608 IVJ65553:IVL65608 JFF65553:JFH65608 JPB65553:JPD65608 JYX65553:JYZ65608 KIT65553:KIV65608 KSP65553:KSR65608 LCL65553:LCN65608 LMH65553:LMJ65608 LWD65553:LWF65608 MFZ65553:MGB65608 MPV65553:MPX65608 MZR65553:MZT65608 NJN65553:NJP65608 NTJ65553:NTL65608 ODF65553:ODH65608 ONB65553:OND65608 OWX65553:OWZ65608 PGT65553:PGV65608 PQP65553:PQR65608 QAL65553:QAN65608 QKH65553:QKJ65608 QUD65553:QUF65608 RDZ65553:REB65608 RNV65553:RNX65608 RXR65553:RXT65608 SHN65553:SHP65608 SRJ65553:SRL65608 TBF65553:TBH65608 TLB65553:TLD65608 TUX65553:TUZ65608 UET65553:UEV65608 UOP65553:UOR65608 UYL65553:UYN65608 VIH65553:VIJ65608 VSD65553:VSF65608 WBZ65553:WCB65608 WLV65553:WLX65608 WVR65553:WVT65608 K131089:M131144 JF131089:JH131144 TB131089:TD131144 ACX131089:ACZ131144 AMT131089:AMV131144 AWP131089:AWR131144 BGL131089:BGN131144 BQH131089:BQJ131144 CAD131089:CAF131144 CJZ131089:CKB131144 CTV131089:CTX131144 DDR131089:DDT131144 DNN131089:DNP131144 DXJ131089:DXL131144 EHF131089:EHH131144 ERB131089:ERD131144 FAX131089:FAZ131144 FKT131089:FKV131144 FUP131089:FUR131144 GEL131089:GEN131144 GOH131089:GOJ131144 GYD131089:GYF131144 HHZ131089:HIB131144 HRV131089:HRX131144 IBR131089:IBT131144 ILN131089:ILP131144 IVJ131089:IVL131144 JFF131089:JFH131144 JPB131089:JPD131144 JYX131089:JYZ131144 KIT131089:KIV131144 KSP131089:KSR131144 LCL131089:LCN131144 LMH131089:LMJ131144 LWD131089:LWF131144 MFZ131089:MGB131144 MPV131089:MPX131144 MZR131089:MZT131144 NJN131089:NJP131144 NTJ131089:NTL131144 ODF131089:ODH131144 ONB131089:OND131144 OWX131089:OWZ131144 PGT131089:PGV131144 PQP131089:PQR131144 QAL131089:QAN131144 QKH131089:QKJ131144 QUD131089:QUF131144 RDZ131089:REB131144 RNV131089:RNX131144 RXR131089:RXT131144 SHN131089:SHP131144 SRJ131089:SRL131144 TBF131089:TBH131144 TLB131089:TLD131144 TUX131089:TUZ131144 UET131089:UEV131144 UOP131089:UOR131144 UYL131089:UYN131144 VIH131089:VIJ131144 VSD131089:VSF131144 WBZ131089:WCB131144 WLV131089:WLX131144 WVR131089:WVT131144 K196625:M196680 JF196625:JH196680 TB196625:TD196680 ACX196625:ACZ196680 AMT196625:AMV196680 AWP196625:AWR196680 BGL196625:BGN196680 BQH196625:BQJ196680 CAD196625:CAF196680 CJZ196625:CKB196680 CTV196625:CTX196680 DDR196625:DDT196680 DNN196625:DNP196680 DXJ196625:DXL196680 EHF196625:EHH196680 ERB196625:ERD196680 FAX196625:FAZ196680 FKT196625:FKV196680 FUP196625:FUR196680 GEL196625:GEN196680 GOH196625:GOJ196680 GYD196625:GYF196680 HHZ196625:HIB196680 HRV196625:HRX196680 IBR196625:IBT196680 ILN196625:ILP196680 IVJ196625:IVL196680 JFF196625:JFH196680 JPB196625:JPD196680 JYX196625:JYZ196680 KIT196625:KIV196680 KSP196625:KSR196680 LCL196625:LCN196680 LMH196625:LMJ196680 LWD196625:LWF196680 MFZ196625:MGB196680 MPV196625:MPX196680 MZR196625:MZT196680 NJN196625:NJP196680 NTJ196625:NTL196680 ODF196625:ODH196680 ONB196625:OND196680 OWX196625:OWZ196680 PGT196625:PGV196680 PQP196625:PQR196680 QAL196625:QAN196680 QKH196625:QKJ196680 QUD196625:QUF196680 RDZ196625:REB196680 RNV196625:RNX196680 RXR196625:RXT196680 SHN196625:SHP196680 SRJ196625:SRL196680 TBF196625:TBH196680 TLB196625:TLD196680 TUX196625:TUZ196680 UET196625:UEV196680 UOP196625:UOR196680 UYL196625:UYN196680 VIH196625:VIJ196680 VSD196625:VSF196680 WBZ196625:WCB196680 WLV196625:WLX196680 WVR196625:WVT196680 K262161:M262216 JF262161:JH262216 TB262161:TD262216 ACX262161:ACZ262216 AMT262161:AMV262216 AWP262161:AWR262216 BGL262161:BGN262216 BQH262161:BQJ262216 CAD262161:CAF262216 CJZ262161:CKB262216 CTV262161:CTX262216 DDR262161:DDT262216 DNN262161:DNP262216 DXJ262161:DXL262216 EHF262161:EHH262216 ERB262161:ERD262216 FAX262161:FAZ262216 FKT262161:FKV262216 FUP262161:FUR262216 GEL262161:GEN262216 GOH262161:GOJ262216 GYD262161:GYF262216 HHZ262161:HIB262216 HRV262161:HRX262216 IBR262161:IBT262216 ILN262161:ILP262216 IVJ262161:IVL262216 JFF262161:JFH262216 JPB262161:JPD262216 JYX262161:JYZ262216 KIT262161:KIV262216 KSP262161:KSR262216 LCL262161:LCN262216 LMH262161:LMJ262216 LWD262161:LWF262216 MFZ262161:MGB262216 MPV262161:MPX262216 MZR262161:MZT262216 NJN262161:NJP262216 NTJ262161:NTL262216 ODF262161:ODH262216 ONB262161:OND262216 OWX262161:OWZ262216 PGT262161:PGV262216 PQP262161:PQR262216 QAL262161:QAN262216 QKH262161:QKJ262216 QUD262161:QUF262216 RDZ262161:REB262216 RNV262161:RNX262216 RXR262161:RXT262216 SHN262161:SHP262216 SRJ262161:SRL262216 TBF262161:TBH262216 TLB262161:TLD262216 TUX262161:TUZ262216 UET262161:UEV262216 UOP262161:UOR262216 UYL262161:UYN262216 VIH262161:VIJ262216 VSD262161:VSF262216 WBZ262161:WCB262216 WLV262161:WLX262216 WVR262161:WVT262216 K327697:M327752 JF327697:JH327752 TB327697:TD327752 ACX327697:ACZ327752 AMT327697:AMV327752 AWP327697:AWR327752 BGL327697:BGN327752 BQH327697:BQJ327752 CAD327697:CAF327752 CJZ327697:CKB327752 CTV327697:CTX327752 DDR327697:DDT327752 DNN327697:DNP327752 DXJ327697:DXL327752 EHF327697:EHH327752 ERB327697:ERD327752 FAX327697:FAZ327752 FKT327697:FKV327752 FUP327697:FUR327752 GEL327697:GEN327752 GOH327697:GOJ327752 GYD327697:GYF327752 HHZ327697:HIB327752 HRV327697:HRX327752 IBR327697:IBT327752 ILN327697:ILP327752 IVJ327697:IVL327752 JFF327697:JFH327752 JPB327697:JPD327752 JYX327697:JYZ327752 KIT327697:KIV327752 KSP327697:KSR327752 LCL327697:LCN327752 LMH327697:LMJ327752 LWD327697:LWF327752 MFZ327697:MGB327752 MPV327697:MPX327752 MZR327697:MZT327752 NJN327697:NJP327752 NTJ327697:NTL327752 ODF327697:ODH327752 ONB327697:OND327752 OWX327697:OWZ327752 PGT327697:PGV327752 PQP327697:PQR327752 QAL327697:QAN327752 QKH327697:QKJ327752 QUD327697:QUF327752 RDZ327697:REB327752 RNV327697:RNX327752 RXR327697:RXT327752 SHN327697:SHP327752 SRJ327697:SRL327752 TBF327697:TBH327752 TLB327697:TLD327752 TUX327697:TUZ327752 UET327697:UEV327752 UOP327697:UOR327752 UYL327697:UYN327752 VIH327697:VIJ327752 VSD327697:VSF327752 WBZ327697:WCB327752 WLV327697:WLX327752 WVR327697:WVT327752 K393233:M393288 JF393233:JH393288 TB393233:TD393288 ACX393233:ACZ393288 AMT393233:AMV393288 AWP393233:AWR393288 BGL393233:BGN393288 BQH393233:BQJ393288 CAD393233:CAF393288 CJZ393233:CKB393288 CTV393233:CTX393288 DDR393233:DDT393288 DNN393233:DNP393288 DXJ393233:DXL393288 EHF393233:EHH393288 ERB393233:ERD393288 FAX393233:FAZ393288 FKT393233:FKV393288 FUP393233:FUR393288 GEL393233:GEN393288 GOH393233:GOJ393288 GYD393233:GYF393288 HHZ393233:HIB393288 HRV393233:HRX393288 IBR393233:IBT393288 ILN393233:ILP393288 IVJ393233:IVL393288 JFF393233:JFH393288 JPB393233:JPD393288 JYX393233:JYZ393288 KIT393233:KIV393288 KSP393233:KSR393288 LCL393233:LCN393288 LMH393233:LMJ393288 LWD393233:LWF393288 MFZ393233:MGB393288 MPV393233:MPX393288 MZR393233:MZT393288 NJN393233:NJP393288 NTJ393233:NTL393288 ODF393233:ODH393288 ONB393233:OND393288 OWX393233:OWZ393288 PGT393233:PGV393288 PQP393233:PQR393288 QAL393233:QAN393288 QKH393233:QKJ393288 QUD393233:QUF393288 RDZ393233:REB393288 RNV393233:RNX393288 RXR393233:RXT393288 SHN393233:SHP393288 SRJ393233:SRL393288 TBF393233:TBH393288 TLB393233:TLD393288 TUX393233:TUZ393288 UET393233:UEV393288 UOP393233:UOR393288 UYL393233:UYN393288 VIH393233:VIJ393288 VSD393233:VSF393288 WBZ393233:WCB393288 WLV393233:WLX393288 WVR393233:WVT393288 K458769:M458824 JF458769:JH458824 TB458769:TD458824 ACX458769:ACZ458824 AMT458769:AMV458824 AWP458769:AWR458824 BGL458769:BGN458824 BQH458769:BQJ458824 CAD458769:CAF458824 CJZ458769:CKB458824 CTV458769:CTX458824 DDR458769:DDT458824 DNN458769:DNP458824 DXJ458769:DXL458824 EHF458769:EHH458824 ERB458769:ERD458824 FAX458769:FAZ458824 FKT458769:FKV458824 FUP458769:FUR458824 GEL458769:GEN458824 GOH458769:GOJ458824 GYD458769:GYF458824 HHZ458769:HIB458824 HRV458769:HRX458824 IBR458769:IBT458824 ILN458769:ILP458824 IVJ458769:IVL458824 JFF458769:JFH458824 JPB458769:JPD458824 JYX458769:JYZ458824 KIT458769:KIV458824 KSP458769:KSR458824 LCL458769:LCN458824 LMH458769:LMJ458824 LWD458769:LWF458824 MFZ458769:MGB458824 MPV458769:MPX458824 MZR458769:MZT458824 NJN458769:NJP458824 NTJ458769:NTL458824 ODF458769:ODH458824 ONB458769:OND458824 OWX458769:OWZ458824 PGT458769:PGV458824 PQP458769:PQR458824 QAL458769:QAN458824 QKH458769:QKJ458824 QUD458769:QUF458824 RDZ458769:REB458824 RNV458769:RNX458824 RXR458769:RXT458824 SHN458769:SHP458824 SRJ458769:SRL458824 TBF458769:TBH458824 TLB458769:TLD458824 TUX458769:TUZ458824 UET458769:UEV458824 UOP458769:UOR458824 UYL458769:UYN458824 VIH458769:VIJ458824 VSD458769:VSF458824 WBZ458769:WCB458824 WLV458769:WLX458824 WVR458769:WVT458824 K524305:M524360 JF524305:JH524360 TB524305:TD524360 ACX524305:ACZ524360 AMT524305:AMV524360 AWP524305:AWR524360 BGL524305:BGN524360 BQH524305:BQJ524360 CAD524305:CAF524360 CJZ524305:CKB524360 CTV524305:CTX524360 DDR524305:DDT524360 DNN524305:DNP524360 DXJ524305:DXL524360 EHF524305:EHH524360 ERB524305:ERD524360 FAX524305:FAZ524360 FKT524305:FKV524360 FUP524305:FUR524360 GEL524305:GEN524360 GOH524305:GOJ524360 GYD524305:GYF524360 HHZ524305:HIB524360 HRV524305:HRX524360 IBR524305:IBT524360 ILN524305:ILP524360 IVJ524305:IVL524360 JFF524305:JFH524360 JPB524305:JPD524360 JYX524305:JYZ524360 KIT524305:KIV524360 KSP524305:KSR524360 LCL524305:LCN524360 LMH524305:LMJ524360 LWD524305:LWF524360 MFZ524305:MGB524360 MPV524305:MPX524360 MZR524305:MZT524360 NJN524305:NJP524360 NTJ524305:NTL524360 ODF524305:ODH524360 ONB524305:OND524360 OWX524305:OWZ524360 PGT524305:PGV524360 PQP524305:PQR524360 QAL524305:QAN524360 QKH524305:QKJ524360 QUD524305:QUF524360 RDZ524305:REB524360 RNV524305:RNX524360 RXR524305:RXT524360 SHN524305:SHP524360 SRJ524305:SRL524360 TBF524305:TBH524360 TLB524305:TLD524360 TUX524305:TUZ524360 UET524305:UEV524360 UOP524305:UOR524360 UYL524305:UYN524360 VIH524305:VIJ524360 VSD524305:VSF524360 WBZ524305:WCB524360 WLV524305:WLX524360 WVR524305:WVT524360 K589841:M589896 JF589841:JH589896 TB589841:TD589896 ACX589841:ACZ589896 AMT589841:AMV589896 AWP589841:AWR589896 BGL589841:BGN589896 BQH589841:BQJ589896 CAD589841:CAF589896 CJZ589841:CKB589896 CTV589841:CTX589896 DDR589841:DDT589896 DNN589841:DNP589896 DXJ589841:DXL589896 EHF589841:EHH589896 ERB589841:ERD589896 FAX589841:FAZ589896 FKT589841:FKV589896 FUP589841:FUR589896 GEL589841:GEN589896 GOH589841:GOJ589896 GYD589841:GYF589896 HHZ589841:HIB589896 HRV589841:HRX589896 IBR589841:IBT589896 ILN589841:ILP589896 IVJ589841:IVL589896 JFF589841:JFH589896 JPB589841:JPD589896 JYX589841:JYZ589896 KIT589841:KIV589896 KSP589841:KSR589896 LCL589841:LCN589896 LMH589841:LMJ589896 LWD589841:LWF589896 MFZ589841:MGB589896 MPV589841:MPX589896 MZR589841:MZT589896 NJN589841:NJP589896 NTJ589841:NTL589896 ODF589841:ODH589896 ONB589841:OND589896 OWX589841:OWZ589896 PGT589841:PGV589896 PQP589841:PQR589896 QAL589841:QAN589896 QKH589841:QKJ589896 QUD589841:QUF589896 RDZ589841:REB589896 RNV589841:RNX589896 RXR589841:RXT589896 SHN589841:SHP589896 SRJ589841:SRL589896 TBF589841:TBH589896 TLB589841:TLD589896 TUX589841:TUZ589896 UET589841:UEV589896 UOP589841:UOR589896 UYL589841:UYN589896 VIH589841:VIJ589896 VSD589841:VSF589896 WBZ589841:WCB589896 WLV589841:WLX589896 WVR589841:WVT589896 K655377:M655432 JF655377:JH655432 TB655377:TD655432 ACX655377:ACZ655432 AMT655377:AMV655432 AWP655377:AWR655432 BGL655377:BGN655432 BQH655377:BQJ655432 CAD655377:CAF655432 CJZ655377:CKB655432 CTV655377:CTX655432 DDR655377:DDT655432 DNN655377:DNP655432 DXJ655377:DXL655432 EHF655377:EHH655432 ERB655377:ERD655432 FAX655377:FAZ655432 FKT655377:FKV655432 FUP655377:FUR655432 GEL655377:GEN655432 GOH655377:GOJ655432 GYD655377:GYF655432 HHZ655377:HIB655432 HRV655377:HRX655432 IBR655377:IBT655432 ILN655377:ILP655432 IVJ655377:IVL655432 JFF655377:JFH655432 JPB655377:JPD655432 JYX655377:JYZ655432 KIT655377:KIV655432 KSP655377:KSR655432 LCL655377:LCN655432 LMH655377:LMJ655432 LWD655377:LWF655432 MFZ655377:MGB655432 MPV655377:MPX655432 MZR655377:MZT655432 NJN655377:NJP655432 NTJ655377:NTL655432 ODF655377:ODH655432 ONB655377:OND655432 OWX655377:OWZ655432 PGT655377:PGV655432 PQP655377:PQR655432 QAL655377:QAN655432 QKH655377:QKJ655432 QUD655377:QUF655432 RDZ655377:REB655432 RNV655377:RNX655432 RXR655377:RXT655432 SHN655377:SHP655432 SRJ655377:SRL655432 TBF655377:TBH655432 TLB655377:TLD655432 TUX655377:TUZ655432 UET655377:UEV655432 UOP655377:UOR655432 UYL655377:UYN655432 VIH655377:VIJ655432 VSD655377:VSF655432 WBZ655377:WCB655432 WLV655377:WLX655432 WVR655377:WVT655432 K720913:M720968 JF720913:JH720968 TB720913:TD720968 ACX720913:ACZ720968 AMT720913:AMV720968 AWP720913:AWR720968 BGL720913:BGN720968 BQH720913:BQJ720968 CAD720913:CAF720968 CJZ720913:CKB720968 CTV720913:CTX720968 DDR720913:DDT720968 DNN720913:DNP720968 DXJ720913:DXL720968 EHF720913:EHH720968 ERB720913:ERD720968 FAX720913:FAZ720968 FKT720913:FKV720968 FUP720913:FUR720968 GEL720913:GEN720968 GOH720913:GOJ720968 GYD720913:GYF720968 HHZ720913:HIB720968 HRV720913:HRX720968 IBR720913:IBT720968 ILN720913:ILP720968 IVJ720913:IVL720968 JFF720913:JFH720968 JPB720913:JPD720968 JYX720913:JYZ720968 KIT720913:KIV720968 KSP720913:KSR720968 LCL720913:LCN720968 LMH720913:LMJ720968 LWD720913:LWF720968 MFZ720913:MGB720968 MPV720913:MPX720968 MZR720913:MZT720968 NJN720913:NJP720968 NTJ720913:NTL720968 ODF720913:ODH720968 ONB720913:OND720968 OWX720913:OWZ720968 PGT720913:PGV720968 PQP720913:PQR720968 QAL720913:QAN720968 QKH720913:QKJ720968 QUD720913:QUF720968 RDZ720913:REB720968 RNV720913:RNX720968 RXR720913:RXT720968 SHN720913:SHP720968 SRJ720913:SRL720968 TBF720913:TBH720968 TLB720913:TLD720968 TUX720913:TUZ720968 UET720913:UEV720968 UOP720913:UOR720968 UYL720913:UYN720968 VIH720913:VIJ720968 VSD720913:VSF720968 WBZ720913:WCB720968 WLV720913:WLX720968 WVR720913:WVT720968 K786449:M786504 JF786449:JH786504 TB786449:TD786504 ACX786449:ACZ786504 AMT786449:AMV786504 AWP786449:AWR786504 BGL786449:BGN786504 BQH786449:BQJ786504 CAD786449:CAF786504 CJZ786449:CKB786504 CTV786449:CTX786504 DDR786449:DDT786504 DNN786449:DNP786504 DXJ786449:DXL786504 EHF786449:EHH786504 ERB786449:ERD786504 FAX786449:FAZ786504 FKT786449:FKV786504 FUP786449:FUR786504 GEL786449:GEN786504 GOH786449:GOJ786504 GYD786449:GYF786504 HHZ786449:HIB786504 HRV786449:HRX786504 IBR786449:IBT786504 ILN786449:ILP786504 IVJ786449:IVL786504 JFF786449:JFH786504 JPB786449:JPD786504 JYX786449:JYZ786504 KIT786449:KIV786504 KSP786449:KSR786504 LCL786449:LCN786504 LMH786449:LMJ786504 LWD786449:LWF786504 MFZ786449:MGB786504 MPV786449:MPX786504 MZR786449:MZT786504 NJN786449:NJP786504 NTJ786449:NTL786504 ODF786449:ODH786504 ONB786449:OND786504 OWX786449:OWZ786504 PGT786449:PGV786504 PQP786449:PQR786504 QAL786449:QAN786504 QKH786449:QKJ786504 QUD786449:QUF786504 RDZ786449:REB786504 RNV786449:RNX786504 RXR786449:RXT786504 SHN786449:SHP786504 SRJ786449:SRL786504 TBF786449:TBH786504 TLB786449:TLD786504 TUX786449:TUZ786504 UET786449:UEV786504 UOP786449:UOR786504 UYL786449:UYN786504 VIH786449:VIJ786504 VSD786449:VSF786504 WBZ786449:WCB786504 WLV786449:WLX786504 WVR786449:WVT786504 K851985:M852040 JF851985:JH852040 TB851985:TD852040 ACX851985:ACZ852040 AMT851985:AMV852040 AWP851985:AWR852040 BGL851985:BGN852040 BQH851985:BQJ852040 CAD851985:CAF852040 CJZ851985:CKB852040 CTV851985:CTX852040 DDR851985:DDT852040 DNN851985:DNP852040 DXJ851985:DXL852040 EHF851985:EHH852040 ERB851985:ERD852040 FAX851985:FAZ852040 FKT851985:FKV852040 FUP851985:FUR852040 GEL851985:GEN852040 GOH851985:GOJ852040 GYD851985:GYF852040 HHZ851985:HIB852040 HRV851985:HRX852040 IBR851985:IBT852040 ILN851985:ILP852040 IVJ851985:IVL852040 JFF851985:JFH852040 JPB851985:JPD852040 JYX851985:JYZ852040 KIT851985:KIV852040 KSP851985:KSR852040 LCL851985:LCN852040 LMH851985:LMJ852040 LWD851985:LWF852040 MFZ851985:MGB852040 MPV851985:MPX852040 MZR851985:MZT852040 NJN851985:NJP852040 NTJ851985:NTL852040 ODF851985:ODH852040 ONB851985:OND852040 OWX851985:OWZ852040 PGT851985:PGV852040 PQP851985:PQR852040 QAL851985:QAN852040 QKH851985:QKJ852040 QUD851985:QUF852040 RDZ851985:REB852040 RNV851985:RNX852040 RXR851985:RXT852040 SHN851985:SHP852040 SRJ851985:SRL852040 TBF851985:TBH852040 TLB851985:TLD852040 TUX851985:TUZ852040 UET851985:UEV852040 UOP851985:UOR852040 UYL851985:UYN852040 VIH851985:VIJ852040 VSD851985:VSF852040 WBZ851985:WCB852040 WLV851985:WLX852040 WVR851985:WVT852040 K917521:M917576 JF917521:JH917576 TB917521:TD917576 ACX917521:ACZ917576 AMT917521:AMV917576 AWP917521:AWR917576 BGL917521:BGN917576 BQH917521:BQJ917576 CAD917521:CAF917576 CJZ917521:CKB917576 CTV917521:CTX917576 DDR917521:DDT917576 DNN917521:DNP917576 DXJ917521:DXL917576 EHF917521:EHH917576 ERB917521:ERD917576 FAX917521:FAZ917576 FKT917521:FKV917576 FUP917521:FUR917576 GEL917521:GEN917576 GOH917521:GOJ917576 GYD917521:GYF917576 HHZ917521:HIB917576 HRV917521:HRX917576 IBR917521:IBT917576 ILN917521:ILP917576 IVJ917521:IVL917576 JFF917521:JFH917576 JPB917521:JPD917576 JYX917521:JYZ917576 KIT917521:KIV917576 KSP917521:KSR917576 LCL917521:LCN917576 LMH917521:LMJ917576 LWD917521:LWF917576 MFZ917521:MGB917576 MPV917521:MPX917576 MZR917521:MZT917576 NJN917521:NJP917576 NTJ917521:NTL917576 ODF917521:ODH917576 ONB917521:OND917576 OWX917521:OWZ917576 PGT917521:PGV917576 PQP917521:PQR917576 QAL917521:QAN917576 QKH917521:QKJ917576 QUD917521:QUF917576 RDZ917521:REB917576 RNV917521:RNX917576 RXR917521:RXT917576 SHN917521:SHP917576 SRJ917521:SRL917576 TBF917521:TBH917576 TLB917521:TLD917576 TUX917521:TUZ917576 UET917521:UEV917576 UOP917521:UOR917576 UYL917521:UYN917576 VIH917521:VIJ917576 VSD917521:VSF917576 WBZ917521:WCB917576 WLV917521:WLX917576 WVR917521:WVT917576 K983057:M983112 JF983057:JH983112 TB983057:TD983112 ACX983057:ACZ983112 AMT983057:AMV983112 AWP983057:AWR983112 BGL983057:BGN983112 BQH983057:BQJ983112 CAD983057:CAF983112 CJZ983057:CKB983112 CTV983057:CTX983112 DDR983057:DDT983112 DNN983057:DNP983112 DXJ983057:DXL983112 EHF983057:EHH983112 ERB983057:ERD983112 FAX983057:FAZ983112 FKT983057:FKV983112 FUP983057:FUR983112 GEL983057:GEN983112 GOH983057:GOJ983112 GYD983057:GYF983112 HHZ983057:HIB983112 HRV983057:HRX983112 IBR983057:IBT983112 ILN983057:ILP983112 IVJ983057:IVL983112 JFF983057:JFH983112 JPB983057:JPD983112 JYX983057:JYZ983112 KIT983057:KIV983112 KSP983057:KSR983112 LCL983057:LCN983112 LMH983057:LMJ983112 LWD983057:LWF983112 MFZ983057:MGB983112 MPV983057:MPX983112 MZR983057:MZT983112 NJN983057:NJP983112 NTJ983057:NTL983112 ODF983057:ODH983112 ONB983057:OND983112 OWX983057:OWZ983112 PGT983057:PGV983112 PQP983057:PQR983112 QAL983057:QAN983112 QKH983057:QKJ983112 QUD983057:QUF983112 RDZ983057:REB983112 RNV983057:RNX983112 RXR983057:RXT983112 SHN983057:SHP983112 SRJ983057:SRL983112 TBF983057:TBH983112 TLB983057:TLD983112 TUX983057:TUZ983112 UET983057:UEV983112 UOP983057:UOR983112 UYL983057:UYN983112 VIH983057:VIJ983112 VSD983057:VSF983112 WBZ983057:WCB983112 WLV983057:WLX983112 WVR983057:WVT983112 B65599:B65608 IW65599:IW65608 SS65599:SS65608 ACO65599:ACO65608 AMK65599:AMK65608 AWG65599:AWG65608 BGC65599:BGC65608 BPY65599:BPY65608 BZU65599:BZU65608 CJQ65599:CJQ65608 CTM65599:CTM65608 DDI65599:DDI65608 DNE65599:DNE65608 DXA65599:DXA65608 EGW65599:EGW65608 EQS65599:EQS65608 FAO65599:FAO65608 FKK65599:FKK65608 FUG65599:FUG65608 GEC65599:GEC65608 GNY65599:GNY65608 GXU65599:GXU65608 HHQ65599:HHQ65608 HRM65599:HRM65608 IBI65599:IBI65608 ILE65599:ILE65608 IVA65599:IVA65608 JEW65599:JEW65608 JOS65599:JOS65608 JYO65599:JYO65608 KIK65599:KIK65608 KSG65599:KSG65608 LCC65599:LCC65608 LLY65599:LLY65608 LVU65599:LVU65608 MFQ65599:MFQ65608 MPM65599:MPM65608 MZI65599:MZI65608 NJE65599:NJE65608 NTA65599:NTA65608 OCW65599:OCW65608 OMS65599:OMS65608 OWO65599:OWO65608 PGK65599:PGK65608 PQG65599:PQG65608 QAC65599:QAC65608 QJY65599:QJY65608 QTU65599:QTU65608 RDQ65599:RDQ65608 RNM65599:RNM65608 RXI65599:RXI65608 SHE65599:SHE65608 SRA65599:SRA65608 TAW65599:TAW65608 TKS65599:TKS65608 TUO65599:TUO65608 UEK65599:UEK65608 UOG65599:UOG65608 UYC65599:UYC65608 VHY65599:VHY65608 VRU65599:VRU65608 WBQ65599:WBQ65608 WLM65599:WLM65608 WVI65599:WVI65608 B131135:B131144 IW131135:IW131144 SS131135:SS131144 ACO131135:ACO131144 AMK131135:AMK131144 AWG131135:AWG131144 BGC131135:BGC131144 BPY131135:BPY131144 BZU131135:BZU131144 CJQ131135:CJQ131144 CTM131135:CTM131144 DDI131135:DDI131144 DNE131135:DNE131144 DXA131135:DXA131144 EGW131135:EGW131144 EQS131135:EQS131144 FAO131135:FAO131144 FKK131135:FKK131144 FUG131135:FUG131144 GEC131135:GEC131144 GNY131135:GNY131144 GXU131135:GXU131144 HHQ131135:HHQ131144 HRM131135:HRM131144 IBI131135:IBI131144 ILE131135:ILE131144 IVA131135:IVA131144 JEW131135:JEW131144 JOS131135:JOS131144 JYO131135:JYO131144 KIK131135:KIK131144 KSG131135:KSG131144 LCC131135:LCC131144 LLY131135:LLY131144 LVU131135:LVU131144 MFQ131135:MFQ131144 MPM131135:MPM131144 MZI131135:MZI131144 NJE131135:NJE131144 NTA131135:NTA131144 OCW131135:OCW131144 OMS131135:OMS131144 OWO131135:OWO131144 PGK131135:PGK131144 PQG131135:PQG131144 QAC131135:QAC131144 QJY131135:QJY131144 QTU131135:QTU131144 RDQ131135:RDQ131144 RNM131135:RNM131144 RXI131135:RXI131144 SHE131135:SHE131144 SRA131135:SRA131144 TAW131135:TAW131144 TKS131135:TKS131144 TUO131135:TUO131144 UEK131135:UEK131144 UOG131135:UOG131144 UYC131135:UYC131144 VHY131135:VHY131144 VRU131135:VRU131144 WBQ131135:WBQ131144 WLM131135:WLM131144 WVI131135:WVI131144 B196671:B196680 IW196671:IW196680 SS196671:SS196680 ACO196671:ACO196680 AMK196671:AMK196680 AWG196671:AWG196680 BGC196671:BGC196680 BPY196671:BPY196680 BZU196671:BZU196680 CJQ196671:CJQ196680 CTM196671:CTM196680 DDI196671:DDI196680 DNE196671:DNE196680 DXA196671:DXA196680 EGW196671:EGW196680 EQS196671:EQS196680 FAO196671:FAO196680 FKK196671:FKK196680 FUG196671:FUG196680 GEC196671:GEC196680 GNY196671:GNY196680 GXU196671:GXU196680 HHQ196671:HHQ196680 HRM196671:HRM196680 IBI196671:IBI196680 ILE196671:ILE196680 IVA196671:IVA196680 JEW196671:JEW196680 JOS196671:JOS196680 JYO196671:JYO196680 KIK196671:KIK196680 KSG196671:KSG196680 LCC196671:LCC196680 LLY196671:LLY196680 LVU196671:LVU196680 MFQ196671:MFQ196680 MPM196671:MPM196680 MZI196671:MZI196680 NJE196671:NJE196680 NTA196671:NTA196680 OCW196671:OCW196680 OMS196671:OMS196680 OWO196671:OWO196680 PGK196671:PGK196680 PQG196671:PQG196680 QAC196671:QAC196680 QJY196671:QJY196680 QTU196671:QTU196680 RDQ196671:RDQ196680 RNM196671:RNM196680 RXI196671:RXI196680 SHE196671:SHE196680 SRA196671:SRA196680 TAW196671:TAW196680 TKS196671:TKS196680 TUO196671:TUO196680 UEK196671:UEK196680 UOG196671:UOG196680 UYC196671:UYC196680 VHY196671:VHY196680 VRU196671:VRU196680 WBQ196671:WBQ196680 WLM196671:WLM196680 WVI196671:WVI196680 B262207:B262216 IW262207:IW262216 SS262207:SS262216 ACO262207:ACO262216 AMK262207:AMK262216 AWG262207:AWG262216 BGC262207:BGC262216 BPY262207:BPY262216 BZU262207:BZU262216 CJQ262207:CJQ262216 CTM262207:CTM262216 DDI262207:DDI262216 DNE262207:DNE262216 DXA262207:DXA262216 EGW262207:EGW262216 EQS262207:EQS262216 FAO262207:FAO262216 FKK262207:FKK262216 FUG262207:FUG262216 GEC262207:GEC262216 GNY262207:GNY262216 GXU262207:GXU262216 HHQ262207:HHQ262216 HRM262207:HRM262216 IBI262207:IBI262216 ILE262207:ILE262216 IVA262207:IVA262216 JEW262207:JEW262216 JOS262207:JOS262216 JYO262207:JYO262216 KIK262207:KIK262216 KSG262207:KSG262216 LCC262207:LCC262216 LLY262207:LLY262216 LVU262207:LVU262216 MFQ262207:MFQ262216 MPM262207:MPM262216 MZI262207:MZI262216 NJE262207:NJE262216 NTA262207:NTA262216 OCW262207:OCW262216 OMS262207:OMS262216 OWO262207:OWO262216 PGK262207:PGK262216 PQG262207:PQG262216 QAC262207:QAC262216 QJY262207:QJY262216 QTU262207:QTU262216 RDQ262207:RDQ262216 RNM262207:RNM262216 RXI262207:RXI262216 SHE262207:SHE262216 SRA262207:SRA262216 TAW262207:TAW262216 TKS262207:TKS262216 TUO262207:TUO262216 UEK262207:UEK262216 UOG262207:UOG262216 UYC262207:UYC262216 VHY262207:VHY262216 VRU262207:VRU262216 WBQ262207:WBQ262216 WLM262207:WLM262216 WVI262207:WVI262216 B327743:B327752 IW327743:IW327752 SS327743:SS327752 ACO327743:ACO327752 AMK327743:AMK327752 AWG327743:AWG327752 BGC327743:BGC327752 BPY327743:BPY327752 BZU327743:BZU327752 CJQ327743:CJQ327752 CTM327743:CTM327752 DDI327743:DDI327752 DNE327743:DNE327752 DXA327743:DXA327752 EGW327743:EGW327752 EQS327743:EQS327752 FAO327743:FAO327752 FKK327743:FKK327752 FUG327743:FUG327752 GEC327743:GEC327752 GNY327743:GNY327752 GXU327743:GXU327752 HHQ327743:HHQ327752 HRM327743:HRM327752 IBI327743:IBI327752 ILE327743:ILE327752 IVA327743:IVA327752 JEW327743:JEW327752 JOS327743:JOS327752 JYO327743:JYO327752 KIK327743:KIK327752 KSG327743:KSG327752 LCC327743:LCC327752 LLY327743:LLY327752 LVU327743:LVU327752 MFQ327743:MFQ327752 MPM327743:MPM327752 MZI327743:MZI327752 NJE327743:NJE327752 NTA327743:NTA327752 OCW327743:OCW327752 OMS327743:OMS327752 OWO327743:OWO327752 PGK327743:PGK327752 PQG327743:PQG327752 QAC327743:QAC327752 QJY327743:QJY327752 QTU327743:QTU327752 RDQ327743:RDQ327752 RNM327743:RNM327752 RXI327743:RXI327752 SHE327743:SHE327752 SRA327743:SRA327752 TAW327743:TAW327752 TKS327743:TKS327752 TUO327743:TUO327752 UEK327743:UEK327752 UOG327743:UOG327752 UYC327743:UYC327752 VHY327743:VHY327752 VRU327743:VRU327752 WBQ327743:WBQ327752 WLM327743:WLM327752 WVI327743:WVI327752 B393279:B393288 IW393279:IW393288 SS393279:SS393288 ACO393279:ACO393288 AMK393279:AMK393288 AWG393279:AWG393288 BGC393279:BGC393288 BPY393279:BPY393288 BZU393279:BZU393288 CJQ393279:CJQ393288 CTM393279:CTM393288 DDI393279:DDI393288 DNE393279:DNE393288 DXA393279:DXA393288 EGW393279:EGW393288 EQS393279:EQS393288 FAO393279:FAO393288 FKK393279:FKK393288 FUG393279:FUG393288 GEC393279:GEC393288 GNY393279:GNY393288 GXU393279:GXU393288 HHQ393279:HHQ393288 HRM393279:HRM393288 IBI393279:IBI393288 ILE393279:ILE393288 IVA393279:IVA393288 JEW393279:JEW393288 JOS393279:JOS393288 JYO393279:JYO393288 KIK393279:KIK393288 KSG393279:KSG393288 LCC393279:LCC393288 LLY393279:LLY393288 LVU393279:LVU393288 MFQ393279:MFQ393288 MPM393279:MPM393288 MZI393279:MZI393288 NJE393279:NJE393288 NTA393279:NTA393288 OCW393279:OCW393288 OMS393279:OMS393288 OWO393279:OWO393288 PGK393279:PGK393288 PQG393279:PQG393288 QAC393279:QAC393288 QJY393279:QJY393288 QTU393279:QTU393288 RDQ393279:RDQ393288 RNM393279:RNM393288 RXI393279:RXI393288 SHE393279:SHE393288 SRA393279:SRA393288 TAW393279:TAW393288 TKS393279:TKS393288 TUO393279:TUO393288 UEK393279:UEK393288 UOG393279:UOG393288 UYC393279:UYC393288 VHY393279:VHY393288 VRU393279:VRU393288 WBQ393279:WBQ393288 WLM393279:WLM393288 WVI393279:WVI393288 B458815:B458824 IW458815:IW458824 SS458815:SS458824 ACO458815:ACO458824 AMK458815:AMK458824 AWG458815:AWG458824 BGC458815:BGC458824 BPY458815:BPY458824 BZU458815:BZU458824 CJQ458815:CJQ458824 CTM458815:CTM458824 DDI458815:DDI458824 DNE458815:DNE458824 DXA458815:DXA458824 EGW458815:EGW458824 EQS458815:EQS458824 FAO458815:FAO458824 FKK458815:FKK458824 FUG458815:FUG458824 GEC458815:GEC458824 GNY458815:GNY458824 GXU458815:GXU458824 HHQ458815:HHQ458824 HRM458815:HRM458824 IBI458815:IBI458824 ILE458815:ILE458824 IVA458815:IVA458824 JEW458815:JEW458824 JOS458815:JOS458824 JYO458815:JYO458824 KIK458815:KIK458824 KSG458815:KSG458824 LCC458815:LCC458824 LLY458815:LLY458824 LVU458815:LVU458824 MFQ458815:MFQ458824 MPM458815:MPM458824 MZI458815:MZI458824 NJE458815:NJE458824 NTA458815:NTA458824 OCW458815:OCW458824 OMS458815:OMS458824 OWO458815:OWO458824 PGK458815:PGK458824 PQG458815:PQG458824 QAC458815:QAC458824 QJY458815:QJY458824 QTU458815:QTU458824 RDQ458815:RDQ458824 RNM458815:RNM458824 RXI458815:RXI458824 SHE458815:SHE458824 SRA458815:SRA458824 TAW458815:TAW458824 TKS458815:TKS458824 TUO458815:TUO458824 UEK458815:UEK458824 UOG458815:UOG458824 UYC458815:UYC458824 VHY458815:VHY458824 VRU458815:VRU458824 WBQ458815:WBQ458824 WLM458815:WLM458824 WVI458815:WVI458824 B524351:B524360 IW524351:IW524360 SS524351:SS524360 ACO524351:ACO524360 AMK524351:AMK524360 AWG524351:AWG524360 BGC524351:BGC524360 BPY524351:BPY524360 BZU524351:BZU524360 CJQ524351:CJQ524360 CTM524351:CTM524360 DDI524351:DDI524360 DNE524351:DNE524360 DXA524351:DXA524360 EGW524351:EGW524360 EQS524351:EQS524360 FAO524351:FAO524360 FKK524351:FKK524360 FUG524351:FUG524360 GEC524351:GEC524360 GNY524351:GNY524360 GXU524351:GXU524360 HHQ524351:HHQ524360 HRM524351:HRM524360 IBI524351:IBI524360 ILE524351:ILE524360 IVA524351:IVA524360 JEW524351:JEW524360 JOS524351:JOS524360 JYO524351:JYO524360 KIK524351:KIK524360 KSG524351:KSG524360 LCC524351:LCC524360 LLY524351:LLY524360 LVU524351:LVU524360 MFQ524351:MFQ524360 MPM524351:MPM524360 MZI524351:MZI524360 NJE524351:NJE524360 NTA524351:NTA524360 OCW524351:OCW524360 OMS524351:OMS524360 OWO524351:OWO524360 PGK524351:PGK524360 PQG524351:PQG524360 QAC524351:QAC524360 QJY524351:QJY524360 QTU524351:QTU524360 RDQ524351:RDQ524360 RNM524351:RNM524360 RXI524351:RXI524360 SHE524351:SHE524360 SRA524351:SRA524360 TAW524351:TAW524360 TKS524351:TKS524360 TUO524351:TUO524360 UEK524351:UEK524360 UOG524351:UOG524360 UYC524351:UYC524360 VHY524351:VHY524360 VRU524351:VRU524360 WBQ524351:WBQ524360 WLM524351:WLM524360 WVI524351:WVI524360 B589887:B589896 IW589887:IW589896 SS589887:SS589896 ACO589887:ACO589896 AMK589887:AMK589896 AWG589887:AWG589896 BGC589887:BGC589896 BPY589887:BPY589896 BZU589887:BZU589896 CJQ589887:CJQ589896 CTM589887:CTM589896 DDI589887:DDI589896 DNE589887:DNE589896 DXA589887:DXA589896 EGW589887:EGW589896 EQS589887:EQS589896 FAO589887:FAO589896 FKK589887:FKK589896 FUG589887:FUG589896 GEC589887:GEC589896 GNY589887:GNY589896 GXU589887:GXU589896 HHQ589887:HHQ589896 HRM589887:HRM589896 IBI589887:IBI589896 ILE589887:ILE589896 IVA589887:IVA589896 JEW589887:JEW589896 JOS589887:JOS589896 JYO589887:JYO589896 KIK589887:KIK589896 KSG589887:KSG589896 LCC589887:LCC589896 LLY589887:LLY589896 LVU589887:LVU589896 MFQ589887:MFQ589896 MPM589887:MPM589896 MZI589887:MZI589896 NJE589887:NJE589896 NTA589887:NTA589896 OCW589887:OCW589896 OMS589887:OMS589896 OWO589887:OWO589896 PGK589887:PGK589896 PQG589887:PQG589896 QAC589887:QAC589896 QJY589887:QJY589896 QTU589887:QTU589896 RDQ589887:RDQ589896 RNM589887:RNM589896 RXI589887:RXI589896 SHE589887:SHE589896 SRA589887:SRA589896 TAW589887:TAW589896 TKS589887:TKS589896 TUO589887:TUO589896 UEK589887:UEK589896 UOG589887:UOG589896 UYC589887:UYC589896 VHY589887:VHY589896 VRU589887:VRU589896 WBQ589887:WBQ589896 WLM589887:WLM589896 WVI589887:WVI589896 B655423:B655432 IW655423:IW655432 SS655423:SS655432 ACO655423:ACO655432 AMK655423:AMK655432 AWG655423:AWG655432 BGC655423:BGC655432 BPY655423:BPY655432 BZU655423:BZU655432 CJQ655423:CJQ655432 CTM655423:CTM655432 DDI655423:DDI655432 DNE655423:DNE655432 DXA655423:DXA655432 EGW655423:EGW655432 EQS655423:EQS655432 FAO655423:FAO655432 FKK655423:FKK655432 FUG655423:FUG655432 GEC655423:GEC655432 GNY655423:GNY655432 GXU655423:GXU655432 HHQ655423:HHQ655432 HRM655423:HRM655432 IBI655423:IBI655432 ILE655423:ILE655432 IVA655423:IVA655432 JEW655423:JEW655432 JOS655423:JOS655432 JYO655423:JYO655432 KIK655423:KIK655432 KSG655423:KSG655432 LCC655423:LCC655432 LLY655423:LLY655432 LVU655423:LVU655432 MFQ655423:MFQ655432 MPM655423:MPM655432 MZI655423:MZI655432 NJE655423:NJE655432 NTA655423:NTA655432 OCW655423:OCW655432 OMS655423:OMS655432 OWO655423:OWO655432 PGK655423:PGK655432 PQG655423:PQG655432 QAC655423:QAC655432 QJY655423:QJY655432 QTU655423:QTU655432 RDQ655423:RDQ655432 RNM655423:RNM655432 RXI655423:RXI655432 SHE655423:SHE655432 SRA655423:SRA655432 TAW655423:TAW655432 TKS655423:TKS655432 TUO655423:TUO655432 UEK655423:UEK655432 UOG655423:UOG655432 UYC655423:UYC655432 VHY655423:VHY655432 VRU655423:VRU655432 WBQ655423:WBQ655432 WLM655423:WLM655432 WVI655423:WVI655432 B720959:B720968 IW720959:IW720968 SS720959:SS720968 ACO720959:ACO720968 AMK720959:AMK720968 AWG720959:AWG720968 BGC720959:BGC720968 BPY720959:BPY720968 BZU720959:BZU720968 CJQ720959:CJQ720968 CTM720959:CTM720968 DDI720959:DDI720968 DNE720959:DNE720968 DXA720959:DXA720968 EGW720959:EGW720968 EQS720959:EQS720968 FAO720959:FAO720968 FKK720959:FKK720968 FUG720959:FUG720968 GEC720959:GEC720968 GNY720959:GNY720968 GXU720959:GXU720968 HHQ720959:HHQ720968 HRM720959:HRM720968 IBI720959:IBI720968 ILE720959:ILE720968 IVA720959:IVA720968 JEW720959:JEW720968 JOS720959:JOS720968 JYO720959:JYO720968 KIK720959:KIK720968 KSG720959:KSG720968 LCC720959:LCC720968 LLY720959:LLY720968 LVU720959:LVU720968 MFQ720959:MFQ720968 MPM720959:MPM720968 MZI720959:MZI720968 NJE720959:NJE720968 NTA720959:NTA720968 OCW720959:OCW720968 OMS720959:OMS720968 OWO720959:OWO720968 PGK720959:PGK720968 PQG720959:PQG720968 QAC720959:QAC720968 QJY720959:QJY720968 QTU720959:QTU720968 RDQ720959:RDQ720968 RNM720959:RNM720968 RXI720959:RXI720968 SHE720959:SHE720968 SRA720959:SRA720968 TAW720959:TAW720968 TKS720959:TKS720968 TUO720959:TUO720968 UEK720959:UEK720968 UOG720959:UOG720968 UYC720959:UYC720968 VHY720959:VHY720968 VRU720959:VRU720968 WBQ720959:WBQ720968 WLM720959:WLM720968 WVI720959:WVI720968 B786495:B786504 IW786495:IW786504 SS786495:SS786504 ACO786495:ACO786504 AMK786495:AMK786504 AWG786495:AWG786504 BGC786495:BGC786504 BPY786495:BPY786504 BZU786495:BZU786504 CJQ786495:CJQ786504 CTM786495:CTM786504 DDI786495:DDI786504 DNE786495:DNE786504 DXA786495:DXA786504 EGW786495:EGW786504 EQS786495:EQS786504 FAO786495:FAO786504 FKK786495:FKK786504 FUG786495:FUG786504 GEC786495:GEC786504 GNY786495:GNY786504 GXU786495:GXU786504 HHQ786495:HHQ786504 HRM786495:HRM786504 IBI786495:IBI786504 ILE786495:ILE786504 IVA786495:IVA786504 JEW786495:JEW786504 JOS786495:JOS786504 JYO786495:JYO786504 KIK786495:KIK786504 KSG786495:KSG786504 LCC786495:LCC786504 LLY786495:LLY786504 LVU786495:LVU786504 MFQ786495:MFQ786504 MPM786495:MPM786504 MZI786495:MZI786504 NJE786495:NJE786504 NTA786495:NTA786504 OCW786495:OCW786504 OMS786495:OMS786504 OWO786495:OWO786504 PGK786495:PGK786504 PQG786495:PQG786504 QAC786495:QAC786504 QJY786495:QJY786504 QTU786495:QTU786504 RDQ786495:RDQ786504 RNM786495:RNM786504 RXI786495:RXI786504 SHE786495:SHE786504 SRA786495:SRA786504 TAW786495:TAW786504 TKS786495:TKS786504 TUO786495:TUO786504 UEK786495:UEK786504 UOG786495:UOG786504 UYC786495:UYC786504 VHY786495:VHY786504 VRU786495:VRU786504 WBQ786495:WBQ786504 WLM786495:WLM786504 WVI786495:WVI786504 B852031:B852040 IW852031:IW852040 SS852031:SS852040 ACO852031:ACO852040 AMK852031:AMK852040 AWG852031:AWG852040 BGC852031:BGC852040 BPY852031:BPY852040 BZU852031:BZU852040 CJQ852031:CJQ852040 CTM852031:CTM852040 DDI852031:DDI852040 DNE852031:DNE852040 DXA852031:DXA852040 EGW852031:EGW852040 EQS852031:EQS852040 FAO852031:FAO852040 FKK852031:FKK852040 FUG852031:FUG852040 GEC852031:GEC852040 GNY852031:GNY852040 GXU852031:GXU852040 HHQ852031:HHQ852040 HRM852031:HRM852040 IBI852031:IBI852040 ILE852031:ILE852040 IVA852031:IVA852040 JEW852031:JEW852040 JOS852031:JOS852040 JYO852031:JYO852040 KIK852031:KIK852040 KSG852031:KSG852040 LCC852031:LCC852040 LLY852031:LLY852040 LVU852031:LVU852040 MFQ852031:MFQ852040 MPM852031:MPM852040 MZI852031:MZI852040 NJE852031:NJE852040 NTA852031:NTA852040 OCW852031:OCW852040 OMS852031:OMS852040 OWO852031:OWO852040 PGK852031:PGK852040 PQG852031:PQG852040 QAC852031:QAC852040 QJY852031:QJY852040 QTU852031:QTU852040 RDQ852031:RDQ852040 RNM852031:RNM852040 RXI852031:RXI852040 SHE852031:SHE852040 SRA852031:SRA852040 TAW852031:TAW852040 TKS852031:TKS852040 TUO852031:TUO852040 UEK852031:UEK852040 UOG852031:UOG852040 UYC852031:UYC852040 VHY852031:VHY852040 VRU852031:VRU852040 WBQ852031:WBQ852040 WLM852031:WLM852040 WVI852031:WVI852040 B917567:B917576 IW917567:IW917576 SS917567:SS917576 ACO917567:ACO917576 AMK917567:AMK917576 AWG917567:AWG917576 BGC917567:BGC917576 BPY917567:BPY917576 BZU917567:BZU917576 CJQ917567:CJQ917576 CTM917567:CTM917576 DDI917567:DDI917576 DNE917567:DNE917576 DXA917567:DXA917576 EGW917567:EGW917576 EQS917567:EQS917576 FAO917567:FAO917576 FKK917567:FKK917576 FUG917567:FUG917576 GEC917567:GEC917576 GNY917567:GNY917576 GXU917567:GXU917576 HHQ917567:HHQ917576 HRM917567:HRM917576 IBI917567:IBI917576 ILE917567:ILE917576 IVA917567:IVA917576 JEW917567:JEW917576 JOS917567:JOS917576 JYO917567:JYO917576 KIK917567:KIK917576 KSG917567:KSG917576 LCC917567:LCC917576 LLY917567:LLY917576 LVU917567:LVU917576 MFQ917567:MFQ917576 MPM917567:MPM917576 MZI917567:MZI917576 NJE917567:NJE917576 NTA917567:NTA917576 OCW917567:OCW917576 OMS917567:OMS917576 OWO917567:OWO917576 PGK917567:PGK917576 PQG917567:PQG917576 QAC917567:QAC917576 QJY917567:QJY917576 QTU917567:QTU917576 RDQ917567:RDQ917576 RNM917567:RNM917576 RXI917567:RXI917576 SHE917567:SHE917576 SRA917567:SRA917576 TAW917567:TAW917576 TKS917567:TKS917576 TUO917567:TUO917576 UEK917567:UEK917576 UOG917567:UOG917576 UYC917567:UYC917576 VHY917567:VHY917576 VRU917567:VRU917576 WBQ917567:WBQ917576 WLM917567:WLM917576 WVI917567:WVI917576 B983103:B983112 IW983103:IW983112 SS983103:SS983112 ACO983103:ACO983112 AMK983103:AMK983112 AWG983103:AWG983112 BGC983103:BGC983112 BPY983103:BPY983112 BZU983103:BZU983112 CJQ983103:CJQ983112 CTM983103:CTM983112 DDI983103:DDI983112 DNE983103:DNE983112 DXA983103:DXA983112 EGW983103:EGW983112 EQS983103:EQS983112 FAO983103:FAO983112 FKK983103:FKK983112 FUG983103:FUG983112 GEC983103:GEC983112 GNY983103:GNY983112 GXU983103:GXU983112 HHQ983103:HHQ983112 HRM983103:HRM983112 IBI983103:IBI983112 ILE983103:ILE983112 IVA983103:IVA983112 JEW983103:JEW983112 JOS983103:JOS983112 JYO983103:JYO983112 KIK983103:KIK983112 KSG983103:KSG983112 LCC983103:LCC983112 LLY983103:LLY983112 LVU983103:LVU983112 MFQ983103:MFQ983112 MPM983103:MPM983112 MZI983103:MZI983112 NJE983103:NJE983112 NTA983103:NTA983112 OCW983103:OCW983112 OMS983103:OMS983112 OWO983103:OWO983112 PGK983103:PGK983112 PQG983103:PQG983112 QAC983103:QAC983112 QJY983103:QJY983112 QTU983103:QTU983112 RDQ983103:RDQ983112 RNM983103:RNM983112 RXI983103:RXI983112 SHE983103:SHE983112 SRA983103:SRA983112 TAW983103:TAW983112 TKS983103:TKS983112 TUO983103:TUO983112 UEK983103:UEK983112 UOG983103:UOG983112 UYC983103:UYC983112 VHY983103:VHY983112 VRU983103:VRU983112 WBQ983103:WBQ983112 WLM983103:WLM983112 WVI983103:WVI983112 P65553:P65608 JK65553:JK65608 TG65553:TG65608 ADC65553:ADC65608 AMY65553:AMY65608 AWU65553:AWU65608 BGQ65553:BGQ65608 BQM65553:BQM65608 CAI65553:CAI65608 CKE65553:CKE65608 CUA65553:CUA65608 DDW65553:DDW65608 DNS65553:DNS65608 DXO65553:DXO65608 EHK65553:EHK65608 ERG65553:ERG65608 FBC65553:FBC65608 FKY65553:FKY65608 FUU65553:FUU65608 GEQ65553:GEQ65608 GOM65553:GOM65608 GYI65553:GYI65608 HIE65553:HIE65608 HSA65553:HSA65608 IBW65553:IBW65608 ILS65553:ILS65608 IVO65553:IVO65608 JFK65553:JFK65608 JPG65553:JPG65608 JZC65553:JZC65608 KIY65553:KIY65608 KSU65553:KSU65608 LCQ65553:LCQ65608 LMM65553:LMM65608 LWI65553:LWI65608 MGE65553:MGE65608 MQA65553:MQA65608 MZW65553:MZW65608 NJS65553:NJS65608 NTO65553:NTO65608 ODK65553:ODK65608 ONG65553:ONG65608 OXC65553:OXC65608 PGY65553:PGY65608 PQU65553:PQU65608 QAQ65553:QAQ65608 QKM65553:QKM65608 QUI65553:QUI65608 REE65553:REE65608 ROA65553:ROA65608 RXW65553:RXW65608 SHS65553:SHS65608 SRO65553:SRO65608 TBK65553:TBK65608 TLG65553:TLG65608 TVC65553:TVC65608 UEY65553:UEY65608 UOU65553:UOU65608 UYQ65553:UYQ65608 VIM65553:VIM65608 VSI65553:VSI65608 WCE65553:WCE65608 WMA65553:WMA65608 WVW65553:WVW65608 P131089:P131144 JK131089:JK131144 TG131089:TG131144 ADC131089:ADC131144 AMY131089:AMY131144 AWU131089:AWU131144 BGQ131089:BGQ131144 BQM131089:BQM131144 CAI131089:CAI131144 CKE131089:CKE131144 CUA131089:CUA131144 DDW131089:DDW131144 DNS131089:DNS131144 DXO131089:DXO131144 EHK131089:EHK131144 ERG131089:ERG131144 FBC131089:FBC131144 FKY131089:FKY131144 FUU131089:FUU131144 GEQ131089:GEQ131144 GOM131089:GOM131144 GYI131089:GYI131144 HIE131089:HIE131144 HSA131089:HSA131144 IBW131089:IBW131144 ILS131089:ILS131144 IVO131089:IVO131144 JFK131089:JFK131144 JPG131089:JPG131144 JZC131089:JZC131144 KIY131089:KIY131144 KSU131089:KSU131144 LCQ131089:LCQ131144 LMM131089:LMM131144 LWI131089:LWI131144 MGE131089:MGE131144 MQA131089:MQA131144 MZW131089:MZW131144 NJS131089:NJS131144 NTO131089:NTO131144 ODK131089:ODK131144 ONG131089:ONG131144 OXC131089:OXC131144 PGY131089:PGY131144 PQU131089:PQU131144 QAQ131089:QAQ131144 QKM131089:QKM131144 QUI131089:QUI131144 REE131089:REE131144 ROA131089:ROA131144 RXW131089:RXW131144 SHS131089:SHS131144 SRO131089:SRO131144 TBK131089:TBK131144 TLG131089:TLG131144 TVC131089:TVC131144 UEY131089:UEY131144 UOU131089:UOU131144 UYQ131089:UYQ131144 VIM131089:VIM131144 VSI131089:VSI131144 WCE131089:WCE131144 WMA131089:WMA131144 WVW131089:WVW131144 P196625:P196680 JK196625:JK196680 TG196625:TG196680 ADC196625:ADC196680 AMY196625:AMY196680 AWU196625:AWU196680 BGQ196625:BGQ196680 BQM196625:BQM196680 CAI196625:CAI196680 CKE196625:CKE196680 CUA196625:CUA196680 DDW196625:DDW196680 DNS196625:DNS196680 DXO196625:DXO196680 EHK196625:EHK196680 ERG196625:ERG196680 FBC196625:FBC196680 FKY196625:FKY196680 FUU196625:FUU196680 GEQ196625:GEQ196680 GOM196625:GOM196680 GYI196625:GYI196680 HIE196625:HIE196680 HSA196625:HSA196680 IBW196625:IBW196680 ILS196625:ILS196680 IVO196625:IVO196680 JFK196625:JFK196680 JPG196625:JPG196680 JZC196625:JZC196680 KIY196625:KIY196680 KSU196625:KSU196680 LCQ196625:LCQ196680 LMM196625:LMM196680 LWI196625:LWI196680 MGE196625:MGE196680 MQA196625:MQA196680 MZW196625:MZW196680 NJS196625:NJS196680 NTO196625:NTO196680 ODK196625:ODK196680 ONG196625:ONG196680 OXC196625:OXC196680 PGY196625:PGY196680 PQU196625:PQU196680 QAQ196625:QAQ196680 QKM196625:QKM196680 QUI196625:QUI196680 REE196625:REE196680 ROA196625:ROA196680 RXW196625:RXW196680 SHS196625:SHS196680 SRO196625:SRO196680 TBK196625:TBK196680 TLG196625:TLG196680 TVC196625:TVC196680 UEY196625:UEY196680 UOU196625:UOU196680 UYQ196625:UYQ196680 VIM196625:VIM196680 VSI196625:VSI196680 WCE196625:WCE196680 WMA196625:WMA196680 WVW196625:WVW196680 P262161:P262216 JK262161:JK262216 TG262161:TG262216 ADC262161:ADC262216 AMY262161:AMY262216 AWU262161:AWU262216 BGQ262161:BGQ262216 BQM262161:BQM262216 CAI262161:CAI262216 CKE262161:CKE262216 CUA262161:CUA262216 DDW262161:DDW262216 DNS262161:DNS262216 DXO262161:DXO262216 EHK262161:EHK262216 ERG262161:ERG262216 FBC262161:FBC262216 FKY262161:FKY262216 FUU262161:FUU262216 GEQ262161:GEQ262216 GOM262161:GOM262216 GYI262161:GYI262216 HIE262161:HIE262216 HSA262161:HSA262216 IBW262161:IBW262216 ILS262161:ILS262216 IVO262161:IVO262216 JFK262161:JFK262216 JPG262161:JPG262216 JZC262161:JZC262216 KIY262161:KIY262216 KSU262161:KSU262216 LCQ262161:LCQ262216 LMM262161:LMM262216 LWI262161:LWI262216 MGE262161:MGE262216 MQA262161:MQA262216 MZW262161:MZW262216 NJS262161:NJS262216 NTO262161:NTO262216 ODK262161:ODK262216 ONG262161:ONG262216 OXC262161:OXC262216 PGY262161:PGY262216 PQU262161:PQU262216 QAQ262161:QAQ262216 QKM262161:QKM262216 QUI262161:QUI262216 REE262161:REE262216 ROA262161:ROA262216 RXW262161:RXW262216 SHS262161:SHS262216 SRO262161:SRO262216 TBK262161:TBK262216 TLG262161:TLG262216 TVC262161:TVC262216 UEY262161:UEY262216 UOU262161:UOU262216 UYQ262161:UYQ262216 VIM262161:VIM262216 VSI262161:VSI262216 WCE262161:WCE262216 WMA262161:WMA262216 WVW262161:WVW262216 P327697:P327752 JK327697:JK327752 TG327697:TG327752 ADC327697:ADC327752 AMY327697:AMY327752 AWU327697:AWU327752 BGQ327697:BGQ327752 BQM327697:BQM327752 CAI327697:CAI327752 CKE327697:CKE327752 CUA327697:CUA327752 DDW327697:DDW327752 DNS327697:DNS327752 DXO327697:DXO327752 EHK327697:EHK327752 ERG327697:ERG327752 FBC327697:FBC327752 FKY327697:FKY327752 FUU327697:FUU327752 GEQ327697:GEQ327752 GOM327697:GOM327752 GYI327697:GYI327752 HIE327697:HIE327752 HSA327697:HSA327752 IBW327697:IBW327752 ILS327697:ILS327752 IVO327697:IVO327752 JFK327697:JFK327752 JPG327697:JPG327752 JZC327697:JZC327752 KIY327697:KIY327752 KSU327697:KSU327752 LCQ327697:LCQ327752 LMM327697:LMM327752 LWI327697:LWI327752 MGE327697:MGE327752 MQA327697:MQA327752 MZW327697:MZW327752 NJS327697:NJS327752 NTO327697:NTO327752 ODK327697:ODK327752 ONG327697:ONG327752 OXC327697:OXC327752 PGY327697:PGY327752 PQU327697:PQU327752 QAQ327697:QAQ327752 QKM327697:QKM327752 QUI327697:QUI327752 REE327697:REE327752 ROA327697:ROA327752 RXW327697:RXW327752 SHS327697:SHS327752 SRO327697:SRO327752 TBK327697:TBK327752 TLG327697:TLG327752 TVC327697:TVC327752 UEY327697:UEY327752 UOU327697:UOU327752 UYQ327697:UYQ327752 VIM327697:VIM327752 VSI327697:VSI327752 WCE327697:WCE327752 WMA327697:WMA327752 WVW327697:WVW327752 P393233:P393288 JK393233:JK393288 TG393233:TG393288 ADC393233:ADC393288 AMY393233:AMY393288 AWU393233:AWU393288 BGQ393233:BGQ393288 BQM393233:BQM393288 CAI393233:CAI393288 CKE393233:CKE393288 CUA393233:CUA393288 DDW393233:DDW393288 DNS393233:DNS393288 DXO393233:DXO393288 EHK393233:EHK393288 ERG393233:ERG393288 FBC393233:FBC393288 FKY393233:FKY393288 FUU393233:FUU393288 GEQ393233:GEQ393288 GOM393233:GOM393288 GYI393233:GYI393288 HIE393233:HIE393288 HSA393233:HSA393288 IBW393233:IBW393288 ILS393233:ILS393288 IVO393233:IVO393288 JFK393233:JFK393288 JPG393233:JPG393288 JZC393233:JZC393288 KIY393233:KIY393288 KSU393233:KSU393288 LCQ393233:LCQ393288 LMM393233:LMM393288 LWI393233:LWI393288 MGE393233:MGE393288 MQA393233:MQA393288 MZW393233:MZW393288 NJS393233:NJS393288 NTO393233:NTO393288 ODK393233:ODK393288 ONG393233:ONG393288 OXC393233:OXC393288 PGY393233:PGY393288 PQU393233:PQU393288 QAQ393233:QAQ393288 QKM393233:QKM393288 QUI393233:QUI393288 REE393233:REE393288 ROA393233:ROA393288 RXW393233:RXW393288 SHS393233:SHS393288 SRO393233:SRO393288 TBK393233:TBK393288 TLG393233:TLG393288 TVC393233:TVC393288 UEY393233:UEY393288 UOU393233:UOU393288 UYQ393233:UYQ393288 VIM393233:VIM393288 VSI393233:VSI393288 WCE393233:WCE393288 WMA393233:WMA393288 WVW393233:WVW393288 P458769:P458824 JK458769:JK458824 TG458769:TG458824 ADC458769:ADC458824 AMY458769:AMY458824 AWU458769:AWU458824 BGQ458769:BGQ458824 BQM458769:BQM458824 CAI458769:CAI458824 CKE458769:CKE458824 CUA458769:CUA458824 DDW458769:DDW458824 DNS458769:DNS458824 DXO458769:DXO458824 EHK458769:EHK458824 ERG458769:ERG458824 FBC458769:FBC458824 FKY458769:FKY458824 FUU458769:FUU458824 GEQ458769:GEQ458824 GOM458769:GOM458824 GYI458769:GYI458824 HIE458769:HIE458824 HSA458769:HSA458824 IBW458769:IBW458824 ILS458769:ILS458824 IVO458769:IVO458824 JFK458769:JFK458824 JPG458769:JPG458824 JZC458769:JZC458824 KIY458769:KIY458824 KSU458769:KSU458824 LCQ458769:LCQ458824 LMM458769:LMM458824 LWI458769:LWI458824 MGE458769:MGE458824 MQA458769:MQA458824 MZW458769:MZW458824 NJS458769:NJS458824 NTO458769:NTO458824 ODK458769:ODK458824 ONG458769:ONG458824 OXC458769:OXC458824 PGY458769:PGY458824 PQU458769:PQU458824 QAQ458769:QAQ458824 QKM458769:QKM458824 QUI458769:QUI458824 REE458769:REE458824 ROA458769:ROA458824 RXW458769:RXW458824 SHS458769:SHS458824 SRO458769:SRO458824 TBK458769:TBK458824 TLG458769:TLG458824 TVC458769:TVC458824 UEY458769:UEY458824 UOU458769:UOU458824 UYQ458769:UYQ458824 VIM458769:VIM458824 VSI458769:VSI458824 WCE458769:WCE458824 WMA458769:WMA458824 WVW458769:WVW458824 P524305:P524360 JK524305:JK524360 TG524305:TG524360 ADC524305:ADC524360 AMY524305:AMY524360 AWU524305:AWU524360 BGQ524305:BGQ524360 BQM524305:BQM524360 CAI524305:CAI524360 CKE524305:CKE524360 CUA524305:CUA524360 DDW524305:DDW524360 DNS524305:DNS524360 DXO524305:DXO524360 EHK524305:EHK524360 ERG524305:ERG524360 FBC524305:FBC524360 FKY524305:FKY524360 FUU524305:FUU524360 GEQ524305:GEQ524360 GOM524305:GOM524360 GYI524305:GYI524360 HIE524305:HIE524360 HSA524305:HSA524360 IBW524305:IBW524360 ILS524305:ILS524360 IVO524305:IVO524360 JFK524305:JFK524360 JPG524305:JPG524360 JZC524305:JZC524360 KIY524305:KIY524360 KSU524305:KSU524360 LCQ524305:LCQ524360 LMM524305:LMM524360 LWI524305:LWI524360 MGE524305:MGE524360 MQA524305:MQA524360 MZW524305:MZW524360 NJS524305:NJS524360 NTO524305:NTO524360 ODK524305:ODK524360 ONG524305:ONG524360 OXC524305:OXC524360 PGY524305:PGY524360 PQU524305:PQU524360 QAQ524305:QAQ524360 QKM524305:QKM524360 QUI524305:QUI524360 REE524305:REE524360 ROA524305:ROA524360 RXW524305:RXW524360 SHS524305:SHS524360 SRO524305:SRO524360 TBK524305:TBK524360 TLG524305:TLG524360 TVC524305:TVC524360 UEY524305:UEY524360 UOU524305:UOU524360 UYQ524305:UYQ524360 VIM524305:VIM524360 VSI524305:VSI524360 WCE524305:WCE524360 WMA524305:WMA524360 WVW524305:WVW524360 P589841:P589896 JK589841:JK589896 TG589841:TG589896 ADC589841:ADC589896 AMY589841:AMY589896 AWU589841:AWU589896 BGQ589841:BGQ589896 BQM589841:BQM589896 CAI589841:CAI589896 CKE589841:CKE589896 CUA589841:CUA589896 DDW589841:DDW589896 DNS589841:DNS589896 DXO589841:DXO589896 EHK589841:EHK589896 ERG589841:ERG589896 FBC589841:FBC589896 FKY589841:FKY589896 FUU589841:FUU589896 GEQ589841:GEQ589896 GOM589841:GOM589896 GYI589841:GYI589896 HIE589841:HIE589896 HSA589841:HSA589896 IBW589841:IBW589896 ILS589841:ILS589896 IVO589841:IVO589896 JFK589841:JFK589896 JPG589841:JPG589896 JZC589841:JZC589896 KIY589841:KIY589896 KSU589841:KSU589896 LCQ589841:LCQ589896 LMM589841:LMM589896 LWI589841:LWI589896 MGE589841:MGE589896 MQA589841:MQA589896 MZW589841:MZW589896 NJS589841:NJS589896 NTO589841:NTO589896 ODK589841:ODK589896 ONG589841:ONG589896 OXC589841:OXC589896 PGY589841:PGY589896 PQU589841:PQU589896 QAQ589841:QAQ589896 QKM589841:QKM589896 QUI589841:QUI589896 REE589841:REE589896 ROA589841:ROA589896 RXW589841:RXW589896 SHS589841:SHS589896 SRO589841:SRO589896 TBK589841:TBK589896 TLG589841:TLG589896 TVC589841:TVC589896 UEY589841:UEY589896 UOU589841:UOU589896 UYQ589841:UYQ589896 VIM589841:VIM589896 VSI589841:VSI589896 WCE589841:WCE589896 WMA589841:WMA589896 WVW589841:WVW589896 P655377:P655432 JK655377:JK655432 TG655377:TG655432 ADC655377:ADC655432 AMY655377:AMY655432 AWU655377:AWU655432 BGQ655377:BGQ655432 BQM655377:BQM655432 CAI655377:CAI655432 CKE655377:CKE655432 CUA655377:CUA655432 DDW655377:DDW655432 DNS655377:DNS655432 DXO655377:DXO655432 EHK655377:EHK655432 ERG655377:ERG655432 FBC655377:FBC655432 FKY655377:FKY655432 FUU655377:FUU655432 GEQ655377:GEQ655432 GOM655377:GOM655432 GYI655377:GYI655432 HIE655377:HIE655432 HSA655377:HSA655432 IBW655377:IBW655432 ILS655377:ILS655432 IVO655377:IVO655432 JFK655377:JFK655432 JPG655377:JPG655432 JZC655377:JZC655432 KIY655377:KIY655432 KSU655377:KSU655432 LCQ655377:LCQ655432 LMM655377:LMM655432 LWI655377:LWI655432 MGE655377:MGE655432 MQA655377:MQA655432 MZW655377:MZW655432 NJS655377:NJS655432 NTO655377:NTO655432 ODK655377:ODK655432 ONG655377:ONG655432 OXC655377:OXC655432 PGY655377:PGY655432 PQU655377:PQU655432 QAQ655377:QAQ655432 QKM655377:QKM655432 QUI655377:QUI655432 REE655377:REE655432 ROA655377:ROA655432 RXW655377:RXW655432 SHS655377:SHS655432 SRO655377:SRO655432 TBK655377:TBK655432 TLG655377:TLG655432 TVC655377:TVC655432 UEY655377:UEY655432 UOU655377:UOU655432 UYQ655377:UYQ655432 VIM655377:VIM655432 VSI655377:VSI655432 WCE655377:WCE655432 WMA655377:WMA655432 WVW655377:WVW655432 P720913:P720968 JK720913:JK720968 TG720913:TG720968 ADC720913:ADC720968 AMY720913:AMY720968 AWU720913:AWU720968 BGQ720913:BGQ720968 BQM720913:BQM720968 CAI720913:CAI720968 CKE720913:CKE720968 CUA720913:CUA720968 DDW720913:DDW720968 DNS720913:DNS720968 DXO720913:DXO720968 EHK720913:EHK720968 ERG720913:ERG720968 FBC720913:FBC720968 FKY720913:FKY720968 FUU720913:FUU720968 GEQ720913:GEQ720968 GOM720913:GOM720968 GYI720913:GYI720968 HIE720913:HIE720968 HSA720913:HSA720968 IBW720913:IBW720968 ILS720913:ILS720968 IVO720913:IVO720968 JFK720913:JFK720968 JPG720913:JPG720968 JZC720913:JZC720968 KIY720913:KIY720968 KSU720913:KSU720968 LCQ720913:LCQ720968 LMM720913:LMM720968 LWI720913:LWI720968 MGE720913:MGE720968 MQA720913:MQA720968 MZW720913:MZW720968 NJS720913:NJS720968 NTO720913:NTO720968 ODK720913:ODK720968 ONG720913:ONG720968 OXC720913:OXC720968 PGY720913:PGY720968 PQU720913:PQU720968 QAQ720913:QAQ720968 QKM720913:QKM720968 QUI720913:QUI720968 REE720913:REE720968 ROA720913:ROA720968 RXW720913:RXW720968 SHS720913:SHS720968 SRO720913:SRO720968 TBK720913:TBK720968 TLG720913:TLG720968 TVC720913:TVC720968 UEY720913:UEY720968 UOU720913:UOU720968 UYQ720913:UYQ720968 VIM720913:VIM720968 VSI720913:VSI720968 WCE720913:WCE720968 WMA720913:WMA720968 WVW720913:WVW720968 P786449:P786504 JK786449:JK786504 TG786449:TG786504 ADC786449:ADC786504 AMY786449:AMY786504 AWU786449:AWU786504 BGQ786449:BGQ786504 BQM786449:BQM786504 CAI786449:CAI786504 CKE786449:CKE786504 CUA786449:CUA786504 DDW786449:DDW786504 DNS786449:DNS786504 DXO786449:DXO786504 EHK786449:EHK786504 ERG786449:ERG786504 FBC786449:FBC786504 FKY786449:FKY786504 FUU786449:FUU786504 GEQ786449:GEQ786504 GOM786449:GOM786504 GYI786449:GYI786504 HIE786449:HIE786504 HSA786449:HSA786504 IBW786449:IBW786504 ILS786449:ILS786504 IVO786449:IVO786504 JFK786449:JFK786504 JPG786449:JPG786504 JZC786449:JZC786504 KIY786449:KIY786504 KSU786449:KSU786504 LCQ786449:LCQ786504 LMM786449:LMM786504 LWI786449:LWI786504 MGE786449:MGE786504 MQA786449:MQA786504 MZW786449:MZW786504 NJS786449:NJS786504 NTO786449:NTO786504 ODK786449:ODK786504 ONG786449:ONG786504 OXC786449:OXC786504 PGY786449:PGY786504 PQU786449:PQU786504 QAQ786449:QAQ786504 QKM786449:QKM786504 QUI786449:QUI786504 REE786449:REE786504 ROA786449:ROA786504 RXW786449:RXW786504 SHS786449:SHS786504 SRO786449:SRO786504 TBK786449:TBK786504 TLG786449:TLG786504 TVC786449:TVC786504 UEY786449:UEY786504 UOU786449:UOU786504 UYQ786449:UYQ786504 VIM786449:VIM786504 VSI786449:VSI786504 WCE786449:WCE786504 WMA786449:WMA786504 WVW786449:WVW786504 P851985:P852040 JK851985:JK852040 TG851985:TG852040 ADC851985:ADC852040 AMY851985:AMY852040 AWU851985:AWU852040 BGQ851985:BGQ852040 BQM851985:BQM852040 CAI851985:CAI852040 CKE851985:CKE852040 CUA851985:CUA852040 DDW851985:DDW852040 DNS851985:DNS852040 DXO851985:DXO852040 EHK851985:EHK852040 ERG851985:ERG852040 FBC851985:FBC852040 FKY851985:FKY852040 FUU851985:FUU852040 GEQ851985:GEQ852040 GOM851985:GOM852040 GYI851985:GYI852040 HIE851985:HIE852040 HSA851985:HSA852040 IBW851985:IBW852040 ILS851985:ILS852040 IVO851985:IVO852040 JFK851985:JFK852040 JPG851985:JPG852040 JZC851985:JZC852040 KIY851985:KIY852040 KSU851985:KSU852040 LCQ851985:LCQ852040 LMM851985:LMM852040 LWI851985:LWI852040 MGE851985:MGE852040 MQA851985:MQA852040 MZW851985:MZW852040 NJS851985:NJS852040 NTO851985:NTO852040 ODK851985:ODK852040 ONG851985:ONG852040 OXC851985:OXC852040 PGY851985:PGY852040 PQU851985:PQU852040 QAQ851985:QAQ852040 QKM851985:QKM852040 QUI851985:QUI852040 REE851985:REE852040 ROA851985:ROA852040 RXW851985:RXW852040 SHS851985:SHS852040 SRO851985:SRO852040 TBK851985:TBK852040 TLG851985:TLG852040 TVC851985:TVC852040 UEY851985:UEY852040 UOU851985:UOU852040 UYQ851985:UYQ852040 VIM851985:VIM852040 VSI851985:VSI852040 WCE851985:WCE852040 WMA851985:WMA852040 WVW851985:WVW852040 P917521:P917576 JK917521:JK917576 TG917521:TG917576 ADC917521:ADC917576 AMY917521:AMY917576 AWU917521:AWU917576 BGQ917521:BGQ917576 BQM917521:BQM917576 CAI917521:CAI917576 CKE917521:CKE917576 CUA917521:CUA917576 DDW917521:DDW917576 DNS917521:DNS917576 DXO917521:DXO917576 EHK917521:EHK917576 ERG917521:ERG917576 FBC917521:FBC917576 FKY917521:FKY917576 FUU917521:FUU917576 GEQ917521:GEQ917576 GOM917521:GOM917576 GYI917521:GYI917576 HIE917521:HIE917576 HSA917521:HSA917576 IBW917521:IBW917576 ILS917521:ILS917576 IVO917521:IVO917576 JFK917521:JFK917576 JPG917521:JPG917576 JZC917521:JZC917576 KIY917521:KIY917576 KSU917521:KSU917576 LCQ917521:LCQ917576 LMM917521:LMM917576 LWI917521:LWI917576 MGE917521:MGE917576 MQA917521:MQA917576 MZW917521:MZW917576 NJS917521:NJS917576 NTO917521:NTO917576 ODK917521:ODK917576 ONG917521:ONG917576 OXC917521:OXC917576 PGY917521:PGY917576 PQU917521:PQU917576 QAQ917521:QAQ917576 QKM917521:QKM917576 QUI917521:QUI917576 REE917521:REE917576 ROA917521:ROA917576 RXW917521:RXW917576 SHS917521:SHS917576 SRO917521:SRO917576 TBK917521:TBK917576 TLG917521:TLG917576 TVC917521:TVC917576 UEY917521:UEY917576 UOU917521:UOU917576 UYQ917521:UYQ917576 VIM917521:VIM917576 VSI917521:VSI917576 WCE917521:WCE917576 WMA917521:WMA917576 WVW917521:WVW917576 P983057:P983112 JK983057:JK983112 TG983057:TG983112 ADC983057:ADC983112 AMY983057:AMY983112 AWU983057:AWU983112 BGQ983057:BGQ983112 BQM983057:BQM983112 CAI983057:CAI983112 CKE983057:CKE983112 CUA983057:CUA983112 DDW983057:DDW983112 DNS983057:DNS983112 DXO983057:DXO983112 EHK983057:EHK983112 ERG983057:ERG983112 FBC983057:FBC983112 FKY983057:FKY983112 FUU983057:FUU983112 GEQ983057:GEQ983112 GOM983057:GOM983112 GYI983057:GYI983112 HIE983057:HIE983112 HSA983057:HSA983112 IBW983057:IBW983112 ILS983057:ILS983112 IVO983057:IVO983112 JFK983057:JFK983112 JPG983057:JPG983112 JZC983057:JZC983112 KIY983057:KIY983112 KSU983057:KSU983112 LCQ983057:LCQ983112 LMM983057:LMM983112 LWI983057:LWI983112 MGE983057:MGE983112 MQA983057:MQA983112 MZW983057:MZW983112 NJS983057:NJS983112 NTO983057:NTO983112 ODK983057:ODK983112 ONG983057:ONG983112 OXC983057:OXC983112 PGY983057:PGY983112 PQU983057:PQU983112 QAQ983057:QAQ983112 QKM983057:QKM983112 QUI983057:QUI983112 REE983057:REE983112 ROA983057:ROA983112 RXW983057:RXW983112 SHS983057:SHS983112 SRO983057:SRO983112 TBK983057:TBK983112 TLG983057:TLG983112 TVC983057:TVC983112 UEY983057:UEY983112 UOU983057:UOU983112 UYQ983057:UYQ983112 VIM983057:VIM983112 VSI983057:VSI983112 WCE983057:WCE983112 WMA983057:WMA983112 WVW983057:WVW983112 P6:P12 JK6:JK12 TG6:TG12 ADC6:ADC12 AMY6:AMY12 AWU6:AWU12 BGQ6:BGQ12 BQM6:BQM12 CAI6:CAI12 CKE6:CKE12 CUA6:CUA12 DDW6:DDW12 DNS6:DNS12 DXO6:DXO12 EHK6:EHK12 ERG6:ERG12 FBC6:FBC12 FKY6:FKY12 FUU6:FUU12 GEQ6:GEQ12 GOM6:GOM12 GYI6:GYI12 HIE6:HIE12 HSA6:HSA12 IBW6:IBW12 ILS6:ILS12 IVO6:IVO12 JFK6:JFK12 JPG6:JPG12 JZC6:JZC12 KIY6:KIY12 KSU6:KSU12 LCQ6:LCQ12 LMM6:LMM12 LWI6:LWI12 MGE6:MGE12 MQA6:MQA12 MZW6:MZW12 NJS6:NJS12 NTO6:NTO12 ODK6:ODK12 ONG6:ONG12 OXC6:OXC12 PGY6:PGY12 PQU6:PQU12 QAQ6:QAQ12 QKM6:QKM12 QUI6:QUI12 REE6:REE12 ROA6:ROA12 RXW6:RXW12 SHS6:SHS12 SRO6:SRO12 TBK6:TBK12 TLG6:TLG12 TVC6:TVC12 UEY6:UEY12 UOU6:UOU12 UYQ6:UYQ12 VIM6:VIM12 VSI6:VSI12 WCE6:WCE12 WMA6:WMA12 WVW6:WVW12 P65545:P65551 JK65545:JK65551 TG65545:TG65551 ADC65545:ADC65551 AMY65545:AMY65551 AWU65545:AWU65551 BGQ65545:BGQ65551 BQM65545:BQM65551 CAI65545:CAI65551 CKE65545:CKE65551 CUA65545:CUA65551 DDW65545:DDW65551 DNS65545:DNS65551 DXO65545:DXO65551 EHK65545:EHK65551 ERG65545:ERG65551 FBC65545:FBC65551 FKY65545:FKY65551 FUU65545:FUU65551 GEQ65545:GEQ65551 GOM65545:GOM65551 GYI65545:GYI65551 HIE65545:HIE65551 HSA65545:HSA65551 IBW65545:IBW65551 ILS65545:ILS65551 IVO65545:IVO65551 JFK65545:JFK65551 JPG65545:JPG65551 JZC65545:JZC65551 KIY65545:KIY65551 KSU65545:KSU65551 LCQ65545:LCQ65551 LMM65545:LMM65551 LWI65545:LWI65551 MGE65545:MGE65551 MQA65545:MQA65551 MZW65545:MZW65551 NJS65545:NJS65551 NTO65545:NTO65551 ODK65545:ODK65551 ONG65545:ONG65551 OXC65545:OXC65551 PGY65545:PGY65551 PQU65545:PQU65551 QAQ65545:QAQ65551 QKM65545:QKM65551 QUI65545:QUI65551 REE65545:REE65551 ROA65545:ROA65551 RXW65545:RXW65551 SHS65545:SHS65551 SRO65545:SRO65551 TBK65545:TBK65551 TLG65545:TLG65551 TVC65545:TVC65551 UEY65545:UEY65551 UOU65545:UOU65551 UYQ65545:UYQ65551 VIM65545:VIM65551 VSI65545:VSI65551 WCE65545:WCE65551 WMA65545:WMA65551 WVW65545:WVW65551 P131081:P131087 JK131081:JK131087 TG131081:TG131087 ADC131081:ADC131087 AMY131081:AMY131087 AWU131081:AWU131087 BGQ131081:BGQ131087 BQM131081:BQM131087 CAI131081:CAI131087 CKE131081:CKE131087 CUA131081:CUA131087 DDW131081:DDW131087 DNS131081:DNS131087 DXO131081:DXO131087 EHK131081:EHK131087 ERG131081:ERG131087 FBC131081:FBC131087 FKY131081:FKY131087 FUU131081:FUU131087 GEQ131081:GEQ131087 GOM131081:GOM131087 GYI131081:GYI131087 HIE131081:HIE131087 HSA131081:HSA131087 IBW131081:IBW131087 ILS131081:ILS131087 IVO131081:IVO131087 JFK131081:JFK131087 JPG131081:JPG131087 JZC131081:JZC131087 KIY131081:KIY131087 KSU131081:KSU131087 LCQ131081:LCQ131087 LMM131081:LMM131087 LWI131081:LWI131087 MGE131081:MGE131087 MQA131081:MQA131087 MZW131081:MZW131087 NJS131081:NJS131087 NTO131081:NTO131087 ODK131081:ODK131087 ONG131081:ONG131087 OXC131081:OXC131087 PGY131081:PGY131087 PQU131081:PQU131087 QAQ131081:QAQ131087 QKM131081:QKM131087 QUI131081:QUI131087 REE131081:REE131087 ROA131081:ROA131087 RXW131081:RXW131087 SHS131081:SHS131087 SRO131081:SRO131087 TBK131081:TBK131087 TLG131081:TLG131087 TVC131081:TVC131087 UEY131081:UEY131087 UOU131081:UOU131087 UYQ131081:UYQ131087 VIM131081:VIM131087 VSI131081:VSI131087 WCE131081:WCE131087 WMA131081:WMA131087 WVW131081:WVW131087 P196617:P196623 JK196617:JK196623 TG196617:TG196623 ADC196617:ADC196623 AMY196617:AMY196623 AWU196617:AWU196623 BGQ196617:BGQ196623 BQM196617:BQM196623 CAI196617:CAI196623 CKE196617:CKE196623 CUA196617:CUA196623 DDW196617:DDW196623 DNS196617:DNS196623 DXO196617:DXO196623 EHK196617:EHK196623 ERG196617:ERG196623 FBC196617:FBC196623 FKY196617:FKY196623 FUU196617:FUU196623 GEQ196617:GEQ196623 GOM196617:GOM196623 GYI196617:GYI196623 HIE196617:HIE196623 HSA196617:HSA196623 IBW196617:IBW196623 ILS196617:ILS196623 IVO196617:IVO196623 JFK196617:JFK196623 JPG196617:JPG196623 JZC196617:JZC196623 KIY196617:KIY196623 KSU196617:KSU196623 LCQ196617:LCQ196623 LMM196617:LMM196623 LWI196617:LWI196623 MGE196617:MGE196623 MQA196617:MQA196623 MZW196617:MZW196623 NJS196617:NJS196623 NTO196617:NTO196623 ODK196617:ODK196623 ONG196617:ONG196623 OXC196617:OXC196623 PGY196617:PGY196623 PQU196617:PQU196623 QAQ196617:QAQ196623 QKM196617:QKM196623 QUI196617:QUI196623 REE196617:REE196623 ROA196617:ROA196623 RXW196617:RXW196623 SHS196617:SHS196623 SRO196617:SRO196623 TBK196617:TBK196623 TLG196617:TLG196623 TVC196617:TVC196623 UEY196617:UEY196623 UOU196617:UOU196623 UYQ196617:UYQ196623 VIM196617:VIM196623 VSI196617:VSI196623 WCE196617:WCE196623 WMA196617:WMA196623 WVW196617:WVW196623 P262153:P262159 JK262153:JK262159 TG262153:TG262159 ADC262153:ADC262159 AMY262153:AMY262159 AWU262153:AWU262159 BGQ262153:BGQ262159 BQM262153:BQM262159 CAI262153:CAI262159 CKE262153:CKE262159 CUA262153:CUA262159 DDW262153:DDW262159 DNS262153:DNS262159 DXO262153:DXO262159 EHK262153:EHK262159 ERG262153:ERG262159 FBC262153:FBC262159 FKY262153:FKY262159 FUU262153:FUU262159 GEQ262153:GEQ262159 GOM262153:GOM262159 GYI262153:GYI262159 HIE262153:HIE262159 HSA262153:HSA262159 IBW262153:IBW262159 ILS262153:ILS262159 IVO262153:IVO262159 JFK262153:JFK262159 JPG262153:JPG262159 JZC262153:JZC262159 KIY262153:KIY262159 KSU262153:KSU262159 LCQ262153:LCQ262159 LMM262153:LMM262159 LWI262153:LWI262159 MGE262153:MGE262159 MQA262153:MQA262159 MZW262153:MZW262159 NJS262153:NJS262159 NTO262153:NTO262159 ODK262153:ODK262159 ONG262153:ONG262159 OXC262153:OXC262159 PGY262153:PGY262159 PQU262153:PQU262159 QAQ262153:QAQ262159 QKM262153:QKM262159 QUI262153:QUI262159 REE262153:REE262159 ROA262153:ROA262159 RXW262153:RXW262159 SHS262153:SHS262159 SRO262153:SRO262159 TBK262153:TBK262159 TLG262153:TLG262159 TVC262153:TVC262159 UEY262153:UEY262159 UOU262153:UOU262159 UYQ262153:UYQ262159 VIM262153:VIM262159 VSI262153:VSI262159 WCE262153:WCE262159 WMA262153:WMA262159 WVW262153:WVW262159 P327689:P327695 JK327689:JK327695 TG327689:TG327695 ADC327689:ADC327695 AMY327689:AMY327695 AWU327689:AWU327695 BGQ327689:BGQ327695 BQM327689:BQM327695 CAI327689:CAI327695 CKE327689:CKE327695 CUA327689:CUA327695 DDW327689:DDW327695 DNS327689:DNS327695 DXO327689:DXO327695 EHK327689:EHK327695 ERG327689:ERG327695 FBC327689:FBC327695 FKY327689:FKY327695 FUU327689:FUU327695 GEQ327689:GEQ327695 GOM327689:GOM327695 GYI327689:GYI327695 HIE327689:HIE327695 HSA327689:HSA327695 IBW327689:IBW327695 ILS327689:ILS327695 IVO327689:IVO327695 JFK327689:JFK327695 JPG327689:JPG327695 JZC327689:JZC327695 KIY327689:KIY327695 KSU327689:KSU327695 LCQ327689:LCQ327695 LMM327689:LMM327695 LWI327689:LWI327695 MGE327689:MGE327695 MQA327689:MQA327695 MZW327689:MZW327695 NJS327689:NJS327695 NTO327689:NTO327695 ODK327689:ODK327695 ONG327689:ONG327695 OXC327689:OXC327695 PGY327689:PGY327695 PQU327689:PQU327695 QAQ327689:QAQ327695 QKM327689:QKM327695 QUI327689:QUI327695 REE327689:REE327695 ROA327689:ROA327695 RXW327689:RXW327695 SHS327689:SHS327695 SRO327689:SRO327695 TBK327689:TBK327695 TLG327689:TLG327695 TVC327689:TVC327695 UEY327689:UEY327695 UOU327689:UOU327695 UYQ327689:UYQ327695 VIM327689:VIM327695 VSI327689:VSI327695 WCE327689:WCE327695 WMA327689:WMA327695 WVW327689:WVW327695 P393225:P393231 JK393225:JK393231 TG393225:TG393231 ADC393225:ADC393231 AMY393225:AMY393231 AWU393225:AWU393231 BGQ393225:BGQ393231 BQM393225:BQM393231 CAI393225:CAI393231 CKE393225:CKE393231 CUA393225:CUA393231 DDW393225:DDW393231 DNS393225:DNS393231 DXO393225:DXO393231 EHK393225:EHK393231 ERG393225:ERG393231 FBC393225:FBC393231 FKY393225:FKY393231 FUU393225:FUU393231 GEQ393225:GEQ393231 GOM393225:GOM393231 GYI393225:GYI393231 HIE393225:HIE393231 HSA393225:HSA393231 IBW393225:IBW393231 ILS393225:ILS393231 IVO393225:IVO393231 JFK393225:JFK393231 JPG393225:JPG393231 JZC393225:JZC393231 KIY393225:KIY393231 KSU393225:KSU393231 LCQ393225:LCQ393231 LMM393225:LMM393231 LWI393225:LWI393231 MGE393225:MGE393231 MQA393225:MQA393231 MZW393225:MZW393231 NJS393225:NJS393231 NTO393225:NTO393231 ODK393225:ODK393231 ONG393225:ONG393231 OXC393225:OXC393231 PGY393225:PGY393231 PQU393225:PQU393231 QAQ393225:QAQ393231 QKM393225:QKM393231 QUI393225:QUI393231 REE393225:REE393231 ROA393225:ROA393231 RXW393225:RXW393231 SHS393225:SHS393231 SRO393225:SRO393231 TBK393225:TBK393231 TLG393225:TLG393231 TVC393225:TVC393231 UEY393225:UEY393231 UOU393225:UOU393231 UYQ393225:UYQ393231 VIM393225:VIM393231 VSI393225:VSI393231 WCE393225:WCE393231 WMA393225:WMA393231 WVW393225:WVW393231 P458761:P458767 JK458761:JK458767 TG458761:TG458767 ADC458761:ADC458767 AMY458761:AMY458767 AWU458761:AWU458767 BGQ458761:BGQ458767 BQM458761:BQM458767 CAI458761:CAI458767 CKE458761:CKE458767 CUA458761:CUA458767 DDW458761:DDW458767 DNS458761:DNS458767 DXO458761:DXO458767 EHK458761:EHK458767 ERG458761:ERG458767 FBC458761:FBC458767 FKY458761:FKY458767 FUU458761:FUU458767 GEQ458761:GEQ458767 GOM458761:GOM458767 GYI458761:GYI458767 HIE458761:HIE458767 HSA458761:HSA458767 IBW458761:IBW458767 ILS458761:ILS458767 IVO458761:IVO458767 JFK458761:JFK458767 JPG458761:JPG458767 JZC458761:JZC458767 KIY458761:KIY458767 KSU458761:KSU458767 LCQ458761:LCQ458767 LMM458761:LMM458767 LWI458761:LWI458767 MGE458761:MGE458767 MQA458761:MQA458767 MZW458761:MZW458767 NJS458761:NJS458767 NTO458761:NTO458767 ODK458761:ODK458767 ONG458761:ONG458767 OXC458761:OXC458767 PGY458761:PGY458767 PQU458761:PQU458767 QAQ458761:QAQ458767 QKM458761:QKM458767 QUI458761:QUI458767 REE458761:REE458767 ROA458761:ROA458767 RXW458761:RXW458767 SHS458761:SHS458767 SRO458761:SRO458767 TBK458761:TBK458767 TLG458761:TLG458767 TVC458761:TVC458767 UEY458761:UEY458767 UOU458761:UOU458767 UYQ458761:UYQ458767 VIM458761:VIM458767 VSI458761:VSI458767 WCE458761:WCE458767 WMA458761:WMA458767 WVW458761:WVW458767 P524297:P524303 JK524297:JK524303 TG524297:TG524303 ADC524297:ADC524303 AMY524297:AMY524303 AWU524297:AWU524303 BGQ524297:BGQ524303 BQM524297:BQM524303 CAI524297:CAI524303 CKE524297:CKE524303 CUA524297:CUA524303 DDW524297:DDW524303 DNS524297:DNS524303 DXO524297:DXO524303 EHK524297:EHK524303 ERG524297:ERG524303 FBC524297:FBC524303 FKY524297:FKY524303 FUU524297:FUU524303 GEQ524297:GEQ524303 GOM524297:GOM524303 GYI524297:GYI524303 HIE524297:HIE524303 HSA524297:HSA524303 IBW524297:IBW524303 ILS524297:ILS524303 IVO524297:IVO524303 JFK524297:JFK524303 JPG524297:JPG524303 JZC524297:JZC524303 KIY524297:KIY524303 KSU524297:KSU524303 LCQ524297:LCQ524303 LMM524297:LMM524303 LWI524297:LWI524303 MGE524297:MGE524303 MQA524297:MQA524303 MZW524297:MZW524303 NJS524297:NJS524303 NTO524297:NTO524303 ODK524297:ODK524303 ONG524297:ONG524303 OXC524297:OXC524303 PGY524297:PGY524303 PQU524297:PQU524303 QAQ524297:QAQ524303 QKM524297:QKM524303 QUI524297:QUI524303 REE524297:REE524303 ROA524297:ROA524303 RXW524297:RXW524303 SHS524297:SHS524303 SRO524297:SRO524303 TBK524297:TBK524303 TLG524297:TLG524303 TVC524297:TVC524303 UEY524297:UEY524303 UOU524297:UOU524303 UYQ524297:UYQ524303 VIM524297:VIM524303 VSI524297:VSI524303 WCE524297:WCE524303 WMA524297:WMA524303 WVW524297:WVW524303 P589833:P589839 JK589833:JK589839 TG589833:TG589839 ADC589833:ADC589839 AMY589833:AMY589839 AWU589833:AWU589839 BGQ589833:BGQ589839 BQM589833:BQM589839 CAI589833:CAI589839 CKE589833:CKE589839 CUA589833:CUA589839 DDW589833:DDW589839 DNS589833:DNS589839 DXO589833:DXO589839 EHK589833:EHK589839 ERG589833:ERG589839 FBC589833:FBC589839 FKY589833:FKY589839 FUU589833:FUU589839 GEQ589833:GEQ589839 GOM589833:GOM589839 GYI589833:GYI589839 HIE589833:HIE589839 HSA589833:HSA589839 IBW589833:IBW589839 ILS589833:ILS589839 IVO589833:IVO589839 JFK589833:JFK589839 JPG589833:JPG589839 JZC589833:JZC589839 KIY589833:KIY589839 KSU589833:KSU589839 LCQ589833:LCQ589839 LMM589833:LMM589839 LWI589833:LWI589839 MGE589833:MGE589839 MQA589833:MQA589839 MZW589833:MZW589839 NJS589833:NJS589839 NTO589833:NTO589839 ODK589833:ODK589839 ONG589833:ONG589839 OXC589833:OXC589839 PGY589833:PGY589839 PQU589833:PQU589839 QAQ589833:QAQ589839 QKM589833:QKM589839 QUI589833:QUI589839 REE589833:REE589839 ROA589833:ROA589839 RXW589833:RXW589839 SHS589833:SHS589839 SRO589833:SRO589839 TBK589833:TBK589839 TLG589833:TLG589839 TVC589833:TVC589839 UEY589833:UEY589839 UOU589833:UOU589839 UYQ589833:UYQ589839 VIM589833:VIM589839 VSI589833:VSI589839 WCE589833:WCE589839 WMA589833:WMA589839 WVW589833:WVW589839 P655369:P655375 JK655369:JK655375 TG655369:TG655375 ADC655369:ADC655375 AMY655369:AMY655375 AWU655369:AWU655375 BGQ655369:BGQ655375 BQM655369:BQM655375 CAI655369:CAI655375 CKE655369:CKE655375 CUA655369:CUA655375 DDW655369:DDW655375 DNS655369:DNS655375 DXO655369:DXO655375 EHK655369:EHK655375 ERG655369:ERG655375 FBC655369:FBC655375 FKY655369:FKY655375 FUU655369:FUU655375 GEQ655369:GEQ655375 GOM655369:GOM655375 GYI655369:GYI655375 HIE655369:HIE655375 HSA655369:HSA655375 IBW655369:IBW655375 ILS655369:ILS655375 IVO655369:IVO655375 JFK655369:JFK655375 JPG655369:JPG655375 JZC655369:JZC655375 KIY655369:KIY655375 KSU655369:KSU655375 LCQ655369:LCQ655375 LMM655369:LMM655375 LWI655369:LWI655375 MGE655369:MGE655375 MQA655369:MQA655375 MZW655369:MZW655375 NJS655369:NJS655375 NTO655369:NTO655375 ODK655369:ODK655375 ONG655369:ONG655375 OXC655369:OXC655375 PGY655369:PGY655375 PQU655369:PQU655375 QAQ655369:QAQ655375 QKM655369:QKM655375 QUI655369:QUI655375 REE655369:REE655375 ROA655369:ROA655375 RXW655369:RXW655375 SHS655369:SHS655375 SRO655369:SRO655375 TBK655369:TBK655375 TLG655369:TLG655375 TVC655369:TVC655375 UEY655369:UEY655375 UOU655369:UOU655375 UYQ655369:UYQ655375 VIM655369:VIM655375 VSI655369:VSI655375 WCE655369:WCE655375 WMA655369:WMA655375 WVW655369:WVW655375 P720905:P720911 JK720905:JK720911 TG720905:TG720911 ADC720905:ADC720911 AMY720905:AMY720911 AWU720905:AWU720911 BGQ720905:BGQ720911 BQM720905:BQM720911 CAI720905:CAI720911 CKE720905:CKE720911 CUA720905:CUA720911 DDW720905:DDW720911 DNS720905:DNS720911 DXO720905:DXO720911 EHK720905:EHK720911 ERG720905:ERG720911 FBC720905:FBC720911 FKY720905:FKY720911 FUU720905:FUU720911 GEQ720905:GEQ720911 GOM720905:GOM720911 GYI720905:GYI720911 HIE720905:HIE720911 HSA720905:HSA720911 IBW720905:IBW720911 ILS720905:ILS720911 IVO720905:IVO720911 JFK720905:JFK720911 JPG720905:JPG720911 JZC720905:JZC720911 KIY720905:KIY720911 KSU720905:KSU720911 LCQ720905:LCQ720911 LMM720905:LMM720911 LWI720905:LWI720911 MGE720905:MGE720911 MQA720905:MQA720911 MZW720905:MZW720911 NJS720905:NJS720911 NTO720905:NTO720911 ODK720905:ODK720911 ONG720905:ONG720911 OXC720905:OXC720911 PGY720905:PGY720911 PQU720905:PQU720911 QAQ720905:QAQ720911 QKM720905:QKM720911 QUI720905:QUI720911 REE720905:REE720911 ROA720905:ROA720911 RXW720905:RXW720911 SHS720905:SHS720911 SRO720905:SRO720911 TBK720905:TBK720911 TLG720905:TLG720911 TVC720905:TVC720911 UEY720905:UEY720911 UOU720905:UOU720911 UYQ720905:UYQ720911 VIM720905:VIM720911 VSI720905:VSI720911 WCE720905:WCE720911 WMA720905:WMA720911 WVW720905:WVW720911 P786441:P786447 JK786441:JK786447 TG786441:TG786447 ADC786441:ADC786447 AMY786441:AMY786447 AWU786441:AWU786447 BGQ786441:BGQ786447 BQM786441:BQM786447 CAI786441:CAI786447 CKE786441:CKE786447 CUA786441:CUA786447 DDW786441:DDW786447 DNS786441:DNS786447 DXO786441:DXO786447 EHK786441:EHK786447 ERG786441:ERG786447 FBC786441:FBC786447 FKY786441:FKY786447 FUU786441:FUU786447 GEQ786441:GEQ786447 GOM786441:GOM786447 GYI786441:GYI786447 HIE786441:HIE786447 HSA786441:HSA786447 IBW786441:IBW786447 ILS786441:ILS786447 IVO786441:IVO786447 JFK786441:JFK786447 JPG786441:JPG786447 JZC786441:JZC786447 KIY786441:KIY786447 KSU786441:KSU786447 LCQ786441:LCQ786447 LMM786441:LMM786447 LWI786441:LWI786447 MGE786441:MGE786447 MQA786441:MQA786447 MZW786441:MZW786447 NJS786441:NJS786447 NTO786441:NTO786447 ODK786441:ODK786447 ONG786441:ONG786447 OXC786441:OXC786447 PGY786441:PGY786447 PQU786441:PQU786447 QAQ786441:QAQ786447 QKM786441:QKM786447 QUI786441:QUI786447 REE786441:REE786447 ROA786441:ROA786447 RXW786441:RXW786447 SHS786441:SHS786447 SRO786441:SRO786447 TBK786441:TBK786447 TLG786441:TLG786447 TVC786441:TVC786447 UEY786441:UEY786447 UOU786441:UOU786447 UYQ786441:UYQ786447 VIM786441:VIM786447 VSI786441:VSI786447 WCE786441:WCE786447 WMA786441:WMA786447 WVW786441:WVW786447 P851977:P851983 JK851977:JK851983 TG851977:TG851983 ADC851977:ADC851983 AMY851977:AMY851983 AWU851977:AWU851983 BGQ851977:BGQ851983 BQM851977:BQM851983 CAI851977:CAI851983 CKE851977:CKE851983 CUA851977:CUA851983 DDW851977:DDW851983 DNS851977:DNS851983 DXO851977:DXO851983 EHK851977:EHK851983 ERG851977:ERG851983 FBC851977:FBC851983 FKY851977:FKY851983 FUU851977:FUU851983 GEQ851977:GEQ851983 GOM851977:GOM851983 GYI851977:GYI851983 HIE851977:HIE851983 HSA851977:HSA851983 IBW851977:IBW851983 ILS851977:ILS851983 IVO851977:IVO851983 JFK851977:JFK851983 JPG851977:JPG851983 JZC851977:JZC851983 KIY851977:KIY851983 KSU851977:KSU851983 LCQ851977:LCQ851983 LMM851977:LMM851983 LWI851977:LWI851983 MGE851977:MGE851983 MQA851977:MQA851983 MZW851977:MZW851983 NJS851977:NJS851983 NTO851977:NTO851983 ODK851977:ODK851983 ONG851977:ONG851983 OXC851977:OXC851983 PGY851977:PGY851983 PQU851977:PQU851983 QAQ851977:QAQ851983 QKM851977:QKM851983 QUI851977:QUI851983 REE851977:REE851983 ROA851977:ROA851983 RXW851977:RXW851983 SHS851977:SHS851983 SRO851977:SRO851983 TBK851977:TBK851983 TLG851977:TLG851983 TVC851977:TVC851983 UEY851977:UEY851983 UOU851977:UOU851983 UYQ851977:UYQ851983 VIM851977:VIM851983 VSI851977:VSI851983 WCE851977:WCE851983 WMA851977:WMA851983 WVW851977:WVW851983 P917513:P917519 JK917513:JK917519 TG917513:TG917519 ADC917513:ADC917519 AMY917513:AMY917519 AWU917513:AWU917519 BGQ917513:BGQ917519 BQM917513:BQM917519 CAI917513:CAI917519 CKE917513:CKE917519 CUA917513:CUA917519 DDW917513:DDW917519 DNS917513:DNS917519 DXO917513:DXO917519 EHK917513:EHK917519 ERG917513:ERG917519 FBC917513:FBC917519 FKY917513:FKY917519 FUU917513:FUU917519 GEQ917513:GEQ917519 GOM917513:GOM917519 GYI917513:GYI917519 HIE917513:HIE917519 HSA917513:HSA917519 IBW917513:IBW917519 ILS917513:ILS917519 IVO917513:IVO917519 JFK917513:JFK917519 JPG917513:JPG917519 JZC917513:JZC917519 KIY917513:KIY917519 KSU917513:KSU917519 LCQ917513:LCQ917519 LMM917513:LMM917519 LWI917513:LWI917519 MGE917513:MGE917519 MQA917513:MQA917519 MZW917513:MZW917519 NJS917513:NJS917519 NTO917513:NTO917519 ODK917513:ODK917519 ONG917513:ONG917519 OXC917513:OXC917519 PGY917513:PGY917519 PQU917513:PQU917519 QAQ917513:QAQ917519 QKM917513:QKM917519 QUI917513:QUI917519 REE917513:REE917519 ROA917513:ROA917519 RXW917513:RXW917519 SHS917513:SHS917519 SRO917513:SRO917519 TBK917513:TBK917519 TLG917513:TLG917519 TVC917513:TVC917519 UEY917513:UEY917519 UOU917513:UOU917519 UYQ917513:UYQ917519 VIM917513:VIM917519 VSI917513:VSI917519 WCE917513:WCE917519 WMA917513:WMA917519 WVW917513:WVW917519 P983049:P983055 JK983049:JK983055 TG983049:TG983055 ADC983049:ADC983055 AMY983049:AMY983055 AWU983049:AWU983055 BGQ983049:BGQ983055 BQM983049:BQM983055 CAI983049:CAI983055 CKE983049:CKE983055 CUA983049:CUA983055 DDW983049:DDW983055 DNS983049:DNS983055 DXO983049:DXO983055 EHK983049:EHK983055 ERG983049:ERG983055 FBC983049:FBC983055 FKY983049:FKY983055 FUU983049:FUU983055 GEQ983049:GEQ983055 GOM983049:GOM983055 GYI983049:GYI983055 HIE983049:HIE983055 HSA983049:HSA983055 IBW983049:IBW983055 ILS983049:ILS983055 IVO983049:IVO983055 JFK983049:JFK983055 JPG983049:JPG983055 JZC983049:JZC983055 KIY983049:KIY983055 KSU983049:KSU983055 LCQ983049:LCQ983055 LMM983049:LMM983055 LWI983049:LWI983055 MGE983049:MGE983055 MQA983049:MQA983055 MZW983049:MZW983055 NJS983049:NJS983055 NTO983049:NTO983055 ODK983049:ODK983055 ONG983049:ONG983055 OXC983049:OXC983055 PGY983049:PGY983055 PQU983049:PQU983055 QAQ983049:QAQ983055 QKM983049:QKM983055 QUI983049:QUI983055 REE983049:REE983055 ROA983049:ROA983055 RXW983049:RXW983055 SHS983049:SHS983055 SRO983049:SRO983055 TBK983049:TBK983055 TLG983049:TLG983055 TVC983049:TVC983055 UEY983049:UEY983055 UOU983049:UOU983055 UYQ983049:UYQ983055 VIM983049:VIM983055 VSI983049:VSI983055 WCE983049:WCE983055 WMA983049:WMA983055 WVW983049:WVW983055 M2:M12 JH2:JH12 TD2:TD12 ACZ2:ACZ12 AMV2:AMV12 AWR2:AWR12 BGN2:BGN12 BQJ2:BQJ12 CAF2:CAF12 CKB2:CKB12 CTX2:CTX12 DDT2:DDT12 DNP2:DNP12 DXL2:DXL12 EHH2:EHH12 ERD2:ERD12 FAZ2:FAZ12 FKV2:FKV12 FUR2:FUR12 GEN2:GEN12 GOJ2:GOJ12 GYF2:GYF12 HIB2:HIB12 HRX2:HRX12 IBT2:IBT12 ILP2:ILP12 IVL2:IVL12 JFH2:JFH12 JPD2:JPD12 JYZ2:JYZ12 KIV2:KIV12 KSR2:KSR12 LCN2:LCN12 LMJ2:LMJ12 LWF2:LWF12 MGB2:MGB12 MPX2:MPX12 MZT2:MZT12 NJP2:NJP12 NTL2:NTL12 ODH2:ODH12 OND2:OND12 OWZ2:OWZ12 PGV2:PGV12 PQR2:PQR12 QAN2:QAN12 QKJ2:QKJ12 QUF2:QUF12 REB2:REB12 RNX2:RNX12 RXT2:RXT12 SHP2:SHP12 SRL2:SRL12 TBH2:TBH12 TLD2:TLD12 TUZ2:TUZ12 UEV2:UEV12 UOR2:UOR12 UYN2:UYN12 VIJ2:VIJ12 VSF2:VSF12 WCB2:WCB12 WLX2:WLX12 WVT2:WVT12 M65541:M65551 JH65541:JH65551 TD65541:TD65551 ACZ65541:ACZ65551 AMV65541:AMV65551 AWR65541:AWR65551 BGN65541:BGN65551 BQJ65541:BQJ65551 CAF65541:CAF65551 CKB65541:CKB65551 CTX65541:CTX65551 DDT65541:DDT65551 DNP65541:DNP65551 DXL65541:DXL65551 EHH65541:EHH65551 ERD65541:ERD65551 FAZ65541:FAZ65551 FKV65541:FKV65551 FUR65541:FUR65551 GEN65541:GEN65551 GOJ65541:GOJ65551 GYF65541:GYF65551 HIB65541:HIB65551 HRX65541:HRX65551 IBT65541:IBT65551 ILP65541:ILP65551 IVL65541:IVL65551 JFH65541:JFH65551 JPD65541:JPD65551 JYZ65541:JYZ65551 KIV65541:KIV65551 KSR65541:KSR65551 LCN65541:LCN65551 LMJ65541:LMJ65551 LWF65541:LWF65551 MGB65541:MGB65551 MPX65541:MPX65551 MZT65541:MZT65551 NJP65541:NJP65551 NTL65541:NTL65551 ODH65541:ODH65551 OND65541:OND65551 OWZ65541:OWZ65551 PGV65541:PGV65551 PQR65541:PQR65551 QAN65541:QAN65551 QKJ65541:QKJ65551 QUF65541:QUF65551 REB65541:REB65551 RNX65541:RNX65551 RXT65541:RXT65551 SHP65541:SHP65551 SRL65541:SRL65551 TBH65541:TBH65551 TLD65541:TLD65551 TUZ65541:TUZ65551 UEV65541:UEV65551 UOR65541:UOR65551 UYN65541:UYN65551 VIJ65541:VIJ65551 VSF65541:VSF65551 WCB65541:WCB65551 WLX65541:WLX65551 WVT65541:WVT65551 M131077:M131087 JH131077:JH131087 TD131077:TD131087 ACZ131077:ACZ131087 AMV131077:AMV131087 AWR131077:AWR131087 BGN131077:BGN131087 BQJ131077:BQJ131087 CAF131077:CAF131087 CKB131077:CKB131087 CTX131077:CTX131087 DDT131077:DDT131087 DNP131077:DNP131087 DXL131077:DXL131087 EHH131077:EHH131087 ERD131077:ERD131087 FAZ131077:FAZ131087 FKV131077:FKV131087 FUR131077:FUR131087 GEN131077:GEN131087 GOJ131077:GOJ131087 GYF131077:GYF131087 HIB131077:HIB131087 HRX131077:HRX131087 IBT131077:IBT131087 ILP131077:ILP131087 IVL131077:IVL131087 JFH131077:JFH131087 JPD131077:JPD131087 JYZ131077:JYZ131087 KIV131077:KIV131087 KSR131077:KSR131087 LCN131077:LCN131087 LMJ131077:LMJ131087 LWF131077:LWF131087 MGB131077:MGB131087 MPX131077:MPX131087 MZT131077:MZT131087 NJP131077:NJP131087 NTL131077:NTL131087 ODH131077:ODH131087 OND131077:OND131087 OWZ131077:OWZ131087 PGV131077:PGV131087 PQR131077:PQR131087 QAN131077:QAN131087 QKJ131077:QKJ131087 QUF131077:QUF131087 REB131077:REB131087 RNX131077:RNX131087 RXT131077:RXT131087 SHP131077:SHP131087 SRL131077:SRL131087 TBH131077:TBH131087 TLD131077:TLD131087 TUZ131077:TUZ131087 UEV131077:UEV131087 UOR131077:UOR131087 UYN131077:UYN131087 VIJ131077:VIJ131087 VSF131077:VSF131087 WCB131077:WCB131087 WLX131077:WLX131087 WVT131077:WVT131087 M196613:M196623 JH196613:JH196623 TD196613:TD196623 ACZ196613:ACZ196623 AMV196613:AMV196623 AWR196613:AWR196623 BGN196613:BGN196623 BQJ196613:BQJ196623 CAF196613:CAF196623 CKB196613:CKB196623 CTX196613:CTX196623 DDT196613:DDT196623 DNP196613:DNP196623 DXL196613:DXL196623 EHH196613:EHH196623 ERD196613:ERD196623 FAZ196613:FAZ196623 FKV196613:FKV196623 FUR196613:FUR196623 GEN196613:GEN196623 GOJ196613:GOJ196623 GYF196613:GYF196623 HIB196613:HIB196623 HRX196613:HRX196623 IBT196613:IBT196623 ILP196613:ILP196623 IVL196613:IVL196623 JFH196613:JFH196623 JPD196613:JPD196623 JYZ196613:JYZ196623 KIV196613:KIV196623 KSR196613:KSR196623 LCN196613:LCN196623 LMJ196613:LMJ196623 LWF196613:LWF196623 MGB196613:MGB196623 MPX196613:MPX196623 MZT196613:MZT196623 NJP196613:NJP196623 NTL196613:NTL196623 ODH196613:ODH196623 OND196613:OND196623 OWZ196613:OWZ196623 PGV196613:PGV196623 PQR196613:PQR196623 QAN196613:QAN196623 QKJ196613:QKJ196623 QUF196613:QUF196623 REB196613:REB196623 RNX196613:RNX196623 RXT196613:RXT196623 SHP196613:SHP196623 SRL196613:SRL196623 TBH196613:TBH196623 TLD196613:TLD196623 TUZ196613:TUZ196623 UEV196613:UEV196623 UOR196613:UOR196623 UYN196613:UYN196623 VIJ196613:VIJ196623 VSF196613:VSF196623 WCB196613:WCB196623 WLX196613:WLX196623 WVT196613:WVT196623 M262149:M262159 JH262149:JH262159 TD262149:TD262159 ACZ262149:ACZ262159 AMV262149:AMV262159 AWR262149:AWR262159 BGN262149:BGN262159 BQJ262149:BQJ262159 CAF262149:CAF262159 CKB262149:CKB262159 CTX262149:CTX262159 DDT262149:DDT262159 DNP262149:DNP262159 DXL262149:DXL262159 EHH262149:EHH262159 ERD262149:ERD262159 FAZ262149:FAZ262159 FKV262149:FKV262159 FUR262149:FUR262159 GEN262149:GEN262159 GOJ262149:GOJ262159 GYF262149:GYF262159 HIB262149:HIB262159 HRX262149:HRX262159 IBT262149:IBT262159 ILP262149:ILP262159 IVL262149:IVL262159 JFH262149:JFH262159 JPD262149:JPD262159 JYZ262149:JYZ262159 KIV262149:KIV262159 KSR262149:KSR262159 LCN262149:LCN262159 LMJ262149:LMJ262159 LWF262149:LWF262159 MGB262149:MGB262159 MPX262149:MPX262159 MZT262149:MZT262159 NJP262149:NJP262159 NTL262149:NTL262159 ODH262149:ODH262159 OND262149:OND262159 OWZ262149:OWZ262159 PGV262149:PGV262159 PQR262149:PQR262159 QAN262149:QAN262159 QKJ262149:QKJ262159 QUF262149:QUF262159 REB262149:REB262159 RNX262149:RNX262159 RXT262149:RXT262159 SHP262149:SHP262159 SRL262149:SRL262159 TBH262149:TBH262159 TLD262149:TLD262159 TUZ262149:TUZ262159 UEV262149:UEV262159 UOR262149:UOR262159 UYN262149:UYN262159 VIJ262149:VIJ262159 VSF262149:VSF262159 WCB262149:WCB262159 WLX262149:WLX262159 WVT262149:WVT262159 M327685:M327695 JH327685:JH327695 TD327685:TD327695 ACZ327685:ACZ327695 AMV327685:AMV327695 AWR327685:AWR327695 BGN327685:BGN327695 BQJ327685:BQJ327695 CAF327685:CAF327695 CKB327685:CKB327695 CTX327685:CTX327695 DDT327685:DDT327695 DNP327685:DNP327695 DXL327685:DXL327695 EHH327685:EHH327695 ERD327685:ERD327695 FAZ327685:FAZ327695 FKV327685:FKV327695 FUR327685:FUR327695 GEN327685:GEN327695 GOJ327685:GOJ327695 GYF327685:GYF327695 HIB327685:HIB327695 HRX327685:HRX327695 IBT327685:IBT327695 ILP327685:ILP327695 IVL327685:IVL327695 JFH327685:JFH327695 JPD327685:JPD327695 JYZ327685:JYZ327695 KIV327685:KIV327695 KSR327685:KSR327695 LCN327685:LCN327695 LMJ327685:LMJ327695 LWF327685:LWF327695 MGB327685:MGB327695 MPX327685:MPX327695 MZT327685:MZT327695 NJP327685:NJP327695 NTL327685:NTL327695 ODH327685:ODH327695 OND327685:OND327695 OWZ327685:OWZ327695 PGV327685:PGV327695 PQR327685:PQR327695 QAN327685:QAN327695 QKJ327685:QKJ327695 QUF327685:QUF327695 REB327685:REB327695 RNX327685:RNX327695 RXT327685:RXT327695 SHP327685:SHP327695 SRL327685:SRL327695 TBH327685:TBH327695 TLD327685:TLD327695 TUZ327685:TUZ327695 UEV327685:UEV327695 UOR327685:UOR327695 UYN327685:UYN327695 VIJ327685:VIJ327695 VSF327685:VSF327695 WCB327685:WCB327695 WLX327685:WLX327695 WVT327685:WVT327695 M393221:M393231 JH393221:JH393231 TD393221:TD393231 ACZ393221:ACZ393231 AMV393221:AMV393231 AWR393221:AWR393231 BGN393221:BGN393231 BQJ393221:BQJ393231 CAF393221:CAF393231 CKB393221:CKB393231 CTX393221:CTX393231 DDT393221:DDT393231 DNP393221:DNP393231 DXL393221:DXL393231 EHH393221:EHH393231 ERD393221:ERD393231 FAZ393221:FAZ393231 FKV393221:FKV393231 FUR393221:FUR393231 GEN393221:GEN393231 GOJ393221:GOJ393231 GYF393221:GYF393231 HIB393221:HIB393231 HRX393221:HRX393231 IBT393221:IBT393231 ILP393221:ILP393231 IVL393221:IVL393231 JFH393221:JFH393231 JPD393221:JPD393231 JYZ393221:JYZ393231 KIV393221:KIV393231 KSR393221:KSR393231 LCN393221:LCN393231 LMJ393221:LMJ393231 LWF393221:LWF393231 MGB393221:MGB393231 MPX393221:MPX393231 MZT393221:MZT393231 NJP393221:NJP393231 NTL393221:NTL393231 ODH393221:ODH393231 OND393221:OND393231 OWZ393221:OWZ393231 PGV393221:PGV393231 PQR393221:PQR393231 QAN393221:QAN393231 QKJ393221:QKJ393231 QUF393221:QUF393231 REB393221:REB393231 RNX393221:RNX393231 RXT393221:RXT393231 SHP393221:SHP393231 SRL393221:SRL393231 TBH393221:TBH393231 TLD393221:TLD393231 TUZ393221:TUZ393231 UEV393221:UEV393231 UOR393221:UOR393231 UYN393221:UYN393231 VIJ393221:VIJ393231 VSF393221:VSF393231 WCB393221:WCB393231 WLX393221:WLX393231 WVT393221:WVT393231 M458757:M458767 JH458757:JH458767 TD458757:TD458767 ACZ458757:ACZ458767 AMV458757:AMV458767 AWR458757:AWR458767 BGN458757:BGN458767 BQJ458757:BQJ458767 CAF458757:CAF458767 CKB458757:CKB458767 CTX458757:CTX458767 DDT458757:DDT458767 DNP458757:DNP458767 DXL458757:DXL458767 EHH458757:EHH458767 ERD458757:ERD458767 FAZ458757:FAZ458767 FKV458757:FKV458767 FUR458757:FUR458767 GEN458757:GEN458767 GOJ458757:GOJ458767 GYF458757:GYF458767 HIB458757:HIB458767 HRX458757:HRX458767 IBT458757:IBT458767 ILP458757:ILP458767 IVL458757:IVL458767 JFH458757:JFH458767 JPD458757:JPD458767 JYZ458757:JYZ458767 KIV458757:KIV458767 KSR458757:KSR458767 LCN458757:LCN458767 LMJ458757:LMJ458767 LWF458757:LWF458767 MGB458757:MGB458767 MPX458757:MPX458767 MZT458757:MZT458767 NJP458757:NJP458767 NTL458757:NTL458767 ODH458757:ODH458767 OND458757:OND458767 OWZ458757:OWZ458767 PGV458757:PGV458767 PQR458757:PQR458767 QAN458757:QAN458767 QKJ458757:QKJ458767 QUF458757:QUF458767 REB458757:REB458767 RNX458757:RNX458767 RXT458757:RXT458767 SHP458757:SHP458767 SRL458757:SRL458767 TBH458757:TBH458767 TLD458757:TLD458767 TUZ458757:TUZ458767 UEV458757:UEV458767 UOR458757:UOR458767 UYN458757:UYN458767 VIJ458757:VIJ458767 VSF458757:VSF458767 WCB458757:WCB458767 WLX458757:WLX458767 WVT458757:WVT458767 M524293:M524303 JH524293:JH524303 TD524293:TD524303 ACZ524293:ACZ524303 AMV524293:AMV524303 AWR524293:AWR524303 BGN524293:BGN524303 BQJ524293:BQJ524303 CAF524293:CAF524303 CKB524293:CKB524303 CTX524293:CTX524303 DDT524293:DDT524303 DNP524293:DNP524303 DXL524293:DXL524303 EHH524293:EHH524303 ERD524293:ERD524303 FAZ524293:FAZ524303 FKV524293:FKV524303 FUR524293:FUR524303 GEN524293:GEN524303 GOJ524293:GOJ524303 GYF524293:GYF524303 HIB524293:HIB524303 HRX524293:HRX524303 IBT524293:IBT524303 ILP524293:ILP524303 IVL524293:IVL524303 JFH524293:JFH524303 JPD524293:JPD524303 JYZ524293:JYZ524303 KIV524293:KIV524303 KSR524293:KSR524303 LCN524293:LCN524303 LMJ524293:LMJ524303 LWF524293:LWF524303 MGB524293:MGB524303 MPX524293:MPX524303 MZT524293:MZT524303 NJP524293:NJP524303 NTL524293:NTL524303 ODH524293:ODH524303 OND524293:OND524303 OWZ524293:OWZ524303 PGV524293:PGV524303 PQR524293:PQR524303 QAN524293:QAN524303 QKJ524293:QKJ524303 QUF524293:QUF524303 REB524293:REB524303 RNX524293:RNX524303 RXT524293:RXT524303 SHP524293:SHP524303 SRL524293:SRL524303 TBH524293:TBH524303 TLD524293:TLD524303 TUZ524293:TUZ524303 UEV524293:UEV524303 UOR524293:UOR524303 UYN524293:UYN524303 VIJ524293:VIJ524303 VSF524293:VSF524303 WCB524293:WCB524303 WLX524293:WLX524303 WVT524293:WVT524303 M589829:M589839 JH589829:JH589839 TD589829:TD589839 ACZ589829:ACZ589839 AMV589829:AMV589839 AWR589829:AWR589839 BGN589829:BGN589839 BQJ589829:BQJ589839 CAF589829:CAF589839 CKB589829:CKB589839 CTX589829:CTX589839 DDT589829:DDT589839 DNP589829:DNP589839 DXL589829:DXL589839 EHH589829:EHH589839 ERD589829:ERD589839 FAZ589829:FAZ589839 FKV589829:FKV589839 FUR589829:FUR589839 GEN589829:GEN589839 GOJ589829:GOJ589839 GYF589829:GYF589839 HIB589829:HIB589839 HRX589829:HRX589839 IBT589829:IBT589839 ILP589829:ILP589839 IVL589829:IVL589839 JFH589829:JFH589839 JPD589829:JPD589839 JYZ589829:JYZ589839 KIV589829:KIV589839 KSR589829:KSR589839 LCN589829:LCN589839 LMJ589829:LMJ589839 LWF589829:LWF589839 MGB589829:MGB589839 MPX589829:MPX589839 MZT589829:MZT589839 NJP589829:NJP589839 NTL589829:NTL589839 ODH589829:ODH589839 OND589829:OND589839 OWZ589829:OWZ589839 PGV589829:PGV589839 PQR589829:PQR589839 QAN589829:QAN589839 QKJ589829:QKJ589839 QUF589829:QUF589839 REB589829:REB589839 RNX589829:RNX589839 RXT589829:RXT589839 SHP589829:SHP589839 SRL589829:SRL589839 TBH589829:TBH589839 TLD589829:TLD589839 TUZ589829:TUZ589839 UEV589829:UEV589839 UOR589829:UOR589839 UYN589829:UYN589839 VIJ589829:VIJ589839 VSF589829:VSF589839 WCB589829:WCB589839 WLX589829:WLX589839 WVT589829:WVT589839 M655365:M655375 JH655365:JH655375 TD655365:TD655375 ACZ655365:ACZ655375 AMV655365:AMV655375 AWR655365:AWR655375 BGN655365:BGN655375 BQJ655365:BQJ655375 CAF655365:CAF655375 CKB655365:CKB655375 CTX655365:CTX655375 DDT655365:DDT655375 DNP655365:DNP655375 DXL655365:DXL655375 EHH655365:EHH655375 ERD655365:ERD655375 FAZ655365:FAZ655375 FKV655365:FKV655375 FUR655365:FUR655375 GEN655365:GEN655375 GOJ655365:GOJ655375 GYF655365:GYF655375 HIB655365:HIB655375 HRX655365:HRX655375 IBT655365:IBT655375 ILP655365:ILP655375 IVL655365:IVL655375 JFH655365:JFH655375 JPD655365:JPD655375 JYZ655365:JYZ655375 KIV655365:KIV655375 KSR655365:KSR655375 LCN655365:LCN655375 LMJ655365:LMJ655375 LWF655365:LWF655375 MGB655365:MGB655375 MPX655365:MPX655375 MZT655365:MZT655375 NJP655365:NJP655375 NTL655365:NTL655375 ODH655365:ODH655375 OND655365:OND655375 OWZ655365:OWZ655375 PGV655365:PGV655375 PQR655365:PQR655375 QAN655365:QAN655375 QKJ655365:QKJ655375 QUF655365:QUF655375 REB655365:REB655375 RNX655365:RNX655375 RXT655365:RXT655375 SHP655365:SHP655375 SRL655365:SRL655375 TBH655365:TBH655375 TLD655365:TLD655375 TUZ655365:TUZ655375 UEV655365:UEV655375 UOR655365:UOR655375 UYN655365:UYN655375 VIJ655365:VIJ655375 VSF655365:VSF655375 WCB655365:WCB655375 WLX655365:WLX655375 WVT655365:WVT655375 M720901:M720911 JH720901:JH720911 TD720901:TD720911 ACZ720901:ACZ720911 AMV720901:AMV720911 AWR720901:AWR720911 BGN720901:BGN720911 BQJ720901:BQJ720911 CAF720901:CAF720911 CKB720901:CKB720911 CTX720901:CTX720911 DDT720901:DDT720911 DNP720901:DNP720911 DXL720901:DXL720911 EHH720901:EHH720911 ERD720901:ERD720911 FAZ720901:FAZ720911 FKV720901:FKV720911 FUR720901:FUR720911 GEN720901:GEN720911 GOJ720901:GOJ720911 GYF720901:GYF720911 HIB720901:HIB720911 HRX720901:HRX720911 IBT720901:IBT720911 ILP720901:ILP720911 IVL720901:IVL720911 JFH720901:JFH720911 JPD720901:JPD720911 JYZ720901:JYZ720911 KIV720901:KIV720911 KSR720901:KSR720911 LCN720901:LCN720911 LMJ720901:LMJ720911 LWF720901:LWF720911 MGB720901:MGB720911 MPX720901:MPX720911 MZT720901:MZT720911 NJP720901:NJP720911 NTL720901:NTL720911 ODH720901:ODH720911 OND720901:OND720911 OWZ720901:OWZ720911 PGV720901:PGV720911 PQR720901:PQR720911 QAN720901:QAN720911 QKJ720901:QKJ720911 QUF720901:QUF720911 REB720901:REB720911 RNX720901:RNX720911 RXT720901:RXT720911 SHP720901:SHP720911 SRL720901:SRL720911 TBH720901:TBH720911 TLD720901:TLD720911 TUZ720901:TUZ720911 UEV720901:UEV720911 UOR720901:UOR720911 UYN720901:UYN720911 VIJ720901:VIJ720911 VSF720901:VSF720911 WCB720901:WCB720911 WLX720901:WLX720911 WVT720901:WVT720911 M786437:M786447 JH786437:JH786447 TD786437:TD786447 ACZ786437:ACZ786447 AMV786437:AMV786447 AWR786437:AWR786447 BGN786437:BGN786447 BQJ786437:BQJ786447 CAF786437:CAF786447 CKB786437:CKB786447 CTX786437:CTX786447 DDT786437:DDT786447 DNP786437:DNP786447 DXL786437:DXL786447 EHH786437:EHH786447 ERD786437:ERD786447 FAZ786437:FAZ786447 FKV786437:FKV786447 FUR786437:FUR786447 GEN786437:GEN786447 GOJ786437:GOJ786447 GYF786437:GYF786447 HIB786437:HIB786447 HRX786437:HRX786447 IBT786437:IBT786447 ILP786437:ILP786447 IVL786437:IVL786447 JFH786437:JFH786447 JPD786437:JPD786447 JYZ786437:JYZ786447 KIV786437:KIV786447 KSR786437:KSR786447 LCN786437:LCN786447 LMJ786437:LMJ786447 LWF786437:LWF786447 MGB786437:MGB786447 MPX786437:MPX786447 MZT786437:MZT786447 NJP786437:NJP786447 NTL786437:NTL786447 ODH786437:ODH786447 OND786437:OND786447 OWZ786437:OWZ786447 PGV786437:PGV786447 PQR786437:PQR786447 QAN786437:QAN786447 QKJ786437:QKJ786447 QUF786437:QUF786447 REB786437:REB786447 RNX786437:RNX786447 RXT786437:RXT786447 SHP786437:SHP786447 SRL786437:SRL786447 TBH786437:TBH786447 TLD786437:TLD786447 TUZ786437:TUZ786447 UEV786437:UEV786447 UOR786437:UOR786447 UYN786437:UYN786447 VIJ786437:VIJ786447 VSF786437:VSF786447 WCB786437:WCB786447 WLX786437:WLX786447 WVT786437:WVT786447 M851973:M851983 JH851973:JH851983 TD851973:TD851983 ACZ851973:ACZ851983 AMV851973:AMV851983 AWR851973:AWR851983 BGN851973:BGN851983 BQJ851973:BQJ851983 CAF851973:CAF851983 CKB851973:CKB851983 CTX851973:CTX851983 DDT851973:DDT851983 DNP851973:DNP851983 DXL851973:DXL851983 EHH851973:EHH851983 ERD851973:ERD851983 FAZ851973:FAZ851983 FKV851973:FKV851983 FUR851973:FUR851983 GEN851973:GEN851983 GOJ851973:GOJ851983 GYF851973:GYF851983 HIB851973:HIB851983 HRX851973:HRX851983 IBT851973:IBT851983 ILP851973:ILP851983 IVL851973:IVL851983 JFH851973:JFH851983 JPD851973:JPD851983 JYZ851973:JYZ851983 KIV851973:KIV851983 KSR851973:KSR851983 LCN851973:LCN851983 LMJ851973:LMJ851983 LWF851973:LWF851983 MGB851973:MGB851983 MPX851973:MPX851983 MZT851973:MZT851983 NJP851973:NJP851983 NTL851973:NTL851983 ODH851973:ODH851983 OND851973:OND851983 OWZ851973:OWZ851983 PGV851973:PGV851983 PQR851973:PQR851983 QAN851973:QAN851983 QKJ851973:QKJ851983 QUF851973:QUF851983 REB851973:REB851983 RNX851973:RNX851983 RXT851973:RXT851983 SHP851973:SHP851983 SRL851973:SRL851983 TBH851973:TBH851983 TLD851973:TLD851983 TUZ851973:TUZ851983 UEV851973:UEV851983 UOR851973:UOR851983 UYN851973:UYN851983 VIJ851973:VIJ851983 VSF851973:VSF851983 WCB851973:WCB851983 WLX851973:WLX851983 WVT851973:WVT851983 M917509:M917519 JH917509:JH917519 TD917509:TD917519 ACZ917509:ACZ917519 AMV917509:AMV917519 AWR917509:AWR917519 BGN917509:BGN917519 BQJ917509:BQJ917519 CAF917509:CAF917519 CKB917509:CKB917519 CTX917509:CTX917519 DDT917509:DDT917519 DNP917509:DNP917519 DXL917509:DXL917519 EHH917509:EHH917519 ERD917509:ERD917519 FAZ917509:FAZ917519 FKV917509:FKV917519 FUR917509:FUR917519 GEN917509:GEN917519 GOJ917509:GOJ917519 GYF917509:GYF917519 HIB917509:HIB917519 HRX917509:HRX917519 IBT917509:IBT917519 ILP917509:ILP917519 IVL917509:IVL917519 JFH917509:JFH917519 JPD917509:JPD917519 JYZ917509:JYZ917519 KIV917509:KIV917519 KSR917509:KSR917519 LCN917509:LCN917519 LMJ917509:LMJ917519 LWF917509:LWF917519 MGB917509:MGB917519 MPX917509:MPX917519 MZT917509:MZT917519 NJP917509:NJP917519 NTL917509:NTL917519 ODH917509:ODH917519 OND917509:OND917519 OWZ917509:OWZ917519 PGV917509:PGV917519 PQR917509:PQR917519 QAN917509:QAN917519 QKJ917509:QKJ917519 QUF917509:QUF917519 REB917509:REB917519 RNX917509:RNX917519 RXT917509:RXT917519 SHP917509:SHP917519 SRL917509:SRL917519 TBH917509:TBH917519 TLD917509:TLD917519 TUZ917509:TUZ917519 UEV917509:UEV917519 UOR917509:UOR917519 UYN917509:UYN917519 VIJ917509:VIJ917519 VSF917509:VSF917519 WCB917509:WCB917519 WLX917509:WLX917519 WVT917509:WVT917519 M983045:M983055 JH983045:JH983055 TD983045:TD983055 ACZ983045:ACZ983055 AMV983045:AMV983055 AWR983045:AWR983055 BGN983045:BGN983055 BQJ983045:BQJ983055 CAF983045:CAF983055 CKB983045:CKB983055 CTX983045:CTX983055 DDT983045:DDT983055 DNP983045:DNP983055 DXL983045:DXL983055 EHH983045:EHH983055 ERD983045:ERD983055 FAZ983045:FAZ983055 FKV983045:FKV983055 FUR983045:FUR983055 GEN983045:GEN983055 GOJ983045:GOJ983055 GYF983045:GYF983055 HIB983045:HIB983055 HRX983045:HRX983055 IBT983045:IBT983055 ILP983045:ILP983055 IVL983045:IVL983055 JFH983045:JFH983055 JPD983045:JPD983055 JYZ983045:JYZ983055 KIV983045:KIV983055 KSR983045:KSR983055 LCN983045:LCN983055 LMJ983045:LMJ983055 LWF983045:LWF983055 MGB983045:MGB983055 MPX983045:MPX983055 MZT983045:MZT983055 NJP983045:NJP983055 NTL983045:NTL983055 ODH983045:ODH983055 OND983045:OND983055 OWZ983045:OWZ983055 PGV983045:PGV983055 PQR983045:PQR983055 QAN983045:QAN983055 QKJ983045:QKJ983055 QUF983045:QUF983055 REB983045:REB983055 RNX983045:RNX983055 RXT983045:RXT983055 SHP983045:SHP983055 SRL983045:SRL983055 TBH983045:TBH983055 TLD983045:TLD983055 TUZ983045:TUZ983055 UEV983045:UEV983055 UOR983045:UOR983055 UYN983045:UYN983055 VIJ983045:VIJ983055 VSF983045:VSF983055 WCB983045:WCB983055 WLX983045:WLX983055 WVT983045:WVT983055 WVR983049:WVS983055 B65553:B65597 IW65553:IW65597 SS65553:SS65597 ACO65553:ACO65597 AMK65553:AMK65597 AWG65553:AWG65597 BGC65553:BGC65597 BPY65553:BPY65597 BZU65553:BZU65597 CJQ65553:CJQ65597 CTM65553:CTM65597 DDI65553:DDI65597 DNE65553:DNE65597 DXA65553:DXA65597 EGW65553:EGW65597 EQS65553:EQS65597 FAO65553:FAO65597 FKK65553:FKK65597 FUG65553:FUG65597 GEC65553:GEC65597 GNY65553:GNY65597 GXU65553:GXU65597 HHQ65553:HHQ65597 HRM65553:HRM65597 IBI65553:IBI65597 ILE65553:ILE65597 IVA65553:IVA65597 JEW65553:JEW65597 JOS65553:JOS65597 JYO65553:JYO65597 KIK65553:KIK65597 KSG65553:KSG65597 LCC65553:LCC65597 LLY65553:LLY65597 LVU65553:LVU65597 MFQ65553:MFQ65597 MPM65553:MPM65597 MZI65553:MZI65597 NJE65553:NJE65597 NTA65553:NTA65597 OCW65553:OCW65597 OMS65553:OMS65597 OWO65553:OWO65597 PGK65553:PGK65597 PQG65553:PQG65597 QAC65553:QAC65597 QJY65553:QJY65597 QTU65553:QTU65597 RDQ65553:RDQ65597 RNM65553:RNM65597 RXI65553:RXI65597 SHE65553:SHE65597 SRA65553:SRA65597 TAW65553:TAW65597 TKS65553:TKS65597 TUO65553:TUO65597 UEK65553:UEK65597 UOG65553:UOG65597 UYC65553:UYC65597 VHY65553:VHY65597 VRU65553:VRU65597 WBQ65553:WBQ65597 WLM65553:WLM65597 WVI65553:WVI65597 B131089:B131133 IW131089:IW131133 SS131089:SS131133 ACO131089:ACO131133 AMK131089:AMK131133 AWG131089:AWG131133 BGC131089:BGC131133 BPY131089:BPY131133 BZU131089:BZU131133 CJQ131089:CJQ131133 CTM131089:CTM131133 DDI131089:DDI131133 DNE131089:DNE131133 DXA131089:DXA131133 EGW131089:EGW131133 EQS131089:EQS131133 FAO131089:FAO131133 FKK131089:FKK131133 FUG131089:FUG131133 GEC131089:GEC131133 GNY131089:GNY131133 GXU131089:GXU131133 HHQ131089:HHQ131133 HRM131089:HRM131133 IBI131089:IBI131133 ILE131089:ILE131133 IVA131089:IVA131133 JEW131089:JEW131133 JOS131089:JOS131133 JYO131089:JYO131133 KIK131089:KIK131133 KSG131089:KSG131133 LCC131089:LCC131133 LLY131089:LLY131133 LVU131089:LVU131133 MFQ131089:MFQ131133 MPM131089:MPM131133 MZI131089:MZI131133 NJE131089:NJE131133 NTA131089:NTA131133 OCW131089:OCW131133 OMS131089:OMS131133 OWO131089:OWO131133 PGK131089:PGK131133 PQG131089:PQG131133 QAC131089:QAC131133 QJY131089:QJY131133 QTU131089:QTU131133 RDQ131089:RDQ131133 RNM131089:RNM131133 RXI131089:RXI131133 SHE131089:SHE131133 SRA131089:SRA131133 TAW131089:TAW131133 TKS131089:TKS131133 TUO131089:TUO131133 UEK131089:UEK131133 UOG131089:UOG131133 UYC131089:UYC131133 VHY131089:VHY131133 VRU131089:VRU131133 WBQ131089:WBQ131133 WLM131089:WLM131133 WVI131089:WVI131133 B196625:B196669 IW196625:IW196669 SS196625:SS196669 ACO196625:ACO196669 AMK196625:AMK196669 AWG196625:AWG196669 BGC196625:BGC196669 BPY196625:BPY196669 BZU196625:BZU196669 CJQ196625:CJQ196669 CTM196625:CTM196669 DDI196625:DDI196669 DNE196625:DNE196669 DXA196625:DXA196669 EGW196625:EGW196669 EQS196625:EQS196669 FAO196625:FAO196669 FKK196625:FKK196669 FUG196625:FUG196669 GEC196625:GEC196669 GNY196625:GNY196669 GXU196625:GXU196669 HHQ196625:HHQ196669 HRM196625:HRM196669 IBI196625:IBI196669 ILE196625:ILE196669 IVA196625:IVA196669 JEW196625:JEW196669 JOS196625:JOS196669 JYO196625:JYO196669 KIK196625:KIK196669 KSG196625:KSG196669 LCC196625:LCC196669 LLY196625:LLY196669 LVU196625:LVU196669 MFQ196625:MFQ196669 MPM196625:MPM196669 MZI196625:MZI196669 NJE196625:NJE196669 NTA196625:NTA196669 OCW196625:OCW196669 OMS196625:OMS196669 OWO196625:OWO196669 PGK196625:PGK196669 PQG196625:PQG196669 QAC196625:QAC196669 QJY196625:QJY196669 QTU196625:QTU196669 RDQ196625:RDQ196669 RNM196625:RNM196669 RXI196625:RXI196669 SHE196625:SHE196669 SRA196625:SRA196669 TAW196625:TAW196669 TKS196625:TKS196669 TUO196625:TUO196669 UEK196625:UEK196669 UOG196625:UOG196669 UYC196625:UYC196669 VHY196625:VHY196669 VRU196625:VRU196669 WBQ196625:WBQ196669 WLM196625:WLM196669 WVI196625:WVI196669 B262161:B262205 IW262161:IW262205 SS262161:SS262205 ACO262161:ACO262205 AMK262161:AMK262205 AWG262161:AWG262205 BGC262161:BGC262205 BPY262161:BPY262205 BZU262161:BZU262205 CJQ262161:CJQ262205 CTM262161:CTM262205 DDI262161:DDI262205 DNE262161:DNE262205 DXA262161:DXA262205 EGW262161:EGW262205 EQS262161:EQS262205 FAO262161:FAO262205 FKK262161:FKK262205 FUG262161:FUG262205 GEC262161:GEC262205 GNY262161:GNY262205 GXU262161:GXU262205 HHQ262161:HHQ262205 HRM262161:HRM262205 IBI262161:IBI262205 ILE262161:ILE262205 IVA262161:IVA262205 JEW262161:JEW262205 JOS262161:JOS262205 JYO262161:JYO262205 KIK262161:KIK262205 KSG262161:KSG262205 LCC262161:LCC262205 LLY262161:LLY262205 LVU262161:LVU262205 MFQ262161:MFQ262205 MPM262161:MPM262205 MZI262161:MZI262205 NJE262161:NJE262205 NTA262161:NTA262205 OCW262161:OCW262205 OMS262161:OMS262205 OWO262161:OWO262205 PGK262161:PGK262205 PQG262161:PQG262205 QAC262161:QAC262205 QJY262161:QJY262205 QTU262161:QTU262205 RDQ262161:RDQ262205 RNM262161:RNM262205 RXI262161:RXI262205 SHE262161:SHE262205 SRA262161:SRA262205 TAW262161:TAW262205 TKS262161:TKS262205 TUO262161:TUO262205 UEK262161:UEK262205 UOG262161:UOG262205 UYC262161:UYC262205 VHY262161:VHY262205 VRU262161:VRU262205 WBQ262161:WBQ262205 WLM262161:WLM262205 WVI262161:WVI262205 B327697:B327741 IW327697:IW327741 SS327697:SS327741 ACO327697:ACO327741 AMK327697:AMK327741 AWG327697:AWG327741 BGC327697:BGC327741 BPY327697:BPY327741 BZU327697:BZU327741 CJQ327697:CJQ327741 CTM327697:CTM327741 DDI327697:DDI327741 DNE327697:DNE327741 DXA327697:DXA327741 EGW327697:EGW327741 EQS327697:EQS327741 FAO327697:FAO327741 FKK327697:FKK327741 FUG327697:FUG327741 GEC327697:GEC327741 GNY327697:GNY327741 GXU327697:GXU327741 HHQ327697:HHQ327741 HRM327697:HRM327741 IBI327697:IBI327741 ILE327697:ILE327741 IVA327697:IVA327741 JEW327697:JEW327741 JOS327697:JOS327741 JYO327697:JYO327741 KIK327697:KIK327741 KSG327697:KSG327741 LCC327697:LCC327741 LLY327697:LLY327741 LVU327697:LVU327741 MFQ327697:MFQ327741 MPM327697:MPM327741 MZI327697:MZI327741 NJE327697:NJE327741 NTA327697:NTA327741 OCW327697:OCW327741 OMS327697:OMS327741 OWO327697:OWO327741 PGK327697:PGK327741 PQG327697:PQG327741 QAC327697:QAC327741 QJY327697:QJY327741 QTU327697:QTU327741 RDQ327697:RDQ327741 RNM327697:RNM327741 RXI327697:RXI327741 SHE327697:SHE327741 SRA327697:SRA327741 TAW327697:TAW327741 TKS327697:TKS327741 TUO327697:TUO327741 UEK327697:UEK327741 UOG327697:UOG327741 UYC327697:UYC327741 VHY327697:VHY327741 VRU327697:VRU327741 WBQ327697:WBQ327741 WLM327697:WLM327741 WVI327697:WVI327741 B393233:B393277 IW393233:IW393277 SS393233:SS393277 ACO393233:ACO393277 AMK393233:AMK393277 AWG393233:AWG393277 BGC393233:BGC393277 BPY393233:BPY393277 BZU393233:BZU393277 CJQ393233:CJQ393277 CTM393233:CTM393277 DDI393233:DDI393277 DNE393233:DNE393277 DXA393233:DXA393277 EGW393233:EGW393277 EQS393233:EQS393277 FAO393233:FAO393277 FKK393233:FKK393277 FUG393233:FUG393277 GEC393233:GEC393277 GNY393233:GNY393277 GXU393233:GXU393277 HHQ393233:HHQ393277 HRM393233:HRM393277 IBI393233:IBI393277 ILE393233:ILE393277 IVA393233:IVA393277 JEW393233:JEW393277 JOS393233:JOS393277 JYO393233:JYO393277 KIK393233:KIK393277 KSG393233:KSG393277 LCC393233:LCC393277 LLY393233:LLY393277 LVU393233:LVU393277 MFQ393233:MFQ393277 MPM393233:MPM393277 MZI393233:MZI393277 NJE393233:NJE393277 NTA393233:NTA393277 OCW393233:OCW393277 OMS393233:OMS393277 OWO393233:OWO393277 PGK393233:PGK393277 PQG393233:PQG393277 QAC393233:QAC393277 QJY393233:QJY393277 QTU393233:QTU393277 RDQ393233:RDQ393277 RNM393233:RNM393277 RXI393233:RXI393277 SHE393233:SHE393277 SRA393233:SRA393277 TAW393233:TAW393277 TKS393233:TKS393277 TUO393233:TUO393277 UEK393233:UEK393277 UOG393233:UOG393277 UYC393233:UYC393277 VHY393233:VHY393277 VRU393233:VRU393277 WBQ393233:WBQ393277 WLM393233:WLM393277 WVI393233:WVI393277 B458769:B458813 IW458769:IW458813 SS458769:SS458813 ACO458769:ACO458813 AMK458769:AMK458813 AWG458769:AWG458813 BGC458769:BGC458813 BPY458769:BPY458813 BZU458769:BZU458813 CJQ458769:CJQ458813 CTM458769:CTM458813 DDI458769:DDI458813 DNE458769:DNE458813 DXA458769:DXA458813 EGW458769:EGW458813 EQS458769:EQS458813 FAO458769:FAO458813 FKK458769:FKK458813 FUG458769:FUG458813 GEC458769:GEC458813 GNY458769:GNY458813 GXU458769:GXU458813 HHQ458769:HHQ458813 HRM458769:HRM458813 IBI458769:IBI458813 ILE458769:ILE458813 IVA458769:IVA458813 JEW458769:JEW458813 JOS458769:JOS458813 JYO458769:JYO458813 KIK458769:KIK458813 KSG458769:KSG458813 LCC458769:LCC458813 LLY458769:LLY458813 LVU458769:LVU458813 MFQ458769:MFQ458813 MPM458769:MPM458813 MZI458769:MZI458813 NJE458769:NJE458813 NTA458769:NTA458813 OCW458769:OCW458813 OMS458769:OMS458813 OWO458769:OWO458813 PGK458769:PGK458813 PQG458769:PQG458813 QAC458769:QAC458813 QJY458769:QJY458813 QTU458769:QTU458813 RDQ458769:RDQ458813 RNM458769:RNM458813 RXI458769:RXI458813 SHE458769:SHE458813 SRA458769:SRA458813 TAW458769:TAW458813 TKS458769:TKS458813 TUO458769:TUO458813 UEK458769:UEK458813 UOG458769:UOG458813 UYC458769:UYC458813 VHY458769:VHY458813 VRU458769:VRU458813 WBQ458769:WBQ458813 WLM458769:WLM458813 WVI458769:WVI458813 B524305:B524349 IW524305:IW524349 SS524305:SS524349 ACO524305:ACO524349 AMK524305:AMK524349 AWG524305:AWG524349 BGC524305:BGC524349 BPY524305:BPY524349 BZU524305:BZU524349 CJQ524305:CJQ524349 CTM524305:CTM524349 DDI524305:DDI524349 DNE524305:DNE524349 DXA524305:DXA524349 EGW524305:EGW524349 EQS524305:EQS524349 FAO524305:FAO524349 FKK524305:FKK524349 FUG524305:FUG524349 GEC524305:GEC524349 GNY524305:GNY524349 GXU524305:GXU524349 HHQ524305:HHQ524349 HRM524305:HRM524349 IBI524305:IBI524349 ILE524305:ILE524349 IVA524305:IVA524349 JEW524305:JEW524349 JOS524305:JOS524349 JYO524305:JYO524349 KIK524305:KIK524349 KSG524305:KSG524349 LCC524305:LCC524349 LLY524305:LLY524349 LVU524305:LVU524349 MFQ524305:MFQ524349 MPM524305:MPM524349 MZI524305:MZI524349 NJE524305:NJE524349 NTA524305:NTA524349 OCW524305:OCW524349 OMS524305:OMS524349 OWO524305:OWO524349 PGK524305:PGK524349 PQG524305:PQG524349 QAC524305:QAC524349 QJY524305:QJY524349 QTU524305:QTU524349 RDQ524305:RDQ524349 RNM524305:RNM524349 RXI524305:RXI524349 SHE524305:SHE524349 SRA524305:SRA524349 TAW524305:TAW524349 TKS524305:TKS524349 TUO524305:TUO524349 UEK524305:UEK524349 UOG524305:UOG524349 UYC524305:UYC524349 VHY524305:VHY524349 VRU524305:VRU524349 WBQ524305:WBQ524349 WLM524305:WLM524349 WVI524305:WVI524349 B589841:B589885 IW589841:IW589885 SS589841:SS589885 ACO589841:ACO589885 AMK589841:AMK589885 AWG589841:AWG589885 BGC589841:BGC589885 BPY589841:BPY589885 BZU589841:BZU589885 CJQ589841:CJQ589885 CTM589841:CTM589885 DDI589841:DDI589885 DNE589841:DNE589885 DXA589841:DXA589885 EGW589841:EGW589885 EQS589841:EQS589885 FAO589841:FAO589885 FKK589841:FKK589885 FUG589841:FUG589885 GEC589841:GEC589885 GNY589841:GNY589885 GXU589841:GXU589885 HHQ589841:HHQ589885 HRM589841:HRM589885 IBI589841:IBI589885 ILE589841:ILE589885 IVA589841:IVA589885 JEW589841:JEW589885 JOS589841:JOS589885 JYO589841:JYO589885 KIK589841:KIK589885 KSG589841:KSG589885 LCC589841:LCC589885 LLY589841:LLY589885 LVU589841:LVU589885 MFQ589841:MFQ589885 MPM589841:MPM589885 MZI589841:MZI589885 NJE589841:NJE589885 NTA589841:NTA589885 OCW589841:OCW589885 OMS589841:OMS589885 OWO589841:OWO589885 PGK589841:PGK589885 PQG589841:PQG589885 QAC589841:QAC589885 QJY589841:QJY589885 QTU589841:QTU589885 RDQ589841:RDQ589885 RNM589841:RNM589885 RXI589841:RXI589885 SHE589841:SHE589885 SRA589841:SRA589885 TAW589841:TAW589885 TKS589841:TKS589885 TUO589841:TUO589885 UEK589841:UEK589885 UOG589841:UOG589885 UYC589841:UYC589885 VHY589841:VHY589885 VRU589841:VRU589885 WBQ589841:WBQ589885 WLM589841:WLM589885 WVI589841:WVI589885 B655377:B655421 IW655377:IW655421 SS655377:SS655421 ACO655377:ACO655421 AMK655377:AMK655421 AWG655377:AWG655421 BGC655377:BGC655421 BPY655377:BPY655421 BZU655377:BZU655421 CJQ655377:CJQ655421 CTM655377:CTM655421 DDI655377:DDI655421 DNE655377:DNE655421 DXA655377:DXA655421 EGW655377:EGW655421 EQS655377:EQS655421 FAO655377:FAO655421 FKK655377:FKK655421 FUG655377:FUG655421 GEC655377:GEC655421 GNY655377:GNY655421 GXU655377:GXU655421 HHQ655377:HHQ655421 HRM655377:HRM655421 IBI655377:IBI655421 ILE655377:ILE655421 IVA655377:IVA655421 JEW655377:JEW655421 JOS655377:JOS655421 JYO655377:JYO655421 KIK655377:KIK655421 KSG655377:KSG655421 LCC655377:LCC655421 LLY655377:LLY655421 LVU655377:LVU655421 MFQ655377:MFQ655421 MPM655377:MPM655421 MZI655377:MZI655421 NJE655377:NJE655421 NTA655377:NTA655421 OCW655377:OCW655421 OMS655377:OMS655421 OWO655377:OWO655421 PGK655377:PGK655421 PQG655377:PQG655421 QAC655377:QAC655421 QJY655377:QJY655421 QTU655377:QTU655421 RDQ655377:RDQ655421 RNM655377:RNM655421 RXI655377:RXI655421 SHE655377:SHE655421 SRA655377:SRA655421 TAW655377:TAW655421 TKS655377:TKS655421 TUO655377:TUO655421 UEK655377:UEK655421 UOG655377:UOG655421 UYC655377:UYC655421 VHY655377:VHY655421 VRU655377:VRU655421 WBQ655377:WBQ655421 WLM655377:WLM655421 WVI655377:WVI655421 B720913:B720957 IW720913:IW720957 SS720913:SS720957 ACO720913:ACO720957 AMK720913:AMK720957 AWG720913:AWG720957 BGC720913:BGC720957 BPY720913:BPY720957 BZU720913:BZU720957 CJQ720913:CJQ720957 CTM720913:CTM720957 DDI720913:DDI720957 DNE720913:DNE720957 DXA720913:DXA720957 EGW720913:EGW720957 EQS720913:EQS720957 FAO720913:FAO720957 FKK720913:FKK720957 FUG720913:FUG720957 GEC720913:GEC720957 GNY720913:GNY720957 GXU720913:GXU720957 HHQ720913:HHQ720957 HRM720913:HRM720957 IBI720913:IBI720957 ILE720913:ILE720957 IVA720913:IVA720957 JEW720913:JEW720957 JOS720913:JOS720957 JYO720913:JYO720957 KIK720913:KIK720957 KSG720913:KSG720957 LCC720913:LCC720957 LLY720913:LLY720957 LVU720913:LVU720957 MFQ720913:MFQ720957 MPM720913:MPM720957 MZI720913:MZI720957 NJE720913:NJE720957 NTA720913:NTA720957 OCW720913:OCW720957 OMS720913:OMS720957 OWO720913:OWO720957 PGK720913:PGK720957 PQG720913:PQG720957 QAC720913:QAC720957 QJY720913:QJY720957 QTU720913:QTU720957 RDQ720913:RDQ720957 RNM720913:RNM720957 RXI720913:RXI720957 SHE720913:SHE720957 SRA720913:SRA720957 TAW720913:TAW720957 TKS720913:TKS720957 TUO720913:TUO720957 UEK720913:UEK720957 UOG720913:UOG720957 UYC720913:UYC720957 VHY720913:VHY720957 VRU720913:VRU720957 WBQ720913:WBQ720957 WLM720913:WLM720957 WVI720913:WVI720957 B786449:B786493 IW786449:IW786493 SS786449:SS786493 ACO786449:ACO786493 AMK786449:AMK786493 AWG786449:AWG786493 BGC786449:BGC786493 BPY786449:BPY786493 BZU786449:BZU786493 CJQ786449:CJQ786493 CTM786449:CTM786493 DDI786449:DDI786493 DNE786449:DNE786493 DXA786449:DXA786493 EGW786449:EGW786493 EQS786449:EQS786493 FAO786449:FAO786493 FKK786449:FKK786493 FUG786449:FUG786493 GEC786449:GEC786493 GNY786449:GNY786493 GXU786449:GXU786493 HHQ786449:HHQ786493 HRM786449:HRM786493 IBI786449:IBI786493 ILE786449:ILE786493 IVA786449:IVA786493 JEW786449:JEW786493 JOS786449:JOS786493 JYO786449:JYO786493 KIK786449:KIK786493 KSG786449:KSG786493 LCC786449:LCC786493 LLY786449:LLY786493 LVU786449:LVU786493 MFQ786449:MFQ786493 MPM786449:MPM786493 MZI786449:MZI786493 NJE786449:NJE786493 NTA786449:NTA786493 OCW786449:OCW786493 OMS786449:OMS786493 OWO786449:OWO786493 PGK786449:PGK786493 PQG786449:PQG786493 QAC786449:QAC786493 QJY786449:QJY786493 QTU786449:QTU786493 RDQ786449:RDQ786493 RNM786449:RNM786493 RXI786449:RXI786493 SHE786449:SHE786493 SRA786449:SRA786493 TAW786449:TAW786493 TKS786449:TKS786493 TUO786449:TUO786493 UEK786449:UEK786493 UOG786449:UOG786493 UYC786449:UYC786493 VHY786449:VHY786493 VRU786449:VRU786493 WBQ786449:WBQ786493 WLM786449:WLM786493 WVI786449:WVI786493 B851985:B852029 IW851985:IW852029 SS851985:SS852029 ACO851985:ACO852029 AMK851985:AMK852029 AWG851985:AWG852029 BGC851985:BGC852029 BPY851985:BPY852029 BZU851985:BZU852029 CJQ851985:CJQ852029 CTM851985:CTM852029 DDI851985:DDI852029 DNE851985:DNE852029 DXA851985:DXA852029 EGW851985:EGW852029 EQS851985:EQS852029 FAO851985:FAO852029 FKK851985:FKK852029 FUG851985:FUG852029 GEC851985:GEC852029 GNY851985:GNY852029 GXU851985:GXU852029 HHQ851985:HHQ852029 HRM851985:HRM852029 IBI851985:IBI852029 ILE851985:ILE852029 IVA851985:IVA852029 JEW851985:JEW852029 JOS851985:JOS852029 JYO851985:JYO852029 KIK851985:KIK852029 KSG851985:KSG852029 LCC851985:LCC852029 LLY851985:LLY852029 LVU851985:LVU852029 MFQ851985:MFQ852029 MPM851985:MPM852029 MZI851985:MZI852029 NJE851985:NJE852029 NTA851985:NTA852029 OCW851985:OCW852029 OMS851985:OMS852029 OWO851985:OWO852029 PGK851985:PGK852029 PQG851985:PQG852029 QAC851985:QAC852029 QJY851985:QJY852029 QTU851985:QTU852029 RDQ851985:RDQ852029 RNM851985:RNM852029 RXI851985:RXI852029 SHE851985:SHE852029 SRA851985:SRA852029 TAW851985:TAW852029 TKS851985:TKS852029 TUO851985:TUO852029 UEK851985:UEK852029 UOG851985:UOG852029 UYC851985:UYC852029 VHY851985:VHY852029 VRU851985:VRU852029 WBQ851985:WBQ852029 WLM851985:WLM852029 WVI851985:WVI852029 B917521:B917565 IW917521:IW917565 SS917521:SS917565 ACO917521:ACO917565 AMK917521:AMK917565 AWG917521:AWG917565 BGC917521:BGC917565 BPY917521:BPY917565 BZU917521:BZU917565 CJQ917521:CJQ917565 CTM917521:CTM917565 DDI917521:DDI917565 DNE917521:DNE917565 DXA917521:DXA917565 EGW917521:EGW917565 EQS917521:EQS917565 FAO917521:FAO917565 FKK917521:FKK917565 FUG917521:FUG917565 GEC917521:GEC917565 GNY917521:GNY917565 GXU917521:GXU917565 HHQ917521:HHQ917565 HRM917521:HRM917565 IBI917521:IBI917565 ILE917521:ILE917565 IVA917521:IVA917565 JEW917521:JEW917565 JOS917521:JOS917565 JYO917521:JYO917565 KIK917521:KIK917565 KSG917521:KSG917565 LCC917521:LCC917565 LLY917521:LLY917565 LVU917521:LVU917565 MFQ917521:MFQ917565 MPM917521:MPM917565 MZI917521:MZI917565 NJE917521:NJE917565 NTA917521:NTA917565 OCW917521:OCW917565 OMS917521:OMS917565 OWO917521:OWO917565 PGK917521:PGK917565 PQG917521:PQG917565 QAC917521:QAC917565 QJY917521:QJY917565 QTU917521:QTU917565 RDQ917521:RDQ917565 RNM917521:RNM917565 RXI917521:RXI917565 SHE917521:SHE917565 SRA917521:SRA917565 TAW917521:TAW917565 TKS917521:TKS917565 TUO917521:TUO917565 UEK917521:UEK917565 UOG917521:UOG917565 UYC917521:UYC917565 VHY917521:VHY917565 VRU917521:VRU917565 WBQ917521:WBQ917565 WLM917521:WLM917565 WVI917521:WVI917565 B983057:B983101 IW983057:IW983101 SS983057:SS983101 ACO983057:ACO983101 AMK983057:AMK983101 AWG983057:AWG983101 BGC983057:BGC983101 BPY983057:BPY983101 BZU983057:BZU983101 CJQ983057:CJQ983101 CTM983057:CTM983101 DDI983057:DDI983101 DNE983057:DNE983101 DXA983057:DXA983101 EGW983057:EGW983101 EQS983057:EQS983101 FAO983057:FAO983101 FKK983057:FKK983101 FUG983057:FUG983101 GEC983057:GEC983101 GNY983057:GNY983101 GXU983057:GXU983101 HHQ983057:HHQ983101 HRM983057:HRM983101 IBI983057:IBI983101 ILE983057:ILE983101 IVA983057:IVA983101 JEW983057:JEW983101 JOS983057:JOS983101 JYO983057:JYO983101 KIK983057:KIK983101 KSG983057:KSG983101 LCC983057:LCC983101 LLY983057:LLY983101 LVU983057:LVU983101 MFQ983057:MFQ983101 MPM983057:MPM983101 MZI983057:MZI983101 NJE983057:NJE983101 NTA983057:NTA983101 OCW983057:OCW983101 OMS983057:OMS983101 OWO983057:OWO983101 PGK983057:PGK983101 PQG983057:PQG983101 QAC983057:QAC983101 QJY983057:QJY983101 QTU983057:QTU983101 RDQ983057:RDQ983101 RNM983057:RNM983101 RXI983057:RXI983101 SHE983057:SHE983101 SRA983057:SRA983101 TAW983057:TAW983101 TKS983057:TKS983101 TUO983057:TUO983101 UEK983057:UEK983101 UOG983057:UOG983101 UYC983057:UYC983101 VHY983057:VHY983101 VRU983057:VRU983101 WBQ983057:WBQ983101 WLM983057:WLM983101 WVI983057:WVI983101 N3:N12 JI3:JI12 TE3:TE12 ADA3:ADA12 AMW3:AMW12 AWS3:AWS12 BGO3:BGO12 BQK3:BQK12 CAG3:CAG12 CKC3:CKC12 CTY3:CTY12 DDU3:DDU12 DNQ3:DNQ12 DXM3:DXM12 EHI3:EHI12 ERE3:ERE12 FBA3:FBA12 FKW3:FKW12 FUS3:FUS12 GEO3:GEO12 GOK3:GOK12 GYG3:GYG12 HIC3:HIC12 HRY3:HRY12 IBU3:IBU12 ILQ3:ILQ12 IVM3:IVM12 JFI3:JFI12 JPE3:JPE12 JZA3:JZA12 KIW3:KIW12 KSS3:KSS12 LCO3:LCO12 LMK3:LMK12 LWG3:LWG12 MGC3:MGC12 MPY3:MPY12 MZU3:MZU12 NJQ3:NJQ12 NTM3:NTM12 ODI3:ODI12 ONE3:ONE12 OXA3:OXA12 PGW3:PGW12 PQS3:PQS12 QAO3:QAO12 QKK3:QKK12 QUG3:QUG12 REC3:REC12 RNY3:RNY12 RXU3:RXU12 SHQ3:SHQ12 SRM3:SRM12 TBI3:TBI12 TLE3:TLE12 TVA3:TVA12 UEW3:UEW12 UOS3:UOS12 UYO3:UYO12 VIK3:VIK12 VSG3:VSG12 WCC3:WCC12 WLY3:WLY12 WVU3:WVU12 N65542:N65551 JI65542:JI65551 TE65542:TE65551 ADA65542:ADA65551 AMW65542:AMW65551 AWS65542:AWS65551 BGO65542:BGO65551 BQK65542:BQK65551 CAG65542:CAG65551 CKC65542:CKC65551 CTY65542:CTY65551 DDU65542:DDU65551 DNQ65542:DNQ65551 DXM65542:DXM65551 EHI65542:EHI65551 ERE65542:ERE65551 FBA65542:FBA65551 FKW65542:FKW65551 FUS65542:FUS65551 GEO65542:GEO65551 GOK65542:GOK65551 GYG65542:GYG65551 HIC65542:HIC65551 HRY65542:HRY65551 IBU65542:IBU65551 ILQ65542:ILQ65551 IVM65542:IVM65551 JFI65542:JFI65551 JPE65542:JPE65551 JZA65542:JZA65551 KIW65542:KIW65551 KSS65542:KSS65551 LCO65542:LCO65551 LMK65542:LMK65551 LWG65542:LWG65551 MGC65542:MGC65551 MPY65542:MPY65551 MZU65542:MZU65551 NJQ65542:NJQ65551 NTM65542:NTM65551 ODI65542:ODI65551 ONE65542:ONE65551 OXA65542:OXA65551 PGW65542:PGW65551 PQS65542:PQS65551 QAO65542:QAO65551 QKK65542:QKK65551 QUG65542:QUG65551 REC65542:REC65551 RNY65542:RNY65551 RXU65542:RXU65551 SHQ65542:SHQ65551 SRM65542:SRM65551 TBI65542:TBI65551 TLE65542:TLE65551 TVA65542:TVA65551 UEW65542:UEW65551 UOS65542:UOS65551 UYO65542:UYO65551 VIK65542:VIK65551 VSG65542:VSG65551 WCC65542:WCC65551 WLY65542:WLY65551 WVU65542:WVU65551 N131078:N131087 JI131078:JI131087 TE131078:TE131087 ADA131078:ADA131087 AMW131078:AMW131087 AWS131078:AWS131087 BGO131078:BGO131087 BQK131078:BQK131087 CAG131078:CAG131087 CKC131078:CKC131087 CTY131078:CTY131087 DDU131078:DDU131087 DNQ131078:DNQ131087 DXM131078:DXM131087 EHI131078:EHI131087 ERE131078:ERE131087 FBA131078:FBA131087 FKW131078:FKW131087 FUS131078:FUS131087 GEO131078:GEO131087 GOK131078:GOK131087 GYG131078:GYG131087 HIC131078:HIC131087 HRY131078:HRY131087 IBU131078:IBU131087 ILQ131078:ILQ131087 IVM131078:IVM131087 JFI131078:JFI131087 JPE131078:JPE131087 JZA131078:JZA131087 KIW131078:KIW131087 KSS131078:KSS131087 LCO131078:LCO131087 LMK131078:LMK131087 LWG131078:LWG131087 MGC131078:MGC131087 MPY131078:MPY131087 MZU131078:MZU131087 NJQ131078:NJQ131087 NTM131078:NTM131087 ODI131078:ODI131087 ONE131078:ONE131087 OXA131078:OXA131087 PGW131078:PGW131087 PQS131078:PQS131087 QAO131078:QAO131087 QKK131078:QKK131087 QUG131078:QUG131087 REC131078:REC131087 RNY131078:RNY131087 RXU131078:RXU131087 SHQ131078:SHQ131087 SRM131078:SRM131087 TBI131078:TBI131087 TLE131078:TLE131087 TVA131078:TVA131087 UEW131078:UEW131087 UOS131078:UOS131087 UYO131078:UYO131087 VIK131078:VIK131087 VSG131078:VSG131087 WCC131078:WCC131087 WLY131078:WLY131087 WVU131078:WVU131087 N196614:N196623 JI196614:JI196623 TE196614:TE196623 ADA196614:ADA196623 AMW196614:AMW196623 AWS196614:AWS196623 BGO196614:BGO196623 BQK196614:BQK196623 CAG196614:CAG196623 CKC196614:CKC196623 CTY196614:CTY196623 DDU196614:DDU196623 DNQ196614:DNQ196623 DXM196614:DXM196623 EHI196614:EHI196623 ERE196614:ERE196623 FBA196614:FBA196623 FKW196614:FKW196623 FUS196614:FUS196623 GEO196614:GEO196623 GOK196614:GOK196623 GYG196614:GYG196623 HIC196614:HIC196623 HRY196614:HRY196623 IBU196614:IBU196623 ILQ196614:ILQ196623 IVM196614:IVM196623 JFI196614:JFI196623 JPE196614:JPE196623 JZA196614:JZA196623 KIW196614:KIW196623 KSS196614:KSS196623 LCO196614:LCO196623 LMK196614:LMK196623 LWG196614:LWG196623 MGC196614:MGC196623 MPY196614:MPY196623 MZU196614:MZU196623 NJQ196614:NJQ196623 NTM196614:NTM196623 ODI196614:ODI196623 ONE196614:ONE196623 OXA196614:OXA196623 PGW196614:PGW196623 PQS196614:PQS196623 QAO196614:QAO196623 QKK196614:QKK196623 QUG196614:QUG196623 REC196614:REC196623 RNY196614:RNY196623 RXU196614:RXU196623 SHQ196614:SHQ196623 SRM196614:SRM196623 TBI196614:TBI196623 TLE196614:TLE196623 TVA196614:TVA196623 UEW196614:UEW196623 UOS196614:UOS196623 UYO196614:UYO196623 VIK196614:VIK196623 VSG196614:VSG196623 WCC196614:WCC196623 WLY196614:WLY196623 WVU196614:WVU196623 N262150:N262159 JI262150:JI262159 TE262150:TE262159 ADA262150:ADA262159 AMW262150:AMW262159 AWS262150:AWS262159 BGO262150:BGO262159 BQK262150:BQK262159 CAG262150:CAG262159 CKC262150:CKC262159 CTY262150:CTY262159 DDU262150:DDU262159 DNQ262150:DNQ262159 DXM262150:DXM262159 EHI262150:EHI262159 ERE262150:ERE262159 FBA262150:FBA262159 FKW262150:FKW262159 FUS262150:FUS262159 GEO262150:GEO262159 GOK262150:GOK262159 GYG262150:GYG262159 HIC262150:HIC262159 HRY262150:HRY262159 IBU262150:IBU262159 ILQ262150:ILQ262159 IVM262150:IVM262159 JFI262150:JFI262159 JPE262150:JPE262159 JZA262150:JZA262159 KIW262150:KIW262159 KSS262150:KSS262159 LCO262150:LCO262159 LMK262150:LMK262159 LWG262150:LWG262159 MGC262150:MGC262159 MPY262150:MPY262159 MZU262150:MZU262159 NJQ262150:NJQ262159 NTM262150:NTM262159 ODI262150:ODI262159 ONE262150:ONE262159 OXA262150:OXA262159 PGW262150:PGW262159 PQS262150:PQS262159 QAO262150:QAO262159 QKK262150:QKK262159 QUG262150:QUG262159 REC262150:REC262159 RNY262150:RNY262159 RXU262150:RXU262159 SHQ262150:SHQ262159 SRM262150:SRM262159 TBI262150:TBI262159 TLE262150:TLE262159 TVA262150:TVA262159 UEW262150:UEW262159 UOS262150:UOS262159 UYO262150:UYO262159 VIK262150:VIK262159 VSG262150:VSG262159 WCC262150:WCC262159 WLY262150:WLY262159 WVU262150:WVU262159 N327686:N327695 JI327686:JI327695 TE327686:TE327695 ADA327686:ADA327695 AMW327686:AMW327695 AWS327686:AWS327695 BGO327686:BGO327695 BQK327686:BQK327695 CAG327686:CAG327695 CKC327686:CKC327695 CTY327686:CTY327695 DDU327686:DDU327695 DNQ327686:DNQ327695 DXM327686:DXM327695 EHI327686:EHI327695 ERE327686:ERE327695 FBA327686:FBA327695 FKW327686:FKW327695 FUS327686:FUS327695 GEO327686:GEO327695 GOK327686:GOK327695 GYG327686:GYG327695 HIC327686:HIC327695 HRY327686:HRY327695 IBU327686:IBU327695 ILQ327686:ILQ327695 IVM327686:IVM327695 JFI327686:JFI327695 JPE327686:JPE327695 JZA327686:JZA327695 KIW327686:KIW327695 KSS327686:KSS327695 LCO327686:LCO327695 LMK327686:LMK327695 LWG327686:LWG327695 MGC327686:MGC327695 MPY327686:MPY327695 MZU327686:MZU327695 NJQ327686:NJQ327695 NTM327686:NTM327695 ODI327686:ODI327695 ONE327686:ONE327695 OXA327686:OXA327695 PGW327686:PGW327695 PQS327686:PQS327695 QAO327686:QAO327695 QKK327686:QKK327695 QUG327686:QUG327695 REC327686:REC327695 RNY327686:RNY327695 RXU327686:RXU327695 SHQ327686:SHQ327695 SRM327686:SRM327695 TBI327686:TBI327695 TLE327686:TLE327695 TVA327686:TVA327695 UEW327686:UEW327695 UOS327686:UOS327695 UYO327686:UYO327695 VIK327686:VIK327695 VSG327686:VSG327695 WCC327686:WCC327695 WLY327686:WLY327695 WVU327686:WVU327695 N393222:N393231 JI393222:JI393231 TE393222:TE393231 ADA393222:ADA393231 AMW393222:AMW393231 AWS393222:AWS393231 BGO393222:BGO393231 BQK393222:BQK393231 CAG393222:CAG393231 CKC393222:CKC393231 CTY393222:CTY393231 DDU393222:DDU393231 DNQ393222:DNQ393231 DXM393222:DXM393231 EHI393222:EHI393231 ERE393222:ERE393231 FBA393222:FBA393231 FKW393222:FKW393231 FUS393222:FUS393231 GEO393222:GEO393231 GOK393222:GOK393231 GYG393222:GYG393231 HIC393222:HIC393231 HRY393222:HRY393231 IBU393222:IBU393231 ILQ393222:ILQ393231 IVM393222:IVM393231 JFI393222:JFI393231 JPE393222:JPE393231 JZA393222:JZA393231 KIW393222:KIW393231 KSS393222:KSS393231 LCO393222:LCO393231 LMK393222:LMK393231 LWG393222:LWG393231 MGC393222:MGC393231 MPY393222:MPY393231 MZU393222:MZU393231 NJQ393222:NJQ393231 NTM393222:NTM393231 ODI393222:ODI393231 ONE393222:ONE393231 OXA393222:OXA393231 PGW393222:PGW393231 PQS393222:PQS393231 QAO393222:QAO393231 QKK393222:QKK393231 QUG393222:QUG393231 REC393222:REC393231 RNY393222:RNY393231 RXU393222:RXU393231 SHQ393222:SHQ393231 SRM393222:SRM393231 TBI393222:TBI393231 TLE393222:TLE393231 TVA393222:TVA393231 UEW393222:UEW393231 UOS393222:UOS393231 UYO393222:UYO393231 VIK393222:VIK393231 VSG393222:VSG393231 WCC393222:WCC393231 WLY393222:WLY393231 WVU393222:WVU393231 N458758:N458767 JI458758:JI458767 TE458758:TE458767 ADA458758:ADA458767 AMW458758:AMW458767 AWS458758:AWS458767 BGO458758:BGO458767 BQK458758:BQK458767 CAG458758:CAG458767 CKC458758:CKC458767 CTY458758:CTY458767 DDU458758:DDU458767 DNQ458758:DNQ458767 DXM458758:DXM458767 EHI458758:EHI458767 ERE458758:ERE458767 FBA458758:FBA458767 FKW458758:FKW458767 FUS458758:FUS458767 GEO458758:GEO458767 GOK458758:GOK458767 GYG458758:GYG458767 HIC458758:HIC458767 HRY458758:HRY458767 IBU458758:IBU458767 ILQ458758:ILQ458767 IVM458758:IVM458767 JFI458758:JFI458767 JPE458758:JPE458767 JZA458758:JZA458767 KIW458758:KIW458767 KSS458758:KSS458767 LCO458758:LCO458767 LMK458758:LMK458767 LWG458758:LWG458767 MGC458758:MGC458767 MPY458758:MPY458767 MZU458758:MZU458767 NJQ458758:NJQ458767 NTM458758:NTM458767 ODI458758:ODI458767 ONE458758:ONE458767 OXA458758:OXA458767 PGW458758:PGW458767 PQS458758:PQS458767 QAO458758:QAO458767 QKK458758:QKK458767 QUG458758:QUG458767 REC458758:REC458767 RNY458758:RNY458767 RXU458758:RXU458767 SHQ458758:SHQ458767 SRM458758:SRM458767 TBI458758:TBI458767 TLE458758:TLE458767 TVA458758:TVA458767 UEW458758:UEW458767 UOS458758:UOS458767 UYO458758:UYO458767 VIK458758:VIK458767 VSG458758:VSG458767 WCC458758:WCC458767 WLY458758:WLY458767 WVU458758:WVU458767 N524294:N524303 JI524294:JI524303 TE524294:TE524303 ADA524294:ADA524303 AMW524294:AMW524303 AWS524294:AWS524303 BGO524294:BGO524303 BQK524294:BQK524303 CAG524294:CAG524303 CKC524294:CKC524303 CTY524294:CTY524303 DDU524294:DDU524303 DNQ524294:DNQ524303 DXM524294:DXM524303 EHI524294:EHI524303 ERE524294:ERE524303 FBA524294:FBA524303 FKW524294:FKW524303 FUS524294:FUS524303 GEO524294:GEO524303 GOK524294:GOK524303 GYG524294:GYG524303 HIC524294:HIC524303 HRY524294:HRY524303 IBU524294:IBU524303 ILQ524294:ILQ524303 IVM524294:IVM524303 JFI524294:JFI524303 JPE524294:JPE524303 JZA524294:JZA524303 KIW524294:KIW524303 KSS524294:KSS524303 LCO524294:LCO524303 LMK524294:LMK524303 LWG524294:LWG524303 MGC524294:MGC524303 MPY524294:MPY524303 MZU524294:MZU524303 NJQ524294:NJQ524303 NTM524294:NTM524303 ODI524294:ODI524303 ONE524294:ONE524303 OXA524294:OXA524303 PGW524294:PGW524303 PQS524294:PQS524303 QAO524294:QAO524303 QKK524294:QKK524303 QUG524294:QUG524303 REC524294:REC524303 RNY524294:RNY524303 RXU524294:RXU524303 SHQ524294:SHQ524303 SRM524294:SRM524303 TBI524294:TBI524303 TLE524294:TLE524303 TVA524294:TVA524303 UEW524294:UEW524303 UOS524294:UOS524303 UYO524294:UYO524303 VIK524294:VIK524303 VSG524294:VSG524303 WCC524294:WCC524303 WLY524294:WLY524303 WVU524294:WVU524303 N589830:N589839 JI589830:JI589839 TE589830:TE589839 ADA589830:ADA589839 AMW589830:AMW589839 AWS589830:AWS589839 BGO589830:BGO589839 BQK589830:BQK589839 CAG589830:CAG589839 CKC589830:CKC589839 CTY589830:CTY589839 DDU589830:DDU589839 DNQ589830:DNQ589839 DXM589830:DXM589839 EHI589830:EHI589839 ERE589830:ERE589839 FBA589830:FBA589839 FKW589830:FKW589839 FUS589830:FUS589839 GEO589830:GEO589839 GOK589830:GOK589839 GYG589830:GYG589839 HIC589830:HIC589839 HRY589830:HRY589839 IBU589830:IBU589839 ILQ589830:ILQ589839 IVM589830:IVM589839 JFI589830:JFI589839 JPE589830:JPE589839 JZA589830:JZA589839 KIW589830:KIW589839 KSS589830:KSS589839 LCO589830:LCO589839 LMK589830:LMK589839 LWG589830:LWG589839 MGC589830:MGC589839 MPY589830:MPY589839 MZU589830:MZU589839 NJQ589830:NJQ589839 NTM589830:NTM589839 ODI589830:ODI589839 ONE589830:ONE589839 OXA589830:OXA589839 PGW589830:PGW589839 PQS589830:PQS589839 QAO589830:QAO589839 QKK589830:QKK589839 QUG589830:QUG589839 REC589830:REC589839 RNY589830:RNY589839 RXU589830:RXU589839 SHQ589830:SHQ589839 SRM589830:SRM589839 TBI589830:TBI589839 TLE589830:TLE589839 TVA589830:TVA589839 UEW589830:UEW589839 UOS589830:UOS589839 UYO589830:UYO589839 VIK589830:VIK589839 VSG589830:VSG589839 WCC589830:WCC589839 WLY589830:WLY589839 WVU589830:WVU589839 N655366:N655375 JI655366:JI655375 TE655366:TE655375 ADA655366:ADA655375 AMW655366:AMW655375 AWS655366:AWS655375 BGO655366:BGO655375 BQK655366:BQK655375 CAG655366:CAG655375 CKC655366:CKC655375 CTY655366:CTY655375 DDU655366:DDU655375 DNQ655366:DNQ655375 DXM655366:DXM655375 EHI655366:EHI655375 ERE655366:ERE655375 FBA655366:FBA655375 FKW655366:FKW655375 FUS655366:FUS655375 GEO655366:GEO655375 GOK655366:GOK655375 GYG655366:GYG655375 HIC655366:HIC655375 HRY655366:HRY655375 IBU655366:IBU655375 ILQ655366:ILQ655375 IVM655366:IVM655375 JFI655366:JFI655375 JPE655366:JPE655375 JZA655366:JZA655375 KIW655366:KIW655375 KSS655366:KSS655375 LCO655366:LCO655375 LMK655366:LMK655375 LWG655366:LWG655375 MGC655366:MGC655375 MPY655366:MPY655375 MZU655366:MZU655375 NJQ655366:NJQ655375 NTM655366:NTM655375 ODI655366:ODI655375 ONE655366:ONE655375 OXA655366:OXA655375 PGW655366:PGW655375 PQS655366:PQS655375 QAO655366:QAO655375 QKK655366:QKK655375 QUG655366:QUG655375 REC655366:REC655375 RNY655366:RNY655375 RXU655366:RXU655375 SHQ655366:SHQ655375 SRM655366:SRM655375 TBI655366:TBI655375 TLE655366:TLE655375 TVA655366:TVA655375 UEW655366:UEW655375 UOS655366:UOS655375 UYO655366:UYO655375 VIK655366:VIK655375 VSG655366:VSG655375 WCC655366:WCC655375 WLY655366:WLY655375 WVU655366:WVU655375 N720902:N720911 JI720902:JI720911 TE720902:TE720911 ADA720902:ADA720911 AMW720902:AMW720911 AWS720902:AWS720911 BGO720902:BGO720911 BQK720902:BQK720911 CAG720902:CAG720911 CKC720902:CKC720911 CTY720902:CTY720911 DDU720902:DDU720911 DNQ720902:DNQ720911 DXM720902:DXM720911 EHI720902:EHI720911 ERE720902:ERE720911 FBA720902:FBA720911 FKW720902:FKW720911 FUS720902:FUS720911 GEO720902:GEO720911 GOK720902:GOK720911 GYG720902:GYG720911 HIC720902:HIC720911 HRY720902:HRY720911 IBU720902:IBU720911 ILQ720902:ILQ720911 IVM720902:IVM720911 JFI720902:JFI720911 JPE720902:JPE720911 JZA720902:JZA720911 KIW720902:KIW720911 KSS720902:KSS720911 LCO720902:LCO720911 LMK720902:LMK720911 LWG720902:LWG720911 MGC720902:MGC720911 MPY720902:MPY720911 MZU720902:MZU720911 NJQ720902:NJQ720911 NTM720902:NTM720911 ODI720902:ODI720911 ONE720902:ONE720911 OXA720902:OXA720911 PGW720902:PGW720911 PQS720902:PQS720911 QAO720902:QAO720911 QKK720902:QKK720911 QUG720902:QUG720911 REC720902:REC720911 RNY720902:RNY720911 RXU720902:RXU720911 SHQ720902:SHQ720911 SRM720902:SRM720911 TBI720902:TBI720911 TLE720902:TLE720911 TVA720902:TVA720911 UEW720902:UEW720911 UOS720902:UOS720911 UYO720902:UYO720911 VIK720902:VIK720911 VSG720902:VSG720911 WCC720902:WCC720911 WLY720902:WLY720911 WVU720902:WVU720911 N786438:N786447 JI786438:JI786447 TE786438:TE786447 ADA786438:ADA786447 AMW786438:AMW786447 AWS786438:AWS786447 BGO786438:BGO786447 BQK786438:BQK786447 CAG786438:CAG786447 CKC786438:CKC786447 CTY786438:CTY786447 DDU786438:DDU786447 DNQ786438:DNQ786447 DXM786438:DXM786447 EHI786438:EHI786447 ERE786438:ERE786447 FBA786438:FBA786447 FKW786438:FKW786447 FUS786438:FUS786447 GEO786438:GEO786447 GOK786438:GOK786447 GYG786438:GYG786447 HIC786438:HIC786447 HRY786438:HRY786447 IBU786438:IBU786447 ILQ786438:ILQ786447 IVM786438:IVM786447 JFI786438:JFI786447 JPE786438:JPE786447 JZA786438:JZA786447 KIW786438:KIW786447 KSS786438:KSS786447 LCO786438:LCO786447 LMK786438:LMK786447 LWG786438:LWG786447 MGC786438:MGC786447 MPY786438:MPY786447 MZU786438:MZU786447 NJQ786438:NJQ786447 NTM786438:NTM786447 ODI786438:ODI786447 ONE786438:ONE786447 OXA786438:OXA786447 PGW786438:PGW786447 PQS786438:PQS786447 QAO786438:QAO786447 QKK786438:QKK786447 QUG786438:QUG786447 REC786438:REC786447 RNY786438:RNY786447 RXU786438:RXU786447 SHQ786438:SHQ786447 SRM786438:SRM786447 TBI786438:TBI786447 TLE786438:TLE786447 TVA786438:TVA786447 UEW786438:UEW786447 UOS786438:UOS786447 UYO786438:UYO786447 VIK786438:VIK786447 VSG786438:VSG786447 WCC786438:WCC786447 WLY786438:WLY786447 WVU786438:WVU786447 N851974:N851983 JI851974:JI851983 TE851974:TE851983 ADA851974:ADA851983 AMW851974:AMW851983 AWS851974:AWS851983 BGO851974:BGO851983 BQK851974:BQK851983 CAG851974:CAG851983 CKC851974:CKC851983 CTY851974:CTY851983 DDU851974:DDU851983 DNQ851974:DNQ851983 DXM851974:DXM851983 EHI851974:EHI851983 ERE851974:ERE851983 FBA851974:FBA851983 FKW851974:FKW851983 FUS851974:FUS851983 GEO851974:GEO851983 GOK851974:GOK851983 GYG851974:GYG851983 HIC851974:HIC851983 HRY851974:HRY851983 IBU851974:IBU851983 ILQ851974:ILQ851983 IVM851974:IVM851983 JFI851974:JFI851983 JPE851974:JPE851983 JZA851974:JZA851983 KIW851974:KIW851983 KSS851974:KSS851983 LCO851974:LCO851983 LMK851974:LMK851983 LWG851974:LWG851983 MGC851974:MGC851983 MPY851974:MPY851983 MZU851974:MZU851983 NJQ851974:NJQ851983 NTM851974:NTM851983 ODI851974:ODI851983 ONE851974:ONE851983 OXA851974:OXA851983 PGW851974:PGW851983 PQS851974:PQS851983 QAO851974:QAO851983 QKK851974:QKK851983 QUG851974:QUG851983 REC851974:REC851983 RNY851974:RNY851983 RXU851974:RXU851983 SHQ851974:SHQ851983 SRM851974:SRM851983 TBI851974:TBI851983 TLE851974:TLE851983 TVA851974:TVA851983 UEW851974:UEW851983 UOS851974:UOS851983 UYO851974:UYO851983 VIK851974:VIK851983 VSG851974:VSG851983 WCC851974:WCC851983 WLY851974:WLY851983 WVU851974:WVU851983 N917510:N917519 JI917510:JI917519 TE917510:TE917519 ADA917510:ADA917519 AMW917510:AMW917519 AWS917510:AWS917519 BGO917510:BGO917519 BQK917510:BQK917519 CAG917510:CAG917519 CKC917510:CKC917519 CTY917510:CTY917519 DDU917510:DDU917519 DNQ917510:DNQ917519 DXM917510:DXM917519 EHI917510:EHI917519 ERE917510:ERE917519 FBA917510:FBA917519 FKW917510:FKW917519 FUS917510:FUS917519 GEO917510:GEO917519 GOK917510:GOK917519 GYG917510:GYG917519 HIC917510:HIC917519 HRY917510:HRY917519 IBU917510:IBU917519 ILQ917510:ILQ917519 IVM917510:IVM917519 JFI917510:JFI917519 JPE917510:JPE917519 JZA917510:JZA917519 KIW917510:KIW917519 KSS917510:KSS917519 LCO917510:LCO917519 LMK917510:LMK917519 LWG917510:LWG917519 MGC917510:MGC917519 MPY917510:MPY917519 MZU917510:MZU917519 NJQ917510:NJQ917519 NTM917510:NTM917519 ODI917510:ODI917519 ONE917510:ONE917519 OXA917510:OXA917519 PGW917510:PGW917519 PQS917510:PQS917519 QAO917510:QAO917519 QKK917510:QKK917519 QUG917510:QUG917519 REC917510:REC917519 RNY917510:RNY917519 RXU917510:RXU917519 SHQ917510:SHQ917519 SRM917510:SRM917519 TBI917510:TBI917519 TLE917510:TLE917519 TVA917510:TVA917519 UEW917510:UEW917519 UOS917510:UOS917519 UYO917510:UYO917519 VIK917510:VIK917519 VSG917510:VSG917519 WCC917510:WCC917519 WLY917510:WLY917519 WVU917510:WVU917519 N983046:N983055 JI983046:JI983055 TE983046:TE983055 ADA983046:ADA983055 AMW983046:AMW983055 AWS983046:AWS983055 BGO983046:BGO983055 BQK983046:BQK983055 CAG983046:CAG983055 CKC983046:CKC983055 CTY983046:CTY983055 DDU983046:DDU983055 DNQ983046:DNQ983055 DXM983046:DXM983055 EHI983046:EHI983055 ERE983046:ERE983055 FBA983046:FBA983055 FKW983046:FKW983055 FUS983046:FUS983055 GEO983046:GEO983055 GOK983046:GOK983055 GYG983046:GYG983055 HIC983046:HIC983055 HRY983046:HRY983055 IBU983046:IBU983055 ILQ983046:ILQ983055 IVM983046:IVM983055 JFI983046:JFI983055 JPE983046:JPE983055 JZA983046:JZA983055 KIW983046:KIW983055 KSS983046:KSS983055 LCO983046:LCO983055 LMK983046:LMK983055 LWG983046:LWG983055 MGC983046:MGC983055 MPY983046:MPY983055 MZU983046:MZU983055 NJQ983046:NJQ983055 NTM983046:NTM983055 ODI983046:ODI983055 ONE983046:ONE983055 OXA983046:OXA983055 PGW983046:PGW983055 PQS983046:PQS983055 QAO983046:QAO983055 QKK983046:QKK983055 QUG983046:QUG983055 REC983046:REC983055 RNY983046:RNY983055 RXU983046:RXU983055 SHQ983046:SHQ983055 SRM983046:SRM983055 TBI983046:TBI983055 TLE983046:TLE983055 TVA983046:TVA983055 UEW983046:UEW983055 UOS983046:UOS983055 UYO983046:UYO983055 VIK983046:VIK983055 VSG983046:VSG983055 WCC983046:WCC983055 WLY983046:WLY983055 WVU983046:WVU983055 B6:B12 IW6:IW12 SS6:SS12 ACO6:ACO12 AMK6:AMK12 AWG6:AWG12 BGC6:BGC12 BPY6:BPY12 BZU6:BZU12 CJQ6:CJQ12 CTM6:CTM12 DDI6:DDI12 DNE6:DNE12 DXA6:DXA12 EGW6:EGW12 EQS6:EQS12 FAO6:FAO12 FKK6:FKK12 FUG6:FUG12 GEC6:GEC12 GNY6:GNY12 GXU6:GXU12 HHQ6:HHQ12 HRM6:HRM12 IBI6:IBI12 ILE6:ILE12 IVA6:IVA12 JEW6:JEW12 JOS6:JOS12 JYO6:JYO12 KIK6:KIK12 KSG6:KSG12 LCC6:LCC12 LLY6:LLY12 LVU6:LVU12 MFQ6:MFQ12 MPM6:MPM12 MZI6:MZI12 NJE6:NJE12 NTA6:NTA12 OCW6:OCW12 OMS6:OMS12 OWO6:OWO12 PGK6:PGK12 PQG6:PQG12 QAC6:QAC12 QJY6:QJY12 QTU6:QTU12 RDQ6:RDQ12 RNM6:RNM12 RXI6:RXI12 SHE6:SHE12 SRA6:SRA12 TAW6:TAW12 TKS6:TKS12 TUO6:TUO12 UEK6:UEK12 UOG6:UOG12 UYC6:UYC12 VHY6:VHY12 VRU6:VRU12 WBQ6:WBQ12 WLM6:WLM12 WVI6:WVI12 B65545:B65551 IW65545:IW65551 SS65545:SS65551 ACO65545:ACO65551 AMK65545:AMK65551 AWG65545:AWG65551 BGC65545:BGC65551 BPY65545:BPY65551 BZU65545:BZU65551 CJQ65545:CJQ65551 CTM65545:CTM65551 DDI65545:DDI65551 DNE65545:DNE65551 DXA65545:DXA65551 EGW65545:EGW65551 EQS65545:EQS65551 FAO65545:FAO65551 FKK65545:FKK65551 FUG65545:FUG65551 GEC65545:GEC65551 GNY65545:GNY65551 GXU65545:GXU65551 HHQ65545:HHQ65551 HRM65545:HRM65551 IBI65545:IBI65551 ILE65545:ILE65551 IVA65545:IVA65551 JEW65545:JEW65551 JOS65545:JOS65551 JYO65545:JYO65551 KIK65545:KIK65551 KSG65545:KSG65551 LCC65545:LCC65551 LLY65545:LLY65551 LVU65545:LVU65551 MFQ65545:MFQ65551 MPM65545:MPM65551 MZI65545:MZI65551 NJE65545:NJE65551 NTA65545:NTA65551 OCW65545:OCW65551 OMS65545:OMS65551 OWO65545:OWO65551 PGK65545:PGK65551 PQG65545:PQG65551 QAC65545:QAC65551 QJY65545:QJY65551 QTU65545:QTU65551 RDQ65545:RDQ65551 RNM65545:RNM65551 RXI65545:RXI65551 SHE65545:SHE65551 SRA65545:SRA65551 TAW65545:TAW65551 TKS65545:TKS65551 TUO65545:TUO65551 UEK65545:UEK65551 UOG65545:UOG65551 UYC65545:UYC65551 VHY65545:VHY65551 VRU65545:VRU65551 WBQ65545:WBQ65551 WLM65545:WLM65551 WVI65545:WVI65551 B131081:B131087 IW131081:IW131087 SS131081:SS131087 ACO131081:ACO131087 AMK131081:AMK131087 AWG131081:AWG131087 BGC131081:BGC131087 BPY131081:BPY131087 BZU131081:BZU131087 CJQ131081:CJQ131087 CTM131081:CTM131087 DDI131081:DDI131087 DNE131081:DNE131087 DXA131081:DXA131087 EGW131081:EGW131087 EQS131081:EQS131087 FAO131081:FAO131087 FKK131081:FKK131087 FUG131081:FUG131087 GEC131081:GEC131087 GNY131081:GNY131087 GXU131081:GXU131087 HHQ131081:HHQ131087 HRM131081:HRM131087 IBI131081:IBI131087 ILE131081:ILE131087 IVA131081:IVA131087 JEW131081:JEW131087 JOS131081:JOS131087 JYO131081:JYO131087 KIK131081:KIK131087 KSG131081:KSG131087 LCC131081:LCC131087 LLY131081:LLY131087 LVU131081:LVU131087 MFQ131081:MFQ131087 MPM131081:MPM131087 MZI131081:MZI131087 NJE131081:NJE131087 NTA131081:NTA131087 OCW131081:OCW131087 OMS131081:OMS131087 OWO131081:OWO131087 PGK131081:PGK131087 PQG131081:PQG131087 QAC131081:QAC131087 QJY131081:QJY131087 QTU131081:QTU131087 RDQ131081:RDQ131087 RNM131081:RNM131087 RXI131081:RXI131087 SHE131081:SHE131087 SRA131081:SRA131087 TAW131081:TAW131087 TKS131081:TKS131087 TUO131081:TUO131087 UEK131081:UEK131087 UOG131081:UOG131087 UYC131081:UYC131087 VHY131081:VHY131087 VRU131081:VRU131087 WBQ131081:WBQ131087 WLM131081:WLM131087 WVI131081:WVI131087 B196617:B196623 IW196617:IW196623 SS196617:SS196623 ACO196617:ACO196623 AMK196617:AMK196623 AWG196617:AWG196623 BGC196617:BGC196623 BPY196617:BPY196623 BZU196617:BZU196623 CJQ196617:CJQ196623 CTM196617:CTM196623 DDI196617:DDI196623 DNE196617:DNE196623 DXA196617:DXA196623 EGW196617:EGW196623 EQS196617:EQS196623 FAO196617:FAO196623 FKK196617:FKK196623 FUG196617:FUG196623 GEC196617:GEC196623 GNY196617:GNY196623 GXU196617:GXU196623 HHQ196617:HHQ196623 HRM196617:HRM196623 IBI196617:IBI196623 ILE196617:ILE196623 IVA196617:IVA196623 JEW196617:JEW196623 JOS196617:JOS196623 JYO196617:JYO196623 KIK196617:KIK196623 KSG196617:KSG196623 LCC196617:LCC196623 LLY196617:LLY196623 LVU196617:LVU196623 MFQ196617:MFQ196623 MPM196617:MPM196623 MZI196617:MZI196623 NJE196617:NJE196623 NTA196617:NTA196623 OCW196617:OCW196623 OMS196617:OMS196623 OWO196617:OWO196623 PGK196617:PGK196623 PQG196617:PQG196623 QAC196617:QAC196623 QJY196617:QJY196623 QTU196617:QTU196623 RDQ196617:RDQ196623 RNM196617:RNM196623 RXI196617:RXI196623 SHE196617:SHE196623 SRA196617:SRA196623 TAW196617:TAW196623 TKS196617:TKS196623 TUO196617:TUO196623 UEK196617:UEK196623 UOG196617:UOG196623 UYC196617:UYC196623 VHY196617:VHY196623 VRU196617:VRU196623 WBQ196617:WBQ196623 WLM196617:WLM196623 WVI196617:WVI196623 B262153:B262159 IW262153:IW262159 SS262153:SS262159 ACO262153:ACO262159 AMK262153:AMK262159 AWG262153:AWG262159 BGC262153:BGC262159 BPY262153:BPY262159 BZU262153:BZU262159 CJQ262153:CJQ262159 CTM262153:CTM262159 DDI262153:DDI262159 DNE262153:DNE262159 DXA262153:DXA262159 EGW262153:EGW262159 EQS262153:EQS262159 FAO262153:FAO262159 FKK262153:FKK262159 FUG262153:FUG262159 GEC262153:GEC262159 GNY262153:GNY262159 GXU262153:GXU262159 HHQ262153:HHQ262159 HRM262153:HRM262159 IBI262153:IBI262159 ILE262153:ILE262159 IVA262153:IVA262159 JEW262153:JEW262159 JOS262153:JOS262159 JYO262153:JYO262159 KIK262153:KIK262159 KSG262153:KSG262159 LCC262153:LCC262159 LLY262153:LLY262159 LVU262153:LVU262159 MFQ262153:MFQ262159 MPM262153:MPM262159 MZI262153:MZI262159 NJE262153:NJE262159 NTA262153:NTA262159 OCW262153:OCW262159 OMS262153:OMS262159 OWO262153:OWO262159 PGK262153:PGK262159 PQG262153:PQG262159 QAC262153:QAC262159 QJY262153:QJY262159 QTU262153:QTU262159 RDQ262153:RDQ262159 RNM262153:RNM262159 RXI262153:RXI262159 SHE262153:SHE262159 SRA262153:SRA262159 TAW262153:TAW262159 TKS262153:TKS262159 TUO262153:TUO262159 UEK262153:UEK262159 UOG262153:UOG262159 UYC262153:UYC262159 VHY262153:VHY262159 VRU262153:VRU262159 WBQ262153:WBQ262159 WLM262153:WLM262159 WVI262153:WVI262159 B327689:B327695 IW327689:IW327695 SS327689:SS327695 ACO327689:ACO327695 AMK327689:AMK327695 AWG327689:AWG327695 BGC327689:BGC327695 BPY327689:BPY327695 BZU327689:BZU327695 CJQ327689:CJQ327695 CTM327689:CTM327695 DDI327689:DDI327695 DNE327689:DNE327695 DXA327689:DXA327695 EGW327689:EGW327695 EQS327689:EQS327695 FAO327689:FAO327695 FKK327689:FKK327695 FUG327689:FUG327695 GEC327689:GEC327695 GNY327689:GNY327695 GXU327689:GXU327695 HHQ327689:HHQ327695 HRM327689:HRM327695 IBI327689:IBI327695 ILE327689:ILE327695 IVA327689:IVA327695 JEW327689:JEW327695 JOS327689:JOS327695 JYO327689:JYO327695 KIK327689:KIK327695 KSG327689:KSG327695 LCC327689:LCC327695 LLY327689:LLY327695 LVU327689:LVU327695 MFQ327689:MFQ327695 MPM327689:MPM327695 MZI327689:MZI327695 NJE327689:NJE327695 NTA327689:NTA327695 OCW327689:OCW327695 OMS327689:OMS327695 OWO327689:OWO327695 PGK327689:PGK327695 PQG327689:PQG327695 QAC327689:QAC327695 QJY327689:QJY327695 QTU327689:QTU327695 RDQ327689:RDQ327695 RNM327689:RNM327695 RXI327689:RXI327695 SHE327689:SHE327695 SRA327689:SRA327695 TAW327689:TAW327695 TKS327689:TKS327695 TUO327689:TUO327695 UEK327689:UEK327695 UOG327689:UOG327695 UYC327689:UYC327695 VHY327689:VHY327695 VRU327689:VRU327695 WBQ327689:WBQ327695 WLM327689:WLM327695 WVI327689:WVI327695 B393225:B393231 IW393225:IW393231 SS393225:SS393231 ACO393225:ACO393231 AMK393225:AMK393231 AWG393225:AWG393231 BGC393225:BGC393231 BPY393225:BPY393231 BZU393225:BZU393231 CJQ393225:CJQ393231 CTM393225:CTM393231 DDI393225:DDI393231 DNE393225:DNE393231 DXA393225:DXA393231 EGW393225:EGW393231 EQS393225:EQS393231 FAO393225:FAO393231 FKK393225:FKK393231 FUG393225:FUG393231 GEC393225:GEC393231 GNY393225:GNY393231 GXU393225:GXU393231 HHQ393225:HHQ393231 HRM393225:HRM393231 IBI393225:IBI393231 ILE393225:ILE393231 IVA393225:IVA393231 JEW393225:JEW393231 JOS393225:JOS393231 JYO393225:JYO393231 KIK393225:KIK393231 KSG393225:KSG393231 LCC393225:LCC393231 LLY393225:LLY393231 LVU393225:LVU393231 MFQ393225:MFQ393231 MPM393225:MPM393231 MZI393225:MZI393231 NJE393225:NJE393231 NTA393225:NTA393231 OCW393225:OCW393231 OMS393225:OMS393231 OWO393225:OWO393231 PGK393225:PGK393231 PQG393225:PQG393231 QAC393225:QAC393231 QJY393225:QJY393231 QTU393225:QTU393231 RDQ393225:RDQ393231 RNM393225:RNM393231 RXI393225:RXI393231 SHE393225:SHE393231 SRA393225:SRA393231 TAW393225:TAW393231 TKS393225:TKS393231 TUO393225:TUO393231 UEK393225:UEK393231 UOG393225:UOG393231 UYC393225:UYC393231 VHY393225:VHY393231 VRU393225:VRU393231 WBQ393225:WBQ393231 WLM393225:WLM393231 WVI393225:WVI393231 B458761:B458767 IW458761:IW458767 SS458761:SS458767 ACO458761:ACO458767 AMK458761:AMK458767 AWG458761:AWG458767 BGC458761:BGC458767 BPY458761:BPY458767 BZU458761:BZU458767 CJQ458761:CJQ458767 CTM458761:CTM458767 DDI458761:DDI458767 DNE458761:DNE458767 DXA458761:DXA458767 EGW458761:EGW458767 EQS458761:EQS458767 FAO458761:FAO458767 FKK458761:FKK458767 FUG458761:FUG458767 GEC458761:GEC458767 GNY458761:GNY458767 GXU458761:GXU458767 HHQ458761:HHQ458767 HRM458761:HRM458767 IBI458761:IBI458767 ILE458761:ILE458767 IVA458761:IVA458767 JEW458761:JEW458767 JOS458761:JOS458767 JYO458761:JYO458767 KIK458761:KIK458767 KSG458761:KSG458767 LCC458761:LCC458767 LLY458761:LLY458767 LVU458761:LVU458767 MFQ458761:MFQ458767 MPM458761:MPM458767 MZI458761:MZI458767 NJE458761:NJE458767 NTA458761:NTA458767 OCW458761:OCW458767 OMS458761:OMS458767 OWO458761:OWO458767 PGK458761:PGK458767 PQG458761:PQG458767 QAC458761:QAC458767 QJY458761:QJY458767 QTU458761:QTU458767 RDQ458761:RDQ458767 RNM458761:RNM458767 RXI458761:RXI458767 SHE458761:SHE458767 SRA458761:SRA458767 TAW458761:TAW458767 TKS458761:TKS458767 TUO458761:TUO458767 UEK458761:UEK458767 UOG458761:UOG458767 UYC458761:UYC458767 VHY458761:VHY458767 VRU458761:VRU458767 WBQ458761:WBQ458767 WLM458761:WLM458767 WVI458761:WVI458767 B524297:B524303 IW524297:IW524303 SS524297:SS524303 ACO524297:ACO524303 AMK524297:AMK524303 AWG524297:AWG524303 BGC524297:BGC524303 BPY524297:BPY524303 BZU524297:BZU524303 CJQ524297:CJQ524303 CTM524297:CTM524303 DDI524297:DDI524303 DNE524297:DNE524303 DXA524297:DXA524303 EGW524297:EGW524303 EQS524297:EQS524303 FAO524297:FAO524303 FKK524297:FKK524303 FUG524297:FUG524303 GEC524297:GEC524303 GNY524297:GNY524303 GXU524297:GXU524303 HHQ524297:HHQ524303 HRM524297:HRM524303 IBI524297:IBI524303 ILE524297:ILE524303 IVA524297:IVA524303 JEW524297:JEW524303 JOS524297:JOS524303 JYO524297:JYO524303 KIK524297:KIK524303 KSG524297:KSG524303 LCC524297:LCC524303 LLY524297:LLY524303 LVU524297:LVU524303 MFQ524297:MFQ524303 MPM524297:MPM524303 MZI524297:MZI524303 NJE524297:NJE524303 NTA524297:NTA524303 OCW524297:OCW524303 OMS524297:OMS524303 OWO524297:OWO524303 PGK524297:PGK524303 PQG524297:PQG524303 QAC524297:QAC524303 QJY524297:QJY524303 QTU524297:QTU524303 RDQ524297:RDQ524303 RNM524297:RNM524303 RXI524297:RXI524303 SHE524297:SHE524303 SRA524297:SRA524303 TAW524297:TAW524303 TKS524297:TKS524303 TUO524297:TUO524303 UEK524297:UEK524303 UOG524297:UOG524303 UYC524297:UYC524303 VHY524297:VHY524303 VRU524297:VRU524303 WBQ524297:WBQ524303 WLM524297:WLM524303 WVI524297:WVI524303 B589833:B589839 IW589833:IW589839 SS589833:SS589839 ACO589833:ACO589839 AMK589833:AMK589839 AWG589833:AWG589839 BGC589833:BGC589839 BPY589833:BPY589839 BZU589833:BZU589839 CJQ589833:CJQ589839 CTM589833:CTM589839 DDI589833:DDI589839 DNE589833:DNE589839 DXA589833:DXA589839 EGW589833:EGW589839 EQS589833:EQS589839 FAO589833:FAO589839 FKK589833:FKK589839 FUG589833:FUG589839 GEC589833:GEC589839 GNY589833:GNY589839 GXU589833:GXU589839 HHQ589833:HHQ589839 HRM589833:HRM589839 IBI589833:IBI589839 ILE589833:ILE589839 IVA589833:IVA589839 JEW589833:JEW589839 JOS589833:JOS589839 JYO589833:JYO589839 KIK589833:KIK589839 KSG589833:KSG589839 LCC589833:LCC589839 LLY589833:LLY589839 LVU589833:LVU589839 MFQ589833:MFQ589839 MPM589833:MPM589839 MZI589833:MZI589839 NJE589833:NJE589839 NTA589833:NTA589839 OCW589833:OCW589839 OMS589833:OMS589839 OWO589833:OWO589839 PGK589833:PGK589839 PQG589833:PQG589839 QAC589833:QAC589839 QJY589833:QJY589839 QTU589833:QTU589839 RDQ589833:RDQ589839 RNM589833:RNM589839 RXI589833:RXI589839 SHE589833:SHE589839 SRA589833:SRA589839 TAW589833:TAW589839 TKS589833:TKS589839 TUO589833:TUO589839 UEK589833:UEK589839 UOG589833:UOG589839 UYC589833:UYC589839 VHY589833:VHY589839 VRU589833:VRU589839 WBQ589833:WBQ589839 WLM589833:WLM589839 WVI589833:WVI589839 B655369:B655375 IW655369:IW655375 SS655369:SS655375 ACO655369:ACO655375 AMK655369:AMK655375 AWG655369:AWG655375 BGC655369:BGC655375 BPY655369:BPY655375 BZU655369:BZU655375 CJQ655369:CJQ655375 CTM655369:CTM655375 DDI655369:DDI655375 DNE655369:DNE655375 DXA655369:DXA655375 EGW655369:EGW655375 EQS655369:EQS655375 FAO655369:FAO655375 FKK655369:FKK655375 FUG655369:FUG655375 GEC655369:GEC655375 GNY655369:GNY655375 GXU655369:GXU655375 HHQ655369:HHQ655375 HRM655369:HRM655375 IBI655369:IBI655375 ILE655369:ILE655375 IVA655369:IVA655375 JEW655369:JEW655375 JOS655369:JOS655375 JYO655369:JYO655375 KIK655369:KIK655375 KSG655369:KSG655375 LCC655369:LCC655375 LLY655369:LLY655375 LVU655369:LVU655375 MFQ655369:MFQ655375 MPM655369:MPM655375 MZI655369:MZI655375 NJE655369:NJE655375 NTA655369:NTA655375 OCW655369:OCW655375 OMS655369:OMS655375 OWO655369:OWO655375 PGK655369:PGK655375 PQG655369:PQG655375 QAC655369:QAC655375 QJY655369:QJY655375 QTU655369:QTU655375 RDQ655369:RDQ655375 RNM655369:RNM655375 RXI655369:RXI655375 SHE655369:SHE655375 SRA655369:SRA655375 TAW655369:TAW655375 TKS655369:TKS655375 TUO655369:TUO655375 UEK655369:UEK655375 UOG655369:UOG655375 UYC655369:UYC655375 VHY655369:VHY655375 VRU655369:VRU655375 WBQ655369:WBQ655375 WLM655369:WLM655375 WVI655369:WVI655375 B720905:B720911 IW720905:IW720911 SS720905:SS720911 ACO720905:ACO720911 AMK720905:AMK720911 AWG720905:AWG720911 BGC720905:BGC720911 BPY720905:BPY720911 BZU720905:BZU720911 CJQ720905:CJQ720911 CTM720905:CTM720911 DDI720905:DDI720911 DNE720905:DNE720911 DXA720905:DXA720911 EGW720905:EGW720911 EQS720905:EQS720911 FAO720905:FAO720911 FKK720905:FKK720911 FUG720905:FUG720911 GEC720905:GEC720911 GNY720905:GNY720911 GXU720905:GXU720911 HHQ720905:HHQ720911 HRM720905:HRM720911 IBI720905:IBI720911 ILE720905:ILE720911 IVA720905:IVA720911 JEW720905:JEW720911 JOS720905:JOS720911 JYO720905:JYO720911 KIK720905:KIK720911 KSG720905:KSG720911 LCC720905:LCC720911 LLY720905:LLY720911 LVU720905:LVU720911 MFQ720905:MFQ720911 MPM720905:MPM720911 MZI720905:MZI720911 NJE720905:NJE720911 NTA720905:NTA720911 OCW720905:OCW720911 OMS720905:OMS720911 OWO720905:OWO720911 PGK720905:PGK720911 PQG720905:PQG720911 QAC720905:QAC720911 QJY720905:QJY720911 QTU720905:QTU720911 RDQ720905:RDQ720911 RNM720905:RNM720911 RXI720905:RXI720911 SHE720905:SHE720911 SRA720905:SRA720911 TAW720905:TAW720911 TKS720905:TKS720911 TUO720905:TUO720911 UEK720905:UEK720911 UOG720905:UOG720911 UYC720905:UYC720911 VHY720905:VHY720911 VRU720905:VRU720911 WBQ720905:WBQ720911 WLM720905:WLM720911 WVI720905:WVI720911 B786441:B786447 IW786441:IW786447 SS786441:SS786447 ACO786441:ACO786447 AMK786441:AMK786447 AWG786441:AWG786447 BGC786441:BGC786447 BPY786441:BPY786447 BZU786441:BZU786447 CJQ786441:CJQ786447 CTM786441:CTM786447 DDI786441:DDI786447 DNE786441:DNE786447 DXA786441:DXA786447 EGW786441:EGW786447 EQS786441:EQS786447 FAO786441:FAO786447 FKK786441:FKK786447 FUG786441:FUG786447 GEC786441:GEC786447 GNY786441:GNY786447 GXU786441:GXU786447 HHQ786441:HHQ786447 HRM786441:HRM786447 IBI786441:IBI786447 ILE786441:ILE786447 IVA786441:IVA786447 JEW786441:JEW786447 JOS786441:JOS786447 JYO786441:JYO786447 KIK786441:KIK786447 KSG786441:KSG786447 LCC786441:LCC786447 LLY786441:LLY786447 LVU786441:LVU786447 MFQ786441:MFQ786447 MPM786441:MPM786447 MZI786441:MZI786447 NJE786441:NJE786447 NTA786441:NTA786447 OCW786441:OCW786447 OMS786441:OMS786447 OWO786441:OWO786447 PGK786441:PGK786447 PQG786441:PQG786447 QAC786441:QAC786447 QJY786441:QJY786447 QTU786441:QTU786447 RDQ786441:RDQ786447 RNM786441:RNM786447 RXI786441:RXI786447 SHE786441:SHE786447 SRA786441:SRA786447 TAW786441:TAW786447 TKS786441:TKS786447 TUO786441:TUO786447 UEK786441:UEK786447 UOG786441:UOG786447 UYC786441:UYC786447 VHY786441:VHY786447 VRU786441:VRU786447 WBQ786441:WBQ786447 WLM786441:WLM786447 WVI786441:WVI786447 B851977:B851983 IW851977:IW851983 SS851977:SS851983 ACO851977:ACO851983 AMK851977:AMK851983 AWG851977:AWG851983 BGC851977:BGC851983 BPY851977:BPY851983 BZU851977:BZU851983 CJQ851977:CJQ851983 CTM851977:CTM851983 DDI851977:DDI851983 DNE851977:DNE851983 DXA851977:DXA851983 EGW851977:EGW851983 EQS851977:EQS851983 FAO851977:FAO851983 FKK851977:FKK851983 FUG851977:FUG851983 GEC851977:GEC851983 GNY851977:GNY851983 GXU851977:GXU851983 HHQ851977:HHQ851983 HRM851977:HRM851983 IBI851977:IBI851983 ILE851977:ILE851983 IVA851977:IVA851983 JEW851977:JEW851983 JOS851977:JOS851983 JYO851977:JYO851983 KIK851977:KIK851983 KSG851977:KSG851983 LCC851977:LCC851983 LLY851977:LLY851983 LVU851977:LVU851983 MFQ851977:MFQ851983 MPM851977:MPM851983 MZI851977:MZI851983 NJE851977:NJE851983 NTA851977:NTA851983 OCW851977:OCW851983 OMS851977:OMS851983 OWO851977:OWO851983 PGK851977:PGK851983 PQG851977:PQG851983 QAC851977:QAC851983 QJY851977:QJY851983 QTU851977:QTU851983 RDQ851977:RDQ851983 RNM851977:RNM851983 RXI851977:RXI851983 SHE851977:SHE851983 SRA851977:SRA851983 TAW851977:TAW851983 TKS851977:TKS851983 TUO851977:TUO851983 UEK851977:UEK851983 UOG851977:UOG851983 UYC851977:UYC851983 VHY851977:VHY851983 VRU851977:VRU851983 WBQ851977:WBQ851983 WLM851977:WLM851983 WVI851977:WVI851983 B917513:B917519 IW917513:IW917519 SS917513:SS917519 ACO917513:ACO917519 AMK917513:AMK917519 AWG917513:AWG917519 BGC917513:BGC917519 BPY917513:BPY917519 BZU917513:BZU917519 CJQ917513:CJQ917519 CTM917513:CTM917519 DDI917513:DDI917519 DNE917513:DNE917519 DXA917513:DXA917519 EGW917513:EGW917519 EQS917513:EQS917519 FAO917513:FAO917519 FKK917513:FKK917519 FUG917513:FUG917519 GEC917513:GEC917519 GNY917513:GNY917519 GXU917513:GXU917519 HHQ917513:HHQ917519 HRM917513:HRM917519 IBI917513:IBI917519 ILE917513:ILE917519 IVA917513:IVA917519 JEW917513:JEW917519 JOS917513:JOS917519 JYO917513:JYO917519 KIK917513:KIK917519 KSG917513:KSG917519 LCC917513:LCC917519 LLY917513:LLY917519 LVU917513:LVU917519 MFQ917513:MFQ917519 MPM917513:MPM917519 MZI917513:MZI917519 NJE917513:NJE917519 NTA917513:NTA917519 OCW917513:OCW917519 OMS917513:OMS917519 OWO917513:OWO917519 PGK917513:PGK917519 PQG917513:PQG917519 QAC917513:QAC917519 QJY917513:QJY917519 QTU917513:QTU917519 RDQ917513:RDQ917519 RNM917513:RNM917519 RXI917513:RXI917519 SHE917513:SHE917519 SRA917513:SRA917519 TAW917513:TAW917519 TKS917513:TKS917519 TUO917513:TUO917519 UEK917513:UEK917519 UOG917513:UOG917519 UYC917513:UYC917519 VHY917513:VHY917519 VRU917513:VRU917519 WBQ917513:WBQ917519 WLM917513:WLM917519 WVI917513:WVI917519 B983049:B983055 IW983049:IW983055 SS983049:SS983055 ACO983049:ACO983055 AMK983049:AMK983055 AWG983049:AWG983055 BGC983049:BGC983055 BPY983049:BPY983055 BZU983049:BZU983055 CJQ983049:CJQ983055 CTM983049:CTM983055 DDI983049:DDI983055 DNE983049:DNE983055 DXA983049:DXA983055 EGW983049:EGW983055 EQS983049:EQS983055 FAO983049:FAO983055 FKK983049:FKK983055 FUG983049:FUG983055 GEC983049:GEC983055 GNY983049:GNY983055 GXU983049:GXU983055 HHQ983049:HHQ983055 HRM983049:HRM983055 IBI983049:IBI983055 ILE983049:ILE983055 IVA983049:IVA983055 JEW983049:JEW983055 JOS983049:JOS983055 JYO983049:JYO983055 KIK983049:KIK983055 KSG983049:KSG983055 LCC983049:LCC983055 LLY983049:LLY983055 LVU983049:LVU983055 MFQ983049:MFQ983055 MPM983049:MPM983055 MZI983049:MZI983055 NJE983049:NJE983055 NTA983049:NTA983055 OCW983049:OCW983055 OMS983049:OMS983055 OWO983049:OWO983055 PGK983049:PGK983055 PQG983049:PQG983055 QAC983049:QAC983055 QJY983049:QJY983055 QTU983049:QTU983055 RDQ983049:RDQ983055 RNM983049:RNM983055 RXI983049:RXI983055 SHE983049:SHE983055 SRA983049:SRA983055 TAW983049:TAW983055 TKS983049:TKS983055 TUO983049:TUO983055 UEK983049:UEK983055 UOG983049:UOG983055 UYC983049:UYC983055 VHY983049:VHY983055 VRU983049:VRU983055 WBQ983049:WBQ983055 WLM983049:WLM983055 WVI983049:WVI983055 K6:L12 JF6:JG12 TB6:TC12 ACX6:ACY12 AMT6:AMU12 AWP6:AWQ12 BGL6:BGM12 BQH6:BQI12 CAD6:CAE12 CJZ6:CKA12 CTV6:CTW12 DDR6:DDS12 DNN6:DNO12 DXJ6:DXK12 EHF6:EHG12 ERB6:ERC12 FAX6:FAY12 FKT6:FKU12 FUP6:FUQ12 GEL6:GEM12 GOH6:GOI12 GYD6:GYE12 HHZ6:HIA12 HRV6:HRW12 IBR6:IBS12 ILN6:ILO12 IVJ6:IVK12 JFF6:JFG12 JPB6:JPC12 JYX6:JYY12 KIT6:KIU12 KSP6:KSQ12 LCL6:LCM12 LMH6:LMI12 LWD6:LWE12 MFZ6:MGA12 MPV6:MPW12 MZR6:MZS12 NJN6:NJO12 NTJ6:NTK12 ODF6:ODG12 ONB6:ONC12 OWX6:OWY12 PGT6:PGU12 PQP6:PQQ12 QAL6:QAM12 QKH6:QKI12 QUD6:QUE12 RDZ6:REA12 RNV6:RNW12 RXR6:RXS12 SHN6:SHO12 SRJ6:SRK12 TBF6:TBG12 TLB6:TLC12 TUX6:TUY12 UET6:UEU12 UOP6:UOQ12 UYL6:UYM12 VIH6:VII12 VSD6:VSE12 WBZ6:WCA12 WLV6:WLW12 WVR6:WVS12 K65545:L65551 JF65545:JG65551 TB65545:TC65551 ACX65545:ACY65551 AMT65545:AMU65551 AWP65545:AWQ65551 BGL65545:BGM65551 BQH65545:BQI65551 CAD65545:CAE65551 CJZ65545:CKA65551 CTV65545:CTW65551 DDR65545:DDS65551 DNN65545:DNO65551 DXJ65545:DXK65551 EHF65545:EHG65551 ERB65545:ERC65551 FAX65545:FAY65551 FKT65545:FKU65551 FUP65545:FUQ65551 GEL65545:GEM65551 GOH65545:GOI65551 GYD65545:GYE65551 HHZ65545:HIA65551 HRV65545:HRW65551 IBR65545:IBS65551 ILN65545:ILO65551 IVJ65545:IVK65551 JFF65545:JFG65551 JPB65545:JPC65551 JYX65545:JYY65551 KIT65545:KIU65551 KSP65545:KSQ65551 LCL65545:LCM65551 LMH65545:LMI65551 LWD65545:LWE65551 MFZ65545:MGA65551 MPV65545:MPW65551 MZR65545:MZS65551 NJN65545:NJO65551 NTJ65545:NTK65551 ODF65545:ODG65551 ONB65545:ONC65551 OWX65545:OWY65551 PGT65545:PGU65551 PQP65545:PQQ65551 QAL65545:QAM65551 QKH65545:QKI65551 QUD65545:QUE65551 RDZ65545:REA65551 RNV65545:RNW65551 RXR65545:RXS65551 SHN65545:SHO65551 SRJ65545:SRK65551 TBF65545:TBG65551 TLB65545:TLC65551 TUX65545:TUY65551 UET65545:UEU65551 UOP65545:UOQ65551 UYL65545:UYM65551 VIH65545:VII65551 VSD65545:VSE65551 WBZ65545:WCA65551 WLV65545:WLW65551 WVR65545:WVS65551 K131081:L131087 JF131081:JG131087 TB131081:TC131087 ACX131081:ACY131087 AMT131081:AMU131087 AWP131081:AWQ131087 BGL131081:BGM131087 BQH131081:BQI131087 CAD131081:CAE131087 CJZ131081:CKA131087 CTV131081:CTW131087 DDR131081:DDS131087 DNN131081:DNO131087 DXJ131081:DXK131087 EHF131081:EHG131087 ERB131081:ERC131087 FAX131081:FAY131087 FKT131081:FKU131087 FUP131081:FUQ131087 GEL131081:GEM131087 GOH131081:GOI131087 GYD131081:GYE131087 HHZ131081:HIA131087 HRV131081:HRW131087 IBR131081:IBS131087 ILN131081:ILO131087 IVJ131081:IVK131087 JFF131081:JFG131087 JPB131081:JPC131087 JYX131081:JYY131087 KIT131081:KIU131087 KSP131081:KSQ131087 LCL131081:LCM131087 LMH131081:LMI131087 LWD131081:LWE131087 MFZ131081:MGA131087 MPV131081:MPW131087 MZR131081:MZS131087 NJN131081:NJO131087 NTJ131081:NTK131087 ODF131081:ODG131087 ONB131081:ONC131087 OWX131081:OWY131087 PGT131081:PGU131087 PQP131081:PQQ131087 QAL131081:QAM131087 QKH131081:QKI131087 QUD131081:QUE131087 RDZ131081:REA131087 RNV131081:RNW131087 RXR131081:RXS131087 SHN131081:SHO131087 SRJ131081:SRK131087 TBF131081:TBG131087 TLB131081:TLC131087 TUX131081:TUY131087 UET131081:UEU131087 UOP131081:UOQ131087 UYL131081:UYM131087 VIH131081:VII131087 VSD131081:VSE131087 WBZ131081:WCA131087 WLV131081:WLW131087 WVR131081:WVS131087 K196617:L196623 JF196617:JG196623 TB196617:TC196623 ACX196617:ACY196623 AMT196617:AMU196623 AWP196617:AWQ196623 BGL196617:BGM196623 BQH196617:BQI196623 CAD196617:CAE196623 CJZ196617:CKA196623 CTV196617:CTW196623 DDR196617:DDS196623 DNN196617:DNO196623 DXJ196617:DXK196623 EHF196617:EHG196623 ERB196617:ERC196623 FAX196617:FAY196623 FKT196617:FKU196623 FUP196617:FUQ196623 GEL196617:GEM196623 GOH196617:GOI196623 GYD196617:GYE196623 HHZ196617:HIA196623 HRV196617:HRW196623 IBR196617:IBS196623 ILN196617:ILO196623 IVJ196617:IVK196623 JFF196617:JFG196623 JPB196617:JPC196623 JYX196617:JYY196623 KIT196617:KIU196623 KSP196617:KSQ196623 LCL196617:LCM196623 LMH196617:LMI196623 LWD196617:LWE196623 MFZ196617:MGA196623 MPV196617:MPW196623 MZR196617:MZS196623 NJN196617:NJO196623 NTJ196617:NTK196623 ODF196617:ODG196623 ONB196617:ONC196623 OWX196617:OWY196623 PGT196617:PGU196623 PQP196617:PQQ196623 QAL196617:QAM196623 QKH196617:QKI196623 QUD196617:QUE196623 RDZ196617:REA196623 RNV196617:RNW196623 RXR196617:RXS196623 SHN196617:SHO196623 SRJ196617:SRK196623 TBF196617:TBG196623 TLB196617:TLC196623 TUX196617:TUY196623 UET196617:UEU196623 UOP196617:UOQ196623 UYL196617:UYM196623 VIH196617:VII196623 VSD196617:VSE196623 WBZ196617:WCA196623 WLV196617:WLW196623 WVR196617:WVS196623 K262153:L262159 JF262153:JG262159 TB262153:TC262159 ACX262153:ACY262159 AMT262153:AMU262159 AWP262153:AWQ262159 BGL262153:BGM262159 BQH262153:BQI262159 CAD262153:CAE262159 CJZ262153:CKA262159 CTV262153:CTW262159 DDR262153:DDS262159 DNN262153:DNO262159 DXJ262153:DXK262159 EHF262153:EHG262159 ERB262153:ERC262159 FAX262153:FAY262159 FKT262153:FKU262159 FUP262153:FUQ262159 GEL262153:GEM262159 GOH262153:GOI262159 GYD262153:GYE262159 HHZ262153:HIA262159 HRV262153:HRW262159 IBR262153:IBS262159 ILN262153:ILO262159 IVJ262153:IVK262159 JFF262153:JFG262159 JPB262153:JPC262159 JYX262153:JYY262159 KIT262153:KIU262159 KSP262153:KSQ262159 LCL262153:LCM262159 LMH262153:LMI262159 LWD262153:LWE262159 MFZ262153:MGA262159 MPV262153:MPW262159 MZR262153:MZS262159 NJN262153:NJO262159 NTJ262153:NTK262159 ODF262153:ODG262159 ONB262153:ONC262159 OWX262153:OWY262159 PGT262153:PGU262159 PQP262153:PQQ262159 QAL262153:QAM262159 QKH262153:QKI262159 QUD262153:QUE262159 RDZ262153:REA262159 RNV262153:RNW262159 RXR262153:RXS262159 SHN262153:SHO262159 SRJ262153:SRK262159 TBF262153:TBG262159 TLB262153:TLC262159 TUX262153:TUY262159 UET262153:UEU262159 UOP262153:UOQ262159 UYL262153:UYM262159 VIH262153:VII262159 VSD262153:VSE262159 WBZ262153:WCA262159 WLV262153:WLW262159 WVR262153:WVS262159 K327689:L327695 JF327689:JG327695 TB327689:TC327695 ACX327689:ACY327695 AMT327689:AMU327695 AWP327689:AWQ327695 BGL327689:BGM327695 BQH327689:BQI327695 CAD327689:CAE327695 CJZ327689:CKA327695 CTV327689:CTW327695 DDR327689:DDS327695 DNN327689:DNO327695 DXJ327689:DXK327695 EHF327689:EHG327695 ERB327689:ERC327695 FAX327689:FAY327695 FKT327689:FKU327695 FUP327689:FUQ327695 GEL327689:GEM327695 GOH327689:GOI327695 GYD327689:GYE327695 HHZ327689:HIA327695 HRV327689:HRW327695 IBR327689:IBS327695 ILN327689:ILO327695 IVJ327689:IVK327695 JFF327689:JFG327695 JPB327689:JPC327695 JYX327689:JYY327695 KIT327689:KIU327695 KSP327689:KSQ327695 LCL327689:LCM327695 LMH327689:LMI327695 LWD327689:LWE327695 MFZ327689:MGA327695 MPV327689:MPW327695 MZR327689:MZS327695 NJN327689:NJO327695 NTJ327689:NTK327695 ODF327689:ODG327695 ONB327689:ONC327695 OWX327689:OWY327695 PGT327689:PGU327695 PQP327689:PQQ327695 QAL327689:QAM327695 QKH327689:QKI327695 QUD327689:QUE327695 RDZ327689:REA327695 RNV327689:RNW327695 RXR327689:RXS327695 SHN327689:SHO327695 SRJ327689:SRK327695 TBF327689:TBG327695 TLB327689:TLC327695 TUX327689:TUY327695 UET327689:UEU327695 UOP327689:UOQ327695 UYL327689:UYM327695 VIH327689:VII327695 VSD327689:VSE327695 WBZ327689:WCA327695 WLV327689:WLW327695 WVR327689:WVS327695 K393225:L393231 JF393225:JG393231 TB393225:TC393231 ACX393225:ACY393231 AMT393225:AMU393231 AWP393225:AWQ393231 BGL393225:BGM393231 BQH393225:BQI393231 CAD393225:CAE393231 CJZ393225:CKA393231 CTV393225:CTW393231 DDR393225:DDS393231 DNN393225:DNO393231 DXJ393225:DXK393231 EHF393225:EHG393231 ERB393225:ERC393231 FAX393225:FAY393231 FKT393225:FKU393231 FUP393225:FUQ393231 GEL393225:GEM393231 GOH393225:GOI393231 GYD393225:GYE393231 HHZ393225:HIA393231 HRV393225:HRW393231 IBR393225:IBS393231 ILN393225:ILO393231 IVJ393225:IVK393231 JFF393225:JFG393231 JPB393225:JPC393231 JYX393225:JYY393231 KIT393225:KIU393231 KSP393225:KSQ393231 LCL393225:LCM393231 LMH393225:LMI393231 LWD393225:LWE393231 MFZ393225:MGA393231 MPV393225:MPW393231 MZR393225:MZS393231 NJN393225:NJO393231 NTJ393225:NTK393231 ODF393225:ODG393231 ONB393225:ONC393231 OWX393225:OWY393231 PGT393225:PGU393231 PQP393225:PQQ393231 QAL393225:QAM393231 QKH393225:QKI393231 QUD393225:QUE393231 RDZ393225:REA393231 RNV393225:RNW393231 RXR393225:RXS393231 SHN393225:SHO393231 SRJ393225:SRK393231 TBF393225:TBG393231 TLB393225:TLC393231 TUX393225:TUY393231 UET393225:UEU393231 UOP393225:UOQ393231 UYL393225:UYM393231 VIH393225:VII393231 VSD393225:VSE393231 WBZ393225:WCA393231 WLV393225:WLW393231 WVR393225:WVS393231 K458761:L458767 JF458761:JG458767 TB458761:TC458767 ACX458761:ACY458767 AMT458761:AMU458767 AWP458761:AWQ458767 BGL458761:BGM458767 BQH458761:BQI458767 CAD458761:CAE458767 CJZ458761:CKA458767 CTV458761:CTW458767 DDR458761:DDS458767 DNN458761:DNO458767 DXJ458761:DXK458767 EHF458761:EHG458767 ERB458761:ERC458767 FAX458761:FAY458767 FKT458761:FKU458767 FUP458761:FUQ458767 GEL458761:GEM458767 GOH458761:GOI458767 GYD458761:GYE458767 HHZ458761:HIA458767 HRV458761:HRW458767 IBR458761:IBS458767 ILN458761:ILO458767 IVJ458761:IVK458767 JFF458761:JFG458767 JPB458761:JPC458767 JYX458761:JYY458767 KIT458761:KIU458767 KSP458761:KSQ458767 LCL458761:LCM458767 LMH458761:LMI458767 LWD458761:LWE458767 MFZ458761:MGA458767 MPV458761:MPW458767 MZR458761:MZS458767 NJN458761:NJO458767 NTJ458761:NTK458767 ODF458761:ODG458767 ONB458761:ONC458767 OWX458761:OWY458767 PGT458761:PGU458767 PQP458761:PQQ458767 QAL458761:QAM458767 QKH458761:QKI458767 QUD458761:QUE458767 RDZ458761:REA458767 RNV458761:RNW458767 RXR458761:RXS458767 SHN458761:SHO458767 SRJ458761:SRK458767 TBF458761:TBG458767 TLB458761:TLC458767 TUX458761:TUY458767 UET458761:UEU458767 UOP458761:UOQ458767 UYL458761:UYM458767 VIH458761:VII458767 VSD458761:VSE458767 WBZ458761:WCA458767 WLV458761:WLW458767 WVR458761:WVS458767 K524297:L524303 JF524297:JG524303 TB524297:TC524303 ACX524297:ACY524303 AMT524297:AMU524303 AWP524297:AWQ524303 BGL524297:BGM524303 BQH524297:BQI524303 CAD524297:CAE524303 CJZ524297:CKA524303 CTV524297:CTW524303 DDR524297:DDS524303 DNN524297:DNO524303 DXJ524297:DXK524303 EHF524297:EHG524303 ERB524297:ERC524303 FAX524297:FAY524303 FKT524297:FKU524303 FUP524297:FUQ524303 GEL524297:GEM524303 GOH524297:GOI524303 GYD524297:GYE524303 HHZ524297:HIA524303 HRV524297:HRW524303 IBR524297:IBS524303 ILN524297:ILO524303 IVJ524297:IVK524303 JFF524297:JFG524303 JPB524297:JPC524303 JYX524297:JYY524303 KIT524297:KIU524303 KSP524297:KSQ524303 LCL524297:LCM524303 LMH524297:LMI524303 LWD524297:LWE524303 MFZ524297:MGA524303 MPV524297:MPW524303 MZR524297:MZS524303 NJN524297:NJO524303 NTJ524297:NTK524303 ODF524297:ODG524303 ONB524297:ONC524303 OWX524297:OWY524303 PGT524297:PGU524303 PQP524297:PQQ524303 QAL524297:QAM524303 QKH524297:QKI524303 QUD524297:QUE524303 RDZ524297:REA524303 RNV524297:RNW524303 RXR524297:RXS524303 SHN524297:SHO524303 SRJ524297:SRK524303 TBF524297:TBG524303 TLB524297:TLC524303 TUX524297:TUY524303 UET524297:UEU524303 UOP524297:UOQ524303 UYL524297:UYM524303 VIH524297:VII524303 VSD524297:VSE524303 WBZ524297:WCA524303 WLV524297:WLW524303 WVR524297:WVS524303 K589833:L589839 JF589833:JG589839 TB589833:TC589839 ACX589833:ACY589839 AMT589833:AMU589839 AWP589833:AWQ589839 BGL589833:BGM589839 BQH589833:BQI589839 CAD589833:CAE589839 CJZ589833:CKA589839 CTV589833:CTW589839 DDR589833:DDS589839 DNN589833:DNO589839 DXJ589833:DXK589839 EHF589833:EHG589839 ERB589833:ERC589839 FAX589833:FAY589839 FKT589833:FKU589839 FUP589833:FUQ589839 GEL589833:GEM589839 GOH589833:GOI589839 GYD589833:GYE589839 HHZ589833:HIA589839 HRV589833:HRW589839 IBR589833:IBS589839 ILN589833:ILO589839 IVJ589833:IVK589839 JFF589833:JFG589839 JPB589833:JPC589839 JYX589833:JYY589839 KIT589833:KIU589839 KSP589833:KSQ589839 LCL589833:LCM589839 LMH589833:LMI589839 LWD589833:LWE589839 MFZ589833:MGA589839 MPV589833:MPW589839 MZR589833:MZS589839 NJN589833:NJO589839 NTJ589833:NTK589839 ODF589833:ODG589839 ONB589833:ONC589839 OWX589833:OWY589839 PGT589833:PGU589839 PQP589833:PQQ589839 QAL589833:QAM589839 QKH589833:QKI589839 QUD589833:QUE589839 RDZ589833:REA589839 RNV589833:RNW589839 RXR589833:RXS589839 SHN589833:SHO589839 SRJ589833:SRK589839 TBF589833:TBG589839 TLB589833:TLC589839 TUX589833:TUY589839 UET589833:UEU589839 UOP589833:UOQ589839 UYL589833:UYM589839 VIH589833:VII589839 VSD589833:VSE589839 WBZ589833:WCA589839 WLV589833:WLW589839 WVR589833:WVS589839 K655369:L655375 JF655369:JG655375 TB655369:TC655375 ACX655369:ACY655375 AMT655369:AMU655375 AWP655369:AWQ655375 BGL655369:BGM655375 BQH655369:BQI655375 CAD655369:CAE655375 CJZ655369:CKA655375 CTV655369:CTW655375 DDR655369:DDS655375 DNN655369:DNO655375 DXJ655369:DXK655375 EHF655369:EHG655375 ERB655369:ERC655375 FAX655369:FAY655375 FKT655369:FKU655375 FUP655369:FUQ655375 GEL655369:GEM655375 GOH655369:GOI655375 GYD655369:GYE655375 HHZ655369:HIA655375 HRV655369:HRW655375 IBR655369:IBS655375 ILN655369:ILO655375 IVJ655369:IVK655375 JFF655369:JFG655375 JPB655369:JPC655375 JYX655369:JYY655375 KIT655369:KIU655375 KSP655369:KSQ655375 LCL655369:LCM655375 LMH655369:LMI655375 LWD655369:LWE655375 MFZ655369:MGA655375 MPV655369:MPW655375 MZR655369:MZS655375 NJN655369:NJO655375 NTJ655369:NTK655375 ODF655369:ODG655375 ONB655369:ONC655375 OWX655369:OWY655375 PGT655369:PGU655375 PQP655369:PQQ655375 QAL655369:QAM655375 QKH655369:QKI655375 QUD655369:QUE655375 RDZ655369:REA655375 RNV655369:RNW655375 RXR655369:RXS655375 SHN655369:SHO655375 SRJ655369:SRK655375 TBF655369:TBG655375 TLB655369:TLC655375 TUX655369:TUY655375 UET655369:UEU655375 UOP655369:UOQ655375 UYL655369:UYM655375 VIH655369:VII655375 VSD655369:VSE655375 WBZ655369:WCA655375 WLV655369:WLW655375 WVR655369:WVS655375 K720905:L720911 JF720905:JG720911 TB720905:TC720911 ACX720905:ACY720911 AMT720905:AMU720911 AWP720905:AWQ720911 BGL720905:BGM720911 BQH720905:BQI720911 CAD720905:CAE720911 CJZ720905:CKA720911 CTV720905:CTW720911 DDR720905:DDS720911 DNN720905:DNO720911 DXJ720905:DXK720911 EHF720905:EHG720911 ERB720905:ERC720911 FAX720905:FAY720911 FKT720905:FKU720911 FUP720905:FUQ720911 GEL720905:GEM720911 GOH720905:GOI720911 GYD720905:GYE720911 HHZ720905:HIA720911 HRV720905:HRW720911 IBR720905:IBS720911 ILN720905:ILO720911 IVJ720905:IVK720911 JFF720905:JFG720911 JPB720905:JPC720911 JYX720905:JYY720911 KIT720905:KIU720911 KSP720905:KSQ720911 LCL720905:LCM720911 LMH720905:LMI720911 LWD720905:LWE720911 MFZ720905:MGA720911 MPV720905:MPW720911 MZR720905:MZS720911 NJN720905:NJO720911 NTJ720905:NTK720911 ODF720905:ODG720911 ONB720905:ONC720911 OWX720905:OWY720911 PGT720905:PGU720911 PQP720905:PQQ720911 QAL720905:QAM720911 QKH720905:QKI720911 QUD720905:QUE720911 RDZ720905:REA720911 RNV720905:RNW720911 RXR720905:RXS720911 SHN720905:SHO720911 SRJ720905:SRK720911 TBF720905:TBG720911 TLB720905:TLC720911 TUX720905:TUY720911 UET720905:UEU720911 UOP720905:UOQ720911 UYL720905:UYM720911 VIH720905:VII720911 VSD720905:VSE720911 WBZ720905:WCA720911 WLV720905:WLW720911 WVR720905:WVS720911 K786441:L786447 JF786441:JG786447 TB786441:TC786447 ACX786441:ACY786447 AMT786441:AMU786447 AWP786441:AWQ786447 BGL786441:BGM786447 BQH786441:BQI786447 CAD786441:CAE786447 CJZ786441:CKA786447 CTV786441:CTW786447 DDR786441:DDS786447 DNN786441:DNO786447 DXJ786441:DXK786447 EHF786441:EHG786447 ERB786441:ERC786447 FAX786441:FAY786447 FKT786441:FKU786447 FUP786441:FUQ786447 GEL786441:GEM786447 GOH786441:GOI786447 GYD786441:GYE786447 HHZ786441:HIA786447 HRV786441:HRW786447 IBR786441:IBS786447 ILN786441:ILO786447 IVJ786441:IVK786447 JFF786441:JFG786447 JPB786441:JPC786447 JYX786441:JYY786447 KIT786441:KIU786447 KSP786441:KSQ786447 LCL786441:LCM786447 LMH786441:LMI786447 LWD786441:LWE786447 MFZ786441:MGA786447 MPV786441:MPW786447 MZR786441:MZS786447 NJN786441:NJO786447 NTJ786441:NTK786447 ODF786441:ODG786447 ONB786441:ONC786447 OWX786441:OWY786447 PGT786441:PGU786447 PQP786441:PQQ786447 QAL786441:QAM786447 QKH786441:QKI786447 QUD786441:QUE786447 RDZ786441:REA786447 RNV786441:RNW786447 RXR786441:RXS786447 SHN786441:SHO786447 SRJ786441:SRK786447 TBF786441:TBG786447 TLB786441:TLC786447 TUX786441:TUY786447 UET786441:UEU786447 UOP786441:UOQ786447 UYL786441:UYM786447 VIH786441:VII786447 VSD786441:VSE786447 WBZ786441:WCA786447 WLV786441:WLW786447 WVR786441:WVS786447 K851977:L851983 JF851977:JG851983 TB851977:TC851983 ACX851977:ACY851983 AMT851977:AMU851983 AWP851977:AWQ851983 BGL851977:BGM851983 BQH851977:BQI851983 CAD851977:CAE851983 CJZ851977:CKA851983 CTV851977:CTW851983 DDR851977:DDS851983 DNN851977:DNO851983 DXJ851977:DXK851983 EHF851977:EHG851983 ERB851977:ERC851983 FAX851977:FAY851983 FKT851977:FKU851983 FUP851977:FUQ851983 GEL851977:GEM851983 GOH851977:GOI851983 GYD851977:GYE851983 HHZ851977:HIA851983 HRV851977:HRW851983 IBR851977:IBS851983 ILN851977:ILO851983 IVJ851977:IVK851983 JFF851977:JFG851983 JPB851977:JPC851983 JYX851977:JYY851983 KIT851977:KIU851983 KSP851977:KSQ851983 LCL851977:LCM851983 LMH851977:LMI851983 LWD851977:LWE851983 MFZ851977:MGA851983 MPV851977:MPW851983 MZR851977:MZS851983 NJN851977:NJO851983 NTJ851977:NTK851983 ODF851977:ODG851983 ONB851977:ONC851983 OWX851977:OWY851983 PGT851977:PGU851983 PQP851977:PQQ851983 QAL851977:QAM851983 QKH851977:QKI851983 QUD851977:QUE851983 RDZ851977:REA851983 RNV851977:RNW851983 RXR851977:RXS851983 SHN851977:SHO851983 SRJ851977:SRK851983 TBF851977:TBG851983 TLB851977:TLC851983 TUX851977:TUY851983 UET851977:UEU851983 UOP851977:UOQ851983 UYL851977:UYM851983 VIH851977:VII851983 VSD851977:VSE851983 WBZ851977:WCA851983 WLV851977:WLW851983 WVR851977:WVS851983 K917513:L917519 JF917513:JG917519 TB917513:TC917519 ACX917513:ACY917519 AMT917513:AMU917519 AWP917513:AWQ917519 BGL917513:BGM917519 BQH917513:BQI917519 CAD917513:CAE917519 CJZ917513:CKA917519 CTV917513:CTW917519 DDR917513:DDS917519 DNN917513:DNO917519 DXJ917513:DXK917519 EHF917513:EHG917519 ERB917513:ERC917519 FAX917513:FAY917519 FKT917513:FKU917519 FUP917513:FUQ917519 GEL917513:GEM917519 GOH917513:GOI917519 GYD917513:GYE917519 HHZ917513:HIA917519 HRV917513:HRW917519 IBR917513:IBS917519 ILN917513:ILO917519 IVJ917513:IVK917519 JFF917513:JFG917519 JPB917513:JPC917519 JYX917513:JYY917519 KIT917513:KIU917519 KSP917513:KSQ917519 LCL917513:LCM917519 LMH917513:LMI917519 LWD917513:LWE917519 MFZ917513:MGA917519 MPV917513:MPW917519 MZR917513:MZS917519 NJN917513:NJO917519 NTJ917513:NTK917519 ODF917513:ODG917519 ONB917513:ONC917519 OWX917513:OWY917519 PGT917513:PGU917519 PQP917513:PQQ917519 QAL917513:QAM917519 QKH917513:QKI917519 QUD917513:QUE917519 RDZ917513:REA917519 RNV917513:RNW917519 RXR917513:RXS917519 SHN917513:SHO917519 SRJ917513:SRK917519 TBF917513:TBG917519 TLB917513:TLC917519 TUX917513:TUY917519 UET917513:UEU917519 UOP917513:UOQ917519 UYL917513:UYM917519 VIH917513:VII917519 VSD917513:VSE917519 WBZ917513:WCA917519 WLV917513:WLW917519 WVR917513:WVS917519 K983049:L983055 JF983049:JG983055 TB983049:TC983055 ACX983049:ACY983055 AMT983049:AMU983055 AWP983049:AWQ983055 BGL983049:BGM983055 BQH983049:BQI983055 CAD983049:CAE983055 CJZ983049:CKA983055 CTV983049:CTW983055 DDR983049:DDS983055 DNN983049:DNO983055 DXJ983049:DXK983055 EHF983049:EHG983055 ERB983049:ERC983055 FAX983049:FAY983055 FKT983049:FKU983055 FUP983049:FUQ983055 GEL983049:GEM983055 GOH983049:GOI983055 GYD983049:GYE983055 HHZ983049:HIA983055 HRV983049:HRW983055 IBR983049:IBS983055 ILN983049:ILO983055 IVJ983049:IVK983055 JFF983049:JFG983055 JPB983049:JPC983055 JYX983049:JYY983055 KIT983049:KIU983055 KSP983049:KSQ983055 LCL983049:LCM983055 LMH983049:LMI983055 LWD983049:LWE983055 MFZ983049:MGA983055 MPV983049:MPW983055 MZR983049:MZS983055 NJN983049:NJO983055 NTJ983049:NTK983055 ODF983049:ODG983055 ONB983049:ONC983055 OWX983049:OWY983055 PGT983049:PGU983055 PQP983049:PQQ983055 QAL983049:QAM983055 QKH983049:QKI983055 QUD983049:QUE983055 RDZ983049:REA983055 RNV983049:RNW983055 RXR983049:RXS983055 SHN983049:SHO983055 SRJ983049:SRK983055 TBF983049:TBG983055 TLB983049:TLC983055 TUX983049:TUY983055 UET983049:UEU983055 UOP983049:UOQ983055 UYL983049:UYM983055 VIH983049:VII983055 VSD983049:VSE983055 WBZ983049:WCA983055 WLV983049:WLW983055 A21 IV21 SR21 ACN21 AMJ21 AWF21 BGB21 BPX21 BZT21 CJP21 CTL21 DDH21 DND21 DWZ21 EGV21 EQR21 FAN21 FKJ21 FUF21 GEB21 GNX21 GXT21 HHP21 HRL21 IBH21 ILD21 IUZ21 JEV21 JOR21 JYN21 KIJ21 KSF21 LCB21 LLX21 LVT21 MFP21 MPL21 MZH21 NJD21 NSZ21 OCV21 OMR21 OWN21 PGJ21 PQF21 QAB21 QJX21 QTT21 RDP21 RNL21 RXH21 SHD21 SQZ21 TAV21 TKR21 TUN21 UEJ21 UOF21 UYB21 VHX21 VRT21 WBP21 WLL21 WVH21 A32 IV32 SR32 ACN32 AMJ32 AWF32 BGB32 BPX32 BZT32 CJP32 CTL32 DDH32 DND32 DWZ32 EGV32 EQR32 FAN32 FKJ32 FUF32 GEB32 GNX32 GXT32 HHP32 HRL32 IBH32 ILD32 IUZ32 JEV32 JOR32 JYN32 KIJ32 KSF32 LCB32 LLX32 LVT32 MFP32 MPL32 MZH32 NJD32 NSZ32 OCV32 OMR32 OWN32 PGJ32 PQF32 QAB32 QJX32 QTT32 RDP32 RNL32 RXH32 SHD32 SQZ32 TAV32 TKR32 TUN32 UEJ32 UOF32 UYB32 VHX32 VRT32 WBP32 WLL32 WVH32 A36 IV36 SR36 ACN36 AMJ36 AWF36 BGB36 BPX36 BZT36 CJP36 CTL36 DDH36 DND36 DWZ36 EGV36 EQR36 FAN36 FKJ36 FUF36 GEB36 GNX36 GXT36 HHP36 HRL36 IBH36 ILD36 IUZ36 JEV36 JOR36 JYN36 KIJ36 KSF36 LCB36 LLX36 LVT36 MFP36 MPL36 MZH36 NJD36 NSZ36 OCV36 OMR36 OWN36 PGJ36 PQF36 QAB36 QJX36 QTT36 RDP36 RNL36 RXH36 SHD36 SQZ36 TAV36 TKR36 TUN36 UEJ36 UOF36 UYB36 VHX36 VRT36 WBP36 WLL36 WVH36 B14:B44 IW14:IW44 SS14:SS44 ACO14:ACO44 AMK14:AMK44 AWG14:AWG44 BGC14:BGC44 BPY14:BPY44 BZU14:BZU44 CJQ14:CJQ44 CTM14:CTM44 DDI14:DDI44 DNE14:DNE44 DXA14:DXA44 EGW14:EGW44 EQS14:EQS44 FAO14:FAO44 FKK14:FKK44 FUG14:FUG44 GEC14:GEC44 GNY14:GNY44 GXU14:GXU44 HHQ14:HHQ44 HRM14:HRM44 IBI14:IBI44 ILE14:ILE44 IVA14:IVA44 JEW14:JEW44 JOS14:JOS44 JYO14:JYO44 KIK14:KIK44 KSG14:KSG44 LCC14:LCC44 LLY14:LLY44 LVU14:LVU44 MFQ14:MFQ44 MPM14:MPM44 MZI14:MZI44 NJE14:NJE44 NTA14:NTA44 OCW14:OCW44 OMS14:OMS44 OWO14:OWO44 PGK14:PGK44 PQG14:PQG44 QAC14:QAC44 QJY14:QJY44 QTU14:QTU44 RDQ14:RDQ44 RNM14:RNM44 RXI14:RXI44 SHE14:SHE44 SRA14:SRA44 TAW14:TAW44 TKS14:TKS44 TUO14:TUO44 UEK14:UEK44 UOG14:UOG44 UYC14:UYC44 VHY14:VHY44 VRU14:VRU44 WBQ14:WBQ44 WLM14:WLM44 WVI14:WVI44 P14:P44 JK14:JK44 TG14:TG44 ADC14:ADC44 AMY14:AMY44 AWU14:AWU44 BGQ14:BGQ44 BQM14:BQM44 CAI14:CAI44 CKE14:CKE44 CUA14:CUA44 DDW14:DDW44 DNS14:DNS44 DXO14:DXO44 EHK14:EHK44 ERG14:ERG44 FBC14:FBC44 FKY14:FKY44 FUU14:FUU44 GEQ14:GEQ44 GOM14:GOM44 GYI14:GYI44 HIE14:HIE44 HSA14:HSA44 IBW14:IBW44 ILS14:ILS44 IVO14:IVO44 JFK14:JFK44 JPG14:JPG44 JZC14:JZC44 KIY14:KIY44 KSU14:KSU44 LCQ14:LCQ44 LMM14:LMM44 LWI14:LWI44 MGE14:MGE44 MQA14:MQA44 MZW14:MZW44 NJS14:NJS44 NTO14:NTO44 ODK14:ODK44 ONG14:ONG44 OXC14:OXC44 PGY14:PGY44 PQU14:PQU44 QAQ14:QAQ44 QKM14:QKM44 QUI14:QUI44 REE14:REE44 ROA14:ROA44 RXW14:RXW44 SHS14:SHS44 SRO14:SRO44 TBK14:TBK44 TLG14:TLG44 TVC14:TVC44 UEY14:UEY44 UOU14:UOU44 UYQ14:UYQ44 VIM14:VIM44 VSI14:VSI44 WCE14:WCE44 WMA14:WMA44 WVW14:WVW44 A42 IV42 SR42 ACN42 AMJ42 AWF42 BGB42 BPX42 BZT42 CJP42 CTL42 DDH42 DND42 DWZ42 EGV42 EQR42 FAN42 FKJ42 FUF42 GEB42 GNX42 GXT42 HHP42 HRL42 IBH42 ILD42 IUZ42 JEV42 JOR42 JYN42 KIJ42 KSF42 LCB42 LLX42 LVT42 MFP42 MPL42 MZH42 NJD42 NSZ42 OCV42 OMR42 OWN42 PGJ42 PQF42 QAB42 QJX42 QTT42 RDP42 RNL42 RXH42 SHD42 SQZ42 TAV42 TKR42 TUN42 UEJ42 UOF42 UYB42 VHX42 VRT42 WBP42 WLL42 WVH42 WVR14:WVU44 K14:N44 JF14:JI44 TB14:TE44 ACX14:ADA44 AMT14:AMW44 AWP14:AWS44 BGL14:BGO44 BQH14:BQK44 CAD14:CAG44 CJZ14:CKC44 CTV14:CTY44 DDR14:DDU44 DNN14:DNQ44 DXJ14:DXM44 EHF14:EHI44 ERB14:ERE44 FAX14:FBA44 FKT14:FKW44 FUP14:FUS44 GEL14:GEO44 GOH14:GOK44 GYD14:GYG44 HHZ14:HIC44 HRV14:HRY44 IBR14:IBU44 ILN14:ILQ44 IVJ14:IVM44 JFF14:JFI44 JPB14:JPE44 JYX14:JZA44 KIT14:KIW44 KSP14:KSS44 LCL14:LCO44 LMH14:LMK44 LWD14:LWG44 MFZ14:MGC44 MPV14:MPY44 MZR14:MZU44 NJN14:NJQ44 NTJ14:NTM44 ODF14:ODI44 ONB14:ONE44 OWX14:OXA44 PGT14:PGW44 PQP14:PQS44 QAL14:QAO44 QKH14:QKK44 QUD14:QUG44 RDZ14:REC44 RNV14:RNY44 RXR14:RXU44 SHN14:SHQ44 SRJ14:SRM44 TBF14:TBI44 TLB14:TLE44 TUX14:TVA44 UET14:UEW44 UOP14:UOS44 UYL14:UYO44 VIH14:VIK44 VSD14:VSG44 WBZ14:WCC44 WLV14:WLY44 WVR47:WVU48 WLV47:WLY48 WBZ47:WCC48 VSD47:VSG48 VIH47:VIK48 UYL47:UYO48 UOP47:UOS48 UET47:UEW48 TUX47:TVA48 TLB47:TLE48 TBF47:TBI48 SRJ47:SRM48 SHN47:SHQ48 RXR47:RXU48 RNV47:RNY48 RDZ47:REC48 QUD47:QUG48 QKH47:QKK48 QAL47:QAO48 PQP47:PQS48 PGT47:PGW48 OWX47:OXA48 ONB47:ONE48 ODF47:ODI48 NTJ47:NTM48 NJN47:NJQ48 MZR47:MZU48 MPV47:MPY48 MFZ47:MGC48 LWD47:LWG48 LMH47:LMK48 LCL47:LCO48 KSP47:KSS48 KIT47:KIW48 JYX47:JZA48 JPB47:JPE48 JFF47:JFI48 IVJ47:IVM48 ILN47:ILQ48 IBR47:IBU48 HRV47:HRY48 HHZ47:HIC48 GYD47:GYG48 GOH47:GOK48 GEL47:GEO48 FUP47:FUS48 FKT47:FKW48 FAX47:FBA48 ERB47:ERE48 EHF47:EHI48 DXJ47:DXM48 DNN47:DNQ48 DDR47:DDU48 CTV47:CTY48 CJZ47:CKC48 CAD47:CAG48 BQH47:BQK48 BGL47:BGO48 AWP47:AWS48 AMT47:AMW48 ACX47:ADA48 TB47:TE48 JF47:JI48 K47:N48 WVW47:WVW48 B47:B48 IW47:IW48 SS47:SS48 ACO47:ACO48 AMK47:AMK48 AWG47:AWG48 BGC47:BGC48 BPY47:BPY48 BZU47:BZU48 CJQ47:CJQ48 CTM47:CTM48 DDI47:DDI48 DNE47:DNE48 DXA47:DXA48 EGW47:EGW48 EQS47:EQS48 FAO47:FAO48 FKK47:FKK48 FUG47:FUG48 GEC47:GEC48 GNY47:GNY48 GXU47:GXU48 HHQ47:HHQ48 HRM47:HRM48 IBI47:IBI48 ILE47:ILE48 IVA47:IVA48 JEW47:JEW48 JOS47:JOS48 JYO47:JYO48 KIK47:KIK48 KSG47:KSG48 LCC47:LCC48 LLY47:LLY48 LVU47:LVU48 MFQ47:MFQ48 MPM47:MPM48 MZI47:MZI48 NJE47:NJE48 NTA47:NTA48 OCW47:OCW48 OMS47:OMS48 OWO47:OWO48 PGK47:PGK48 PQG47:PQG48 QAC47:QAC48 QJY47:QJY48 QTU47:QTU48 RDQ47:RDQ48 RNM47:RNM48 RXI47:RXI48 SHE47:SHE48 SRA47:SRA48 TAW47:TAW48 TKS47:TKS48 TUO47:TUO48 UEK47:UEK48 UOG47:UOG48 UYC47:UYC48 VHY47:VHY48 VRU47:VRU48 WBQ47:WBQ48 WLM47:WLM48 WVI47:WVI48 P47:P48 JK47:JK48 TG47:TG48 ADC47:ADC48 AMY47:AMY48 AWU47:AWU48 BGQ47:BGQ48 BQM47:BQM48 CAI47:CAI48 CKE47:CKE48 CUA47:CUA48 DDW47:DDW48 DNS47:DNS48 DXO47:DXO48 EHK47:EHK48 ERG47:ERG48 FBC47:FBC48 FKY47:FKY48 FUU47:FUU48 GEQ47:GEQ48 GOM47:GOM48 GYI47:GYI48 HIE47:HIE48 HSA47:HSA48 IBW47:IBW48 ILS47:ILS48 IVO47:IVO48 JFK47:JFK48 JPG47:JPG48 JZC47:JZC48 KIY47:KIY48 KSU47:KSU48 LCQ47:LCQ48 LMM47:LMM48 LWI47:LWI48 MGE47:MGE48 MQA47:MQA48 MZW47:MZW48 NJS47:NJS48 NTO47:NTO48 ODK47:ODK48 ONG47:ONG48 OXC47:OXC48 PGY47:PGY48 PQU47:PQU48 QAQ47:QAQ48 QKM47:QKM48 QUI47:QUI48 REE47:REE48 ROA47:ROA48 RXW47:RXW48 SHS47:SHS48 SRO47:SRO48 TBK47:TBK48 TLG47:TLG48 TVC47:TVC48 UEY47:UEY48 UOU47:UOU48 UYQ47:UYQ48 VIM47:VIM48 VSI47:VSI48 WCE47:WCE48 WMA47:WMA48 B50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P50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K50:N50 JF50:JI50 TB50:TE50 ACX50:ADA50 AMT50:AMW50 AWP50:AWS50 BGL50:BGO50 BQH50:BQK50 CAD50:CAG50 CJZ50:CKC50 CTV50:CTY50 DDR50:DDU50 DNN50:DNQ50 DXJ50:DXM50 EHF50:EHI50 ERB50:ERE50 FAX50:FBA50 FKT50:FKW50 FUP50:FUS50 GEL50:GEO50 GOH50:GOK50 GYD50:GYG50 HHZ50:HIC50 HRV50:HRY50 IBR50:IBU50 ILN50:ILQ50 IVJ50:IVM50 JFF50:JFI50 JPB50:JPE50 JYX50:JZA50 KIT50:KIW50 KSP50:KSS50 LCL50:LCO50 LMH50:LMK50 LWD50:LWG50 MFZ50:MGC50 MPV50:MPY50 MZR50:MZU50 NJN50:NJQ50 NTJ50:NTM50 ODF50:ODI50 ONB50:ONE50 OWX50:OXA50 PGT50:PGW50 PQP50:PQS50 QAL50:QAO50 QKH50:QKK50 QUD50:QUG50 RDZ50:REC50 RNV50:RNY50 RXR50:RXU50 SHN50:SHQ50 SRJ50:SRM50 TBF50:TBI50 TLB50:TLE50 TUX50:TVA50 UET50:UEW50 UOP50:UOS50 UYL50:UYO50 VIH50:VIK50 VSD50:VSG50 WBZ50:WCC50 WLV50:WLY50 WVR50:WVU50 K54:N55 JF54:JI55 TB54:TE55 ACX54:ADA55 AMT54:AMW55 AWP54:AWS55 BGL54:BGO55 BQH54:BQK55 CAD54:CAG55 CJZ54:CKC55 CTV54:CTY55 DDR54:DDU55 DNN54:DNQ55 DXJ54:DXM55 EHF54:EHI55 ERB54:ERE55 FAX54:FBA55 FKT54:FKW55 FUP54:FUS55 GEL54:GEO55 GOH54:GOK55 GYD54:GYG55 HHZ54:HIC55 HRV54:HRY55 IBR54:IBU55 ILN54:ILQ55 IVJ54:IVM55 JFF54:JFI55 JPB54:JPE55 JYX54:JZA55 KIT54:KIW55 KSP54:KSS55 LCL54:LCO55 LMH54:LMK55 LWD54:LWG55 MFZ54:MGC55 MPV54:MPY55 MZR54:MZU55 NJN54:NJQ55 NTJ54:NTM55 ODF54:ODI55 ONB54:ONE55 OWX54:OXA55 PGT54:PGW55 PQP54:PQS55 QAL54:QAO55 QKH54:QKK55 QUD54:QUG55 RDZ54:REC55 RNV54:RNY55 RXR54:RXU55 SHN54:SHQ55 SRJ54:SRM55 TBF54:TBI55 TLB54:TLE55 TUX54:TVA55 UET54:UEW55 UOP54:UOS55 UYL54:UYO55 VIH54:VIK55 VSD54:VSG55 WBZ54:WCC55 WLV54:WLY55 WVR54:WVU55 P54:P55 JK54:JK55 TG54:TG55 ADC54:ADC55 AMY54:AMY55 AWU54:AWU55 BGQ54:BGQ55 BQM54:BQM55 CAI54:CAI55 CKE54:CKE55 CUA54:CUA55 DDW54:DDW55 DNS54:DNS55 DXO54:DXO55 EHK54:EHK55 ERG54:ERG55 FBC54:FBC55 FKY54:FKY55 FUU54:FUU55 GEQ54:GEQ55 GOM54:GOM55 GYI54:GYI55 HIE54:HIE55 HSA54:HSA55 IBW54:IBW55 ILS54:ILS55 IVO54:IVO55 JFK54:JFK55 JPG54:JPG55 JZC54:JZC55 KIY54:KIY55 KSU54:KSU55 LCQ54:LCQ55 LMM54:LMM55 LWI54:LWI55 MGE54:MGE55 MQA54:MQA55 MZW54:MZW55 NJS54:NJS55 NTO54:NTO55 ODK54:ODK55 ONG54:ONG55 OXC54:OXC55 PGY54:PGY55 PQU54:PQU55 QAQ54:QAQ55 QKM54:QKM55 QUI54:QUI55 REE54:REE55 ROA54:ROA55 RXW54:RXW55 SHS54:SHS55 SRO54:SRO55 TBK54:TBK55 TLG54:TLG55 TVC54:TVC55 UEY54:UEY55 UOU54:UOU55 UYQ54:UYQ55 VIM54:VIM55 VSI54:VSI55 WCE54:WCE55 WMA54:WMA55 WVW54:WVW55 B54:B55 IW54:IW55 SS54:SS55 ACO54:ACO55 AMK54:AMK55 AWG54:AWG55 BGC54:BGC55 BPY54:BPY55 BZU54:BZU55 CJQ54:CJQ55 CTM54:CTM55 DDI54:DDI55 DNE54:DNE55 DXA54:DXA55 EGW54:EGW55 EQS54:EQS55 FAO54:FAO55 FKK54:FKK55 FUG54:FUG55 GEC54:GEC55 GNY54:GNY55 GXU54:GXU55 HHQ54:HHQ55 HRM54:HRM55 IBI54:IBI55 ILE54:ILE55 IVA54:IVA55 JEW54:JEW55 JOS54:JOS55 JYO54:JYO55 KIK54:KIK55 KSG54:KSG55 LCC54:LCC55 LLY54:LLY55 LVU54:LVU55 MFQ54:MFQ55 MPM54:MPM55 MZI54:MZI55 NJE54:NJE55 NTA54:NTA55 OCW54:OCW55 OMS54:OMS55 OWO54:OWO55 PGK54:PGK55 PQG54:PQG55 QAC54:QAC55 QJY54:QJY55 QTU54:QTU55 RDQ54:RDQ55 RNM54:RNM55 RXI54:RXI55 SHE54:SHE55 SRA54:SRA55 TAW54:TAW55 TKS54:TKS55 TUO54:TUO55 UEK54:UEK55 UOG54:UOG55 UYC54:UYC55 VHY54:VHY55 VRU54:VRU55 WBQ54:WBQ55 WLM54:WLM55 WVI54:WVI55 A60 IV60 SR60 ACN60 AMJ60 AWF60 BGB60 BPX60 BZT60 CJP60 CTL60 DDH60 DND60 DWZ60 EGV60 EQR60 FAN60 FKJ60 FUF60 GEB60 GNX60 GXT60 HHP60 HRL60 IBH60 ILD60 IUZ60 JEV60 JOR60 JYN60 KIJ60 KSF60 LCB60 LLX60 LVT60 MFP60 MPL60 MZH60 NJD60 NSZ60 OCV60 OMR60 OWN60 PGJ60 PQF60 QAB60 QJX60 QTT60 RDP60 RNL60 RXH60 SHD60 SQZ60 TAV60 TKR60 TUN60 UEJ60 UOF60 UYB60 VHX60 VRT60 WBP60 WLL60 WVH60 WVH68 A68 IV68 SR68 ACN68 AMJ68 AWF68 BGB68 BPX68 BZT68 CJP68 CTL68 DDH68 DND68 DWZ68 EGV68 EQR68 FAN68 FKJ68 FUF68 GEB68 GNX68 GXT68 HHP68 HRL68 IBH68 ILD68 IUZ68 JEV68 JOR68 JYN68 KIJ68 KSF68 LCB68 LLX68 LVT68 MFP68 MPL68 MZH68 NJD68 NSZ68 OCV68 OMR68 OWN68 PGJ68 PQF68 QAB68 QJX68 QTT68 RDP68 RNL68 RXH68 SHD68 SQZ68 TAV68 TKR68 TUN68 UEJ68 UOF68 UYB68 VHX68 VRT68 WBP68 WLL68 WVR57:WVU70 WLV57:WLY70 WBZ57:WCC70 VSD57:VSG70 VIH57:VIK70 UYL57:UYO70 UOP57:UOS70 UET57:UEW70 TUX57:TVA70 TLB57:TLE70 TBF57:TBI70 SRJ57:SRM70 SHN57:SHQ70 RXR57:RXU70 RNV57:RNY70 RDZ57:REC70 QUD57:QUG70 QKH57:QKK70 QAL57:QAO70 PQP57:PQS70 PGT57:PGW70 OWX57:OXA70 ONB57:ONE70 ODF57:ODI70 NTJ57:NTM70 NJN57:NJQ70 MZR57:MZU70 MPV57:MPY70 MFZ57:MGC70 LWD57:LWG70 LMH57:LMK70 LCL57:LCO70 KSP57:KSS70 KIT57:KIW70 JYX57:JZA70 JPB57:JPE70 JFF57:JFI70 IVJ57:IVM70 ILN57:ILQ70 IBR57:IBU70 HRV57:HRY70 HHZ57:HIC70 GYD57:GYG70 GOH57:GOK70 GEL57:GEO70 FUP57:FUS70 FKT57:FKW70 FAX57:FBA70 ERB57:ERE70 EHF57:EHI70 DXJ57:DXM70 DNN57:DNQ70 DDR57:DDU70 CTV57:CTY70 CJZ57:CKC70 CAD57:CAG70 BQH57:BQK70 BGL57:BGO70 AWP57:AWS70 AMT57:AMW70 ACX57:ADA70 TB57:TE70 JF57:JI70 K57:N70 WMA57:WMA70 WVW57:WVW70 B57:B70 IW57:IW70 SS57:SS70 ACO57:ACO70 AMK57:AMK70 AWG57:AWG70 BGC57:BGC70 BPY57:BPY70 BZU57:BZU70 CJQ57:CJQ70 CTM57:CTM70 DDI57:DDI70 DNE57:DNE70 DXA57:DXA70 EGW57:EGW70 EQS57:EQS70 FAO57:FAO70 FKK57:FKK70 FUG57:FUG70 GEC57:GEC70 GNY57:GNY70 GXU57:GXU70 HHQ57:HHQ70 HRM57:HRM70 IBI57:IBI70 ILE57:ILE70 IVA57:IVA70 JEW57:JEW70 JOS57:JOS70 JYO57:JYO70 KIK57:KIK70 KSG57:KSG70 LCC57:LCC70 LLY57:LLY70 LVU57:LVU70 MFQ57:MFQ70 MPM57:MPM70 MZI57:MZI70 NJE57:NJE70 NTA57:NTA70 OCW57:OCW70 OMS57:OMS70 OWO57:OWO70 PGK57:PGK70 PQG57:PQG70 QAC57:QAC70 QJY57:QJY70 QTU57:QTU70 RDQ57:RDQ70 RNM57:RNM70 RXI57:RXI70 SHE57:SHE70 SRA57:SRA70 TAW57:TAW70 TKS57:TKS70 TUO57:TUO70 UEK57:UEK70 UOG57:UOG70 UYC57:UYC70 VHY57:VHY70 VRU57:VRU70 WBQ57:WBQ70 WLM57:WLM70 WVI57:WVI70 P57:P70 JK57:JK70 TG57:TG70 ADC57:ADC70 AMY57:AMY70 AWU57:AWU70 BGQ57:BGQ70 BQM57:BQM70 CAI57:CAI70 CKE57:CKE70 CUA57:CUA70 DDW57:DDW70 DNS57:DNS70 DXO57:DXO70 EHK57:EHK70 ERG57:ERG70 FBC57:FBC70 FKY57:FKY70 FUU57:FUU70 GEQ57:GEQ70 GOM57:GOM70 GYI57:GYI70 HIE57:HIE70 HSA57:HSA70 IBW57:IBW70 ILS57:ILS70 IVO57:IVO70 JFK57:JFK70 JPG57:JPG70 JZC57:JZC70 KIY57:KIY70 KSU57:KSU70 LCQ57:LCQ70 LMM57:LMM70 LWI57:LWI70 MGE57:MGE70 MQA57:MQA70 MZW57:MZW70 NJS57:NJS70 NTO57:NTO70 ODK57:ODK70 ONG57:ONG70 OXC57:OXC70 PGY57:PGY70 PQU57:PQU70 QAQ57:QAQ70 QKM57:QKM70 QUI57:QUI70 REE57:REE70 ROA57:ROA70 RXW57:RXW70 SHS57:SHS70 SRO57:SRO70 TBK57:TBK70 TLG57:TLG70 TVC57:TVC70 UEY57:UEY70 UOU57:UOU70 UYQ57:UYQ70 VIM57:VIM70 VSI57:VSI70 WCE57:WCE70 K72:M77 M71 JH71 TD71 ACZ71 AMV71 AWR71 BGN71 BQJ71 CAF71 CKB71 CTX71 DDT71 DNP71 DXL71 EHH71 ERD71 FAZ71 FKV71 FUR71 GEN71 GOJ71 GYF71 HIB71 HRX71 IBT71 ILP71 IVL71 JFH71 JPD71 JYZ71 KIV71 KSR71 LCN71 LMJ71 LWF71 MGB71 MPX71 MZT71 NJP71 NTL71 ODH71 OND71 OWZ71 PGV71 PQR71 QAN71 QKJ71 QUF71 REB71 RNX71 RXT71 SHP71 SRL71 TBH71 TLD71 TUZ71 UEV71 UOR71 UYN71 VIJ71 VSF71 WCB71 WLX71 WVT71 A71 IV71 SR71 ACN71 AMJ71 AWF71 BGB71 BPX71 BZT71 CJP71 CTL71 DDH71 DND71 DWZ71 EGV71 EQR71 FAN71 FKJ71 FUF71 GEB71 GNX71 GXT71 HHP71 HRL71 IBH71 ILD71 IUZ71 JEV71 JOR71 JYN71 KIJ71 KSF71 LCB71 LLX71 LVT71 MFP71 MPL71 MZH71 NJD71 NSZ71 OCV71 OMR71 OWN71 PGJ71 PQF71 QAB71 QJX71 QTT71 RDP71 RNL71 RXH71 SHD71 SQZ71 TAV71 TKR71 TUN71 UEJ71 UOF71 UYB71 VHX71 VRT71 WBP71 WLL71 WVH71 JF72:JH77 TB72:TD77 ACX72:ACZ77 AMT72:AMV77 AWP72:AWR77 BGL72:BGN77 BQH72:BQJ77 CAD72:CAF77 CJZ72:CKB77 CTV72:CTX77 DDR72:DDT77 DNN72:DNP77 DXJ72:DXL77 EHF72:EHH77 ERB72:ERD77 FAX72:FAZ77 FKT72:FKV77 FUP72:FUR77 GEL72:GEN77 GOH72:GOJ77 GYD72:GYF77 HHZ72:HIB77 HRV72:HRX77 IBR72:IBT77 ILN72:ILP77 IVJ72:IVL77 JFF72:JFH77 JPB72:JPD77 JYX72:JYZ77 KIT72:KIV77 KSP72:KSR77 LCL72:LCN77 LMH72:LMJ77 LWD72:LWF77 MFZ72:MGB77 MPV72:MPX77 MZR72:MZT77 NJN72:NJP77 NTJ72:NTL77 ODF72:ODH77 ONB72:OND77 OWX72:OWZ77 PGT72:PGV77 PQP72:PQR77 QAL72:QAN77 QKH72:QKJ77 QUD72:QUF77 RDZ72:REB77 RNV72:RNX77 RXR72:RXT77 SHN72:SHP77 SRJ72:SRL77 TBF72:TBH77 TLB72:TLD77 TUX72:TUZ77 UET72:UEV77 UOP72:UOR77 UYL72:UYN77 VIH72:VIJ77 VSD72:VSF77 WBZ72:WCB77 WLV72:WLX77 WVR72:WVT77 N71:N77 JI71:JI77 TE71:TE77 ADA71:ADA77 AMW71:AMW77 AWS71:AWS77 BGO71:BGO77 BQK71:BQK77 CAG71:CAG77 CKC71:CKC77 CTY71:CTY77 DDU71:DDU77 DNQ71:DNQ77 DXM71:DXM77 EHI71:EHI77 ERE71:ERE77 FBA71:FBA77 FKW71:FKW77 FUS71:FUS77 GEO71:GEO77 GOK71:GOK77 GYG71:GYG77 HIC71:HIC77 HRY71:HRY77 IBU71:IBU77 ILQ71:ILQ77 IVM71:IVM77 JFI71:JFI77 JPE71:JPE77 JZA71:JZA77 KIW71:KIW77 KSS71:KSS77 LCO71:LCO77 LMK71:LMK77 LWG71:LWG77 MGC71:MGC77 MPY71:MPY77 MZU71:MZU77 NJQ71:NJQ77 NTM71:NTM77 ODI71:ODI77 ONE71:ONE77 OXA71:OXA77 PGW71:PGW77 PQS71:PQS77 QAO71:QAO77 QKK71:QKK77 QUG71:QUG77 REC71:REC77 RNY71:RNY77 RXU71:RXU77 SHQ71:SHQ77 SRM71:SRM77 TBI71:TBI77 TLE71:TLE77 TVA71:TVA77 UEW71:UEW77 UOS71:UOS77 UYO71:UYO77 VIK71:VIK77 VSG71:VSG77 WCC71:WCC77 WLY71:WLY77 WVU71:WVU77 WVH78 A78 IV78 SR78 ACN78 AMJ78 AWF78 BGB78 BPX78 BZT78 CJP78 CTL78 DDH78 DND78 DWZ78 EGV78 EQR78 FAN78 FKJ78 FUF78 GEB78 GNX78 GXT78 HHP78 HRL78 IBH78 ILD78 IUZ78 JEV78 JOR78 JYN78 KIJ78 KSF78 LCB78 LLX78 LVT78 MFP78 MPL78 MZH78 NJD78 NSZ78 OCV78 OMR78 OWN78 PGJ78 PQF78 QAB78 QJX78 QTT78 RDP78 RNL78 RXH78 SHD78 SQZ78 TAV78 TKR78 TUN78 UEJ78 UOF78 UYB78 VHX78 VRT78 WBP78 WLL78 VSI72:VSI81 VIM72:VIM81 UYQ72:UYQ81 UOU72:UOU81 UEY72:UEY81 TVC72:TVC81 TLG72:TLG81 TBK72:TBK81 SRO72:SRO81 SHS72:SHS81 RXW72:RXW81 ROA72:ROA81 REE72:REE81 QUI72:QUI81 QKM72:QKM81 QAQ72:QAQ81 PQU72:PQU81 PGY72:PGY81 OXC72:OXC81 ONG72:ONG81 ODK72:ODK81 NTO72:NTO81 NJS72:NJS81 MZW72:MZW81 MQA72:MQA81 MGE72:MGE81 LWI72:LWI81 LMM72:LMM81 LCQ72:LCQ81 KSU72:KSU81 KIY72:KIY81 JZC72:JZC81 JPG72:JPG81 JFK72:JFK81 IVO72:IVO81 ILS72:ILS81 IBW72:IBW81 HSA72:HSA81 HIE72:HIE81 GYI72:GYI81 GOM72:GOM81 GEQ72:GEQ81 FUU72:FUU81 FKY72:FKY81 FBC72:FBC81 ERG72:ERG81 EHK72:EHK81 DXO72:DXO81 DNS72:DNS81 DDW72:DDW81 CUA72:CUA81 CKE72:CKE81 CAI72:CAI81 BQM72:BQM81 BGQ72:BGQ81 AWU72:AWU81 AMY72:AMY81 ADC72:ADC81 TG72:TG81 JK72:JK81 P72:P81 WVI72:WVI81 WLM72:WLM81 WBQ72:WBQ81 VRU72:VRU81 VHY72:VHY81 UYC72:UYC81 UOG72:UOG81 UEK72:UEK81 TUO72:TUO81 TKS72:TKS81 TAW72:TAW81 SRA72:SRA81 SHE72:SHE81 RXI72:RXI81 RNM72:RNM81 RDQ72:RDQ81 QTU72:QTU81 QJY72:QJY81 QAC72:QAC81 PQG72:PQG81 PGK72:PGK81 OWO72:OWO81 OMS72:OMS81 OCW72:OCW81 NTA72:NTA81 NJE72:NJE81 MZI72:MZI81 MPM72:MPM81 MFQ72:MFQ81 LVU72:LVU81 LLY72:LLY81 LCC72:LCC81 KSG72:KSG81 KIK72:KIK81 JYO72:JYO81 JOS72:JOS81 JEW72:JEW81 IVA72:IVA81 ILE72:ILE81 IBI72:IBI81 HRM72:HRM81 HHQ72:HHQ81 GXU72:GXU81 GNY72:GNY81 GEC72:GEC81 FUG72:FUG81 FKK72:FKK81 FAO72:FAO81 EQS72:EQS81 EGW72:EGW81 DXA72:DXA81 DNE72:DNE81 DDI72:DDI81 CTM72:CTM81 CJQ72:CJQ81 BZU72:BZU81 BPY72:BPY81 BGC72:BGC81 AWG72:AWG81 AMK72:AMK81 ACO72:ACO81 SS72:SS81 IW72:IW81 B72:B81 WVW72:WVW81 WMA72:WMA81 WCE72:WCE81 WVR78:WVU81 WLV78:WLY81 WBZ78:WCC81 VSD78:VSG81 VIH78:VIK81 UYL78:UYO81 UOP78:UOS81 UET78:UEW81 TUX78:TVA81 TLB78:TLE81 TBF78:TBI81 SRJ78:SRM81 SHN78:SHQ81 RXR78:RXU81 RNV78:RNY81 RDZ78:REC81 QUD78:QUG81 QKH78:QKK81 QAL78:QAO81 PQP78:PQS81 PGT78:PGW81 OWX78:OXA81 ONB78:ONE81 ODF78:ODI81 NTJ78:NTM81 NJN78:NJQ81 MZR78:MZU81 MPV78:MPY81 MFZ78:MGC81 LWD78:LWG81 LMH78:LMK81 LCL78:LCO81 KSP78:KSS81 KIT78:KIW81 JYX78:JZA81 JPB78:JPE81 JFF78:JFI81 IVJ78:IVM81 ILN78:ILQ81 IBR78:IBU81 HRV78:HRY81 HHZ78:HIC81 GYD78:GYG81 GOH78:GOK81 GEL78:GEO81 FUP78:FUS81 FKT78:FKW81 FAX78:FBA81 ERB78:ERE81 EHF78:EHI81 DXJ78:DXM81 DNN78:DNQ81 DDR78:DDU81 CTV78:CTY81 CJZ78:CKC81 CAD78:CAG81 BQH78:BQK81 BGL78:BGO81 AWP78:AWS81 AMT78:AMW81 ACX78:ADA81 TB78:TE81 JF78:JI81 K78:N81 K83:N84 VSI83:VSI84 VIM83:VIM84 UYQ83:UYQ84 UOU83:UOU84 UEY83:UEY84 TVC83:TVC84 TLG83:TLG84 TBK83:TBK84 SRO83:SRO84 SHS83:SHS84 RXW83:RXW84 ROA83:ROA84 REE83:REE84 QUI83:QUI84 QKM83:QKM84 QAQ83:QAQ84 PQU83:PQU84 PGY83:PGY84 OXC83:OXC84 ONG83:ONG84 ODK83:ODK84 NTO83:NTO84 NJS83:NJS84 MZW83:MZW84 MQA83:MQA84 MGE83:MGE84 LWI83:LWI84 LMM83:LMM84 LCQ83:LCQ84 KSU83:KSU84 KIY83:KIY84 JZC83:JZC84 JPG83:JPG84 JFK83:JFK84 IVO83:IVO84 ILS83:ILS84 IBW83:IBW84 HSA83:HSA84 HIE83:HIE84 GYI83:GYI84 GOM83:GOM84 GEQ83:GEQ84 FUU83:FUU84 FKY83:FKY84 FBC83:FBC84 ERG83:ERG84 EHK83:EHK84 DXO83:DXO84 DNS83:DNS84 DDW83:DDW84 CUA83:CUA84 CKE83:CKE84 CAI83:CAI84 BQM83:BQM84 BGQ83:BGQ84 AWU83:AWU84 AMY83:AMY84 ADC83:ADC84 TG83:TG84 JK83:JK84 P83:P84 WVI83:WVI84 WLM83:WLM84 WBQ83:WBQ84 VRU83:VRU84 VHY83:VHY84 UYC83:UYC84 UOG83:UOG84 UEK83:UEK84 TUO83:TUO84 TKS83:TKS84 TAW83:TAW84 SRA83:SRA84 SHE83:SHE84 RXI83:RXI84 RNM83:RNM84 RDQ83:RDQ84 QTU83:QTU84 QJY83:QJY84 QAC83:QAC84 PQG83:PQG84 PGK83:PGK84 OWO83:OWO84 OMS83:OMS84 OCW83:OCW84 NTA83:NTA84 NJE83:NJE84 MZI83:MZI84 MPM83:MPM84 MFQ83:MFQ84 LVU83:LVU84 LLY83:LLY84 LCC83:LCC84 KSG83:KSG84 KIK83:KIK84 JYO83:JYO84 JOS83:JOS84 JEW83:JEW84 IVA83:IVA84 ILE83:ILE84 IBI83:IBI84 HRM83:HRM84 HHQ83:HHQ84 GXU83:GXU84 GNY83:GNY84 GEC83:GEC84 FUG83:FUG84 FKK83:FKK84 FAO83:FAO84 EQS83:EQS84 EGW83:EGW84 DXA83:DXA84 DNE83:DNE84 DDI83:DDI84 CTM83:CTM84 CJQ83:CJQ84 BZU83:BZU84 BPY83:BPY84 BGC83:BGC84 AWG83:AWG84 AMK83:AMK84 ACO83:ACO84 SS83:SS84 IW83:IW84 B83:B84 WVW83:WVW84 WMA83:WMA84 WCE83:WCE84 WVR83:WVU84 WLV83:WLY84 WBZ83:WCC84 VSD83:VSG84 VIH83:VIK84 UYL83:UYO84 UOP83:UOS84 UET83:UEW84 TUX83:TVA84 TLB83:TLE84 TBF83:TBI84 SRJ83:SRM84 SHN83:SHQ84 RXR83:RXU84 RNV83:RNY84 RDZ83:REC84 QUD83:QUG84 QKH83:QKK84 QAL83:QAO84 PQP83:PQS84 PGT83:PGW84 OWX83:OXA84 ONB83:ONE84 ODF83:ODI84 NTJ83:NTM84 NJN83:NJQ84 MZR83:MZU84 MPV83:MPY84 MFZ83:MGC84 LWD83:LWG84 LMH83:LMK84 LCL83:LCO84 KSP83:KSS84 KIT83:KIW84 JYX83:JZA84 JPB83:JPE84 JFF83:JFI84 IVJ83:IVM84 ILN83:ILQ84 IBR83:IBU84 HRV83:HRY84 HHZ83:HIC84 GYD83:GYG84 GOH83:GOK84 GEL83:GEO84 FUP83:FUS84 FKT83:FKW84 FAX83:FBA84 ERB83:ERE84 EHF83:EHI84 DXJ83:DXM84 DNN83:DNQ84 DDR83:DDU84 CTV83:CTY84 CJZ83:CKC84 CAD83:CAG84 BQH83:BQK84 BGL83:BGO84 AWP83:AWS84 AMT83:AMW84 ACX83:ADA84 TB83:TE84 JF83:JI84 WVH84 A84 IV84 SR84 ACN84 AMJ84 AWF84 BGB84 BPX84 BZT84 CJP84 CTL84 DDH84 DND84 DWZ84 EGV84 EQR84 FAN84 FKJ84 FUF84 GEB84 GNX84 GXT84 HHP84 HRL84 IBH84 ILD84 IUZ84 JEV84 JOR84 JYN84 KIJ84 KSF84 LCB84 LLX84 LVT84 MFP84 MPL84 MZH84 NJD84 NSZ84 OCV84 OMR84 OWN84 PGJ84 PQF84 QAB84 QJX84 QTT84 RDP84 RNL84 RXH84 SHD84 SQZ84 TAV84 TKR84 TUN84 UEJ84 UOF84 UYB84 VHX84 VRT84 WBP84 WLL84 JF86:JI89 K86:N89 VSI86:VSI89 VIM86:VIM89 UYQ86:UYQ89 UOU86:UOU89 UEY86:UEY89 TVC86:TVC89 TLG86:TLG89 TBK86:TBK89 SRO86:SRO89 SHS86:SHS89 RXW86:RXW89 ROA86:ROA89 REE86:REE89 QUI86:QUI89 QKM86:QKM89 QAQ86:QAQ89 PQU86:PQU89 PGY86:PGY89 OXC86:OXC89 ONG86:ONG89 ODK86:ODK89 NTO86:NTO89 NJS86:NJS89 MZW86:MZW89 MQA86:MQA89 MGE86:MGE89 LWI86:LWI89 LMM86:LMM89 LCQ86:LCQ89 KSU86:KSU89 KIY86:KIY89 JZC86:JZC89 JPG86:JPG89 JFK86:JFK89 IVO86:IVO89 ILS86:ILS89 IBW86:IBW89 HSA86:HSA89 HIE86:HIE89 GYI86:GYI89 GOM86:GOM89 GEQ86:GEQ89 FUU86:FUU89 FKY86:FKY89 FBC86:FBC89 ERG86:ERG89 EHK86:EHK89 DXO86:DXO89 DNS86:DNS89 DDW86:DDW89 CUA86:CUA89 CKE86:CKE89 CAI86:CAI89 BQM86:BQM89 BGQ86:BGQ89 AWU86:AWU89 AMY86:AMY89 ADC86:ADC89 TG86:TG89 JK86:JK89 P86:P89 WVI86:WVI89 WLM86:WLM89 WBQ86:WBQ89 VRU86:VRU89 VHY86:VHY89 UYC86:UYC89 UOG86:UOG89 UEK86:UEK89 TUO86:TUO89 TKS86:TKS89 TAW86:TAW89 SRA86:SRA89 SHE86:SHE89 RXI86:RXI89 RNM86:RNM89 RDQ86:RDQ89 QTU86:QTU89 QJY86:QJY89 QAC86:QAC89 PQG86:PQG89 PGK86:PGK89 OWO86:OWO89 OMS86:OMS89 OCW86:OCW89 NTA86:NTA89 NJE86:NJE89 MZI86:MZI89 MPM86:MPM89 MFQ86:MFQ89 LVU86:LVU89 LLY86:LLY89 LCC86:LCC89 KSG86:KSG89 KIK86:KIK89 JYO86:JYO89 JOS86:JOS89 JEW86:JEW89 IVA86:IVA89 ILE86:ILE89 IBI86:IBI89 HRM86:HRM89 HHQ86:HHQ89 GXU86:GXU89 GNY86:GNY89 GEC86:GEC89 FUG86:FUG89 FKK86:FKK89 FAO86:FAO89 EQS86:EQS89 EGW86:EGW89 DXA86:DXA89 DNE86:DNE89 DDI86:DDI89 CTM86:CTM89 CJQ86:CJQ89 BZU86:BZU89 BPY86:BPY89 BGC86:BGC89 AWG86:AWG89 AMK86:AMK89 ACO86:ACO89 SS86:SS89 IW86:IW89 B86:B89 WVW86:WVW89 WMA86:WMA89 WCE86:WCE89 WVR86:WVU89 WLV86:WLY89 WBZ86:WCC89 VSD86:VSG89 VIH86:VIK89 UYL86:UYO89 UOP86:UOS89 UET86:UEW89 TUX86:TVA89 TLB86:TLE89 TBF86:TBI89 SRJ86:SRM89 SHN86:SHQ89 RXR86:RXU89 RNV86:RNY89 RDZ86:REC89 QUD86:QUG89 QKH86:QKK89 QAL86:QAO89 PQP86:PQS89 PGT86:PGW89 OWX86:OXA89 ONB86:ONE89 ODF86:ODI89 NTJ86:NTM89 NJN86:NJQ89 MZR86:MZU89 MPV86:MPY89 MFZ86:MGC89 LWD86:LWG89 LMH86:LMK89 LCL86:LCO89 KSP86:KSS89 KIT86:KIW89 JYX86:JZA89 JPB86:JPE89 JFF86:JFI89 IVJ86:IVM89 ILN86:ILQ89 IBR86:IBU89 HRV86:HRY89 HHZ86:HIC89 GYD86:GYG89 GOH86:GOK89 GEL86:GEO89 FUP86:FUS89 FKT86:FKW89 FAX86:FBA89 ERB86:ERE89 EHF86:EHI89 DXJ86:DXM89 DNN86:DNQ89 DDR86:DDU89 CTV86:CTY89 CJZ86:CKC89 CAD86:CAG89 BQH86:BQK89 BGL86:BGO89 AWP86:AWS89 AMT86:AMW89 ACX86:ADA89 TB86:TE89 WVH101:WVI101 JH92:JH94 TD92:TD94 ACZ92:ACZ94 AMV92:AMV94 AWR92:AWR94 BGN92:BGN94 BQJ92:BQJ94 CAF92:CAF94 CKB92:CKB94 CTX92:CTX94 DDT92:DDT94 DNP92:DNP94 DXL92:DXL94 EHH92:EHH94 ERD92:ERD94 FAZ92:FAZ94 FKV92:FKV94 FUR92:FUR94 GEN92:GEN94 GOJ92:GOJ94 GYF92:GYF94 HIB92:HIB94 HRX92:HRX94 IBT92:IBT94 ILP92:ILP94 IVL92:IVL94 JFH92:JFH94 JPD92:JPD94 JYZ92:JYZ94 KIV92:KIV94 KSR92:KSR94 LCN92:LCN94 LMJ92:LMJ94 LWF92:LWF94 MGB92:MGB94 MPX92:MPX94 MZT92:MZT94 NJP92:NJP94 NTL92:NTL94 ODH92:ODH94 OND92:OND94 OWZ92:OWZ94 PGV92:PGV94 PQR92:PQR94 QAN92:QAN94 QKJ92:QKJ94 QUF92:QUF94 REB92:REB94 RNX92:RNX94 RXT92:RXT94 SHP92:SHP94 SRL92:SRL94 TBH92:TBH94 TLD92:TLD94 TUZ92:TUZ94 UEV92:UEV94 UOR92:UOR94 UYN92:UYN94 VIJ92:VIJ94 VSF92:VSF94 WCB92:WCB94 WLX92:WLX94 WVT92:WVT94 M92:M94 A95 IV95 SR95 ACN95 AMJ95 AWF95 BGB95 BPX95 BZT95 CJP95 CTL95 DDH95 DND95 DWZ95 EGV95 EQR95 FAN95 FKJ95 FUF95 GEB95 GNX95 GXT95 HHP95 HRL95 IBH95 ILD95 IUZ95 JEV95 JOR95 JYN95 KIJ95 KSF95 LCB95 LLX95 LVT95 MFP95 MPL95 MZH95 NJD95 NSZ95 OCV95 OMR95 OWN95 PGJ95 PQF95 QAB95 QJX95 QTT95 RDP95 RNL95 RXH95 SHD95 SQZ95 TAV95 TKR95 TUN95 UEJ95 UOF95 UYB95 VHX95 VRT95 WBP95 WLL95 WVH95 P95:P99 JK95:JK99 TG95:TG99 ADC95:ADC99 AMY95:AMY99 AWU95:AWU99 BGQ95:BGQ99 BQM95:BQM99 CAI95:CAI99 CKE95:CKE99 CUA95:CUA99 DDW95:DDW99 DNS95:DNS99 DXO95:DXO99 EHK95:EHK99 ERG95:ERG99 FBC95:FBC99 FKY95:FKY99 FUU95:FUU99 GEQ95:GEQ99 GOM95:GOM99 GYI95:GYI99 HIE95:HIE99 HSA95:HSA99 IBW95:IBW99 ILS95:ILS99 IVO95:IVO99 JFK95:JFK99 JPG95:JPG99 JZC95:JZC99 KIY95:KIY99 KSU95:KSU99 LCQ95:LCQ99 LMM95:LMM99 LWI95:LWI99 MGE95:MGE99 MQA95:MQA99 MZW95:MZW99 NJS95:NJS99 NTO95:NTO99 ODK95:ODK99 ONG95:ONG99 OXC95:OXC99 PGY95:PGY99 PQU95:PQU99 QAQ95:QAQ99 QKM95:QKM99 QUI95:QUI99 REE95:REE99 ROA95:ROA99 RXW95:RXW99 SHS95:SHS99 SRO95:SRO99 TBK95:TBK99 TLG95:TLG99 TVC95:TVC99 UEY95:UEY99 UOU95:UOU99 UYQ95:UYQ99 VIM95:VIM99 VSI95:VSI99 WCE95:WCE99 WMA95:WMA99 WVW95:WVW99 K95:N99 JF95:JI99 TB95:TE99 ACX95:ADA99 AMT95:AMW99 AWP95:AWS99 BGL95:BGO99 BQH95:BQK99 CAD95:CAG99 CJZ95:CKC99 CTV95:CTY99 DDR95:DDU99 DNN95:DNQ99 DXJ95:DXM99 EHF95:EHI99 ERB95:ERE99 FAX95:FBA99 FKT95:FKW99 FUP95:FUS99 GEL95:GEO99 GOH95:GOK99 GYD95:GYG99 HHZ95:HIC99 HRV95:HRY99 IBR95:IBU99 ILN95:ILQ99 IVJ95:IVM99 JFF95:JFI99 JPB95:JPE99 JYX95:JZA99 KIT95:KIW99 KSP95:KSS99 LCL95:LCO99 LMH95:LMK99 LWD95:LWG99 MFZ95:MGC99 MPV95:MPY99 MZR95:MZU99 NJN95:NJQ99 NTJ95:NTM99 ODF95:ODI99 ONB95:ONE99 OWX95:OXA99 PGT95:PGW99 PQP95:PQS99 QAL95:QAO99 QKH95:QKK99 QUD95:QUG99 RDZ95:REC99 RNV95:RNY99 RXR95:RXU99 SHN95:SHQ99 SRJ95:SRM99 TBF95:TBI99 TLB95:TLE99 TUX95:TVA99 UET95:UEW99 UOP95:UOS99 UYL95:UYO99 VIH95:VIK99 VSD95:VSG99 WBZ95:WCC99 WLV95:WLY99 WVR95:WVU99 B95:B99 IW95:IW99 SS95:SS99 ACO95:ACO99 AMK95:AMK99 AWG95:AWG99 BGC95:BGC99 BPY95:BPY99 BZU95:BZU99 CJQ95:CJQ99 CTM95:CTM99 DDI95:DDI99 DNE95:DNE99 DXA95:DXA99 EGW95:EGW99 EQS95:EQS99 FAO95:FAO99 FKK95:FKK99 FUG95:FUG99 GEC95:GEC99 GNY95:GNY99 GXU95:GXU99 HHQ95:HHQ99 HRM95:HRM99 IBI95:IBI99 ILE95:ILE99 IVA95:IVA99 JEW95:JEW99 JOS95:JOS99 JYO95:JYO99 KIK95:KIK99 KSG95:KSG99 LCC95:LCC99 LLY95:LLY99 LVU95:LVU99 MFQ95:MFQ99 MPM95:MPM99 MZI95:MZI99 NJE95:NJE99 NTA95:NTA99 OCW95:OCW99 OMS95:OMS99 OWO95:OWO99 PGK95:PGK99 PQG95:PQG99 QAC95:QAC99 QJY95:QJY99 QTU95:QTU99 RDQ95:RDQ99 RNM95:RNM99 RXI95:RXI99 SHE95:SHE99 SRA95:SRA99 TAW95:TAW99 TKS95:TKS99 TUO95:TUO99 UEK95:UEK99 UOG95:UOG99 UYC95:UYC99 VHY95:VHY99 VRU95:VRU99 WBQ95:WBQ99 WLM95:WLM99 WVI95:WVI99 A101:B101 IV101:IW101 SR101:SS101 ACN101:ACO101 AMJ101:AMK101 AWF101:AWG101 BGB101:BGC101 BPX101:BPY101 BZT101:BZU101 CJP101:CJQ101 CTL101:CTM101 DDH101:DDI101 DND101:DNE101 DWZ101:DXA101 EGV101:EGW101 EQR101:EQS101 FAN101:FAO101 FKJ101:FKK101 FUF101:FUG101 GEB101:GEC101 GNX101:GNY101 GXT101:GXU101 HHP101:HHQ101 HRL101:HRM101 IBH101:IBI101 ILD101:ILE101 IUZ101:IVA101 JEV101:JEW101 JOR101:JOS101 JYN101:JYO101 KIJ101:KIK101 KSF101:KSG101 LCB101:LCC101 LLX101:LLY101 LVT101:LVU101 MFP101:MFQ101 MPL101:MPM101 MZH101:MZI101 NJD101:NJE101 NSZ101:NTA101 OCV101:OCW101 OMR101:OMS101 OWN101:OWO101 PGJ101:PGK101 PQF101:PQG101 QAB101:QAC101 QJX101:QJY101 QTT101:QTU101 RDP101:RDQ101 RNL101:RNM101 RXH101:RXI101 SHD101:SHE101 SQZ101:SRA101 TAV101:TAW101 TKR101:TKS101 TUN101:TUO101 UEJ101:UEK101 UOF101:UOG101 UYB101:UYC101 VHX101:VHY101 VRT101:VRU101 WBP101:WBQ101 WLL101:WLM101 WVH120 A120 IV120 SR120 ACN120 AMJ120 AWF120 BGB120 BPX120 BZT120 CJP120 CTL120 DDH120 DND120 DWZ120 EGV120 EQR120 FAN120 FKJ120 FUF120 GEB120 GNX120 GXT120 HHP120 HRL120 IBH120 ILD120 IUZ120 JEV120 JOR120 JYN120 KIJ120 KSF120 LCB120 LLX120 LVT120 MFP120 MPL120 MZH120 NJD120 NSZ120 OCV120 OMR120 OWN120 PGJ120 PQF120 QAB120 QJX120 QTT120 RDP120 RNL120 RXH120 SHD120 SQZ120 TAV120 TKR120 TUN120 UEJ120 UOF120 UYB120 VHX120 VRT120 WBP120 WLL120 ACX101:ADA130 AMT101:AMW130 AWP101:AWS130 BGL101:BGO130 BQH101:BQK130 CAD101:CAG130 CJZ101:CKC130 CTV101:CTY130 DDR101:DDU130 DNN101:DNQ130 DXJ101:DXM130 EHF101:EHI130 ERB101:ERE130 FAX101:FBA130 FKT101:FKW130 FUP101:FUS130 GEL101:GEO130 GOH101:GOK130 GYD101:GYG130 HHZ101:HIC130 HRV101:HRY130 IBR101:IBU130 ILN101:ILQ130 IVJ101:IVM130 JFF101:JFI130 JPB101:JPE130 JYX101:JZA130 KIT101:KIW130 KSP101:KSS130 LCL101:LCO130 LMH101:LMK130 LWD101:LWG130 MFZ101:MGC130 MPV101:MPY130 MZR101:MZU130 NJN101:NJQ130 NTJ101:NTM130 ODF101:ODI130 ONB101:ONE130 OWX101:OXA130 PGT101:PGW130 PQP101:PQS130 QAL101:QAO130 QKH101:QKK130 QUD101:QUG130 RDZ101:REC130 RNV101:RNY130 RXR101:RXU130 SHN101:SHQ130 SRJ101:SRM130 TBF101:TBI130 TLB101:TLE130 TUX101:TVA130 UET101:UEW130 UOP101:UOS130 UYL101:UYO130 VIH101:VIK130 VSD101:VSG130 WBZ101:WCC130 WLV101:WLY130 WVR101:WVU130 WCE101:WCE130 WMA101:WMA130 WVW101:WVW130 IW102:IW130 SS102:SS130 ACO102:ACO130 AMK102:AMK130 AWG102:AWG130 BGC102:BGC130 BPY102:BPY130 BZU102:BZU130 CJQ102:CJQ130 CTM102:CTM130 DDI102:DDI130 DNE102:DNE130 DXA102:DXA130 EGW102:EGW130 EQS102:EQS130 FAO102:FAO130 FKK102:FKK130 FUG102:FUG130 GEC102:GEC130 GNY102:GNY130 GXU102:GXU130 HHQ102:HHQ130 HRM102:HRM130 IBI102:IBI130 ILE102:ILE130 IVA102:IVA130 JEW102:JEW130 JOS102:JOS130 JYO102:JYO130 KIK102:KIK130 KSG102:KSG130 LCC102:LCC130 LLY102:LLY130 LVU102:LVU130 MFQ102:MFQ130 MPM102:MPM130 MZI102:MZI130 NJE102:NJE130 NTA102:NTA130 OCW102:OCW130 OMS102:OMS130 OWO102:OWO130 PGK102:PGK130 PQG102:PQG130 QAC102:QAC130 QJY102:QJY130 QTU102:QTU130 RDQ102:RDQ130 RNM102:RNM130 RXI102:RXI130 SHE102:SHE130 SRA102:SRA130 TAW102:TAW130 TKS102:TKS130 TUO102:TUO130 UEK102:UEK130 UOG102:UOG130 UYC102:UYC130 VHY102:VHY130 VRU102:VRU130 WBQ102:WBQ130 WLM102:WLM130 WVI102:WVI130 JK101:JK130 TG101:TG130 ADC101:ADC130 AMY101:AMY130 AWU101:AWU130 BGQ101:BGQ130 BQM101:BQM130 CAI101:CAI130 CKE101:CKE130 CUA101:CUA130 DDW101:DDW130 DNS101:DNS130 DXO101:DXO130 EHK101:EHK130 ERG101:ERG130 FBC101:FBC130 FKY101:FKY130 FUU101:FUU130 GEQ101:GEQ130 GOM101:GOM130 GYI101:GYI130 HIE101:HIE130 HSA101:HSA130 IBW101:IBW130 ILS101:ILS130 IVO101:IVO130 JFK101:JFK130 JPG101:JPG130 JZC101:JZC130 KIY101:KIY130 KSU101:KSU130 LCQ101:LCQ130 LMM101:LMM130 LWI101:LWI130 MGE101:MGE130 MQA101:MQA130 MZW101:MZW130 NJS101:NJS130 NTO101:NTO130 ODK101:ODK130 ONG101:ONG130 OXC101:OXC130 PGY101:PGY130 PQU101:PQU130 QAQ101:QAQ130 QKM101:QKM130 QUI101:QUI130 REE101:REE130 ROA101:ROA130 RXW101:RXW130 SHS101:SHS130 SRO101:SRO130 TBK101:TBK130 TLG101:TLG130 TVC101:TVC130 UEY101:UEY130 UOU101:UOU130 UYQ101:UYQ130 VIM101:VIM130 VSI101:VSI130 WVI147:WVI165 JF101:JI130 TB101:TE130 K101:N135 P101:P135 B102:B135 WVH140 A140 IV140 SR140 ACN140 AMJ140 AWF140 BGB140 BPX140 BZT140 CJP140 CTL140 DDH140 DND140 DWZ140 EGV140 EQR140 FAN140 FKJ140 FUF140 GEB140 GNX140 GXT140 HHP140 HRL140 IBH140 ILD140 IUZ140 JEV140 JOR140 JYN140 KIJ140 KSF140 LCB140 LLX140 LVT140 MFP140 MPL140 MZH140 NJD140 NSZ140 OCV140 OMR140 OWN140 PGJ140 PQF140 QAB140 QJX140 QTT140 RDP140 RNL140 RXH140 SHD140 SQZ140 TAV140 TKR140 TUN140 UEJ140 UOF140 UYB140 VHX140 VRT140 WBP140 WLL140 B137:B143 TB137:TE143 K137:N143 P137:P143 ACX137:ADA143 AMT137:AMW143 AWP137:AWS143 BGL137:BGO143 BQH137:BQK143 CAD137:CAG143 CJZ137:CKC143 CTV137:CTY143 DDR137:DDU143 DNN137:DNQ143 DXJ137:DXM143 EHF137:EHI143 ERB137:ERE143 FAX137:FBA143 FKT137:FKW143 FUP137:FUS143 GEL137:GEO143 GOH137:GOK143 GYD137:GYG143 HHZ137:HIC143 HRV137:HRY143 IBR137:IBU143 ILN137:ILQ143 IVJ137:IVM143 JFF137:JFI143 JPB137:JPE143 JYX137:JZA143 KIT137:KIW143 KSP137:KSS143 LCL137:LCO143 LMH137:LMK143 LWD137:LWG143 MFZ137:MGC143 MPV137:MPY143 MZR137:MZU143 NJN137:NJQ143 NTJ137:NTM143 ODF137:ODI143 ONB137:ONE143 OWX137:OXA143 PGT137:PGW143 PQP137:PQS143 QAL137:QAO143 QKH137:QKK143 QUD137:QUG143 RDZ137:REC143 RNV137:RNY143 RXR137:RXU143 SHN137:SHQ143 SRJ137:SRM143 TBF137:TBI143 TLB137:TLE143 TUX137:TVA143 UET137:UEW143 UOP137:UOS143 UYL137:UYO143 VIH137:VIK143 VSD137:VSG143 WBZ137:WCC143 WLV137:WLY143 WVR137:WVU143 WCE137:WCE143 WMA137:WMA143 WVW137:WVW143 IW137:IW143 SS137:SS143 ACO137:ACO143 AMK137:AMK143 AWG137:AWG143 BGC137:BGC143 BPY137:BPY143 BZU137:BZU143 CJQ137:CJQ143 CTM137:CTM143 DDI137:DDI143 DNE137:DNE143 DXA137:DXA143 EGW137:EGW143 EQS137:EQS143 FAO137:FAO143 FKK137:FKK143 FUG137:FUG143 GEC137:GEC143 GNY137:GNY143 GXU137:GXU143 HHQ137:HHQ143 HRM137:HRM143 IBI137:IBI143 ILE137:ILE143 IVA137:IVA143 JEW137:JEW143 JOS137:JOS143 JYO137:JYO143 KIK137:KIK143 KSG137:KSG143 LCC137:LCC143 LLY137:LLY143 LVU137:LVU143 MFQ137:MFQ143 MPM137:MPM143 MZI137:MZI143 NJE137:NJE143 NTA137:NTA143 OCW137:OCW143 OMS137:OMS143 OWO137:OWO143 PGK137:PGK143 PQG137:PQG143 QAC137:QAC143 QJY137:QJY143 QTU137:QTU143 RDQ137:RDQ143 RNM137:RNM143 RXI137:RXI143 SHE137:SHE143 SRA137:SRA143 TAW137:TAW143 TKS137:TKS143 TUO137:TUO143 UEK137:UEK143 UOG137:UOG143 UYC137:UYC143 VHY137:VHY143 VRU137:VRU143 WBQ137:WBQ143 WLM137:WLM143 WVI137:WVI143 JK137:JK143 TG137:TG143 ADC137:ADC143 AMY137:AMY143 AWU137:AWU143 BGQ137:BGQ143 BQM137:BQM143 CAI137:CAI143 CKE137:CKE143 CUA137:CUA143 DDW137:DDW143 DNS137:DNS143 DXO137:DXO143 EHK137:EHK143 ERG137:ERG143 FBC137:FBC143 FKY137:FKY143 FUU137:FUU143 GEQ137:GEQ143 GOM137:GOM143 GYI137:GYI143 HIE137:HIE143 HSA137:HSA143 IBW137:IBW143 ILS137:ILS143 IVO137:IVO143 JFK137:JFK143 JPG137:JPG143 JZC137:JZC143 KIY137:KIY143 KSU137:KSU143 LCQ137:LCQ143 LMM137:LMM143 LWI137:LWI143 MGE137:MGE143 MQA137:MQA143 MZW137:MZW143 NJS137:NJS143 NTO137:NTO143 ODK137:ODK143 ONG137:ONG143 OXC137:OXC143 PGY137:PGY143 PQU137:PQU143 QAQ137:QAQ143 QKM137:QKM143 QUI137:QUI143 REE137:REE143 ROA137:ROA143 RXW137:RXW143 SHS137:SHS143 SRO137:SRO143 TBK137:TBK143 TLG137:TLG143 TVC137:TVC143 UEY137:UEY143 UOU137:UOU143 UYQ137:UYQ143 VIM137:VIM143 VSI137:VSI143 JF137:JI143 A147 IV147 SR147 ACN147 AMJ147 AWF147 BGB147 BPX147 BZT147 CJP147 CTL147 DDH147 DND147 DWZ147 EGV147 EQR147 FAN147 FKJ147 FUF147 GEB147 GNX147 GXT147 HHP147 HRL147 IBH147 ILD147 IUZ147 JEV147 JOR147 JYN147 KIJ147 KSF147 LCB147 LLX147 LVT147 MFP147 MPL147 MZH147 NJD147 NSZ147 OCV147 OMR147 OWN147 PGJ147 PQF147 QAB147 QJX147 QTT147 RDP147 RNL147 RXH147 SHD147 SQZ147 TAV147 TKR147 TUN147 UEJ147 UOF147 UYB147 VHX147 VRT147 WBP147 WLL147 WVH147 WVH151 A151 IV151 SR151 ACN151 AMJ151 AWF151 BGB151 BPX151 BZT151 CJP151 CTL151 DDH151 DND151 DWZ151 EGV151 EQR151 FAN151 FKJ151 FUF151 GEB151 GNX151 GXT151 HHP151 HRL151 IBH151 ILD151 IUZ151 JEV151 JOR151 JYN151 KIJ151 KSF151 LCB151 LLX151 LVT151 MFP151 MPL151 MZH151 NJD151 NSZ151 OCV151 OMR151 OWN151 PGJ151 PQF151 QAB151 QJX151 QTT151 RDP151 RNL151 RXH151 SHD151 SQZ151 TAV151 TKR151 TUN151 UEJ151 UOF151 UYB151 VHX151 VRT151 WBP151 WLL151 WVH154 A154 IV154 SR154 ACN154 AMJ154 AWF154 BGB154 BPX154 BZT154 CJP154 CTL154 DDH154 DND154 DWZ154 EGV154 EQR154 FAN154 FKJ154 FUF154 GEB154 GNX154 GXT154 HHP154 HRL154 IBH154 ILD154 IUZ154 JEV154 JOR154 JYN154 KIJ154 KSF154 LCB154 LLX154 LVT154 MFP154 MPL154 MZH154 NJD154 NSZ154 OCV154 OMR154 OWN154 PGJ154 PQF154 QAB154 QJX154 QTT154 RDP154 RNL154 RXH154 SHD154 SQZ154 TAV154 TKR154 TUN154 UEJ154 UOF154 UYB154 VHX154 VRT154 WBP154 WLL154 A209:A213 WVH159 WLL159 WBP159 VRT159 VHX159 UYB159 UOF159 UEJ159 TUN159 TKR159 TAV159 SQZ159 SHD159 RXH159 RNL159 RDP159 QTT159 QJX159 QAB159 PQF159 PGJ159 OWN159 OMR159 OCV159 NSZ159 NJD159 MZH159 MPL159 MFP159 LVT159 LLX159 LCB159 KSF159 KIJ159 JYN159 JOR159 JEV159 IUZ159 ILD159 IBH159 HRL159 HHP159 GXT159 GNX159 GEB159 FUF159 FKJ159 FAN159 EQR159 EGV159 DWZ159 DND159 DDH159 CTL159 CJP159 BZT159 BPX159 BGB159 AWF159 AMJ159 ACN159 SR159 IV159 A159 VIM153:VIM165 UYQ153:UYQ165 UOU153:UOU165 UEY153:UEY165 TVC153:TVC165 TLG153:TLG165 TBK153:TBK165 SRO153:SRO165 SHS153:SHS165 RXW153:RXW165 ROA153:ROA165 REE153:REE165 QUI153:QUI165 QKM153:QKM165 QAQ153:QAQ165 PQU153:PQU165 PGY153:PGY165 OXC153:OXC165 ONG153:ONG165 ODK153:ODK165 NTO153:NTO165 NJS153:NJS165 MZW153:MZW165 MQA153:MQA165 MGE153:MGE165 LWI153:LWI165 LMM153:LMM165 LCQ153:LCQ165 KSU153:KSU165 KIY153:KIY165 JZC153:JZC165 JPG153:JPG165 JFK153:JFK165 IVO153:IVO165 ILS153:ILS165 IBW153:IBW165 HSA153:HSA165 HIE153:HIE165 GYI153:GYI165 GOM153:GOM165 GEQ153:GEQ165 FUU153:FUU165 FKY153:FKY165 FBC153:FBC165 ERG153:ERG165 EHK153:EHK165 DXO153:DXO165 DNS153:DNS165 DDW153:DDW165 CUA153:CUA165 CKE153:CKE165 CAI153:CAI165 BQM153:BQM165 BGQ153:BGQ165 AWU153:AWU165 AMY153:AMY165 ADC153:ADC165 TG153:TG165 JK153:JK165 WVW153:WVW165 WMA153:WMA165 WCE153:WCE165 P153:P165 VSI153:VSI165 WVH166 A166 IV166 SR166 ACN166 AMJ166 AWF166 BGB166 BPX166 BZT166 CJP166 CTL166 DDH166 DND166 DWZ166 EGV166 EQR166 FAN166 FKJ166 FUF166 GEB166 GNX166 GXT166 HHP166 HRL166 IBH166 ILD166 IUZ166 JEV166 JOR166 JYN166 KIJ166 KSF166 LCB166 LLX166 LVT166 MFP166 MPL166 MZH166 NJD166 NSZ166 OCV166 OMR166 OWN166 PGJ166 PQF166 QAB166 QJX166 QTT166 RDP166 RNL166 RXH166 SHD166 SQZ166 TAV166 TKR166 TUN166 UEJ166 UOF166 UYB166 VHX166 VRT166 WBP166 WLL166 WVH169 A169 IV169 SR169 ACN169 AMJ169 AWF169 BGB169 BPX169 BZT169 CJP169 CTL169 DDH169 DND169 DWZ169 EGV169 EQR169 FAN169 FKJ169 FUF169 GEB169 GNX169 GXT169 HHP169 HRL169 IBH169 ILD169 IUZ169 JEV169 JOR169 JYN169 KIJ169 KSF169 LCB169 LLX169 LVT169 MFP169 MPL169 MZH169 NJD169 NSZ169 OCV169 OMR169 OWN169 PGJ169 PQF169 QAB169 QJX169 QTT169 RDP169 RNL169 RXH169 SHD169 SQZ169 TAV169 TKR169 TUN169 UEJ169 UOF169 UYB169 VHX169 VRT169 WBP169 WLL169 UYQ167:UYQ181 UOU167:UOU181 UEY167:UEY181 TVC167:TVC181 TLG167:TLG181 TBK167:TBK181 SRO167:SRO181 SHS167:SHS181 RXW167:RXW181 ROA167:ROA181 REE167:REE181 QUI167:QUI181 QKM167:QKM181 QAQ167:QAQ181 PQU167:PQU181 PGY167:PGY181 OXC167:OXC181 ONG167:ONG181 ODK167:ODK181 NTO167:NTO181 NJS167:NJS181 MZW167:MZW181 MQA167:MQA181 MGE167:MGE181 LWI167:LWI181 LMM167:LMM181 LCQ167:LCQ181 KSU167:KSU181 KIY167:KIY181 JZC167:JZC181 JPG167:JPG181 JFK167:JFK181 IVO167:IVO181 ILS167:ILS181 IBW167:IBW181 HSA167:HSA181 HIE167:HIE181 GYI167:GYI181 GOM167:GOM181 GEQ167:GEQ181 FUU167:FUU181 FKY167:FKY181 FBC167:FBC181 ERG167:ERG181 EHK167:EHK181 DXO167:DXO181 DNS167:DNS181 DDW167:DDW181 CUA167:CUA181 CKE167:CKE181 CAI167:CAI181 BQM167:BQM181 BGQ167:BGQ181 AWU167:AWU181 AMY167:AMY181 ADC167:ADC181 TG167:TG181 JK167:JK181 WVW167:WVW181 WMA167:WMA181 WCE167:WCE181 P167:P181 VSI167:VSI181 WVR167:WVU181 WLV167:WLY181 WBZ167:WCC181 VSD167:VSG181 VIH167:VIK181 UYL167:UYO181 UOP167:UOS181 UET167:UEW181 TUX167:TVA181 TLB167:TLE181 TBF167:TBI181 SRJ167:SRM181 SHN167:SHQ181 RXR167:RXU181 RNV167:RNY181 RDZ167:REC181 QUD167:QUG181 QKH167:QKK181 QAL167:QAO181 PQP167:PQS181 PGT167:PGW181 OWX167:OXA181 ONB167:ONE181 ODF167:ODI181 NTJ167:NTM181 NJN167:NJQ181 MZR167:MZU181 MPV167:MPY181 MFZ167:MGC181 LWD167:LWG181 LMH167:LMK181 LCL167:LCO181 KSP167:KSS181 KIT167:KIW181 JYX167:JZA181 JPB167:JPE181 JFF167:JFI181 IVJ167:IVM181 ILN167:ILQ181 IBR167:IBU181 HRV167:HRY181 HHZ167:HIC181 GYD167:GYG181 GOH167:GOK181 GEL167:GEO181 FUP167:FUS181 FKT167:FKW181 FAX167:FBA181 ERB167:ERE181 EHF167:EHI181 DXJ167:DXM181 DNN167:DNQ181 DDR167:DDU181 CTV167:CTY181 CJZ167:CKC181 CAD167:CAG181 BQH167:BQK181 BGL167:BGO181 AWP167:AWS181 AMT167:AMW181 ACX167:ADA181 K167:N181 TB167:TE181 JF167:JI181 B167:B181 IW167:IW181 SS167:SS181 ACO167:ACO181 AMK167:AMK181 AWG167:AWG181 BGC167:BGC181 BPY167:BPY181 BZU167:BZU181 CJQ167:CJQ181 CTM167:CTM181 DDI167:DDI181 DNE167:DNE181 DXA167:DXA181 EGW167:EGW181 EQS167:EQS181 FAO167:FAO181 FKK167:FKK181 FUG167:FUG181 GEC167:GEC181 GNY167:GNY181 GXU167:GXU181 HHQ167:HHQ181 HRM167:HRM181 IBI167:IBI181 ILE167:ILE181 IVA167:IVA181 JEW167:JEW181 JOS167:JOS181 JYO167:JYO181 KIK167:KIK181 KSG167:KSG181 LCC167:LCC181 LLY167:LLY181 LVU167:LVU181 MFQ167:MFQ181 MPM167:MPM181 MZI167:MZI181 NJE167:NJE181 NTA167:NTA181 OCW167:OCW181 OMS167:OMS181 OWO167:OWO181 PGK167:PGK181 PQG167:PQG181 QAC167:QAC181 QJY167:QJY181 QTU167:QTU181 RDQ167:RDQ181 RNM167:RNM181 RXI167:RXI181 SHE167:SHE181 SRA167:SRA181 TAW167:TAW181 TKS167:TKS181 TUO167:TUO181 UEK167:UEK181 UOG167:UOG181 UYC167:UYC181 VHY167:VHY181 VRU167:VRU181 WBQ167:WBQ181 WVI167:WVI181 WLM167:WLM181 VIM167:VIM181 WVI191:WVI192 B185:B189 IW185:IW189 SS185:SS189 ACO185:ACO189 AMK185:AMK189 AWG185:AWG189 BGC185:BGC189 BPY185:BPY189 BZU185:BZU189 CJQ185:CJQ189 CTM185:CTM189 DDI185:DDI189 DNE185:DNE189 DXA185:DXA189 EGW185:EGW189 EQS185:EQS189 FAO185:FAO189 FKK185:FKK189 FUG185:FUG189 GEC185:GEC189 GNY185:GNY189 GXU185:GXU189 HHQ185:HHQ189 HRM185:HRM189 IBI185:IBI189 ILE185:ILE189 IVA185:IVA189 JEW185:JEW189 JOS185:JOS189 JYO185:JYO189 KIK185:KIK189 KSG185:KSG189 LCC185:LCC189 LLY185:LLY189 LVU185:LVU189 MFQ185:MFQ189 MPM185:MPM189 MZI185:MZI189 NJE185:NJE189 NTA185:NTA189 OCW185:OCW189 OMS185:OMS189 OWO185:OWO189 PGK185:PGK189 PQG185:PQG189 QAC185:QAC189 QJY185:QJY189 QTU185:QTU189 RDQ185:RDQ189 RNM185:RNM189 RXI185:RXI189 SHE185:SHE189 SRA185:SRA189 TAW185:TAW189 TKS185:TKS189 TUO185:TUO189 UEK185:UEK189 UOG185:UOG189 UYC185:UYC189 VHY185:VHY189 VRU185:VRU189 WBQ185:WBQ189 WLM185:WLM189 WVI185:WVI189 K185:N189 JF185:JI189 TB185:TE189 ACX185:ADA189 AMT185:AMW189 AWP185:AWS189 BGL185:BGO189 BQH185:BQK189 CAD185:CAG189 CJZ185:CKC189 CTV185:CTY189 DDR185:DDU189 DNN185:DNQ189 DXJ185:DXM189 EHF185:EHI189 ERB185:ERE189 FAX185:FBA189 FKT185:FKW189 FUP185:FUS189 GEL185:GEO189 GOH185:GOK189 GYD185:GYG189 HHZ185:HIC189 HRV185:HRY189 IBR185:IBU189 ILN185:ILQ189 IVJ185:IVM189 JFF185:JFI189 JPB185:JPE189 JYX185:JZA189 KIT185:KIW189 KSP185:KSS189 LCL185:LCO189 LMH185:LMK189 LWD185:LWG189 MFZ185:MGC189 MPV185:MPY189 MZR185:MZU189 NJN185:NJQ189 NTJ185:NTM189 ODF185:ODI189 ONB185:ONE189 OWX185:OXA189 PGT185:PGW189 PQP185:PQS189 QAL185:QAO189 QKH185:QKK189 QUD185:QUG189 RDZ185:REC189 RNV185:RNY189 RXR185:RXU189 SHN185:SHQ189 SRJ185:SRM189 TBF185:TBI189 TLB185:TLE189 TUX185:TVA189 UET185:UEW189 UOP185:UOS189 UYL185:UYO189 VIH185:VIK189 VSD185:VSG189 WBZ185:WCC189 WLV185:WLY189 WVR185:WVU189 P185:P189 JK185:JK189 TG185:TG189 ADC185:ADC189 AMY185:AMY189 AWU185:AWU189 BGQ185:BGQ189 BQM185:BQM189 CAI185:CAI189 CKE185:CKE189 CUA185:CUA189 DDW185:DDW189 DNS185:DNS189 DXO185:DXO189 EHK185:EHK189 ERG185:ERG189 FBC185:FBC189 FKY185:FKY189 FUU185:FUU189 GEQ185:GEQ189 GOM185:GOM189 GYI185:GYI189 HIE185:HIE189 HSA185:HSA189 IBW185:IBW189 ILS185:ILS189 IVO185:IVO189 JFK185:JFK189 JPG185:JPG189 JZC185:JZC189 KIY185:KIY189 KSU185:KSU189 LCQ185:LCQ189 LMM185:LMM189 LWI185:LWI189 MGE185:MGE189 MQA185:MQA189 MZW185:MZW189 NJS185:NJS189 NTO185:NTO189 ODK185:ODK189 ONG185:ONG189 OXC185:OXC189 PGY185:PGY189 PQU185:PQU189 QAQ185:QAQ189 QKM185:QKM189 QUI185:QUI189 REE185:REE189 ROA185:ROA189 RXW185:RXW189 SHS185:SHS189 SRO185:SRO189 TBK185:TBK189 TLG185:TLG189 TVC185:TVC189 UEY185:UEY189 UOU185:UOU189 UYQ185:UYQ189 VIM185:VIM189 VSI185:VSI189 WCE185:WCE189 WMA185:WMA189 WVW185:WVW189 K191:N192 JF191:JI192 TB191:TE192 ACX191:ADA192 AMT191:AMW192 AWP191:AWS192 BGL191:BGO192 BQH191:BQK192 CAD191:CAG192 CJZ191:CKC192 CTV191:CTY192 DDR191:DDU192 DNN191:DNQ192 DXJ191:DXM192 EHF191:EHI192 ERB191:ERE192 FAX191:FBA192 FKT191:FKW192 FUP191:FUS192 GEL191:GEO192 GOH191:GOK192 GYD191:GYG192 HHZ191:HIC192 HRV191:HRY192 IBR191:IBU192 ILN191:ILQ192 IVJ191:IVM192 JFF191:JFI192 JPB191:JPE192 JYX191:JZA192 KIT191:KIW192 KSP191:KSS192 LCL191:LCO192 LMH191:LMK192 LWD191:LWG192 MFZ191:MGC192 MPV191:MPY192 MZR191:MZU192 NJN191:NJQ192 NTJ191:NTM192 ODF191:ODI192 ONB191:ONE192 OWX191:OXA192 PGT191:PGW192 PQP191:PQS192 QAL191:QAO192 QKH191:QKK192 QUD191:QUG192 RDZ191:REC192 RNV191:RNY192 RXR191:RXU192 SHN191:SHQ192 SRJ191:SRM192 TBF191:TBI192 TLB191:TLE192 TUX191:TVA192 UET191:UEW192 UOP191:UOS192 UYL191:UYO192 VIH191:VIK192 VSD191:VSG192 WBZ191:WCC192 WLV191:WLY192 WVR191:WVU192 P191:P192 JK191:JK192 TG191:TG192 ADC191:ADC192 AMY191:AMY192 AWU191:AWU192 BGQ191:BGQ192 BQM191:BQM192 CAI191:CAI192 CKE191:CKE192 CUA191:CUA192 DDW191:DDW192 DNS191:DNS192 DXO191:DXO192 EHK191:EHK192 ERG191:ERG192 FBC191:FBC192 FKY191:FKY192 FUU191:FUU192 GEQ191:GEQ192 GOM191:GOM192 GYI191:GYI192 HIE191:HIE192 HSA191:HSA192 IBW191:IBW192 ILS191:ILS192 IVO191:IVO192 JFK191:JFK192 JPG191:JPG192 JZC191:JZC192 KIY191:KIY192 KSU191:KSU192 LCQ191:LCQ192 LMM191:LMM192 LWI191:LWI192 MGE191:MGE192 MQA191:MQA192 MZW191:MZW192 NJS191:NJS192 NTO191:NTO192 ODK191:ODK192 ONG191:ONG192 OXC191:OXC192 PGY191:PGY192 PQU191:PQU192 QAQ191:QAQ192 QKM191:QKM192 QUI191:QUI192 REE191:REE192 ROA191:ROA192 RXW191:RXW192 SHS191:SHS192 SRO191:SRO192 TBK191:TBK192 TLG191:TLG192 TVC191:TVC192 UEY191:UEY192 UOU191:UOU192 UYQ191:UYQ192 VIM191:VIM192 VSI191:VSI192 WCE191:WCE192 WMA191:WMA192 WVW191:WVW192 B191:B192 IW191:IW192 SS191:SS192 ACO191:ACO192 AMK191:AMK192 AWG191:AWG192 BGC191:BGC192 BPY191:BPY192 BZU191:BZU192 CJQ191:CJQ192 CTM191:CTM192 DDI191:DDI192 DNE191:DNE192 DXA191:DXA192 EGW191:EGW192 EQS191:EQS192 FAO191:FAO192 FKK191:FKK192 FUG191:FUG192 GEC191:GEC192 GNY191:GNY192 GXU191:GXU192 HHQ191:HHQ192 HRM191:HRM192 IBI191:IBI192 ILE191:ILE192 IVA191:IVA192 JEW191:JEW192 JOS191:JOS192 JYO191:JYO192 KIK191:KIK192 KSG191:KSG192 LCC191:LCC192 LLY191:LLY192 LVU191:LVU192 MFQ191:MFQ192 MPM191:MPM192 MZI191:MZI192 NJE191:NJE192 NTA191:NTA192 OCW191:OCW192 OMS191:OMS192 OWO191:OWO192 PGK191:PGK192 PQG191:PQG192 QAC191:QAC192 QJY191:QJY192 QTU191:QTU192 RDQ191:RDQ192 RNM191:RNM192 RXI191:RXI192 SHE191:SHE192 SRA191:SRA192 TAW191:TAW192 TKS191:TKS192 TUO191:TUO192 UEK191:UEK192 UOG191:UOG192 UYC191:UYC192 VHY191:VHY192 VRU191:VRU192 WBQ191:WBQ192 WLM191:WLM192 B194 IW194 SS194 ACO194 AMK194 AWG194 BGC194 BPY194 BZU194 CJQ194 CTM194 DDI194 DNE194 DXA194 EGW194 EQS194 FAO194 FKK194 FUG194 GEC194 GNY194 GXU194 HHQ194 HRM194 IBI194 ILE194 IVA194 JEW194 JOS194 JYO194 KIK194 KSG194 LCC194 LLY194 LVU194 MFQ194 MPM194 MZI194 NJE194 NTA194 OCW194 OMS194 OWO194 PGK194 PQG194 QAC194 QJY194 QTU194 RDQ194 RNM194 RXI194 SHE194 SRA194 TAW194 TKS194 TUO194 UEK194 UOG194 UYC194 VHY194 VRU194 WBQ194 WVI194 WLM194 WVH195:WVI195 A195:B195 IV195:IW195 SR195:SS195 ACN195:ACO195 AMJ195:AMK195 AWF195:AWG195 BGB195:BGC195 BPX195:BPY195 BZT195:BZU195 CJP195:CJQ195 CTL195:CTM195 DDH195:DDI195 DND195:DNE195 DWZ195:DXA195 EGV195:EGW195 EQR195:EQS195 FAN195:FAO195 FKJ195:FKK195 FUF195:FUG195 GEB195:GEC195 GNX195:GNY195 GXT195:GXU195 HHP195:HHQ195 HRL195:HRM195 IBH195:IBI195 ILD195:ILE195 IUZ195:IVA195 JEV195:JEW195 JOR195:JOS195 JYN195:JYO195 KIJ195:KIK195 KSF195:KSG195 LCB195:LCC195 LLX195:LLY195 LVT195:LVU195 MFP195:MFQ195 MPL195:MPM195 MZH195:MZI195 NJD195:NJE195 NSZ195:NTA195 OCV195:OCW195 OMR195:OMS195 OWN195:OWO195 PGJ195:PGK195 PQF195:PQG195 QAB195:QAC195 QJX195:QJY195 QTT195:QTU195 RDP195:RDQ195 RNL195:RNM195 RXH195:RXI195 SHD195:SHE195 SQZ195:SRA195 TAV195:TAW195 TKR195:TKS195 TUN195:TUO195 UEJ195:UEK195 UOF195:UOG195 UYB195:UYC195 VHX195:VHY195 VRT195:VRU195 WBP195:WBQ195 WLL195:WLM195 WLM196:WLM200 B196:B200 IW196:IW200 SS196:SS200 ACO196:ACO200 AMK196:AMK200 AWG196:AWG200 BGC196:BGC200 BPY196:BPY200 BZU196:BZU200 CJQ196:CJQ200 CTM196:CTM200 DDI196:DDI200 DNE196:DNE200 DXA196:DXA200 EGW196:EGW200 EQS196:EQS200 FAO196:FAO200 FKK196:FKK200 FUG196:FUG200 GEC196:GEC200 GNY196:GNY200 GXU196:GXU200 HHQ196:HHQ200 HRM196:HRM200 IBI196:IBI200 ILE196:ILE200 IVA196:IVA200 JEW196:JEW200 JOS196:JOS200 JYO196:JYO200 KIK196:KIK200 KSG196:KSG200 LCC196:LCC200 LLY196:LLY200 LVU196:LVU200 MFQ196:MFQ200 MPM196:MPM200 MZI196:MZI200 NJE196:NJE200 NTA196:NTA200 OCW196:OCW200 OMS196:OMS200 OWO196:OWO200 PGK196:PGK200 PQG196:PQG200 QAC196:QAC200 QJY196:QJY200 QTU196:QTU200 RDQ196:RDQ200 RNM196:RNM200 RXI196:RXI200 SHE196:SHE200 SRA196:SRA200 TAW196:TAW200 TKS196:TKS200 TUO196:TUO200 UEK196:UEK200 UOG196:UOG200 UYC196:UYC200 VHY196:VHY200 VRU196:VRU200 WBQ196:WBQ200 WVI196:WVI200 A201:B201 IV201:IW201 SR201:SS201 ACN201:ACO201 AMJ201:AMK201 AWF201:AWG201 BGB201:BGC201 BPX201:BPY201 BZT201:BZU201 CJP201:CJQ201 CTL201:CTM201 DDH201:DDI201 DND201:DNE201 DWZ201:DXA201 EGV201:EGW201 EQR201:EQS201 FAN201:FAO201 FKJ201:FKK201 FUF201:FUG201 GEB201:GEC201 GNX201:GNY201 GXT201:GXU201 HHP201:HHQ201 HRL201:HRM201 IBH201:IBI201 ILD201:ILE201 IUZ201:IVA201 JEV201:JEW201 JOR201:JOS201 JYN201:JYO201 KIJ201:KIK201 KSF201:KSG201 LCB201:LCC201 LLX201:LLY201 LVT201:LVU201 MFP201:MFQ201 MPL201:MPM201 MZH201:MZI201 NJD201:NJE201 NSZ201:NTA201 OCV201:OCW201 OMR201:OMS201 OWN201:OWO201 PGJ201:PGK201 PQF201:PQG201 QAB201:QAC201 QJX201:QJY201 QTT201:QTU201 RDP201:RDQ201 RNL201:RNM201 RXH201:RXI201 SHD201:SHE201 SQZ201:SRA201 TAV201:TAW201 TKR201:TKS201 TUN201:TUO201 UEJ201:UEK201 UOF201:UOG201 UYB201:UYC201 VHX201:VHY201 VRT201:VRU201 WBP201:WBQ201 WLL201:WLM201 WVH201:WVI201 WVI202:WVI210 VIM194:VIM210 UYQ194:UYQ210 UOU194:UOU210 UEY194:UEY210 TVC194:TVC210 TLG194:TLG210 TBK194:TBK210 SRO194:SRO210 SHS194:SHS210 RXW194:RXW210 ROA194:ROA210 REE194:REE210 QUI194:QUI210 QKM194:QKM210 QAQ194:QAQ210 PQU194:PQU210 PGY194:PGY210 OXC194:OXC210 ONG194:ONG210 ODK194:ODK210 NTO194:NTO210 NJS194:NJS210 MZW194:MZW210 MQA194:MQA210 MGE194:MGE210 LWI194:LWI210 LMM194:LMM210 LCQ194:LCQ210 KSU194:KSU210 KIY194:KIY210 JZC194:JZC210 JPG194:JPG210 JFK194:JFK210 IVO194:IVO210 ILS194:ILS210 IBW194:IBW210 HSA194:HSA210 HIE194:HIE210 GYI194:GYI210 GOM194:GOM210 GEQ194:GEQ210 FUU194:FUU210 FKY194:FKY210 FBC194:FBC210 ERG194:ERG210 EHK194:EHK210 DXO194:DXO210 DNS194:DNS210 DDW194:DDW210 CUA194:CUA210 CKE194:CKE210 CAI194:CAI210 BQM194:BQM210 BGQ194:BGQ210 AWU194:AWU210 AMY194:AMY210 ADC194:ADC210 TG194:TG210 JK194:JK210 WVW194:WVW210 WMA194:WMA210 WCE194:WCE210 P194:P210 VSI194:VSI210 WVR194:WVU210 WLV194:WLY210 WBZ194:WCC210 VSD194:VSG210 VIH194:VIK210 UYL194:UYO210 UOP194:UOS210 UET194:UEW210 TUX194:TVA210 TLB194:TLE210 TBF194:TBI210 SRJ194:SRM210 SHN194:SHQ210 RXR194:RXU210 RNV194:RNY210 RDZ194:REC210 QUD194:QUG210 QKH194:QKK210 QAL194:QAO210 PQP194:PQS210 PGT194:PGW210 OWX194:OXA210 ONB194:ONE210 ODF194:ODI210 NTJ194:NTM210 NJN194:NJQ210 MZR194:MZU210 MPV194:MPY210 MFZ194:MGC210 LWD194:LWG210 LMH194:LMK210 LCL194:LCO210 KSP194:KSS210 KIT194:KIW210 JYX194:JZA210 JPB194:JPE210 JFF194:JFI210 IVJ194:IVM210 ILN194:ILQ210 IBR194:IBU210 HRV194:HRY210 HHZ194:HIC210 GYD194:GYG210 GOH194:GOK210 GEL194:GEO210 FUP194:FUS210 FKT194:FKW210 FAX194:FBA210 ERB194:ERE210 EHF194:EHI210 DXJ194:DXM210 DNN194:DNQ210 DDR194:DDU210 CTV194:CTY210 CJZ194:CKC210 CAD194:CAG210 BQH194:BQK210 BGL194:BGO210 AWP194:AWS210 AMT194:AMW210 ACX194:ADA210 K194:N210 TB194:TE210 JF194:JI210 WLM202:WLM210 B202:B210 IW202:IW210 SS202:SS210 ACO202:ACO210 AMK202:AMK210 AWG202:AWG210 BGC202:BGC210 BPY202:BPY210 BZU202:BZU210 CJQ202:CJQ210 CTM202:CTM210 DDI202:DDI210 DNE202:DNE210 DXA202:DXA210 EGW202:EGW210 EQS202:EQS210 FAO202:FAO210 FKK202:FKK210 FUG202:FUG210 GEC202:GEC210 GNY202:GNY210 GXU202:GXU210 HHQ202:HHQ210 HRM202:HRM210 IBI202:IBI210 ILE202:ILE210 IVA202:IVA210 JEW202:JEW210 JOS202:JOS210 JYO202:JYO210 KIK202:KIK210 KSG202:KSG210 LCC202:LCC210 LLY202:LLY210 LVU202:LVU210 MFQ202:MFQ210 MPM202:MPM210 MZI202:MZI210 NJE202:NJE210 NTA202:NTA210 OCW202:OCW210 OMS202:OMS210 OWO202:OWO210 PGK202:PGK210 PQG202:PQG210 QAC202:QAC210 QJY202:QJY210 QTU202:QTU210 RDQ202:RDQ210 RNM202:RNM210 RXI202:RXI210 SHE202:SHE210 SRA202:SRA210 TAW202:TAW210 TKS202:TKS210 TUO202:TUO210 UEK202:UEK210 UOG202:UOG210 UYC202:UYC210 VHY202:VHY210 VRU202:VRU210 WBQ202:WBQ210 P147:P151 WCE147:WCE151 WMA147:WMA151 WVW147:WVW151 JK147:JK151 TG147:TG151 ADC147:ADC151 AMY147:AMY151 AWU147:AWU151 BGQ147:BGQ151 BQM147:BQM151 CAI147:CAI151 CKE147:CKE151 CUA147:CUA151 DDW147:DDW151 DNS147:DNS151 DXO147:DXO151 EHK147:EHK151 ERG147:ERG151 FBC147:FBC151 FKY147:FKY151 FUU147:FUU151 GEQ147:GEQ151 GOM147:GOM151 GYI147:GYI151 HIE147:HIE151 HSA147:HSA151 IBW147:IBW151 ILS147:ILS151 IVO147:IVO151 JFK147:JFK151 JPG147:JPG151 JZC147:JZC151 KIY147:KIY151 KSU147:KSU151 LCQ147:LCQ151 LMM147:LMM151 LWI147:LWI151 MGE147:MGE151 MQA147:MQA151 MZW147:MZW151 NJS147:NJS151 NTO147:NTO151 ODK147:ODK151 ONG147:ONG151 OXC147:OXC151 PGY147:PGY151 PQU147:PQU151 QAQ147:QAQ151 QKM147:QKM151 QUI147:QUI151 REE147:REE151 ROA147:ROA151 RXW147:RXW151 SHS147:SHS151 SRO147:SRO151 TBK147:TBK151 TLG147:TLG151 TVC147:TVC151 UEY147:UEY151 UOU147:UOU151 UYQ147:UYQ151 VIM147:VIM151 VSI147:VSI151 WVR147:WVU165 WLV147:WLY165 WBZ147:WCC165 VSD147:VSG165 VIH147:VIK165 UYL147:UYO165 UOP147:UOS165 UET147:UEW165 TUX147:TVA165 TLB147:TLE165 TBF147:TBI165 SRJ147:SRM165 SHN147:SHQ165 RXR147:RXU165 RNV147:RNY165 RDZ147:REC165 QUD147:QUG165 QKH147:QKK165 QAL147:QAO165 PQP147:PQS165 PGT147:PGW165 OWX147:OXA165 ONB147:ONE165 ODF147:ODI165 NTJ147:NTM165 NJN147:NJQ165 MZR147:MZU165 MPV147:MPY165 MFZ147:MGC165 LWD147:LWG165 LMH147:LMK165 LCL147:LCO165 KSP147:KSS165 KIT147:KIW165 JYX147:JZA165 JPB147:JPE165 JFF147:JFI165 IVJ147:IVM165 ILN147:ILQ165 IBR147:IBU165 HRV147:HRY165 HHZ147:HIC165 GYD147:GYG165 GOH147:GOK165 GEL147:GEO165 FUP147:FUS165 FKT147:FKW165 FAX147:FBA165 ERB147:ERE165 EHF147:EHI165 DXJ147:DXM165 DNN147:DNQ165 DDR147:DDU165 CTV147:CTY165 CJZ147:CKC165 CAD147:CAG165 BQH147:BQK165 BGL147:BGO165 AWP147:AWS165 AMT147:AMW165 ACX147:ADA165 K147:N165 TB147:TE165 JF147:JI165 B147:B165 IW147:IW165 SS147:SS165 ACO147:ACO165 AMK147:AMK165 AWG147:AWG165 BGC147:BGC165 BPY147:BPY165 BZU147:BZU165 CJQ147:CJQ165 CTM147:CTM165 DDI147:DDI165 DNE147:DNE165 DXA147:DXA165 EGW147:EGW165 EQS147:EQS165 FAO147:FAO165 FKK147:FKK165 FUG147:FUG165 GEC147:GEC165 GNY147:GNY165 GXU147:GXU165 HHQ147:HHQ165 HRM147:HRM165 IBI147:IBI165 ILE147:ILE165 IVA147:IVA165 JEW147:JEW165 JOS147:JOS165 JYO147:JYO165 KIK147:KIK165 KSG147:KSG165 LCC147:LCC165 LLY147:LLY165 LVU147:LVU165 MFQ147:MFQ165 MPM147:MPM165 MZI147:MZI165 NJE147:NJE165 NTA147:NTA165 OCW147:OCW165 OMS147:OMS165 OWO147:OWO165 PGK147:PGK165 PQG147:PQG165 QAC147:QAC165 QJY147:QJY165 QTU147:QTU165 RDQ147:RDQ165 RNM147:RNM165 RXI147:RXI165 SHE147:SHE165 SRA147:SRA165 TAW147:TAW165 TKS147:TKS165 TUO147:TUO165 UEK147:UEK165 UOG147:UOG165 UYC147:UYC165 VHY147:VHY165 VRU147:VRU165 WBQ147:WBQ165 WLM147:WLM165 A131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35"/>
  <sheetViews>
    <sheetView view="pageBreakPreview" topLeftCell="A91" zoomScale="85" zoomScaleNormal="100" zoomScaleSheetLayoutView="85" workbookViewId="0">
      <selection activeCell="U142" sqref="U142"/>
    </sheetView>
  </sheetViews>
  <sheetFormatPr defaultRowHeight="13" x14ac:dyDescent="0.2"/>
  <sheetData>
    <row r="1" spans="1:16" x14ac:dyDescent="0.2">
      <c r="A1" s="716"/>
      <c r="B1" s="716"/>
      <c r="C1" s="716"/>
      <c r="D1" s="716"/>
      <c r="E1" s="716"/>
      <c r="F1" s="716"/>
      <c r="G1" s="716"/>
      <c r="H1" s="716"/>
      <c r="I1" s="716"/>
      <c r="J1" s="716"/>
      <c r="K1" s="716"/>
      <c r="L1" s="716"/>
      <c r="M1" s="716"/>
      <c r="N1" s="716"/>
      <c r="O1" s="716"/>
      <c r="P1" s="716"/>
    </row>
    <row r="2" spans="1:16" x14ac:dyDescent="0.2">
      <c r="A2" s="716"/>
      <c r="B2" s="716"/>
      <c r="C2" s="716"/>
      <c r="D2" s="716"/>
      <c r="E2" s="716"/>
      <c r="F2" s="716"/>
      <c r="G2" s="716"/>
      <c r="H2" s="716"/>
      <c r="I2" s="716"/>
      <c r="J2" s="716"/>
      <c r="K2" s="716"/>
      <c r="L2" s="716"/>
      <c r="M2" s="716"/>
      <c r="N2" s="716"/>
      <c r="O2" s="716"/>
      <c r="P2" s="716"/>
    </row>
    <row r="3" spans="1:16" x14ac:dyDescent="0.2">
      <c r="A3" s="716"/>
      <c r="B3" s="716"/>
      <c r="C3" s="716"/>
      <c r="D3" s="716"/>
      <c r="E3" s="716"/>
      <c r="F3" s="716"/>
      <c r="G3" s="716"/>
      <c r="H3" s="716"/>
      <c r="I3" s="716"/>
      <c r="J3" s="716"/>
      <c r="K3" s="716"/>
      <c r="L3" s="716"/>
      <c r="M3" s="716"/>
      <c r="N3" s="716"/>
      <c r="O3" s="716"/>
      <c r="P3" s="716"/>
    </row>
    <row r="4" spans="1:16" x14ac:dyDescent="0.2">
      <c r="A4" s="716"/>
      <c r="B4" s="716"/>
      <c r="C4" s="716"/>
      <c r="D4" s="716"/>
      <c r="E4" s="716"/>
      <c r="F4" s="716"/>
      <c r="G4" s="716"/>
      <c r="H4" s="716"/>
      <c r="I4" s="716"/>
      <c r="J4" s="716"/>
      <c r="K4" s="716"/>
      <c r="L4" s="716"/>
      <c r="M4" s="716"/>
      <c r="N4" s="716"/>
      <c r="O4" s="716"/>
      <c r="P4" s="716"/>
    </row>
    <row r="5" spans="1:16" x14ac:dyDescent="0.2">
      <c r="A5" s="716"/>
      <c r="B5" s="716"/>
      <c r="C5" s="716"/>
      <c r="D5" s="716"/>
      <c r="E5" s="716"/>
      <c r="F5" s="716"/>
      <c r="G5" s="716"/>
      <c r="H5" s="716"/>
      <c r="I5" s="716"/>
      <c r="J5" s="716"/>
      <c r="K5" s="716"/>
      <c r="L5" s="716"/>
      <c r="M5" s="716"/>
      <c r="N5" s="716"/>
      <c r="O5" s="716"/>
      <c r="P5" s="716"/>
    </row>
    <row r="6" spans="1:16" x14ac:dyDescent="0.2">
      <c r="A6" s="716"/>
      <c r="B6" s="716"/>
      <c r="C6" s="716"/>
      <c r="D6" s="716"/>
      <c r="E6" s="716"/>
      <c r="F6" s="716"/>
      <c r="G6" s="716"/>
      <c r="H6" s="716"/>
      <c r="I6" s="716"/>
      <c r="J6" s="716"/>
      <c r="K6" s="716"/>
      <c r="L6" s="716"/>
      <c r="M6" s="716"/>
      <c r="N6" s="716"/>
      <c r="O6" s="716"/>
      <c r="P6" s="716"/>
    </row>
    <row r="7" spans="1:16" x14ac:dyDescent="0.2">
      <c r="A7" s="716"/>
      <c r="B7" s="716"/>
      <c r="C7" s="716"/>
      <c r="D7" s="716"/>
      <c r="E7" s="716"/>
      <c r="F7" s="716"/>
      <c r="G7" s="716"/>
      <c r="H7" s="716"/>
      <c r="I7" s="716"/>
      <c r="J7" s="716"/>
      <c r="K7" s="716"/>
      <c r="L7" s="716"/>
      <c r="M7" s="716"/>
      <c r="N7" s="716"/>
      <c r="O7" s="716"/>
      <c r="P7" s="716"/>
    </row>
    <row r="8" spans="1:16" x14ac:dyDescent="0.2">
      <c r="A8" s="716"/>
      <c r="B8" s="716"/>
      <c r="C8" s="716"/>
      <c r="D8" s="716"/>
      <c r="E8" s="716"/>
      <c r="F8" s="716"/>
      <c r="G8" s="716"/>
      <c r="H8" s="716"/>
      <c r="I8" s="716"/>
      <c r="J8" s="716"/>
      <c r="K8" s="716"/>
      <c r="L8" s="716"/>
      <c r="M8" s="716"/>
      <c r="N8" s="716"/>
      <c r="O8" s="716"/>
      <c r="P8" s="716"/>
    </row>
    <row r="9" spans="1:16" x14ac:dyDescent="0.2">
      <c r="A9" s="716"/>
      <c r="B9" s="716"/>
      <c r="C9" s="716"/>
      <c r="D9" s="716"/>
      <c r="E9" s="716"/>
      <c r="F9" s="716"/>
      <c r="G9" s="716"/>
      <c r="H9" s="716"/>
      <c r="I9" s="716"/>
      <c r="J9" s="716"/>
      <c r="K9" s="716"/>
      <c r="L9" s="716"/>
      <c r="M9" s="716"/>
      <c r="N9" s="716"/>
      <c r="O9" s="716"/>
      <c r="P9" s="716"/>
    </row>
    <row r="10" spans="1:16" x14ac:dyDescent="0.2">
      <c r="A10" s="716"/>
      <c r="B10" s="716"/>
      <c r="C10" s="716"/>
      <c r="D10" s="716"/>
      <c r="E10" s="716"/>
      <c r="F10" s="716"/>
      <c r="G10" s="716"/>
      <c r="H10" s="716"/>
      <c r="I10" s="716"/>
      <c r="J10" s="716"/>
      <c r="K10" s="716"/>
      <c r="L10" s="716"/>
      <c r="M10" s="716"/>
      <c r="N10" s="716"/>
      <c r="O10" s="716"/>
      <c r="P10" s="716"/>
    </row>
    <row r="11" spans="1:16" x14ac:dyDescent="0.2">
      <c r="A11" s="716"/>
      <c r="B11" s="716"/>
      <c r="C11" s="716"/>
      <c r="D11" s="716"/>
      <c r="E11" s="716"/>
      <c r="F11" s="716"/>
      <c r="G11" s="716"/>
      <c r="H11" s="716"/>
      <c r="I11" s="716"/>
      <c r="J11" s="716"/>
      <c r="K11" s="716"/>
      <c r="L11" s="716"/>
      <c r="M11" s="716"/>
      <c r="N11" s="716"/>
      <c r="O11" s="716"/>
      <c r="P11" s="716"/>
    </row>
    <row r="12" spans="1:16" x14ac:dyDescent="0.2">
      <c r="A12" s="716"/>
      <c r="B12" s="716"/>
      <c r="C12" s="716"/>
      <c r="D12" s="716"/>
      <c r="E12" s="716"/>
      <c r="F12" s="716"/>
      <c r="G12" s="716"/>
      <c r="H12" s="716"/>
      <c r="I12" s="716"/>
      <c r="J12" s="716"/>
      <c r="K12" s="716"/>
      <c r="L12" s="716"/>
      <c r="M12" s="716"/>
      <c r="N12" s="716"/>
      <c r="O12" s="716"/>
      <c r="P12" s="716"/>
    </row>
    <row r="13" spans="1:16" x14ac:dyDescent="0.2">
      <c r="A13" s="716"/>
      <c r="B13" s="716"/>
      <c r="C13" s="716"/>
      <c r="D13" s="716"/>
      <c r="E13" s="716"/>
      <c r="F13" s="716"/>
      <c r="G13" s="716"/>
      <c r="H13" s="716"/>
      <c r="I13" s="716"/>
      <c r="J13" s="716"/>
      <c r="K13" s="716"/>
      <c r="L13" s="716"/>
      <c r="M13" s="716"/>
      <c r="N13" s="716"/>
      <c r="O13" s="716"/>
      <c r="P13" s="716"/>
    </row>
    <row r="14" spans="1:16" x14ac:dyDescent="0.2">
      <c r="A14" s="716"/>
      <c r="B14" s="716"/>
      <c r="C14" s="716"/>
      <c r="D14" s="716"/>
      <c r="E14" s="716"/>
      <c r="F14" s="716"/>
      <c r="G14" s="716"/>
      <c r="H14" s="716"/>
      <c r="I14" s="716"/>
      <c r="J14" s="716"/>
      <c r="K14" s="716"/>
      <c r="L14" s="716"/>
      <c r="M14" s="716"/>
      <c r="N14" s="716"/>
      <c r="O14" s="716"/>
      <c r="P14" s="716"/>
    </row>
    <row r="15" spans="1:16" x14ac:dyDescent="0.2">
      <c r="A15" s="716"/>
      <c r="B15" s="716"/>
      <c r="C15" s="716"/>
      <c r="D15" s="716"/>
      <c r="E15" s="716"/>
      <c r="F15" s="716"/>
      <c r="G15" s="716"/>
      <c r="H15" s="716"/>
      <c r="I15" s="716"/>
      <c r="J15" s="716"/>
      <c r="K15" s="716"/>
      <c r="L15" s="716"/>
      <c r="M15" s="716"/>
      <c r="N15" s="716"/>
      <c r="O15" s="716"/>
      <c r="P15" s="716"/>
    </row>
    <row r="16" spans="1:16" x14ac:dyDescent="0.2">
      <c r="A16" s="716"/>
      <c r="B16" s="716"/>
      <c r="C16" s="716"/>
      <c r="D16" s="716"/>
      <c r="E16" s="716"/>
      <c r="F16" s="716"/>
      <c r="G16" s="716"/>
      <c r="H16" s="716"/>
      <c r="I16" s="716"/>
      <c r="J16" s="716"/>
      <c r="K16" s="716"/>
      <c r="L16" s="716"/>
      <c r="M16" s="716"/>
      <c r="N16" s="716"/>
      <c r="O16" s="716"/>
      <c r="P16" s="716"/>
    </row>
    <row r="17" spans="1:16" x14ac:dyDescent="0.2">
      <c r="A17" s="716"/>
      <c r="B17" s="716"/>
      <c r="C17" s="716"/>
      <c r="D17" s="716"/>
      <c r="E17" s="716"/>
      <c r="F17" s="716"/>
      <c r="G17" s="716"/>
      <c r="H17" s="716"/>
      <c r="I17" s="716"/>
      <c r="J17" s="716"/>
      <c r="K17" s="716"/>
      <c r="L17" s="716"/>
      <c r="M17" s="716"/>
      <c r="N17" s="716"/>
      <c r="O17" s="716"/>
      <c r="P17" s="716"/>
    </row>
    <row r="18" spans="1:16" x14ac:dyDescent="0.2">
      <c r="A18" s="716"/>
      <c r="B18" s="716"/>
      <c r="C18" s="716"/>
      <c r="D18" s="716"/>
      <c r="E18" s="716"/>
      <c r="F18" s="716"/>
      <c r="G18" s="716"/>
      <c r="H18" s="716"/>
      <c r="I18" s="716"/>
      <c r="J18" s="716"/>
      <c r="K18" s="716"/>
      <c r="L18" s="716"/>
      <c r="M18" s="716"/>
      <c r="N18" s="716"/>
      <c r="O18" s="716"/>
      <c r="P18" s="716"/>
    </row>
    <row r="19" spans="1:16" x14ac:dyDescent="0.2">
      <c r="A19" s="716"/>
      <c r="B19" s="716"/>
      <c r="C19" s="716"/>
      <c r="D19" s="716"/>
      <c r="E19" s="716"/>
      <c r="F19" s="716"/>
      <c r="G19" s="716"/>
      <c r="H19" s="716"/>
      <c r="I19" s="716"/>
      <c r="J19" s="716"/>
      <c r="K19" s="716"/>
      <c r="L19" s="716"/>
      <c r="M19" s="716"/>
      <c r="N19" s="716"/>
      <c r="O19" s="716"/>
      <c r="P19" s="716"/>
    </row>
    <row r="20" spans="1:16" x14ac:dyDescent="0.2">
      <c r="A20" s="716"/>
      <c r="B20" s="716"/>
      <c r="C20" s="716"/>
      <c r="D20" s="716"/>
      <c r="E20" s="716"/>
      <c r="F20" s="716"/>
      <c r="G20" s="716"/>
      <c r="H20" s="716"/>
      <c r="I20" s="716"/>
      <c r="J20" s="716"/>
      <c r="K20" s="716"/>
      <c r="L20" s="716"/>
      <c r="M20" s="716"/>
      <c r="N20" s="716"/>
      <c r="O20" s="716"/>
      <c r="P20" s="716"/>
    </row>
    <row r="21" spans="1:16" x14ac:dyDescent="0.2">
      <c r="A21" s="716"/>
      <c r="B21" s="716"/>
      <c r="C21" s="716"/>
      <c r="D21" s="716"/>
      <c r="E21" s="716"/>
      <c r="F21" s="716"/>
      <c r="G21" s="716"/>
      <c r="H21" s="716"/>
      <c r="I21" s="716"/>
      <c r="J21" s="716"/>
      <c r="K21" s="716"/>
      <c r="L21" s="716"/>
      <c r="M21" s="716"/>
      <c r="N21" s="716"/>
      <c r="O21" s="716"/>
      <c r="P21" s="716"/>
    </row>
    <row r="22" spans="1:16" x14ac:dyDescent="0.2">
      <c r="A22" s="716"/>
      <c r="B22" s="716"/>
      <c r="C22" s="716"/>
      <c r="D22" s="716"/>
      <c r="E22" s="716"/>
      <c r="F22" s="716"/>
      <c r="G22" s="716"/>
      <c r="H22" s="716"/>
      <c r="I22" s="716"/>
      <c r="J22" s="716"/>
      <c r="K22" s="716"/>
      <c r="L22" s="716"/>
      <c r="M22" s="716"/>
      <c r="N22" s="716"/>
      <c r="O22" s="716"/>
      <c r="P22" s="716"/>
    </row>
    <row r="23" spans="1:16" x14ac:dyDescent="0.2">
      <c r="A23" s="716"/>
      <c r="B23" s="716"/>
      <c r="C23" s="716"/>
      <c r="D23" s="716"/>
      <c r="E23" s="716"/>
      <c r="F23" s="716"/>
      <c r="G23" s="716"/>
      <c r="H23" s="716"/>
      <c r="I23" s="716"/>
      <c r="J23" s="716"/>
      <c r="K23" s="716"/>
      <c r="L23" s="716"/>
      <c r="M23" s="716"/>
      <c r="N23" s="716"/>
      <c r="O23" s="716"/>
      <c r="P23" s="716"/>
    </row>
    <row r="24" spans="1:16" x14ac:dyDescent="0.2">
      <c r="A24" s="716"/>
      <c r="B24" s="716"/>
      <c r="C24" s="716"/>
      <c r="D24" s="716"/>
      <c r="E24" s="716"/>
      <c r="F24" s="716"/>
      <c r="G24" s="716"/>
      <c r="H24" s="716"/>
      <c r="I24" s="716"/>
      <c r="J24" s="716"/>
      <c r="K24" s="716"/>
      <c r="L24" s="716"/>
      <c r="M24" s="716"/>
      <c r="N24" s="716"/>
      <c r="O24" s="716"/>
      <c r="P24" s="716"/>
    </row>
    <row r="25" spans="1:16" x14ac:dyDescent="0.2">
      <c r="A25" s="716"/>
      <c r="B25" s="716"/>
      <c r="C25" s="716"/>
      <c r="D25" s="716"/>
      <c r="E25" s="716"/>
      <c r="F25" s="716"/>
      <c r="G25" s="716"/>
      <c r="H25" s="716"/>
      <c r="I25" s="716"/>
      <c r="J25" s="716"/>
      <c r="K25" s="716"/>
      <c r="L25" s="716"/>
      <c r="M25" s="716"/>
      <c r="N25" s="716"/>
      <c r="O25" s="716"/>
      <c r="P25" s="716"/>
    </row>
    <row r="26" spans="1:16" x14ac:dyDescent="0.2">
      <c r="A26" s="716"/>
      <c r="B26" s="716"/>
      <c r="C26" s="716"/>
      <c r="D26" s="716"/>
      <c r="E26" s="716"/>
      <c r="F26" s="716"/>
      <c r="G26" s="716"/>
      <c r="H26" s="716"/>
      <c r="I26" s="716"/>
      <c r="J26" s="716"/>
      <c r="K26" s="716"/>
      <c r="L26" s="716"/>
      <c r="M26" s="716"/>
      <c r="N26" s="716"/>
      <c r="O26" s="716"/>
      <c r="P26" s="716"/>
    </row>
    <row r="27" spans="1:16" x14ac:dyDescent="0.2">
      <c r="A27" s="716"/>
      <c r="B27" s="716"/>
      <c r="C27" s="716"/>
      <c r="D27" s="716"/>
      <c r="E27" s="716"/>
      <c r="F27" s="716"/>
      <c r="G27" s="716"/>
      <c r="H27" s="716"/>
      <c r="I27" s="716"/>
      <c r="J27" s="716"/>
      <c r="K27" s="716"/>
      <c r="L27" s="716"/>
      <c r="M27" s="716"/>
      <c r="N27" s="716"/>
      <c r="O27" s="716"/>
      <c r="P27" s="716"/>
    </row>
    <row r="28" spans="1:16" x14ac:dyDescent="0.2">
      <c r="A28" s="716"/>
      <c r="B28" s="716"/>
      <c r="C28" s="716"/>
      <c r="D28" s="716"/>
      <c r="E28" s="716"/>
      <c r="F28" s="716"/>
      <c r="G28" s="716"/>
      <c r="H28" s="716"/>
      <c r="I28" s="716"/>
      <c r="J28" s="716"/>
      <c r="K28" s="716"/>
      <c r="L28" s="716"/>
      <c r="M28" s="716"/>
      <c r="N28" s="716"/>
      <c r="O28" s="716"/>
      <c r="P28" s="716"/>
    </row>
    <row r="29" spans="1:16" x14ac:dyDescent="0.2">
      <c r="A29" s="716"/>
      <c r="B29" s="716"/>
      <c r="C29" s="716"/>
      <c r="D29" s="716"/>
      <c r="E29" s="716"/>
      <c r="F29" s="716"/>
      <c r="G29" s="716"/>
      <c r="H29" s="716"/>
      <c r="I29" s="716"/>
      <c r="J29" s="716"/>
      <c r="K29" s="716"/>
      <c r="L29" s="716"/>
      <c r="M29" s="716"/>
      <c r="N29" s="716"/>
      <c r="O29" s="716"/>
      <c r="P29" s="716"/>
    </row>
    <row r="30" spans="1:16" x14ac:dyDescent="0.2">
      <c r="A30" s="716"/>
      <c r="B30" s="716"/>
      <c r="C30" s="716"/>
      <c r="D30" s="716"/>
      <c r="E30" s="716"/>
      <c r="F30" s="716"/>
      <c r="G30" s="716"/>
      <c r="H30" s="716"/>
      <c r="I30" s="716"/>
      <c r="J30" s="716"/>
      <c r="K30" s="716"/>
      <c r="L30" s="716"/>
      <c r="M30" s="716"/>
      <c r="N30" s="716"/>
      <c r="O30" s="716"/>
      <c r="P30" s="716"/>
    </row>
    <row r="31" spans="1:16" x14ac:dyDescent="0.2">
      <c r="A31" s="716"/>
      <c r="B31" s="716"/>
      <c r="C31" s="716"/>
      <c r="D31" s="716"/>
      <c r="E31" s="716"/>
      <c r="F31" s="716"/>
      <c r="G31" s="716"/>
      <c r="H31" s="716"/>
      <c r="I31" s="716"/>
      <c r="J31" s="716"/>
      <c r="K31" s="716"/>
      <c r="L31" s="716"/>
      <c r="M31" s="716"/>
      <c r="N31" s="716"/>
      <c r="O31" s="716"/>
      <c r="P31" s="716"/>
    </row>
    <row r="32" spans="1:16" x14ac:dyDescent="0.2">
      <c r="A32" s="716"/>
      <c r="B32" s="716"/>
      <c r="C32" s="716"/>
      <c r="D32" s="716"/>
      <c r="E32" s="716"/>
      <c r="F32" s="716"/>
      <c r="G32" s="716"/>
      <c r="H32" s="716"/>
      <c r="I32" s="716"/>
      <c r="J32" s="716"/>
      <c r="K32" s="716"/>
      <c r="L32" s="716"/>
      <c r="M32" s="716"/>
      <c r="N32" s="716"/>
      <c r="O32" s="716"/>
      <c r="P32" s="716"/>
    </row>
    <row r="33" spans="1:16" x14ac:dyDescent="0.2">
      <c r="A33" s="716"/>
      <c r="B33" s="716"/>
      <c r="C33" s="716"/>
      <c r="D33" s="716"/>
      <c r="E33" s="716"/>
      <c r="F33" s="716"/>
      <c r="G33" s="716"/>
      <c r="H33" s="716"/>
      <c r="I33" s="716"/>
      <c r="J33" s="716"/>
      <c r="K33" s="716"/>
      <c r="L33" s="716"/>
      <c r="M33" s="716"/>
      <c r="N33" s="716"/>
      <c r="O33" s="716"/>
      <c r="P33" s="716"/>
    </row>
    <row r="34" spans="1:16" x14ac:dyDescent="0.2">
      <c r="A34" s="716"/>
      <c r="B34" s="716"/>
      <c r="C34" s="716"/>
      <c r="D34" s="716"/>
      <c r="E34" s="716"/>
      <c r="F34" s="716"/>
      <c r="G34" s="716"/>
      <c r="H34" s="716"/>
      <c r="I34" s="716"/>
      <c r="J34" s="716"/>
      <c r="K34" s="716"/>
      <c r="L34" s="716"/>
      <c r="M34" s="716"/>
      <c r="N34" s="716"/>
      <c r="O34" s="716"/>
      <c r="P34" s="716"/>
    </row>
    <row r="35" spans="1:16" x14ac:dyDescent="0.2">
      <c r="A35" s="716"/>
      <c r="B35" s="716"/>
      <c r="C35" s="716"/>
      <c r="D35" s="716"/>
      <c r="E35" s="716"/>
      <c r="F35" s="716"/>
      <c r="G35" s="716"/>
      <c r="H35" s="716"/>
      <c r="I35" s="716"/>
      <c r="J35" s="716"/>
      <c r="K35" s="716"/>
      <c r="L35" s="716"/>
      <c r="M35" s="716"/>
      <c r="N35" s="716"/>
      <c r="O35" s="716"/>
      <c r="P35" s="716"/>
    </row>
  </sheetData>
  <phoneticPr fontId="6"/>
  <printOptions horizontalCentered="1" verticalCentered="1"/>
  <pageMargins left="0.70866141732283472" right="0.70866141732283472" top="0.74803149606299213" bottom="0.74803149606299213" header="0.31496062992125984" footer="0.31496062992125984"/>
  <pageSetup paperSize="9" scale="96" fitToHeight="0" orientation="landscape" r:id="rId1"/>
  <rowBreaks count="3" manualBreakCount="3">
    <brk id="35" max="15" man="1"/>
    <brk id="71" max="15" man="1"/>
    <brk id="107" max="1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pageSetUpPr fitToPage="1"/>
  </sheetPr>
  <dimension ref="A1:I125"/>
  <sheetViews>
    <sheetView view="pageBreakPreview" zoomScaleNormal="100" zoomScaleSheetLayoutView="100" workbookViewId="0">
      <pane xSplit="3" ySplit="4" topLeftCell="D5" activePane="bottomRight" state="frozen"/>
      <selection activeCell="G120" sqref="G120"/>
      <selection pane="topRight" activeCell="G120" sqref="G120"/>
      <selection pane="bottomLeft" activeCell="G120" sqref="G120"/>
      <selection pane="bottomRight"/>
    </sheetView>
  </sheetViews>
  <sheetFormatPr defaultColWidth="9" defaultRowHeight="15" customHeight="1" x14ac:dyDescent="0.2"/>
  <cols>
    <col min="1" max="1" width="1.1796875" style="1342" customWidth="1"/>
    <col min="2" max="2" width="5" style="1342" customWidth="1"/>
    <col min="3" max="3" width="4" style="1342" customWidth="1"/>
    <col min="4" max="4" width="5.6328125" style="1342" customWidth="1"/>
    <col min="5" max="5" width="26.90625" style="1342" customWidth="1"/>
    <col min="6" max="6" width="28.453125" style="116" customWidth="1"/>
    <col min="7" max="7" width="6.6328125" style="645" customWidth="1"/>
    <col min="8" max="8" width="32.1796875" style="646" customWidth="1"/>
    <col min="9" max="9" width="10.54296875" style="647" bestFit="1" customWidth="1"/>
    <col min="10" max="16384" width="9" style="1342"/>
  </cols>
  <sheetData>
    <row r="1" spans="1:9" ht="21.75" customHeight="1" x14ac:dyDescent="0.2">
      <c r="A1" s="375" t="s">
        <v>1902</v>
      </c>
      <c r="B1" s="375"/>
      <c r="C1" s="375"/>
      <c r="D1" s="375"/>
      <c r="E1" s="375"/>
    </row>
    <row r="2" spans="1:9" ht="12" x14ac:dyDescent="0.2"/>
    <row r="3" spans="1:9" ht="16.25" customHeight="1" x14ac:dyDescent="0.2">
      <c r="B3" s="1637"/>
      <c r="C3" s="1637"/>
      <c r="D3" s="1661" t="s">
        <v>746</v>
      </c>
      <c r="E3" s="1931"/>
      <c r="F3" s="1597" t="s">
        <v>389</v>
      </c>
      <c r="G3" s="1933" t="s">
        <v>390</v>
      </c>
      <c r="H3" s="1933"/>
      <c r="I3" s="1930" t="s">
        <v>240</v>
      </c>
    </row>
    <row r="4" spans="1:9" ht="17.399999999999999" customHeight="1" x14ac:dyDescent="0.2">
      <c r="B4" s="1637"/>
      <c r="C4" s="1637"/>
      <c r="D4" s="1663"/>
      <c r="E4" s="1932"/>
      <c r="F4" s="1597"/>
      <c r="G4" s="1165" t="s">
        <v>391</v>
      </c>
      <c r="H4" s="1356" t="s">
        <v>392</v>
      </c>
      <c r="I4" s="1930"/>
    </row>
    <row r="5" spans="1:9" ht="59.25" customHeight="1" x14ac:dyDescent="0.2">
      <c r="B5" s="1918" t="s">
        <v>244</v>
      </c>
      <c r="C5" s="648" t="s">
        <v>305</v>
      </c>
      <c r="D5" s="1920" t="s">
        <v>747</v>
      </c>
      <c r="E5" s="1921"/>
      <c r="F5" s="649" t="s">
        <v>748</v>
      </c>
      <c r="G5" s="650">
        <v>12</v>
      </c>
      <c r="H5" s="651" t="s">
        <v>3206</v>
      </c>
      <c r="I5" s="652">
        <v>40513</v>
      </c>
    </row>
    <row r="6" spans="1:9" ht="27.75" customHeight="1" x14ac:dyDescent="0.2">
      <c r="B6" s="1919"/>
      <c r="C6" s="1922" t="s">
        <v>255</v>
      </c>
      <c r="D6" s="1926" t="s">
        <v>749</v>
      </c>
      <c r="E6" s="1927"/>
      <c r="F6" s="330" t="s">
        <v>750</v>
      </c>
      <c r="G6" s="653">
        <v>64</v>
      </c>
      <c r="H6" s="654" t="s">
        <v>751</v>
      </c>
      <c r="I6" s="655">
        <v>36294</v>
      </c>
    </row>
    <row r="7" spans="1:9" ht="27.75" customHeight="1" x14ac:dyDescent="0.2">
      <c r="B7" s="1919"/>
      <c r="C7" s="1923"/>
      <c r="D7" s="1928" t="s">
        <v>2723</v>
      </c>
      <c r="E7" s="1929"/>
      <c r="F7" s="292" t="s">
        <v>752</v>
      </c>
      <c r="G7" s="656">
        <v>78</v>
      </c>
      <c r="H7" s="657" t="s">
        <v>753</v>
      </c>
      <c r="I7" s="658">
        <v>40539</v>
      </c>
    </row>
    <row r="8" spans="1:9" ht="27.75" customHeight="1" x14ac:dyDescent="0.2">
      <c r="B8" s="1919"/>
      <c r="C8" s="1924"/>
      <c r="D8" s="1928" t="s">
        <v>754</v>
      </c>
      <c r="E8" s="1929"/>
      <c r="F8" s="292" t="s">
        <v>755</v>
      </c>
      <c r="G8" s="656">
        <v>36</v>
      </c>
      <c r="H8" s="657" t="s">
        <v>756</v>
      </c>
      <c r="I8" s="658">
        <v>39462</v>
      </c>
    </row>
    <row r="9" spans="1:9" ht="27.75" customHeight="1" x14ac:dyDescent="0.2">
      <c r="B9" s="1919"/>
      <c r="C9" s="1924"/>
      <c r="D9" s="1928" t="s">
        <v>757</v>
      </c>
      <c r="E9" s="1929"/>
      <c r="F9" s="292" t="s">
        <v>1903</v>
      </c>
      <c r="G9" s="656">
        <v>26</v>
      </c>
      <c r="H9" s="657" t="s">
        <v>758</v>
      </c>
      <c r="I9" s="658">
        <v>40030</v>
      </c>
    </row>
    <row r="10" spans="1:9" ht="57.65" customHeight="1" x14ac:dyDescent="0.2">
      <c r="B10" s="1919"/>
      <c r="C10" s="1925"/>
      <c r="D10" s="1935" t="s">
        <v>759</v>
      </c>
      <c r="E10" s="1936"/>
      <c r="F10" s="337" t="s">
        <v>1904</v>
      </c>
      <c r="G10" s="659">
        <v>5</v>
      </c>
      <c r="H10" s="660" t="s">
        <v>760</v>
      </c>
      <c r="I10" s="661">
        <v>36404</v>
      </c>
    </row>
    <row r="11" spans="1:9" ht="25.5" customHeight="1" x14ac:dyDescent="0.2">
      <c r="B11" s="1919"/>
      <c r="C11" s="591"/>
      <c r="D11" s="1893">
        <v>6</v>
      </c>
      <c r="E11" s="1934"/>
      <c r="F11" s="662"/>
      <c r="G11" s="1899">
        <f>SUM(G5:G10)</f>
        <v>221</v>
      </c>
      <c r="H11" s="1934"/>
      <c r="I11" s="663"/>
    </row>
    <row r="12" spans="1:9" ht="27.75" customHeight="1" x14ac:dyDescent="0.2">
      <c r="B12" s="1585" t="s">
        <v>2722</v>
      </c>
      <c r="C12" s="1585" t="s">
        <v>761</v>
      </c>
      <c r="D12" s="1904" t="s">
        <v>189</v>
      </c>
      <c r="E12" s="331" t="s">
        <v>762</v>
      </c>
      <c r="F12" s="330" t="s">
        <v>763</v>
      </c>
      <c r="G12" s="288">
        <v>2</v>
      </c>
      <c r="H12" s="289" t="s">
        <v>764</v>
      </c>
      <c r="I12" s="332">
        <v>37358</v>
      </c>
    </row>
    <row r="13" spans="1:9" ht="42.75" customHeight="1" x14ac:dyDescent="0.2">
      <c r="B13" s="1916"/>
      <c r="C13" s="1916"/>
      <c r="D13" s="1906"/>
      <c r="E13" s="664" t="s">
        <v>765</v>
      </c>
      <c r="F13" s="292" t="s">
        <v>766</v>
      </c>
      <c r="G13" s="290">
        <v>6</v>
      </c>
      <c r="H13" s="291" t="s">
        <v>767</v>
      </c>
      <c r="I13" s="333">
        <v>35982</v>
      </c>
    </row>
    <row r="14" spans="1:9" ht="27.75" customHeight="1" x14ac:dyDescent="0.2">
      <c r="B14" s="1916"/>
      <c r="C14" s="1916"/>
      <c r="D14" s="1906"/>
      <c r="E14" s="664" t="s">
        <v>768</v>
      </c>
      <c r="F14" s="336" t="s">
        <v>501</v>
      </c>
      <c r="G14" s="290">
        <v>4</v>
      </c>
      <c r="H14" s="291" t="s">
        <v>769</v>
      </c>
      <c r="I14" s="333">
        <v>37456</v>
      </c>
    </row>
    <row r="15" spans="1:9" ht="72.75" customHeight="1" x14ac:dyDescent="0.2">
      <c r="B15" s="1916"/>
      <c r="C15" s="1916"/>
      <c r="D15" s="1906"/>
      <c r="E15" s="664" t="s">
        <v>770</v>
      </c>
      <c r="F15" s="336" t="s">
        <v>1905</v>
      </c>
      <c r="G15" s="290">
        <v>16</v>
      </c>
      <c r="H15" s="291" t="s">
        <v>771</v>
      </c>
      <c r="I15" s="333">
        <v>39196</v>
      </c>
    </row>
    <row r="16" spans="1:9" ht="42" customHeight="1" x14ac:dyDescent="0.2">
      <c r="B16" s="1916"/>
      <c r="C16" s="1916"/>
      <c r="D16" s="1906"/>
      <c r="E16" s="664" t="s">
        <v>772</v>
      </c>
      <c r="F16" s="336" t="s">
        <v>773</v>
      </c>
      <c r="G16" s="290">
        <v>5</v>
      </c>
      <c r="H16" s="291" t="s">
        <v>774</v>
      </c>
      <c r="I16" s="333">
        <v>39692</v>
      </c>
    </row>
    <row r="17" spans="2:9" ht="57" customHeight="1" x14ac:dyDescent="0.2">
      <c r="B17" s="1916"/>
      <c r="C17" s="1916"/>
      <c r="D17" s="1906"/>
      <c r="E17" s="664" t="s">
        <v>775</v>
      </c>
      <c r="F17" s="292" t="s">
        <v>1906</v>
      </c>
      <c r="G17" s="290">
        <v>3</v>
      </c>
      <c r="H17" s="291" t="s">
        <v>776</v>
      </c>
      <c r="I17" s="333">
        <v>37824</v>
      </c>
    </row>
    <row r="18" spans="2:9" ht="42" customHeight="1" x14ac:dyDescent="0.2">
      <c r="B18" s="1916"/>
      <c r="C18" s="1916"/>
      <c r="D18" s="1906"/>
      <c r="E18" s="664" t="s">
        <v>777</v>
      </c>
      <c r="F18" s="292" t="s">
        <v>3207</v>
      </c>
      <c r="G18" s="290">
        <v>6</v>
      </c>
      <c r="H18" s="291" t="s">
        <v>778</v>
      </c>
      <c r="I18" s="333">
        <v>37358</v>
      </c>
    </row>
    <row r="19" spans="2:9" ht="27.75" customHeight="1" x14ac:dyDescent="0.2">
      <c r="B19" s="1916"/>
      <c r="C19" s="1916"/>
      <c r="D19" s="1906"/>
      <c r="E19" s="664" t="s">
        <v>779</v>
      </c>
      <c r="F19" s="292" t="s">
        <v>2721</v>
      </c>
      <c r="G19" s="290">
        <v>179</v>
      </c>
      <c r="H19" s="291" t="s">
        <v>780</v>
      </c>
      <c r="I19" s="333">
        <v>39142</v>
      </c>
    </row>
    <row r="20" spans="2:9" ht="72.75" customHeight="1" x14ac:dyDescent="0.2">
      <c r="B20" s="1916"/>
      <c r="C20" s="1916"/>
      <c r="D20" s="1906"/>
      <c r="E20" s="664" t="s">
        <v>781</v>
      </c>
      <c r="F20" s="292" t="s">
        <v>486</v>
      </c>
      <c r="G20" s="290">
        <v>14</v>
      </c>
      <c r="H20" s="291" t="s">
        <v>782</v>
      </c>
      <c r="I20" s="333">
        <v>40211</v>
      </c>
    </row>
    <row r="21" spans="2:9" ht="27.75" customHeight="1" x14ac:dyDescent="0.2">
      <c r="B21" s="1916"/>
      <c r="C21" s="1916"/>
      <c r="D21" s="1906"/>
      <c r="E21" s="664" t="s">
        <v>783</v>
      </c>
      <c r="F21" s="292" t="s">
        <v>784</v>
      </c>
      <c r="G21" s="290">
        <v>3</v>
      </c>
      <c r="H21" s="291" t="s">
        <v>785</v>
      </c>
      <c r="I21" s="333">
        <v>35739</v>
      </c>
    </row>
    <row r="22" spans="2:9" ht="42" customHeight="1" x14ac:dyDescent="0.2">
      <c r="B22" s="1916"/>
      <c r="C22" s="1916"/>
      <c r="D22" s="1906"/>
      <c r="E22" s="664" t="s">
        <v>786</v>
      </c>
      <c r="F22" s="292" t="s">
        <v>3208</v>
      </c>
      <c r="G22" s="290">
        <v>6</v>
      </c>
      <c r="H22" s="291" t="s">
        <v>787</v>
      </c>
      <c r="I22" s="333">
        <v>36593</v>
      </c>
    </row>
    <row r="23" spans="2:9" ht="56.25" customHeight="1" x14ac:dyDescent="0.2">
      <c r="B23" s="1916"/>
      <c r="C23" s="1916"/>
      <c r="D23" s="1906"/>
      <c r="E23" s="664" t="s">
        <v>788</v>
      </c>
      <c r="F23" s="292" t="s">
        <v>486</v>
      </c>
      <c r="G23" s="290">
        <v>10</v>
      </c>
      <c r="H23" s="291" t="s">
        <v>789</v>
      </c>
      <c r="I23" s="333">
        <v>36796</v>
      </c>
    </row>
    <row r="24" spans="2:9" ht="42" customHeight="1" x14ac:dyDescent="0.2">
      <c r="B24" s="1916"/>
      <c r="C24" s="1916"/>
      <c r="D24" s="1903"/>
      <c r="E24" s="665" t="s">
        <v>790</v>
      </c>
      <c r="F24" s="338" t="s">
        <v>486</v>
      </c>
      <c r="G24" s="290">
        <v>5</v>
      </c>
      <c r="H24" s="293" t="s">
        <v>791</v>
      </c>
      <c r="I24" s="666">
        <v>37480</v>
      </c>
    </row>
    <row r="25" spans="2:9" ht="42" customHeight="1" x14ac:dyDescent="0.2">
      <c r="B25" s="1916"/>
      <c r="C25" s="1916"/>
      <c r="D25" s="1896" t="s">
        <v>190</v>
      </c>
      <c r="E25" s="331" t="s">
        <v>792</v>
      </c>
      <c r="F25" s="330" t="s">
        <v>1907</v>
      </c>
      <c r="G25" s="294">
        <v>8</v>
      </c>
      <c r="H25" s="295" t="s">
        <v>794</v>
      </c>
      <c r="I25" s="332">
        <v>35827</v>
      </c>
    </row>
    <row r="26" spans="2:9" ht="42" customHeight="1" x14ac:dyDescent="0.2">
      <c r="B26" s="1916"/>
      <c r="C26" s="1916"/>
      <c r="D26" s="1907"/>
      <c r="E26" s="667" t="s">
        <v>795</v>
      </c>
      <c r="F26" s="668" t="s">
        <v>1908</v>
      </c>
      <c r="G26" s="290">
        <v>6</v>
      </c>
      <c r="H26" s="291" t="s">
        <v>796</v>
      </c>
      <c r="I26" s="669">
        <v>36244</v>
      </c>
    </row>
    <row r="27" spans="2:9" ht="27.75" customHeight="1" x14ac:dyDescent="0.2">
      <c r="B27" s="1916"/>
      <c r="C27" s="1916"/>
      <c r="D27" s="1897"/>
      <c r="E27" s="670" t="s">
        <v>797</v>
      </c>
      <c r="F27" s="671" t="s">
        <v>798</v>
      </c>
      <c r="G27" s="296">
        <v>40</v>
      </c>
      <c r="H27" s="297" t="s">
        <v>799</v>
      </c>
      <c r="I27" s="334">
        <v>39114</v>
      </c>
    </row>
    <row r="28" spans="2:9" ht="42" customHeight="1" x14ac:dyDescent="0.2">
      <c r="B28" s="1916"/>
      <c r="C28" s="1916"/>
      <c r="D28" s="1904" t="s">
        <v>2720</v>
      </c>
      <c r="E28" s="331" t="s">
        <v>800</v>
      </c>
      <c r="F28" s="330" t="s">
        <v>801</v>
      </c>
      <c r="G28" s="288">
        <v>3</v>
      </c>
      <c r="H28" s="289" t="s">
        <v>802</v>
      </c>
      <c r="I28" s="332">
        <v>35872</v>
      </c>
    </row>
    <row r="29" spans="2:9" ht="42" customHeight="1" x14ac:dyDescent="0.2">
      <c r="B29" s="1916"/>
      <c r="C29" s="1916"/>
      <c r="D29" s="1902"/>
      <c r="E29" s="664" t="s">
        <v>803</v>
      </c>
      <c r="F29" s="668" t="s">
        <v>804</v>
      </c>
      <c r="G29" s="290">
        <v>4</v>
      </c>
      <c r="H29" s="291" t="s">
        <v>805</v>
      </c>
      <c r="I29" s="333">
        <v>36774</v>
      </c>
    </row>
    <row r="30" spans="2:9" ht="27.75" customHeight="1" x14ac:dyDescent="0.2">
      <c r="B30" s="1917"/>
      <c r="C30" s="1917"/>
      <c r="D30" s="1903"/>
      <c r="E30" s="670" t="s">
        <v>806</v>
      </c>
      <c r="F30" s="672" t="s">
        <v>798</v>
      </c>
      <c r="G30" s="298">
        <v>33</v>
      </c>
      <c r="H30" s="299" t="s">
        <v>799</v>
      </c>
      <c r="I30" s="673">
        <v>39114</v>
      </c>
    </row>
    <row r="31" spans="2:9" ht="33.75" customHeight="1" x14ac:dyDescent="0.2">
      <c r="B31" s="1585" t="s">
        <v>2690</v>
      </c>
      <c r="C31" s="1585" t="s">
        <v>807</v>
      </c>
      <c r="D31" s="1361" t="s">
        <v>192</v>
      </c>
      <c r="E31" s="674" t="s">
        <v>808</v>
      </c>
      <c r="F31" s="675" t="s">
        <v>798</v>
      </c>
      <c r="G31" s="298">
        <v>35</v>
      </c>
      <c r="H31" s="301" t="s">
        <v>809</v>
      </c>
      <c r="I31" s="676">
        <v>39121</v>
      </c>
    </row>
    <row r="32" spans="2:9" ht="33.75" customHeight="1" x14ac:dyDescent="0.2">
      <c r="B32" s="1912"/>
      <c r="C32" s="1914"/>
      <c r="D32" s="677" t="s">
        <v>193</v>
      </c>
      <c r="E32" s="678" t="s">
        <v>810</v>
      </c>
      <c r="F32" s="1357" t="s">
        <v>798</v>
      </c>
      <c r="G32" s="300">
        <v>25</v>
      </c>
      <c r="H32" s="301" t="s">
        <v>799</v>
      </c>
      <c r="I32" s="676">
        <v>39114</v>
      </c>
    </row>
    <row r="33" spans="2:9" ht="42.75" customHeight="1" x14ac:dyDescent="0.2">
      <c r="B33" s="1912"/>
      <c r="C33" s="1914"/>
      <c r="D33" s="1904" t="s">
        <v>194</v>
      </c>
      <c r="E33" s="679" t="s">
        <v>811</v>
      </c>
      <c r="F33" s="680" t="s">
        <v>2719</v>
      </c>
      <c r="G33" s="288">
        <v>4</v>
      </c>
      <c r="H33" s="289" t="s">
        <v>812</v>
      </c>
      <c r="I33" s="681">
        <v>38904</v>
      </c>
    </row>
    <row r="34" spans="2:9" ht="27.75" customHeight="1" x14ac:dyDescent="0.2">
      <c r="B34" s="1912"/>
      <c r="C34" s="1914"/>
      <c r="D34" s="1903"/>
      <c r="E34" s="682" t="s">
        <v>813</v>
      </c>
      <c r="F34" s="672" t="s">
        <v>798</v>
      </c>
      <c r="G34" s="298">
        <v>35</v>
      </c>
      <c r="H34" s="299" t="s">
        <v>799</v>
      </c>
      <c r="I34" s="334">
        <v>39114</v>
      </c>
    </row>
    <row r="35" spans="2:9" ht="33.75" customHeight="1" x14ac:dyDescent="0.2">
      <c r="B35" s="1912"/>
      <c r="C35" s="1914"/>
      <c r="D35" s="677" t="s">
        <v>195</v>
      </c>
      <c r="E35" s="674" t="s">
        <v>814</v>
      </c>
      <c r="F35" s="753" t="s">
        <v>798</v>
      </c>
      <c r="G35" s="300">
        <v>59</v>
      </c>
      <c r="H35" s="301" t="s">
        <v>799</v>
      </c>
      <c r="I35" s="676">
        <v>39114</v>
      </c>
    </row>
    <row r="36" spans="2:9" ht="33.75" customHeight="1" x14ac:dyDescent="0.2">
      <c r="B36" s="1912"/>
      <c r="C36" s="1914"/>
      <c r="D36" s="677" t="s">
        <v>196</v>
      </c>
      <c r="E36" s="683" t="s">
        <v>815</v>
      </c>
      <c r="F36" s="1357" t="s">
        <v>798</v>
      </c>
      <c r="G36" s="296">
        <v>44</v>
      </c>
      <c r="H36" s="301" t="s">
        <v>799</v>
      </c>
      <c r="I36" s="676">
        <v>39106</v>
      </c>
    </row>
    <row r="37" spans="2:9" ht="33.75" customHeight="1" x14ac:dyDescent="0.2">
      <c r="B37" s="1912"/>
      <c r="C37" s="1914"/>
      <c r="D37" s="1361" t="s">
        <v>197</v>
      </c>
      <c r="E37" s="683" t="s">
        <v>816</v>
      </c>
      <c r="F37" s="675" t="s">
        <v>798</v>
      </c>
      <c r="G37" s="296">
        <v>25</v>
      </c>
      <c r="H37" s="302" t="s">
        <v>817</v>
      </c>
      <c r="I37" s="676">
        <v>39114</v>
      </c>
    </row>
    <row r="38" spans="2:9" ht="33.75" customHeight="1" x14ac:dyDescent="0.2">
      <c r="B38" s="1912"/>
      <c r="C38" s="1914"/>
      <c r="D38" s="677" t="s">
        <v>198</v>
      </c>
      <c r="E38" s="683" t="s">
        <v>818</v>
      </c>
      <c r="F38" s="1358" t="s">
        <v>798</v>
      </c>
      <c r="G38" s="296">
        <v>35</v>
      </c>
      <c r="H38" s="301" t="s">
        <v>799</v>
      </c>
      <c r="I38" s="676">
        <v>39132</v>
      </c>
    </row>
    <row r="39" spans="2:9" ht="33.75" customHeight="1" x14ac:dyDescent="0.2">
      <c r="B39" s="1912"/>
      <c r="C39" s="1914"/>
      <c r="D39" s="677" t="s">
        <v>199</v>
      </c>
      <c r="E39" s="683" t="s">
        <v>819</v>
      </c>
      <c r="F39" s="1358" t="s">
        <v>798</v>
      </c>
      <c r="G39" s="296">
        <v>63</v>
      </c>
      <c r="H39" s="299" t="s">
        <v>799</v>
      </c>
      <c r="I39" s="676">
        <v>39142</v>
      </c>
    </row>
    <row r="40" spans="2:9" ht="33.75" customHeight="1" x14ac:dyDescent="0.2">
      <c r="B40" s="1912"/>
      <c r="C40" s="1914"/>
      <c r="D40" s="677" t="s">
        <v>200</v>
      </c>
      <c r="E40" s="683" t="s">
        <v>820</v>
      </c>
      <c r="F40" s="1358" t="s">
        <v>798</v>
      </c>
      <c r="G40" s="296">
        <v>54</v>
      </c>
      <c r="H40" s="301" t="s">
        <v>799</v>
      </c>
      <c r="I40" s="676">
        <v>39083</v>
      </c>
    </row>
    <row r="41" spans="2:9" ht="33.75" customHeight="1" x14ac:dyDescent="0.2">
      <c r="B41" s="1912"/>
      <c r="C41" s="1914"/>
      <c r="D41" s="677" t="s">
        <v>201</v>
      </c>
      <c r="E41" s="683" t="s">
        <v>821</v>
      </c>
      <c r="F41" s="1358" t="s">
        <v>798</v>
      </c>
      <c r="G41" s="296">
        <v>62</v>
      </c>
      <c r="H41" s="301" t="s">
        <v>822</v>
      </c>
      <c r="I41" s="676">
        <v>39142</v>
      </c>
    </row>
    <row r="42" spans="2:9" ht="33.75" customHeight="1" x14ac:dyDescent="0.2">
      <c r="B42" s="1912"/>
      <c r="C42" s="1914"/>
      <c r="D42" s="684" t="s">
        <v>202</v>
      </c>
      <c r="E42" s="683" t="s">
        <v>823</v>
      </c>
      <c r="F42" s="1358" t="s">
        <v>798</v>
      </c>
      <c r="G42" s="296">
        <v>33</v>
      </c>
      <c r="H42" s="301" t="s">
        <v>809</v>
      </c>
      <c r="I42" s="676">
        <v>39093</v>
      </c>
    </row>
    <row r="43" spans="2:9" ht="33.75" customHeight="1" x14ac:dyDescent="0.2">
      <c r="B43" s="1912"/>
      <c r="C43" s="1914"/>
      <c r="D43" s="677" t="s">
        <v>203</v>
      </c>
      <c r="E43" s="683" t="s">
        <v>824</v>
      </c>
      <c r="F43" s="1358" t="s">
        <v>798</v>
      </c>
      <c r="G43" s="296">
        <v>30</v>
      </c>
      <c r="H43" s="303" t="s">
        <v>2718</v>
      </c>
      <c r="I43" s="676">
        <v>39142</v>
      </c>
    </row>
    <row r="44" spans="2:9" ht="33.75" customHeight="1" x14ac:dyDescent="0.2">
      <c r="B44" s="1912"/>
      <c r="C44" s="1914"/>
      <c r="D44" s="677" t="s">
        <v>204</v>
      </c>
      <c r="E44" s="683" t="s">
        <v>825</v>
      </c>
      <c r="F44" s="1358" t="s">
        <v>798</v>
      </c>
      <c r="G44" s="296">
        <v>15</v>
      </c>
      <c r="H44" s="301" t="s">
        <v>799</v>
      </c>
      <c r="I44" s="669">
        <v>39092</v>
      </c>
    </row>
    <row r="45" spans="2:9" ht="33.75" customHeight="1" x14ac:dyDescent="0.2">
      <c r="B45" s="1912"/>
      <c r="C45" s="1914"/>
      <c r="D45" s="1359" t="s">
        <v>205</v>
      </c>
      <c r="E45" s="683" t="s">
        <v>826</v>
      </c>
      <c r="F45" s="685" t="s">
        <v>798</v>
      </c>
      <c r="G45" s="296">
        <v>19</v>
      </c>
      <c r="H45" s="301" t="s">
        <v>817</v>
      </c>
      <c r="I45" s="676">
        <v>39114</v>
      </c>
    </row>
    <row r="46" spans="2:9" ht="42" customHeight="1" x14ac:dyDescent="0.2">
      <c r="B46" s="1912"/>
      <c r="C46" s="1914"/>
      <c r="D46" s="1908" t="s">
        <v>206</v>
      </c>
      <c r="E46" s="679" t="s">
        <v>2717</v>
      </c>
      <c r="F46" s="335" t="s">
        <v>827</v>
      </c>
      <c r="G46" s="294">
        <v>2</v>
      </c>
      <c r="H46" s="295" t="s">
        <v>828</v>
      </c>
      <c r="I46" s="681">
        <v>36557</v>
      </c>
    </row>
    <row r="47" spans="2:9" ht="27" customHeight="1" x14ac:dyDescent="0.2">
      <c r="B47" s="1912"/>
      <c r="C47" s="1914"/>
      <c r="D47" s="1909"/>
      <c r="E47" s="682" t="s">
        <v>829</v>
      </c>
      <c r="F47" s="672" t="s">
        <v>798</v>
      </c>
      <c r="G47" s="296">
        <v>17</v>
      </c>
      <c r="H47" s="297" t="s">
        <v>817</v>
      </c>
      <c r="I47" s="334">
        <v>39114</v>
      </c>
    </row>
    <row r="48" spans="2:9" ht="57.75" customHeight="1" x14ac:dyDescent="0.2">
      <c r="B48" s="1912"/>
      <c r="C48" s="1914"/>
      <c r="D48" s="1908" t="s">
        <v>207</v>
      </c>
      <c r="E48" s="331" t="s">
        <v>830</v>
      </c>
      <c r="F48" s="335" t="s">
        <v>2716</v>
      </c>
      <c r="G48" s="288">
        <v>6</v>
      </c>
      <c r="H48" s="289" t="s">
        <v>831</v>
      </c>
      <c r="I48" s="332">
        <v>36404</v>
      </c>
    </row>
    <row r="49" spans="2:9" ht="27.75" customHeight="1" x14ac:dyDescent="0.2">
      <c r="B49" s="1912"/>
      <c r="C49" s="1914"/>
      <c r="D49" s="1909"/>
      <c r="E49" s="670" t="s">
        <v>832</v>
      </c>
      <c r="F49" s="672" t="s">
        <v>798</v>
      </c>
      <c r="G49" s="298">
        <v>27</v>
      </c>
      <c r="H49" s="299" t="s">
        <v>799</v>
      </c>
      <c r="I49" s="673">
        <v>39114</v>
      </c>
    </row>
    <row r="50" spans="2:9" ht="42" customHeight="1" x14ac:dyDescent="0.2">
      <c r="B50" s="1912"/>
      <c r="C50" s="1914"/>
      <c r="D50" s="1904" t="s">
        <v>2711</v>
      </c>
      <c r="E50" s="331" t="s">
        <v>833</v>
      </c>
      <c r="F50" s="330" t="s">
        <v>2715</v>
      </c>
      <c r="G50" s="288">
        <v>8</v>
      </c>
      <c r="H50" s="289" t="s">
        <v>834</v>
      </c>
      <c r="I50" s="332">
        <v>36192</v>
      </c>
    </row>
    <row r="51" spans="2:9" ht="49.25" customHeight="1" x14ac:dyDescent="0.2">
      <c r="B51" s="1912"/>
      <c r="C51" s="1914"/>
      <c r="D51" s="1902"/>
      <c r="E51" s="664" t="s">
        <v>835</v>
      </c>
      <c r="F51" s="292" t="s">
        <v>836</v>
      </c>
      <c r="G51" s="290">
        <v>9</v>
      </c>
      <c r="H51" s="291" t="s">
        <v>837</v>
      </c>
      <c r="I51" s="333">
        <v>36617</v>
      </c>
    </row>
    <row r="52" spans="2:9" ht="99" customHeight="1" x14ac:dyDescent="0.2">
      <c r="B52" s="1912"/>
      <c r="C52" s="1914"/>
      <c r="D52" s="1902"/>
      <c r="E52" s="664" t="s">
        <v>838</v>
      </c>
      <c r="F52" s="292" t="s">
        <v>2714</v>
      </c>
      <c r="G52" s="290">
        <v>5</v>
      </c>
      <c r="H52" s="291" t="s">
        <v>839</v>
      </c>
      <c r="I52" s="333">
        <v>36557</v>
      </c>
    </row>
    <row r="53" spans="2:9" ht="72" customHeight="1" x14ac:dyDescent="0.2">
      <c r="B53" s="1912"/>
      <c r="C53" s="1914"/>
      <c r="D53" s="1902"/>
      <c r="E53" s="664" t="s">
        <v>840</v>
      </c>
      <c r="F53" s="292" t="s">
        <v>1909</v>
      </c>
      <c r="G53" s="290">
        <v>11</v>
      </c>
      <c r="H53" s="291" t="s">
        <v>841</v>
      </c>
      <c r="I53" s="333">
        <v>36617</v>
      </c>
    </row>
    <row r="54" spans="2:9" ht="109.25" customHeight="1" x14ac:dyDescent="0.2">
      <c r="B54" s="1912"/>
      <c r="C54" s="1914"/>
      <c r="D54" s="1902"/>
      <c r="E54" s="664" t="s">
        <v>842</v>
      </c>
      <c r="F54" s="292" t="s">
        <v>2713</v>
      </c>
      <c r="G54" s="290">
        <v>6</v>
      </c>
      <c r="H54" s="291" t="s">
        <v>843</v>
      </c>
      <c r="I54" s="333">
        <v>36251</v>
      </c>
    </row>
    <row r="55" spans="2:9" ht="57.65" customHeight="1" x14ac:dyDescent="0.2">
      <c r="B55" s="1913"/>
      <c r="C55" s="1915"/>
      <c r="D55" s="1903"/>
      <c r="E55" s="682" t="s">
        <v>844</v>
      </c>
      <c r="F55" s="337" t="s">
        <v>2712</v>
      </c>
      <c r="G55" s="296">
        <v>14</v>
      </c>
      <c r="H55" s="297" t="s">
        <v>845</v>
      </c>
      <c r="I55" s="334">
        <v>36251</v>
      </c>
    </row>
    <row r="56" spans="2:9" ht="64.25" customHeight="1" x14ac:dyDescent="0.2">
      <c r="B56" s="1585" t="s">
        <v>846</v>
      </c>
      <c r="C56" s="1585" t="s">
        <v>807</v>
      </c>
      <c r="D56" s="1904" t="s">
        <v>2711</v>
      </c>
      <c r="E56" s="331" t="s">
        <v>847</v>
      </c>
      <c r="F56" s="330" t="s">
        <v>1910</v>
      </c>
      <c r="G56" s="288">
        <v>8</v>
      </c>
      <c r="H56" s="289" t="s">
        <v>848</v>
      </c>
      <c r="I56" s="332">
        <v>36342</v>
      </c>
    </row>
    <row r="57" spans="2:9" ht="74.400000000000006" customHeight="1" x14ac:dyDescent="0.2">
      <c r="B57" s="1586"/>
      <c r="C57" s="1586"/>
      <c r="D57" s="1902"/>
      <c r="E57" s="664" t="s">
        <v>849</v>
      </c>
      <c r="F57" s="292" t="s">
        <v>2710</v>
      </c>
      <c r="G57" s="290">
        <v>5</v>
      </c>
      <c r="H57" s="291" t="s">
        <v>850</v>
      </c>
      <c r="I57" s="333">
        <v>35886</v>
      </c>
    </row>
    <row r="58" spans="2:9" ht="27" customHeight="1" x14ac:dyDescent="0.2">
      <c r="B58" s="1586"/>
      <c r="C58" s="1586"/>
      <c r="D58" s="1902"/>
      <c r="E58" s="664" t="s">
        <v>851</v>
      </c>
      <c r="F58" s="336" t="s">
        <v>798</v>
      </c>
      <c r="G58" s="290">
        <v>77</v>
      </c>
      <c r="H58" s="291" t="s">
        <v>799</v>
      </c>
      <c r="I58" s="333">
        <v>39164</v>
      </c>
    </row>
    <row r="59" spans="2:9" ht="55.75" customHeight="1" x14ac:dyDescent="0.2">
      <c r="B59" s="1586"/>
      <c r="C59" s="1586"/>
      <c r="D59" s="1902"/>
      <c r="E59" s="667" t="s">
        <v>852</v>
      </c>
      <c r="F59" s="686" t="s">
        <v>853</v>
      </c>
      <c r="G59" s="304">
        <v>9</v>
      </c>
      <c r="H59" s="305" t="s">
        <v>854</v>
      </c>
      <c r="I59" s="687">
        <v>36617</v>
      </c>
    </row>
    <row r="60" spans="2:9" ht="63" customHeight="1" x14ac:dyDescent="0.2">
      <c r="B60" s="1586"/>
      <c r="C60" s="1586"/>
      <c r="D60" s="1903"/>
      <c r="E60" s="682" t="s">
        <v>855</v>
      </c>
      <c r="F60" s="337" t="s">
        <v>856</v>
      </c>
      <c r="G60" s="296">
        <v>6</v>
      </c>
      <c r="H60" s="297" t="s">
        <v>857</v>
      </c>
      <c r="I60" s="334">
        <v>36708</v>
      </c>
    </row>
    <row r="61" spans="2:9" ht="42.75" customHeight="1" x14ac:dyDescent="0.2">
      <c r="B61" s="1586"/>
      <c r="C61" s="1586"/>
      <c r="D61" s="1908" t="s">
        <v>209</v>
      </c>
      <c r="E61" s="331" t="s">
        <v>858</v>
      </c>
      <c r="F61" s="330" t="s">
        <v>1911</v>
      </c>
      <c r="G61" s="288">
        <v>3</v>
      </c>
      <c r="H61" s="289" t="s">
        <v>859</v>
      </c>
      <c r="I61" s="332">
        <v>36297</v>
      </c>
    </row>
    <row r="62" spans="2:9" ht="57" customHeight="1" x14ac:dyDescent="0.2">
      <c r="B62" s="1586"/>
      <c r="C62" s="1586"/>
      <c r="D62" s="1910"/>
      <c r="E62" s="664" t="s">
        <v>860</v>
      </c>
      <c r="F62" s="292" t="s">
        <v>861</v>
      </c>
      <c r="G62" s="290">
        <v>3</v>
      </c>
      <c r="H62" s="291" t="s">
        <v>862</v>
      </c>
      <c r="I62" s="333">
        <v>36312</v>
      </c>
    </row>
    <row r="63" spans="2:9" ht="67.75" customHeight="1" x14ac:dyDescent="0.2">
      <c r="B63" s="1586"/>
      <c r="C63" s="1586"/>
      <c r="D63" s="1910"/>
      <c r="E63" s="664" t="s">
        <v>863</v>
      </c>
      <c r="F63" s="292" t="s">
        <v>1912</v>
      </c>
      <c r="G63" s="290">
        <v>3</v>
      </c>
      <c r="H63" s="291" t="s">
        <v>864</v>
      </c>
      <c r="I63" s="333">
        <v>36312</v>
      </c>
    </row>
    <row r="64" spans="2:9" ht="29.4" customHeight="1" x14ac:dyDescent="0.2">
      <c r="B64" s="1586"/>
      <c r="C64" s="1586"/>
      <c r="D64" s="1910"/>
      <c r="E64" s="664" t="s">
        <v>865</v>
      </c>
      <c r="F64" s="292" t="s">
        <v>866</v>
      </c>
      <c r="G64" s="290">
        <v>2</v>
      </c>
      <c r="H64" s="291" t="s">
        <v>867</v>
      </c>
      <c r="I64" s="333">
        <v>37347</v>
      </c>
    </row>
    <row r="65" spans="2:9" ht="27.75" customHeight="1" x14ac:dyDescent="0.2">
      <c r="B65" s="1586"/>
      <c r="C65" s="1586"/>
      <c r="D65" s="1909"/>
      <c r="E65" s="682" t="s">
        <v>868</v>
      </c>
      <c r="F65" s="672" t="s">
        <v>798</v>
      </c>
      <c r="G65" s="296">
        <v>42</v>
      </c>
      <c r="H65" s="297" t="s">
        <v>799</v>
      </c>
      <c r="I65" s="334">
        <v>39114</v>
      </c>
    </row>
    <row r="66" spans="2:9" ht="33.75" customHeight="1" x14ac:dyDescent="0.2">
      <c r="B66" s="1586"/>
      <c r="C66" s="1586"/>
      <c r="D66" s="1360" t="s">
        <v>210</v>
      </c>
      <c r="E66" s="678" t="s">
        <v>869</v>
      </c>
      <c r="F66" s="1357" t="s">
        <v>798</v>
      </c>
      <c r="G66" s="300">
        <v>35</v>
      </c>
      <c r="H66" s="301" t="s">
        <v>817</v>
      </c>
      <c r="I66" s="676">
        <v>39114</v>
      </c>
    </row>
    <row r="67" spans="2:9" ht="32.4" customHeight="1" x14ac:dyDescent="0.2">
      <c r="B67" s="1586"/>
      <c r="C67" s="1586"/>
      <c r="D67" s="1896" t="s">
        <v>211</v>
      </c>
      <c r="E67" s="331" t="s">
        <v>870</v>
      </c>
      <c r="F67" s="330" t="s">
        <v>2709</v>
      </c>
      <c r="G67" s="288">
        <v>5</v>
      </c>
      <c r="H67" s="289" t="s">
        <v>871</v>
      </c>
      <c r="I67" s="332">
        <v>37712</v>
      </c>
    </row>
    <row r="68" spans="2:9" ht="27.75" customHeight="1" x14ac:dyDescent="0.2">
      <c r="B68" s="1586"/>
      <c r="C68" s="1586"/>
      <c r="D68" s="1907"/>
      <c r="E68" s="664" t="s">
        <v>872</v>
      </c>
      <c r="F68" s="292" t="s">
        <v>763</v>
      </c>
      <c r="G68" s="290">
        <v>4</v>
      </c>
      <c r="H68" s="291" t="s">
        <v>873</v>
      </c>
      <c r="I68" s="333">
        <v>36312</v>
      </c>
    </row>
    <row r="69" spans="2:9" ht="27.75" customHeight="1" x14ac:dyDescent="0.2">
      <c r="B69" s="1586"/>
      <c r="C69" s="1586"/>
      <c r="D69" s="1911"/>
      <c r="E69" s="688" t="s">
        <v>874</v>
      </c>
      <c r="F69" s="689" t="s">
        <v>798</v>
      </c>
      <c r="G69" s="310">
        <v>54</v>
      </c>
      <c r="H69" s="303" t="s">
        <v>799</v>
      </c>
      <c r="I69" s="666">
        <v>39161</v>
      </c>
    </row>
    <row r="70" spans="2:9" ht="47.4" customHeight="1" x14ac:dyDescent="0.2">
      <c r="B70" s="1586"/>
      <c r="C70" s="1586"/>
      <c r="D70" s="1911"/>
      <c r="E70" s="682" t="s">
        <v>2708</v>
      </c>
      <c r="F70" s="1355" t="s">
        <v>2707</v>
      </c>
      <c r="G70" s="296">
        <v>8</v>
      </c>
      <c r="H70" s="297" t="s">
        <v>2706</v>
      </c>
      <c r="I70" s="334">
        <v>42034</v>
      </c>
    </row>
    <row r="71" spans="2:9" ht="27" customHeight="1" x14ac:dyDescent="0.2">
      <c r="B71" s="1586"/>
      <c r="C71" s="1586"/>
      <c r="D71" s="1908" t="s">
        <v>212</v>
      </c>
      <c r="E71" s="331" t="s">
        <v>875</v>
      </c>
      <c r="F71" s="306" t="s">
        <v>486</v>
      </c>
      <c r="G71" s="288">
        <v>3</v>
      </c>
      <c r="H71" s="289" t="s">
        <v>2705</v>
      </c>
      <c r="I71" s="332">
        <v>36039</v>
      </c>
    </row>
    <row r="72" spans="2:9" ht="30" customHeight="1" x14ac:dyDescent="0.2">
      <c r="B72" s="1586"/>
      <c r="C72" s="1586"/>
      <c r="D72" s="1910"/>
      <c r="E72" s="664" t="s">
        <v>876</v>
      </c>
      <c r="F72" s="307" t="s">
        <v>2704</v>
      </c>
      <c r="G72" s="290">
        <v>3</v>
      </c>
      <c r="H72" s="291" t="s">
        <v>877</v>
      </c>
      <c r="I72" s="333">
        <v>36251</v>
      </c>
    </row>
    <row r="73" spans="2:9" ht="27" customHeight="1" x14ac:dyDescent="0.2">
      <c r="B73" s="1586"/>
      <c r="C73" s="1586"/>
      <c r="D73" s="1910"/>
      <c r="E73" s="664" t="s">
        <v>878</v>
      </c>
      <c r="F73" s="307" t="s">
        <v>1913</v>
      </c>
      <c r="G73" s="290">
        <v>2</v>
      </c>
      <c r="H73" s="291" t="s">
        <v>880</v>
      </c>
      <c r="I73" s="333">
        <v>36251</v>
      </c>
    </row>
    <row r="74" spans="2:9" ht="27" customHeight="1" x14ac:dyDescent="0.2">
      <c r="B74" s="1586"/>
      <c r="C74" s="1586"/>
      <c r="D74" s="1910"/>
      <c r="E74" s="664" t="s">
        <v>881</v>
      </c>
      <c r="F74" s="307" t="s">
        <v>763</v>
      </c>
      <c r="G74" s="290">
        <v>3</v>
      </c>
      <c r="H74" s="291" t="s">
        <v>882</v>
      </c>
      <c r="I74" s="333">
        <v>36251</v>
      </c>
    </row>
    <row r="75" spans="2:9" ht="27" customHeight="1" x14ac:dyDescent="0.2">
      <c r="B75" s="1586"/>
      <c r="C75" s="1586"/>
      <c r="D75" s="1910"/>
      <c r="E75" s="664" t="s">
        <v>883</v>
      </c>
      <c r="F75" s="307" t="s">
        <v>884</v>
      </c>
      <c r="G75" s="290">
        <v>3</v>
      </c>
      <c r="H75" s="291" t="s">
        <v>885</v>
      </c>
      <c r="I75" s="333">
        <v>36312</v>
      </c>
    </row>
    <row r="76" spans="2:9" ht="27" customHeight="1" x14ac:dyDescent="0.2">
      <c r="B76" s="1586"/>
      <c r="C76" s="1586"/>
      <c r="D76" s="1910"/>
      <c r="E76" s="664" t="s">
        <v>886</v>
      </c>
      <c r="F76" s="307" t="s">
        <v>887</v>
      </c>
      <c r="G76" s="290">
        <v>2</v>
      </c>
      <c r="H76" s="291" t="s">
        <v>888</v>
      </c>
      <c r="I76" s="333">
        <v>36312</v>
      </c>
    </row>
    <row r="77" spans="2:9" ht="27" customHeight="1" x14ac:dyDescent="0.2">
      <c r="B77" s="1586"/>
      <c r="C77" s="1586"/>
      <c r="D77" s="1910"/>
      <c r="E77" s="664" t="s">
        <v>889</v>
      </c>
      <c r="F77" s="307" t="s">
        <v>890</v>
      </c>
      <c r="G77" s="290">
        <v>4</v>
      </c>
      <c r="H77" s="291" t="s">
        <v>891</v>
      </c>
      <c r="I77" s="333">
        <v>36342</v>
      </c>
    </row>
    <row r="78" spans="2:9" ht="27" customHeight="1" x14ac:dyDescent="0.2">
      <c r="B78" s="1586"/>
      <c r="C78" s="1586"/>
      <c r="D78" s="1909"/>
      <c r="E78" s="682" t="s">
        <v>892</v>
      </c>
      <c r="F78" s="672" t="s">
        <v>798</v>
      </c>
      <c r="G78" s="296">
        <v>29</v>
      </c>
      <c r="H78" s="297" t="s">
        <v>2703</v>
      </c>
      <c r="I78" s="334">
        <v>39114</v>
      </c>
    </row>
    <row r="79" spans="2:9" ht="33" customHeight="1" x14ac:dyDescent="0.2">
      <c r="B79" s="1586"/>
      <c r="C79" s="1586"/>
      <c r="D79" s="1361" t="s">
        <v>213</v>
      </c>
      <c r="E79" s="678" t="s">
        <v>893</v>
      </c>
      <c r="F79" s="1357" t="s">
        <v>798</v>
      </c>
      <c r="G79" s="300">
        <v>19</v>
      </c>
      <c r="H79" s="301" t="s">
        <v>817</v>
      </c>
      <c r="I79" s="676">
        <v>39114</v>
      </c>
    </row>
    <row r="80" spans="2:9" ht="27.75" customHeight="1" x14ac:dyDescent="0.2">
      <c r="B80" s="1586"/>
      <c r="C80" s="1586"/>
      <c r="D80" s="1904" t="s">
        <v>214</v>
      </c>
      <c r="E80" s="690" t="s">
        <v>894</v>
      </c>
      <c r="F80" s="691" t="s">
        <v>798</v>
      </c>
      <c r="G80" s="288">
        <v>26</v>
      </c>
      <c r="H80" s="289" t="s">
        <v>895</v>
      </c>
      <c r="I80" s="332">
        <v>39114</v>
      </c>
    </row>
    <row r="81" spans="2:9" ht="46.75" customHeight="1" x14ac:dyDescent="0.2">
      <c r="B81" s="1586"/>
      <c r="C81" s="1586"/>
      <c r="D81" s="1905"/>
      <c r="E81" s="682" t="s">
        <v>896</v>
      </c>
      <c r="F81" s="692" t="s">
        <v>2702</v>
      </c>
      <c r="G81" s="308">
        <v>3</v>
      </c>
      <c r="H81" s="309" t="s">
        <v>897</v>
      </c>
      <c r="I81" s="693">
        <v>39804</v>
      </c>
    </row>
    <row r="82" spans="2:9" ht="27.75" customHeight="1" x14ac:dyDescent="0.2">
      <c r="B82" s="1586"/>
      <c r="C82" s="1586"/>
      <c r="D82" s="1896" t="s">
        <v>215</v>
      </c>
      <c r="E82" s="679" t="s">
        <v>898</v>
      </c>
      <c r="F82" s="335" t="s">
        <v>899</v>
      </c>
      <c r="G82" s="294">
        <v>3</v>
      </c>
      <c r="H82" s="289" t="s">
        <v>900</v>
      </c>
      <c r="I82" s="681">
        <v>36286</v>
      </c>
    </row>
    <row r="83" spans="2:9" ht="27.75" customHeight="1" x14ac:dyDescent="0.2">
      <c r="B83" s="1586"/>
      <c r="C83" s="1586"/>
      <c r="D83" s="1897"/>
      <c r="E83" s="682" t="s">
        <v>901</v>
      </c>
      <c r="F83" s="672" t="s">
        <v>798</v>
      </c>
      <c r="G83" s="296">
        <v>43</v>
      </c>
      <c r="H83" s="299" t="s">
        <v>902</v>
      </c>
      <c r="I83" s="334">
        <v>39099</v>
      </c>
    </row>
    <row r="84" spans="2:9" ht="33" customHeight="1" x14ac:dyDescent="0.2">
      <c r="B84" s="1900"/>
      <c r="C84" s="1900"/>
      <c r="D84" s="677" t="s">
        <v>216</v>
      </c>
      <c r="E84" s="678" t="s">
        <v>903</v>
      </c>
      <c r="F84" s="753" t="s">
        <v>798</v>
      </c>
      <c r="G84" s="300">
        <v>41</v>
      </c>
      <c r="H84" s="301" t="s">
        <v>817</v>
      </c>
      <c r="I84" s="673">
        <v>39114</v>
      </c>
    </row>
    <row r="85" spans="2:9" ht="27.75" customHeight="1" x14ac:dyDescent="0.2">
      <c r="B85" s="1585" t="s">
        <v>2701</v>
      </c>
      <c r="C85" s="1585" t="s">
        <v>2700</v>
      </c>
      <c r="D85" s="1908" t="s">
        <v>49</v>
      </c>
      <c r="E85" s="679" t="s">
        <v>904</v>
      </c>
      <c r="F85" s="335" t="s">
        <v>793</v>
      </c>
      <c r="G85" s="288">
        <v>4</v>
      </c>
      <c r="H85" s="289" t="s">
        <v>905</v>
      </c>
      <c r="I85" s="332">
        <v>35493</v>
      </c>
    </row>
    <row r="86" spans="2:9" ht="27" customHeight="1" x14ac:dyDescent="0.2">
      <c r="B86" s="1586"/>
      <c r="C86" s="1586"/>
      <c r="D86" s="1909"/>
      <c r="E86" s="682" t="s">
        <v>906</v>
      </c>
      <c r="F86" s="672" t="s">
        <v>798</v>
      </c>
      <c r="G86" s="298">
        <v>39</v>
      </c>
      <c r="H86" s="299" t="s">
        <v>799</v>
      </c>
      <c r="I86" s="673">
        <v>39151</v>
      </c>
    </row>
    <row r="87" spans="2:9" ht="42" customHeight="1" x14ac:dyDescent="0.2">
      <c r="B87" s="1586"/>
      <c r="C87" s="1586"/>
      <c r="D87" s="1360" t="s">
        <v>218</v>
      </c>
      <c r="E87" s="679" t="s">
        <v>907</v>
      </c>
      <c r="F87" s="685" t="s">
        <v>798</v>
      </c>
      <c r="G87" s="294">
        <v>30</v>
      </c>
      <c r="H87" s="295" t="s">
        <v>799</v>
      </c>
      <c r="I87" s="681">
        <v>39114</v>
      </c>
    </row>
    <row r="88" spans="2:9" ht="93.75" customHeight="1" x14ac:dyDescent="0.2">
      <c r="B88" s="1586"/>
      <c r="C88" s="1586"/>
      <c r="D88" s="1904" t="s">
        <v>2699</v>
      </c>
      <c r="E88" s="331" t="s">
        <v>908</v>
      </c>
      <c r="F88" s="330" t="s">
        <v>2698</v>
      </c>
      <c r="G88" s="288">
        <v>5</v>
      </c>
      <c r="H88" s="289" t="s">
        <v>909</v>
      </c>
      <c r="I88" s="332" t="s">
        <v>910</v>
      </c>
    </row>
    <row r="89" spans="2:9" ht="27.75" customHeight="1" x14ac:dyDescent="0.2">
      <c r="B89" s="1586"/>
      <c r="C89" s="1586"/>
      <c r="D89" s="1906"/>
      <c r="E89" s="682" t="s">
        <v>911</v>
      </c>
      <c r="F89" s="337" t="s">
        <v>763</v>
      </c>
      <c r="G89" s="296">
        <v>3</v>
      </c>
      <c r="H89" s="297" t="s">
        <v>912</v>
      </c>
      <c r="I89" s="334">
        <v>36360</v>
      </c>
    </row>
    <row r="90" spans="2:9" ht="33.75" customHeight="1" x14ac:dyDescent="0.2">
      <c r="B90" s="1586"/>
      <c r="C90" s="1586"/>
      <c r="D90" s="1905"/>
      <c r="E90" s="678" t="s">
        <v>913</v>
      </c>
      <c r="F90" s="753" t="s">
        <v>798</v>
      </c>
      <c r="G90" s="298">
        <v>19</v>
      </c>
      <c r="H90" s="301" t="s">
        <v>799</v>
      </c>
      <c r="I90" s="673">
        <v>39114</v>
      </c>
    </row>
    <row r="91" spans="2:9" ht="42.75" customHeight="1" x14ac:dyDescent="0.2">
      <c r="B91" s="1586"/>
      <c r="C91" s="1586"/>
      <c r="D91" s="1906" t="s">
        <v>220</v>
      </c>
      <c r="E91" s="331" t="s">
        <v>914</v>
      </c>
      <c r="F91" s="330" t="s">
        <v>915</v>
      </c>
      <c r="G91" s="288">
        <v>3</v>
      </c>
      <c r="H91" s="289" t="s">
        <v>916</v>
      </c>
      <c r="I91" s="332">
        <v>36373</v>
      </c>
    </row>
    <row r="92" spans="2:9" ht="27.75" customHeight="1" x14ac:dyDescent="0.2">
      <c r="B92" s="1586"/>
      <c r="C92" s="1586"/>
      <c r="D92" s="1905"/>
      <c r="E92" s="682" t="s">
        <v>917</v>
      </c>
      <c r="F92" s="1355" t="s">
        <v>798</v>
      </c>
      <c r="G92" s="296">
        <v>19</v>
      </c>
      <c r="H92" s="297" t="s">
        <v>799</v>
      </c>
      <c r="I92" s="334">
        <v>39114</v>
      </c>
    </row>
    <row r="93" spans="2:9" ht="33.75" customHeight="1" x14ac:dyDescent="0.2">
      <c r="B93" s="1586"/>
      <c r="C93" s="1586"/>
      <c r="D93" s="1361" t="s">
        <v>221</v>
      </c>
      <c r="E93" s="674" t="s">
        <v>918</v>
      </c>
      <c r="F93" s="675" t="s">
        <v>798</v>
      </c>
      <c r="G93" s="298">
        <v>27</v>
      </c>
      <c r="H93" s="302" t="s">
        <v>799</v>
      </c>
      <c r="I93" s="669">
        <v>39114</v>
      </c>
    </row>
    <row r="94" spans="2:9" ht="33.75" customHeight="1" x14ac:dyDescent="0.2">
      <c r="B94" s="1586"/>
      <c r="C94" s="1586"/>
      <c r="D94" s="677" t="s">
        <v>222</v>
      </c>
      <c r="E94" s="683" t="s">
        <v>919</v>
      </c>
      <c r="F94" s="1358" t="s">
        <v>798</v>
      </c>
      <c r="G94" s="296">
        <v>23</v>
      </c>
      <c r="H94" s="301" t="s">
        <v>817</v>
      </c>
      <c r="I94" s="676">
        <v>39114</v>
      </c>
    </row>
    <row r="95" spans="2:9" ht="33.75" customHeight="1" x14ac:dyDescent="0.2">
      <c r="B95" s="1586"/>
      <c r="C95" s="1586"/>
      <c r="D95" s="1359" t="s">
        <v>223</v>
      </c>
      <c r="E95" s="679" t="s">
        <v>920</v>
      </c>
      <c r="F95" s="685" t="s">
        <v>798</v>
      </c>
      <c r="G95" s="310">
        <v>19</v>
      </c>
      <c r="H95" s="302" t="s">
        <v>817</v>
      </c>
      <c r="I95" s="676">
        <v>39114</v>
      </c>
    </row>
    <row r="96" spans="2:9" ht="42" customHeight="1" x14ac:dyDescent="0.2">
      <c r="B96" s="1586"/>
      <c r="C96" s="1586"/>
      <c r="D96" s="1896" t="s">
        <v>224</v>
      </c>
      <c r="E96" s="331" t="s">
        <v>921</v>
      </c>
      <c r="F96" s="330" t="s">
        <v>922</v>
      </c>
      <c r="G96" s="288">
        <v>2</v>
      </c>
      <c r="H96" s="289" t="s">
        <v>923</v>
      </c>
      <c r="I96" s="681">
        <v>35462</v>
      </c>
    </row>
    <row r="97" spans="2:9" ht="42.75" customHeight="1" x14ac:dyDescent="0.2">
      <c r="B97" s="1586"/>
      <c r="C97" s="1586"/>
      <c r="D97" s="1907"/>
      <c r="E97" s="664" t="s">
        <v>924</v>
      </c>
      <c r="F97" s="292" t="s">
        <v>2697</v>
      </c>
      <c r="G97" s="290">
        <v>2</v>
      </c>
      <c r="H97" s="291" t="s">
        <v>925</v>
      </c>
      <c r="I97" s="333">
        <v>37347</v>
      </c>
    </row>
    <row r="98" spans="2:9" ht="27.75" customHeight="1" x14ac:dyDescent="0.2">
      <c r="B98" s="1586"/>
      <c r="C98" s="1586"/>
      <c r="D98" s="1897"/>
      <c r="E98" s="682" t="s">
        <v>926</v>
      </c>
      <c r="F98" s="1355" t="s">
        <v>798</v>
      </c>
      <c r="G98" s="296">
        <v>24</v>
      </c>
      <c r="H98" s="297" t="s">
        <v>799</v>
      </c>
      <c r="I98" s="334">
        <v>39114</v>
      </c>
    </row>
    <row r="99" spans="2:9" ht="33.75" customHeight="1" x14ac:dyDescent="0.2">
      <c r="B99" s="1586"/>
      <c r="C99" s="1586"/>
      <c r="D99" s="1361" t="s">
        <v>225</v>
      </c>
      <c r="E99" s="674" t="s">
        <v>927</v>
      </c>
      <c r="F99" s="675" t="s">
        <v>798</v>
      </c>
      <c r="G99" s="298">
        <v>17</v>
      </c>
      <c r="H99" s="301" t="s">
        <v>817</v>
      </c>
      <c r="I99" s="676">
        <v>39097</v>
      </c>
    </row>
    <row r="100" spans="2:9" ht="33.75" customHeight="1" x14ac:dyDescent="0.2">
      <c r="B100" s="1586"/>
      <c r="C100" s="1586"/>
      <c r="D100" s="1359" t="s">
        <v>226</v>
      </c>
      <c r="E100" s="683" t="s">
        <v>928</v>
      </c>
      <c r="F100" s="685" t="s">
        <v>798</v>
      </c>
      <c r="G100" s="296">
        <v>20</v>
      </c>
      <c r="H100" s="302" t="s">
        <v>817</v>
      </c>
      <c r="I100" s="676">
        <v>39132</v>
      </c>
    </row>
    <row r="101" spans="2:9" ht="72.75" customHeight="1" x14ac:dyDescent="0.2">
      <c r="B101" s="1586"/>
      <c r="C101" s="1586"/>
      <c r="D101" s="1896" t="s">
        <v>227</v>
      </c>
      <c r="E101" s="331" t="s">
        <v>929</v>
      </c>
      <c r="F101" s="330" t="s">
        <v>2696</v>
      </c>
      <c r="G101" s="290">
        <v>5</v>
      </c>
      <c r="H101" s="289" t="s">
        <v>930</v>
      </c>
      <c r="I101" s="687">
        <v>35977</v>
      </c>
    </row>
    <row r="102" spans="2:9" ht="27.75" customHeight="1" x14ac:dyDescent="0.2">
      <c r="B102" s="1586"/>
      <c r="C102" s="1586"/>
      <c r="D102" s="1907"/>
      <c r="E102" s="664" t="s">
        <v>931</v>
      </c>
      <c r="F102" s="292" t="s">
        <v>750</v>
      </c>
      <c r="G102" s="290">
        <v>34</v>
      </c>
      <c r="H102" s="291" t="s">
        <v>799</v>
      </c>
      <c r="I102" s="333">
        <v>37591</v>
      </c>
    </row>
    <row r="103" spans="2:9" ht="27" customHeight="1" x14ac:dyDescent="0.2">
      <c r="B103" s="1586"/>
      <c r="C103" s="1586"/>
      <c r="D103" s="1897"/>
      <c r="E103" s="682" t="s">
        <v>932</v>
      </c>
      <c r="F103" s="1355" t="s">
        <v>798</v>
      </c>
      <c r="G103" s="296">
        <v>34</v>
      </c>
      <c r="H103" s="297" t="s">
        <v>799</v>
      </c>
      <c r="I103" s="334">
        <v>39114</v>
      </c>
    </row>
    <row r="104" spans="2:9" ht="132.75" customHeight="1" x14ac:dyDescent="0.2">
      <c r="B104" s="1586"/>
      <c r="C104" s="1586"/>
      <c r="D104" s="1896" t="s">
        <v>228</v>
      </c>
      <c r="E104" s="331" t="s">
        <v>933</v>
      </c>
      <c r="F104" s="330" t="s">
        <v>763</v>
      </c>
      <c r="G104" s="288">
        <v>33</v>
      </c>
      <c r="H104" s="289" t="s">
        <v>934</v>
      </c>
      <c r="I104" s="332">
        <v>36342</v>
      </c>
    </row>
    <row r="105" spans="2:9" ht="27.75" customHeight="1" x14ac:dyDescent="0.2">
      <c r="B105" s="1586"/>
      <c r="C105" s="1586"/>
      <c r="D105" s="1897"/>
      <c r="E105" s="682" t="s">
        <v>935</v>
      </c>
      <c r="F105" s="1355" t="s">
        <v>798</v>
      </c>
      <c r="G105" s="296">
        <v>60</v>
      </c>
      <c r="H105" s="297" t="s">
        <v>809</v>
      </c>
      <c r="I105" s="334">
        <v>39171</v>
      </c>
    </row>
    <row r="106" spans="2:9" ht="42.75" customHeight="1" x14ac:dyDescent="0.2">
      <c r="B106" s="1586"/>
      <c r="C106" s="1586"/>
      <c r="D106" s="1896" t="s">
        <v>229</v>
      </c>
      <c r="E106" s="331" t="s">
        <v>936</v>
      </c>
      <c r="F106" s="330" t="s">
        <v>937</v>
      </c>
      <c r="G106" s="294">
        <v>5</v>
      </c>
      <c r="H106" s="295" t="s">
        <v>938</v>
      </c>
      <c r="I106" s="332">
        <v>36195</v>
      </c>
    </row>
    <row r="107" spans="2:9" ht="27" customHeight="1" x14ac:dyDescent="0.2">
      <c r="B107" s="1586"/>
      <c r="C107" s="1586"/>
      <c r="D107" s="1897"/>
      <c r="E107" s="670" t="s">
        <v>939</v>
      </c>
      <c r="F107" s="694" t="s">
        <v>2695</v>
      </c>
      <c r="G107" s="296">
        <v>20</v>
      </c>
      <c r="H107" s="297" t="s">
        <v>940</v>
      </c>
      <c r="I107" s="673">
        <v>39114</v>
      </c>
    </row>
    <row r="108" spans="2:9" ht="33" customHeight="1" x14ac:dyDescent="0.2">
      <c r="B108" s="1586"/>
      <c r="C108" s="1586"/>
      <c r="D108" s="1360" t="s">
        <v>230</v>
      </c>
      <c r="E108" s="690" t="s">
        <v>941</v>
      </c>
      <c r="F108" s="695" t="s">
        <v>798</v>
      </c>
      <c r="G108" s="311">
        <v>21</v>
      </c>
      <c r="H108" s="302" t="s">
        <v>940</v>
      </c>
      <c r="I108" s="669">
        <v>39069</v>
      </c>
    </row>
    <row r="109" spans="2:9" ht="57" customHeight="1" x14ac:dyDescent="0.2">
      <c r="B109" s="1586"/>
      <c r="C109" s="1586"/>
      <c r="D109" s="1904" t="s">
        <v>2694</v>
      </c>
      <c r="E109" s="331" t="s">
        <v>942</v>
      </c>
      <c r="F109" s="330" t="s">
        <v>2693</v>
      </c>
      <c r="G109" s="288">
        <v>3</v>
      </c>
      <c r="H109" s="289" t="s">
        <v>2692</v>
      </c>
      <c r="I109" s="332">
        <v>35827</v>
      </c>
    </row>
    <row r="110" spans="2:9" ht="42" customHeight="1" x14ac:dyDescent="0.2">
      <c r="B110" s="1900"/>
      <c r="C110" s="1900"/>
      <c r="D110" s="1905"/>
      <c r="E110" s="682" t="s">
        <v>943</v>
      </c>
      <c r="F110" s="337" t="s">
        <v>2691</v>
      </c>
      <c r="G110" s="296">
        <v>4</v>
      </c>
      <c r="H110" s="297" t="s">
        <v>944</v>
      </c>
      <c r="I110" s="334">
        <v>35977</v>
      </c>
    </row>
    <row r="111" spans="2:9" ht="42.75" customHeight="1" x14ac:dyDescent="0.2">
      <c r="B111" s="1585" t="s">
        <v>2690</v>
      </c>
      <c r="C111" s="1585" t="s">
        <v>2689</v>
      </c>
      <c r="D111" s="1901" t="s">
        <v>63</v>
      </c>
      <c r="E111" s="331" t="s">
        <v>945</v>
      </c>
      <c r="F111" s="330" t="s">
        <v>1914</v>
      </c>
      <c r="G111" s="288">
        <v>5</v>
      </c>
      <c r="H111" s="289" t="s">
        <v>946</v>
      </c>
      <c r="I111" s="332">
        <v>36251</v>
      </c>
    </row>
    <row r="112" spans="2:9" ht="42.75" customHeight="1" x14ac:dyDescent="0.2">
      <c r="B112" s="1586"/>
      <c r="C112" s="1586"/>
      <c r="D112" s="1902"/>
      <c r="E112" s="667" t="s">
        <v>947</v>
      </c>
      <c r="F112" s="686" t="s">
        <v>2688</v>
      </c>
      <c r="G112" s="304">
        <v>3</v>
      </c>
      <c r="H112" s="305" t="s">
        <v>948</v>
      </c>
      <c r="I112" s="687">
        <v>36342</v>
      </c>
    </row>
    <row r="113" spans="2:9" ht="27.75" customHeight="1" x14ac:dyDescent="0.2">
      <c r="B113" s="1586"/>
      <c r="C113" s="1586"/>
      <c r="D113" s="1903"/>
      <c r="E113" s="682" t="s">
        <v>949</v>
      </c>
      <c r="F113" s="1355" t="s">
        <v>798</v>
      </c>
      <c r="G113" s="296">
        <v>45</v>
      </c>
      <c r="H113" s="297" t="s">
        <v>950</v>
      </c>
      <c r="I113" s="334">
        <v>39114</v>
      </c>
    </row>
    <row r="114" spans="2:9" ht="42.75" customHeight="1" x14ac:dyDescent="0.2">
      <c r="B114" s="1586"/>
      <c r="C114" s="1586"/>
      <c r="D114" s="1896" t="s">
        <v>232</v>
      </c>
      <c r="E114" s="331" t="s">
        <v>951</v>
      </c>
      <c r="F114" s="330" t="s">
        <v>952</v>
      </c>
      <c r="G114" s="288">
        <v>2</v>
      </c>
      <c r="H114" s="289" t="s">
        <v>953</v>
      </c>
      <c r="I114" s="332">
        <v>35674</v>
      </c>
    </row>
    <row r="115" spans="2:9" ht="27.75" customHeight="1" x14ac:dyDescent="0.2">
      <c r="B115" s="1586"/>
      <c r="C115" s="1586"/>
      <c r="D115" s="1897"/>
      <c r="E115" s="682" t="s">
        <v>954</v>
      </c>
      <c r="F115" s="1355" t="s">
        <v>798</v>
      </c>
      <c r="G115" s="296">
        <v>18</v>
      </c>
      <c r="H115" s="297" t="s">
        <v>955</v>
      </c>
      <c r="I115" s="334">
        <v>39114</v>
      </c>
    </row>
    <row r="116" spans="2:9" ht="27" customHeight="1" x14ac:dyDescent="0.2">
      <c r="B116" s="1586"/>
      <c r="C116" s="1586"/>
      <c r="D116" s="1896" t="s">
        <v>233</v>
      </c>
      <c r="E116" s="331" t="s">
        <v>1915</v>
      </c>
      <c r="F116" s="330" t="s">
        <v>956</v>
      </c>
      <c r="G116" s="288">
        <v>5</v>
      </c>
      <c r="H116" s="289" t="s">
        <v>957</v>
      </c>
      <c r="I116" s="332">
        <v>36982</v>
      </c>
    </row>
    <row r="117" spans="2:9" ht="27.75" customHeight="1" x14ac:dyDescent="0.2">
      <c r="B117" s="1586"/>
      <c r="C117" s="1586"/>
      <c r="D117" s="1897"/>
      <c r="E117" s="682" t="s">
        <v>958</v>
      </c>
      <c r="F117" s="1355" t="s">
        <v>798</v>
      </c>
      <c r="G117" s="296">
        <v>26</v>
      </c>
      <c r="H117" s="297" t="s">
        <v>809</v>
      </c>
      <c r="I117" s="334">
        <v>39171</v>
      </c>
    </row>
    <row r="118" spans="2:9" ht="27" customHeight="1" x14ac:dyDescent="0.2">
      <c r="B118" s="1586"/>
      <c r="C118" s="1586"/>
      <c r="D118" s="1896" t="s">
        <v>234</v>
      </c>
      <c r="E118" s="331" t="s">
        <v>959</v>
      </c>
      <c r="F118" s="696" t="s">
        <v>1916</v>
      </c>
      <c r="G118" s="294">
        <v>3</v>
      </c>
      <c r="H118" s="295" t="s">
        <v>960</v>
      </c>
      <c r="I118" s="681">
        <v>36958</v>
      </c>
    </row>
    <row r="119" spans="2:9" ht="27" customHeight="1" x14ac:dyDescent="0.2">
      <c r="B119" s="1586"/>
      <c r="C119" s="1586"/>
      <c r="D119" s="1897"/>
      <c r="E119" s="670" t="s">
        <v>961</v>
      </c>
      <c r="F119" s="672" t="s">
        <v>798</v>
      </c>
      <c r="G119" s="296">
        <v>43</v>
      </c>
      <c r="H119" s="297" t="s">
        <v>799</v>
      </c>
      <c r="I119" s="334">
        <v>39142</v>
      </c>
    </row>
    <row r="120" spans="2:9" ht="117.75" customHeight="1" x14ac:dyDescent="0.2">
      <c r="B120" s="1586"/>
      <c r="C120" s="1586"/>
      <c r="D120" s="1898" t="s">
        <v>235</v>
      </c>
      <c r="E120" s="331" t="s">
        <v>962</v>
      </c>
      <c r="F120" s="697" t="s">
        <v>879</v>
      </c>
      <c r="G120" s="288">
        <v>29</v>
      </c>
      <c r="H120" s="289" t="s">
        <v>2687</v>
      </c>
      <c r="I120" s="332">
        <v>37467</v>
      </c>
    </row>
    <row r="121" spans="2:9" ht="27.75" customHeight="1" x14ac:dyDescent="0.2">
      <c r="B121" s="1586"/>
      <c r="C121" s="1586"/>
      <c r="D121" s="1897"/>
      <c r="E121" s="682" t="s">
        <v>963</v>
      </c>
      <c r="F121" s="672" t="s">
        <v>798</v>
      </c>
      <c r="G121" s="296">
        <v>41</v>
      </c>
      <c r="H121" s="297" t="s">
        <v>799</v>
      </c>
      <c r="I121" s="334">
        <v>39146</v>
      </c>
    </row>
    <row r="122" spans="2:9" ht="25.5" customHeight="1" x14ac:dyDescent="0.2">
      <c r="B122" s="1900"/>
      <c r="C122" s="1900"/>
      <c r="D122" s="1899">
        <f>COUNTA(E12:E121)</f>
        <v>110</v>
      </c>
      <c r="E122" s="1824"/>
      <c r="F122" s="136"/>
      <c r="G122" s="1891">
        <f>SUM(G12:G121)</f>
        <v>2139</v>
      </c>
      <c r="H122" s="1892"/>
      <c r="I122" s="698"/>
    </row>
    <row r="123" spans="2:9" ht="24.9" customHeight="1" x14ac:dyDescent="0.2">
      <c r="B123" s="1838" t="s">
        <v>964</v>
      </c>
      <c r="C123" s="1823"/>
      <c r="D123" s="1893">
        <f>D11+D122</f>
        <v>116</v>
      </c>
      <c r="E123" s="1824"/>
      <c r="F123" s="699"/>
      <c r="G123" s="1894">
        <f>G11+G122</f>
        <v>2360</v>
      </c>
      <c r="H123" s="1895"/>
      <c r="I123" s="639"/>
    </row>
    <row r="124" spans="2:9" ht="24.9" customHeight="1" x14ac:dyDescent="0.2"/>
    <row r="125" spans="2:9" ht="24.9" customHeight="1" x14ac:dyDescent="0.2"/>
  </sheetData>
  <mergeCells count="56">
    <mergeCell ref="G11:H11"/>
    <mergeCell ref="D8:E8"/>
    <mergeCell ref="D9:E9"/>
    <mergeCell ref="D10:E10"/>
    <mergeCell ref="D11:E11"/>
    <mergeCell ref="I3:I4"/>
    <mergeCell ref="B3:C4"/>
    <mergeCell ref="D3:E4"/>
    <mergeCell ref="F3:F4"/>
    <mergeCell ref="G3:H3"/>
    <mergeCell ref="B5:B11"/>
    <mergeCell ref="D5:E5"/>
    <mergeCell ref="C6:C10"/>
    <mergeCell ref="D6:E6"/>
    <mergeCell ref="D7:E7"/>
    <mergeCell ref="B12:B30"/>
    <mergeCell ref="C12:C30"/>
    <mergeCell ref="D12:D24"/>
    <mergeCell ref="D25:D27"/>
    <mergeCell ref="D28:D30"/>
    <mergeCell ref="D56:D60"/>
    <mergeCell ref="D61:D65"/>
    <mergeCell ref="D67:D70"/>
    <mergeCell ref="B31:B55"/>
    <mergeCell ref="C31:C55"/>
    <mergeCell ref="D33:D34"/>
    <mergeCell ref="D46:D47"/>
    <mergeCell ref="D48:D49"/>
    <mergeCell ref="D50:D55"/>
    <mergeCell ref="B56:B84"/>
    <mergeCell ref="C56:C84"/>
    <mergeCell ref="D71:D78"/>
    <mergeCell ref="D80:D81"/>
    <mergeCell ref="D104:D105"/>
    <mergeCell ref="D106:D107"/>
    <mergeCell ref="D109:D110"/>
    <mergeCell ref="D82:D83"/>
    <mergeCell ref="B85:B110"/>
    <mergeCell ref="C85:C110"/>
    <mergeCell ref="D88:D90"/>
    <mergeCell ref="D91:D92"/>
    <mergeCell ref="D96:D98"/>
    <mergeCell ref="D101:D103"/>
    <mergeCell ref="D85:D86"/>
    <mergeCell ref="G122:H122"/>
    <mergeCell ref="B123:C123"/>
    <mergeCell ref="D123:E123"/>
    <mergeCell ref="G123:H123"/>
    <mergeCell ref="D114:D115"/>
    <mergeCell ref="D116:D117"/>
    <mergeCell ref="D118:D119"/>
    <mergeCell ref="D120:D121"/>
    <mergeCell ref="D122:E122"/>
    <mergeCell ref="B111:B122"/>
    <mergeCell ref="C111:C122"/>
    <mergeCell ref="D111:D113"/>
  </mergeCells>
  <phoneticPr fontId="6"/>
  <pageMargins left="0.78740157480314965" right="0.78740157480314965" top="0.98425196850393704" bottom="0" header="0.51181102362204722" footer="0.39370078740157483"/>
  <pageSetup paperSize="9" scale="72" fitToHeight="5" orientation="portrait" r:id="rId1"/>
  <headerFooter alignWithMargins="0"/>
  <rowBreaks count="1" manualBreakCount="1">
    <brk id="86"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F21"/>
  <sheetViews>
    <sheetView view="pageBreakPreview" zoomScale="115" zoomScaleNormal="100" zoomScaleSheetLayoutView="115" workbookViewId="0"/>
  </sheetViews>
  <sheetFormatPr defaultColWidth="8.90625" defaultRowHeight="13" x14ac:dyDescent="0.2"/>
  <cols>
    <col min="1" max="1" width="3.453125" style="1362" customWidth="1"/>
    <col min="2" max="2" width="4" style="1362" customWidth="1"/>
    <col min="3" max="4" width="19" style="1362" customWidth="1"/>
    <col min="5" max="5" width="11.36328125" style="201" customWidth="1"/>
    <col min="6" max="6" width="11.36328125" style="1362" customWidth="1"/>
    <col min="7" max="7" width="5.453125" style="635" customWidth="1"/>
    <col min="8" max="16384" width="8.90625" style="635"/>
  </cols>
  <sheetData>
    <row r="1" spans="2:6" ht="26.25" customHeight="1" x14ac:dyDescent="0.2">
      <c r="B1" s="198"/>
      <c r="C1" s="199" t="s">
        <v>1917</v>
      </c>
      <c r="D1" s="198"/>
      <c r="E1" s="200"/>
    </row>
    <row r="2" spans="2:6" ht="21.75" customHeight="1" thickBot="1" x14ac:dyDescent="0.25">
      <c r="F2" s="202"/>
    </row>
    <row r="3" spans="2:6" ht="36" customHeight="1" thickBot="1" x14ac:dyDescent="0.25">
      <c r="C3" s="203" t="s">
        <v>600</v>
      </c>
      <c r="D3" s="204" t="s">
        <v>1918</v>
      </c>
      <c r="E3" s="312" t="s">
        <v>601</v>
      </c>
      <c r="F3" s="206" t="s">
        <v>602</v>
      </c>
    </row>
    <row r="4" spans="2:6" ht="26.25" customHeight="1" x14ac:dyDescent="0.2">
      <c r="C4" s="207" t="s">
        <v>2459</v>
      </c>
      <c r="D4" s="287">
        <v>8</v>
      </c>
      <c r="E4" s="313">
        <f>D4/D$18</f>
        <v>6.8965517241379309E-2</v>
      </c>
      <c r="F4" s="209">
        <f>E4</f>
        <v>6.8965517241379309E-2</v>
      </c>
    </row>
    <row r="5" spans="2:6" ht="26.25" customHeight="1" x14ac:dyDescent="0.2">
      <c r="C5" s="210" t="s">
        <v>2460</v>
      </c>
      <c r="D5" s="282">
        <v>17</v>
      </c>
      <c r="E5" s="314">
        <f t="shared" ref="E5:E17" si="0">D5/D$18</f>
        <v>0.14655172413793102</v>
      </c>
      <c r="F5" s="212">
        <f>SUM(E4,E5)</f>
        <v>0.21551724137931033</v>
      </c>
    </row>
    <row r="6" spans="2:6" ht="26.25" customHeight="1" x14ac:dyDescent="0.2">
      <c r="C6" s="210" t="s">
        <v>2724</v>
      </c>
      <c r="D6" s="282">
        <v>7</v>
      </c>
      <c r="E6" s="314">
        <f t="shared" si="0"/>
        <v>6.0344827586206899E-2</v>
      </c>
      <c r="F6" s="212">
        <f>SUM(E4,E5,E6)</f>
        <v>0.27586206896551724</v>
      </c>
    </row>
    <row r="7" spans="2:6" ht="26.25" customHeight="1" x14ac:dyDescent="0.2">
      <c r="C7" s="210" t="s">
        <v>2725</v>
      </c>
      <c r="D7" s="282">
        <v>11</v>
      </c>
      <c r="E7" s="314">
        <f t="shared" si="0"/>
        <v>9.4827586206896547E-2</v>
      </c>
      <c r="F7" s="212">
        <f>SUM(E4,E5,E6,E7)</f>
        <v>0.37068965517241381</v>
      </c>
    </row>
    <row r="8" spans="2:6" ht="26.25" customHeight="1" x14ac:dyDescent="0.2">
      <c r="C8" s="210" t="s">
        <v>2726</v>
      </c>
      <c r="D8" s="282">
        <v>7</v>
      </c>
      <c r="E8" s="314">
        <f t="shared" si="0"/>
        <v>6.0344827586206899E-2</v>
      </c>
      <c r="F8" s="212">
        <f>SUM(E4,E5,E6,E7,E8)</f>
        <v>0.43103448275862072</v>
      </c>
    </row>
    <row r="9" spans="2:6" ht="26.25" customHeight="1" x14ac:dyDescent="0.2">
      <c r="C9" s="210" t="s">
        <v>2727</v>
      </c>
      <c r="D9" s="282">
        <v>0</v>
      </c>
      <c r="E9" s="314">
        <f t="shared" si="0"/>
        <v>0</v>
      </c>
      <c r="F9" s="212">
        <f>SUM(E4,E5,E6,E7,E8,E9)</f>
        <v>0.43103448275862072</v>
      </c>
    </row>
    <row r="10" spans="2:6" ht="26.25" customHeight="1" x14ac:dyDescent="0.2">
      <c r="C10" s="210" t="s">
        <v>2728</v>
      </c>
      <c r="D10" s="282">
        <v>4</v>
      </c>
      <c r="E10" s="314">
        <f t="shared" si="0"/>
        <v>3.4482758620689655E-2</v>
      </c>
      <c r="F10" s="212">
        <v>0.46500000000000002</v>
      </c>
    </row>
    <row r="11" spans="2:6" ht="26.25" customHeight="1" x14ac:dyDescent="0.2">
      <c r="C11" s="210" t="s">
        <v>2729</v>
      </c>
      <c r="D11" s="282">
        <v>2</v>
      </c>
      <c r="E11" s="314">
        <f t="shared" si="0"/>
        <v>1.7241379310344827E-2</v>
      </c>
      <c r="F11" s="212">
        <v>0.48199999999999998</v>
      </c>
    </row>
    <row r="12" spans="2:6" ht="26.25" customHeight="1" x14ac:dyDescent="0.2">
      <c r="C12" s="210" t="s">
        <v>2730</v>
      </c>
      <c r="D12" s="282">
        <v>15</v>
      </c>
      <c r="E12" s="314">
        <f t="shared" si="0"/>
        <v>0.12931034482758622</v>
      </c>
      <c r="F12" s="212">
        <v>0.61099999999999999</v>
      </c>
    </row>
    <row r="13" spans="2:6" ht="26.25" customHeight="1" x14ac:dyDescent="0.2">
      <c r="C13" s="210" t="s">
        <v>2731</v>
      </c>
      <c r="D13" s="282">
        <v>14</v>
      </c>
      <c r="E13" s="314">
        <f t="shared" si="0"/>
        <v>0.1206896551724138</v>
      </c>
      <c r="F13" s="212">
        <v>0.73199999999999998</v>
      </c>
    </row>
    <row r="14" spans="2:6" ht="26.25" customHeight="1" x14ac:dyDescent="0.2">
      <c r="C14" s="210" t="s">
        <v>2732</v>
      </c>
      <c r="D14" s="282">
        <v>13</v>
      </c>
      <c r="E14" s="314">
        <f t="shared" si="0"/>
        <v>0.11206896551724138</v>
      </c>
      <c r="F14" s="212">
        <v>0.84399999999999997</v>
      </c>
    </row>
    <row r="15" spans="2:6" ht="26.25" customHeight="1" x14ac:dyDescent="0.2">
      <c r="C15" s="210" t="s">
        <v>2733</v>
      </c>
      <c r="D15" s="282">
        <v>8</v>
      </c>
      <c r="E15" s="314">
        <f t="shared" si="0"/>
        <v>6.8965517241379309E-2</v>
      </c>
      <c r="F15" s="212">
        <v>0.91300000000000003</v>
      </c>
    </row>
    <row r="16" spans="2:6" ht="26.25" customHeight="1" x14ac:dyDescent="0.2">
      <c r="C16" s="210" t="s">
        <v>2734</v>
      </c>
      <c r="D16" s="282">
        <v>9</v>
      </c>
      <c r="E16" s="314">
        <f t="shared" si="0"/>
        <v>7.7586206896551727E-2</v>
      </c>
      <c r="F16" s="212">
        <f>SUM(E4,E5,E6,E7,E8,E9,E10,E11,E12,E13,E14,E15,E16)</f>
        <v>0.99137931034482762</v>
      </c>
    </row>
    <row r="17" spans="3:6" ht="26.25" customHeight="1" thickBot="1" x14ac:dyDescent="0.25">
      <c r="C17" s="315" t="s">
        <v>2735</v>
      </c>
      <c r="D17" s="316">
        <v>1</v>
      </c>
      <c r="E17" s="214">
        <f t="shared" si="0"/>
        <v>8.6206896551724137E-3</v>
      </c>
      <c r="F17" s="215">
        <f>SUM(E4,E5,E6,E7,E8,E9,E10,E11,E12,E13,E14,E15,E16,E17)</f>
        <v>1</v>
      </c>
    </row>
    <row r="18" spans="3:6" ht="26.25" customHeight="1" thickTop="1" thickBot="1" x14ac:dyDescent="0.25">
      <c r="C18" s="216" t="s">
        <v>187</v>
      </c>
      <c r="D18" s="217">
        <f>SUM(D4:D17)</f>
        <v>116</v>
      </c>
      <c r="E18" s="317">
        <v>1</v>
      </c>
      <c r="F18" s="219" t="s">
        <v>2736</v>
      </c>
    </row>
    <row r="19" spans="3:6" ht="26.25" customHeight="1" x14ac:dyDescent="0.2"/>
    <row r="20" spans="3:6" ht="26.25" customHeight="1" x14ac:dyDescent="0.2">
      <c r="C20" s="1362" t="s">
        <v>965</v>
      </c>
    </row>
    <row r="21" spans="3:6" ht="26.25" customHeight="1" x14ac:dyDescent="0.2">
      <c r="C21" s="1362" t="s">
        <v>2737</v>
      </c>
    </row>
  </sheetData>
  <phoneticPr fontId="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FF00"/>
  </sheetPr>
  <dimension ref="A1:GM508"/>
  <sheetViews>
    <sheetView view="pageBreakPreview" zoomScale="145" zoomScaleNormal="130" zoomScaleSheetLayoutView="145" workbookViewId="0">
      <pane xSplit="1" ySplit="6" topLeftCell="B7" activePane="bottomRight" state="frozen"/>
      <selection activeCell="E38" sqref="E38"/>
      <selection pane="topRight" activeCell="E38" sqref="E38"/>
      <selection pane="bottomLeft" activeCell="E38" sqref="E38"/>
      <selection pane="bottomRight"/>
    </sheetView>
  </sheetViews>
  <sheetFormatPr defaultColWidth="9" defaultRowHeight="15" customHeight="1" x14ac:dyDescent="0.2"/>
  <cols>
    <col min="1" max="1" width="8.08984375" style="938" customWidth="1"/>
    <col min="2" max="2" width="5" style="941" customWidth="1"/>
    <col min="3" max="3" width="6.36328125" style="942" customWidth="1"/>
    <col min="4" max="4" width="5" style="887" customWidth="1"/>
    <col min="5" max="5" width="6.36328125" style="887" customWidth="1"/>
    <col min="6" max="6" width="5" style="887" customWidth="1"/>
    <col min="7" max="7" width="6.36328125" style="887" customWidth="1"/>
    <col min="8" max="8" width="5" style="887" customWidth="1"/>
    <col min="9" max="9" width="6.36328125" style="887" customWidth="1"/>
    <col min="10" max="10" width="5" style="887" customWidth="1"/>
    <col min="11" max="11" width="6.36328125" style="887" customWidth="1"/>
    <col min="12" max="12" width="5" style="887" customWidth="1"/>
    <col min="13" max="13" width="6.36328125" style="887" customWidth="1"/>
    <col min="14" max="14" width="5" style="887" customWidth="1"/>
    <col min="15" max="15" width="6.36328125" style="887" customWidth="1"/>
    <col min="16" max="16" width="5" style="887" customWidth="1"/>
    <col min="17" max="17" width="6.36328125" style="887" customWidth="1"/>
    <col min="18" max="18" width="5" style="887" customWidth="1"/>
    <col min="19" max="19" width="6.36328125" style="887" customWidth="1"/>
    <col min="20" max="20" width="5" style="887" customWidth="1"/>
    <col min="21" max="21" width="6.36328125" style="887" customWidth="1"/>
    <col min="22" max="22" width="5" style="887" customWidth="1"/>
    <col min="23" max="23" width="6.36328125" style="887" customWidth="1"/>
    <col min="24" max="24" width="5" style="887" customWidth="1"/>
    <col min="25" max="25" width="6.36328125" style="887" customWidth="1"/>
    <col min="26" max="26" width="5" style="887" customWidth="1"/>
    <col min="27" max="27" width="6.36328125" style="887" customWidth="1"/>
    <col min="28" max="28" width="5" style="887" customWidth="1"/>
    <col min="29" max="29" width="6.36328125" style="887" customWidth="1"/>
    <col min="30" max="30" width="5" style="887" customWidth="1"/>
    <col min="31" max="31" width="6.36328125" style="887" customWidth="1"/>
    <col min="32" max="32" width="5" style="887" customWidth="1"/>
    <col min="33" max="33" width="6.36328125" style="887" customWidth="1"/>
    <col min="34" max="34" width="5" style="887" customWidth="1"/>
    <col min="35" max="35" width="6.36328125" style="887" customWidth="1"/>
    <col min="36" max="36" width="5" style="887" customWidth="1"/>
    <col min="37" max="37" width="6.36328125" style="887" customWidth="1"/>
    <col min="38" max="38" width="5" style="887" customWidth="1"/>
    <col min="39" max="39" width="6.36328125" style="887" customWidth="1"/>
    <col min="40" max="40" width="5" style="887" customWidth="1"/>
    <col min="41" max="41" width="6.36328125" style="887" customWidth="1"/>
    <col min="42" max="42" width="5" style="887" customWidth="1"/>
    <col min="43" max="43" width="6.36328125" style="887" customWidth="1"/>
    <col min="44" max="44" width="5" style="887" customWidth="1"/>
    <col min="45" max="45" width="6.36328125" style="887" customWidth="1"/>
    <col min="46" max="46" width="5" style="887" customWidth="1"/>
    <col min="47" max="47" width="6.36328125" style="887" customWidth="1"/>
    <col min="48" max="48" width="5" style="887" customWidth="1"/>
    <col min="49" max="49" width="6.36328125" style="887" customWidth="1"/>
    <col min="50" max="50" width="5" style="887" customWidth="1"/>
    <col min="51" max="51" width="6.36328125" style="887" customWidth="1"/>
    <col min="52" max="52" width="5" style="887" customWidth="1"/>
    <col min="53" max="53" width="6.36328125" style="887" customWidth="1"/>
    <col min="54" max="54" width="5" style="887" customWidth="1"/>
    <col min="55" max="55" width="6.36328125" style="887" customWidth="1"/>
    <col min="56" max="56" width="5" style="887" customWidth="1"/>
    <col min="57" max="57" width="6.36328125" style="887" customWidth="1"/>
    <col min="58" max="58" width="5" style="887" customWidth="1"/>
    <col min="59" max="59" width="6.36328125" style="887" customWidth="1"/>
    <col min="60" max="60" width="5" style="887" customWidth="1"/>
    <col min="61" max="61" width="6.36328125" style="887" customWidth="1"/>
    <col min="62" max="62" width="5" style="887" customWidth="1"/>
    <col min="63" max="63" width="6.36328125" style="887" customWidth="1"/>
    <col min="64" max="64" width="5" style="887" customWidth="1"/>
    <col min="65" max="65" width="6.36328125" style="887" customWidth="1"/>
    <col min="66" max="66" width="5" style="887" customWidth="1"/>
    <col min="67" max="67" width="6.36328125" style="887" customWidth="1"/>
    <col min="68" max="68" width="5" style="887" customWidth="1"/>
    <col min="69" max="69" width="6.36328125" style="887" customWidth="1"/>
    <col min="70" max="70" width="5" style="887" customWidth="1"/>
    <col min="71" max="71" width="6.36328125" style="887" customWidth="1"/>
    <col min="72" max="72" width="5" style="887" customWidth="1"/>
    <col min="73" max="73" width="6.36328125" style="887" customWidth="1"/>
    <col min="74" max="74" width="5" style="887" customWidth="1"/>
    <col min="75" max="75" width="6.36328125" style="887" customWidth="1"/>
    <col min="76" max="76" width="5" style="887" customWidth="1"/>
    <col min="77" max="77" width="6.36328125" style="887" customWidth="1"/>
    <col min="78" max="78" width="5" style="887" customWidth="1"/>
    <col min="79" max="79" width="6.36328125" style="887" customWidth="1"/>
    <col min="80" max="80" width="5" style="887" customWidth="1"/>
    <col min="81" max="81" width="6.6328125" style="887" customWidth="1"/>
    <col min="82" max="82" width="5" style="887" customWidth="1"/>
    <col min="83" max="83" width="6.36328125" style="887" customWidth="1"/>
    <col min="84" max="84" width="5" style="887" customWidth="1"/>
    <col min="85" max="85" width="6.36328125" style="887" customWidth="1"/>
    <col min="86" max="86" width="5" style="887" customWidth="1"/>
    <col min="87" max="87" width="6.36328125" style="887" customWidth="1"/>
    <col min="88" max="88" width="5" style="887" customWidth="1"/>
    <col min="89" max="89" width="6.36328125" style="887" customWidth="1"/>
    <col min="90" max="90" width="5" style="887" customWidth="1"/>
    <col min="91" max="91" width="6.36328125" style="887" customWidth="1"/>
    <col min="92" max="92" width="5" style="887" customWidth="1"/>
    <col min="93" max="93" width="6.36328125" style="887" customWidth="1"/>
    <col min="94" max="94" width="5" style="887" customWidth="1"/>
    <col min="95" max="95" width="6.36328125" style="887" customWidth="1"/>
    <col min="96" max="96" width="5" style="887" customWidth="1"/>
    <col min="97" max="97" width="6.36328125" style="887" customWidth="1"/>
    <col min="98" max="98" width="5" style="887" customWidth="1"/>
    <col min="99" max="99" width="6.36328125" style="887" customWidth="1"/>
    <col min="100" max="100" width="5" style="887" customWidth="1"/>
    <col min="101" max="101" width="6.36328125" style="887" customWidth="1"/>
    <col min="102" max="102" width="5" style="887" customWidth="1"/>
    <col min="103" max="103" width="6.36328125" style="887" customWidth="1"/>
    <col min="104" max="104" width="5" style="887" customWidth="1"/>
    <col min="105" max="105" width="6.36328125" style="887" customWidth="1"/>
    <col min="106" max="106" width="5" style="887" customWidth="1"/>
    <col min="107" max="107" width="6.36328125" style="887" customWidth="1"/>
    <col min="108" max="108" width="5" style="887" customWidth="1"/>
    <col min="109" max="109" width="6.36328125" style="887" customWidth="1"/>
    <col min="110" max="110" width="5" style="887" customWidth="1"/>
    <col min="111" max="111" width="6.36328125" style="887" customWidth="1"/>
    <col min="112" max="112" width="5" style="887" customWidth="1"/>
    <col min="113" max="113" width="6.36328125" style="887" customWidth="1"/>
    <col min="114" max="114" width="5" style="887" customWidth="1"/>
    <col min="115" max="115" width="6.36328125" style="887" customWidth="1"/>
    <col min="116" max="116" width="5" style="887" customWidth="1"/>
    <col min="117" max="117" width="6.36328125" style="887" customWidth="1"/>
    <col min="118" max="118" width="5" style="887" customWidth="1"/>
    <col min="119" max="119" width="6.36328125" style="887" customWidth="1"/>
    <col min="120" max="120" width="5" style="887" customWidth="1"/>
    <col min="121" max="121" width="6.36328125" style="887" customWidth="1"/>
    <col min="122" max="122" width="5.08984375" style="887" customWidth="1"/>
    <col min="123" max="123" width="6.36328125" style="887" customWidth="1"/>
    <col min="124" max="124" width="5.08984375" style="887" customWidth="1"/>
    <col min="125" max="125" width="6.36328125" style="887" customWidth="1"/>
    <col min="126" max="126" width="5.08984375" style="887" customWidth="1"/>
    <col min="127" max="127" width="6.36328125" style="887" customWidth="1"/>
    <col min="128" max="128" width="5.08984375" style="887" customWidth="1"/>
    <col min="129" max="129" width="6.36328125" style="887" customWidth="1"/>
    <col min="130" max="130" width="5.08984375" style="887" customWidth="1"/>
    <col min="131" max="131" width="6.36328125" style="887" customWidth="1"/>
    <col min="132" max="132" width="5.08984375" style="887" customWidth="1"/>
    <col min="133" max="133" width="6.36328125" style="887" customWidth="1"/>
    <col min="134" max="134" width="5.08984375" style="887" customWidth="1"/>
    <col min="135" max="135" width="6.36328125" style="887" customWidth="1"/>
    <col min="136" max="136" width="5.08984375" style="887" customWidth="1"/>
    <col min="137" max="137" width="6.36328125" style="887" customWidth="1"/>
    <col min="138" max="138" width="5.08984375" style="887" customWidth="1"/>
    <col min="139" max="139" width="6.36328125" style="887" customWidth="1"/>
    <col min="140" max="140" width="5.08984375" style="887" customWidth="1"/>
    <col min="141" max="141" width="6.36328125" style="887" customWidth="1"/>
    <col min="142" max="142" width="5.08984375" style="887" customWidth="1"/>
    <col min="143" max="143" width="6.36328125" style="887" customWidth="1"/>
    <col min="144" max="144" width="5.08984375" style="887" customWidth="1"/>
    <col min="145" max="145" width="6.36328125" style="887" customWidth="1"/>
    <col min="146" max="146" width="5.08984375" style="887" customWidth="1"/>
    <col min="147" max="147" width="6.36328125" style="887" customWidth="1"/>
    <col min="148" max="148" width="5.08984375" style="887" customWidth="1"/>
    <col min="149" max="149" width="6.36328125" style="887" customWidth="1"/>
    <col min="150" max="150" width="5.08984375" style="887" customWidth="1"/>
    <col min="151" max="151" width="6.36328125" style="887" customWidth="1"/>
    <col min="152" max="152" width="5.08984375" style="887" customWidth="1"/>
    <col min="153" max="153" width="6.36328125" style="887" customWidth="1"/>
    <col min="154" max="154" width="5.08984375" style="887" customWidth="1"/>
    <col min="155" max="155" width="6.36328125" style="887" customWidth="1"/>
    <col min="156" max="156" width="5.08984375" style="887" customWidth="1"/>
    <col min="157" max="157" width="6.36328125" style="887" customWidth="1"/>
    <col min="158" max="158" width="5.08984375" style="887" customWidth="1"/>
    <col min="159" max="159" width="6.36328125" style="887" customWidth="1"/>
    <col min="160" max="160" width="5.08984375" style="887" customWidth="1"/>
    <col min="161" max="161" width="6.36328125" style="887" customWidth="1"/>
    <col min="162" max="162" width="6.90625" style="887" customWidth="1"/>
    <col min="163" max="163" width="7.453125" style="887" customWidth="1"/>
    <col min="164" max="178" width="5.81640625" style="887" customWidth="1"/>
    <col min="179" max="179" width="6.08984375" style="887" customWidth="1"/>
    <col min="180" max="180" width="6" style="887" customWidth="1"/>
    <col min="181" max="181" width="6.36328125" style="887" customWidth="1"/>
    <col min="182" max="195" width="5.81640625" style="887" customWidth="1"/>
    <col min="196" max="16384" width="9" style="887"/>
  </cols>
  <sheetData>
    <row r="1" spans="1:195" ht="15" customHeight="1" x14ac:dyDescent="0.2">
      <c r="A1" s="636"/>
      <c r="B1" s="637" t="s">
        <v>1919</v>
      </c>
      <c r="C1" s="637"/>
      <c r="D1" s="638"/>
      <c r="E1" s="637"/>
      <c r="F1" s="638"/>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c r="BK1" s="1342"/>
      <c r="BL1" s="1342"/>
      <c r="BM1" s="1342"/>
      <c r="BN1" s="1342"/>
      <c r="BO1" s="1342"/>
      <c r="BP1" s="1342"/>
      <c r="BQ1" s="1342"/>
      <c r="BR1" s="1342"/>
      <c r="BS1" s="1342"/>
      <c r="BT1" s="1342"/>
      <c r="BU1" s="1342"/>
      <c r="BV1" s="1342"/>
      <c r="BW1" s="1342"/>
      <c r="BX1" s="1342"/>
      <c r="BY1" s="1342"/>
      <c r="BZ1" s="1342"/>
      <c r="CA1" s="1342"/>
      <c r="CB1" s="1342"/>
      <c r="CC1" s="1342"/>
      <c r="CD1" s="1342"/>
      <c r="CE1" s="1342"/>
      <c r="CF1" s="1342"/>
      <c r="CG1" s="1342"/>
      <c r="CH1" s="1342"/>
      <c r="CI1" s="1342"/>
      <c r="CJ1" s="1342"/>
      <c r="CK1" s="1342"/>
      <c r="CL1" s="1342"/>
      <c r="CM1" s="1342"/>
      <c r="CN1" s="1342"/>
      <c r="CO1" s="1342"/>
      <c r="CP1" s="1342"/>
      <c r="CQ1" s="1342"/>
      <c r="CR1" s="1342"/>
      <c r="CS1" s="1342"/>
      <c r="CT1" s="1342"/>
      <c r="CU1" s="1342"/>
      <c r="CV1" s="1342"/>
      <c r="CW1" s="1342"/>
      <c r="CX1" s="1342"/>
      <c r="CY1" s="1342"/>
      <c r="CZ1" s="1342"/>
      <c r="DA1" s="1342"/>
      <c r="DB1" s="1342"/>
      <c r="DC1" s="1342"/>
      <c r="DD1" s="1342"/>
      <c r="DE1" s="1342"/>
      <c r="DF1" s="1342"/>
      <c r="DG1" s="1342"/>
      <c r="DH1" s="1342"/>
      <c r="DI1" s="1342"/>
      <c r="DJ1" s="1342"/>
      <c r="DK1" s="1342"/>
      <c r="DL1" s="1342"/>
      <c r="DM1" s="1342"/>
      <c r="DN1" s="1342"/>
      <c r="DO1" s="1342"/>
      <c r="DP1" s="1342"/>
      <c r="DQ1" s="1342"/>
      <c r="DR1" s="1342"/>
      <c r="DS1" s="1342"/>
      <c r="DT1" s="1342"/>
      <c r="DU1" s="1342"/>
      <c r="DV1" s="1342"/>
      <c r="DW1" s="1342"/>
      <c r="DX1" s="1342"/>
      <c r="DY1" s="1342"/>
      <c r="DZ1" s="1342"/>
      <c r="EA1" s="1342"/>
      <c r="EB1" s="1342"/>
      <c r="EC1" s="1342"/>
      <c r="ED1" s="1342"/>
      <c r="EE1" s="1342"/>
      <c r="EF1" s="1342"/>
      <c r="EG1" s="1342"/>
      <c r="EH1" s="1342"/>
      <c r="EI1" s="1342"/>
      <c r="EJ1" s="1342"/>
      <c r="EK1" s="1342"/>
      <c r="EL1" s="1342"/>
      <c r="EM1" s="1342"/>
      <c r="EN1" s="1342"/>
      <c r="EO1" s="1342"/>
      <c r="EP1" s="1342"/>
      <c r="EQ1" s="1342"/>
      <c r="ER1" s="1342"/>
      <c r="ES1" s="1342"/>
      <c r="ET1" s="1342"/>
      <c r="EU1" s="1342"/>
      <c r="EV1" s="1342"/>
      <c r="EW1" s="1342"/>
      <c r="EX1" s="1342"/>
      <c r="EY1" s="1342"/>
      <c r="EZ1" s="1342"/>
      <c r="FA1" s="1342"/>
      <c r="FB1" s="1342"/>
      <c r="FC1" s="1342"/>
      <c r="FD1" s="1342"/>
      <c r="FE1" s="1342"/>
      <c r="FF1" s="1342"/>
      <c r="FG1" s="1342"/>
      <c r="FH1" s="1342"/>
      <c r="FI1" s="1342"/>
      <c r="FJ1" s="1342"/>
      <c r="FK1" s="1342"/>
      <c r="FL1" s="1342"/>
      <c r="FM1" s="1342"/>
      <c r="FN1" s="1342"/>
      <c r="FO1" s="1342"/>
      <c r="FP1" s="1342"/>
      <c r="FQ1" s="1342"/>
      <c r="FR1" s="1342"/>
      <c r="FS1" s="1342"/>
      <c r="FT1" s="1342"/>
      <c r="FU1" s="1342"/>
      <c r="FV1" s="1342"/>
      <c r="FW1" s="1342"/>
      <c r="FX1" s="1342"/>
      <c r="FY1" s="1342"/>
      <c r="FZ1" s="1342"/>
      <c r="GA1" s="1342"/>
      <c r="GB1" s="1342"/>
      <c r="GC1" s="1342"/>
      <c r="GD1" s="1342"/>
      <c r="GE1" s="1342"/>
      <c r="GF1" s="1342"/>
      <c r="GG1" s="1342"/>
      <c r="GH1" s="1342"/>
      <c r="GI1" s="1342"/>
      <c r="GJ1" s="1342"/>
      <c r="GK1" s="1342"/>
      <c r="GL1" s="1342"/>
      <c r="GM1" s="1342"/>
    </row>
    <row r="2" spans="1:195" ht="9" customHeight="1" x14ac:dyDescent="0.2">
      <c r="A2" s="636"/>
      <c r="B2" s="637"/>
      <c r="C2" s="637"/>
      <c r="D2" s="638"/>
      <c r="E2" s="637"/>
      <c r="F2" s="638"/>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c r="AO2" s="1342"/>
      <c r="AP2" s="1342"/>
      <c r="AQ2" s="1342"/>
      <c r="AR2" s="1342"/>
      <c r="AS2" s="1342"/>
      <c r="AT2" s="1342"/>
      <c r="AU2" s="1342"/>
      <c r="AV2" s="1342"/>
      <c r="AW2" s="1342"/>
      <c r="AX2" s="1342"/>
      <c r="AY2" s="1342"/>
      <c r="AZ2" s="1342"/>
      <c r="BA2" s="1342"/>
      <c r="BB2" s="1342"/>
      <c r="BC2" s="1342"/>
      <c r="BD2" s="1342"/>
      <c r="BE2" s="1342"/>
      <c r="BF2" s="1342"/>
      <c r="BG2" s="1342"/>
      <c r="BH2" s="1342"/>
      <c r="BI2" s="1342"/>
      <c r="BJ2" s="1342"/>
      <c r="BK2" s="1342"/>
      <c r="BL2" s="1342"/>
      <c r="BM2" s="1342"/>
      <c r="BN2" s="1342"/>
      <c r="BO2" s="1342"/>
      <c r="BP2" s="1342"/>
      <c r="BQ2" s="1342"/>
      <c r="BR2" s="1342"/>
      <c r="BS2" s="1342"/>
      <c r="BT2" s="1342"/>
      <c r="BU2" s="1342"/>
      <c r="BV2" s="1342"/>
      <c r="BW2" s="1342"/>
      <c r="BX2" s="1342"/>
      <c r="BY2" s="1342"/>
      <c r="BZ2" s="1342"/>
      <c r="CA2" s="1342"/>
      <c r="CB2" s="1342"/>
      <c r="CC2" s="1342"/>
      <c r="CD2" s="1342"/>
      <c r="CE2" s="1342"/>
      <c r="CF2" s="1342"/>
      <c r="CG2" s="1342"/>
      <c r="CH2" s="1342"/>
      <c r="CI2" s="1342"/>
      <c r="CJ2" s="1342"/>
      <c r="CK2" s="1342"/>
      <c r="CL2" s="1342"/>
      <c r="CM2" s="1342"/>
      <c r="CN2" s="1342"/>
      <c r="CO2" s="1342"/>
      <c r="CP2" s="1342"/>
      <c r="CQ2" s="1342"/>
      <c r="CR2" s="1342"/>
      <c r="CS2" s="1342"/>
      <c r="CT2" s="1342"/>
      <c r="CU2" s="1342"/>
      <c r="CV2" s="1342"/>
      <c r="CW2" s="1342"/>
      <c r="CX2" s="1342"/>
      <c r="CY2" s="1342"/>
      <c r="CZ2" s="1342"/>
      <c r="DA2" s="1342"/>
      <c r="DB2" s="1342"/>
      <c r="DC2" s="1342"/>
      <c r="DD2" s="1342"/>
      <c r="DE2" s="1342"/>
      <c r="DF2" s="1342"/>
      <c r="DG2" s="1342"/>
      <c r="DH2" s="1342"/>
      <c r="DI2" s="1342"/>
      <c r="DJ2" s="1342"/>
      <c r="DK2" s="1342"/>
      <c r="DL2" s="1342"/>
      <c r="DM2" s="1342"/>
      <c r="DN2" s="1342"/>
      <c r="DO2" s="1342"/>
      <c r="DP2" s="1342"/>
      <c r="DQ2" s="1342"/>
      <c r="DR2" s="1342"/>
      <c r="DS2" s="1342"/>
      <c r="DT2" s="1342"/>
      <c r="DU2" s="1342"/>
      <c r="DV2" s="1342"/>
      <c r="DW2" s="1342"/>
      <c r="DX2" s="1342"/>
      <c r="DY2" s="1342"/>
      <c r="DZ2" s="1342"/>
      <c r="EA2" s="1342"/>
      <c r="EB2" s="1342"/>
      <c r="EC2" s="1342"/>
      <c r="ED2" s="1342"/>
      <c r="EE2" s="1342"/>
      <c r="EF2" s="1342"/>
      <c r="EG2" s="1342"/>
      <c r="EH2" s="1342"/>
      <c r="EI2" s="1342"/>
      <c r="EJ2" s="1342"/>
      <c r="EK2" s="1342"/>
      <c r="EL2" s="1342"/>
      <c r="EM2" s="1342"/>
      <c r="EN2" s="1342"/>
      <c r="EO2" s="1342"/>
      <c r="EP2" s="1342"/>
      <c r="EQ2" s="1342"/>
      <c r="ER2" s="1342"/>
      <c r="ES2" s="1342"/>
      <c r="ET2" s="1342"/>
      <c r="EU2" s="1342"/>
      <c r="EV2" s="1342"/>
      <c r="EW2" s="1342"/>
      <c r="EX2" s="1342"/>
      <c r="EY2" s="1342"/>
      <c r="EZ2" s="1342"/>
      <c r="FA2" s="1342"/>
      <c r="FB2" s="1342"/>
      <c r="FC2" s="1342"/>
      <c r="FD2" s="1342"/>
      <c r="FE2" s="1342"/>
      <c r="FF2" s="1342"/>
      <c r="FG2" s="1342"/>
      <c r="FH2" s="1342"/>
      <c r="FI2" s="1342"/>
      <c r="FJ2" s="1342"/>
      <c r="FK2" s="1342"/>
      <c r="FL2" s="1342"/>
      <c r="FM2" s="1342"/>
      <c r="FN2" s="1342"/>
      <c r="FO2" s="1342"/>
      <c r="FP2" s="1342"/>
      <c r="FQ2" s="1342"/>
      <c r="FR2" s="1342"/>
      <c r="FS2" s="1342"/>
      <c r="FT2" s="1342"/>
      <c r="FU2" s="1342"/>
      <c r="FV2" s="1342"/>
      <c r="FW2" s="1342"/>
      <c r="FX2" s="1342"/>
      <c r="FY2" s="1342"/>
      <c r="FZ2" s="1342"/>
      <c r="GA2" s="1342"/>
      <c r="GB2" s="1342"/>
      <c r="GC2" s="1342"/>
      <c r="GD2" s="1342"/>
      <c r="GE2" s="1342"/>
      <c r="GF2" s="1342"/>
      <c r="GG2" s="1342"/>
      <c r="GH2" s="1342"/>
      <c r="GI2" s="1342"/>
      <c r="GJ2" s="1342"/>
      <c r="GK2" s="1342"/>
      <c r="GL2" s="1342"/>
      <c r="GM2" s="1342"/>
    </row>
    <row r="3" spans="1:195" ht="15" customHeight="1" x14ac:dyDescent="0.2">
      <c r="A3" s="1832" t="s">
        <v>505</v>
      </c>
      <c r="B3" s="1835" t="s">
        <v>512</v>
      </c>
      <c r="C3" s="1836"/>
      <c r="D3" s="1836"/>
      <c r="E3" s="1837"/>
      <c r="F3" s="1838" t="s">
        <v>2053</v>
      </c>
      <c r="G3" s="1823"/>
      <c r="H3" s="1823"/>
      <c r="I3" s="1823"/>
      <c r="J3" s="1823"/>
      <c r="K3" s="1823"/>
      <c r="L3" s="1823"/>
      <c r="M3" s="1823"/>
      <c r="N3" s="1823"/>
      <c r="O3" s="1824"/>
      <c r="P3" s="1839" t="s">
        <v>2053</v>
      </c>
      <c r="Q3" s="1840"/>
      <c r="R3" s="1831" t="s">
        <v>2063</v>
      </c>
      <c r="S3" s="1831"/>
      <c r="T3" s="1831"/>
      <c r="U3" s="1831"/>
      <c r="V3" s="1831"/>
      <c r="W3" s="1831"/>
      <c r="X3" s="1841" t="s">
        <v>513</v>
      </c>
      <c r="Y3" s="1841"/>
      <c r="Z3" s="1841"/>
      <c r="AA3" s="1841"/>
      <c r="AB3" s="220" t="s">
        <v>514</v>
      </c>
      <c r="AC3" s="1353"/>
      <c r="AD3" s="1822" t="s">
        <v>514</v>
      </c>
      <c r="AE3" s="1823"/>
      <c r="AF3" s="1823"/>
      <c r="AG3" s="1823"/>
      <c r="AH3" s="1823"/>
      <c r="AI3" s="1823"/>
      <c r="AJ3" s="1823"/>
      <c r="AK3" s="1824"/>
      <c r="AL3" s="1831" t="s">
        <v>515</v>
      </c>
      <c r="AM3" s="1831"/>
      <c r="AN3" s="1831"/>
      <c r="AO3" s="1831"/>
      <c r="AP3" s="1831"/>
      <c r="AQ3" s="1831"/>
      <c r="AR3" s="1822" t="s">
        <v>516</v>
      </c>
      <c r="AS3" s="1823"/>
      <c r="AT3" s="1823"/>
      <c r="AU3" s="1823"/>
      <c r="AV3" s="1823"/>
      <c r="AW3" s="1823"/>
      <c r="AX3" s="1823"/>
      <c r="AY3" s="1823"/>
      <c r="AZ3" s="1823"/>
      <c r="BA3" s="1823"/>
      <c r="BB3" s="1823"/>
      <c r="BC3" s="1823"/>
      <c r="BD3" s="1823"/>
      <c r="BE3" s="1824"/>
      <c r="BF3" s="1822" t="s">
        <v>516</v>
      </c>
      <c r="BG3" s="1823"/>
      <c r="BH3" s="1823"/>
      <c r="BI3" s="1823"/>
      <c r="BJ3" s="1823"/>
      <c r="BK3" s="1823"/>
      <c r="BL3" s="1823"/>
      <c r="BM3" s="1823"/>
      <c r="BN3" s="1823"/>
      <c r="BO3" s="1823"/>
      <c r="BP3" s="1823"/>
      <c r="BQ3" s="1823"/>
      <c r="BR3" s="1823"/>
      <c r="BS3" s="1824"/>
      <c r="BT3" s="1822" t="s">
        <v>516</v>
      </c>
      <c r="BU3" s="1823"/>
      <c r="BV3" s="1823"/>
      <c r="BW3" s="1823"/>
      <c r="BX3" s="1823"/>
      <c r="BY3" s="1823"/>
      <c r="BZ3" s="1823"/>
      <c r="CA3" s="1823"/>
      <c r="CB3" s="1823"/>
      <c r="CC3" s="1823"/>
      <c r="CD3" s="1823"/>
      <c r="CE3" s="1823"/>
      <c r="CF3" s="1823"/>
      <c r="CG3" s="1823"/>
      <c r="CH3" s="1823"/>
      <c r="CI3" s="1824"/>
      <c r="CJ3" s="1822" t="s">
        <v>517</v>
      </c>
      <c r="CK3" s="1823"/>
      <c r="CL3" s="1823"/>
      <c r="CM3" s="1823"/>
      <c r="CN3" s="1823"/>
      <c r="CO3" s="1823"/>
      <c r="CP3" s="1823"/>
      <c r="CQ3" s="1823"/>
      <c r="CR3" s="1823"/>
      <c r="CS3" s="1823"/>
      <c r="CT3" s="1823"/>
      <c r="CU3" s="1823"/>
      <c r="CV3" s="1823"/>
      <c r="CW3" s="1824"/>
      <c r="CX3" s="1822" t="s">
        <v>2738</v>
      </c>
      <c r="CY3" s="1823"/>
      <c r="CZ3" s="1823"/>
      <c r="DA3" s="1823"/>
      <c r="DB3" s="1823"/>
      <c r="DC3" s="1824"/>
      <c r="DD3" s="1822" t="s">
        <v>518</v>
      </c>
      <c r="DE3" s="1823"/>
      <c r="DF3" s="1823"/>
      <c r="DG3" s="1823"/>
      <c r="DH3" s="1823"/>
      <c r="DI3" s="1823"/>
      <c r="DJ3" s="1823"/>
      <c r="DK3" s="1824"/>
      <c r="DL3" s="1822" t="s">
        <v>2114</v>
      </c>
      <c r="DM3" s="1823"/>
      <c r="DN3" s="1823"/>
      <c r="DO3" s="1823"/>
      <c r="DP3" s="1823"/>
      <c r="DQ3" s="1823"/>
      <c r="DR3" s="1823"/>
      <c r="DS3" s="1823"/>
      <c r="DT3" s="1823"/>
      <c r="DU3" s="1824"/>
      <c r="DV3" s="1831" t="s">
        <v>519</v>
      </c>
      <c r="DW3" s="1831"/>
      <c r="DX3" s="1831"/>
      <c r="DY3" s="1831"/>
      <c r="DZ3" s="1831" t="s">
        <v>520</v>
      </c>
      <c r="EA3" s="1831"/>
      <c r="EB3" s="1831"/>
      <c r="EC3" s="1831"/>
      <c r="ED3" s="1831"/>
      <c r="EE3" s="1831"/>
      <c r="EF3" s="1831"/>
      <c r="EG3" s="1831"/>
      <c r="EH3" s="1831"/>
      <c r="EI3" s="1831"/>
      <c r="EJ3" s="1822" t="s">
        <v>521</v>
      </c>
      <c r="EK3" s="1823"/>
      <c r="EL3" s="1823"/>
      <c r="EM3" s="1824"/>
      <c r="EN3" s="1822" t="s">
        <v>2739</v>
      </c>
      <c r="EO3" s="1823"/>
      <c r="EP3" s="1823"/>
      <c r="EQ3" s="1823"/>
      <c r="ER3" s="1823"/>
      <c r="ES3" s="1823"/>
      <c r="ET3" s="1823"/>
      <c r="EU3" s="1823"/>
      <c r="EV3" s="1823"/>
      <c r="EW3" s="1824"/>
      <c r="EX3" s="1822" t="s">
        <v>522</v>
      </c>
      <c r="EY3" s="1823"/>
      <c r="EZ3" s="1823"/>
      <c r="FA3" s="1824"/>
      <c r="FB3" s="1822" t="s">
        <v>2740</v>
      </c>
      <c r="FC3" s="1823"/>
      <c r="FD3" s="1823"/>
      <c r="FE3" s="1823"/>
      <c r="FF3" s="1823"/>
      <c r="FG3" s="1823"/>
      <c r="FH3" s="1823"/>
      <c r="FI3" s="1823"/>
      <c r="FJ3" s="1823"/>
      <c r="FK3" s="1823"/>
      <c r="FL3" s="1823"/>
      <c r="FM3" s="1823"/>
      <c r="FN3" s="1823"/>
      <c r="FO3" s="1824"/>
      <c r="FP3" s="1822" t="s">
        <v>2740</v>
      </c>
      <c r="FQ3" s="1823"/>
      <c r="FR3" s="1823"/>
      <c r="FS3" s="1823"/>
      <c r="FT3" s="1823"/>
      <c r="FU3" s="1823"/>
      <c r="FV3" s="1823"/>
      <c r="FW3" s="1823"/>
      <c r="FX3" s="1823"/>
      <c r="FY3" s="1823"/>
      <c r="FZ3" s="1823"/>
      <c r="GA3" s="1823"/>
      <c r="GB3" s="1823"/>
      <c r="GC3" s="1824"/>
      <c r="GD3" s="1822" t="s">
        <v>2740</v>
      </c>
      <c r="GE3" s="1823"/>
      <c r="GF3" s="1823"/>
      <c r="GG3" s="1823"/>
      <c r="GH3" s="1823"/>
      <c r="GI3" s="1823"/>
      <c r="GJ3" s="1823"/>
      <c r="GK3" s="1823"/>
      <c r="GL3" s="1823"/>
      <c r="GM3" s="1824"/>
    </row>
    <row r="4" spans="1:195" s="1166" customFormat="1" ht="48.75" customHeight="1" x14ac:dyDescent="0.2">
      <c r="A4" s="1833"/>
      <c r="B4" s="1825" t="s">
        <v>1858</v>
      </c>
      <c r="C4" s="1826"/>
      <c r="D4" s="1518" t="s">
        <v>523</v>
      </c>
      <c r="E4" s="1513"/>
      <c r="F4" s="1811" t="s">
        <v>524</v>
      </c>
      <c r="G4" s="1811"/>
      <c r="H4" s="1811" t="s">
        <v>525</v>
      </c>
      <c r="I4" s="1811"/>
      <c r="J4" s="1815" t="s">
        <v>526</v>
      </c>
      <c r="K4" s="1815"/>
      <c r="L4" s="1814" t="s">
        <v>623</v>
      </c>
      <c r="M4" s="1811"/>
      <c r="N4" s="1811" t="s">
        <v>527</v>
      </c>
      <c r="O4" s="1811"/>
      <c r="P4" s="1811" t="s">
        <v>528</v>
      </c>
      <c r="Q4" s="1811"/>
      <c r="R4" s="1811" t="s">
        <v>529</v>
      </c>
      <c r="S4" s="1811"/>
      <c r="T4" s="1811" t="s">
        <v>530</v>
      </c>
      <c r="U4" s="1811"/>
      <c r="V4" s="1811" t="s">
        <v>531</v>
      </c>
      <c r="W4" s="1811"/>
      <c r="X4" s="1811" t="s">
        <v>532</v>
      </c>
      <c r="Y4" s="1811"/>
      <c r="Z4" s="1811" t="s">
        <v>533</v>
      </c>
      <c r="AA4" s="1811"/>
      <c r="AB4" s="1811" t="s">
        <v>534</v>
      </c>
      <c r="AC4" s="1811"/>
      <c r="AD4" s="1811" t="s">
        <v>535</v>
      </c>
      <c r="AE4" s="1811"/>
      <c r="AF4" s="1811" t="s">
        <v>605</v>
      </c>
      <c r="AG4" s="1811"/>
      <c r="AH4" s="1811" t="s">
        <v>536</v>
      </c>
      <c r="AI4" s="1811"/>
      <c r="AJ4" s="1811" t="s">
        <v>537</v>
      </c>
      <c r="AK4" s="1811"/>
      <c r="AL4" s="1811" t="s">
        <v>538</v>
      </c>
      <c r="AM4" s="1811"/>
      <c r="AN4" s="1811" t="s">
        <v>606</v>
      </c>
      <c r="AO4" s="1811"/>
      <c r="AP4" s="1811" t="s">
        <v>607</v>
      </c>
      <c r="AQ4" s="1811"/>
      <c r="AR4" s="1811" t="s">
        <v>539</v>
      </c>
      <c r="AS4" s="1811"/>
      <c r="AT4" s="1811" t="s">
        <v>540</v>
      </c>
      <c r="AU4" s="1811"/>
      <c r="AV4" s="1811" t="s">
        <v>541</v>
      </c>
      <c r="AW4" s="1811"/>
      <c r="AX4" s="1811" t="s">
        <v>542</v>
      </c>
      <c r="AY4" s="1811"/>
      <c r="AZ4" s="1811" t="s">
        <v>543</v>
      </c>
      <c r="BA4" s="1811"/>
      <c r="BB4" s="1811" t="s">
        <v>544</v>
      </c>
      <c r="BC4" s="1811"/>
      <c r="BD4" s="1518" t="s">
        <v>1859</v>
      </c>
      <c r="BE4" s="1513"/>
      <c r="BF4" s="1827" t="s">
        <v>545</v>
      </c>
      <c r="BG4" s="1828"/>
      <c r="BH4" s="1518" t="s">
        <v>546</v>
      </c>
      <c r="BI4" s="1816"/>
      <c r="BJ4" s="1518" t="s">
        <v>547</v>
      </c>
      <c r="BK4" s="1816"/>
      <c r="BL4" s="1518" t="s">
        <v>548</v>
      </c>
      <c r="BM4" s="1513"/>
      <c r="BN4" s="1814" t="s">
        <v>549</v>
      </c>
      <c r="BO4" s="1811"/>
      <c r="BP4" s="1814" t="s">
        <v>550</v>
      </c>
      <c r="BQ4" s="1811"/>
      <c r="BR4" s="1825" t="s">
        <v>608</v>
      </c>
      <c r="BS4" s="1826"/>
      <c r="BT4" s="1825" t="s">
        <v>609</v>
      </c>
      <c r="BU4" s="1826"/>
      <c r="BV4" s="1814" t="s">
        <v>551</v>
      </c>
      <c r="BW4" s="1811"/>
      <c r="BX4" s="1814" t="s">
        <v>552</v>
      </c>
      <c r="BY4" s="1811"/>
      <c r="BZ4" s="1814" t="s">
        <v>553</v>
      </c>
      <c r="CA4" s="1811"/>
      <c r="CB4" s="1518" t="s">
        <v>610</v>
      </c>
      <c r="CC4" s="1513"/>
      <c r="CD4" s="1518" t="s">
        <v>554</v>
      </c>
      <c r="CE4" s="1816"/>
      <c r="CF4" s="1817" t="s">
        <v>1920</v>
      </c>
      <c r="CG4" s="1940"/>
      <c r="CH4" s="1811" t="s">
        <v>612</v>
      </c>
      <c r="CI4" s="1811"/>
      <c r="CJ4" s="1811" t="s">
        <v>555</v>
      </c>
      <c r="CK4" s="1811"/>
      <c r="CL4" s="1811" t="s">
        <v>556</v>
      </c>
      <c r="CM4" s="1811"/>
      <c r="CN4" s="1811" t="s">
        <v>557</v>
      </c>
      <c r="CO4" s="1811"/>
      <c r="CP4" s="1814" t="s">
        <v>558</v>
      </c>
      <c r="CQ4" s="1811"/>
      <c r="CR4" s="1811" t="s">
        <v>559</v>
      </c>
      <c r="CS4" s="1811"/>
      <c r="CT4" s="1811" t="s">
        <v>560</v>
      </c>
      <c r="CU4" s="1811"/>
      <c r="CV4" s="1811" t="s">
        <v>561</v>
      </c>
      <c r="CW4" s="1811"/>
      <c r="CX4" s="1811" t="s">
        <v>562</v>
      </c>
      <c r="CY4" s="1811"/>
      <c r="CZ4" s="1811" t="s">
        <v>563</v>
      </c>
      <c r="DA4" s="1811"/>
      <c r="DB4" s="1811" t="s">
        <v>564</v>
      </c>
      <c r="DC4" s="1811"/>
      <c r="DD4" s="1811" t="s">
        <v>565</v>
      </c>
      <c r="DE4" s="1811"/>
      <c r="DF4" s="1811" t="s">
        <v>566</v>
      </c>
      <c r="DG4" s="1811"/>
      <c r="DH4" s="1814" t="s">
        <v>567</v>
      </c>
      <c r="DI4" s="1811"/>
      <c r="DJ4" s="1814" t="s">
        <v>613</v>
      </c>
      <c r="DK4" s="1811"/>
      <c r="DL4" s="1814" t="s">
        <v>614</v>
      </c>
      <c r="DM4" s="1811"/>
      <c r="DN4" s="1811" t="s">
        <v>568</v>
      </c>
      <c r="DO4" s="1811"/>
      <c r="DP4" s="1518" t="s">
        <v>1860</v>
      </c>
      <c r="DQ4" s="1513"/>
      <c r="DR4" s="1819" t="s">
        <v>569</v>
      </c>
      <c r="DS4" s="1816"/>
      <c r="DT4" s="1811" t="s">
        <v>570</v>
      </c>
      <c r="DU4" s="1811"/>
      <c r="DV4" s="1811" t="s">
        <v>571</v>
      </c>
      <c r="DW4" s="1811"/>
      <c r="DX4" s="1811" t="s">
        <v>572</v>
      </c>
      <c r="DY4" s="1811"/>
      <c r="DZ4" s="1811" t="s">
        <v>573</v>
      </c>
      <c r="EA4" s="1811"/>
      <c r="EB4" s="1811" t="s">
        <v>574</v>
      </c>
      <c r="EC4" s="1811"/>
      <c r="ED4" s="1811" t="s">
        <v>575</v>
      </c>
      <c r="EE4" s="1811"/>
      <c r="EF4" s="1811" t="s">
        <v>576</v>
      </c>
      <c r="EG4" s="1811"/>
      <c r="EH4" s="1811" t="s">
        <v>577</v>
      </c>
      <c r="EI4" s="1811"/>
      <c r="EJ4" s="1811" t="s">
        <v>578</v>
      </c>
      <c r="EK4" s="1811"/>
      <c r="EL4" s="1811" t="s">
        <v>579</v>
      </c>
      <c r="EM4" s="1811"/>
      <c r="EN4" s="1811" t="s">
        <v>580</v>
      </c>
      <c r="EO4" s="1811"/>
      <c r="EP4" s="1814" t="s">
        <v>581</v>
      </c>
      <c r="EQ4" s="1814"/>
      <c r="ER4" s="1815" t="s">
        <v>582</v>
      </c>
      <c r="ES4" s="1815"/>
      <c r="ET4" s="1814" t="s">
        <v>615</v>
      </c>
      <c r="EU4" s="1814"/>
      <c r="EV4" s="1811" t="s">
        <v>583</v>
      </c>
      <c r="EW4" s="1811"/>
      <c r="EX4" s="1814" t="s">
        <v>584</v>
      </c>
      <c r="EY4" s="1814"/>
      <c r="EZ4" s="1811" t="s">
        <v>585</v>
      </c>
      <c r="FA4" s="1811"/>
      <c r="FB4" s="1811" t="s">
        <v>586</v>
      </c>
      <c r="FC4" s="1811"/>
      <c r="FD4" s="1811" t="s">
        <v>587</v>
      </c>
      <c r="FE4" s="1811"/>
      <c r="FF4" s="1811" t="s">
        <v>588</v>
      </c>
      <c r="FG4" s="1811"/>
      <c r="FH4" s="1814" t="s">
        <v>589</v>
      </c>
      <c r="FI4" s="1814"/>
      <c r="FJ4" s="1814" t="s">
        <v>590</v>
      </c>
      <c r="FK4" s="1814"/>
      <c r="FL4" s="1814" t="s">
        <v>591</v>
      </c>
      <c r="FM4" s="1814"/>
      <c r="FN4" s="1819" t="s">
        <v>592</v>
      </c>
      <c r="FO4" s="1816"/>
      <c r="FP4" s="1819" t="s">
        <v>593</v>
      </c>
      <c r="FQ4" s="1816"/>
      <c r="FR4" s="1819" t="s">
        <v>594</v>
      </c>
      <c r="FS4" s="1816"/>
      <c r="FT4" s="1820" t="s">
        <v>595</v>
      </c>
      <c r="FU4" s="1821"/>
      <c r="FV4" s="1518" t="s">
        <v>1854</v>
      </c>
      <c r="FW4" s="1513"/>
      <c r="FX4" s="1814" t="s">
        <v>596</v>
      </c>
      <c r="FY4" s="1814"/>
      <c r="FZ4" s="1814" t="s">
        <v>597</v>
      </c>
      <c r="GA4" s="1814"/>
      <c r="GB4" s="1814" t="s">
        <v>598</v>
      </c>
      <c r="GC4" s="1814"/>
      <c r="GD4" s="1814" t="s">
        <v>599</v>
      </c>
      <c r="GE4" s="1814"/>
      <c r="GF4" s="1827" t="s">
        <v>1921</v>
      </c>
      <c r="GG4" s="1941"/>
      <c r="GH4" s="1812" t="s">
        <v>1861</v>
      </c>
      <c r="GI4" s="1938"/>
      <c r="GJ4" s="1814" t="s">
        <v>1862</v>
      </c>
      <c r="GK4" s="1939"/>
      <c r="GL4" s="1811" t="s">
        <v>1922</v>
      </c>
      <c r="GM4" s="1811"/>
    </row>
    <row r="5" spans="1:195" ht="21" hidden="1" customHeight="1" x14ac:dyDescent="0.2">
      <c r="A5" s="1833"/>
      <c r="B5" s="1809" t="s">
        <v>2741</v>
      </c>
      <c r="C5" s="1810"/>
      <c r="D5" s="1809" t="s">
        <v>2742</v>
      </c>
      <c r="E5" s="1810"/>
      <c r="F5" s="1809" t="s">
        <v>2743</v>
      </c>
      <c r="G5" s="1810"/>
      <c r="H5" s="1809" t="s">
        <v>2744</v>
      </c>
      <c r="I5" s="1810"/>
      <c r="J5" s="1809" t="s">
        <v>2745</v>
      </c>
      <c r="K5" s="1810"/>
      <c r="L5" s="1809" t="s">
        <v>1863</v>
      </c>
      <c r="M5" s="1810"/>
      <c r="N5" s="1809" t="s">
        <v>2746</v>
      </c>
      <c r="O5" s="1810"/>
      <c r="P5" s="1809" t="s">
        <v>2747</v>
      </c>
      <c r="Q5" s="1810"/>
      <c r="R5" s="1809" t="s">
        <v>2748</v>
      </c>
      <c r="S5" s="1810"/>
      <c r="T5" s="1809" t="s">
        <v>2749</v>
      </c>
      <c r="U5" s="1810"/>
      <c r="V5" s="1809" t="s">
        <v>2750</v>
      </c>
      <c r="W5" s="1810"/>
      <c r="X5" s="1809" t="s">
        <v>2751</v>
      </c>
      <c r="Y5" s="1810"/>
      <c r="Z5" s="1809" t="s">
        <v>1864</v>
      </c>
      <c r="AA5" s="1810"/>
      <c r="AB5" s="1809" t="s">
        <v>2752</v>
      </c>
      <c r="AC5" s="1810"/>
      <c r="AD5" s="1809" t="s">
        <v>2753</v>
      </c>
      <c r="AE5" s="1810"/>
      <c r="AF5" s="1809" t="s">
        <v>2754</v>
      </c>
      <c r="AG5" s="1810"/>
      <c r="AH5" s="1809" t="s">
        <v>1923</v>
      </c>
      <c r="AI5" s="1810"/>
      <c r="AJ5" s="1809" t="s">
        <v>2755</v>
      </c>
      <c r="AK5" s="1810"/>
      <c r="AL5" s="1809" t="s">
        <v>2756</v>
      </c>
      <c r="AM5" s="1810"/>
      <c r="AN5" s="1809" t="s">
        <v>1865</v>
      </c>
      <c r="AO5" s="1810"/>
      <c r="AP5" s="1809" t="s">
        <v>2757</v>
      </c>
      <c r="AQ5" s="1810"/>
      <c r="AR5" s="1809" t="s">
        <v>2758</v>
      </c>
      <c r="AS5" s="1810"/>
      <c r="AT5" s="1809" t="s">
        <v>2759</v>
      </c>
      <c r="AU5" s="1810"/>
      <c r="AV5" s="1809" t="s">
        <v>1866</v>
      </c>
      <c r="AW5" s="1810"/>
      <c r="AX5" s="1809" t="s">
        <v>2760</v>
      </c>
      <c r="AY5" s="1810"/>
      <c r="AZ5" s="1809" t="s">
        <v>1924</v>
      </c>
      <c r="BA5" s="1810"/>
      <c r="BB5" s="1809" t="s">
        <v>2761</v>
      </c>
      <c r="BC5" s="1810"/>
      <c r="BD5" s="1809" t="s">
        <v>2762</v>
      </c>
      <c r="BE5" s="1810"/>
      <c r="BF5" s="1809" t="s">
        <v>2763</v>
      </c>
      <c r="BG5" s="1810"/>
      <c r="BH5" s="1809" t="s">
        <v>2764</v>
      </c>
      <c r="BI5" s="1810"/>
      <c r="BJ5" s="1809" t="s">
        <v>2765</v>
      </c>
      <c r="BK5" s="1810"/>
      <c r="BL5" s="1809" t="s">
        <v>2766</v>
      </c>
      <c r="BM5" s="1810"/>
      <c r="BN5" s="1809" t="s">
        <v>2767</v>
      </c>
      <c r="BO5" s="1810"/>
      <c r="BP5" s="1809" t="s">
        <v>2768</v>
      </c>
      <c r="BQ5" s="1810"/>
      <c r="BR5" s="1809" t="s">
        <v>2769</v>
      </c>
      <c r="BS5" s="1810"/>
      <c r="BT5" s="1809" t="s">
        <v>1925</v>
      </c>
      <c r="BU5" s="1810"/>
      <c r="BV5" s="1809" t="s">
        <v>2770</v>
      </c>
      <c r="BW5" s="1810"/>
      <c r="BX5" s="1809" t="s">
        <v>1926</v>
      </c>
      <c r="BY5" s="1810"/>
      <c r="BZ5" s="1809" t="s">
        <v>2771</v>
      </c>
      <c r="CA5" s="1810"/>
      <c r="CB5" s="1809" t="s">
        <v>1867</v>
      </c>
      <c r="CC5" s="1810"/>
      <c r="CD5" s="1809" t="s">
        <v>2772</v>
      </c>
      <c r="CE5" s="1810"/>
      <c r="CF5" s="1809" t="s">
        <v>2773</v>
      </c>
      <c r="CG5" s="1810"/>
      <c r="CH5" s="1809" t="s">
        <v>2773</v>
      </c>
      <c r="CI5" s="1810"/>
      <c r="CJ5" s="1809" t="s">
        <v>2774</v>
      </c>
      <c r="CK5" s="1810"/>
      <c r="CL5" s="1809" t="s">
        <v>2775</v>
      </c>
      <c r="CM5" s="1810"/>
      <c r="CN5" s="1809" t="s">
        <v>1927</v>
      </c>
      <c r="CO5" s="1810"/>
      <c r="CP5" s="1809" t="s">
        <v>2776</v>
      </c>
      <c r="CQ5" s="1810"/>
      <c r="CR5" s="1809" t="s">
        <v>2777</v>
      </c>
      <c r="CS5" s="1810"/>
      <c r="CT5" s="1809" t="s">
        <v>1928</v>
      </c>
      <c r="CU5" s="1810"/>
      <c r="CV5" s="1809" t="s">
        <v>2778</v>
      </c>
      <c r="CW5" s="1810"/>
      <c r="CX5" s="1809" t="s">
        <v>2779</v>
      </c>
      <c r="CY5" s="1810"/>
      <c r="CZ5" s="1809" t="s">
        <v>1929</v>
      </c>
      <c r="DA5" s="1810"/>
      <c r="DB5" s="1809" t="s">
        <v>1868</v>
      </c>
      <c r="DC5" s="1810"/>
      <c r="DD5" s="1809" t="s">
        <v>1869</v>
      </c>
      <c r="DE5" s="1810"/>
      <c r="DF5" s="1809" t="s">
        <v>618</v>
      </c>
      <c r="DG5" s="1810"/>
      <c r="DH5" s="1809" t="s">
        <v>619</v>
      </c>
      <c r="DI5" s="1810"/>
      <c r="DJ5" s="1809" t="s">
        <v>620</v>
      </c>
      <c r="DK5" s="1810"/>
      <c r="DL5" s="1809" t="s">
        <v>2780</v>
      </c>
      <c r="DM5" s="1810"/>
      <c r="DN5" s="1809" t="s">
        <v>2781</v>
      </c>
      <c r="DO5" s="1810"/>
      <c r="DP5" s="1809" t="s">
        <v>2782</v>
      </c>
      <c r="DQ5" s="1810"/>
      <c r="DR5" s="1809" t="s">
        <v>2783</v>
      </c>
      <c r="DS5" s="1810"/>
      <c r="DT5" s="1809" t="s">
        <v>2784</v>
      </c>
      <c r="DU5" s="1810"/>
      <c r="DV5" s="1809" t="s">
        <v>2785</v>
      </c>
      <c r="DW5" s="1810"/>
      <c r="DX5" s="1809" t="s">
        <v>2786</v>
      </c>
      <c r="DY5" s="1810"/>
      <c r="DZ5" s="1809" t="s">
        <v>2787</v>
      </c>
      <c r="EA5" s="1810"/>
      <c r="EB5" s="1809" t="s">
        <v>1930</v>
      </c>
      <c r="EC5" s="1810"/>
      <c r="ED5" s="1809" t="s">
        <v>2788</v>
      </c>
      <c r="EE5" s="1810"/>
      <c r="EF5" s="1809" t="s">
        <v>2789</v>
      </c>
      <c r="EG5" s="1810"/>
      <c r="EH5" s="1809" t="s">
        <v>2790</v>
      </c>
      <c r="EI5" s="1810"/>
      <c r="EJ5" s="1809" t="s">
        <v>2791</v>
      </c>
      <c r="EK5" s="1810"/>
      <c r="EL5" s="1809" t="s">
        <v>1931</v>
      </c>
      <c r="EM5" s="1810"/>
      <c r="EN5" s="1809" t="s">
        <v>2792</v>
      </c>
      <c r="EO5" s="1810"/>
      <c r="EP5" s="1809" t="s">
        <v>2793</v>
      </c>
      <c r="EQ5" s="1810"/>
      <c r="ER5" s="1809" t="s">
        <v>2794</v>
      </c>
      <c r="ES5" s="1810"/>
      <c r="ET5" s="1809" t="s">
        <v>2795</v>
      </c>
      <c r="EU5" s="1810"/>
      <c r="EV5" s="1809" t="s">
        <v>2796</v>
      </c>
      <c r="EW5" s="1810"/>
      <c r="EX5" s="1809" t="s">
        <v>1870</v>
      </c>
      <c r="EY5" s="1810"/>
      <c r="EZ5" s="1809" t="s">
        <v>2797</v>
      </c>
      <c r="FA5" s="1810"/>
      <c r="FB5" s="1809" t="s">
        <v>2798</v>
      </c>
      <c r="FC5" s="1810"/>
      <c r="FD5" s="1809" t="s">
        <v>2799</v>
      </c>
      <c r="FE5" s="1810"/>
      <c r="FF5" s="1809" t="s">
        <v>2800</v>
      </c>
      <c r="FG5" s="1810"/>
      <c r="FH5" s="1809" t="s">
        <v>1871</v>
      </c>
      <c r="FI5" s="1810"/>
      <c r="FJ5" s="1809" t="s">
        <v>2801</v>
      </c>
      <c r="FK5" s="1810"/>
      <c r="FL5" s="1809" t="s">
        <v>1872</v>
      </c>
      <c r="FM5" s="1810"/>
      <c r="FN5" s="1809" t="s">
        <v>1873</v>
      </c>
      <c r="FO5" s="1810"/>
      <c r="FP5" s="1809" t="s">
        <v>2802</v>
      </c>
      <c r="FQ5" s="1810"/>
      <c r="FR5" s="1809" t="s">
        <v>2803</v>
      </c>
      <c r="FS5" s="1810"/>
      <c r="FT5" s="1809" t="s">
        <v>2804</v>
      </c>
      <c r="FU5" s="1810"/>
      <c r="FV5" s="1809" t="s">
        <v>2805</v>
      </c>
      <c r="FW5" s="1810"/>
      <c r="FX5" s="1809" t="s">
        <v>2806</v>
      </c>
      <c r="FY5" s="1810"/>
      <c r="FZ5" s="1809" t="s">
        <v>2807</v>
      </c>
      <c r="GA5" s="1810"/>
      <c r="GB5" s="1809" t="s">
        <v>2808</v>
      </c>
      <c r="GC5" s="1810"/>
      <c r="GD5" s="1809" t="s">
        <v>1932</v>
      </c>
      <c r="GE5" s="1810"/>
      <c r="GF5" s="1809" t="s">
        <v>2809</v>
      </c>
      <c r="GG5" s="1810"/>
      <c r="GH5" s="1809" t="s">
        <v>2810</v>
      </c>
      <c r="GI5" s="1937"/>
      <c r="GJ5" s="1809" t="s">
        <v>2811</v>
      </c>
      <c r="GK5" s="1937"/>
      <c r="GL5" s="1809" t="s">
        <v>2809</v>
      </c>
      <c r="GM5" s="1810"/>
    </row>
    <row r="6" spans="1:195" s="939" customFormat="1" ht="15" customHeight="1" x14ac:dyDescent="0.2">
      <c r="A6" s="1834"/>
      <c r="B6" s="221" t="s">
        <v>2812</v>
      </c>
      <c r="C6" s="221" t="s">
        <v>621</v>
      </c>
      <c r="D6" s="221" t="s">
        <v>2812</v>
      </c>
      <c r="E6" s="221" t="s">
        <v>621</v>
      </c>
      <c r="F6" s="221" t="s">
        <v>2812</v>
      </c>
      <c r="G6" s="221" t="s">
        <v>621</v>
      </c>
      <c r="H6" s="221" t="s">
        <v>2812</v>
      </c>
      <c r="I6" s="221" t="s">
        <v>621</v>
      </c>
      <c r="J6" s="221" t="s">
        <v>2812</v>
      </c>
      <c r="K6" s="221" t="s">
        <v>621</v>
      </c>
      <c r="L6" s="221" t="s">
        <v>2812</v>
      </c>
      <c r="M6" s="221" t="s">
        <v>621</v>
      </c>
      <c r="N6" s="221" t="s">
        <v>2812</v>
      </c>
      <c r="O6" s="221" t="s">
        <v>621</v>
      </c>
      <c r="P6" s="221" t="s">
        <v>2812</v>
      </c>
      <c r="Q6" s="221" t="s">
        <v>621</v>
      </c>
      <c r="R6" s="221" t="s">
        <v>2812</v>
      </c>
      <c r="S6" s="221" t="s">
        <v>621</v>
      </c>
      <c r="T6" s="221" t="s">
        <v>2812</v>
      </c>
      <c r="U6" s="221" t="s">
        <v>621</v>
      </c>
      <c r="V6" s="221" t="s">
        <v>2812</v>
      </c>
      <c r="W6" s="221" t="s">
        <v>621</v>
      </c>
      <c r="X6" s="221" t="s">
        <v>2812</v>
      </c>
      <c r="Y6" s="221" t="s">
        <v>621</v>
      </c>
      <c r="Z6" s="221" t="s">
        <v>2812</v>
      </c>
      <c r="AA6" s="221" t="s">
        <v>621</v>
      </c>
      <c r="AB6" s="221" t="s">
        <v>2812</v>
      </c>
      <c r="AC6" s="221" t="s">
        <v>621</v>
      </c>
      <c r="AD6" s="221" t="s">
        <v>2812</v>
      </c>
      <c r="AE6" s="221" t="s">
        <v>621</v>
      </c>
      <c r="AF6" s="221" t="s">
        <v>2812</v>
      </c>
      <c r="AG6" s="221" t="s">
        <v>621</v>
      </c>
      <c r="AH6" s="221" t="s">
        <v>2812</v>
      </c>
      <c r="AI6" s="221" t="s">
        <v>621</v>
      </c>
      <c r="AJ6" s="221" t="s">
        <v>2812</v>
      </c>
      <c r="AK6" s="221" t="s">
        <v>621</v>
      </c>
      <c r="AL6" s="221" t="s">
        <v>2812</v>
      </c>
      <c r="AM6" s="221" t="s">
        <v>621</v>
      </c>
      <c r="AN6" s="221" t="s">
        <v>2812</v>
      </c>
      <c r="AO6" s="221" t="s">
        <v>621</v>
      </c>
      <c r="AP6" s="221" t="s">
        <v>2812</v>
      </c>
      <c r="AQ6" s="221" t="s">
        <v>621</v>
      </c>
      <c r="AR6" s="221" t="s">
        <v>2812</v>
      </c>
      <c r="AS6" s="221" t="s">
        <v>621</v>
      </c>
      <c r="AT6" s="221" t="s">
        <v>2812</v>
      </c>
      <c r="AU6" s="221" t="s">
        <v>621</v>
      </c>
      <c r="AV6" s="221" t="s">
        <v>2812</v>
      </c>
      <c r="AW6" s="221" t="s">
        <v>621</v>
      </c>
      <c r="AX6" s="221" t="s">
        <v>2812</v>
      </c>
      <c r="AY6" s="221" t="s">
        <v>621</v>
      </c>
      <c r="AZ6" s="221" t="s">
        <v>2812</v>
      </c>
      <c r="BA6" s="221" t="s">
        <v>621</v>
      </c>
      <c r="BB6" s="221" t="s">
        <v>2812</v>
      </c>
      <c r="BC6" s="221" t="s">
        <v>621</v>
      </c>
      <c r="BD6" s="221" t="s">
        <v>2812</v>
      </c>
      <c r="BE6" s="221" t="s">
        <v>621</v>
      </c>
      <c r="BF6" s="221" t="s">
        <v>2812</v>
      </c>
      <c r="BG6" s="221" t="s">
        <v>621</v>
      </c>
      <c r="BH6" s="221" t="s">
        <v>2812</v>
      </c>
      <c r="BI6" s="221" t="s">
        <v>621</v>
      </c>
      <c r="BJ6" s="221" t="s">
        <v>2812</v>
      </c>
      <c r="BK6" s="221" t="s">
        <v>621</v>
      </c>
      <c r="BL6" s="221" t="s">
        <v>2812</v>
      </c>
      <c r="BM6" s="221" t="s">
        <v>621</v>
      </c>
      <c r="BN6" s="221" t="s">
        <v>2812</v>
      </c>
      <c r="BO6" s="221" t="s">
        <v>621</v>
      </c>
      <c r="BP6" s="221" t="s">
        <v>2812</v>
      </c>
      <c r="BQ6" s="221" t="s">
        <v>621</v>
      </c>
      <c r="BR6" s="221" t="s">
        <v>2812</v>
      </c>
      <c r="BS6" s="221" t="s">
        <v>621</v>
      </c>
      <c r="BT6" s="221" t="s">
        <v>2812</v>
      </c>
      <c r="BU6" s="221" t="s">
        <v>621</v>
      </c>
      <c r="BV6" s="221" t="s">
        <v>2812</v>
      </c>
      <c r="BW6" s="221" t="s">
        <v>621</v>
      </c>
      <c r="BX6" s="221" t="s">
        <v>2812</v>
      </c>
      <c r="BY6" s="221" t="s">
        <v>621</v>
      </c>
      <c r="BZ6" s="221" t="s">
        <v>2812</v>
      </c>
      <c r="CA6" s="221" t="s">
        <v>621</v>
      </c>
      <c r="CB6" s="221" t="s">
        <v>2812</v>
      </c>
      <c r="CC6" s="221" t="s">
        <v>621</v>
      </c>
      <c r="CD6" s="221" t="s">
        <v>2812</v>
      </c>
      <c r="CE6" s="221" t="s">
        <v>621</v>
      </c>
      <c r="CF6" s="221" t="s">
        <v>2812</v>
      </c>
      <c r="CG6" s="221" t="s">
        <v>621</v>
      </c>
      <c r="CH6" s="221" t="s">
        <v>2812</v>
      </c>
      <c r="CI6" s="221" t="s">
        <v>621</v>
      </c>
      <c r="CJ6" s="221" t="s">
        <v>2812</v>
      </c>
      <c r="CK6" s="221" t="s">
        <v>621</v>
      </c>
      <c r="CL6" s="221" t="s">
        <v>2812</v>
      </c>
      <c r="CM6" s="221" t="s">
        <v>621</v>
      </c>
      <c r="CN6" s="221" t="s">
        <v>2812</v>
      </c>
      <c r="CO6" s="221" t="s">
        <v>621</v>
      </c>
      <c r="CP6" s="221" t="s">
        <v>2812</v>
      </c>
      <c r="CQ6" s="221" t="s">
        <v>621</v>
      </c>
      <c r="CR6" s="221" t="s">
        <v>2812</v>
      </c>
      <c r="CS6" s="221" t="s">
        <v>621</v>
      </c>
      <c r="CT6" s="221" t="s">
        <v>2812</v>
      </c>
      <c r="CU6" s="221" t="s">
        <v>621</v>
      </c>
      <c r="CV6" s="221" t="s">
        <v>2812</v>
      </c>
      <c r="CW6" s="221" t="s">
        <v>621</v>
      </c>
      <c r="CX6" s="221" t="s">
        <v>2812</v>
      </c>
      <c r="CY6" s="221" t="s">
        <v>621</v>
      </c>
      <c r="CZ6" s="221" t="s">
        <v>2812</v>
      </c>
      <c r="DA6" s="221" t="s">
        <v>621</v>
      </c>
      <c r="DB6" s="221" t="s">
        <v>2812</v>
      </c>
      <c r="DC6" s="221" t="s">
        <v>621</v>
      </c>
      <c r="DD6" s="221" t="s">
        <v>2812</v>
      </c>
      <c r="DE6" s="221" t="s">
        <v>621</v>
      </c>
      <c r="DF6" s="221" t="s">
        <v>2812</v>
      </c>
      <c r="DG6" s="221" t="s">
        <v>621</v>
      </c>
      <c r="DH6" s="221" t="s">
        <v>2812</v>
      </c>
      <c r="DI6" s="221" t="s">
        <v>621</v>
      </c>
      <c r="DJ6" s="221" t="s">
        <v>2812</v>
      </c>
      <c r="DK6" s="221" t="s">
        <v>621</v>
      </c>
      <c r="DL6" s="221" t="s">
        <v>2812</v>
      </c>
      <c r="DM6" s="221" t="s">
        <v>621</v>
      </c>
      <c r="DN6" s="221" t="s">
        <v>2812</v>
      </c>
      <c r="DO6" s="221" t="s">
        <v>621</v>
      </c>
      <c r="DP6" s="221" t="s">
        <v>2812</v>
      </c>
      <c r="DQ6" s="221" t="s">
        <v>621</v>
      </c>
      <c r="DR6" s="221" t="s">
        <v>2812</v>
      </c>
      <c r="DS6" s="221" t="s">
        <v>621</v>
      </c>
      <c r="DT6" s="221" t="s">
        <v>2812</v>
      </c>
      <c r="DU6" s="221" t="s">
        <v>621</v>
      </c>
      <c r="DV6" s="221" t="s">
        <v>2812</v>
      </c>
      <c r="DW6" s="221" t="s">
        <v>621</v>
      </c>
      <c r="DX6" s="221" t="s">
        <v>2812</v>
      </c>
      <c r="DY6" s="221" t="s">
        <v>621</v>
      </c>
      <c r="DZ6" s="221" t="s">
        <v>2812</v>
      </c>
      <c r="EA6" s="221" t="s">
        <v>621</v>
      </c>
      <c r="EB6" s="221" t="s">
        <v>2812</v>
      </c>
      <c r="EC6" s="221" t="s">
        <v>621</v>
      </c>
      <c r="ED6" s="221" t="s">
        <v>2812</v>
      </c>
      <c r="EE6" s="221" t="s">
        <v>621</v>
      </c>
      <c r="EF6" s="221" t="s">
        <v>2812</v>
      </c>
      <c r="EG6" s="221" t="s">
        <v>621</v>
      </c>
      <c r="EH6" s="221" t="s">
        <v>2812</v>
      </c>
      <c r="EI6" s="221" t="s">
        <v>621</v>
      </c>
      <c r="EJ6" s="221" t="s">
        <v>2812</v>
      </c>
      <c r="EK6" s="221" t="s">
        <v>621</v>
      </c>
      <c r="EL6" s="221" t="s">
        <v>2812</v>
      </c>
      <c r="EM6" s="221" t="s">
        <v>621</v>
      </c>
      <c r="EN6" s="221" t="s">
        <v>2812</v>
      </c>
      <c r="EO6" s="221" t="s">
        <v>621</v>
      </c>
      <c r="EP6" s="221" t="s">
        <v>2812</v>
      </c>
      <c r="EQ6" s="221" t="s">
        <v>621</v>
      </c>
      <c r="ER6" s="221" t="s">
        <v>2812</v>
      </c>
      <c r="ES6" s="221" t="s">
        <v>621</v>
      </c>
      <c r="ET6" s="221" t="s">
        <v>2812</v>
      </c>
      <c r="EU6" s="221" t="s">
        <v>621</v>
      </c>
      <c r="EV6" s="221" t="s">
        <v>2812</v>
      </c>
      <c r="EW6" s="221" t="s">
        <v>621</v>
      </c>
      <c r="EX6" s="221" t="s">
        <v>2812</v>
      </c>
      <c r="EY6" s="221" t="s">
        <v>621</v>
      </c>
      <c r="EZ6" s="221" t="s">
        <v>2812</v>
      </c>
      <c r="FA6" s="221" t="s">
        <v>621</v>
      </c>
      <c r="FB6" s="221" t="s">
        <v>2812</v>
      </c>
      <c r="FC6" s="221" t="s">
        <v>621</v>
      </c>
      <c r="FD6" s="221" t="s">
        <v>2812</v>
      </c>
      <c r="FE6" s="221" t="s">
        <v>621</v>
      </c>
      <c r="FF6" s="221" t="s">
        <v>2812</v>
      </c>
      <c r="FG6" s="221" t="s">
        <v>621</v>
      </c>
      <c r="FH6" s="221" t="s">
        <v>2812</v>
      </c>
      <c r="FI6" s="221" t="s">
        <v>621</v>
      </c>
      <c r="FJ6" s="221" t="s">
        <v>2812</v>
      </c>
      <c r="FK6" s="221" t="s">
        <v>621</v>
      </c>
      <c r="FL6" s="221" t="s">
        <v>2812</v>
      </c>
      <c r="FM6" s="221" t="s">
        <v>621</v>
      </c>
      <c r="FN6" s="221" t="s">
        <v>2812</v>
      </c>
      <c r="FO6" s="221" t="s">
        <v>621</v>
      </c>
      <c r="FP6" s="221" t="s">
        <v>2812</v>
      </c>
      <c r="FQ6" s="221" t="s">
        <v>621</v>
      </c>
      <c r="FR6" s="221" t="s">
        <v>2812</v>
      </c>
      <c r="FS6" s="221" t="s">
        <v>621</v>
      </c>
      <c r="FT6" s="221" t="s">
        <v>2812</v>
      </c>
      <c r="FU6" s="221" t="s">
        <v>621</v>
      </c>
      <c r="FV6" s="221" t="s">
        <v>2812</v>
      </c>
      <c r="FW6" s="221" t="s">
        <v>621</v>
      </c>
      <c r="FX6" s="221" t="s">
        <v>2812</v>
      </c>
      <c r="FY6" s="221" t="s">
        <v>621</v>
      </c>
      <c r="FZ6" s="221" t="s">
        <v>2812</v>
      </c>
      <c r="GA6" s="221" t="s">
        <v>621</v>
      </c>
      <c r="GB6" s="221" t="s">
        <v>2812</v>
      </c>
      <c r="GC6" s="221" t="s">
        <v>621</v>
      </c>
      <c r="GD6" s="221" t="s">
        <v>2812</v>
      </c>
      <c r="GE6" s="221" t="s">
        <v>621</v>
      </c>
      <c r="GF6" s="221" t="s">
        <v>2812</v>
      </c>
      <c r="GG6" s="221" t="s">
        <v>621</v>
      </c>
      <c r="GH6" s="221" t="s">
        <v>2812</v>
      </c>
      <c r="GI6" s="221" t="s">
        <v>621</v>
      </c>
      <c r="GJ6" s="221" t="s">
        <v>2812</v>
      </c>
      <c r="GK6" s="221" t="s">
        <v>621</v>
      </c>
      <c r="GL6" s="221" t="s">
        <v>2812</v>
      </c>
      <c r="GM6" s="221" t="s">
        <v>621</v>
      </c>
    </row>
    <row r="7" spans="1:195" ht="15" customHeight="1" x14ac:dyDescent="0.2">
      <c r="A7" s="700" t="s">
        <v>189</v>
      </c>
      <c r="B7" s="640">
        <v>0</v>
      </c>
      <c r="C7" s="640">
        <v>0</v>
      </c>
      <c r="D7" s="640">
        <v>0</v>
      </c>
      <c r="E7" s="640">
        <v>0</v>
      </c>
      <c r="F7" s="640">
        <v>1</v>
      </c>
      <c r="G7" s="640">
        <v>5</v>
      </c>
      <c r="H7" s="640">
        <v>0</v>
      </c>
      <c r="I7" s="640">
        <v>0</v>
      </c>
      <c r="J7" s="640">
        <v>0</v>
      </c>
      <c r="K7" s="640">
        <v>0</v>
      </c>
      <c r="L7" s="640">
        <v>0</v>
      </c>
      <c r="M7" s="640">
        <v>0</v>
      </c>
      <c r="N7" s="640">
        <v>0</v>
      </c>
      <c r="O7" s="640">
        <v>0</v>
      </c>
      <c r="P7" s="640">
        <v>0</v>
      </c>
      <c r="Q7" s="640">
        <v>0</v>
      </c>
      <c r="R7" s="640">
        <v>0</v>
      </c>
      <c r="S7" s="640">
        <v>0</v>
      </c>
      <c r="T7" s="640">
        <v>0</v>
      </c>
      <c r="U7" s="640">
        <v>0</v>
      </c>
      <c r="V7" s="640">
        <v>0</v>
      </c>
      <c r="W7" s="640">
        <v>0</v>
      </c>
      <c r="X7" s="640">
        <v>0</v>
      </c>
      <c r="Y7" s="640">
        <v>0</v>
      </c>
      <c r="Z7" s="640">
        <v>0</v>
      </c>
      <c r="AA7" s="640">
        <v>0</v>
      </c>
      <c r="AB7" s="640">
        <v>0</v>
      </c>
      <c r="AC7" s="640">
        <v>0</v>
      </c>
      <c r="AD7" s="640">
        <v>0</v>
      </c>
      <c r="AE7" s="640">
        <v>0</v>
      </c>
      <c r="AF7" s="640">
        <v>0</v>
      </c>
      <c r="AG7" s="640">
        <v>0</v>
      </c>
      <c r="AH7" s="640">
        <v>0</v>
      </c>
      <c r="AI7" s="640">
        <v>0</v>
      </c>
      <c r="AJ7" s="640">
        <v>0</v>
      </c>
      <c r="AK7" s="640">
        <v>0</v>
      </c>
      <c r="AL7" s="640">
        <v>0</v>
      </c>
      <c r="AM7" s="640">
        <v>0</v>
      </c>
      <c r="AN7" s="640">
        <v>0</v>
      </c>
      <c r="AO7" s="640">
        <v>0</v>
      </c>
      <c r="AP7" s="640">
        <v>0</v>
      </c>
      <c r="AQ7" s="640">
        <v>0</v>
      </c>
      <c r="AR7" s="640">
        <v>0</v>
      </c>
      <c r="AS7" s="640">
        <v>0</v>
      </c>
      <c r="AT7" s="640">
        <v>0</v>
      </c>
      <c r="AU7" s="640">
        <v>0</v>
      </c>
      <c r="AV7" s="640">
        <v>0</v>
      </c>
      <c r="AW7" s="640">
        <v>0</v>
      </c>
      <c r="AX7" s="640">
        <v>0</v>
      </c>
      <c r="AY7" s="640">
        <v>0</v>
      </c>
      <c r="AZ7" s="640">
        <v>1</v>
      </c>
      <c r="BA7" s="640">
        <v>3</v>
      </c>
      <c r="BB7" s="640">
        <v>0</v>
      </c>
      <c r="BC7" s="640">
        <v>0</v>
      </c>
      <c r="BD7" s="640">
        <v>4</v>
      </c>
      <c r="BE7" s="640">
        <v>27</v>
      </c>
      <c r="BF7" s="640">
        <v>4</v>
      </c>
      <c r="BG7" s="640">
        <v>27</v>
      </c>
      <c r="BH7" s="640">
        <v>4</v>
      </c>
      <c r="BI7" s="640">
        <v>27</v>
      </c>
      <c r="BJ7" s="640">
        <v>1</v>
      </c>
      <c r="BK7" s="640">
        <v>16</v>
      </c>
      <c r="BL7" s="640">
        <v>0</v>
      </c>
      <c r="BM7" s="640">
        <v>0</v>
      </c>
      <c r="BN7" s="640">
        <v>1</v>
      </c>
      <c r="BO7" s="640">
        <v>3</v>
      </c>
      <c r="BP7" s="640">
        <v>2</v>
      </c>
      <c r="BQ7" s="640">
        <v>9</v>
      </c>
      <c r="BR7" s="640">
        <v>1</v>
      </c>
      <c r="BS7" s="640">
        <v>3</v>
      </c>
      <c r="BT7" s="640">
        <v>1</v>
      </c>
      <c r="BU7" s="640">
        <v>3</v>
      </c>
      <c r="BV7" s="640">
        <v>1</v>
      </c>
      <c r="BW7" s="640">
        <v>3</v>
      </c>
      <c r="BX7" s="640">
        <v>0</v>
      </c>
      <c r="BY7" s="640">
        <v>0</v>
      </c>
      <c r="BZ7" s="640">
        <v>3</v>
      </c>
      <c r="CA7" s="640">
        <v>25</v>
      </c>
      <c r="CB7" s="640">
        <v>2</v>
      </c>
      <c r="CC7" s="640">
        <v>182</v>
      </c>
      <c r="CD7" s="640">
        <v>0</v>
      </c>
      <c r="CE7" s="640">
        <v>0</v>
      </c>
      <c r="CF7" s="640">
        <v>0</v>
      </c>
      <c r="CG7" s="640">
        <v>0</v>
      </c>
      <c r="CH7" s="640">
        <v>0</v>
      </c>
      <c r="CI7" s="640">
        <v>0</v>
      </c>
      <c r="CJ7" s="640">
        <v>0</v>
      </c>
      <c r="CK7" s="640">
        <v>0</v>
      </c>
      <c r="CL7" s="640">
        <v>0</v>
      </c>
      <c r="CM7" s="640">
        <v>0</v>
      </c>
      <c r="CN7" s="640">
        <v>7</v>
      </c>
      <c r="CO7" s="640">
        <v>49</v>
      </c>
      <c r="CP7" s="640">
        <v>3</v>
      </c>
      <c r="CQ7" s="640">
        <v>14</v>
      </c>
      <c r="CR7" s="640">
        <v>1</v>
      </c>
      <c r="CS7" s="640">
        <v>5</v>
      </c>
      <c r="CT7" s="640">
        <v>0</v>
      </c>
      <c r="CU7" s="640">
        <v>0</v>
      </c>
      <c r="CV7" s="640">
        <v>0</v>
      </c>
      <c r="CW7" s="640">
        <v>0</v>
      </c>
      <c r="CX7" s="640">
        <v>0</v>
      </c>
      <c r="CY7" s="640">
        <v>0</v>
      </c>
      <c r="CZ7" s="640">
        <v>0</v>
      </c>
      <c r="DA7" s="640">
        <v>0</v>
      </c>
      <c r="DB7" s="640">
        <v>0</v>
      </c>
      <c r="DC7" s="640">
        <v>0</v>
      </c>
      <c r="DD7" s="640">
        <v>0</v>
      </c>
      <c r="DE7" s="640">
        <v>0</v>
      </c>
      <c r="DF7" s="640">
        <v>0</v>
      </c>
      <c r="DG7" s="640">
        <v>0</v>
      </c>
      <c r="DH7" s="640">
        <v>0</v>
      </c>
      <c r="DI7" s="640">
        <v>0</v>
      </c>
      <c r="DJ7" s="640">
        <v>1</v>
      </c>
      <c r="DK7" s="640">
        <v>3</v>
      </c>
      <c r="DL7" s="640">
        <v>0</v>
      </c>
      <c r="DM7" s="640">
        <v>0</v>
      </c>
      <c r="DN7" s="640">
        <v>0</v>
      </c>
      <c r="DO7" s="640">
        <v>0</v>
      </c>
      <c r="DP7" s="640">
        <v>0</v>
      </c>
      <c r="DQ7" s="640">
        <v>0</v>
      </c>
      <c r="DR7" s="640">
        <v>1</v>
      </c>
      <c r="DS7" s="640">
        <v>5</v>
      </c>
      <c r="DT7" s="640">
        <v>0</v>
      </c>
      <c r="DU7" s="640">
        <v>0</v>
      </c>
      <c r="DV7" s="640">
        <v>0</v>
      </c>
      <c r="DW7" s="640">
        <v>0</v>
      </c>
      <c r="DX7" s="640">
        <v>0</v>
      </c>
      <c r="DY7" s="640">
        <v>0</v>
      </c>
      <c r="DZ7" s="640">
        <v>0</v>
      </c>
      <c r="EA7" s="640">
        <v>0</v>
      </c>
      <c r="EB7" s="640">
        <v>1</v>
      </c>
      <c r="EC7" s="640">
        <v>5</v>
      </c>
      <c r="ED7" s="640">
        <v>0</v>
      </c>
      <c r="EE7" s="640">
        <v>0</v>
      </c>
      <c r="EF7" s="640">
        <v>0</v>
      </c>
      <c r="EG7" s="640">
        <v>0</v>
      </c>
      <c r="EH7" s="640">
        <v>0</v>
      </c>
      <c r="EI7" s="640">
        <v>0</v>
      </c>
      <c r="EJ7" s="640">
        <v>1</v>
      </c>
      <c r="EK7" s="640">
        <v>5</v>
      </c>
      <c r="EL7" s="640">
        <v>1</v>
      </c>
      <c r="EM7" s="640">
        <v>5</v>
      </c>
      <c r="EN7" s="640">
        <v>0</v>
      </c>
      <c r="EO7" s="640">
        <v>0</v>
      </c>
      <c r="EP7" s="640">
        <v>0</v>
      </c>
      <c r="EQ7" s="640">
        <v>0</v>
      </c>
      <c r="ER7" s="640">
        <v>0</v>
      </c>
      <c r="ES7" s="640">
        <v>0</v>
      </c>
      <c r="ET7" s="640">
        <v>0</v>
      </c>
      <c r="EU7" s="640">
        <v>0</v>
      </c>
      <c r="EV7" s="640">
        <v>0</v>
      </c>
      <c r="EW7" s="640">
        <v>0</v>
      </c>
      <c r="EX7" s="640">
        <v>0</v>
      </c>
      <c r="EY7" s="640">
        <v>0</v>
      </c>
      <c r="EZ7" s="640">
        <v>0</v>
      </c>
      <c r="FA7" s="640">
        <v>0</v>
      </c>
      <c r="FB7" s="640">
        <v>1</v>
      </c>
      <c r="FC7" s="640">
        <v>4</v>
      </c>
      <c r="FD7" s="640">
        <v>0</v>
      </c>
      <c r="FE7" s="640">
        <v>0</v>
      </c>
      <c r="FF7" s="640">
        <v>0</v>
      </c>
      <c r="FG7" s="640">
        <v>0</v>
      </c>
      <c r="FH7" s="640">
        <v>0</v>
      </c>
      <c r="FI7" s="640">
        <v>0</v>
      </c>
      <c r="FJ7" s="640">
        <v>1</v>
      </c>
      <c r="FK7" s="640">
        <v>16</v>
      </c>
      <c r="FL7" s="640">
        <v>0</v>
      </c>
      <c r="FM7" s="640">
        <v>0</v>
      </c>
      <c r="FN7" s="640">
        <v>0</v>
      </c>
      <c r="FO7" s="640">
        <v>0</v>
      </c>
      <c r="FP7" s="640">
        <v>0</v>
      </c>
      <c r="FQ7" s="640">
        <v>0</v>
      </c>
      <c r="FR7" s="640">
        <v>0</v>
      </c>
      <c r="FS7" s="640">
        <v>0</v>
      </c>
      <c r="FT7" s="640">
        <v>0</v>
      </c>
      <c r="FU7" s="640">
        <v>0</v>
      </c>
      <c r="FV7" s="640">
        <v>0</v>
      </c>
      <c r="FW7" s="640">
        <v>0</v>
      </c>
      <c r="FX7" s="640">
        <v>0</v>
      </c>
      <c r="FY7" s="640">
        <v>0</v>
      </c>
      <c r="FZ7" s="640">
        <v>0</v>
      </c>
      <c r="GA7" s="640">
        <v>0</v>
      </c>
      <c r="GB7" s="640">
        <v>0</v>
      </c>
      <c r="GC7" s="640">
        <v>0</v>
      </c>
      <c r="GD7" s="640">
        <v>4</v>
      </c>
      <c r="GE7" s="640">
        <v>30</v>
      </c>
      <c r="GF7" s="640">
        <v>0</v>
      </c>
      <c r="GG7" s="640">
        <v>0</v>
      </c>
      <c r="GH7" s="640">
        <v>0</v>
      </c>
      <c r="GI7" s="640">
        <v>0</v>
      </c>
      <c r="GJ7" s="640">
        <v>1</v>
      </c>
      <c r="GK7" s="640">
        <v>16</v>
      </c>
      <c r="GL7" s="640">
        <v>0</v>
      </c>
      <c r="GM7" s="640">
        <v>0</v>
      </c>
    </row>
    <row r="8" spans="1:195" ht="15" customHeight="1" x14ac:dyDescent="0.2">
      <c r="A8" s="700" t="s">
        <v>190</v>
      </c>
      <c r="B8" s="640">
        <v>2</v>
      </c>
      <c r="C8" s="640">
        <v>14</v>
      </c>
      <c r="D8" s="640">
        <v>0</v>
      </c>
      <c r="E8" s="640">
        <v>0</v>
      </c>
      <c r="F8" s="640">
        <v>0</v>
      </c>
      <c r="G8" s="640">
        <v>0</v>
      </c>
      <c r="H8" s="640">
        <v>0</v>
      </c>
      <c r="I8" s="640">
        <v>0</v>
      </c>
      <c r="J8" s="640">
        <v>0</v>
      </c>
      <c r="K8" s="640">
        <v>0</v>
      </c>
      <c r="L8" s="640">
        <v>0</v>
      </c>
      <c r="M8" s="640">
        <v>0</v>
      </c>
      <c r="N8" s="640">
        <v>0</v>
      </c>
      <c r="O8" s="640">
        <v>0</v>
      </c>
      <c r="P8" s="640">
        <v>0</v>
      </c>
      <c r="Q8" s="640">
        <v>0</v>
      </c>
      <c r="R8" s="640">
        <v>0</v>
      </c>
      <c r="S8" s="640">
        <v>0</v>
      </c>
      <c r="T8" s="640">
        <v>0</v>
      </c>
      <c r="U8" s="640">
        <v>0</v>
      </c>
      <c r="V8" s="640">
        <v>0</v>
      </c>
      <c r="W8" s="640">
        <v>0</v>
      </c>
      <c r="X8" s="640">
        <v>0</v>
      </c>
      <c r="Y8" s="640">
        <v>0</v>
      </c>
      <c r="Z8" s="640">
        <v>0</v>
      </c>
      <c r="AA8" s="640">
        <v>0</v>
      </c>
      <c r="AB8" s="640">
        <v>0</v>
      </c>
      <c r="AC8" s="640">
        <v>0</v>
      </c>
      <c r="AD8" s="640">
        <v>0</v>
      </c>
      <c r="AE8" s="640">
        <v>0</v>
      </c>
      <c r="AF8" s="640">
        <v>0</v>
      </c>
      <c r="AG8" s="640">
        <v>0</v>
      </c>
      <c r="AH8" s="640">
        <v>0</v>
      </c>
      <c r="AI8" s="640">
        <v>0</v>
      </c>
      <c r="AJ8" s="640">
        <v>0</v>
      </c>
      <c r="AK8" s="640">
        <v>0</v>
      </c>
      <c r="AL8" s="640">
        <v>0</v>
      </c>
      <c r="AM8" s="640">
        <v>0</v>
      </c>
      <c r="AN8" s="640">
        <v>0</v>
      </c>
      <c r="AO8" s="640">
        <v>0</v>
      </c>
      <c r="AP8" s="640">
        <v>0</v>
      </c>
      <c r="AQ8" s="640">
        <v>0</v>
      </c>
      <c r="AR8" s="640">
        <v>1</v>
      </c>
      <c r="AS8" s="640">
        <v>3</v>
      </c>
      <c r="AT8" s="640">
        <v>1</v>
      </c>
      <c r="AU8" s="640">
        <v>2</v>
      </c>
      <c r="AV8" s="640">
        <v>0</v>
      </c>
      <c r="AW8" s="640">
        <v>0</v>
      </c>
      <c r="AX8" s="640">
        <v>0</v>
      </c>
      <c r="AY8" s="640">
        <v>0</v>
      </c>
      <c r="AZ8" s="640">
        <v>0</v>
      </c>
      <c r="BA8" s="640">
        <v>0</v>
      </c>
      <c r="BB8" s="640">
        <v>0</v>
      </c>
      <c r="BC8" s="640">
        <v>0</v>
      </c>
      <c r="BD8" s="640">
        <v>2</v>
      </c>
      <c r="BE8" s="640">
        <v>14</v>
      </c>
      <c r="BF8" s="640">
        <v>0</v>
      </c>
      <c r="BG8" s="640">
        <v>0</v>
      </c>
      <c r="BH8" s="640">
        <v>0</v>
      </c>
      <c r="BI8" s="640">
        <v>0</v>
      </c>
      <c r="BJ8" s="640">
        <v>0</v>
      </c>
      <c r="BK8" s="640">
        <v>0</v>
      </c>
      <c r="BL8" s="640">
        <v>0</v>
      </c>
      <c r="BM8" s="640">
        <v>0</v>
      </c>
      <c r="BN8" s="640">
        <v>0</v>
      </c>
      <c r="BO8" s="640">
        <v>0</v>
      </c>
      <c r="BP8" s="640">
        <v>2</v>
      </c>
      <c r="BQ8" s="640">
        <v>14</v>
      </c>
      <c r="BR8" s="640">
        <v>0</v>
      </c>
      <c r="BS8" s="640">
        <v>0</v>
      </c>
      <c r="BT8" s="640">
        <v>0</v>
      </c>
      <c r="BU8" s="640">
        <v>0</v>
      </c>
      <c r="BV8" s="640">
        <v>1</v>
      </c>
      <c r="BW8" s="640">
        <v>6</v>
      </c>
      <c r="BX8" s="640">
        <v>0</v>
      </c>
      <c r="BY8" s="640">
        <v>0</v>
      </c>
      <c r="BZ8" s="640">
        <v>0</v>
      </c>
      <c r="CA8" s="640">
        <v>0</v>
      </c>
      <c r="CB8" s="640">
        <v>1</v>
      </c>
      <c r="CC8" s="640">
        <v>40</v>
      </c>
      <c r="CD8" s="640">
        <v>0</v>
      </c>
      <c r="CE8" s="640">
        <v>0</v>
      </c>
      <c r="CF8" s="640">
        <v>0</v>
      </c>
      <c r="CG8" s="640">
        <v>0</v>
      </c>
      <c r="CH8" s="640">
        <v>0</v>
      </c>
      <c r="CI8" s="640">
        <v>0</v>
      </c>
      <c r="CJ8" s="640">
        <v>0</v>
      </c>
      <c r="CK8" s="640">
        <v>0</v>
      </c>
      <c r="CL8" s="640">
        <v>0</v>
      </c>
      <c r="CM8" s="640">
        <v>0</v>
      </c>
      <c r="CN8" s="640">
        <v>0</v>
      </c>
      <c r="CO8" s="640">
        <v>0</v>
      </c>
      <c r="CP8" s="640">
        <v>0</v>
      </c>
      <c r="CQ8" s="640">
        <v>0</v>
      </c>
      <c r="CR8" s="640">
        <v>1</v>
      </c>
      <c r="CS8" s="640">
        <v>8</v>
      </c>
      <c r="CT8" s="640">
        <v>0</v>
      </c>
      <c r="CU8" s="640">
        <v>0</v>
      </c>
      <c r="CV8" s="640">
        <v>0</v>
      </c>
      <c r="CW8" s="640">
        <v>0</v>
      </c>
      <c r="CX8" s="640">
        <v>0</v>
      </c>
      <c r="CY8" s="640">
        <v>0</v>
      </c>
      <c r="CZ8" s="640">
        <v>0</v>
      </c>
      <c r="DA8" s="640">
        <v>0</v>
      </c>
      <c r="DB8" s="640">
        <v>0</v>
      </c>
      <c r="DC8" s="640">
        <v>0</v>
      </c>
      <c r="DD8" s="640">
        <v>0</v>
      </c>
      <c r="DE8" s="640">
        <v>0</v>
      </c>
      <c r="DF8" s="640">
        <v>0</v>
      </c>
      <c r="DG8" s="640">
        <v>0</v>
      </c>
      <c r="DH8" s="640">
        <v>0</v>
      </c>
      <c r="DI8" s="640">
        <v>0</v>
      </c>
      <c r="DJ8" s="640">
        <v>0</v>
      </c>
      <c r="DK8" s="640">
        <v>0</v>
      </c>
      <c r="DL8" s="640">
        <v>0</v>
      </c>
      <c r="DM8" s="640">
        <v>0</v>
      </c>
      <c r="DN8" s="640">
        <v>0</v>
      </c>
      <c r="DO8" s="640">
        <v>0</v>
      </c>
      <c r="DP8" s="640">
        <v>0</v>
      </c>
      <c r="DQ8" s="640">
        <v>0</v>
      </c>
      <c r="DR8" s="640">
        <v>0</v>
      </c>
      <c r="DS8" s="640">
        <v>0</v>
      </c>
      <c r="DT8" s="640">
        <v>0</v>
      </c>
      <c r="DU8" s="640">
        <v>0</v>
      </c>
      <c r="DV8" s="640">
        <v>0</v>
      </c>
      <c r="DW8" s="640">
        <v>0</v>
      </c>
      <c r="DX8" s="640">
        <v>0</v>
      </c>
      <c r="DY8" s="640">
        <v>0</v>
      </c>
      <c r="DZ8" s="640">
        <v>0</v>
      </c>
      <c r="EA8" s="640">
        <v>0</v>
      </c>
      <c r="EB8" s="640">
        <v>0</v>
      </c>
      <c r="EC8" s="640">
        <v>0</v>
      </c>
      <c r="ED8" s="640">
        <v>0</v>
      </c>
      <c r="EE8" s="640">
        <v>0</v>
      </c>
      <c r="EF8" s="640">
        <v>0</v>
      </c>
      <c r="EG8" s="640">
        <v>0</v>
      </c>
      <c r="EH8" s="640">
        <v>0</v>
      </c>
      <c r="EI8" s="640">
        <v>0</v>
      </c>
      <c r="EJ8" s="640">
        <v>0</v>
      </c>
      <c r="EK8" s="640">
        <v>0</v>
      </c>
      <c r="EL8" s="640">
        <v>0</v>
      </c>
      <c r="EM8" s="640">
        <v>0</v>
      </c>
      <c r="EN8" s="640">
        <v>0</v>
      </c>
      <c r="EO8" s="640">
        <v>0</v>
      </c>
      <c r="EP8" s="640">
        <v>0</v>
      </c>
      <c r="EQ8" s="640">
        <v>0</v>
      </c>
      <c r="ER8" s="640">
        <v>0</v>
      </c>
      <c r="ES8" s="640">
        <v>0</v>
      </c>
      <c r="ET8" s="640">
        <v>0</v>
      </c>
      <c r="EU8" s="640">
        <v>0</v>
      </c>
      <c r="EV8" s="640">
        <v>0</v>
      </c>
      <c r="EW8" s="640">
        <v>0</v>
      </c>
      <c r="EX8" s="640">
        <v>0</v>
      </c>
      <c r="EY8" s="640">
        <v>0</v>
      </c>
      <c r="EZ8" s="640">
        <v>0</v>
      </c>
      <c r="FA8" s="640">
        <v>0</v>
      </c>
      <c r="FB8" s="640">
        <v>0</v>
      </c>
      <c r="FC8" s="640">
        <v>0</v>
      </c>
      <c r="FD8" s="640">
        <v>0</v>
      </c>
      <c r="FE8" s="640">
        <v>0</v>
      </c>
      <c r="FF8" s="640">
        <v>0</v>
      </c>
      <c r="FG8" s="640">
        <v>0</v>
      </c>
      <c r="FH8" s="640">
        <v>0</v>
      </c>
      <c r="FI8" s="640">
        <v>0</v>
      </c>
      <c r="FJ8" s="640">
        <v>0</v>
      </c>
      <c r="FK8" s="640">
        <v>0</v>
      </c>
      <c r="FL8" s="640">
        <v>0</v>
      </c>
      <c r="FM8" s="640">
        <v>0</v>
      </c>
      <c r="FN8" s="640">
        <v>0</v>
      </c>
      <c r="FO8" s="640">
        <v>0</v>
      </c>
      <c r="FP8" s="640">
        <v>0</v>
      </c>
      <c r="FQ8" s="640">
        <v>0</v>
      </c>
      <c r="FR8" s="640">
        <v>0</v>
      </c>
      <c r="FS8" s="640">
        <v>0</v>
      </c>
      <c r="FT8" s="640">
        <v>0</v>
      </c>
      <c r="FU8" s="640">
        <v>0</v>
      </c>
      <c r="FV8" s="640">
        <v>0</v>
      </c>
      <c r="FW8" s="640">
        <v>0</v>
      </c>
      <c r="FX8" s="640">
        <v>0</v>
      </c>
      <c r="FY8" s="640">
        <v>0</v>
      </c>
      <c r="FZ8" s="640">
        <v>0</v>
      </c>
      <c r="GA8" s="640">
        <v>0</v>
      </c>
      <c r="GB8" s="640">
        <v>0</v>
      </c>
      <c r="GC8" s="640">
        <v>0</v>
      </c>
      <c r="GD8" s="640">
        <v>0</v>
      </c>
      <c r="GE8" s="640">
        <v>0</v>
      </c>
      <c r="GF8" s="640">
        <v>0</v>
      </c>
      <c r="GG8" s="640">
        <v>0</v>
      </c>
      <c r="GH8" s="640">
        <v>0</v>
      </c>
      <c r="GI8" s="640">
        <v>0</v>
      </c>
      <c r="GJ8" s="640">
        <v>0</v>
      </c>
      <c r="GK8" s="640">
        <v>0</v>
      </c>
      <c r="GL8" s="640">
        <v>0</v>
      </c>
      <c r="GM8" s="640">
        <v>0</v>
      </c>
    </row>
    <row r="9" spans="1:195" ht="15" customHeight="1" x14ac:dyDescent="0.2">
      <c r="A9" s="700" t="s">
        <v>191</v>
      </c>
      <c r="B9" s="640">
        <v>1</v>
      </c>
      <c r="C9" s="640">
        <v>3</v>
      </c>
      <c r="D9" s="640">
        <v>0</v>
      </c>
      <c r="E9" s="640">
        <v>0</v>
      </c>
      <c r="F9" s="640">
        <v>0</v>
      </c>
      <c r="G9" s="640">
        <v>0</v>
      </c>
      <c r="H9" s="640">
        <v>0</v>
      </c>
      <c r="I9" s="640">
        <v>0</v>
      </c>
      <c r="J9" s="640">
        <v>0</v>
      </c>
      <c r="K9" s="640">
        <v>0</v>
      </c>
      <c r="L9" s="640">
        <v>0</v>
      </c>
      <c r="M9" s="640">
        <v>0</v>
      </c>
      <c r="N9" s="640">
        <v>0</v>
      </c>
      <c r="O9" s="640">
        <v>0</v>
      </c>
      <c r="P9" s="640">
        <v>0</v>
      </c>
      <c r="Q9" s="640">
        <v>0</v>
      </c>
      <c r="R9" s="640">
        <v>0</v>
      </c>
      <c r="S9" s="640">
        <v>0</v>
      </c>
      <c r="T9" s="640">
        <v>0</v>
      </c>
      <c r="U9" s="640">
        <v>0</v>
      </c>
      <c r="V9" s="640">
        <v>0</v>
      </c>
      <c r="W9" s="640">
        <v>0</v>
      </c>
      <c r="X9" s="640">
        <v>0</v>
      </c>
      <c r="Y9" s="640">
        <v>0</v>
      </c>
      <c r="Z9" s="640">
        <v>0</v>
      </c>
      <c r="AA9" s="640">
        <v>0</v>
      </c>
      <c r="AB9" s="640">
        <v>0</v>
      </c>
      <c r="AC9" s="640">
        <v>0</v>
      </c>
      <c r="AD9" s="640">
        <v>0</v>
      </c>
      <c r="AE9" s="640">
        <v>0</v>
      </c>
      <c r="AF9" s="640">
        <v>0</v>
      </c>
      <c r="AG9" s="640">
        <v>0</v>
      </c>
      <c r="AH9" s="640">
        <v>0</v>
      </c>
      <c r="AI9" s="640">
        <v>0</v>
      </c>
      <c r="AJ9" s="640">
        <v>0</v>
      </c>
      <c r="AK9" s="640">
        <v>0</v>
      </c>
      <c r="AL9" s="640">
        <v>0</v>
      </c>
      <c r="AM9" s="640">
        <v>0</v>
      </c>
      <c r="AN9" s="640">
        <v>0</v>
      </c>
      <c r="AO9" s="640">
        <v>0</v>
      </c>
      <c r="AP9" s="640">
        <v>0</v>
      </c>
      <c r="AQ9" s="640">
        <v>0</v>
      </c>
      <c r="AR9" s="640">
        <v>0</v>
      </c>
      <c r="AS9" s="640">
        <v>0</v>
      </c>
      <c r="AT9" s="640">
        <v>0</v>
      </c>
      <c r="AU9" s="640">
        <v>0</v>
      </c>
      <c r="AV9" s="640">
        <v>0</v>
      </c>
      <c r="AW9" s="640">
        <v>0</v>
      </c>
      <c r="AX9" s="640">
        <v>0</v>
      </c>
      <c r="AY9" s="640">
        <v>0</v>
      </c>
      <c r="AZ9" s="640">
        <v>0</v>
      </c>
      <c r="BA9" s="640">
        <v>0</v>
      </c>
      <c r="BB9" s="640">
        <v>0</v>
      </c>
      <c r="BC9" s="640">
        <v>0</v>
      </c>
      <c r="BD9" s="640">
        <v>2</v>
      </c>
      <c r="BE9" s="640">
        <v>7</v>
      </c>
      <c r="BF9" s="640">
        <v>0</v>
      </c>
      <c r="BG9" s="640">
        <v>0</v>
      </c>
      <c r="BH9" s="640">
        <v>0</v>
      </c>
      <c r="BI9" s="640">
        <v>0</v>
      </c>
      <c r="BJ9" s="640">
        <v>0</v>
      </c>
      <c r="BK9" s="640">
        <v>0</v>
      </c>
      <c r="BL9" s="640">
        <v>0</v>
      </c>
      <c r="BM9" s="640">
        <v>0</v>
      </c>
      <c r="BN9" s="640">
        <v>0</v>
      </c>
      <c r="BO9" s="640">
        <v>0</v>
      </c>
      <c r="BP9" s="640">
        <v>0</v>
      </c>
      <c r="BQ9" s="640">
        <v>0</v>
      </c>
      <c r="BR9" s="640">
        <v>0</v>
      </c>
      <c r="BS9" s="640">
        <v>0</v>
      </c>
      <c r="BT9" s="640">
        <v>0</v>
      </c>
      <c r="BU9" s="640">
        <v>0</v>
      </c>
      <c r="BV9" s="640">
        <v>0</v>
      </c>
      <c r="BW9" s="640">
        <v>0</v>
      </c>
      <c r="BX9" s="640">
        <v>0</v>
      </c>
      <c r="BY9" s="640">
        <v>0</v>
      </c>
      <c r="BZ9" s="640">
        <v>0</v>
      </c>
      <c r="CA9" s="640">
        <v>0</v>
      </c>
      <c r="CB9" s="640">
        <v>1</v>
      </c>
      <c r="CC9" s="640">
        <v>33</v>
      </c>
      <c r="CD9" s="640">
        <v>0</v>
      </c>
      <c r="CE9" s="640">
        <v>0</v>
      </c>
      <c r="CF9" s="640">
        <v>0</v>
      </c>
      <c r="CG9" s="640">
        <v>0</v>
      </c>
      <c r="CH9" s="640">
        <v>0</v>
      </c>
      <c r="CI9" s="640">
        <v>0</v>
      </c>
      <c r="CJ9" s="640">
        <v>0</v>
      </c>
      <c r="CK9" s="640">
        <v>0</v>
      </c>
      <c r="CL9" s="640">
        <v>0</v>
      </c>
      <c r="CM9" s="640">
        <v>0</v>
      </c>
      <c r="CN9" s="640">
        <v>1</v>
      </c>
      <c r="CO9" s="640">
        <v>4</v>
      </c>
      <c r="CP9" s="640">
        <v>0</v>
      </c>
      <c r="CQ9" s="640">
        <v>0</v>
      </c>
      <c r="CR9" s="640">
        <v>2</v>
      </c>
      <c r="CS9" s="640">
        <v>7</v>
      </c>
      <c r="CT9" s="640">
        <v>1</v>
      </c>
      <c r="CU9" s="640">
        <v>4</v>
      </c>
      <c r="CV9" s="640">
        <v>0</v>
      </c>
      <c r="CW9" s="640">
        <v>0</v>
      </c>
      <c r="CX9" s="640">
        <v>0</v>
      </c>
      <c r="CY9" s="640">
        <v>0</v>
      </c>
      <c r="CZ9" s="640">
        <v>0</v>
      </c>
      <c r="DA9" s="640">
        <v>0</v>
      </c>
      <c r="DB9" s="640">
        <v>0</v>
      </c>
      <c r="DC9" s="640">
        <v>0</v>
      </c>
      <c r="DD9" s="640">
        <v>0</v>
      </c>
      <c r="DE9" s="640">
        <v>0</v>
      </c>
      <c r="DF9" s="640">
        <v>0</v>
      </c>
      <c r="DG9" s="640">
        <v>0</v>
      </c>
      <c r="DH9" s="640">
        <v>0</v>
      </c>
      <c r="DI9" s="640">
        <v>0</v>
      </c>
      <c r="DJ9" s="640">
        <v>0</v>
      </c>
      <c r="DK9" s="640">
        <v>0</v>
      </c>
      <c r="DL9" s="640">
        <v>0</v>
      </c>
      <c r="DM9" s="640">
        <v>0</v>
      </c>
      <c r="DN9" s="640">
        <v>0</v>
      </c>
      <c r="DO9" s="640">
        <v>0</v>
      </c>
      <c r="DP9" s="640">
        <v>0</v>
      </c>
      <c r="DQ9" s="640">
        <v>0</v>
      </c>
      <c r="DR9" s="640">
        <v>0</v>
      </c>
      <c r="DS9" s="640">
        <v>0</v>
      </c>
      <c r="DT9" s="640">
        <v>0</v>
      </c>
      <c r="DU9" s="640">
        <v>0</v>
      </c>
      <c r="DV9" s="640">
        <v>0</v>
      </c>
      <c r="DW9" s="640">
        <v>0</v>
      </c>
      <c r="DX9" s="640">
        <v>0</v>
      </c>
      <c r="DY9" s="640">
        <v>0</v>
      </c>
      <c r="DZ9" s="640">
        <v>0</v>
      </c>
      <c r="EA9" s="640">
        <v>0</v>
      </c>
      <c r="EB9" s="640">
        <v>0</v>
      </c>
      <c r="EC9" s="640">
        <v>0</v>
      </c>
      <c r="ED9" s="640">
        <v>0</v>
      </c>
      <c r="EE9" s="640">
        <v>0</v>
      </c>
      <c r="EF9" s="640">
        <v>0</v>
      </c>
      <c r="EG9" s="640">
        <v>0</v>
      </c>
      <c r="EH9" s="640">
        <v>0</v>
      </c>
      <c r="EI9" s="640">
        <v>0</v>
      </c>
      <c r="EJ9" s="640">
        <v>1</v>
      </c>
      <c r="EK9" s="640">
        <v>4</v>
      </c>
      <c r="EL9" s="640">
        <v>1</v>
      </c>
      <c r="EM9" s="640">
        <v>4</v>
      </c>
      <c r="EN9" s="640">
        <v>0</v>
      </c>
      <c r="EO9" s="640">
        <v>0</v>
      </c>
      <c r="EP9" s="640">
        <v>0</v>
      </c>
      <c r="EQ9" s="640">
        <v>0</v>
      </c>
      <c r="ER9" s="640">
        <v>0</v>
      </c>
      <c r="ES9" s="640">
        <v>0</v>
      </c>
      <c r="ET9" s="640">
        <v>0</v>
      </c>
      <c r="EU9" s="640">
        <v>0</v>
      </c>
      <c r="EV9" s="640">
        <v>0</v>
      </c>
      <c r="EW9" s="640">
        <v>0</v>
      </c>
      <c r="EX9" s="640">
        <v>0</v>
      </c>
      <c r="EY9" s="640">
        <v>0</v>
      </c>
      <c r="EZ9" s="640">
        <v>1</v>
      </c>
      <c r="FA9" s="640">
        <v>3</v>
      </c>
      <c r="FB9" s="640">
        <v>0</v>
      </c>
      <c r="FC9" s="640">
        <v>0</v>
      </c>
      <c r="FD9" s="640">
        <v>0</v>
      </c>
      <c r="FE9" s="640">
        <v>0</v>
      </c>
      <c r="FF9" s="640">
        <v>0</v>
      </c>
      <c r="FG9" s="640">
        <v>0</v>
      </c>
      <c r="FH9" s="640">
        <v>0</v>
      </c>
      <c r="FI9" s="640">
        <v>0</v>
      </c>
      <c r="FJ9" s="640">
        <v>0</v>
      </c>
      <c r="FK9" s="640">
        <v>0</v>
      </c>
      <c r="FL9" s="640">
        <v>0</v>
      </c>
      <c r="FM9" s="640">
        <v>0</v>
      </c>
      <c r="FN9" s="640">
        <v>0</v>
      </c>
      <c r="FO9" s="640">
        <v>0</v>
      </c>
      <c r="FP9" s="640">
        <v>0</v>
      </c>
      <c r="FQ9" s="640">
        <v>0</v>
      </c>
      <c r="FR9" s="640">
        <v>0</v>
      </c>
      <c r="FS9" s="640">
        <v>0</v>
      </c>
      <c r="FT9" s="640">
        <v>0</v>
      </c>
      <c r="FU9" s="640">
        <v>0</v>
      </c>
      <c r="FV9" s="640">
        <v>0</v>
      </c>
      <c r="FW9" s="640">
        <v>0</v>
      </c>
      <c r="FX9" s="640">
        <v>0</v>
      </c>
      <c r="FY9" s="640">
        <v>0</v>
      </c>
      <c r="FZ9" s="640">
        <v>0</v>
      </c>
      <c r="GA9" s="640">
        <v>0</v>
      </c>
      <c r="GB9" s="640">
        <v>0</v>
      </c>
      <c r="GC9" s="640">
        <v>0</v>
      </c>
      <c r="GD9" s="640">
        <v>0</v>
      </c>
      <c r="GE9" s="640">
        <v>0</v>
      </c>
      <c r="GF9" s="640">
        <v>0</v>
      </c>
      <c r="GG9" s="640">
        <v>0</v>
      </c>
      <c r="GH9" s="640">
        <v>0</v>
      </c>
      <c r="GI9" s="640">
        <v>0</v>
      </c>
      <c r="GJ9" s="640">
        <v>0</v>
      </c>
      <c r="GK9" s="640">
        <v>0</v>
      </c>
      <c r="GL9" s="640">
        <v>0</v>
      </c>
      <c r="GM9" s="640">
        <v>0</v>
      </c>
    </row>
    <row r="10" spans="1:195" ht="15" customHeight="1" x14ac:dyDescent="0.2">
      <c r="A10" s="700" t="s">
        <v>192</v>
      </c>
      <c r="B10" s="640">
        <v>0</v>
      </c>
      <c r="C10" s="640">
        <v>0</v>
      </c>
      <c r="D10" s="640">
        <v>0</v>
      </c>
      <c r="E10" s="640">
        <v>0</v>
      </c>
      <c r="F10" s="640">
        <v>0</v>
      </c>
      <c r="G10" s="640">
        <v>0</v>
      </c>
      <c r="H10" s="640">
        <v>0</v>
      </c>
      <c r="I10" s="640">
        <v>0</v>
      </c>
      <c r="J10" s="640">
        <v>0</v>
      </c>
      <c r="K10" s="640">
        <v>0</v>
      </c>
      <c r="L10" s="640">
        <v>0</v>
      </c>
      <c r="M10" s="640">
        <v>0</v>
      </c>
      <c r="N10" s="640">
        <v>0</v>
      </c>
      <c r="O10" s="640">
        <v>0</v>
      </c>
      <c r="P10" s="640">
        <v>0</v>
      </c>
      <c r="Q10" s="640">
        <v>0</v>
      </c>
      <c r="R10" s="640">
        <v>0</v>
      </c>
      <c r="S10" s="640">
        <v>0</v>
      </c>
      <c r="T10" s="640">
        <v>0</v>
      </c>
      <c r="U10" s="640">
        <v>0</v>
      </c>
      <c r="V10" s="640">
        <v>0</v>
      </c>
      <c r="W10" s="640">
        <v>0</v>
      </c>
      <c r="X10" s="640">
        <v>0</v>
      </c>
      <c r="Y10" s="640">
        <v>0</v>
      </c>
      <c r="Z10" s="640">
        <v>0</v>
      </c>
      <c r="AA10" s="640">
        <v>0</v>
      </c>
      <c r="AB10" s="640">
        <v>0</v>
      </c>
      <c r="AC10" s="640">
        <v>0</v>
      </c>
      <c r="AD10" s="640">
        <v>0</v>
      </c>
      <c r="AE10" s="640">
        <v>0</v>
      </c>
      <c r="AF10" s="640">
        <v>0</v>
      </c>
      <c r="AG10" s="640">
        <v>0</v>
      </c>
      <c r="AH10" s="640">
        <v>0</v>
      </c>
      <c r="AI10" s="640">
        <v>0</v>
      </c>
      <c r="AJ10" s="640">
        <v>0</v>
      </c>
      <c r="AK10" s="640">
        <v>0</v>
      </c>
      <c r="AL10" s="640">
        <v>0</v>
      </c>
      <c r="AM10" s="640">
        <v>0</v>
      </c>
      <c r="AN10" s="640">
        <v>0</v>
      </c>
      <c r="AO10" s="640">
        <v>0</v>
      </c>
      <c r="AP10" s="640">
        <v>0</v>
      </c>
      <c r="AQ10" s="640">
        <v>0</v>
      </c>
      <c r="AR10" s="640">
        <v>0</v>
      </c>
      <c r="AS10" s="640">
        <v>0</v>
      </c>
      <c r="AT10" s="640">
        <v>0</v>
      </c>
      <c r="AU10" s="640">
        <v>0</v>
      </c>
      <c r="AV10" s="640">
        <v>0</v>
      </c>
      <c r="AW10" s="640">
        <v>0</v>
      </c>
      <c r="AX10" s="640">
        <v>0</v>
      </c>
      <c r="AY10" s="640">
        <v>0</v>
      </c>
      <c r="AZ10" s="640">
        <v>0</v>
      </c>
      <c r="BA10" s="640">
        <v>0</v>
      </c>
      <c r="BB10" s="640">
        <v>0</v>
      </c>
      <c r="BC10" s="640">
        <v>0</v>
      </c>
      <c r="BD10" s="640">
        <v>0</v>
      </c>
      <c r="BE10" s="640">
        <v>0</v>
      </c>
      <c r="BF10" s="640">
        <v>0</v>
      </c>
      <c r="BG10" s="640">
        <v>0</v>
      </c>
      <c r="BH10" s="640">
        <v>0</v>
      </c>
      <c r="BI10" s="640">
        <v>0</v>
      </c>
      <c r="BJ10" s="640">
        <v>0</v>
      </c>
      <c r="BK10" s="640">
        <v>0</v>
      </c>
      <c r="BL10" s="640">
        <v>0</v>
      </c>
      <c r="BM10" s="640">
        <v>0</v>
      </c>
      <c r="BN10" s="640">
        <v>0</v>
      </c>
      <c r="BO10" s="640">
        <v>0</v>
      </c>
      <c r="BP10" s="640">
        <v>0</v>
      </c>
      <c r="BQ10" s="640">
        <v>0</v>
      </c>
      <c r="BR10" s="640">
        <v>0</v>
      </c>
      <c r="BS10" s="640">
        <v>0</v>
      </c>
      <c r="BT10" s="640">
        <v>0</v>
      </c>
      <c r="BU10" s="640">
        <v>0</v>
      </c>
      <c r="BV10" s="640">
        <v>0</v>
      </c>
      <c r="BW10" s="640">
        <v>0</v>
      </c>
      <c r="BX10" s="640">
        <v>0</v>
      </c>
      <c r="BY10" s="640">
        <v>0</v>
      </c>
      <c r="BZ10" s="640">
        <v>0</v>
      </c>
      <c r="CA10" s="640">
        <v>0</v>
      </c>
      <c r="CB10" s="640">
        <v>1</v>
      </c>
      <c r="CC10" s="640">
        <v>35</v>
      </c>
      <c r="CD10" s="640">
        <v>0</v>
      </c>
      <c r="CE10" s="640">
        <v>0</v>
      </c>
      <c r="CF10" s="640">
        <v>0</v>
      </c>
      <c r="CG10" s="640">
        <v>0</v>
      </c>
      <c r="CH10" s="640">
        <v>0</v>
      </c>
      <c r="CI10" s="640">
        <v>0</v>
      </c>
      <c r="CJ10" s="640">
        <v>0</v>
      </c>
      <c r="CK10" s="640">
        <v>0</v>
      </c>
      <c r="CL10" s="640">
        <v>0</v>
      </c>
      <c r="CM10" s="640">
        <v>0</v>
      </c>
      <c r="CN10" s="640">
        <v>0</v>
      </c>
      <c r="CO10" s="640">
        <v>0</v>
      </c>
      <c r="CP10" s="640">
        <v>0</v>
      </c>
      <c r="CQ10" s="640">
        <v>0</v>
      </c>
      <c r="CR10" s="640">
        <v>0</v>
      </c>
      <c r="CS10" s="640">
        <v>0</v>
      </c>
      <c r="CT10" s="640">
        <v>0</v>
      </c>
      <c r="CU10" s="640">
        <v>0</v>
      </c>
      <c r="CV10" s="640">
        <v>0</v>
      </c>
      <c r="CW10" s="640">
        <v>0</v>
      </c>
      <c r="CX10" s="640">
        <v>0</v>
      </c>
      <c r="CY10" s="640">
        <v>0</v>
      </c>
      <c r="CZ10" s="640">
        <v>0</v>
      </c>
      <c r="DA10" s="640">
        <v>0</v>
      </c>
      <c r="DB10" s="640">
        <v>0</v>
      </c>
      <c r="DC10" s="640">
        <v>0</v>
      </c>
      <c r="DD10" s="640">
        <v>0</v>
      </c>
      <c r="DE10" s="640">
        <v>0</v>
      </c>
      <c r="DF10" s="640">
        <v>0</v>
      </c>
      <c r="DG10" s="640">
        <v>0</v>
      </c>
      <c r="DH10" s="640">
        <v>0</v>
      </c>
      <c r="DI10" s="640">
        <v>0</v>
      </c>
      <c r="DJ10" s="640">
        <v>0</v>
      </c>
      <c r="DK10" s="640">
        <v>0</v>
      </c>
      <c r="DL10" s="640">
        <v>0</v>
      </c>
      <c r="DM10" s="640">
        <v>0</v>
      </c>
      <c r="DN10" s="640">
        <v>0</v>
      </c>
      <c r="DO10" s="640">
        <v>0</v>
      </c>
      <c r="DP10" s="640">
        <v>0</v>
      </c>
      <c r="DQ10" s="640">
        <v>0</v>
      </c>
      <c r="DR10" s="640">
        <v>0</v>
      </c>
      <c r="DS10" s="640">
        <v>0</v>
      </c>
      <c r="DT10" s="640">
        <v>0</v>
      </c>
      <c r="DU10" s="640">
        <v>0</v>
      </c>
      <c r="DV10" s="640">
        <v>0</v>
      </c>
      <c r="DW10" s="640">
        <v>0</v>
      </c>
      <c r="DX10" s="640">
        <v>0</v>
      </c>
      <c r="DY10" s="640">
        <v>0</v>
      </c>
      <c r="DZ10" s="640">
        <v>0</v>
      </c>
      <c r="EA10" s="640">
        <v>0</v>
      </c>
      <c r="EB10" s="640">
        <v>0</v>
      </c>
      <c r="EC10" s="640">
        <v>0</v>
      </c>
      <c r="ED10" s="640">
        <v>0</v>
      </c>
      <c r="EE10" s="640">
        <v>0</v>
      </c>
      <c r="EF10" s="640">
        <v>0</v>
      </c>
      <c r="EG10" s="640">
        <v>0</v>
      </c>
      <c r="EH10" s="640">
        <v>0</v>
      </c>
      <c r="EI10" s="640">
        <v>0</v>
      </c>
      <c r="EJ10" s="640">
        <v>0</v>
      </c>
      <c r="EK10" s="640">
        <v>0</v>
      </c>
      <c r="EL10" s="640">
        <v>0</v>
      </c>
      <c r="EM10" s="640">
        <v>0</v>
      </c>
      <c r="EN10" s="640">
        <v>0</v>
      </c>
      <c r="EO10" s="640">
        <v>0</v>
      </c>
      <c r="EP10" s="640">
        <v>0</v>
      </c>
      <c r="EQ10" s="640">
        <v>0</v>
      </c>
      <c r="ER10" s="640">
        <v>0</v>
      </c>
      <c r="ES10" s="640">
        <v>0</v>
      </c>
      <c r="ET10" s="640">
        <v>0</v>
      </c>
      <c r="EU10" s="640">
        <v>0</v>
      </c>
      <c r="EV10" s="640">
        <v>0</v>
      </c>
      <c r="EW10" s="640">
        <v>0</v>
      </c>
      <c r="EX10" s="640">
        <v>0</v>
      </c>
      <c r="EY10" s="640">
        <v>0</v>
      </c>
      <c r="EZ10" s="640">
        <v>0</v>
      </c>
      <c r="FA10" s="640">
        <v>0</v>
      </c>
      <c r="FB10" s="640">
        <v>0</v>
      </c>
      <c r="FC10" s="640">
        <v>0</v>
      </c>
      <c r="FD10" s="640">
        <v>0</v>
      </c>
      <c r="FE10" s="640">
        <v>0</v>
      </c>
      <c r="FF10" s="640">
        <v>0</v>
      </c>
      <c r="FG10" s="640">
        <v>0</v>
      </c>
      <c r="FH10" s="640">
        <v>0</v>
      </c>
      <c r="FI10" s="640">
        <v>0</v>
      </c>
      <c r="FJ10" s="640">
        <v>0</v>
      </c>
      <c r="FK10" s="640">
        <v>0</v>
      </c>
      <c r="FL10" s="640">
        <v>0</v>
      </c>
      <c r="FM10" s="640">
        <v>0</v>
      </c>
      <c r="FN10" s="640">
        <v>0</v>
      </c>
      <c r="FO10" s="640">
        <v>0</v>
      </c>
      <c r="FP10" s="640">
        <v>0</v>
      </c>
      <c r="FQ10" s="640">
        <v>0</v>
      </c>
      <c r="FR10" s="640">
        <v>0</v>
      </c>
      <c r="FS10" s="640">
        <v>0</v>
      </c>
      <c r="FT10" s="640">
        <v>0</v>
      </c>
      <c r="FU10" s="640">
        <v>0</v>
      </c>
      <c r="FV10" s="640">
        <v>0</v>
      </c>
      <c r="FW10" s="640">
        <v>0</v>
      </c>
      <c r="FX10" s="640">
        <v>0</v>
      </c>
      <c r="FY10" s="640">
        <v>0</v>
      </c>
      <c r="FZ10" s="640">
        <v>0</v>
      </c>
      <c r="GA10" s="640">
        <v>0</v>
      </c>
      <c r="GB10" s="640">
        <v>0</v>
      </c>
      <c r="GC10" s="640">
        <v>0</v>
      </c>
      <c r="GD10" s="640">
        <v>0</v>
      </c>
      <c r="GE10" s="640">
        <v>0</v>
      </c>
      <c r="GF10" s="640">
        <v>0</v>
      </c>
      <c r="GG10" s="640">
        <v>0</v>
      </c>
      <c r="GH10" s="640">
        <v>0</v>
      </c>
      <c r="GI10" s="640">
        <v>0</v>
      </c>
      <c r="GJ10" s="640">
        <v>0</v>
      </c>
      <c r="GK10" s="640">
        <v>0</v>
      </c>
      <c r="GL10" s="640">
        <v>0</v>
      </c>
      <c r="GM10" s="640">
        <v>0</v>
      </c>
    </row>
    <row r="11" spans="1:195" ht="15" customHeight="1" x14ac:dyDescent="0.2">
      <c r="A11" s="700" t="s">
        <v>193</v>
      </c>
      <c r="B11" s="640">
        <v>0</v>
      </c>
      <c r="C11" s="640">
        <v>0</v>
      </c>
      <c r="D11" s="640">
        <v>0</v>
      </c>
      <c r="E11" s="640">
        <v>0</v>
      </c>
      <c r="F11" s="640">
        <v>0</v>
      </c>
      <c r="G11" s="640">
        <v>0</v>
      </c>
      <c r="H11" s="640">
        <v>0</v>
      </c>
      <c r="I11" s="640">
        <v>0</v>
      </c>
      <c r="J11" s="640">
        <v>0</v>
      </c>
      <c r="K11" s="640">
        <v>0</v>
      </c>
      <c r="L11" s="640">
        <v>0</v>
      </c>
      <c r="M11" s="640">
        <v>0</v>
      </c>
      <c r="N11" s="640">
        <v>0</v>
      </c>
      <c r="O11" s="640">
        <v>0</v>
      </c>
      <c r="P11" s="640">
        <v>0</v>
      </c>
      <c r="Q11" s="640">
        <v>0</v>
      </c>
      <c r="R11" s="640">
        <v>0</v>
      </c>
      <c r="S11" s="640">
        <v>0</v>
      </c>
      <c r="T11" s="640">
        <v>0</v>
      </c>
      <c r="U11" s="640">
        <v>0</v>
      </c>
      <c r="V11" s="640">
        <v>0</v>
      </c>
      <c r="W11" s="640">
        <v>0</v>
      </c>
      <c r="X11" s="640">
        <v>0</v>
      </c>
      <c r="Y11" s="640">
        <v>0</v>
      </c>
      <c r="Z11" s="640">
        <v>0</v>
      </c>
      <c r="AA11" s="640">
        <v>0</v>
      </c>
      <c r="AB11" s="640">
        <v>0</v>
      </c>
      <c r="AC11" s="640">
        <v>0</v>
      </c>
      <c r="AD11" s="640">
        <v>0</v>
      </c>
      <c r="AE11" s="640">
        <v>0</v>
      </c>
      <c r="AF11" s="640">
        <v>0</v>
      </c>
      <c r="AG11" s="640">
        <v>0</v>
      </c>
      <c r="AH11" s="640">
        <v>0</v>
      </c>
      <c r="AI11" s="640">
        <v>0</v>
      </c>
      <c r="AJ11" s="640">
        <v>0</v>
      </c>
      <c r="AK11" s="640">
        <v>0</v>
      </c>
      <c r="AL11" s="640">
        <v>0</v>
      </c>
      <c r="AM11" s="640">
        <v>0</v>
      </c>
      <c r="AN11" s="640">
        <v>0</v>
      </c>
      <c r="AO11" s="640">
        <v>0</v>
      </c>
      <c r="AP11" s="640">
        <v>0</v>
      </c>
      <c r="AQ11" s="640">
        <v>0</v>
      </c>
      <c r="AR11" s="640">
        <v>0</v>
      </c>
      <c r="AS11" s="640">
        <v>0</v>
      </c>
      <c r="AT11" s="640">
        <v>0</v>
      </c>
      <c r="AU11" s="640">
        <v>0</v>
      </c>
      <c r="AV11" s="640">
        <v>0</v>
      </c>
      <c r="AW11" s="640">
        <v>0</v>
      </c>
      <c r="AX11" s="640">
        <v>0</v>
      </c>
      <c r="AY11" s="640">
        <v>0</v>
      </c>
      <c r="AZ11" s="640">
        <v>0</v>
      </c>
      <c r="BA11" s="640">
        <v>0</v>
      </c>
      <c r="BB11" s="640">
        <v>0</v>
      </c>
      <c r="BC11" s="640">
        <v>0</v>
      </c>
      <c r="BD11" s="640">
        <v>0</v>
      </c>
      <c r="BE11" s="640">
        <v>0</v>
      </c>
      <c r="BF11" s="640">
        <v>0</v>
      </c>
      <c r="BG11" s="640">
        <v>0</v>
      </c>
      <c r="BH11" s="640">
        <v>0</v>
      </c>
      <c r="BI11" s="640">
        <v>0</v>
      </c>
      <c r="BJ11" s="640">
        <v>0</v>
      </c>
      <c r="BK11" s="640">
        <v>0</v>
      </c>
      <c r="BL11" s="640">
        <v>0</v>
      </c>
      <c r="BM11" s="640">
        <v>0</v>
      </c>
      <c r="BN11" s="640">
        <v>0</v>
      </c>
      <c r="BO11" s="640">
        <v>0</v>
      </c>
      <c r="BP11" s="640">
        <v>0</v>
      </c>
      <c r="BQ11" s="640">
        <v>0</v>
      </c>
      <c r="BR11" s="640">
        <v>0</v>
      </c>
      <c r="BS11" s="640">
        <v>0</v>
      </c>
      <c r="BT11" s="640">
        <v>0</v>
      </c>
      <c r="BU11" s="640">
        <v>0</v>
      </c>
      <c r="BV11" s="640">
        <v>0</v>
      </c>
      <c r="BW11" s="640">
        <v>0</v>
      </c>
      <c r="BX11" s="640">
        <v>0</v>
      </c>
      <c r="BY11" s="640">
        <v>0</v>
      </c>
      <c r="BZ11" s="640">
        <v>0</v>
      </c>
      <c r="CA11" s="640">
        <v>0</v>
      </c>
      <c r="CB11" s="640">
        <v>1</v>
      </c>
      <c r="CC11" s="640">
        <v>25</v>
      </c>
      <c r="CD11" s="640">
        <v>0</v>
      </c>
      <c r="CE11" s="640">
        <v>0</v>
      </c>
      <c r="CF11" s="640">
        <v>0</v>
      </c>
      <c r="CG11" s="640">
        <v>0</v>
      </c>
      <c r="CH11" s="640">
        <v>0</v>
      </c>
      <c r="CI11" s="640">
        <v>0</v>
      </c>
      <c r="CJ11" s="640">
        <v>0</v>
      </c>
      <c r="CK11" s="640">
        <v>0</v>
      </c>
      <c r="CL11" s="640">
        <v>0</v>
      </c>
      <c r="CM11" s="640">
        <v>0</v>
      </c>
      <c r="CN11" s="640">
        <v>0</v>
      </c>
      <c r="CO11" s="640">
        <v>0</v>
      </c>
      <c r="CP11" s="640">
        <v>0</v>
      </c>
      <c r="CQ11" s="640">
        <v>0</v>
      </c>
      <c r="CR11" s="640">
        <v>0</v>
      </c>
      <c r="CS11" s="640">
        <v>0</v>
      </c>
      <c r="CT11" s="640">
        <v>0</v>
      </c>
      <c r="CU11" s="640">
        <v>0</v>
      </c>
      <c r="CV11" s="640">
        <v>0</v>
      </c>
      <c r="CW11" s="640">
        <v>0</v>
      </c>
      <c r="CX11" s="640">
        <v>0</v>
      </c>
      <c r="CY11" s="640">
        <v>0</v>
      </c>
      <c r="CZ11" s="640">
        <v>0</v>
      </c>
      <c r="DA11" s="640">
        <v>0</v>
      </c>
      <c r="DB11" s="640">
        <v>0</v>
      </c>
      <c r="DC11" s="640">
        <v>0</v>
      </c>
      <c r="DD11" s="640">
        <v>0</v>
      </c>
      <c r="DE11" s="640">
        <v>0</v>
      </c>
      <c r="DF11" s="640">
        <v>0</v>
      </c>
      <c r="DG11" s="640">
        <v>0</v>
      </c>
      <c r="DH11" s="640">
        <v>0</v>
      </c>
      <c r="DI11" s="640">
        <v>0</v>
      </c>
      <c r="DJ11" s="640">
        <v>0</v>
      </c>
      <c r="DK11" s="640">
        <v>0</v>
      </c>
      <c r="DL11" s="640">
        <v>0</v>
      </c>
      <c r="DM11" s="640">
        <v>0</v>
      </c>
      <c r="DN11" s="640">
        <v>0</v>
      </c>
      <c r="DO11" s="640">
        <v>0</v>
      </c>
      <c r="DP11" s="640">
        <v>0</v>
      </c>
      <c r="DQ11" s="640">
        <v>0</v>
      </c>
      <c r="DR11" s="640">
        <v>0</v>
      </c>
      <c r="DS11" s="640">
        <v>0</v>
      </c>
      <c r="DT11" s="640">
        <v>0</v>
      </c>
      <c r="DU11" s="640">
        <v>0</v>
      </c>
      <c r="DV11" s="640">
        <v>0</v>
      </c>
      <c r="DW11" s="640">
        <v>0</v>
      </c>
      <c r="DX11" s="640">
        <v>0</v>
      </c>
      <c r="DY11" s="640">
        <v>0</v>
      </c>
      <c r="DZ11" s="640">
        <v>0</v>
      </c>
      <c r="EA11" s="640">
        <v>0</v>
      </c>
      <c r="EB11" s="640">
        <v>0</v>
      </c>
      <c r="EC11" s="640">
        <v>0</v>
      </c>
      <c r="ED11" s="640">
        <v>0</v>
      </c>
      <c r="EE11" s="640">
        <v>0</v>
      </c>
      <c r="EF11" s="640">
        <v>0</v>
      </c>
      <c r="EG11" s="640">
        <v>0</v>
      </c>
      <c r="EH11" s="640">
        <v>0</v>
      </c>
      <c r="EI11" s="640">
        <v>0</v>
      </c>
      <c r="EJ11" s="640">
        <v>0</v>
      </c>
      <c r="EK11" s="640">
        <v>0</v>
      </c>
      <c r="EL11" s="640">
        <v>0</v>
      </c>
      <c r="EM11" s="640">
        <v>0</v>
      </c>
      <c r="EN11" s="640">
        <v>0</v>
      </c>
      <c r="EO11" s="640">
        <v>0</v>
      </c>
      <c r="EP11" s="640">
        <v>0</v>
      </c>
      <c r="EQ11" s="640">
        <v>0</v>
      </c>
      <c r="ER11" s="640">
        <v>0</v>
      </c>
      <c r="ES11" s="640">
        <v>0</v>
      </c>
      <c r="ET11" s="640">
        <v>0</v>
      </c>
      <c r="EU11" s="640">
        <v>0</v>
      </c>
      <c r="EV11" s="640">
        <v>0</v>
      </c>
      <c r="EW11" s="640">
        <v>0</v>
      </c>
      <c r="EX11" s="640">
        <v>0</v>
      </c>
      <c r="EY11" s="640">
        <v>0</v>
      </c>
      <c r="EZ11" s="640">
        <v>0</v>
      </c>
      <c r="FA11" s="640">
        <v>0</v>
      </c>
      <c r="FB11" s="640">
        <v>0</v>
      </c>
      <c r="FC11" s="640">
        <v>0</v>
      </c>
      <c r="FD11" s="640">
        <v>0</v>
      </c>
      <c r="FE11" s="640">
        <v>0</v>
      </c>
      <c r="FF11" s="640">
        <v>0</v>
      </c>
      <c r="FG11" s="640">
        <v>0</v>
      </c>
      <c r="FH11" s="640">
        <v>0</v>
      </c>
      <c r="FI11" s="640">
        <v>0</v>
      </c>
      <c r="FJ11" s="640">
        <v>0</v>
      </c>
      <c r="FK11" s="640">
        <v>0</v>
      </c>
      <c r="FL11" s="640">
        <v>0</v>
      </c>
      <c r="FM11" s="640">
        <v>0</v>
      </c>
      <c r="FN11" s="640">
        <v>0</v>
      </c>
      <c r="FO11" s="640">
        <v>0</v>
      </c>
      <c r="FP11" s="640">
        <v>0</v>
      </c>
      <c r="FQ11" s="640">
        <v>0</v>
      </c>
      <c r="FR11" s="640">
        <v>0</v>
      </c>
      <c r="FS11" s="640">
        <v>0</v>
      </c>
      <c r="FT11" s="640">
        <v>0</v>
      </c>
      <c r="FU11" s="640">
        <v>0</v>
      </c>
      <c r="FV11" s="640">
        <v>0</v>
      </c>
      <c r="FW11" s="640">
        <v>0</v>
      </c>
      <c r="FX11" s="640">
        <v>0</v>
      </c>
      <c r="FY11" s="640">
        <v>0</v>
      </c>
      <c r="FZ11" s="640">
        <v>0</v>
      </c>
      <c r="GA11" s="640">
        <v>0</v>
      </c>
      <c r="GB11" s="640">
        <v>0</v>
      </c>
      <c r="GC11" s="640">
        <v>0</v>
      </c>
      <c r="GD11" s="640">
        <v>0</v>
      </c>
      <c r="GE11" s="640">
        <v>0</v>
      </c>
      <c r="GF11" s="640">
        <v>0</v>
      </c>
      <c r="GG11" s="640">
        <v>0</v>
      </c>
      <c r="GH11" s="640">
        <v>0</v>
      </c>
      <c r="GI11" s="640">
        <v>0</v>
      </c>
      <c r="GJ11" s="640">
        <v>0</v>
      </c>
      <c r="GK11" s="640">
        <v>0</v>
      </c>
      <c r="GL11" s="640">
        <v>0</v>
      </c>
      <c r="GM11" s="640">
        <v>0</v>
      </c>
    </row>
    <row r="12" spans="1:195" ht="15" customHeight="1" x14ac:dyDescent="0.2">
      <c r="A12" s="700" t="s">
        <v>194</v>
      </c>
      <c r="B12" s="640">
        <v>0</v>
      </c>
      <c r="C12" s="640">
        <v>0</v>
      </c>
      <c r="D12" s="640">
        <v>0</v>
      </c>
      <c r="E12" s="640">
        <v>0</v>
      </c>
      <c r="F12" s="640">
        <v>0</v>
      </c>
      <c r="G12" s="640">
        <v>0</v>
      </c>
      <c r="H12" s="640">
        <v>0</v>
      </c>
      <c r="I12" s="640">
        <v>0</v>
      </c>
      <c r="J12" s="640">
        <v>0</v>
      </c>
      <c r="K12" s="640">
        <v>0</v>
      </c>
      <c r="L12" s="640">
        <v>0</v>
      </c>
      <c r="M12" s="640">
        <v>0</v>
      </c>
      <c r="N12" s="640">
        <v>0</v>
      </c>
      <c r="O12" s="640">
        <v>0</v>
      </c>
      <c r="P12" s="640">
        <v>0</v>
      </c>
      <c r="Q12" s="640">
        <v>0</v>
      </c>
      <c r="R12" s="640">
        <v>0</v>
      </c>
      <c r="S12" s="640">
        <v>0</v>
      </c>
      <c r="T12" s="640">
        <v>0</v>
      </c>
      <c r="U12" s="640">
        <v>0</v>
      </c>
      <c r="V12" s="640">
        <v>0</v>
      </c>
      <c r="W12" s="640">
        <v>0</v>
      </c>
      <c r="X12" s="640">
        <v>0</v>
      </c>
      <c r="Y12" s="640">
        <v>0</v>
      </c>
      <c r="Z12" s="640">
        <v>0</v>
      </c>
      <c r="AA12" s="640">
        <v>0</v>
      </c>
      <c r="AB12" s="640">
        <v>0</v>
      </c>
      <c r="AC12" s="640">
        <v>0</v>
      </c>
      <c r="AD12" s="640">
        <v>0</v>
      </c>
      <c r="AE12" s="640">
        <v>0</v>
      </c>
      <c r="AF12" s="640">
        <v>0</v>
      </c>
      <c r="AG12" s="640">
        <v>0</v>
      </c>
      <c r="AH12" s="640">
        <v>0</v>
      </c>
      <c r="AI12" s="640">
        <v>0</v>
      </c>
      <c r="AJ12" s="640">
        <v>0</v>
      </c>
      <c r="AK12" s="640">
        <v>0</v>
      </c>
      <c r="AL12" s="640">
        <v>0</v>
      </c>
      <c r="AM12" s="640">
        <v>0</v>
      </c>
      <c r="AN12" s="640">
        <v>0</v>
      </c>
      <c r="AO12" s="640">
        <v>0</v>
      </c>
      <c r="AP12" s="640">
        <v>0</v>
      </c>
      <c r="AQ12" s="640">
        <v>0</v>
      </c>
      <c r="AR12" s="640">
        <v>0</v>
      </c>
      <c r="AS12" s="640">
        <v>0</v>
      </c>
      <c r="AT12" s="640">
        <v>0</v>
      </c>
      <c r="AU12" s="640">
        <v>0</v>
      </c>
      <c r="AV12" s="640">
        <v>0</v>
      </c>
      <c r="AW12" s="640">
        <v>0</v>
      </c>
      <c r="AX12" s="640">
        <v>0</v>
      </c>
      <c r="AY12" s="640">
        <v>0</v>
      </c>
      <c r="AZ12" s="640">
        <v>1</v>
      </c>
      <c r="BA12" s="640">
        <v>4</v>
      </c>
      <c r="BB12" s="640">
        <v>1</v>
      </c>
      <c r="BC12" s="640">
        <v>4</v>
      </c>
      <c r="BD12" s="640">
        <v>0</v>
      </c>
      <c r="BE12" s="640">
        <v>0</v>
      </c>
      <c r="BF12" s="640">
        <v>0</v>
      </c>
      <c r="BG12" s="640">
        <v>0</v>
      </c>
      <c r="BH12" s="640">
        <v>0</v>
      </c>
      <c r="BI12" s="640">
        <v>0</v>
      </c>
      <c r="BJ12" s="640">
        <v>0</v>
      </c>
      <c r="BK12" s="640">
        <v>0</v>
      </c>
      <c r="BL12" s="640">
        <v>0</v>
      </c>
      <c r="BM12" s="640">
        <v>0</v>
      </c>
      <c r="BN12" s="640">
        <v>0</v>
      </c>
      <c r="BO12" s="640">
        <v>0</v>
      </c>
      <c r="BP12" s="640">
        <v>0</v>
      </c>
      <c r="BQ12" s="640">
        <v>0</v>
      </c>
      <c r="BR12" s="640">
        <v>0</v>
      </c>
      <c r="BS12" s="640">
        <v>0</v>
      </c>
      <c r="BT12" s="640">
        <v>0</v>
      </c>
      <c r="BU12" s="640">
        <v>0</v>
      </c>
      <c r="BV12" s="640">
        <v>1</v>
      </c>
      <c r="BW12" s="640">
        <v>4</v>
      </c>
      <c r="BX12" s="640">
        <v>0</v>
      </c>
      <c r="BY12" s="640">
        <v>0</v>
      </c>
      <c r="BZ12" s="640">
        <v>1</v>
      </c>
      <c r="CA12" s="640">
        <v>4</v>
      </c>
      <c r="CB12" s="640">
        <v>1</v>
      </c>
      <c r="CC12" s="640">
        <v>35</v>
      </c>
      <c r="CD12" s="640">
        <v>0</v>
      </c>
      <c r="CE12" s="640">
        <v>0</v>
      </c>
      <c r="CF12" s="640">
        <v>0</v>
      </c>
      <c r="CG12" s="640">
        <v>0</v>
      </c>
      <c r="CH12" s="640">
        <v>0</v>
      </c>
      <c r="CI12" s="640">
        <v>0</v>
      </c>
      <c r="CJ12" s="640">
        <v>0</v>
      </c>
      <c r="CK12" s="640">
        <v>0</v>
      </c>
      <c r="CL12" s="640">
        <v>0</v>
      </c>
      <c r="CM12" s="640">
        <v>0</v>
      </c>
      <c r="CN12" s="640">
        <v>0</v>
      </c>
      <c r="CO12" s="640">
        <v>0</v>
      </c>
      <c r="CP12" s="640">
        <v>0</v>
      </c>
      <c r="CQ12" s="640">
        <v>0</v>
      </c>
      <c r="CR12" s="640">
        <v>0</v>
      </c>
      <c r="CS12" s="640">
        <v>0</v>
      </c>
      <c r="CT12" s="640">
        <v>0</v>
      </c>
      <c r="CU12" s="640">
        <v>0</v>
      </c>
      <c r="CV12" s="640">
        <v>0</v>
      </c>
      <c r="CW12" s="640">
        <v>0</v>
      </c>
      <c r="CX12" s="640">
        <v>0</v>
      </c>
      <c r="CY12" s="640">
        <v>0</v>
      </c>
      <c r="CZ12" s="640">
        <v>0</v>
      </c>
      <c r="DA12" s="640">
        <v>0</v>
      </c>
      <c r="DB12" s="640">
        <v>0</v>
      </c>
      <c r="DC12" s="640">
        <v>0</v>
      </c>
      <c r="DD12" s="640">
        <v>0</v>
      </c>
      <c r="DE12" s="640">
        <v>0</v>
      </c>
      <c r="DF12" s="640">
        <v>0</v>
      </c>
      <c r="DG12" s="640">
        <v>0</v>
      </c>
      <c r="DH12" s="640">
        <v>0</v>
      </c>
      <c r="DI12" s="640">
        <v>0</v>
      </c>
      <c r="DJ12" s="640">
        <v>0</v>
      </c>
      <c r="DK12" s="640">
        <v>0</v>
      </c>
      <c r="DL12" s="640">
        <v>0</v>
      </c>
      <c r="DM12" s="640">
        <v>0</v>
      </c>
      <c r="DN12" s="640">
        <v>0</v>
      </c>
      <c r="DO12" s="640">
        <v>0</v>
      </c>
      <c r="DP12" s="640">
        <v>0</v>
      </c>
      <c r="DQ12" s="640">
        <v>0</v>
      </c>
      <c r="DR12" s="640">
        <v>0</v>
      </c>
      <c r="DS12" s="640">
        <v>0</v>
      </c>
      <c r="DT12" s="640">
        <v>0</v>
      </c>
      <c r="DU12" s="640">
        <v>0</v>
      </c>
      <c r="DV12" s="640">
        <v>0</v>
      </c>
      <c r="DW12" s="640">
        <v>0</v>
      </c>
      <c r="DX12" s="640">
        <v>0</v>
      </c>
      <c r="DY12" s="640">
        <v>0</v>
      </c>
      <c r="DZ12" s="640">
        <v>0</v>
      </c>
      <c r="EA12" s="640">
        <v>0</v>
      </c>
      <c r="EB12" s="640">
        <v>0</v>
      </c>
      <c r="EC12" s="640">
        <v>0</v>
      </c>
      <c r="ED12" s="640">
        <v>0</v>
      </c>
      <c r="EE12" s="640">
        <v>0</v>
      </c>
      <c r="EF12" s="640">
        <v>0</v>
      </c>
      <c r="EG12" s="640">
        <v>0</v>
      </c>
      <c r="EH12" s="640">
        <v>0</v>
      </c>
      <c r="EI12" s="640">
        <v>0</v>
      </c>
      <c r="EJ12" s="640">
        <v>0</v>
      </c>
      <c r="EK12" s="640">
        <v>0</v>
      </c>
      <c r="EL12" s="640">
        <v>0</v>
      </c>
      <c r="EM12" s="640">
        <v>0</v>
      </c>
      <c r="EN12" s="640">
        <v>0</v>
      </c>
      <c r="EO12" s="640">
        <v>0</v>
      </c>
      <c r="EP12" s="640">
        <v>0</v>
      </c>
      <c r="EQ12" s="640">
        <v>0</v>
      </c>
      <c r="ER12" s="640">
        <v>0</v>
      </c>
      <c r="ES12" s="640">
        <v>0</v>
      </c>
      <c r="ET12" s="640">
        <v>0</v>
      </c>
      <c r="EU12" s="640">
        <v>0</v>
      </c>
      <c r="EV12" s="640">
        <v>0</v>
      </c>
      <c r="EW12" s="640">
        <v>0</v>
      </c>
      <c r="EX12" s="640">
        <v>0</v>
      </c>
      <c r="EY12" s="640">
        <v>0</v>
      </c>
      <c r="EZ12" s="640">
        <v>0</v>
      </c>
      <c r="FA12" s="640">
        <v>0</v>
      </c>
      <c r="FB12" s="640">
        <v>0</v>
      </c>
      <c r="FC12" s="640">
        <v>0</v>
      </c>
      <c r="FD12" s="640">
        <v>0</v>
      </c>
      <c r="FE12" s="640">
        <v>0</v>
      </c>
      <c r="FF12" s="640">
        <v>0</v>
      </c>
      <c r="FG12" s="640">
        <v>0</v>
      </c>
      <c r="FH12" s="640">
        <v>0</v>
      </c>
      <c r="FI12" s="640">
        <v>0</v>
      </c>
      <c r="FJ12" s="640">
        <v>0</v>
      </c>
      <c r="FK12" s="640">
        <v>0</v>
      </c>
      <c r="FL12" s="640">
        <v>0</v>
      </c>
      <c r="FM12" s="640">
        <v>0</v>
      </c>
      <c r="FN12" s="640">
        <v>0</v>
      </c>
      <c r="FO12" s="640">
        <v>0</v>
      </c>
      <c r="FP12" s="640">
        <v>0</v>
      </c>
      <c r="FQ12" s="640">
        <v>0</v>
      </c>
      <c r="FR12" s="640">
        <v>0</v>
      </c>
      <c r="FS12" s="640">
        <v>0</v>
      </c>
      <c r="FT12" s="640">
        <v>0</v>
      </c>
      <c r="FU12" s="640">
        <v>0</v>
      </c>
      <c r="FV12" s="640">
        <v>0</v>
      </c>
      <c r="FW12" s="640">
        <v>0</v>
      </c>
      <c r="FX12" s="640">
        <v>0</v>
      </c>
      <c r="FY12" s="640">
        <v>0</v>
      </c>
      <c r="FZ12" s="640">
        <v>0</v>
      </c>
      <c r="GA12" s="640">
        <v>0</v>
      </c>
      <c r="GB12" s="640">
        <v>0</v>
      </c>
      <c r="GC12" s="640">
        <v>0</v>
      </c>
      <c r="GD12" s="640">
        <v>1</v>
      </c>
      <c r="GE12" s="640">
        <v>4</v>
      </c>
      <c r="GF12" s="640">
        <v>0</v>
      </c>
      <c r="GG12" s="640">
        <v>0</v>
      </c>
      <c r="GH12" s="640">
        <v>0</v>
      </c>
      <c r="GI12" s="640">
        <v>0</v>
      </c>
      <c r="GJ12" s="640">
        <v>0</v>
      </c>
      <c r="GK12" s="640">
        <v>0</v>
      </c>
      <c r="GL12" s="640">
        <v>0</v>
      </c>
      <c r="GM12" s="640">
        <v>0</v>
      </c>
    </row>
    <row r="13" spans="1:195" ht="15" customHeight="1" x14ac:dyDescent="0.2">
      <c r="A13" s="700" t="s">
        <v>195</v>
      </c>
      <c r="B13" s="640">
        <v>0</v>
      </c>
      <c r="C13" s="640">
        <v>0</v>
      </c>
      <c r="D13" s="640">
        <v>0</v>
      </c>
      <c r="E13" s="640">
        <v>0</v>
      </c>
      <c r="F13" s="640">
        <v>0</v>
      </c>
      <c r="G13" s="640">
        <v>0</v>
      </c>
      <c r="H13" s="640">
        <v>0</v>
      </c>
      <c r="I13" s="640">
        <v>0</v>
      </c>
      <c r="J13" s="640">
        <v>0</v>
      </c>
      <c r="K13" s="640">
        <v>0</v>
      </c>
      <c r="L13" s="640">
        <v>0</v>
      </c>
      <c r="M13" s="640">
        <v>0</v>
      </c>
      <c r="N13" s="640">
        <v>0</v>
      </c>
      <c r="O13" s="640">
        <v>0</v>
      </c>
      <c r="P13" s="640">
        <v>0</v>
      </c>
      <c r="Q13" s="640">
        <v>0</v>
      </c>
      <c r="R13" s="640">
        <v>0</v>
      </c>
      <c r="S13" s="640">
        <v>0</v>
      </c>
      <c r="T13" s="640">
        <v>0</v>
      </c>
      <c r="U13" s="640">
        <v>0</v>
      </c>
      <c r="V13" s="640">
        <v>0</v>
      </c>
      <c r="W13" s="640">
        <v>0</v>
      </c>
      <c r="X13" s="640">
        <v>0</v>
      </c>
      <c r="Y13" s="640">
        <v>0</v>
      </c>
      <c r="Z13" s="640">
        <v>0</v>
      </c>
      <c r="AA13" s="640">
        <v>0</v>
      </c>
      <c r="AB13" s="640">
        <v>0</v>
      </c>
      <c r="AC13" s="640">
        <v>0</v>
      </c>
      <c r="AD13" s="640">
        <v>0</v>
      </c>
      <c r="AE13" s="640">
        <v>0</v>
      </c>
      <c r="AF13" s="640">
        <v>0</v>
      </c>
      <c r="AG13" s="640">
        <v>0</v>
      </c>
      <c r="AH13" s="640">
        <v>0</v>
      </c>
      <c r="AI13" s="640">
        <v>0</v>
      </c>
      <c r="AJ13" s="640">
        <v>0</v>
      </c>
      <c r="AK13" s="640">
        <v>0</v>
      </c>
      <c r="AL13" s="640">
        <v>0</v>
      </c>
      <c r="AM13" s="640">
        <v>0</v>
      </c>
      <c r="AN13" s="640">
        <v>0</v>
      </c>
      <c r="AO13" s="640">
        <v>0</v>
      </c>
      <c r="AP13" s="640">
        <v>0</v>
      </c>
      <c r="AQ13" s="640">
        <v>0</v>
      </c>
      <c r="AR13" s="640">
        <v>0</v>
      </c>
      <c r="AS13" s="640">
        <v>0</v>
      </c>
      <c r="AT13" s="640">
        <v>0</v>
      </c>
      <c r="AU13" s="640">
        <v>0</v>
      </c>
      <c r="AV13" s="640">
        <v>0</v>
      </c>
      <c r="AW13" s="640">
        <v>0</v>
      </c>
      <c r="AX13" s="640">
        <v>0</v>
      </c>
      <c r="AY13" s="640">
        <v>0</v>
      </c>
      <c r="AZ13" s="640">
        <v>0</v>
      </c>
      <c r="BA13" s="640">
        <v>0</v>
      </c>
      <c r="BB13" s="640">
        <v>0</v>
      </c>
      <c r="BC13" s="640">
        <v>0</v>
      </c>
      <c r="BD13" s="640">
        <v>0</v>
      </c>
      <c r="BE13" s="640">
        <v>0</v>
      </c>
      <c r="BF13" s="640">
        <v>0</v>
      </c>
      <c r="BG13" s="640">
        <v>0</v>
      </c>
      <c r="BH13" s="640">
        <v>0</v>
      </c>
      <c r="BI13" s="640">
        <v>0</v>
      </c>
      <c r="BJ13" s="640">
        <v>0</v>
      </c>
      <c r="BK13" s="640">
        <v>0</v>
      </c>
      <c r="BL13" s="640">
        <v>0</v>
      </c>
      <c r="BM13" s="640">
        <v>0</v>
      </c>
      <c r="BN13" s="640">
        <v>0</v>
      </c>
      <c r="BO13" s="640">
        <v>0</v>
      </c>
      <c r="BP13" s="640">
        <v>0</v>
      </c>
      <c r="BQ13" s="640">
        <v>0</v>
      </c>
      <c r="BR13" s="640">
        <v>0</v>
      </c>
      <c r="BS13" s="640">
        <v>0</v>
      </c>
      <c r="BT13" s="640">
        <v>0</v>
      </c>
      <c r="BU13" s="640">
        <v>0</v>
      </c>
      <c r="BV13" s="640">
        <v>0</v>
      </c>
      <c r="BW13" s="640">
        <v>0</v>
      </c>
      <c r="BX13" s="640">
        <v>0</v>
      </c>
      <c r="BY13" s="640">
        <v>0</v>
      </c>
      <c r="BZ13" s="640">
        <v>0</v>
      </c>
      <c r="CA13" s="640">
        <v>0</v>
      </c>
      <c r="CB13" s="640">
        <v>1</v>
      </c>
      <c r="CC13" s="640">
        <v>59</v>
      </c>
      <c r="CD13" s="640">
        <v>0</v>
      </c>
      <c r="CE13" s="640">
        <v>0</v>
      </c>
      <c r="CF13" s="640">
        <v>0</v>
      </c>
      <c r="CG13" s="640">
        <v>0</v>
      </c>
      <c r="CH13" s="640">
        <v>0</v>
      </c>
      <c r="CI13" s="640">
        <v>0</v>
      </c>
      <c r="CJ13" s="640">
        <v>0</v>
      </c>
      <c r="CK13" s="640">
        <v>0</v>
      </c>
      <c r="CL13" s="640">
        <v>0</v>
      </c>
      <c r="CM13" s="640">
        <v>0</v>
      </c>
      <c r="CN13" s="640">
        <v>0</v>
      </c>
      <c r="CO13" s="640">
        <v>0</v>
      </c>
      <c r="CP13" s="640">
        <v>0</v>
      </c>
      <c r="CQ13" s="640">
        <v>0</v>
      </c>
      <c r="CR13" s="640">
        <v>0</v>
      </c>
      <c r="CS13" s="640">
        <v>0</v>
      </c>
      <c r="CT13" s="640">
        <v>0</v>
      </c>
      <c r="CU13" s="640">
        <v>0</v>
      </c>
      <c r="CV13" s="640">
        <v>0</v>
      </c>
      <c r="CW13" s="640">
        <v>0</v>
      </c>
      <c r="CX13" s="640">
        <v>0</v>
      </c>
      <c r="CY13" s="640">
        <v>0</v>
      </c>
      <c r="CZ13" s="640">
        <v>0</v>
      </c>
      <c r="DA13" s="640">
        <v>0</v>
      </c>
      <c r="DB13" s="640">
        <v>0</v>
      </c>
      <c r="DC13" s="640">
        <v>0</v>
      </c>
      <c r="DD13" s="640">
        <v>0</v>
      </c>
      <c r="DE13" s="640">
        <v>0</v>
      </c>
      <c r="DF13" s="640">
        <v>0</v>
      </c>
      <c r="DG13" s="640">
        <v>0</v>
      </c>
      <c r="DH13" s="640">
        <v>0</v>
      </c>
      <c r="DI13" s="640">
        <v>0</v>
      </c>
      <c r="DJ13" s="640">
        <v>0</v>
      </c>
      <c r="DK13" s="640">
        <v>0</v>
      </c>
      <c r="DL13" s="640">
        <v>0</v>
      </c>
      <c r="DM13" s="640">
        <v>0</v>
      </c>
      <c r="DN13" s="640">
        <v>0</v>
      </c>
      <c r="DO13" s="640">
        <v>0</v>
      </c>
      <c r="DP13" s="640">
        <v>0</v>
      </c>
      <c r="DQ13" s="640">
        <v>0</v>
      </c>
      <c r="DR13" s="640">
        <v>0</v>
      </c>
      <c r="DS13" s="640">
        <v>0</v>
      </c>
      <c r="DT13" s="640">
        <v>0</v>
      </c>
      <c r="DU13" s="640">
        <v>0</v>
      </c>
      <c r="DV13" s="640">
        <v>0</v>
      </c>
      <c r="DW13" s="640">
        <v>0</v>
      </c>
      <c r="DX13" s="640">
        <v>0</v>
      </c>
      <c r="DY13" s="640">
        <v>0</v>
      </c>
      <c r="DZ13" s="640">
        <v>0</v>
      </c>
      <c r="EA13" s="640">
        <v>0</v>
      </c>
      <c r="EB13" s="640">
        <v>0</v>
      </c>
      <c r="EC13" s="640">
        <v>0</v>
      </c>
      <c r="ED13" s="640">
        <v>0</v>
      </c>
      <c r="EE13" s="640">
        <v>0</v>
      </c>
      <c r="EF13" s="640">
        <v>0</v>
      </c>
      <c r="EG13" s="640">
        <v>0</v>
      </c>
      <c r="EH13" s="640">
        <v>0</v>
      </c>
      <c r="EI13" s="640">
        <v>0</v>
      </c>
      <c r="EJ13" s="640">
        <v>0</v>
      </c>
      <c r="EK13" s="640">
        <v>0</v>
      </c>
      <c r="EL13" s="640">
        <v>0</v>
      </c>
      <c r="EM13" s="640">
        <v>0</v>
      </c>
      <c r="EN13" s="640">
        <v>0</v>
      </c>
      <c r="EO13" s="640">
        <v>0</v>
      </c>
      <c r="EP13" s="640">
        <v>0</v>
      </c>
      <c r="EQ13" s="640">
        <v>0</v>
      </c>
      <c r="ER13" s="640">
        <v>0</v>
      </c>
      <c r="ES13" s="640">
        <v>0</v>
      </c>
      <c r="ET13" s="640">
        <v>0</v>
      </c>
      <c r="EU13" s="640">
        <v>0</v>
      </c>
      <c r="EV13" s="640">
        <v>0</v>
      </c>
      <c r="EW13" s="640">
        <v>0</v>
      </c>
      <c r="EX13" s="640">
        <v>0</v>
      </c>
      <c r="EY13" s="640">
        <v>0</v>
      </c>
      <c r="EZ13" s="640">
        <v>0</v>
      </c>
      <c r="FA13" s="640">
        <v>0</v>
      </c>
      <c r="FB13" s="640">
        <v>0</v>
      </c>
      <c r="FC13" s="640">
        <v>0</v>
      </c>
      <c r="FD13" s="640">
        <v>0</v>
      </c>
      <c r="FE13" s="640">
        <v>0</v>
      </c>
      <c r="FF13" s="640">
        <v>0</v>
      </c>
      <c r="FG13" s="640">
        <v>0</v>
      </c>
      <c r="FH13" s="640">
        <v>0</v>
      </c>
      <c r="FI13" s="640">
        <v>0</v>
      </c>
      <c r="FJ13" s="640">
        <v>0</v>
      </c>
      <c r="FK13" s="640">
        <v>0</v>
      </c>
      <c r="FL13" s="640">
        <v>0</v>
      </c>
      <c r="FM13" s="640">
        <v>0</v>
      </c>
      <c r="FN13" s="640">
        <v>0</v>
      </c>
      <c r="FO13" s="640">
        <v>0</v>
      </c>
      <c r="FP13" s="640">
        <v>0</v>
      </c>
      <c r="FQ13" s="640">
        <v>0</v>
      </c>
      <c r="FR13" s="640">
        <v>0</v>
      </c>
      <c r="FS13" s="640">
        <v>0</v>
      </c>
      <c r="FT13" s="640">
        <v>0</v>
      </c>
      <c r="FU13" s="640">
        <v>0</v>
      </c>
      <c r="FV13" s="640">
        <v>0</v>
      </c>
      <c r="FW13" s="640">
        <v>0</v>
      </c>
      <c r="FX13" s="640">
        <v>0</v>
      </c>
      <c r="FY13" s="640">
        <v>0</v>
      </c>
      <c r="FZ13" s="640">
        <v>0</v>
      </c>
      <c r="GA13" s="640">
        <v>0</v>
      </c>
      <c r="GB13" s="640">
        <v>0</v>
      </c>
      <c r="GC13" s="640">
        <v>0</v>
      </c>
      <c r="GD13" s="640">
        <v>0</v>
      </c>
      <c r="GE13" s="640">
        <v>0</v>
      </c>
      <c r="GF13" s="640">
        <v>0</v>
      </c>
      <c r="GG13" s="640">
        <v>0</v>
      </c>
      <c r="GH13" s="640">
        <v>0</v>
      </c>
      <c r="GI13" s="640">
        <v>0</v>
      </c>
      <c r="GJ13" s="640">
        <v>0</v>
      </c>
      <c r="GK13" s="640">
        <v>0</v>
      </c>
      <c r="GL13" s="640">
        <v>0</v>
      </c>
      <c r="GM13" s="640">
        <v>0</v>
      </c>
    </row>
    <row r="14" spans="1:195" ht="15" customHeight="1" x14ac:dyDescent="0.2">
      <c r="A14" s="700" t="s">
        <v>196</v>
      </c>
      <c r="B14" s="640">
        <v>0</v>
      </c>
      <c r="C14" s="640">
        <v>0</v>
      </c>
      <c r="D14" s="640">
        <v>0</v>
      </c>
      <c r="E14" s="640">
        <v>0</v>
      </c>
      <c r="F14" s="640">
        <v>0</v>
      </c>
      <c r="G14" s="640">
        <v>0</v>
      </c>
      <c r="H14" s="640">
        <v>0</v>
      </c>
      <c r="I14" s="640">
        <v>0</v>
      </c>
      <c r="J14" s="640">
        <v>0</v>
      </c>
      <c r="K14" s="640">
        <v>0</v>
      </c>
      <c r="L14" s="640">
        <v>0</v>
      </c>
      <c r="M14" s="640">
        <v>0</v>
      </c>
      <c r="N14" s="640">
        <v>0</v>
      </c>
      <c r="O14" s="640">
        <v>0</v>
      </c>
      <c r="P14" s="640">
        <v>0</v>
      </c>
      <c r="Q14" s="640">
        <v>0</v>
      </c>
      <c r="R14" s="640">
        <v>0</v>
      </c>
      <c r="S14" s="640">
        <v>0</v>
      </c>
      <c r="T14" s="640">
        <v>0</v>
      </c>
      <c r="U14" s="640">
        <v>0</v>
      </c>
      <c r="V14" s="640">
        <v>0</v>
      </c>
      <c r="W14" s="640">
        <v>0</v>
      </c>
      <c r="X14" s="640">
        <v>0</v>
      </c>
      <c r="Y14" s="640">
        <v>0</v>
      </c>
      <c r="Z14" s="640">
        <v>0</v>
      </c>
      <c r="AA14" s="640">
        <v>0</v>
      </c>
      <c r="AB14" s="640">
        <v>0</v>
      </c>
      <c r="AC14" s="640">
        <v>0</v>
      </c>
      <c r="AD14" s="640">
        <v>0</v>
      </c>
      <c r="AE14" s="640">
        <v>0</v>
      </c>
      <c r="AF14" s="640">
        <v>0</v>
      </c>
      <c r="AG14" s="640">
        <v>0</v>
      </c>
      <c r="AH14" s="640">
        <v>0</v>
      </c>
      <c r="AI14" s="640">
        <v>0</v>
      </c>
      <c r="AJ14" s="640">
        <v>0</v>
      </c>
      <c r="AK14" s="640">
        <v>0</v>
      </c>
      <c r="AL14" s="640">
        <v>0</v>
      </c>
      <c r="AM14" s="640">
        <v>0</v>
      </c>
      <c r="AN14" s="640">
        <v>0</v>
      </c>
      <c r="AO14" s="640">
        <v>0</v>
      </c>
      <c r="AP14" s="640">
        <v>0</v>
      </c>
      <c r="AQ14" s="640">
        <v>0</v>
      </c>
      <c r="AR14" s="640">
        <v>0</v>
      </c>
      <c r="AS14" s="640">
        <v>0</v>
      </c>
      <c r="AT14" s="640">
        <v>0</v>
      </c>
      <c r="AU14" s="640">
        <v>0</v>
      </c>
      <c r="AV14" s="640">
        <v>0</v>
      </c>
      <c r="AW14" s="640">
        <v>0</v>
      </c>
      <c r="AX14" s="640">
        <v>0</v>
      </c>
      <c r="AY14" s="640">
        <v>0</v>
      </c>
      <c r="AZ14" s="640">
        <v>0</v>
      </c>
      <c r="BA14" s="640">
        <v>0</v>
      </c>
      <c r="BB14" s="640">
        <v>0</v>
      </c>
      <c r="BC14" s="640">
        <v>0</v>
      </c>
      <c r="BD14" s="640">
        <v>0</v>
      </c>
      <c r="BE14" s="640">
        <v>0</v>
      </c>
      <c r="BF14" s="640">
        <v>0</v>
      </c>
      <c r="BG14" s="640">
        <v>0</v>
      </c>
      <c r="BH14" s="640">
        <v>0</v>
      </c>
      <c r="BI14" s="640">
        <v>0</v>
      </c>
      <c r="BJ14" s="640">
        <v>0</v>
      </c>
      <c r="BK14" s="640">
        <v>0</v>
      </c>
      <c r="BL14" s="640">
        <v>0</v>
      </c>
      <c r="BM14" s="640">
        <v>0</v>
      </c>
      <c r="BN14" s="640">
        <v>0</v>
      </c>
      <c r="BO14" s="640">
        <v>0</v>
      </c>
      <c r="BP14" s="640">
        <v>0</v>
      </c>
      <c r="BQ14" s="640">
        <v>0</v>
      </c>
      <c r="BR14" s="640">
        <v>0</v>
      </c>
      <c r="BS14" s="640">
        <v>0</v>
      </c>
      <c r="BT14" s="640">
        <v>0</v>
      </c>
      <c r="BU14" s="640">
        <v>0</v>
      </c>
      <c r="BV14" s="640">
        <v>0</v>
      </c>
      <c r="BW14" s="640">
        <v>0</v>
      </c>
      <c r="BX14" s="640">
        <v>0</v>
      </c>
      <c r="BY14" s="640">
        <v>0</v>
      </c>
      <c r="BZ14" s="640">
        <v>0</v>
      </c>
      <c r="CA14" s="640">
        <v>0</v>
      </c>
      <c r="CB14" s="640">
        <v>1</v>
      </c>
      <c r="CC14" s="640">
        <v>44</v>
      </c>
      <c r="CD14" s="640">
        <v>0</v>
      </c>
      <c r="CE14" s="640">
        <v>0</v>
      </c>
      <c r="CF14" s="640">
        <v>0</v>
      </c>
      <c r="CG14" s="640">
        <v>0</v>
      </c>
      <c r="CH14" s="640">
        <v>0</v>
      </c>
      <c r="CI14" s="640">
        <v>0</v>
      </c>
      <c r="CJ14" s="640">
        <v>0</v>
      </c>
      <c r="CK14" s="640">
        <v>0</v>
      </c>
      <c r="CL14" s="640">
        <v>0</v>
      </c>
      <c r="CM14" s="640">
        <v>0</v>
      </c>
      <c r="CN14" s="640">
        <v>0</v>
      </c>
      <c r="CO14" s="640">
        <v>0</v>
      </c>
      <c r="CP14" s="640">
        <v>0</v>
      </c>
      <c r="CQ14" s="640">
        <v>0</v>
      </c>
      <c r="CR14" s="640">
        <v>0</v>
      </c>
      <c r="CS14" s="640">
        <v>0</v>
      </c>
      <c r="CT14" s="640">
        <v>0</v>
      </c>
      <c r="CU14" s="640">
        <v>0</v>
      </c>
      <c r="CV14" s="640">
        <v>0</v>
      </c>
      <c r="CW14" s="640">
        <v>0</v>
      </c>
      <c r="CX14" s="640">
        <v>0</v>
      </c>
      <c r="CY14" s="640">
        <v>0</v>
      </c>
      <c r="CZ14" s="640">
        <v>0</v>
      </c>
      <c r="DA14" s="640">
        <v>0</v>
      </c>
      <c r="DB14" s="640">
        <v>0</v>
      </c>
      <c r="DC14" s="640">
        <v>0</v>
      </c>
      <c r="DD14" s="640">
        <v>0</v>
      </c>
      <c r="DE14" s="640">
        <v>0</v>
      </c>
      <c r="DF14" s="640">
        <v>0</v>
      </c>
      <c r="DG14" s="640">
        <v>0</v>
      </c>
      <c r="DH14" s="640">
        <v>0</v>
      </c>
      <c r="DI14" s="640">
        <v>0</v>
      </c>
      <c r="DJ14" s="640">
        <v>0</v>
      </c>
      <c r="DK14" s="640">
        <v>0</v>
      </c>
      <c r="DL14" s="640">
        <v>0</v>
      </c>
      <c r="DM14" s="640">
        <v>0</v>
      </c>
      <c r="DN14" s="640">
        <v>0</v>
      </c>
      <c r="DO14" s="640">
        <v>0</v>
      </c>
      <c r="DP14" s="640">
        <v>0</v>
      </c>
      <c r="DQ14" s="640">
        <v>0</v>
      </c>
      <c r="DR14" s="640">
        <v>0</v>
      </c>
      <c r="DS14" s="640">
        <v>0</v>
      </c>
      <c r="DT14" s="640">
        <v>0</v>
      </c>
      <c r="DU14" s="640">
        <v>0</v>
      </c>
      <c r="DV14" s="640">
        <v>0</v>
      </c>
      <c r="DW14" s="640">
        <v>0</v>
      </c>
      <c r="DX14" s="640">
        <v>0</v>
      </c>
      <c r="DY14" s="640">
        <v>0</v>
      </c>
      <c r="DZ14" s="640">
        <v>0</v>
      </c>
      <c r="EA14" s="640">
        <v>0</v>
      </c>
      <c r="EB14" s="640">
        <v>0</v>
      </c>
      <c r="EC14" s="640">
        <v>0</v>
      </c>
      <c r="ED14" s="640">
        <v>0</v>
      </c>
      <c r="EE14" s="640">
        <v>0</v>
      </c>
      <c r="EF14" s="640">
        <v>0</v>
      </c>
      <c r="EG14" s="640">
        <v>0</v>
      </c>
      <c r="EH14" s="640">
        <v>0</v>
      </c>
      <c r="EI14" s="640">
        <v>0</v>
      </c>
      <c r="EJ14" s="640">
        <v>0</v>
      </c>
      <c r="EK14" s="640">
        <v>0</v>
      </c>
      <c r="EL14" s="640">
        <v>0</v>
      </c>
      <c r="EM14" s="640">
        <v>0</v>
      </c>
      <c r="EN14" s="640">
        <v>0</v>
      </c>
      <c r="EO14" s="640">
        <v>0</v>
      </c>
      <c r="EP14" s="640">
        <v>0</v>
      </c>
      <c r="EQ14" s="640">
        <v>0</v>
      </c>
      <c r="ER14" s="640">
        <v>0</v>
      </c>
      <c r="ES14" s="640">
        <v>0</v>
      </c>
      <c r="ET14" s="640">
        <v>0</v>
      </c>
      <c r="EU14" s="640">
        <v>0</v>
      </c>
      <c r="EV14" s="640">
        <v>0</v>
      </c>
      <c r="EW14" s="640">
        <v>0</v>
      </c>
      <c r="EX14" s="640">
        <v>0</v>
      </c>
      <c r="EY14" s="640">
        <v>0</v>
      </c>
      <c r="EZ14" s="640">
        <v>0</v>
      </c>
      <c r="FA14" s="640">
        <v>0</v>
      </c>
      <c r="FB14" s="640">
        <v>0</v>
      </c>
      <c r="FC14" s="640">
        <v>0</v>
      </c>
      <c r="FD14" s="640">
        <v>0</v>
      </c>
      <c r="FE14" s="640">
        <v>0</v>
      </c>
      <c r="FF14" s="640">
        <v>0</v>
      </c>
      <c r="FG14" s="640">
        <v>0</v>
      </c>
      <c r="FH14" s="640">
        <v>0</v>
      </c>
      <c r="FI14" s="640">
        <v>0</v>
      </c>
      <c r="FJ14" s="640">
        <v>0</v>
      </c>
      <c r="FK14" s="640">
        <v>0</v>
      </c>
      <c r="FL14" s="640">
        <v>0</v>
      </c>
      <c r="FM14" s="640">
        <v>0</v>
      </c>
      <c r="FN14" s="640">
        <v>0</v>
      </c>
      <c r="FO14" s="640">
        <v>0</v>
      </c>
      <c r="FP14" s="640">
        <v>0</v>
      </c>
      <c r="FQ14" s="640">
        <v>0</v>
      </c>
      <c r="FR14" s="640">
        <v>0</v>
      </c>
      <c r="FS14" s="640">
        <v>0</v>
      </c>
      <c r="FT14" s="640">
        <v>0</v>
      </c>
      <c r="FU14" s="640">
        <v>0</v>
      </c>
      <c r="FV14" s="640">
        <v>0</v>
      </c>
      <c r="FW14" s="640">
        <v>0</v>
      </c>
      <c r="FX14" s="640">
        <v>0</v>
      </c>
      <c r="FY14" s="640">
        <v>0</v>
      </c>
      <c r="FZ14" s="640">
        <v>0</v>
      </c>
      <c r="GA14" s="640">
        <v>0</v>
      </c>
      <c r="GB14" s="640">
        <v>0</v>
      </c>
      <c r="GC14" s="640">
        <v>0</v>
      </c>
      <c r="GD14" s="640">
        <v>0</v>
      </c>
      <c r="GE14" s="640">
        <v>0</v>
      </c>
      <c r="GF14" s="640">
        <v>0</v>
      </c>
      <c r="GG14" s="640">
        <v>0</v>
      </c>
      <c r="GH14" s="640">
        <v>0</v>
      </c>
      <c r="GI14" s="640">
        <v>0</v>
      </c>
      <c r="GJ14" s="640">
        <v>0</v>
      </c>
      <c r="GK14" s="640">
        <v>0</v>
      </c>
      <c r="GL14" s="640">
        <v>0</v>
      </c>
      <c r="GM14" s="640">
        <v>0</v>
      </c>
    </row>
    <row r="15" spans="1:195" ht="15" customHeight="1" x14ac:dyDescent="0.2">
      <c r="A15" s="700" t="s">
        <v>197</v>
      </c>
      <c r="B15" s="640">
        <v>0</v>
      </c>
      <c r="C15" s="640">
        <v>0</v>
      </c>
      <c r="D15" s="640">
        <v>0</v>
      </c>
      <c r="E15" s="640">
        <v>0</v>
      </c>
      <c r="F15" s="640">
        <v>0</v>
      </c>
      <c r="G15" s="640">
        <v>0</v>
      </c>
      <c r="H15" s="640">
        <v>0</v>
      </c>
      <c r="I15" s="640">
        <v>0</v>
      </c>
      <c r="J15" s="640">
        <v>0</v>
      </c>
      <c r="K15" s="640">
        <v>0</v>
      </c>
      <c r="L15" s="640">
        <v>0</v>
      </c>
      <c r="M15" s="640">
        <v>0</v>
      </c>
      <c r="N15" s="640">
        <v>0</v>
      </c>
      <c r="O15" s="640">
        <v>0</v>
      </c>
      <c r="P15" s="640">
        <v>0</v>
      </c>
      <c r="Q15" s="640">
        <v>0</v>
      </c>
      <c r="R15" s="640">
        <v>0</v>
      </c>
      <c r="S15" s="640">
        <v>0</v>
      </c>
      <c r="T15" s="640">
        <v>0</v>
      </c>
      <c r="U15" s="640">
        <v>0</v>
      </c>
      <c r="V15" s="640">
        <v>0</v>
      </c>
      <c r="W15" s="640">
        <v>0</v>
      </c>
      <c r="X15" s="640">
        <v>0</v>
      </c>
      <c r="Y15" s="640">
        <v>0</v>
      </c>
      <c r="Z15" s="640">
        <v>0</v>
      </c>
      <c r="AA15" s="640">
        <v>0</v>
      </c>
      <c r="AB15" s="640">
        <v>0</v>
      </c>
      <c r="AC15" s="640">
        <v>0</v>
      </c>
      <c r="AD15" s="640">
        <v>0</v>
      </c>
      <c r="AE15" s="640">
        <v>0</v>
      </c>
      <c r="AF15" s="640">
        <v>0</v>
      </c>
      <c r="AG15" s="640">
        <v>0</v>
      </c>
      <c r="AH15" s="640">
        <v>0</v>
      </c>
      <c r="AI15" s="640">
        <v>0</v>
      </c>
      <c r="AJ15" s="640">
        <v>0</v>
      </c>
      <c r="AK15" s="640">
        <v>0</v>
      </c>
      <c r="AL15" s="640">
        <v>0</v>
      </c>
      <c r="AM15" s="640">
        <v>0</v>
      </c>
      <c r="AN15" s="640">
        <v>0</v>
      </c>
      <c r="AO15" s="640">
        <v>0</v>
      </c>
      <c r="AP15" s="640">
        <v>0</v>
      </c>
      <c r="AQ15" s="640">
        <v>0</v>
      </c>
      <c r="AR15" s="640">
        <v>0</v>
      </c>
      <c r="AS15" s="640">
        <v>0</v>
      </c>
      <c r="AT15" s="640">
        <v>0</v>
      </c>
      <c r="AU15" s="640">
        <v>0</v>
      </c>
      <c r="AV15" s="640">
        <v>0</v>
      </c>
      <c r="AW15" s="640">
        <v>0</v>
      </c>
      <c r="AX15" s="640">
        <v>0</v>
      </c>
      <c r="AY15" s="640">
        <v>0</v>
      </c>
      <c r="AZ15" s="640">
        <v>0</v>
      </c>
      <c r="BA15" s="640">
        <v>0</v>
      </c>
      <c r="BB15" s="640">
        <v>0</v>
      </c>
      <c r="BC15" s="640">
        <v>0</v>
      </c>
      <c r="BD15" s="640">
        <v>0</v>
      </c>
      <c r="BE15" s="640">
        <v>0</v>
      </c>
      <c r="BF15" s="640">
        <v>0</v>
      </c>
      <c r="BG15" s="640">
        <v>0</v>
      </c>
      <c r="BH15" s="640">
        <v>0</v>
      </c>
      <c r="BI15" s="640">
        <v>0</v>
      </c>
      <c r="BJ15" s="640">
        <v>0</v>
      </c>
      <c r="BK15" s="640">
        <v>0</v>
      </c>
      <c r="BL15" s="640">
        <v>0</v>
      </c>
      <c r="BM15" s="640">
        <v>0</v>
      </c>
      <c r="BN15" s="640">
        <v>0</v>
      </c>
      <c r="BO15" s="640">
        <v>0</v>
      </c>
      <c r="BP15" s="640">
        <v>0</v>
      </c>
      <c r="BQ15" s="640">
        <v>0</v>
      </c>
      <c r="BR15" s="640">
        <v>0</v>
      </c>
      <c r="BS15" s="640">
        <v>0</v>
      </c>
      <c r="BT15" s="640">
        <v>0</v>
      </c>
      <c r="BU15" s="640">
        <v>0</v>
      </c>
      <c r="BV15" s="640">
        <v>0</v>
      </c>
      <c r="BW15" s="640">
        <v>0</v>
      </c>
      <c r="BX15" s="640">
        <v>0</v>
      </c>
      <c r="BY15" s="640">
        <v>0</v>
      </c>
      <c r="BZ15" s="640">
        <v>0</v>
      </c>
      <c r="CA15" s="640">
        <v>0</v>
      </c>
      <c r="CB15" s="640">
        <v>1</v>
      </c>
      <c r="CC15" s="640">
        <v>25</v>
      </c>
      <c r="CD15" s="640">
        <v>0</v>
      </c>
      <c r="CE15" s="640">
        <v>0</v>
      </c>
      <c r="CF15" s="640">
        <v>0</v>
      </c>
      <c r="CG15" s="640">
        <v>0</v>
      </c>
      <c r="CH15" s="640">
        <v>0</v>
      </c>
      <c r="CI15" s="640">
        <v>0</v>
      </c>
      <c r="CJ15" s="640">
        <v>0</v>
      </c>
      <c r="CK15" s="640">
        <v>0</v>
      </c>
      <c r="CL15" s="640">
        <v>0</v>
      </c>
      <c r="CM15" s="640">
        <v>0</v>
      </c>
      <c r="CN15" s="640">
        <v>0</v>
      </c>
      <c r="CO15" s="640">
        <v>0</v>
      </c>
      <c r="CP15" s="640">
        <v>0</v>
      </c>
      <c r="CQ15" s="640">
        <v>0</v>
      </c>
      <c r="CR15" s="640">
        <v>0</v>
      </c>
      <c r="CS15" s="640">
        <v>0</v>
      </c>
      <c r="CT15" s="640">
        <v>0</v>
      </c>
      <c r="CU15" s="640">
        <v>0</v>
      </c>
      <c r="CV15" s="640">
        <v>0</v>
      </c>
      <c r="CW15" s="640">
        <v>0</v>
      </c>
      <c r="CX15" s="640">
        <v>0</v>
      </c>
      <c r="CY15" s="640">
        <v>0</v>
      </c>
      <c r="CZ15" s="640">
        <v>0</v>
      </c>
      <c r="DA15" s="640">
        <v>0</v>
      </c>
      <c r="DB15" s="640">
        <v>0</v>
      </c>
      <c r="DC15" s="640">
        <v>0</v>
      </c>
      <c r="DD15" s="640">
        <v>0</v>
      </c>
      <c r="DE15" s="640">
        <v>0</v>
      </c>
      <c r="DF15" s="640">
        <v>0</v>
      </c>
      <c r="DG15" s="640">
        <v>0</v>
      </c>
      <c r="DH15" s="640">
        <v>0</v>
      </c>
      <c r="DI15" s="640">
        <v>0</v>
      </c>
      <c r="DJ15" s="640">
        <v>0</v>
      </c>
      <c r="DK15" s="640">
        <v>0</v>
      </c>
      <c r="DL15" s="640">
        <v>0</v>
      </c>
      <c r="DM15" s="640">
        <v>0</v>
      </c>
      <c r="DN15" s="640">
        <v>0</v>
      </c>
      <c r="DO15" s="640">
        <v>0</v>
      </c>
      <c r="DP15" s="640">
        <v>0</v>
      </c>
      <c r="DQ15" s="640">
        <v>0</v>
      </c>
      <c r="DR15" s="640">
        <v>0</v>
      </c>
      <c r="DS15" s="640">
        <v>0</v>
      </c>
      <c r="DT15" s="640">
        <v>0</v>
      </c>
      <c r="DU15" s="640">
        <v>0</v>
      </c>
      <c r="DV15" s="640">
        <v>0</v>
      </c>
      <c r="DW15" s="640">
        <v>0</v>
      </c>
      <c r="DX15" s="640">
        <v>0</v>
      </c>
      <c r="DY15" s="640">
        <v>0</v>
      </c>
      <c r="DZ15" s="640">
        <v>0</v>
      </c>
      <c r="EA15" s="640">
        <v>0</v>
      </c>
      <c r="EB15" s="640">
        <v>0</v>
      </c>
      <c r="EC15" s="640">
        <v>0</v>
      </c>
      <c r="ED15" s="640">
        <v>0</v>
      </c>
      <c r="EE15" s="640">
        <v>0</v>
      </c>
      <c r="EF15" s="640">
        <v>0</v>
      </c>
      <c r="EG15" s="640">
        <v>0</v>
      </c>
      <c r="EH15" s="640">
        <v>0</v>
      </c>
      <c r="EI15" s="640">
        <v>0</v>
      </c>
      <c r="EJ15" s="640">
        <v>0</v>
      </c>
      <c r="EK15" s="640">
        <v>0</v>
      </c>
      <c r="EL15" s="640">
        <v>0</v>
      </c>
      <c r="EM15" s="640">
        <v>0</v>
      </c>
      <c r="EN15" s="640">
        <v>0</v>
      </c>
      <c r="EO15" s="640">
        <v>0</v>
      </c>
      <c r="EP15" s="640">
        <v>0</v>
      </c>
      <c r="EQ15" s="640">
        <v>0</v>
      </c>
      <c r="ER15" s="640">
        <v>0</v>
      </c>
      <c r="ES15" s="640">
        <v>0</v>
      </c>
      <c r="ET15" s="640">
        <v>0</v>
      </c>
      <c r="EU15" s="640">
        <v>0</v>
      </c>
      <c r="EV15" s="640">
        <v>0</v>
      </c>
      <c r="EW15" s="640">
        <v>0</v>
      </c>
      <c r="EX15" s="640">
        <v>0</v>
      </c>
      <c r="EY15" s="640">
        <v>0</v>
      </c>
      <c r="EZ15" s="640">
        <v>0</v>
      </c>
      <c r="FA15" s="640">
        <v>0</v>
      </c>
      <c r="FB15" s="640">
        <v>0</v>
      </c>
      <c r="FC15" s="640">
        <v>0</v>
      </c>
      <c r="FD15" s="640">
        <v>0</v>
      </c>
      <c r="FE15" s="640">
        <v>0</v>
      </c>
      <c r="FF15" s="640">
        <v>0</v>
      </c>
      <c r="FG15" s="640">
        <v>0</v>
      </c>
      <c r="FH15" s="640">
        <v>0</v>
      </c>
      <c r="FI15" s="640">
        <v>0</v>
      </c>
      <c r="FJ15" s="640">
        <v>0</v>
      </c>
      <c r="FK15" s="640">
        <v>0</v>
      </c>
      <c r="FL15" s="640">
        <v>0</v>
      </c>
      <c r="FM15" s="640">
        <v>0</v>
      </c>
      <c r="FN15" s="640">
        <v>0</v>
      </c>
      <c r="FO15" s="640">
        <v>0</v>
      </c>
      <c r="FP15" s="640">
        <v>0</v>
      </c>
      <c r="FQ15" s="640">
        <v>0</v>
      </c>
      <c r="FR15" s="640">
        <v>0</v>
      </c>
      <c r="FS15" s="640">
        <v>0</v>
      </c>
      <c r="FT15" s="640">
        <v>0</v>
      </c>
      <c r="FU15" s="640">
        <v>0</v>
      </c>
      <c r="FV15" s="640">
        <v>0</v>
      </c>
      <c r="FW15" s="640">
        <v>0</v>
      </c>
      <c r="FX15" s="640">
        <v>0</v>
      </c>
      <c r="FY15" s="640">
        <v>0</v>
      </c>
      <c r="FZ15" s="640">
        <v>0</v>
      </c>
      <c r="GA15" s="640">
        <v>0</v>
      </c>
      <c r="GB15" s="640">
        <v>0</v>
      </c>
      <c r="GC15" s="640">
        <v>0</v>
      </c>
      <c r="GD15" s="640">
        <v>0</v>
      </c>
      <c r="GE15" s="640">
        <v>0</v>
      </c>
      <c r="GF15" s="640">
        <v>0</v>
      </c>
      <c r="GG15" s="640">
        <v>0</v>
      </c>
      <c r="GH15" s="640">
        <v>0</v>
      </c>
      <c r="GI15" s="640">
        <v>0</v>
      </c>
      <c r="GJ15" s="640">
        <v>0</v>
      </c>
      <c r="GK15" s="640">
        <v>0</v>
      </c>
      <c r="GL15" s="640">
        <v>0</v>
      </c>
      <c r="GM15" s="640">
        <v>0</v>
      </c>
    </row>
    <row r="16" spans="1:195" ht="15" customHeight="1" x14ac:dyDescent="0.2">
      <c r="A16" s="700" t="s">
        <v>198</v>
      </c>
      <c r="B16" s="640">
        <v>0</v>
      </c>
      <c r="C16" s="640">
        <v>0</v>
      </c>
      <c r="D16" s="640">
        <v>0</v>
      </c>
      <c r="E16" s="640">
        <v>0</v>
      </c>
      <c r="F16" s="640">
        <v>0</v>
      </c>
      <c r="G16" s="640">
        <v>0</v>
      </c>
      <c r="H16" s="640">
        <v>0</v>
      </c>
      <c r="I16" s="640">
        <v>0</v>
      </c>
      <c r="J16" s="640">
        <v>0</v>
      </c>
      <c r="K16" s="640">
        <v>0</v>
      </c>
      <c r="L16" s="640">
        <v>0</v>
      </c>
      <c r="M16" s="640">
        <v>0</v>
      </c>
      <c r="N16" s="640">
        <v>0</v>
      </c>
      <c r="O16" s="640">
        <v>0</v>
      </c>
      <c r="P16" s="640">
        <v>0</v>
      </c>
      <c r="Q16" s="640">
        <v>0</v>
      </c>
      <c r="R16" s="640">
        <v>0</v>
      </c>
      <c r="S16" s="640">
        <v>0</v>
      </c>
      <c r="T16" s="640">
        <v>0</v>
      </c>
      <c r="U16" s="640">
        <v>0</v>
      </c>
      <c r="V16" s="640">
        <v>0</v>
      </c>
      <c r="W16" s="640">
        <v>0</v>
      </c>
      <c r="X16" s="640">
        <v>0</v>
      </c>
      <c r="Y16" s="640">
        <v>0</v>
      </c>
      <c r="Z16" s="640">
        <v>0</v>
      </c>
      <c r="AA16" s="640">
        <v>0</v>
      </c>
      <c r="AB16" s="640">
        <v>0</v>
      </c>
      <c r="AC16" s="640">
        <v>0</v>
      </c>
      <c r="AD16" s="640">
        <v>0</v>
      </c>
      <c r="AE16" s="640">
        <v>0</v>
      </c>
      <c r="AF16" s="640">
        <v>0</v>
      </c>
      <c r="AG16" s="640">
        <v>0</v>
      </c>
      <c r="AH16" s="640">
        <v>0</v>
      </c>
      <c r="AI16" s="640">
        <v>0</v>
      </c>
      <c r="AJ16" s="640">
        <v>0</v>
      </c>
      <c r="AK16" s="640">
        <v>0</v>
      </c>
      <c r="AL16" s="640">
        <v>0</v>
      </c>
      <c r="AM16" s="640">
        <v>0</v>
      </c>
      <c r="AN16" s="640">
        <v>0</v>
      </c>
      <c r="AO16" s="640">
        <v>0</v>
      </c>
      <c r="AP16" s="640">
        <v>0</v>
      </c>
      <c r="AQ16" s="640">
        <v>0</v>
      </c>
      <c r="AR16" s="640">
        <v>0</v>
      </c>
      <c r="AS16" s="640">
        <v>0</v>
      </c>
      <c r="AT16" s="640">
        <v>0</v>
      </c>
      <c r="AU16" s="640">
        <v>0</v>
      </c>
      <c r="AV16" s="640">
        <v>0</v>
      </c>
      <c r="AW16" s="640">
        <v>0</v>
      </c>
      <c r="AX16" s="640">
        <v>0</v>
      </c>
      <c r="AY16" s="640">
        <v>0</v>
      </c>
      <c r="AZ16" s="640">
        <v>0</v>
      </c>
      <c r="BA16" s="640">
        <v>0</v>
      </c>
      <c r="BB16" s="640">
        <v>0</v>
      </c>
      <c r="BC16" s="640">
        <v>0</v>
      </c>
      <c r="BD16" s="640">
        <v>0</v>
      </c>
      <c r="BE16" s="640">
        <v>0</v>
      </c>
      <c r="BF16" s="640">
        <v>0</v>
      </c>
      <c r="BG16" s="640">
        <v>0</v>
      </c>
      <c r="BH16" s="640">
        <v>0</v>
      </c>
      <c r="BI16" s="640">
        <v>0</v>
      </c>
      <c r="BJ16" s="640">
        <v>0</v>
      </c>
      <c r="BK16" s="640">
        <v>0</v>
      </c>
      <c r="BL16" s="640">
        <v>0</v>
      </c>
      <c r="BM16" s="640">
        <v>0</v>
      </c>
      <c r="BN16" s="640">
        <v>0</v>
      </c>
      <c r="BO16" s="640">
        <v>0</v>
      </c>
      <c r="BP16" s="640">
        <v>0</v>
      </c>
      <c r="BQ16" s="640">
        <v>0</v>
      </c>
      <c r="BR16" s="640">
        <v>0</v>
      </c>
      <c r="BS16" s="640">
        <v>0</v>
      </c>
      <c r="BT16" s="640">
        <v>0</v>
      </c>
      <c r="BU16" s="640">
        <v>0</v>
      </c>
      <c r="BV16" s="640">
        <v>0</v>
      </c>
      <c r="BW16" s="640">
        <v>0</v>
      </c>
      <c r="BX16" s="640">
        <v>0</v>
      </c>
      <c r="BY16" s="640">
        <v>0</v>
      </c>
      <c r="BZ16" s="640">
        <v>0</v>
      </c>
      <c r="CA16" s="640">
        <v>0</v>
      </c>
      <c r="CB16" s="640">
        <v>1</v>
      </c>
      <c r="CC16" s="640">
        <v>35</v>
      </c>
      <c r="CD16" s="640">
        <v>0</v>
      </c>
      <c r="CE16" s="640">
        <v>0</v>
      </c>
      <c r="CF16" s="640">
        <v>0</v>
      </c>
      <c r="CG16" s="640">
        <v>0</v>
      </c>
      <c r="CH16" s="640">
        <v>0</v>
      </c>
      <c r="CI16" s="640">
        <v>0</v>
      </c>
      <c r="CJ16" s="640">
        <v>0</v>
      </c>
      <c r="CK16" s="640">
        <v>0</v>
      </c>
      <c r="CL16" s="640">
        <v>0</v>
      </c>
      <c r="CM16" s="640">
        <v>0</v>
      </c>
      <c r="CN16" s="640">
        <v>0</v>
      </c>
      <c r="CO16" s="640">
        <v>0</v>
      </c>
      <c r="CP16" s="640">
        <v>0</v>
      </c>
      <c r="CQ16" s="640">
        <v>0</v>
      </c>
      <c r="CR16" s="640">
        <v>0</v>
      </c>
      <c r="CS16" s="640">
        <v>0</v>
      </c>
      <c r="CT16" s="640">
        <v>0</v>
      </c>
      <c r="CU16" s="640">
        <v>0</v>
      </c>
      <c r="CV16" s="640">
        <v>0</v>
      </c>
      <c r="CW16" s="640">
        <v>0</v>
      </c>
      <c r="CX16" s="640">
        <v>0</v>
      </c>
      <c r="CY16" s="640">
        <v>0</v>
      </c>
      <c r="CZ16" s="640">
        <v>0</v>
      </c>
      <c r="DA16" s="640">
        <v>0</v>
      </c>
      <c r="DB16" s="640">
        <v>0</v>
      </c>
      <c r="DC16" s="640">
        <v>0</v>
      </c>
      <c r="DD16" s="640">
        <v>0</v>
      </c>
      <c r="DE16" s="640">
        <v>0</v>
      </c>
      <c r="DF16" s="640">
        <v>0</v>
      </c>
      <c r="DG16" s="640">
        <v>0</v>
      </c>
      <c r="DH16" s="640">
        <v>0</v>
      </c>
      <c r="DI16" s="640">
        <v>0</v>
      </c>
      <c r="DJ16" s="640">
        <v>0</v>
      </c>
      <c r="DK16" s="640">
        <v>0</v>
      </c>
      <c r="DL16" s="640">
        <v>0</v>
      </c>
      <c r="DM16" s="640">
        <v>0</v>
      </c>
      <c r="DN16" s="640">
        <v>0</v>
      </c>
      <c r="DO16" s="640">
        <v>0</v>
      </c>
      <c r="DP16" s="640">
        <v>0</v>
      </c>
      <c r="DQ16" s="640">
        <v>0</v>
      </c>
      <c r="DR16" s="640">
        <v>0</v>
      </c>
      <c r="DS16" s="640">
        <v>0</v>
      </c>
      <c r="DT16" s="640">
        <v>0</v>
      </c>
      <c r="DU16" s="640">
        <v>0</v>
      </c>
      <c r="DV16" s="640">
        <v>0</v>
      </c>
      <c r="DW16" s="640">
        <v>0</v>
      </c>
      <c r="DX16" s="640">
        <v>0</v>
      </c>
      <c r="DY16" s="640">
        <v>0</v>
      </c>
      <c r="DZ16" s="640">
        <v>0</v>
      </c>
      <c r="EA16" s="640">
        <v>0</v>
      </c>
      <c r="EB16" s="640">
        <v>0</v>
      </c>
      <c r="EC16" s="640">
        <v>0</v>
      </c>
      <c r="ED16" s="640">
        <v>0</v>
      </c>
      <c r="EE16" s="640">
        <v>0</v>
      </c>
      <c r="EF16" s="640">
        <v>0</v>
      </c>
      <c r="EG16" s="640">
        <v>0</v>
      </c>
      <c r="EH16" s="640">
        <v>0</v>
      </c>
      <c r="EI16" s="640">
        <v>0</v>
      </c>
      <c r="EJ16" s="640">
        <v>0</v>
      </c>
      <c r="EK16" s="640">
        <v>0</v>
      </c>
      <c r="EL16" s="640">
        <v>0</v>
      </c>
      <c r="EM16" s="640">
        <v>0</v>
      </c>
      <c r="EN16" s="640">
        <v>0</v>
      </c>
      <c r="EO16" s="640">
        <v>0</v>
      </c>
      <c r="EP16" s="640">
        <v>0</v>
      </c>
      <c r="EQ16" s="640">
        <v>0</v>
      </c>
      <c r="ER16" s="640">
        <v>0</v>
      </c>
      <c r="ES16" s="640">
        <v>0</v>
      </c>
      <c r="ET16" s="640">
        <v>0</v>
      </c>
      <c r="EU16" s="640">
        <v>0</v>
      </c>
      <c r="EV16" s="640">
        <v>0</v>
      </c>
      <c r="EW16" s="640">
        <v>0</v>
      </c>
      <c r="EX16" s="640">
        <v>0</v>
      </c>
      <c r="EY16" s="640">
        <v>0</v>
      </c>
      <c r="EZ16" s="640">
        <v>0</v>
      </c>
      <c r="FA16" s="640">
        <v>0</v>
      </c>
      <c r="FB16" s="640">
        <v>0</v>
      </c>
      <c r="FC16" s="640">
        <v>0</v>
      </c>
      <c r="FD16" s="640">
        <v>0</v>
      </c>
      <c r="FE16" s="640">
        <v>0</v>
      </c>
      <c r="FF16" s="640">
        <v>0</v>
      </c>
      <c r="FG16" s="640">
        <v>0</v>
      </c>
      <c r="FH16" s="640">
        <v>0</v>
      </c>
      <c r="FI16" s="640">
        <v>0</v>
      </c>
      <c r="FJ16" s="640">
        <v>0</v>
      </c>
      <c r="FK16" s="640">
        <v>0</v>
      </c>
      <c r="FL16" s="640">
        <v>0</v>
      </c>
      <c r="FM16" s="640">
        <v>0</v>
      </c>
      <c r="FN16" s="640">
        <v>0</v>
      </c>
      <c r="FO16" s="640">
        <v>0</v>
      </c>
      <c r="FP16" s="640">
        <v>0</v>
      </c>
      <c r="FQ16" s="640">
        <v>0</v>
      </c>
      <c r="FR16" s="640">
        <v>0</v>
      </c>
      <c r="FS16" s="640">
        <v>0</v>
      </c>
      <c r="FT16" s="640">
        <v>0</v>
      </c>
      <c r="FU16" s="640">
        <v>0</v>
      </c>
      <c r="FV16" s="640">
        <v>0</v>
      </c>
      <c r="FW16" s="640">
        <v>0</v>
      </c>
      <c r="FX16" s="640">
        <v>0</v>
      </c>
      <c r="FY16" s="640">
        <v>0</v>
      </c>
      <c r="FZ16" s="640">
        <v>0</v>
      </c>
      <c r="GA16" s="640">
        <v>0</v>
      </c>
      <c r="GB16" s="640">
        <v>0</v>
      </c>
      <c r="GC16" s="640">
        <v>0</v>
      </c>
      <c r="GD16" s="640">
        <v>0</v>
      </c>
      <c r="GE16" s="640">
        <v>0</v>
      </c>
      <c r="GF16" s="640">
        <v>0</v>
      </c>
      <c r="GG16" s="640">
        <v>0</v>
      </c>
      <c r="GH16" s="640">
        <v>0</v>
      </c>
      <c r="GI16" s="640">
        <v>0</v>
      </c>
      <c r="GJ16" s="640">
        <v>0</v>
      </c>
      <c r="GK16" s="640">
        <v>0</v>
      </c>
      <c r="GL16" s="640">
        <v>0</v>
      </c>
      <c r="GM16" s="640">
        <v>0</v>
      </c>
    </row>
    <row r="17" spans="1:195" ht="15" customHeight="1" x14ac:dyDescent="0.2">
      <c r="A17" s="700" t="s">
        <v>199</v>
      </c>
      <c r="B17" s="640">
        <v>0</v>
      </c>
      <c r="C17" s="640">
        <v>0</v>
      </c>
      <c r="D17" s="640">
        <v>0</v>
      </c>
      <c r="E17" s="640">
        <v>0</v>
      </c>
      <c r="F17" s="640">
        <v>0</v>
      </c>
      <c r="G17" s="640">
        <v>0</v>
      </c>
      <c r="H17" s="640">
        <v>0</v>
      </c>
      <c r="I17" s="640">
        <v>0</v>
      </c>
      <c r="J17" s="640">
        <v>0</v>
      </c>
      <c r="K17" s="640">
        <v>0</v>
      </c>
      <c r="L17" s="640">
        <v>0</v>
      </c>
      <c r="M17" s="640">
        <v>0</v>
      </c>
      <c r="N17" s="640">
        <v>0</v>
      </c>
      <c r="O17" s="640">
        <v>0</v>
      </c>
      <c r="P17" s="640">
        <v>0</v>
      </c>
      <c r="Q17" s="640">
        <v>0</v>
      </c>
      <c r="R17" s="640">
        <v>0</v>
      </c>
      <c r="S17" s="640">
        <v>0</v>
      </c>
      <c r="T17" s="640">
        <v>0</v>
      </c>
      <c r="U17" s="640">
        <v>0</v>
      </c>
      <c r="V17" s="640">
        <v>0</v>
      </c>
      <c r="W17" s="640">
        <v>0</v>
      </c>
      <c r="X17" s="640">
        <v>0</v>
      </c>
      <c r="Y17" s="640">
        <v>0</v>
      </c>
      <c r="Z17" s="640">
        <v>0</v>
      </c>
      <c r="AA17" s="640">
        <v>0</v>
      </c>
      <c r="AB17" s="640">
        <v>0</v>
      </c>
      <c r="AC17" s="640">
        <v>0</v>
      </c>
      <c r="AD17" s="640">
        <v>0</v>
      </c>
      <c r="AE17" s="640">
        <v>0</v>
      </c>
      <c r="AF17" s="640">
        <v>0</v>
      </c>
      <c r="AG17" s="640">
        <v>0</v>
      </c>
      <c r="AH17" s="640">
        <v>0</v>
      </c>
      <c r="AI17" s="640">
        <v>0</v>
      </c>
      <c r="AJ17" s="640">
        <v>0</v>
      </c>
      <c r="AK17" s="640">
        <v>0</v>
      </c>
      <c r="AL17" s="640">
        <v>0</v>
      </c>
      <c r="AM17" s="640">
        <v>0</v>
      </c>
      <c r="AN17" s="640">
        <v>0</v>
      </c>
      <c r="AO17" s="640">
        <v>0</v>
      </c>
      <c r="AP17" s="640">
        <v>0</v>
      </c>
      <c r="AQ17" s="640">
        <v>0</v>
      </c>
      <c r="AR17" s="640">
        <v>0</v>
      </c>
      <c r="AS17" s="640">
        <v>0</v>
      </c>
      <c r="AT17" s="640">
        <v>0</v>
      </c>
      <c r="AU17" s="640">
        <v>0</v>
      </c>
      <c r="AV17" s="640">
        <v>0</v>
      </c>
      <c r="AW17" s="640">
        <v>0</v>
      </c>
      <c r="AX17" s="640">
        <v>0</v>
      </c>
      <c r="AY17" s="640">
        <v>0</v>
      </c>
      <c r="AZ17" s="640">
        <v>0</v>
      </c>
      <c r="BA17" s="640">
        <v>0</v>
      </c>
      <c r="BB17" s="640">
        <v>0</v>
      </c>
      <c r="BC17" s="640">
        <v>0</v>
      </c>
      <c r="BD17" s="640">
        <v>0</v>
      </c>
      <c r="BE17" s="640">
        <v>0</v>
      </c>
      <c r="BF17" s="640">
        <v>0</v>
      </c>
      <c r="BG17" s="640">
        <v>0</v>
      </c>
      <c r="BH17" s="640">
        <v>0</v>
      </c>
      <c r="BI17" s="640">
        <v>0</v>
      </c>
      <c r="BJ17" s="640">
        <v>0</v>
      </c>
      <c r="BK17" s="640">
        <v>0</v>
      </c>
      <c r="BL17" s="640">
        <v>0</v>
      </c>
      <c r="BM17" s="640">
        <v>0</v>
      </c>
      <c r="BN17" s="640">
        <v>0</v>
      </c>
      <c r="BO17" s="640">
        <v>0</v>
      </c>
      <c r="BP17" s="640">
        <v>0</v>
      </c>
      <c r="BQ17" s="640">
        <v>0</v>
      </c>
      <c r="BR17" s="640">
        <v>0</v>
      </c>
      <c r="BS17" s="640">
        <v>0</v>
      </c>
      <c r="BT17" s="640">
        <v>0</v>
      </c>
      <c r="BU17" s="640">
        <v>0</v>
      </c>
      <c r="BV17" s="640">
        <v>0</v>
      </c>
      <c r="BW17" s="640">
        <v>0</v>
      </c>
      <c r="BX17" s="640">
        <v>0</v>
      </c>
      <c r="BY17" s="640">
        <v>0</v>
      </c>
      <c r="BZ17" s="640">
        <v>0</v>
      </c>
      <c r="CA17" s="640">
        <v>0</v>
      </c>
      <c r="CB17" s="640">
        <v>1</v>
      </c>
      <c r="CC17" s="640">
        <v>63</v>
      </c>
      <c r="CD17" s="640">
        <v>0</v>
      </c>
      <c r="CE17" s="640">
        <v>0</v>
      </c>
      <c r="CF17" s="640">
        <v>0</v>
      </c>
      <c r="CG17" s="640">
        <v>0</v>
      </c>
      <c r="CH17" s="640">
        <v>0</v>
      </c>
      <c r="CI17" s="640">
        <v>0</v>
      </c>
      <c r="CJ17" s="640">
        <v>0</v>
      </c>
      <c r="CK17" s="640">
        <v>0</v>
      </c>
      <c r="CL17" s="640">
        <v>0</v>
      </c>
      <c r="CM17" s="640">
        <v>0</v>
      </c>
      <c r="CN17" s="640">
        <v>0</v>
      </c>
      <c r="CO17" s="640">
        <v>0</v>
      </c>
      <c r="CP17" s="640">
        <v>0</v>
      </c>
      <c r="CQ17" s="640">
        <v>0</v>
      </c>
      <c r="CR17" s="640">
        <v>0</v>
      </c>
      <c r="CS17" s="640">
        <v>0</v>
      </c>
      <c r="CT17" s="640">
        <v>0</v>
      </c>
      <c r="CU17" s="640">
        <v>0</v>
      </c>
      <c r="CV17" s="640">
        <v>0</v>
      </c>
      <c r="CW17" s="640">
        <v>0</v>
      </c>
      <c r="CX17" s="640">
        <v>0</v>
      </c>
      <c r="CY17" s="640">
        <v>0</v>
      </c>
      <c r="CZ17" s="640">
        <v>0</v>
      </c>
      <c r="DA17" s="640">
        <v>0</v>
      </c>
      <c r="DB17" s="640">
        <v>0</v>
      </c>
      <c r="DC17" s="640">
        <v>0</v>
      </c>
      <c r="DD17" s="640">
        <v>0</v>
      </c>
      <c r="DE17" s="640">
        <v>0</v>
      </c>
      <c r="DF17" s="640">
        <v>0</v>
      </c>
      <c r="DG17" s="640">
        <v>0</v>
      </c>
      <c r="DH17" s="640">
        <v>0</v>
      </c>
      <c r="DI17" s="640">
        <v>0</v>
      </c>
      <c r="DJ17" s="640">
        <v>0</v>
      </c>
      <c r="DK17" s="640">
        <v>0</v>
      </c>
      <c r="DL17" s="640">
        <v>0</v>
      </c>
      <c r="DM17" s="640">
        <v>0</v>
      </c>
      <c r="DN17" s="640">
        <v>0</v>
      </c>
      <c r="DO17" s="640">
        <v>0</v>
      </c>
      <c r="DP17" s="640">
        <v>0</v>
      </c>
      <c r="DQ17" s="640">
        <v>0</v>
      </c>
      <c r="DR17" s="640">
        <v>0</v>
      </c>
      <c r="DS17" s="640">
        <v>0</v>
      </c>
      <c r="DT17" s="640">
        <v>0</v>
      </c>
      <c r="DU17" s="640">
        <v>0</v>
      </c>
      <c r="DV17" s="640">
        <v>0</v>
      </c>
      <c r="DW17" s="640">
        <v>0</v>
      </c>
      <c r="DX17" s="640">
        <v>0</v>
      </c>
      <c r="DY17" s="640">
        <v>0</v>
      </c>
      <c r="DZ17" s="640">
        <v>0</v>
      </c>
      <c r="EA17" s="640">
        <v>0</v>
      </c>
      <c r="EB17" s="640">
        <v>0</v>
      </c>
      <c r="EC17" s="640">
        <v>0</v>
      </c>
      <c r="ED17" s="640">
        <v>0</v>
      </c>
      <c r="EE17" s="640">
        <v>0</v>
      </c>
      <c r="EF17" s="640">
        <v>0</v>
      </c>
      <c r="EG17" s="640">
        <v>0</v>
      </c>
      <c r="EH17" s="640">
        <v>0</v>
      </c>
      <c r="EI17" s="640">
        <v>0</v>
      </c>
      <c r="EJ17" s="640">
        <v>0</v>
      </c>
      <c r="EK17" s="640">
        <v>0</v>
      </c>
      <c r="EL17" s="640">
        <v>0</v>
      </c>
      <c r="EM17" s="640">
        <v>0</v>
      </c>
      <c r="EN17" s="640">
        <v>0</v>
      </c>
      <c r="EO17" s="640">
        <v>0</v>
      </c>
      <c r="EP17" s="640">
        <v>0</v>
      </c>
      <c r="EQ17" s="640">
        <v>0</v>
      </c>
      <c r="ER17" s="640">
        <v>0</v>
      </c>
      <c r="ES17" s="640">
        <v>0</v>
      </c>
      <c r="ET17" s="640">
        <v>0</v>
      </c>
      <c r="EU17" s="640">
        <v>0</v>
      </c>
      <c r="EV17" s="640">
        <v>0</v>
      </c>
      <c r="EW17" s="640">
        <v>0</v>
      </c>
      <c r="EX17" s="640">
        <v>0</v>
      </c>
      <c r="EY17" s="640">
        <v>0</v>
      </c>
      <c r="EZ17" s="640">
        <v>1</v>
      </c>
      <c r="FA17" s="640">
        <v>64</v>
      </c>
      <c r="FB17" s="640">
        <v>0</v>
      </c>
      <c r="FC17" s="640">
        <v>0</v>
      </c>
      <c r="FD17" s="640">
        <v>0</v>
      </c>
      <c r="FE17" s="640">
        <v>0</v>
      </c>
      <c r="FF17" s="640">
        <v>0</v>
      </c>
      <c r="FG17" s="640">
        <v>0</v>
      </c>
      <c r="FH17" s="640">
        <v>0</v>
      </c>
      <c r="FI17" s="640">
        <v>0</v>
      </c>
      <c r="FJ17" s="640">
        <v>0</v>
      </c>
      <c r="FK17" s="640">
        <v>0</v>
      </c>
      <c r="FL17" s="640">
        <v>0</v>
      </c>
      <c r="FM17" s="640">
        <v>0</v>
      </c>
      <c r="FN17" s="640">
        <v>0</v>
      </c>
      <c r="FO17" s="640">
        <v>0</v>
      </c>
      <c r="FP17" s="640">
        <v>0</v>
      </c>
      <c r="FQ17" s="640">
        <v>0</v>
      </c>
      <c r="FR17" s="640">
        <v>0</v>
      </c>
      <c r="FS17" s="640">
        <v>0</v>
      </c>
      <c r="FT17" s="640">
        <v>0</v>
      </c>
      <c r="FU17" s="640">
        <v>0</v>
      </c>
      <c r="FV17" s="640">
        <v>0</v>
      </c>
      <c r="FW17" s="640">
        <v>0</v>
      </c>
      <c r="FX17" s="640">
        <v>0</v>
      </c>
      <c r="FY17" s="640">
        <v>0</v>
      </c>
      <c r="FZ17" s="640">
        <v>0</v>
      </c>
      <c r="GA17" s="640">
        <v>0</v>
      </c>
      <c r="GB17" s="640">
        <v>0</v>
      </c>
      <c r="GC17" s="640">
        <v>0</v>
      </c>
      <c r="GD17" s="640">
        <v>0</v>
      </c>
      <c r="GE17" s="640">
        <v>0</v>
      </c>
      <c r="GF17" s="640">
        <v>0</v>
      </c>
      <c r="GG17" s="640">
        <v>0</v>
      </c>
      <c r="GH17" s="640">
        <v>0</v>
      </c>
      <c r="GI17" s="640">
        <v>0</v>
      </c>
      <c r="GJ17" s="640">
        <v>0</v>
      </c>
      <c r="GK17" s="640">
        <v>0</v>
      </c>
      <c r="GL17" s="640">
        <v>0</v>
      </c>
      <c r="GM17" s="640">
        <v>0</v>
      </c>
    </row>
    <row r="18" spans="1:195" ht="15" customHeight="1" x14ac:dyDescent="0.2">
      <c r="A18" s="700" t="s">
        <v>200</v>
      </c>
      <c r="B18" s="640">
        <v>0</v>
      </c>
      <c r="C18" s="640">
        <v>0</v>
      </c>
      <c r="D18" s="640">
        <v>0</v>
      </c>
      <c r="E18" s="640">
        <v>0</v>
      </c>
      <c r="F18" s="640">
        <v>0</v>
      </c>
      <c r="G18" s="640">
        <v>0</v>
      </c>
      <c r="H18" s="640">
        <v>0</v>
      </c>
      <c r="I18" s="640">
        <v>0</v>
      </c>
      <c r="J18" s="640">
        <v>0</v>
      </c>
      <c r="K18" s="640">
        <v>0</v>
      </c>
      <c r="L18" s="640">
        <v>0</v>
      </c>
      <c r="M18" s="640">
        <v>0</v>
      </c>
      <c r="N18" s="640">
        <v>0</v>
      </c>
      <c r="O18" s="640">
        <v>0</v>
      </c>
      <c r="P18" s="640">
        <v>0</v>
      </c>
      <c r="Q18" s="640">
        <v>0</v>
      </c>
      <c r="R18" s="640">
        <v>0</v>
      </c>
      <c r="S18" s="640">
        <v>0</v>
      </c>
      <c r="T18" s="640">
        <v>0</v>
      </c>
      <c r="U18" s="640">
        <v>0</v>
      </c>
      <c r="V18" s="640">
        <v>0</v>
      </c>
      <c r="W18" s="640">
        <v>0</v>
      </c>
      <c r="X18" s="640">
        <v>0</v>
      </c>
      <c r="Y18" s="640">
        <v>0</v>
      </c>
      <c r="Z18" s="640">
        <v>0</v>
      </c>
      <c r="AA18" s="640">
        <v>0</v>
      </c>
      <c r="AB18" s="640">
        <v>0</v>
      </c>
      <c r="AC18" s="640">
        <v>0</v>
      </c>
      <c r="AD18" s="640">
        <v>0</v>
      </c>
      <c r="AE18" s="640">
        <v>0</v>
      </c>
      <c r="AF18" s="640">
        <v>0</v>
      </c>
      <c r="AG18" s="640">
        <v>0</v>
      </c>
      <c r="AH18" s="640">
        <v>0</v>
      </c>
      <c r="AI18" s="640">
        <v>0</v>
      </c>
      <c r="AJ18" s="640">
        <v>0</v>
      </c>
      <c r="AK18" s="640">
        <v>0</v>
      </c>
      <c r="AL18" s="640">
        <v>0</v>
      </c>
      <c r="AM18" s="640">
        <v>0</v>
      </c>
      <c r="AN18" s="640">
        <v>0</v>
      </c>
      <c r="AO18" s="640">
        <v>0</v>
      </c>
      <c r="AP18" s="640">
        <v>0</v>
      </c>
      <c r="AQ18" s="640">
        <v>0</v>
      </c>
      <c r="AR18" s="640">
        <v>0</v>
      </c>
      <c r="AS18" s="640">
        <v>0</v>
      </c>
      <c r="AT18" s="640">
        <v>0</v>
      </c>
      <c r="AU18" s="640">
        <v>0</v>
      </c>
      <c r="AV18" s="640">
        <v>0</v>
      </c>
      <c r="AW18" s="640">
        <v>0</v>
      </c>
      <c r="AX18" s="640">
        <v>0</v>
      </c>
      <c r="AY18" s="640">
        <v>0</v>
      </c>
      <c r="AZ18" s="640">
        <v>0</v>
      </c>
      <c r="BA18" s="640">
        <v>0</v>
      </c>
      <c r="BB18" s="640">
        <v>0</v>
      </c>
      <c r="BC18" s="640">
        <v>0</v>
      </c>
      <c r="BD18" s="640">
        <v>0</v>
      </c>
      <c r="BE18" s="640">
        <v>0</v>
      </c>
      <c r="BF18" s="640">
        <v>0</v>
      </c>
      <c r="BG18" s="640">
        <v>0</v>
      </c>
      <c r="BH18" s="640">
        <v>0</v>
      </c>
      <c r="BI18" s="640">
        <v>0</v>
      </c>
      <c r="BJ18" s="640">
        <v>0</v>
      </c>
      <c r="BK18" s="640">
        <v>0</v>
      </c>
      <c r="BL18" s="640">
        <v>0</v>
      </c>
      <c r="BM18" s="640">
        <v>0</v>
      </c>
      <c r="BN18" s="640">
        <v>0</v>
      </c>
      <c r="BO18" s="640">
        <v>0</v>
      </c>
      <c r="BP18" s="640">
        <v>0</v>
      </c>
      <c r="BQ18" s="640">
        <v>0</v>
      </c>
      <c r="BR18" s="640">
        <v>0</v>
      </c>
      <c r="BS18" s="640">
        <v>0</v>
      </c>
      <c r="BT18" s="640">
        <v>0</v>
      </c>
      <c r="BU18" s="640">
        <v>0</v>
      </c>
      <c r="BV18" s="640">
        <v>0</v>
      </c>
      <c r="BW18" s="640">
        <v>0</v>
      </c>
      <c r="BX18" s="640">
        <v>0</v>
      </c>
      <c r="BY18" s="640">
        <v>0</v>
      </c>
      <c r="BZ18" s="640">
        <v>0</v>
      </c>
      <c r="CA18" s="640">
        <v>0</v>
      </c>
      <c r="CB18" s="640">
        <v>1</v>
      </c>
      <c r="CC18" s="640">
        <v>54</v>
      </c>
      <c r="CD18" s="640">
        <v>0</v>
      </c>
      <c r="CE18" s="640">
        <v>0</v>
      </c>
      <c r="CF18" s="640">
        <v>0</v>
      </c>
      <c r="CG18" s="640">
        <v>0</v>
      </c>
      <c r="CH18" s="640">
        <v>0</v>
      </c>
      <c r="CI18" s="640">
        <v>0</v>
      </c>
      <c r="CJ18" s="640">
        <v>0</v>
      </c>
      <c r="CK18" s="640">
        <v>0</v>
      </c>
      <c r="CL18" s="640">
        <v>0</v>
      </c>
      <c r="CM18" s="640">
        <v>0</v>
      </c>
      <c r="CN18" s="640">
        <v>0</v>
      </c>
      <c r="CO18" s="640">
        <v>0</v>
      </c>
      <c r="CP18" s="640">
        <v>0</v>
      </c>
      <c r="CQ18" s="640">
        <v>0</v>
      </c>
      <c r="CR18" s="640">
        <v>0</v>
      </c>
      <c r="CS18" s="640">
        <v>0</v>
      </c>
      <c r="CT18" s="640">
        <v>0</v>
      </c>
      <c r="CU18" s="640">
        <v>0</v>
      </c>
      <c r="CV18" s="640">
        <v>0</v>
      </c>
      <c r="CW18" s="640">
        <v>0</v>
      </c>
      <c r="CX18" s="640">
        <v>0</v>
      </c>
      <c r="CY18" s="640">
        <v>0</v>
      </c>
      <c r="CZ18" s="640">
        <v>0</v>
      </c>
      <c r="DA18" s="640">
        <v>0</v>
      </c>
      <c r="DB18" s="640">
        <v>0</v>
      </c>
      <c r="DC18" s="640">
        <v>0</v>
      </c>
      <c r="DD18" s="640">
        <v>0</v>
      </c>
      <c r="DE18" s="640">
        <v>0</v>
      </c>
      <c r="DF18" s="640">
        <v>0</v>
      </c>
      <c r="DG18" s="640">
        <v>0</v>
      </c>
      <c r="DH18" s="640">
        <v>0</v>
      </c>
      <c r="DI18" s="640">
        <v>0</v>
      </c>
      <c r="DJ18" s="640">
        <v>0</v>
      </c>
      <c r="DK18" s="640">
        <v>0</v>
      </c>
      <c r="DL18" s="640">
        <v>0</v>
      </c>
      <c r="DM18" s="640">
        <v>0</v>
      </c>
      <c r="DN18" s="640">
        <v>0</v>
      </c>
      <c r="DO18" s="640">
        <v>0</v>
      </c>
      <c r="DP18" s="640">
        <v>0</v>
      </c>
      <c r="DQ18" s="640">
        <v>0</v>
      </c>
      <c r="DR18" s="640">
        <v>0</v>
      </c>
      <c r="DS18" s="640">
        <v>0</v>
      </c>
      <c r="DT18" s="640">
        <v>0</v>
      </c>
      <c r="DU18" s="640">
        <v>0</v>
      </c>
      <c r="DV18" s="640">
        <v>0</v>
      </c>
      <c r="DW18" s="640">
        <v>0</v>
      </c>
      <c r="DX18" s="640">
        <v>0</v>
      </c>
      <c r="DY18" s="640">
        <v>0</v>
      </c>
      <c r="DZ18" s="640">
        <v>0</v>
      </c>
      <c r="EA18" s="640">
        <v>0</v>
      </c>
      <c r="EB18" s="640">
        <v>0</v>
      </c>
      <c r="EC18" s="640">
        <v>0</v>
      </c>
      <c r="ED18" s="640">
        <v>0</v>
      </c>
      <c r="EE18" s="640">
        <v>0</v>
      </c>
      <c r="EF18" s="640">
        <v>0</v>
      </c>
      <c r="EG18" s="640">
        <v>0</v>
      </c>
      <c r="EH18" s="640">
        <v>0</v>
      </c>
      <c r="EI18" s="640">
        <v>0</v>
      </c>
      <c r="EJ18" s="640">
        <v>0</v>
      </c>
      <c r="EK18" s="640">
        <v>0</v>
      </c>
      <c r="EL18" s="640">
        <v>0</v>
      </c>
      <c r="EM18" s="640">
        <v>0</v>
      </c>
      <c r="EN18" s="640">
        <v>0</v>
      </c>
      <c r="EO18" s="640">
        <v>0</v>
      </c>
      <c r="EP18" s="640">
        <v>0</v>
      </c>
      <c r="EQ18" s="640">
        <v>0</v>
      </c>
      <c r="ER18" s="640">
        <v>0</v>
      </c>
      <c r="ES18" s="640">
        <v>0</v>
      </c>
      <c r="ET18" s="640">
        <v>0</v>
      </c>
      <c r="EU18" s="640">
        <v>0</v>
      </c>
      <c r="EV18" s="640">
        <v>0</v>
      </c>
      <c r="EW18" s="640">
        <v>0</v>
      </c>
      <c r="EX18" s="640">
        <v>0</v>
      </c>
      <c r="EY18" s="640">
        <v>0</v>
      </c>
      <c r="EZ18" s="640">
        <v>0</v>
      </c>
      <c r="FA18" s="640">
        <v>0</v>
      </c>
      <c r="FB18" s="640">
        <v>0</v>
      </c>
      <c r="FC18" s="640">
        <v>0</v>
      </c>
      <c r="FD18" s="640">
        <v>0</v>
      </c>
      <c r="FE18" s="640">
        <v>0</v>
      </c>
      <c r="FF18" s="640">
        <v>0</v>
      </c>
      <c r="FG18" s="640">
        <v>0</v>
      </c>
      <c r="FH18" s="640">
        <v>0</v>
      </c>
      <c r="FI18" s="640">
        <v>0</v>
      </c>
      <c r="FJ18" s="640">
        <v>0</v>
      </c>
      <c r="FK18" s="640">
        <v>0</v>
      </c>
      <c r="FL18" s="640">
        <v>0</v>
      </c>
      <c r="FM18" s="640">
        <v>0</v>
      </c>
      <c r="FN18" s="640">
        <v>0</v>
      </c>
      <c r="FO18" s="640">
        <v>0</v>
      </c>
      <c r="FP18" s="640">
        <v>0</v>
      </c>
      <c r="FQ18" s="640">
        <v>0</v>
      </c>
      <c r="FR18" s="640">
        <v>0</v>
      </c>
      <c r="FS18" s="640">
        <v>0</v>
      </c>
      <c r="FT18" s="640">
        <v>0</v>
      </c>
      <c r="FU18" s="640">
        <v>0</v>
      </c>
      <c r="FV18" s="640">
        <v>0</v>
      </c>
      <c r="FW18" s="640">
        <v>0</v>
      </c>
      <c r="FX18" s="640">
        <v>0</v>
      </c>
      <c r="FY18" s="640">
        <v>0</v>
      </c>
      <c r="FZ18" s="640">
        <v>0</v>
      </c>
      <c r="GA18" s="640">
        <v>0</v>
      </c>
      <c r="GB18" s="640">
        <v>0</v>
      </c>
      <c r="GC18" s="640">
        <v>0</v>
      </c>
      <c r="GD18" s="640">
        <v>0</v>
      </c>
      <c r="GE18" s="640">
        <v>0</v>
      </c>
      <c r="GF18" s="640">
        <v>0</v>
      </c>
      <c r="GG18" s="640">
        <v>0</v>
      </c>
      <c r="GH18" s="640">
        <v>0</v>
      </c>
      <c r="GI18" s="640">
        <v>0</v>
      </c>
      <c r="GJ18" s="640">
        <v>0</v>
      </c>
      <c r="GK18" s="640">
        <v>0</v>
      </c>
      <c r="GL18" s="640">
        <v>0</v>
      </c>
      <c r="GM18" s="640">
        <v>0</v>
      </c>
    </row>
    <row r="19" spans="1:195" ht="15" customHeight="1" x14ac:dyDescent="0.2">
      <c r="A19" s="700" t="s">
        <v>967</v>
      </c>
      <c r="B19" s="640">
        <v>0</v>
      </c>
      <c r="C19" s="640">
        <v>0</v>
      </c>
      <c r="D19" s="640">
        <v>0</v>
      </c>
      <c r="E19" s="640">
        <v>0</v>
      </c>
      <c r="F19" s="640">
        <v>0</v>
      </c>
      <c r="G19" s="640">
        <v>0</v>
      </c>
      <c r="H19" s="640">
        <v>0</v>
      </c>
      <c r="I19" s="640">
        <v>0</v>
      </c>
      <c r="J19" s="640">
        <v>0</v>
      </c>
      <c r="K19" s="640">
        <v>0</v>
      </c>
      <c r="L19" s="640">
        <v>0</v>
      </c>
      <c r="M19" s="640">
        <v>0</v>
      </c>
      <c r="N19" s="640">
        <v>0</v>
      </c>
      <c r="O19" s="640">
        <v>0</v>
      </c>
      <c r="P19" s="640">
        <v>0</v>
      </c>
      <c r="Q19" s="640">
        <v>0</v>
      </c>
      <c r="R19" s="640">
        <v>0</v>
      </c>
      <c r="S19" s="640">
        <v>0</v>
      </c>
      <c r="T19" s="640">
        <v>0</v>
      </c>
      <c r="U19" s="640">
        <v>0</v>
      </c>
      <c r="V19" s="640">
        <v>0</v>
      </c>
      <c r="W19" s="640">
        <v>0</v>
      </c>
      <c r="X19" s="640">
        <v>0</v>
      </c>
      <c r="Y19" s="640">
        <v>0</v>
      </c>
      <c r="Z19" s="640">
        <v>0</v>
      </c>
      <c r="AA19" s="640">
        <v>0</v>
      </c>
      <c r="AB19" s="640">
        <v>0</v>
      </c>
      <c r="AC19" s="640">
        <v>0</v>
      </c>
      <c r="AD19" s="640">
        <v>0</v>
      </c>
      <c r="AE19" s="640">
        <v>0</v>
      </c>
      <c r="AF19" s="640">
        <v>0</v>
      </c>
      <c r="AG19" s="640">
        <v>0</v>
      </c>
      <c r="AH19" s="640">
        <v>0</v>
      </c>
      <c r="AI19" s="640">
        <v>0</v>
      </c>
      <c r="AJ19" s="640">
        <v>0</v>
      </c>
      <c r="AK19" s="640">
        <v>0</v>
      </c>
      <c r="AL19" s="640">
        <v>0</v>
      </c>
      <c r="AM19" s="640">
        <v>0</v>
      </c>
      <c r="AN19" s="640">
        <v>0</v>
      </c>
      <c r="AO19" s="640">
        <v>0</v>
      </c>
      <c r="AP19" s="640">
        <v>0</v>
      </c>
      <c r="AQ19" s="640">
        <v>0</v>
      </c>
      <c r="AR19" s="640">
        <v>0</v>
      </c>
      <c r="AS19" s="640">
        <v>0</v>
      </c>
      <c r="AT19" s="640">
        <v>0</v>
      </c>
      <c r="AU19" s="640">
        <v>0</v>
      </c>
      <c r="AV19" s="640">
        <v>0</v>
      </c>
      <c r="AW19" s="640">
        <v>0</v>
      </c>
      <c r="AX19" s="640">
        <v>0</v>
      </c>
      <c r="AY19" s="640">
        <v>0</v>
      </c>
      <c r="AZ19" s="640">
        <v>0</v>
      </c>
      <c r="BA19" s="640">
        <v>0</v>
      </c>
      <c r="BB19" s="640">
        <v>0</v>
      </c>
      <c r="BC19" s="640">
        <v>0</v>
      </c>
      <c r="BD19" s="640">
        <v>0</v>
      </c>
      <c r="BE19" s="640">
        <v>0</v>
      </c>
      <c r="BF19" s="640">
        <v>0</v>
      </c>
      <c r="BG19" s="640">
        <v>0</v>
      </c>
      <c r="BH19" s="640">
        <v>0</v>
      </c>
      <c r="BI19" s="640">
        <v>0</v>
      </c>
      <c r="BJ19" s="640">
        <v>0</v>
      </c>
      <c r="BK19" s="640">
        <v>0</v>
      </c>
      <c r="BL19" s="640">
        <v>0</v>
      </c>
      <c r="BM19" s="640">
        <v>0</v>
      </c>
      <c r="BN19" s="640">
        <v>0</v>
      </c>
      <c r="BO19" s="640">
        <v>0</v>
      </c>
      <c r="BP19" s="640">
        <v>0</v>
      </c>
      <c r="BQ19" s="640">
        <v>0</v>
      </c>
      <c r="BR19" s="640">
        <v>0</v>
      </c>
      <c r="BS19" s="640">
        <v>0</v>
      </c>
      <c r="BT19" s="640">
        <v>0</v>
      </c>
      <c r="BU19" s="640">
        <v>0</v>
      </c>
      <c r="BV19" s="640">
        <v>0</v>
      </c>
      <c r="BW19" s="640">
        <v>0</v>
      </c>
      <c r="BX19" s="640">
        <v>0</v>
      </c>
      <c r="BY19" s="640">
        <v>0</v>
      </c>
      <c r="BZ19" s="640">
        <v>0</v>
      </c>
      <c r="CA19" s="640">
        <v>0</v>
      </c>
      <c r="CB19" s="640">
        <v>1</v>
      </c>
      <c r="CC19" s="640">
        <v>62</v>
      </c>
      <c r="CD19" s="640">
        <v>0</v>
      </c>
      <c r="CE19" s="640">
        <v>0</v>
      </c>
      <c r="CF19" s="640">
        <v>0</v>
      </c>
      <c r="CG19" s="640">
        <v>0</v>
      </c>
      <c r="CH19" s="640">
        <v>0</v>
      </c>
      <c r="CI19" s="640">
        <v>0</v>
      </c>
      <c r="CJ19" s="640">
        <v>0</v>
      </c>
      <c r="CK19" s="640">
        <v>0</v>
      </c>
      <c r="CL19" s="640">
        <v>0</v>
      </c>
      <c r="CM19" s="640">
        <v>0</v>
      </c>
      <c r="CN19" s="640">
        <v>0</v>
      </c>
      <c r="CO19" s="640">
        <v>0</v>
      </c>
      <c r="CP19" s="640">
        <v>0</v>
      </c>
      <c r="CQ19" s="640">
        <v>0</v>
      </c>
      <c r="CR19" s="640">
        <v>0</v>
      </c>
      <c r="CS19" s="640">
        <v>0</v>
      </c>
      <c r="CT19" s="640">
        <v>0</v>
      </c>
      <c r="CU19" s="640">
        <v>0</v>
      </c>
      <c r="CV19" s="640">
        <v>0</v>
      </c>
      <c r="CW19" s="640">
        <v>0</v>
      </c>
      <c r="CX19" s="640">
        <v>0</v>
      </c>
      <c r="CY19" s="640">
        <v>0</v>
      </c>
      <c r="CZ19" s="640">
        <v>0</v>
      </c>
      <c r="DA19" s="640">
        <v>0</v>
      </c>
      <c r="DB19" s="640">
        <v>0</v>
      </c>
      <c r="DC19" s="640">
        <v>0</v>
      </c>
      <c r="DD19" s="640">
        <v>0</v>
      </c>
      <c r="DE19" s="640">
        <v>0</v>
      </c>
      <c r="DF19" s="640">
        <v>0</v>
      </c>
      <c r="DG19" s="640">
        <v>0</v>
      </c>
      <c r="DH19" s="640">
        <v>0</v>
      </c>
      <c r="DI19" s="640">
        <v>0</v>
      </c>
      <c r="DJ19" s="640">
        <v>0</v>
      </c>
      <c r="DK19" s="640">
        <v>0</v>
      </c>
      <c r="DL19" s="640">
        <v>0</v>
      </c>
      <c r="DM19" s="640">
        <v>0</v>
      </c>
      <c r="DN19" s="640">
        <v>0</v>
      </c>
      <c r="DO19" s="640">
        <v>0</v>
      </c>
      <c r="DP19" s="640">
        <v>0</v>
      </c>
      <c r="DQ19" s="640">
        <v>0</v>
      </c>
      <c r="DR19" s="640">
        <v>0</v>
      </c>
      <c r="DS19" s="640">
        <v>0</v>
      </c>
      <c r="DT19" s="640">
        <v>0</v>
      </c>
      <c r="DU19" s="640">
        <v>0</v>
      </c>
      <c r="DV19" s="640">
        <v>0</v>
      </c>
      <c r="DW19" s="640">
        <v>0</v>
      </c>
      <c r="DX19" s="640">
        <v>0</v>
      </c>
      <c r="DY19" s="640">
        <v>0</v>
      </c>
      <c r="DZ19" s="640">
        <v>0</v>
      </c>
      <c r="EA19" s="640">
        <v>0</v>
      </c>
      <c r="EB19" s="640">
        <v>0</v>
      </c>
      <c r="EC19" s="640">
        <v>0</v>
      </c>
      <c r="ED19" s="640">
        <v>0</v>
      </c>
      <c r="EE19" s="640">
        <v>0</v>
      </c>
      <c r="EF19" s="640">
        <v>0</v>
      </c>
      <c r="EG19" s="640">
        <v>0</v>
      </c>
      <c r="EH19" s="640">
        <v>0</v>
      </c>
      <c r="EI19" s="640">
        <v>0</v>
      </c>
      <c r="EJ19" s="640">
        <v>0</v>
      </c>
      <c r="EK19" s="640">
        <v>0</v>
      </c>
      <c r="EL19" s="640">
        <v>0</v>
      </c>
      <c r="EM19" s="640">
        <v>0</v>
      </c>
      <c r="EN19" s="640">
        <v>0</v>
      </c>
      <c r="EO19" s="640">
        <v>0</v>
      </c>
      <c r="EP19" s="640">
        <v>0</v>
      </c>
      <c r="EQ19" s="640">
        <v>0</v>
      </c>
      <c r="ER19" s="640">
        <v>0</v>
      </c>
      <c r="ES19" s="640">
        <v>0</v>
      </c>
      <c r="ET19" s="640">
        <v>0</v>
      </c>
      <c r="EU19" s="640">
        <v>0</v>
      </c>
      <c r="EV19" s="640">
        <v>0</v>
      </c>
      <c r="EW19" s="640">
        <v>0</v>
      </c>
      <c r="EX19" s="640">
        <v>0</v>
      </c>
      <c r="EY19" s="640">
        <v>0</v>
      </c>
      <c r="EZ19" s="640">
        <v>0</v>
      </c>
      <c r="FA19" s="640">
        <v>0</v>
      </c>
      <c r="FB19" s="640">
        <v>0</v>
      </c>
      <c r="FC19" s="640">
        <v>0</v>
      </c>
      <c r="FD19" s="640">
        <v>0</v>
      </c>
      <c r="FE19" s="640">
        <v>0</v>
      </c>
      <c r="FF19" s="640">
        <v>0</v>
      </c>
      <c r="FG19" s="640">
        <v>0</v>
      </c>
      <c r="FH19" s="640">
        <v>0</v>
      </c>
      <c r="FI19" s="640">
        <v>0</v>
      </c>
      <c r="FJ19" s="640">
        <v>0</v>
      </c>
      <c r="FK19" s="640">
        <v>0</v>
      </c>
      <c r="FL19" s="640">
        <v>0</v>
      </c>
      <c r="FM19" s="640">
        <v>0</v>
      </c>
      <c r="FN19" s="640">
        <v>0</v>
      </c>
      <c r="FO19" s="640">
        <v>0</v>
      </c>
      <c r="FP19" s="640">
        <v>0</v>
      </c>
      <c r="FQ19" s="640">
        <v>0</v>
      </c>
      <c r="FR19" s="640">
        <v>0</v>
      </c>
      <c r="FS19" s="640">
        <v>0</v>
      </c>
      <c r="FT19" s="640">
        <v>0</v>
      </c>
      <c r="FU19" s="640">
        <v>0</v>
      </c>
      <c r="FV19" s="640">
        <v>0</v>
      </c>
      <c r="FW19" s="640">
        <v>0</v>
      </c>
      <c r="FX19" s="640">
        <v>0</v>
      </c>
      <c r="FY19" s="640">
        <v>0</v>
      </c>
      <c r="FZ19" s="640">
        <v>0</v>
      </c>
      <c r="GA19" s="640">
        <v>0</v>
      </c>
      <c r="GB19" s="640">
        <v>0</v>
      </c>
      <c r="GC19" s="640">
        <v>0</v>
      </c>
      <c r="GD19" s="640">
        <v>0</v>
      </c>
      <c r="GE19" s="640">
        <v>0</v>
      </c>
      <c r="GF19" s="640">
        <v>0</v>
      </c>
      <c r="GG19" s="640">
        <v>0</v>
      </c>
      <c r="GH19" s="640">
        <v>0</v>
      </c>
      <c r="GI19" s="640">
        <v>0</v>
      </c>
      <c r="GJ19" s="640">
        <v>0</v>
      </c>
      <c r="GK19" s="640">
        <v>0</v>
      </c>
      <c r="GL19" s="640">
        <v>0</v>
      </c>
      <c r="GM19" s="640">
        <v>0</v>
      </c>
    </row>
    <row r="20" spans="1:195" ht="15" customHeight="1" x14ac:dyDescent="0.2">
      <c r="A20" s="700" t="s">
        <v>202</v>
      </c>
      <c r="B20" s="640">
        <v>0</v>
      </c>
      <c r="C20" s="640">
        <v>0</v>
      </c>
      <c r="D20" s="640">
        <v>0</v>
      </c>
      <c r="E20" s="640">
        <v>0</v>
      </c>
      <c r="F20" s="640">
        <v>0</v>
      </c>
      <c r="G20" s="640">
        <v>0</v>
      </c>
      <c r="H20" s="640">
        <v>0</v>
      </c>
      <c r="I20" s="640">
        <v>0</v>
      </c>
      <c r="J20" s="640">
        <v>0</v>
      </c>
      <c r="K20" s="640">
        <v>0</v>
      </c>
      <c r="L20" s="640">
        <v>0</v>
      </c>
      <c r="M20" s="640">
        <v>0</v>
      </c>
      <c r="N20" s="640">
        <v>0</v>
      </c>
      <c r="O20" s="640">
        <v>0</v>
      </c>
      <c r="P20" s="640">
        <v>0</v>
      </c>
      <c r="Q20" s="640">
        <v>0</v>
      </c>
      <c r="R20" s="640">
        <v>0</v>
      </c>
      <c r="S20" s="640">
        <v>0</v>
      </c>
      <c r="T20" s="640">
        <v>0</v>
      </c>
      <c r="U20" s="640">
        <v>0</v>
      </c>
      <c r="V20" s="640">
        <v>0</v>
      </c>
      <c r="W20" s="640">
        <v>0</v>
      </c>
      <c r="X20" s="640">
        <v>0</v>
      </c>
      <c r="Y20" s="640">
        <v>0</v>
      </c>
      <c r="Z20" s="640">
        <v>0</v>
      </c>
      <c r="AA20" s="640">
        <v>0</v>
      </c>
      <c r="AB20" s="640">
        <v>0</v>
      </c>
      <c r="AC20" s="640">
        <v>0</v>
      </c>
      <c r="AD20" s="640">
        <v>0</v>
      </c>
      <c r="AE20" s="640">
        <v>0</v>
      </c>
      <c r="AF20" s="640">
        <v>0</v>
      </c>
      <c r="AG20" s="640">
        <v>0</v>
      </c>
      <c r="AH20" s="640">
        <v>0</v>
      </c>
      <c r="AI20" s="640">
        <v>0</v>
      </c>
      <c r="AJ20" s="640">
        <v>0</v>
      </c>
      <c r="AK20" s="640">
        <v>0</v>
      </c>
      <c r="AL20" s="640">
        <v>0</v>
      </c>
      <c r="AM20" s="640">
        <v>0</v>
      </c>
      <c r="AN20" s="640">
        <v>0</v>
      </c>
      <c r="AO20" s="640">
        <v>0</v>
      </c>
      <c r="AP20" s="640">
        <v>0</v>
      </c>
      <c r="AQ20" s="640">
        <v>0</v>
      </c>
      <c r="AR20" s="640">
        <v>0</v>
      </c>
      <c r="AS20" s="640">
        <v>0</v>
      </c>
      <c r="AT20" s="640">
        <v>0</v>
      </c>
      <c r="AU20" s="640">
        <v>0</v>
      </c>
      <c r="AV20" s="640">
        <v>0</v>
      </c>
      <c r="AW20" s="640">
        <v>0</v>
      </c>
      <c r="AX20" s="640">
        <v>0</v>
      </c>
      <c r="AY20" s="640">
        <v>0</v>
      </c>
      <c r="AZ20" s="640">
        <v>0</v>
      </c>
      <c r="BA20" s="640">
        <v>0</v>
      </c>
      <c r="BB20" s="640">
        <v>0</v>
      </c>
      <c r="BC20" s="640">
        <v>0</v>
      </c>
      <c r="BD20" s="640">
        <v>0</v>
      </c>
      <c r="BE20" s="640">
        <v>0</v>
      </c>
      <c r="BF20" s="640">
        <v>0</v>
      </c>
      <c r="BG20" s="640">
        <v>0</v>
      </c>
      <c r="BH20" s="640">
        <v>0</v>
      </c>
      <c r="BI20" s="640">
        <v>0</v>
      </c>
      <c r="BJ20" s="640">
        <v>0</v>
      </c>
      <c r="BK20" s="640">
        <v>0</v>
      </c>
      <c r="BL20" s="640">
        <v>0</v>
      </c>
      <c r="BM20" s="640">
        <v>0</v>
      </c>
      <c r="BN20" s="640">
        <v>0</v>
      </c>
      <c r="BO20" s="640">
        <v>0</v>
      </c>
      <c r="BP20" s="640">
        <v>0</v>
      </c>
      <c r="BQ20" s="640">
        <v>0</v>
      </c>
      <c r="BR20" s="640">
        <v>0</v>
      </c>
      <c r="BS20" s="640">
        <v>0</v>
      </c>
      <c r="BT20" s="640">
        <v>0</v>
      </c>
      <c r="BU20" s="640">
        <v>0</v>
      </c>
      <c r="BV20" s="640">
        <v>0</v>
      </c>
      <c r="BW20" s="640">
        <v>0</v>
      </c>
      <c r="BX20" s="640">
        <v>0</v>
      </c>
      <c r="BY20" s="640">
        <v>0</v>
      </c>
      <c r="BZ20" s="640">
        <v>0</v>
      </c>
      <c r="CA20" s="640">
        <v>0</v>
      </c>
      <c r="CB20" s="640">
        <v>1</v>
      </c>
      <c r="CC20" s="640">
        <v>33</v>
      </c>
      <c r="CD20" s="640">
        <v>0</v>
      </c>
      <c r="CE20" s="640">
        <v>0</v>
      </c>
      <c r="CF20" s="640">
        <v>0</v>
      </c>
      <c r="CG20" s="640">
        <v>0</v>
      </c>
      <c r="CH20" s="640">
        <v>0</v>
      </c>
      <c r="CI20" s="640">
        <v>0</v>
      </c>
      <c r="CJ20" s="640">
        <v>0</v>
      </c>
      <c r="CK20" s="640">
        <v>0</v>
      </c>
      <c r="CL20" s="640">
        <v>0</v>
      </c>
      <c r="CM20" s="640">
        <v>0</v>
      </c>
      <c r="CN20" s="640">
        <v>0</v>
      </c>
      <c r="CO20" s="640">
        <v>0</v>
      </c>
      <c r="CP20" s="640">
        <v>0</v>
      </c>
      <c r="CQ20" s="640">
        <v>0</v>
      </c>
      <c r="CR20" s="640">
        <v>0</v>
      </c>
      <c r="CS20" s="640">
        <v>0</v>
      </c>
      <c r="CT20" s="640">
        <v>0</v>
      </c>
      <c r="CU20" s="640">
        <v>0</v>
      </c>
      <c r="CV20" s="640">
        <v>0</v>
      </c>
      <c r="CW20" s="640">
        <v>0</v>
      </c>
      <c r="CX20" s="640">
        <v>0</v>
      </c>
      <c r="CY20" s="640">
        <v>0</v>
      </c>
      <c r="CZ20" s="640">
        <v>0</v>
      </c>
      <c r="DA20" s="640">
        <v>0</v>
      </c>
      <c r="DB20" s="640">
        <v>0</v>
      </c>
      <c r="DC20" s="640">
        <v>0</v>
      </c>
      <c r="DD20" s="640">
        <v>0</v>
      </c>
      <c r="DE20" s="640">
        <v>0</v>
      </c>
      <c r="DF20" s="640">
        <v>0</v>
      </c>
      <c r="DG20" s="640">
        <v>0</v>
      </c>
      <c r="DH20" s="640">
        <v>0</v>
      </c>
      <c r="DI20" s="640">
        <v>0</v>
      </c>
      <c r="DJ20" s="640">
        <v>0</v>
      </c>
      <c r="DK20" s="640">
        <v>0</v>
      </c>
      <c r="DL20" s="640">
        <v>0</v>
      </c>
      <c r="DM20" s="640">
        <v>0</v>
      </c>
      <c r="DN20" s="640">
        <v>0</v>
      </c>
      <c r="DO20" s="640">
        <v>0</v>
      </c>
      <c r="DP20" s="640">
        <v>0</v>
      </c>
      <c r="DQ20" s="640">
        <v>0</v>
      </c>
      <c r="DR20" s="640">
        <v>0</v>
      </c>
      <c r="DS20" s="640">
        <v>0</v>
      </c>
      <c r="DT20" s="640">
        <v>0</v>
      </c>
      <c r="DU20" s="640">
        <v>0</v>
      </c>
      <c r="DV20" s="640">
        <v>0</v>
      </c>
      <c r="DW20" s="640">
        <v>0</v>
      </c>
      <c r="DX20" s="640">
        <v>0</v>
      </c>
      <c r="DY20" s="640">
        <v>0</v>
      </c>
      <c r="DZ20" s="640">
        <v>0</v>
      </c>
      <c r="EA20" s="640">
        <v>0</v>
      </c>
      <c r="EB20" s="640">
        <v>0</v>
      </c>
      <c r="EC20" s="640">
        <v>0</v>
      </c>
      <c r="ED20" s="640">
        <v>0</v>
      </c>
      <c r="EE20" s="640">
        <v>0</v>
      </c>
      <c r="EF20" s="640">
        <v>0</v>
      </c>
      <c r="EG20" s="640">
        <v>0</v>
      </c>
      <c r="EH20" s="640">
        <v>0</v>
      </c>
      <c r="EI20" s="640">
        <v>0</v>
      </c>
      <c r="EJ20" s="640">
        <v>0</v>
      </c>
      <c r="EK20" s="640">
        <v>0</v>
      </c>
      <c r="EL20" s="640">
        <v>0</v>
      </c>
      <c r="EM20" s="640">
        <v>0</v>
      </c>
      <c r="EN20" s="640">
        <v>0</v>
      </c>
      <c r="EO20" s="640">
        <v>0</v>
      </c>
      <c r="EP20" s="640">
        <v>0</v>
      </c>
      <c r="EQ20" s="640">
        <v>0</v>
      </c>
      <c r="ER20" s="640">
        <v>0</v>
      </c>
      <c r="ES20" s="640">
        <v>0</v>
      </c>
      <c r="ET20" s="640">
        <v>0</v>
      </c>
      <c r="EU20" s="640">
        <v>0</v>
      </c>
      <c r="EV20" s="640">
        <v>0</v>
      </c>
      <c r="EW20" s="640">
        <v>0</v>
      </c>
      <c r="EX20" s="640">
        <v>0</v>
      </c>
      <c r="EY20" s="640">
        <v>0</v>
      </c>
      <c r="EZ20" s="640">
        <v>0</v>
      </c>
      <c r="FA20" s="640">
        <v>0</v>
      </c>
      <c r="FB20" s="640">
        <v>0</v>
      </c>
      <c r="FC20" s="640">
        <v>0</v>
      </c>
      <c r="FD20" s="640">
        <v>0</v>
      </c>
      <c r="FE20" s="640">
        <v>0</v>
      </c>
      <c r="FF20" s="640">
        <v>0</v>
      </c>
      <c r="FG20" s="640">
        <v>0</v>
      </c>
      <c r="FH20" s="640">
        <v>0</v>
      </c>
      <c r="FI20" s="640">
        <v>0</v>
      </c>
      <c r="FJ20" s="640">
        <v>0</v>
      </c>
      <c r="FK20" s="640">
        <v>0</v>
      </c>
      <c r="FL20" s="640">
        <v>0</v>
      </c>
      <c r="FM20" s="640">
        <v>0</v>
      </c>
      <c r="FN20" s="640">
        <v>0</v>
      </c>
      <c r="FO20" s="640">
        <v>0</v>
      </c>
      <c r="FP20" s="640">
        <v>0</v>
      </c>
      <c r="FQ20" s="640">
        <v>0</v>
      </c>
      <c r="FR20" s="640">
        <v>0</v>
      </c>
      <c r="FS20" s="640">
        <v>0</v>
      </c>
      <c r="FT20" s="640">
        <v>0</v>
      </c>
      <c r="FU20" s="640">
        <v>0</v>
      </c>
      <c r="FV20" s="640">
        <v>0</v>
      </c>
      <c r="FW20" s="640">
        <v>0</v>
      </c>
      <c r="FX20" s="640">
        <v>0</v>
      </c>
      <c r="FY20" s="640">
        <v>0</v>
      </c>
      <c r="FZ20" s="640">
        <v>0</v>
      </c>
      <c r="GA20" s="640">
        <v>0</v>
      </c>
      <c r="GB20" s="640">
        <v>0</v>
      </c>
      <c r="GC20" s="640">
        <v>0</v>
      </c>
      <c r="GD20" s="640">
        <v>0</v>
      </c>
      <c r="GE20" s="640">
        <v>0</v>
      </c>
      <c r="GF20" s="640">
        <v>0</v>
      </c>
      <c r="GG20" s="640">
        <v>0</v>
      </c>
      <c r="GH20" s="640">
        <v>0</v>
      </c>
      <c r="GI20" s="640">
        <v>0</v>
      </c>
      <c r="GJ20" s="640">
        <v>0</v>
      </c>
      <c r="GK20" s="640">
        <v>0</v>
      </c>
      <c r="GL20" s="640">
        <v>0</v>
      </c>
      <c r="GM20" s="640">
        <v>0</v>
      </c>
    </row>
    <row r="21" spans="1:195" ht="15" customHeight="1" x14ac:dyDescent="0.2">
      <c r="A21" s="700" t="s">
        <v>203</v>
      </c>
      <c r="B21" s="640">
        <v>0</v>
      </c>
      <c r="C21" s="640">
        <v>0</v>
      </c>
      <c r="D21" s="640">
        <v>0</v>
      </c>
      <c r="E21" s="640">
        <v>0</v>
      </c>
      <c r="F21" s="640">
        <v>0</v>
      </c>
      <c r="G21" s="640">
        <v>0</v>
      </c>
      <c r="H21" s="640">
        <v>0</v>
      </c>
      <c r="I21" s="640">
        <v>0</v>
      </c>
      <c r="J21" s="640">
        <v>0</v>
      </c>
      <c r="K21" s="640">
        <v>0</v>
      </c>
      <c r="L21" s="640">
        <v>0</v>
      </c>
      <c r="M21" s="640">
        <v>0</v>
      </c>
      <c r="N21" s="640">
        <v>0</v>
      </c>
      <c r="O21" s="640">
        <v>0</v>
      </c>
      <c r="P21" s="640">
        <v>0</v>
      </c>
      <c r="Q21" s="640">
        <v>0</v>
      </c>
      <c r="R21" s="640">
        <v>0</v>
      </c>
      <c r="S21" s="640">
        <v>0</v>
      </c>
      <c r="T21" s="640">
        <v>0</v>
      </c>
      <c r="U21" s="640">
        <v>0</v>
      </c>
      <c r="V21" s="640">
        <v>0</v>
      </c>
      <c r="W21" s="640">
        <v>0</v>
      </c>
      <c r="X21" s="640">
        <v>0</v>
      </c>
      <c r="Y21" s="640">
        <v>0</v>
      </c>
      <c r="Z21" s="640">
        <v>0</v>
      </c>
      <c r="AA21" s="640">
        <v>0</v>
      </c>
      <c r="AB21" s="640">
        <v>0</v>
      </c>
      <c r="AC21" s="640">
        <v>0</v>
      </c>
      <c r="AD21" s="640">
        <v>0</v>
      </c>
      <c r="AE21" s="640">
        <v>0</v>
      </c>
      <c r="AF21" s="640">
        <v>0</v>
      </c>
      <c r="AG21" s="640">
        <v>0</v>
      </c>
      <c r="AH21" s="640">
        <v>0</v>
      </c>
      <c r="AI21" s="640">
        <v>0</v>
      </c>
      <c r="AJ21" s="640">
        <v>0</v>
      </c>
      <c r="AK21" s="640">
        <v>0</v>
      </c>
      <c r="AL21" s="640">
        <v>0</v>
      </c>
      <c r="AM21" s="640">
        <v>0</v>
      </c>
      <c r="AN21" s="640">
        <v>0</v>
      </c>
      <c r="AO21" s="640">
        <v>0</v>
      </c>
      <c r="AP21" s="640">
        <v>0</v>
      </c>
      <c r="AQ21" s="640">
        <v>0</v>
      </c>
      <c r="AR21" s="640">
        <v>0</v>
      </c>
      <c r="AS21" s="640">
        <v>0</v>
      </c>
      <c r="AT21" s="640">
        <v>0</v>
      </c>
      <c r="AU21" s="640">
        <v>0</v>
      </c>
      <c r="AV21" s="640">
        <v>0</v>
      </c>
      <c r="AW21" s="640">
        <v>0</v>
      </c>
      <c r="AX21" s="640">
        <v>0</v>
      </c>
      <c r="AY21" s="640">
        <v>0</v>
      </c>
      <c r="AZ21" s="640">
        <v>0</v>
      </c>
      <c r="BA21" s="640">
        <v>0</v>
      </c>
      <c r="BB21" s="640">
        <v>0</v>
      </c>
      <c r="BC21" s="640">
        <v>0</v>
      </c>
      <c r="BD21" s="640">
        <v>0</v>
      </c>
      <c r="BE21" s="640">
        <v>0</v>
      </c>
      <c r="BF21" s="640">
        <v>0</v>
      </c>
      <c r="BG21" s="640">
        <v>0</v>
      </c>
      <c r="BH21" s="640">
        <v>0</v>
      </c>
      <c r="BI21" s="640">
        <v>0</v>
      </c>
      <c r="BJ21" s="640">
        <v>0</v>
      </c>
      <c r="BK21" s="640">
        <v>0</v>
      </c>
      <c r="BL21" s="640">
        <v>0</v>
      </c>
      <c r="BM21" s="640">
        <v>0</v>
      </c>
      <c r="BN21" s="640">
        <v>0</v>
      </c>
      <c r="BO21" s="640">
        <v>0</v>
      </c>
      <c r="BP21" s="640">
        <v>0</v>
      </c>
      <c r="BQ21" s="640">
        <v>0</v>
      </c>
      <c r="BR21" s="640">
        <v>0</v>
      </c>
      <c r="BS21" s="640">
        <v>0</v>
      </c>
      <c r="BT21" s="640">
        <v>0</v>
      </c>
      <c r="BU21" s="640">
        <v>0</v>
      </c>
      <c r="BV21" s="640">
        <v>0</v>
      </c>
      <c r="BW21" s="640">
        <v>0</v>
      </c>
      <c r="BX21" s="640">
        <v>0</v>
      </c>
      <c r="BY21" s="640">
        <v>0</v>
      </c>
      <c r="BZ21" s="640">
        <v>0</v>
      </c>
      <c r="CA21" s="640">
        <v>0</v>
      </c>
      <c r="CB21" s="640">
        <v>1</v>
      </c>
      <c r="CC21" s="640">
        <v>30</v>
      </c>
      <c r="CD21" s="640">
        <v>0</v>
      </c>
      <c r="CE21" s="640">
        <v>0</v>
      </c>
      <c r="CF21" s="640">
        <v>0</v>
      </c>
      <c r="CG21" s="640">
        <v>0</v>
      </c>
      <c r="CH21" s="640">
        <v>0</v>
      </c>
      <c r="CI21" s="640">
        <v>0</v>
      </c>
      <c r="CJ21" s="640">
        <v>0</v>
      </c>
      <c r="CK21" s="640">
        <v>0</v>
      </c>
      <c r="CL21" s="640">
        <v>0</v>
      </c>
      <c r="CM21" s="640">
        <v>0</v>
      </c>
      <c r="CN21" s="640">
        <v>0</v>
      </c>
      <c r="CO21" s="640">
        <v>0</v>
      </c>
      <c r="CP21" s="640">
        <v>0</v>
      </c>
      <c r="CQ21" s="640">
        <v>0</v>
      </c>
      <c r="CR21" s="640">
        <v>0</v>
      </c>
      <c r="CS21" s="640">
        <v>0</v>
      </c>
      <c r="CT21" s="640">
        <v>0</v>
      </c>
      <c r="CU21" s="640">
        <v>0</v>
      </c>
      <c r="CV21" s="640">
        <v>0</v>
      </c>
      <c r="CW21" s="640">
        <v>0</v>
      </c>
      <c r="CX21" s="640">
        <v>0</v>
      </c>
      <c r="CY21" s="640">
        <v>0</v>
      </c>
      <c r="CZ21" s="640">
        <v>0</v>
      </c>
      <c r="DA21" s="640">
        <v>0</v>
      </c>
      <c r="DB21" s="640">
        <v>0</v>
      </c>
      <c r="DC21" s="640">
        <v>0</v>
      </c>
      <c r="DD21" s="640">
        <v>0</v>
      </c>
      <c r="DE21" s="640">
        <v>0</v>
      </c>
      <c r="DF21" s="640">
        <v>0</v>
      </c>
      <c r="DG21" s="640">
        <v>0</v>
      </c>
      <c r="DH21" s="640">
        <v>0</v>
      </c>
      <c r="DI21" s="640">
        <v>0</v>
      </c>
      <c r="DJ21" s="640">
        <v>0</v>
      </c>
      <c r="DK21" s="640">
        <v>0</v>
      </c>
      <c r="DL21" s="640">
        <v>0</v>
      </c>
      <c r="DM21" s="640">
        <v>0</v>
      </c>
      <c r="DN21" s="640">
        <v>0</v>
      </c>
      <c r="DO21" s="640">
        <v>0</v>
      </c>
      <c r="DP21" s="640">
        <v>0</v>
      </c>
      <c r="DQ21" s="640">
        <v>0</v>
      </c>
      <c r="DR21" s="640">
        <v>0</v>
      </c>
      <c r="DS21" s="640">
        <v>0</v>
      </c>
      <c r="DT21" s="640">
        <v>0</v>
      </c>
      <c r="DU21" s="640">
        <v>0</v>
      </c>
      <c r="DV21" s="640">
        <v>0</v>
      </c>
      <c r="DW21" s="640">
        <v>0</v>
      </c>
      <c r="DX21" s="640">
        <v>0</v>
      </c>
      <c r="DY21" s="640">
        <v>0</v>
      </c>
      <c r="DZ21" s="640">
        <v>0</v>
      </c>
      <c r="EA21" s="640">
        <v>0</v>
      </c>
      <c r="EB21" s="640">
        <v>0</v>
      </c>
      <c r="EC21" s="640">
        <v>0</v>
      </c>
      <c r="ED21" s="640">
        <v>0</v>
      </c>
      <c r="EE21" s="640">
        <v>0</v>
      </c>
      <c r="EF21" s="640">
        <v>0</v>
      </c>
      <c r="EG21" s="640">
        <v>0</v>
      </c>
      <c r="EH21" s="640">
        <v>0</v>
      </c>
      <c r="EI21" s="640">
        <v>0</v>
      </c>
      <c r="EJ21" s="640">
        <v>0</v>
      </c>
      <c r="EK21" s="640">
        <v>0</v>
      </c>
      <c r="EL21" s="640">
        <v>0</v>
      </c>
      <c r="EM21" s="640">
        <v>0</v>
      </c>
      <c r="EN21" s="640">
        <v>0</v>
      </c>
      <c r="EO21" s="640">
        <v>0</v>
      </c>
      <c r="EP21" s="640">
        <v>0</v>
      </c>
      <c r="EQ21" s="640">
        <v>0</v>
      </c>
      <c r="ER21" s="640">
        <v>0</v>
      </c>
      <c r="ES21" s="640">
        <v>0</v>
      </c>
      <c r="ET21" s="640">
        <v>0</v>
      </c>
      <c r="EU21" s="640">
        <v>0</v>
      </c>
      <c r="EV21" s="640">
        <v>0</v>
      </c>
      <c r="EW21" s="640">
        <v>0</v>
      </c>
      <c r="EX21" s="640">
        <v>0</v>
      </c>
      <c r="EY21" s="640">
        <v>0</v>
      </c>
      <c r="EZ21" s="640">
        <v>0</v>
      </c>
      <c r="FA21" s="640">
        <v>0</v>
      </c>
      <c r="FB21" s="640">
        <v>0</v>
      </c>
      <c r="FC21" s="640">
        <v>0</v>
      </c>
      <c r="FD21" s="640">
        <v>0</v>
      </c>
      <c r="FE21" s="640">
        <v>0</v>
      </c>
      <c r="FF21" s="640">
        <v>0</v>
      </c>
      <c r="FG21" s="640">
        <v>0</v>
      </c>
      <c r="FH21" s="640">
        <v>0</v>
      </c>
      <c r="FI21" s="640">
        <v>0</v>
      </c>
      <c r="FJ21" s="640">
        <v>0</v>
      </c>
      <c r="FK21" s="640">
        <v>0</v>
      </c>
      <c r="FL21" s="640">
        <v>0</v>
      </c>
      <c r="FM21" s="640">
        <v>0</v>
      </c>
      <c r="FN21" s="640">
        <v>0</v>
      </c>
      <c r="FO21" s="640">
        <v>0</v>
      </c>
      <c r="FP21" s="640">
        <v>0</v>
      </c>
      <c r="FQ21" s="640">
        <v>0</v>
      </c>
      <c r="FR21" s="640">
        <v>0</v>
      </c>
      <c r="FS21" s="640">
        <v>0</v>
      </c>
      <c r="FT21" s="640">
        <v>0</v>
      </c>
      <c r="FU21" s="640">
        <v>0</v>
      </c>
      <c r="FV21" s="640">
        <v>0</v>
      </c>
      <c r="FW21" s="640">
        <v>0</v>
      </c>
      <c r="FX21" s="640">
        <v>0</v>
      </c>
      <c r="FY21" s="640">
        <v>0</v>
      </c>
      <c r="FZ21" s="640">
        <v>0</v>
      </c>
      <c r="GA21" s="640">
        <v>0</v>
      </c>
      <c r="GB21" s="640">
        <v>0</v>
      </c>
      <c r="GC21" s="640">
        <v>0</v>
      </c>
      <c r="GD21" s="640">
        <v>0</v>
      </c>
      <c r="GE21" s="640">
        <v>0</v>
      </c>
      <c r="GF21" s="640">
        <v>0</v>
      </c>
      <c r="GG21" s="640">
        <v>0</v>
      </c>
      <c r="GH21" s="640">
        <v>0</v>
      </c>
      <c r="GI21" s="640">
        <v>0</v>
      </c>
      <c r="GJ21" s="640">
        <v>0</v>
      </c>
      <c r="GK21" s="640">
        <v>0</v>
      </c>
      <c r="GL21" s="640">
        <v>0</v>
      </c>
      <c r="GM21" s="640">
        <v>0</v>
      </c>
    </row>
    <row r="22" spans="1:195" ht="15" customHeight="1" x14ac:dyDescent="0.2">
      <c r="A22" s="700" t="s">
        <v>204</v>
      </c>
      <c r="B22" s="640">
        <v>0</v>
      </c>
      <c r="C22" s="640">
        <v>0</v>
      </c>
      <c r="D22" s="640">
        <v>0</v>
      </c>
      <c r="E22" s="640">
        <v>0</v>
      </c>
      <c r="F22" s="640">
        <v>0</v>
      </c>
      <c r="G22" s="640">
        <v>0</v>
      </c>
      <c r="H22" s="640">
        <v>0</v>
      </c>
      <c r="I22" s="640">
        <v>0</v>
      </c>
      <c r="J22" s="640">
        <v>0</v>
      </c>
      <c r="K22" s="640">
        <v>0</v>
      </c>
      <c r="L22" s="640">
        <v>0</v>
      </c>
      <c r="M22" s="640">
        <v>0</v>
      </c>
      <c r="N22" s="640">
        <v>0</v>
      </c>
      <c r="O22" s="640">
        <v>0</v>
      </c>
      <c r="P22" s="640">
        <v>0</v>
      </c>
      <c r="Q22" s="640">
        <v>0</v>
      </c>
      <c r="R22" s="640">
        <v>0</v>
      </c>
      <c r="S22" s="640">
        <v>0</v>
      </c>
      <c r="T22" s="640">
        <v>0</v>
      </c>
      <c r="U22" s="640">
        <v>0</v>
      </c>
      <c r="V22" s="640">
        <v>0</v>
      </c>
      <c r="W22" s="640">
        <v>0</v>
      </c>
      <c r="X22" s="640">
        <v>0</v>
      </c>
      <c r="Y22" s="640">
        <v>0</v>
      </c>
      <c r="Z22" s="640">
        <v>0</v>
      </c>
      <c r="AA22" s="640">
        <v>0</v>
      </c>
      <c r="AB22" s="640">
        <v>0</v>
      </c>
      <c r="AC22" s="640">
        <v>0</v>
      </c>
      <c r="AD22" s="640">
        <v>0</v>
      </c>
      <c r="AE22" s="640">
        <v>0</v>
      </c>
      <c r="AF22" s="640">
        <v>0</v>
      </c>
      <c r="AG22" s="640">
        <v>0</v>
      </c>
      <c r="AH22" s="640">
        <v>0</v>
      </c>
      <c r="AI22" s="640">
        <v>0</v>
      </c>
      <c r="AJ22" s="640">
        <v>0</v>
      </c>
      <c r="AK22" s="640">
        <v>0</v>
      </c>
      <c r="AL22" s="640">
        <v>0</v>
      </c>
      <c r="AM22" s="640">
        <v>0</v>
      </c>
      <c r="AN22" s="640">
        <v>0</v>
      </c>
      <c r="AO22" s="640">
        <v>0</v>
      </c>
      <c r="AP22" s="640">
        <v>0</v>
      </c>
      <c r="AQ22" s="640">
        <v>0</v>
      </c>
      <c r="AR22" s="640">
        <v>0</v>
      </c>
      <c r="AS22" s="640">
        <v>0</v>
      </c>
      <c r="AT22" s="640">
        <v>0</v>
      </c>
      <c r="AU22" s="640">
        <v>0</v>
      </c>
      <c r="AV22" s="640">
        <v>0</v>
      </c>
      <c r="AW22" s="640">
        <v>0</v>
      </c>
      <c r="AX22" s="640">
        <v>0</v>
      </c>
      <c r="AY22" s="640">
        <v>0</v>
      </c>
      <c r="AZ22" s="640">
        <v>0</v>
      </c>
      <c r="BA22" s="640">
        <v>0</v>
      </c>
      <c r="BB22" s="640">
        <v>0</v>
      </c>
      <c r="BC22" s="640">
        <v>0</v>
      </c>
      <c r="BD22" s="640">
        <v>0</v>
      </c>
      <c r="BE22" s="640">
        <v>0</v>
      </c>
      <c r="BF22" s="640">
        <v>0</v>
      </c>
      <c r="BG22" s="640">
        <v>0</v>
      </c>
      <c r="BH22" s="640">
        <v>0</v>
      </c>
      <c r="BI22" s="640">
        <v>0</v>
      </c>
      <c r="BJ22" s="640">
        <v>0</v>
      </c>
      <c r="BK22" s="640">
        <v>0</v>
      </c>
      <c r="BL22" s="640">
        <v>0</v>
      </c>
      <c r="BM22" s="640">
        <v>0</v>
      </c>
      <c r="BN22" s="640">
        <v>0</v>
      </c>
      <c r="BO22" s="640">
        <v>0</v>
      </c>
      <c r="BP22" s="640">
        <v>0</v>
      </c>
      <c r="BQ22" s="640">
        <v>0</v>
      </c>
      <c r="BR22" s="640">
        <v>0</v>
      </c>
      <c r="BS22" s="640">
        <v>0</v>
      </c>
      <c r="BT22" s="640">
        <v>0</v>
      </c>
      <c r="BU22" s="640">
        <v>0</v>
      </c>
      <c r="BV22" s="640">
        <v>0</v>
      </c>
      <c r="BW22" s="640">
        <v>0</v>
      </c>
      <c r="BX22" s="640">
        <v>0</v>
      </c>
      <c r="BY22" s="640">
        <v>0</v>
      </c>
      <c r="BZ22" s="640">
        <v>0</v>
      </c>
      <c r="CA22" s="640">
        <v>0</v>
      </c>
      <c r="CB22" s="640">
        <v>1</v>
      </c>
      <c r="CC22" s="640">
        <v>15</v>
      </c>
      <c r="CD22" s="640">
        <v>0</v>
      </c>
      <c r="CE22" s="640">
        <v>0</v>
      </c>
      <c r="CF22" s="640">
        <v>0</v>
      </c>
      <c r="CG22" s="640">
        <v>0</v>
      </c>
      <c r="CH22" s="640">
        <v>0</v>
      </c>
      <c r="CI22" s="640">
        <v>0</v>
      </c>
      <c r="CJ22" s="640">
        <v>0</v>
      </c>
      <c r="CK22" s="640">
        <v>0</v>
      </c>
      <c r="CL22" s="640">
        <v>0</v>
      </c>
      <c r="CM22" s="640">
        <v>0</v>
      </c>
      <c r="CN22" s="640">
        <v>0</v>
      </c>
      <c r="CO22" s="640">
        <v>0</v>
      </c>
      <c r="CP22" s="640">
        <v>0</v>
      </c>
      <c r="CQ22" s="640">
        <v>0</v>
      </c>
      <c r="CR22" s="640">
        <v>0</v>
      </c>
      <c r="CS22" s="640">
        <v>0</v>
      </c>
      <c r="CT22" s="640">
        <v>0</v>
      </c>
      <c r="CU22" s="640">
        <v>0</v>
      </c>
      <c r="CV22" s="640">
        <v>0</v>
      </c>
      <c r="CW22" s="640">
        <v>0</v>
      </c>
      <c r="CX22" s="640">
        <v>0</v>
      </c>
      <c r="CY22" s="640">
        <v>0</v>
      </c>
      <c r="CZ22" s="640">
        <v>0</v>
      </c>
      <c r="DA22" s="640">
        <v>0</v>
      </c>
      <c r="DB22" s="640">
        <v>0</v>
      </c>
      <c r="DC22" s="640">
        <v>0</v>
      </c>
      <c r="DD22" s="640">
        <v>0</v>
      </c>
      <c r="DE22" s="640">
        <v>0</v>
      </c>
      <c r="DF22" s="640">
        <v>0</v>
      </c>
      <c r="DG22" s="640">
        <v>0</v>
      </c>
      <c r="DH22" s="640">
        <v>0</v>
      </c>
      <c r="DI22" s="640">
        <v>0</v>
      </c>
      <c r="DJ22" s="640">
        <v>0</v>
      </c>
      <c r="DK22" s="640">
        <v>0</v>
      </c>
      <c r="DL22" s="640">
        <v>0</v>
      </c>
      <c r="DM22" s="640">
        <v>0</v>
      </c>
      <c r="DN22" s="640">
        <v>0</v>
      </c>
      <c r="DO22" s="640">
        <v>0</v>
      </c>
      <c r="DP22" s="640">
        <v>0</v>
      </c>
      <c r="DQ22" s="640">
        <v>0</v>
      </c>
      <c r="DR22" s="640">
        <v>0</v>
      </c>
      <c r="DS22" s="640">
        <v>0</v>
      </c>
      <c r="DT22" s="640">
        <v>0</v>
      </c>
      <c r="DU22" s="640">
        <v>0</v>
      </c>
      <c r="DV22" s="640">
        <v>0</v>
      </c>
      <c r="DW22" s="640">
        <v>0</v>
      </c>
      <c r="DX22" s="640">
        <v>0</v>
      </c>
      <c r="DY22" s="640">
        <v>0</v>
      </c>
      <c r="DZ22" s="640">
        <v>0</v>
      </c>
      <c r="EA22" s="640">
        <v>0</v>
      </c>
      <c r="EB22" s="640">
        <v>0</v>
      </c>
      <c r="EC22" s="640">
        <v>0</v>
      </c>
      <c r="ED22" s="640">
        <v>0</v>
      </c>
      <c r="EE22" s="640">
        <v>0</v>
      </c>
      <c r="EF22" s="640">
        <v>0</v>
      </c>
      <c r="EG22" s="640">
        <v>0</v>
      </c>
      <c r="EH22" s="640">
        <v>0</v>
      </c>
      <c r="EI22" s="640">
        <v>0</v>
      </c>
      <c r="EJ22" s="640">
        <v>0</v>
      </c>
      <c r="EK22" s="640">
        <v>0</v>
      </c>
      <c r="EL22" s="640">
        <v>0</v>
      </c>
      <c r="EM22" s="640">
        <v>0</v>
      </c>
      <c r="EN22" s="640">
        <v>0</v>
      </c>
      <c r="EO22" s="640">
        <v>0</v>
      </c>
      <c r="EP22" s="640">
        <v>0</v>
      </c>
      <c r="EQ22" s="640">
        <v>0</v>
      </c>
      <c r="ER22" s="640">
        <v>0</v>
      </c>
      <c r="ES22" s="640">
        <v>0</v>
      </c>
      <c r="ET22" s="640">
        <v>0</v>
      </c>
      <c r="EU22" s="640">
        <v>0</v>
      </c>
      <c r="EV22" s="640">
        <v>0</v>
      </c>
      <c r="EW22" s="640">
        <v>0</v>
      </c>
      <c r="EX22" s="640">
        <v>0</v>
      </c>
      <c r="EY22" s="640">
        <v>0</v>
      </c>
      <c r="EZ22" s="640">
        <v>0</v>
      </c>
      <c r="FA22" s="640">
        <v>0</v>
      </c>
      <c r="FB22" s="640">
        <v>0</v>
      </c>
      <c r="FC22" s="640">
        <v>0</v>
      </c>
      <c r="FD22" s="640">
        <v>0</v>
      </c>
      <c r="FE22" s="640">
        <v>0</v>
      </c>
      <c r="FF22" s="640">
        <v>0</v>
      </c>
      <c r="FG22" s="640">
        <v>0</v>
      </c>
      <c r="FH22" s="640">
        <v>0</v>
      </c>
      <c r="FI22" s="640">
        <v>0</v>
      </c>
      <c r="FJ22" s="640">
        <v>0</v>
      </c>
      <c r="FK22" s="640">
        <v>0</v>
      </c>
      <c r="FL22" s="640">
        <v>0</v>
      </c>
      <c r="FM22" s="640">
        <v>0</v>
      </c>
      <c r="FN22" s="640">
        <v>0</v>
      </c>
      <c r="FO22" s="640">
        <v>0</v>
      </c>
      <c r="FP22" s="640">
        <v>0</v>
      </c>
      <c r="FQ22" s="640">
        <v>0</v>
      </c>
      <c r="FR22" s="640">
        <v>0</v>
      </c>
      <c r="FS22" s="640">
        <v>0</v>
      </c>
      <c r="FT22" s="640">
        <v>0</v>
      </c>
      <c r="FU22" s="640">
        <v>0</v>
      </c>
      <c r="FV22" s="640">
        <v>0</v>
      </c>
      <c r="FW22" s="640">
        <v>0</v>
      </c>
      <c r="FX22" s="640">
        <v>0</v>
      </c>
      <c r="FY22" s="640">
        <v>0</v>
      </c>
      <c r="FZ22" s="640">
        <v>0</v>
      </c>
      <c r="GA22" s="640">
        <v>0</v>
      </c>
      <c r="GB22" s="640">
        <v>0</v>
      </c>
      <c r="GC22" s="640">
        <v>0</v>
      </c>
      <c r="GD22" s="640">
        <v>0</v>
      </c>
      <c r="GE22" s="640">
        <v>0</v>
      </c>
      <c r="GF22" s="640">
        <v>0</v>
      </c>
      <c r="GG22" s="640">
        <v>0</v>
      </c>
      <c r="GH22" s="640">
        <v>0</v>
      </c>
      <c r="GI22" s="640">
        <v>0</v>
      </c>
      <c r="GJ22" s="640">
        <v>0</v>
      </c>
      <c r="GK22" s="640">
        <v>0</v>
      </c>
      <c r="GL22" s="640">
        <v>0</v>
      </c>
      <c r="GM22" s="640">
        <v>0</v>
      </c>
    </row>
    <row r="23" spans="1:195" ht="15" customHeight="1" x14ac:dyDescent="0.2">
      <c r="A23" s="700" t="s">
        <v>205</v>
      </c>
      <c r="B23" s="640">
        <v>0</v>
      </c>
      <c r="C23" s="640">
        <v>0</v>
      </c>
      <c r="D23" s="640">
        <v>0</v>
      </c>
      <c r="E23" s="640">
        <v>0</v>
      </c>
      <c r="F23" s="640">
        <v>0</v>
      </c>
      <c r="G23" s="640">
        <v>0</v>
      </c>
      <c r="H23" s="640">
        <v>0</v>
      </c>
      <c r="I23" s="640">
        <v>0</v>
      </c>
      <c r="J23" s="640">
        <v>0</v>
      </c>
      <c r="K23" s="640">
        <v>0</v>
      </c>
      <c r="L23" s="640">
        <v>0</v>
      </c>
      <c r="M23" s="640">
        <v>0</v>
      </c>
      <c r="N23" s="640">
        <v>0</v>
      </c>
      <c r="O23" s="640">
        <v>0</v>
      </c>
      <c r="P23" s="640">
        <v>0</v>
      </c>
      <c r="Q23" s="640">
        <v>0</v>
      </c>
      <c r="R23" s="640">
        <v>0</v>
      </c>
      <c r="S23" s="640">
        <v>0</v>
      </c>
      <c r="T23" s="640">
        <v>0</v>
      </c>
      <c r="U23" s="640">
        <v>0</v>
      </c>
      <c r="V23" s="640">
        <v>0</v>
      </c>
      <c r="W23" s="640">
        <v>0</v>
      </c>
      <c r="X23" s="640">
        <v>0</v>
      </c>
      <c r="Y23" s="640">
        <v>0</v>
      </c>
      <c r="Z23" s="640">
        <v>0</v>
      </c>
      <c r="AA23" s="640">
        <v>0</v>
      </c>
      <c r="AB23" s="640">
        <v>0</v>
      </c>
      <c r="AC23" s="640">
        <v>0</v>
      </c>
      <c r="AD23" s="640">
        <v>0</v>
      </c>
      <c r="AE23" s="640">
        <v>0</v>
      </c>
      <c r="AF23" s="640">
        <v>0</v>
      </c>
      <c r="AG23" s="640">
        <v>0</v>
      </c>
      <c r="AH23" s="640">
        <v>0</v>
      </c>
      <c r="AI23" s="640">
        <v>0</v>
      </c>
      <c r="AJ23" s="640">
        <v>0</v>
      </c>
      <c r="AK23" s="640">
        <v>0</v>
      </c>
      <c r="AL23" s="640">
        <v>0</v>
      </c>
      <c r="AM23" s="640">
        <v>0</v>
      </c>
      <c r="AN23" s="640">
        <v>0</v>
      </c>
      <c r="AO23" s="640">
        <v>0</v>
      </c>
      <c r="AP23" s="640">
        <v>0</v>
      </c>
      <c r="AQ23" s="640">
        <v>0</v>
      </c>
      <c r="AR23" s="640">
        <v>0</v>
      </c>
      <c r="AS23" s="640">
        <v>0</v>
      </c>
      <c r="AT23" s="640">
        <v>0</v>
      </c>
      <c r="AU23" s="640">
        <v>0</v>
      </c>
      <c r="AV23" s="640">
        <v>0</v>
      </c>
      <c r="AW23" s="640">
        <v>0</v>
      </c>
      <c r="AX23" s="640">
        <v>0</v>
      </c>
      <c r="AY23" s="640">
        <v>0</v>
      </c>
      <c r="AZ23" s="640">
        <v>0</v>
      </c>
      <c r="BA23" s="640">
        <v>0</v>
      </c>
      <c r="BB23" s="640">
        <v>0</v>
      </c>
      <c r="BC23" s="640">
        <v>0</v>
      </c>
      <c r="BD23" s="640">
        <v>0</v>
      </c>
      <c r="BE23" s="640">
        <v>0</v>
      </c>
      <c r="BF23" s="640">
        <v>0</v>
      </c>
      <c r="BG23" s="640">
        <v>0</v>
      </c>
      <c r="BH23" s="640">
        <v>0</v>
      </c>
      <c r="BI23" s="640">
        <v>0</v>
      </c>
      <c r="BJ23" s="640">
        <v>0</v>
      </c>
      <c r="BK23" s="640">
        <v>0</v>
      </c>
      <c r="BL23" s="640">
        <v>0</v>
      </c>
      <c r="BM23" s="640">
        <v>0</v>
      </c>
      <c r="BN23" s="640">
        <v>0</v>
      </c>
      <c r="BO23" s="640">
        <v>0</v>
      </c>
      <c r="BP23" s="640">
        <v>0</v>
      </c>
      <c r="BQ23" s="640">
        <v>0</v>
      </c>
      <c r="BR23" s="640">
        <v>0</v>
      </c>
      <c r="BS23" s="640">
        <v>0</v>
      </c>
      <c r="BT23" s="640">
        <v>0</v>
      </c>
      <c r="BU23" s="640">
        <v>0</v>
      </c>
      <c r="BV23" s="640">
        <v>0</v>
      </c>
      <c r="BW23" s="640">
        <v>0</v>
      </c>
      <c r="BX23" s="640">
        <v>0</v>
      </c>
      <c r="BY23" s="640">
        <v>0</v>
      </c>
      <c r="BZ23" s="640">
        <v>0</v>
      </c>
      <c r="CA23" s="640">
        <v>0</v>
      </c>
      <c r="CB23" s="640">
        <v>1</v>
      </c>
      <c r="CC23" s="640">
        <v>19</v>
      </c>
      <c r="CD23" s="640">
        <v>0</v>
      </c>
      <c r="CE23" s="640">
        <v>0</v>
      </c>
      <c r="CF23" s="640">
        <v>0</v>
      </c>
      <c r="CG23" s="640">
        <v>0</v>
      </c>
      <c r="CH23" s="640">
        <v>0</v>
      </c>
      <c r="CI23" s="640">
        <v>0</v>
      </c>
      <c r="CJ23" s="640">
        <v>0</v>
      </c>
      <c r="CK23" s="640">
        <v>0</v>
      </c>
      <c r="CL23" s="640">
        <v>0</v>
      </c>
      <c r="CM23" s="640">
        <v>0</v>
      </c>
      <c r="CN23" s="640">
        <v>0</v>
      </c>
      <c r="CO23" s="640">
        <v>0</v>
      </c>
      <c r="CP23" s="640">
        <v>0</v>
      </c>
      <c r="CQ23" s="640">
        <v>0</v>
      </c>
      <c r="CR23" s="640">
        <v>0</v>
      </c>
      <c r="CS23" s="640">
        <v>0</v>
      </c>
      <c r="CT23" s="640">
        <v>0</v>
      </c>
      <c r="CU23" s="640">
        <v>0</v>
      </c>
      <c r="CV23" s="640">
        <v>0</v>
      </c>
      <c r="CW23" s="640">
        <v>0</v>
      </c>
      <c r="CX23" s="640">
        <v>0</v>
      </c>
      <c r="CY23" s="640">
        <v>0</v>
      </c>
      <c r="CZ23" s="640">
        <v>0</v>
      </c>
      <c r="DA23" s="640">
        <v>0</v>
      </c>
      <c r="DB23" s="640">
        <v>0</v>
      </c>
      <c r="DC23" s="640">
        <v>0</v>
      </c>
      <c r="DD23" s="640">
        <v>0</v>
      </c>
      <c r="DE23" s="640">
        <v>0</v>
      </c>
      <c r="DF23" s="640">
        <v>0</v>
      </c>
      <c r="DG23" s="640">
        <v>0</v>
      </c>
      <c r="DH23" s="640">
        <v>0</v>
      </c>
      <c r="DI23" s="640">
        <v>0</v>
      </c>
      <c r="DJ23" s="640">
        <v>0</v>
      </c>
      <c r="DK23" s="640">
        <v>0</v>
      </c>
      <c r="DL23" s="640">
        <v>0</v>
      </c>
      <c r="DM23" s="640">
        <v>0</v>
      </c>
      <c r="DN23" s="640">
        <v>0</v>
      </c>
      <c r="DO23" s="640">
        <v>0</v>
      </c>
      <c r="DP23" s="640">
        <v>0</v>
      </c>
      <c r="DQ23" s="640">
        <v>0</v>
      </c>
      <c r="DR23" s="640">
        <v>0</v>
      </c>
      <c r="DS23" s="640">
        <v>0</v>
      </c>
      <c r="DT23" s="640">
        <v>0</v>
      </c>
      <c r="DU23" s="640">
        <v>0</v>
      </c>
      <c r="DV23" s="640">
        <v>0</v>
      </c>
      <c r="DW23" s="640">
        <v>0</v>
      </c>
      <c r="DX23" s="640">
        <v>0</v>
      </c>
      <c r="DY23" s="640">
        <v>0</v>
      </c>
      <c r="DZ23" s="640">
        <v>0</v>
      </c>
      <c r="EA23" s="640">
        <v>0</v>
      </c>
      <c r="EB23" s="640">
        <v>0</v>
      </c>
      <c r="EC23" s="640">
        <v>0</v>
      </c>
      <c r="ED23" s="640">
        <v>0</v>
      </c>
      <c r="EE23" s="640">
        <v>0</v>
      </c>
      <c r="EF23" s="640">
        <v>0</v>
      </c>
      <c r="EG23" s="640">
        <v>0</v>
      </c>
      <c r="EH23" s="640">
        <v>0</v>
      </c>
      <c r="EI23" s="640">
        <v>0</v>
      </c>
      <c r="EJ23" s="640">
        <v>0</v>
      </c>
      <c r="EK23" s="640">
        <v>0</v>
      </c>
      <c r="EL23" s="640">
        <v>0</v>
      </c>
      <c r="EM23" s="640">
        <v>0</v>
      </c>
      <c r="EN23" s="640">
        <v>0</v>
      </c>
      <c r="EO23" s="640">
        <v>0</v>
      </c>
      <c r="EP23" s="640">
        <v>0</v>
      </c>
      <c r="EQ23" s="640">
        <v>0</v>
      </c>
      <c r="ER23" s="640">
        <v>0</v>
      </c>
      <c r="ES23" s="640">
        <v>0</v>
      </c>
      <c r="ET23" s="640">
        <v>0</v>
      </c>
      <c r="EU23" s="640">
        <v>0</v>
      </c>
      <c r="EV23" s="640">
        <v>0</v>
      </c>
      <c r="EW23" s="640">
        <v>0</v>
      </c>
      <c r="EX23" s="640">
        <v>0</v>
      </c>
      <c r="EY23" s="640">
        <v>0</v>
      </c>
      <c r="EZ23" s="640">
        <v>0</v>
      </c>
      <c r="FA23" s="640">
        <v>0</v>
      </c>
      <c r="FB23" s="640">
        <v>0</v>
      </c>
      <c r="FC23" s="640">
        <v>0</v>
      </c>
      <c r="FD23" s="640">
        <v>0</v>
      </c>
      <c r="FE23" s="640">
        <v>0</v>
      </c>
      <c r="FF23" s="640">
        <v>0</v>
      </c>
      <c r="FG23" s="640">
        <v>0</v>
      </c>
      <c r="FH23" s="640">
        <v>0</v>
      </c>
      <c r="FI23" s="640">
        <v>0</v>
      </c>
      <c r="FJ23" s="640">
        <v>0</v>
      </c>
      <c r="FK23" s="640">
        <v>0</v>
      </c>
      <c r="FL23" s="640">
        <v>0</v>
      </c>
      <c r="FM23" s="640">
        <v>0</v>
      </c>
      <c r="FN23" s="640">
        <v>0</v>
      </c>
      <c r="FO23" s="640">
        <v>0</v>
      </c>
      <c r="FP23" s="640">
        <v>0</v>
      </c>
      <c r="FQ23" s="640">
        <v>0</v>
      </c>
      <c r="FR23" s="640">
        <v>0</v>
      </c>
      <c r="FS23" s="640">
        <v>0</v>
      </c>
      <c r="FT23" s="640">
        <v>0</v>
      </c>
      <c r="FU23" s="640">
        <v>0</v>
      </c>
      <c r="FV23" s="640">
        <v>0</v>
      </c>
      <c r="FW23" s="640">
        <v>0</v>
      </c>
      <c r="FX23" s="640">
        <v>0</v>
      </c>
      <c r="FY23" s="640">
        <v>0</v>
      </c>
      <c r="FZ23" s="640">
        <v>0</v>
      </c>
      <c r="GA23" s="640">
        <v>0</v>
      </c>
      <c r="GB23" s="640">
        <v>0</v>
      </c>
      <c r="GC23" s="640">
        <v>0</v>
      </c>
      <c r="GD23" s="640">
        <v>0</v>
      </c>
      <c r="GE23" s="640">
        <v>0</v>
      </c>
      <c r="GF23" s="640">
        <v>0</v>
      </c>
      <c r="GG23" s="640">
        <v>0</v>
      </c>
      <c r="GH23" s="640">
        <v>0</v>
      </c>
      <c r="GI23" s="640">
        <v>0</v>
      </c>
      <c r="GJ23" s="640">
        <v>0</v>
      </c>
      <c r="GK23" s="640">
        <v>0</v>
      </c>
      <c r="GL23" s="640">
        <v>0</v>
      </c>
      <c r="GM23" s="640">
        <v>0</v>
      </c>
    </row>
    <row r="24" spans="1:195" ht="15" customHeight="1" x14ac:dyDescent="0.2">
      <c r="A24" s="700" t="s">
        <v>206</v>
      </c>
      <c r="B24" s="640">
        <v>0</v>
      </c>
      <c r="C24" s="640">
        <v>0</v>
      </c>
      <c r="D24" s="640">
        <v>0</v>
      </c>
      <c r="E24" s="640">
        <v>0</v>
      </c>
      <c r="F24" s="640">
        <v>0</v>
      </c>
      <c r="G24" s="640">
        <v>0</v>
      </c>
      <c r="H24" s="640">
        <v>0</v>
      </c>
      <c r="I24" s="640">
        <v>0</v>
      </c>
      <c r="J24" s="640">
        <v>0</v>
      </c>
      <c r="K24" s="640">
        <v>0</v>
      </c>
      <c r="L24" s="640">
        <v>0</v>
      </c>
      <c r="M24" s="640">
        <v>0</v>
      </c>
      <c r="N24" s="640">
        <v>0</v>
      </c>
      <c r="O24" s="640">
        <v>0</v>
      </c>
      <c r="P24" s="640">
        <v>0</v>
      </c>
      <c r="Q24" s="640">
        <v>0</v>
      </c>
      <c r="R24" s="640">
        <v>0</v>
      </c>
      <c r="S24" s="640">
        <v>0</v>
      </c>
      <c r="T24" s="640">
        <v>0</v>
      </c>
      <c r="U24" s="640">
        <v>0</v>
      </c>
      <c r="V24" s="640">
        <v>0</v>
      </c>
      <c r="W24" s="640">
        <v>0</v>
      </c>
      <c r="X24" s="640">
        <v>0</v>
      </c>
      <c r="Y24" s="640">
        <v>0</v>
      </c>
      <c r="Z24" s="640">
        <v>0</v>
      </c>
      <c r="AA24" s="640">
        <v>0</v>
      </c>
      <c r="AB24" s="640">
        <v>0</v>
      </c>
      <c r="AC24" s="640">
        <v>0</v>
      </c>
      <c r="AD24" s="640">
        <v>0</v>
      </c>
      <c r="AE24" s="640">
        <v>0</v>
      </c>
      <c r="AF24" s="640">
        <v>0</v>
      </c>
      <c r="AG24" s="640">
        <v>0</v>
      </c>
      <c r="AH24" s="640">
        <v>0</v>
      </c>
      <c r="AI24" s="640">
        <v>0</v>
      </c>
      <c r="AJ24" s="640">
        <v>0</v>
      </c>
      <c r="AK24" s="640">
        <v>0</v>
      </c>
      <c r="AL24" s="640">
        <v>0</v>
      </c>
      <c r="AM24" s="640">
        <v>0</v>
      </c>
      <c r="AN24" s="640">
        <v>0</v>
      </c>
      <c r="AO24" s="640">
        <v>0</v>
      </c>
      <c r="AP24" s="640">
        <v>0</v>
      </c>
      <c r="AQ24" s="640">
        <v>0</v>
      </c>
      <c r="AR24" s="640">
        <v>0</v>
      </c>
      <c r="AS24" s="640">
        <v>0</v>
      </c>
      <c r="AT24" s="640">
        <v>0</v>
      </c>
      <c r="AU24" s="640">
        <v>0</v>
      </c>
      <c r="AV24" s="640">
        <v>0</v>
      </c>
      <c r="AW24" s="640">
        <v>0</v>
      </c>
      <c r="AX24" s="640">
        <v>0</v>
      </c>
      <c r="AY24" s="640">
        <v>0</v>
      </c>
      <c r="AZ24" s="640">
        <v>0</v>
      </c>
      <c r="BA24" s="640">
        <v>0</v>
      </c>
      <c r="BB24" s="640">
        <v>0</v>
      </c>
      <c r="BC24" s="640">
        <v>0</v>
      </c>
      <c r="BD24" s="640">
        <v>1</v>
      </c>
      <c r="BE24" s="640">
        <v>2</v>
      </c>
      <c r="BF24" s="640">
        <v>1</v>
      </c>
      <c r="BG24" s="640">
        <v>2</v>
      </c>
      <c r="BH24" s="640">
        <v>1</v>
      </c>
      <c r="BI24" s="640">
        <v>2</v>
      </c>
      <c r="BJ24" s="640">
        <v>0</v>
      </c>
      <c r="BK24" s="640">
        <v>0</v>
      </c>
      <c r="BL24" s="640">
        <v>0</v>
      </c>
      <c r="BM24" s="640">
        <v>0</v>
      </c>
      <c r="BN24" s="640">
        <v>0</v>
      </c>
      <c r="BO24" s="640">
        <v>0</v>
      </c>
      <c r="BP24" s="640">
        <v>1</v>
      </c>
      <c r="BQ24" s="640">
        <v>2</v>
      </c>
      <c r="BR24" s="640">
        <v>0</v>
      </c>
      <c r="BS24" s="640">
        <v>0</v>
      </c>
      <c r="BT24" s="640">
        <v>0</v>
      </c>
      <c r="BU24" s="640">
        <v>0</v>
      </c>
      <c r="BV24" s="640">
        <v>0</v>
      </c>
      <c r="BW24" s="640">
        <v>0</v>
      </c>
      <c r="BX24" s="640">
        <v>0</v>
      </c>
      <c r="BY24" s="640">
        <v>0</v>
      </c>
      <c r="BZ24" s="640">
        <v>0</v>
      </c>
      <c r="CA24" s="640">
        <v>0</v>
      </c>
      <c r="CB24" s="640">
        <v>1</v>
      </c>
      <c r="CC24" s="640">
        <v>17</v>
      </c>
      <c r="CD24" s="640">
        <v>0</v>
      </c>
      <c r="CE24" s="640">
        <v>0</v>
      </c>
      <c r="CF24" s="640">
        <v>0</v>
      </c>
      <c r="CG24" s="640">
        <v>0</v>
      </c>
      <c r="CH24" s="640">
        <v>0</v>
      </c>
      <c r="CI24" s="640">
        <v>0</v>
      </c>
      <c r="CJ24" s="640">
        <v>1</v>
      </c>
      <c r="CK24" s="640">
        <v>2</v>
      </c>
      <c r="CL24" s="640">
        <v>0</v>
      </c>
      <c r="CM24" s="640">
        <v>0</v>
      </c>
      <c r="CN24" s="640">
        <v>0</v>
      </c>
      <c r="CO24" s="640">
        <v>0</v>
      </c>
      <c r="CP24" s="640">
        <v>0</v>
      </c>
      <c r="CQ24" s="640">
        <v>0</v>
      </c>
      <c r="CR24" s="640">
        <v>1</v>
      </c>
      <c r="CS24" s="640">
        <v>2</v>
      </c>
      <c r="CT24" s="640">
        <v>1</v>
      </c>
      <c r="CU24" s="640">
        <v>2</v>
      </c>
      <c r="CV24" s="640">
        <v>1</v>
      </c>
      <c r="CW24" s="640">
        <v>2</v>
      </c>
      <c r="CX24" s="640">
        <v>0</v>
      </c>
      <c r="CY24" s="640">
        <v>0</v>
      </c>
      <c r="CZ24" s="640">
        <v>0</v>
      </c>
      <c r="DA24" s="640">
        <v>0</v>
      </c>
      <c r="DB24" s="640">
        <v>0</v>
      </c>
      <c r="DC24" s="640">
        <v>0</v>
      </c>
      <c r="DD24" s="640">
        <v>0</v>
      </c>
      <c r="DE24" s="640">
        <v>0</v>
      </c>
      <c r="DF24" s="640">
        <v>0</v>
      </c>
      <c r="DG24" s="640">
        <v>0</v>
      </c>
      <c r="DH24" s="640">
        <v>0</v>
      </c>
      <c r="DI24" s="640">
        <v>0</v>
      </c>
      <c r="DJ24" s="640">
        <v>0</v>
      </c>
      <c r="DK24" s="640">
        <v>0</v>
      </c>
      <c r="DL24" s="640">
        <v>0</v>
      </c>
      <c r="DM24" s="640">
        <v>0</v>
      </c>
      <c r="DN24" s="640">
        <v>0</v>
      </c>
      <c r="DO24" s="640">
        <v>0</v>
      </c>
      <c r="DP24" s="640">
        <v>0</v>
      </c>
      <c r="DQ24" s="640">
        <v>0</v>
      </c>
      <c r="DR24" s="640">
        <v>0</v>
      </c>
      <c r="DS24" s="640">
        <v>0</v>
      </c>
      <c r="DT24" s="640">
        <v>0</v>
      </c>
      <c r="DU24" s="640">
        <v>0</v>
      </c>
      <c r="DV24" s="640">
        <v>0</v>
      </c>
      <c r="DW24" s="640">
        <v>0</v>
      </c>
      <c r="DX24" s="640">
        <v>0</v>
      </c>
      <c r="DY24" s="640">
        <v>0</v>
      </c>
      <c r="DZ24" s="640">
        <v>0</v>
      </c>
      <c r="EA24" s="640">
        <v>0</v>
      </c>
      <c r="EB24" s="640">
        <v>0</v>
      </c>
      <c r="EC24" s="640">
        <v>0</v>
      </c>
      <c r="ED24" s="640">
        <v>0</v>
      </c>
      <c r="EE24" s="640">
        <v>0</v>
      </c>
      <c r="EF24" s="640">
        <v>0</v>
      </c>
      <c r="EG24" s="640">
        <v>0</v>
      </c>
      <c r="EH24" s="640">
        <v>0</v>
      </c>
      <c r="EI24" s="640">
        <v>0</v>
      </c>
      <c r="EJ24" s="640">
        <v>0</v>
      </c>
      <c r="EK24" s="640">
        <v>0</v>
      </c>
      <c r="EL24" s="640">
        <v>0</v>
      </c>
      <c r="EM24" s="640">
        <v>0</v>
      </c>
      <c r="EN24" s="640">
        <v>0</v>
      </c>
      <c r="EO24" s="640">
        <v>0</v>
      </c>
      <c r="EP24" s="640">
        <v>0</v>
      </c>
      <c r="EQ24" s="640">
        <v>0</v>
      </c>
      <c r="ER24" s="640">
        <v>0</v>
      </c>
      <c r="ES24" s="640">
        <v>0</v>
      </c>
      <c r="ET24" s="640">
        <v>0</v>
      </c>
      <c r="EU24" s="640">
        <v>0</v>
      </c>
      <c r="EV24" s="640">
        <v>0</v>
      </c>
      <c r="EW24" s="640">
        <v>0</v>
      </c>
      <c r="EX24" s="640">
        <v>0</v>
      </c>
      <c r="EY24" s="640">
        <v>0</v>
      </c>
      <c r="EZ24" s="640">
        <v>0</v>
      </c>
      <c r="FA24" s="640">
        <v>0</v>
      </c>
      <c r="FB24" s="640">
        <v>0</v>
      </c>
      <c r="FC24" s="640">
        <v>0</v>
      </c>
      <c r="FD24" s="640">
        <v>0</v>
      </c>
      <c r="FE24" s="640">
        <v>0</v>
      </c>
      <c r="FF24" s="640">
        <v>0</v>
      </c>
      <c r="FG24" s="640">
        <v>0</v>
      </c>
      <c r="FH24" s="640">
        <v>0</v>
      </c>
      <c r="FI24" s="640">
        <v>0</v>
      </c>
      <c r="FJ24" s="640">
        <v>0</v>
      </c>
      <c r="FK24" s="640">
        <v>0</v>
      </c>
      <c r="FL24" s="640">
        <v>0</v>
      </c>
      <c r="FM24" s="640">
        <v>0</v>
      </c>
      <c r="FN24" s="640">
        <v>0</v>
      </c>
      <c r="FO24" s="640">
        <v>0</v>
      </c>
      <c r="FP24" s="640">
        <v>0</v>
      </c>
      <c r="FQ24" s="640">
        <v>0</v>
      </c>
      <c r="FR24" s="640">
        <v>0</v>
      </c>
      <c r="FS24" s="640">
        <v>0</v>
      </c>
      <c r="FT24" s="640">
        <v>0</v>
      </c>
      <c r="FU24" s="640">
        <v>0</v>
      </c>
      <c r="FV24" s="640">
        <v>0</v>
      </c>
      <c r="FW24" s="640">
        <v>0</v>
      </c>
      <c r="FX24" s="640">
        <v>0</v>
      </c>
      <c r="FY24" s="640">
        <v>0</v>
      </c>
      <c r="FZ24" s="640">
        <v>0</v>
      </c>
      <c r="GA24" s="640">
        <v>0</v>
      </c>
      <c r="GB24" s="640">
        <v>0</v>
      </c>
      <c r="GC24" s="640">
        <v>0</v>
      </c>
      <c r="GD24" s="640">
        <v>0</v>
      </c>
      <c r="GE24" s="640">
        <v>0</v>
      </c>
      <c r="GF24" s="640">
        <v>0</v>
      </c>
      <c r="GG24" s="640">
        <v>0</v>
      </c>
      <c r="GH24" s="640">
        <v>0</v>
      </c>
      <c r="GI24" s="640">
        <v>0</v>
      </c>
      <c r="GJ24" s="640">
        <v>0</v>
      </c>
      <c r="GK24" s="640">
        <v>0</v>
      </c>
      <c r="GL24" s="640">
        <v>0</v>
      </c>
      <c r="GM24" s="640">
        <v>0</v>
      </c>
    </row>
    <row r="25" spans="1:195" ht="15" customHeight="1" x14ac:dyDescent="0.2">
      <c r="A25" s="700" t="s">
        <v>207</v>
      </c>
      <c r="B25" s="640">
        <v>1</v>
      </c>
      <c r="C25" s="640">
        <v>6</v>
      </c>
      <c r="D25" s="640">
        <v>0</v>
      </c>
      <c r="E25" s="640">
        <v>0</v>
      </c>
      <c r="F25" s="640">
        <v>0</v>
      </c>
      <c r="G25" s="640">
        <v>0</v>
      </c>
      <c r="H25" s="640">
        <v>0</v>
      </c>
      <c r="I25" s="640">
        <v>0</v>
      </c>
      <c r="J25" s="640">
        <v>0</v>
      </c>
      <c r="K25" s="640">
        <v>0</v>
      </c>
      <c r="L25" s="640">
        <v>0</v>
      </c>
      <c r="M25" s="640">
        <v>0</v>
      </c>
      <c r="N25" s="640">
        <v>0</v>
      </c>
      <c r="O25" s="640">
        <v>0</v>
      </c>
      <c r="P25" s="640">
        <v>0</v>
      </c>
      <c r="Q25" s="640">
        <v>0</v>
      </c>
      <c r="R25" s="640">
        <v>0</v>
      </c>
      <c r="S25" s="640">
        <v>0</v>
      </c>
      <c r="T25" s="640">
        <v>0</v>
      </c>
      <c r="U25" s="640">
        <v>0</v>
      </c>
      <c r="V25" s="640">
        <v>0</v>
      </c>
      <c r="W25" s="640">
        <v>0</v>
      </c>
      <c r="X25" s="640">
        <v>0</v>
      </c>
      <c r="Y25" s="640">
        <v>0</v>
      </c>
      <c r="Z25" s="640">
        <v>0</v>
      </c>
      <c r="AA25" s="640">
        <v>0</v>
      </c>
      <c r="AB25" s="640">
        <v>0</v>
      </c>
      <c r="AC25" s="640">
        <v>0</v>
      </c>
      <c r="AD25" s="640">
        <v>0</v>
      </c>
      <c r="AE25" s="640">
        <v>0</v>
      </c>
      <c r="AF25" s="640">
        <v>0</v>
      </c>
      <c r="AG25" s="640">
        <v>0</v>
      </c>
      <c r="AH25" s="640">
        <v>0</v>
      </c>
      <c r="AI25" s="640">
        <v>0</v>
      </c>
      <c r="AJ25" s="640">
        <v>0</v>
      </c>
      <c r="AK25" s="640">
        <v>0</v>
      </c>
      <c r="AL25" s="640">
        <v>0</v>
      </c>
      <c r="AM25" s="640">
        <v>0</v>
      </c>
      <c r="AN25" s="640">
        <v>0</v>
      </c>
      <c r="AO25" s="640">
        <v>0</v>
      </c>
      <c r="AP25" s="640">
        <v>0</v>
      </c>
      <c r="AQ25" s="640">
        <v>0</v>
      </c>
      <c r="AR25" s="640">
        <v>0</v>
      </c>
      <c r="AS25" s="640">
        <v>0</v>
      </c>
      <c r="AT25" s="640">
        <v>0</v>
      </c>
      <c r="AU25" s="640">
        <v>0</v>
      </c>
      <c r="AV25" s="640">
        <v>0</v>
      </c>
      <c r="AW25" s="640">
        <v>0</v>
      </c>
      <c r="AX25" s="640">
        <v>0</v>
      </c>
      <c r="AY25" s="640">
        <v>0</v>
      </c>
      <c r="AZ25" s="640">
        <v>0</v>
      </c>
      <c r="BA25" s="640">
        <v>0</v>
      </c>
      <c r="BB25" s="640">
        <v>0</v>
      </c>
      <c r="BC25" s="640">
        <v>0</v>
      </c>
      <c r="BD25" s="640">
        <v>1</v>
      </c>
      <c r="BE25" s="640">
        <v>6</v>
      </c>
      <c r="BF25" s="640">
        <v>0</v>
      </c>
      <c r="BG25" s="640">
        <v>0</v>
      </c>
      <c r="BH25" s="640">
        <v>0</v>
      </c>
      <c r="BI25" s="640">
        <v>0</v>
      </c>
      <c r="BJ25" s="640">
        <v>0</v>
      </c>
      <c r="BK25" s="640">
        <v>0</v>
      </c>
      <c r="BL25" s="640">
        <v>0</v>
      </c>
      <c r="BM25" s="640">
        <v>0</v>
      </c>
      <c r="BN25" s="640">
        <v>0</v>
      </c>
      <c r="BO25" s="640">
        <v>0</v>
      </c>
      <c r="BP25" s="640">
        <v>1</v>
      </c>
      <c r="BQ25" s="640">
        <v>6</v>
      </c>
      <c r="BR25" s="640">
        <v>0</v>
      </c>
      <c r="BS25" s="640">
        <v>0</v>
      </c>
      <c r="BT25" s="640">
        <v>0</v>
      </c>
      <c r="BU25" s="640">
        <v>0</v>
      </c>
      <c r="BV25" s="640">
        <v>0</v>
      </c>
      <c r="BW25" s="640">
        <v>0</v>
      </c>
      <c r="BX25" s="640">
        <v>0</v>
      </c>
      <c r="BY25" s="640">
        <v>0</v>
      </c>
      <c r="BZ25" s="640">
        <v>0</v>
      </c>
      <c r="CA25" s="640">
        <v>0</v>
      </c>
      <c r="CB25" s="640">
        <v>1</v>
      </c>
      <c r="CC25" s="640">
        <v>27</v>
      </c>
      <c r="CD25" s="640">
        <v>0</v>
      </c>
      <c r="CE25" s="640">
        <v>0</v>
      </c>
      <c r="CF25" s="640">
        <v>0</v>
      </c>
      <c r="CG25" s="640">
        <v>0</v>
      </c>
      <c r="CH25" s="640">
        <v>0</v>
      </c>
      <c r="CI25" s="640">
        <v>0</v>
      </c>
      <c r="CJ25" s="640">
        <v>0</v>
      </c>
      <c r="CK25" s="640">
        <v>0</v>
      </c>
      <c r="CL25" s="640">
        <v>0</v>
      </c>
      <c r="CM25" s="640">
        <v>0</v>
      </c>
      <c r="CN25" s="640">
        <v>0</v>
      </c>
      <c r="CO25" s="640">
        <v>0</v>
      </c>
      <c r="CP25" s="640">
        <v>0</v>
      </c>
      <c r="CQ25" s="640">
        <v>0</v>
      </c>
      <c r="CR25" s="640">
        <v>0</v>
      </c>
      <c r="CS25" s="640">
        <v>0</v>
      </c>
      <c r="CT25" s="640">
        <v>0</v>
      </c>
      <c r="CU25" s="640">
        <v>0</v>
      </c>
      <c r="CV25" s="640">
        <v>0</v>
      </c>
      <c r="CW25" s="640">
        <v>0</v>
      </c>
      <c r="CX25" s="640">
        <v>0</v>
      </c>
      <c r="CY25" s="640">
        <v>0</v>
      </c>
      <c r="CZ25" s="640">
        <v>0</v>
      </c>
      <c r="DA25" s="640">
        <v>0</v>
      </c>
      <c r="DB25" s="640">
        <v>0</v>
      </c>
      <c r="DC25" s="640">
        <v>0</v>
      </c>
      <c r="DD25" s="640">
        <v>0</v>
      </c>
      <c r="DE25" s="640">
        <v>0</v>
      </c>
      <c r="DF25" s="640">
        <v>0</v>
      </c>
      <c r="DG25" s="640">
        <v>0</v>
      </c>
      <c r="DH25" s="640">
        <v>0</v>
      </c>
      <c r="DI25" s="640">
        <v>0</v>
      </c>
      <c r="DJ25" s="640">
        <v>0</v>
      </c>
      <c r="DK25" s="640">
        <v>0</v>
      </c>
      <c r="DL25" s="640">
        <v>0</v>
      </c>
      <c r="DM25" s="640">
        <v>0</v>
      </c>
      <c r="DN25" s="640">
        <v>0</v>
      </c>
      <c r="DO25" s="640">
        <v>0</v>
      </c>
      <c r="DP25" s="640">
        <v>0</v>
      </c>
      <c r="DQ25" s="640">
        <v>0</v>
      </c>
      <c r="DR25" s="640">
        <v>0</v>
      </c>
      <c r="DS25" s="640">
        <v>0</v>
      </c>
      <c r="DT25" s="640">
        <v>0</v>
      </c>
      <c r="DU25" s="640">
        <v>0</v>
      </c>
      <c r="DV25" s="640">
        <v>0</v>
      </c>
      <c r="DW25" s="640">
        <v>0</v>
      </c>
      <c r="DX25" s="640">
        <v>0</v>
      </c>
      <c r="DY25" s="640">
        <v>0</v>
      </c>
      <c r="DZ25" s="640">
        <v>0</v>
      </c>
      <c r="EA25" s="640">
        <v>0</v>
      </c>
      <c r="EB25" s="640">
        <v>0</v>
      </c>
      <c r="EC25" s="640">
        <v>0</v>
      </c>
      <c r="ED25" s="640">
        <v>0</v>
      </c>
      <c r="EE25" s="640">
        <v>0</v>
      </c>
      <c r="EF25" s="640">
        <v>0</v>
      </c>
      <c r="EG25" s="640">
        <v>0</v>
      </c>
      <c r="EH25" s="640">
        <v>0</v>
      </c>
      <c r="EI25" s="640">
        <v>0</v>
      </c>
      <c r="EJ25" s="640">
        <v>0</v>
      </c>
      <c r="EK25" s="640">
        <v>0</v>
      </c>
      <c r="EL25" s="640">
        <v>0</v>
      </c>
      <c r="EM25" s="640">
        <v>0</v>
      </c>
      <c r="EN25" s="640">
        <v>0</v>
      </c>
      <c r="EO25" s="640">
        <v>0</v>
      </c>
      <c r="EP25" s="640">
        <v>0</v>
      </c>
      <c r="EQ25" s="640">
        <v>0</v>
      </c>
      <c r="ER25" s="640">
        <v>0</v>
      </c>
      <c r="ES25" s="640">
        <v>0</v>
      </c>
      <c r="ET25" s="640">
        <v>0</v>
      </c>
      <c r="EU25" s="640">
        <v>0</v>
      </c>
      <c r="EV25" s="640">
        <v>0</v>
      </c>
      <c r="EW25" s="640">
        <v>0</v>
      </c>
      <c r="EX25" s="640">
        <v>0</v>
      </c>
      <c r="EY25" s="640">
        <v>0</v>
      </c>
      <c r="EZ25" s="640">
        <v>0</v>
      </c>
      <c r="FA25" s="640">
        <v>0</v>
      </c>
      <c r="FB25" s="640">
        <v>0</v>
      </c>
      <c r="FC25" s="640">
        <v>0</v>
      </c>
      <c r="FD25" s="640">
        <v>0</v>
      </c>
      <c r="FE25" s="640">
        <v>0</v>
      </c>
      <c r="FF25" s="640">
        <v>0</v>
      </c>
      <c r="FG25" s="640">
        <v>0</v>
      </c>
      <c r="FH25" s="640">
        <v>0</v>
      </c>
      <c r="FI25" s="640">
        <v>0</v>
      </c>
      <c r="FJ25" s="640">
        <v>0</v>
      </c>
      <c r="FK25" s="640">
        <v>0</v>
      </c>
      <c r="FL25" s="640">
        <v>0</v>
      </c>
      <c r="FM25" s="640">
        <v>0</v>
      </c>
      <c r="FN25" s="640">
        <v>0</v>
      </c>
      <c r="FO25" s="640">
        <v>0</v>
      </c>
      <c r="FP25" s="640">
        <v>0</v>
      </c>
      <c r="FQ25" s="640">
        <v>0</v>
      </c>
      <c r="FR25" s="640">
        <v>0</v>
      </c>
      <c r="FS25" s="640">
        <v>0</v>
      </c>
      <c r="FT25" s="640">
        <v>0</v>
      </c>
      <c r="FU25" s="640">
        <v>0</v>
      </c>
      <c r="FV25" s="640">
        <v>0</v>
      </c>
      <c r="FW25" s="640">
        <v>0</v>
      </c>
      <c r="FX25" s="640">
        <v>0</v>
      </c>
      <c r="FY25" s="640">
        <v>0</v>
      </c>
      <c r="FZ25" s="640">
        <v>0</v>
      </c>
      <c r="GA25" s="640">
        <v>0</v>
      </c>
      <c r="GB25" s="640">
        <v>1</v>
      </c>
      <c r="GC25" s="640">
        <v>6</v>
      </c>
      <c r="GD25" s="640">
        <v>0</v>
      </c>
      <c r="GE25" s="640">
        <v>0</v>
      </c>
      <c r="GF25" s="640">
        <v>0</v>
      </c>
      <c r="GG25" s="640">
        <v>0</v>
      </c>
      <c r="GH25" s="640">
        <v>0</v>
      </c>
      <c r="GI25" s="640">
        <v>0</v>
      </c>
      <c r="GJ25" s="640">
        <v>1</v>
      </c>
      <c r="GK25" s="640">
        <v>6</v>
      </c>
      <c r="GL25" s="640">
        <v>0</v>
      </c>
      <c r="GM25" s="640">
        <v>0</v>
      </c>
    </row>
    <row r="26" spans="1:195" ht="15" customHeight="1" x14ac:dyDescent="0.2">
      <c r="A26" s="700" t="s">
        <v>208</v>
      </c>
      <c r="B26" s="640">
        <v>4</v>
      </c>
      <c r="C26" s="640">
        <v>25</v>
      </c>
      <c r="D26" s="640">
        <v>4</v>
      </c>
      <c r="E26" s="640">
        <v>38</v>
      </c>
      <c r="F26" s="640">
        <v>0</v>
      </c>
      <c r="G26" s="640">
        <v>0</v>
      </c>
      <c r="H26" s="640">
        <v>0</v>
      </c>
      <c r="I26" s="640">
        <v>0</v>
      </c>
      <c r="J26" s="640">
        <v>0</v>
      </c>
      <c r="K26" s="640">
        <v>0</v>
      </c>
      <c r="L26" s="640">
        <v>1</v>
      </c>
      <c r="M26" s="640">
        <v>6</v>
      </c>
      <c r="N26" s="640">
        <v>0</v>
      </c>
      <c r="O26" s="640">
        <v>0</v>
      </c>
      <c r="P26" s="640">
        <v>0</v>
      </c>
      <c r="Q26" s="640">
        <v>0</v>
      </c>
      <c r="R26" s="640">
        <v>0</v>
      </c>
      <c r="S26" s="640">
        <v>0</v>
      </c>
      <c r="T26" s="640">
        <v>0</v>
      </c>
      <c r="U26" s="640">
        <v>0</v>
      </c>
      <c r="V26" s="640">
        <v>0</v>
      </c>
      <c r="W26" s="640">
        <v>0</v>
      </c>
      <c r="X26" s="640">
        <v>7</v>
      </c>
      <c r="Y26" s="640">
        <v>56</v>
      </c>
      <c r="Z26" s="640">
        <v>0</v>
      </c>
      <c r="AA26" s="640">
        <v>0</v>
      </c>
      <c r="AB26" s="640">
        <v>5</v>
      </c>
      <c r="AC26" s="640">
        <v>38</v>
      </c>
      <c r="AD26" s="640">
        <v>0</v>
      </c>
      <c r="AE26" s="640">
        <v>0</v>
      </c>
      <c r="AF26" s="640">
        <v>0</v>
      </c>
      <c r="AG26" s="640">
        <v>0</v>
      </c>
      <c r="AH26" s="640">
        <v>0</v>
      </c>
      <c r="AI26" s="640">
        <v>0</v>
      </c>
      <c r="AJ26" s="640">
        <v>0</v>
      </c>
      <c r="AK26" s="640">
        <v>0</v>
      </c>
      <c r="AL26" s="640">
        <v>2</v>
      </c>
      <c r="AM26" s="640">
        <v>13</v>
      </c>
      <c r="AN26" s="640">
        <v>0</v>
      </c>
      <c r="AO26" s="640">
        <v>0</v>
      </c>
      <c r="AP26" s="640">
        <v>1</v>
      </c>
      <c r="AQ26" s="640">
        <v>6</v>
      </c>
      <c r="AR26" s="640">
        <v>0</v>
      </c>
      <c r="AS26" s="640">
        <v>0</v>
      </c>
      <c r="AT26" s="640">
        <v>2</v>
      </c>
      <c r="AU26" s="640">
        <v>11</v>
      </c>
      <c r="AV26" s="640">
        <v>0</v>
      </c>
      <c r="AW26" s="640">
        <v>0</v>
      </c>
      <c r="AX26" s="640">
        <v>2</v>
      </c>
      <c r="AY26" s="640">
        <v>17</v>
      </c>
      <c r="AZ26" s="640">
        <v>0</v>
      </c>
      <c r="BA26" s="640">
        <v>0</v>
      </c>
      <c r="BB26" s="640">
        <v>0</v>
      </c>
      <c r="BC26" s="640">
        <v>0</v>
      </c>
      <c r="BD26" s="640">
        <v>10</v>
      </c>
      <c r="BE26" s="640">
        <v>77</v>
      </c>
      <c r="BF26" s="640">
        <v>3</v>
      </c>
      <c r="BG26" s="640">
        <v>20</v>
      </c>
      <c r="BH26" s="640">
        <v>3</v>
      </c>
      <c r="BI26" s="640">
        <v>15</v>
      </c>
      <c r="BJ26" s="640">
        <v>1</v>
      </c>
      <c r="BK26" s="640">
        <v>6</v>
      </c>
      <c r="BL26" s="640">
        <v>5</v>
      </c>
      <c r="BM26" s="640">
        <v>37</v>
      </c>
      <c r="BN26" s="640">
        <v>5</v>
      </c>
      <c r="BO26" s="640">
        <v>40</v>
      </c>
      <c r="BP26" s="640">
        <v>10</v>
      </c>
      <c r="BQ26" s="640">
        <v>77</v>
      </c>
      <c r="BR26" s="640">
        <v>1</v>
      </c>
      <c r="BS26" s="640">
        <v>14</v>
      </c>
      <c r="BT26" s="640">
        <v>1</v>
      </c>
      <c r="BU26" s="640">
        <v>14</v>
      </c>
      <c r="BV26" s="640">
        <v>2</v>
      </c>
      <c r="BW26" s="640">
        <v>25</v>
      </c>
      <c r="BX26" s="640">
        <v>0</v>
      </c>
      <c r="BY26" s="640">
        <v>0</v>
      </c>
      <c r="BZ26" s="640">
        <v>0</v>
      </c>
      <c r="CA26" s="640">
        <v>0</v>
      </c>
      <c r="CB26" s="640">
        <v>1</v>
      </c>
      <c r="CC26" s="640">
        <v>77</v>
      </c>
      <c r="CD26" s="640">
        <v>7</v>
      </c>
      <c r="CE26" s="640">
        <v>46</v>
      </c>
      <c r="CF26" s="640">
        <v>0</v>
      </c>
      <c r="CG26" s="640">
        <v>0</v>
      </c>
      <c r="CH26" s="640">
        <v>2</v>
      </c>
      <c r="CI26" s="640">
        <v>20</v>
      </c>
      <c r="CJ26" s="640">
        <v>0</v>
      </c>
      <c r="CK26" s="640">
        <v>0</v>
      </c>
      <c r="CL26" s="640">
        <v>1</v>
      </c>
      <c r="CM26" s="640">
        <v>5</v>
      </c>
      <c r="CN26" s="640">
        <v>8</v>
      </c>
      <c r="CO26" s="640">
        <v>56</v>
      </c>
      <c r="CP26" s="640">
        <v>3</v>
      </c>
      <c r="CQ26" s="640">
        <v>22</v>
      </c>
      <c r="CR26" s="640">
        <v>3</v>
      </c>
      <c r="CS26" s="640">
        <v>16</v>
      </c>
      <c r="CT26" s="640">
        <v>4</v>
      </c>
      <c r="CU26" s="640">
        <v>26</v>
      </c>
      <c r="CV26" s="640">
        <v>0</v>
      </c>
      <c r="CW26" s="640">
        <v>0</v>
      </c>
      <c r="CX26" s="640">
        <v>1</v>
      </c>
      <c r="CY26" s="640">
        <v>11</v>
      </c>
      <c r="CZ26" s="640">
        <v>0</v>
      </c>
      <c r="DA26" s="640">
        <v>0</v>
      </c>
      <c r="DB26" s="640">
        <v>0</v>
      </c>
      <c r="DC26" s="640">
        <v>0</v>
      </c>
      <c r="DD26" s="640">
        <v>0</v>
      </c>
      <c r="DE26" s="640">
        <v>0</v>
      </c>
      <c r="DF26" s="640">
        <v>0</v>
      </c>
      <c r="DG26" s="640">
        <v>0</v>
      </c>
      <c r="DH26" s="640">
        <v>0</v>
      </c>
      <c r="DI26" s="640">
        <v>0</v>
      </c>
      <c r="DJ26" s="640">
        <v>0</v>
      </c>
      <c r="DK26" s="640">
        <v>0</v>
      </c>
      <c r="DL26" s="640">
        <v>2</v>
      </c>
      <c r="DM26" s="640">
        <v>11</v>
      </c>
      <c r="DN26" s="640">
        <v>2</v>
      </c>
      <c r="DO26" s="640">
        <v>16</v>
      </c>
      <c r="DP26" s="640">
        <v>0</v>
      </c>
      <c r="DQ26" s="640">
        <v>0</v>
      </c>
      <c r="DR26" s="640">
        <v>0</v>
      </c>
      <c r="DS26" s="640">
        <v>0</v>
      </c>
      <c r="DT26" s="640">
        <v>1</v>
      </c>
      <c r="DU26" s="640">
        <v>6</v>
      </c>
      <c r="DV26" s="640">
        <v>0</v>
      </c>
      <c r="DW26" s="640">
        <v>0</v>
      </c>
      <c r="DX26" s="640">
        <v>0</v>
      </c>
      <c r="DY26" s="640">
        <v>0</v>
      </c>
      <c r="DZ26" s="640">
        <v>0</v>
      </c>
      <c r="EA26" s="640">
        <v>0</v>
      </c>
      <c r="EB26" s="640">
        <v>0</v>
      </c>
      <c r="EC26" s="640">
        <v>0</v>
      </c>
      <c r="ED26" s="640">
        <v>0</v>
      </c>
      <c r="EE26" s="640">
        <v>0</v>
      </c>
      <c r="EF26" s="640">
        <v>0</v>
      </c>
      <c r="EG26" s="640">
        <v>0</v>
      </c>
      <c r="EH26" s="640">
        <v>0</v>
      </c>
      <c r="EI26" s="640">
        <v>0</v>
      </c>
      <c r="EJ26" s="640">
        <v>8</v>
      </c>
      <c r="EK26" s="640">
        <v>62</v>
      </c>
      <c r="EL26" s="640">
        <v>8</v>
      </c>
      <c r="EM26" s="640">
        <v>62</v>
      </c>
      <c r="EN26" s="640">
        <v>1</v>
      </c>
      <c r="EO26" s="640">
        <v>6</v>
      </c>
      <c r="EP26" s="640">
        <v>0</v>
      </c>
      <c r="EQ26" s="640">
        <v>0</v>
      </c>
      <c r="ER26" s="640">
        <v>0</v>
      </c>
      <c r="ES26" s="640">
        <v>0</v>
      </c>
      <c r="ET26" s="640">
        <v>8</v>
      </c>
      <c r="EU26" s="640">
        <v>62</v>
      </c>
      <c r="EV26" s="640">
        <v>0</v>
      </c>
      <c r="EW26" s="640">
        <v>0</v>
      </c>
      <c r="EX26" s="640">
        <v>0</v>
      </c>
      <c r="EY26" s="640">
        <v>0</v>
      </c>
      <c r="EZ26" s="640">
        <v>6</v>
      </c>
      <c r="FA26" s="640">
        <v>48</v>
      </c>
      <c r="FB26" s="640">
        <v>0</v>
      </c>
      <c r="FC26" s="640">
        <v>0</v>
      </c>
      <c r="FD26" s="640">
        <v>0</v>
      </c>
      <c r="FE26" s="640">
        <v>0</v>
      </c>
      <c r="FF26" s="640">
        <v>0</v>
      </c>
      <c r="FG26" s="640">
        <v>0</v>
      </c>
      <c r="FH26" s="640">
        <v>1</v>
      </c>
      <c r="FI26" s="640">
        <v>9</v>
      </c>
      <c r="FJ26" s="640">
        <v>1</v>
      </c>
      <c r="FK26" s="640">
        <v>78</v>
      </c>
      <c r="FL26" s="640">
        <v>0</v>
      </c>
      <c r="FM26" s="640">
        <v>0</v>
      </c>
      <c r="FN26" s="640">
        <v>0</v>
      </c>
      <c r="FO26" s="640">
        <v>0</v>
      </c>
      <c r="FP26" s="640">
        <v>0</v>
      </c>
      <c r="FQ26" s="640">
        <v>0</v>
      </c>
      <c r="FR26" s="640">
        <v>0</v>
      </c>
      <c r="FS26" s="640">
        <v>0</v>
      </c>
      <c r="FT26" s="640">
        <v>4</v>
      </c>
      <c r="FU26" s="640">
        <v>23</v>
      </c>
      <c r="FV26" s="640">
        <v>0</v>
      </c>
      <c r="FW26" s="640">
        <v>0</v>
      </c>
      <c r="FX26" s="640">
        <v>0</v>
      </c>
      <c r="FY26" s="640">
        <v>0</v>
      </c>
      <c r="FZ26" s="640">
        <v>3</v>
      </c>
      <c r="GA26" s="640">
        <v>19</v>
      </c>
      <c r="GB26" s="640">
        <v>2</v>
      </c>
      <c r="GC26" s="640">
        <v>11</v>
      </c>
      <c r="GD26" s="640">
        <v>10</v>
      </c>
      <c r="GE26" s="640">
        <v>81</v>
      </c>
      <c r="GF26" s="640">
        <v>0</v>
      </c>
      <c r="GG26" s="640">
        <v>0</v>
      </c>
      <c r="GH26" s="640">
        <v>0</v>
      </c>
      <c r="GI26" s="640">
        <v>0</v>
      </c>
      <c r="GJ26" s="640">
        <v>2</v>
      </c>
      <c r="GK26" s="640">
        <v>12</v>
      </c>
      <c r="GL26" s="640">
        <v>2</v>
      </c>
      <c r="GM26" s="640">
        <v>20</v>
      </c>
    </row>
    <row r="27" spans="1:195" ht="15" customHeight="1" x14ac:dyDescent="0.2">
      <c r="A27" s="700" t="s">
        <v>209</v>
      </c>
      <c r="B27" s="640">
        <v>1</v>
      </c>
      <c r="C27" s="640">
        <v>3</v>
      </c>
      <c r="D27" s="640">
        <v>0</v>
      </c>
      <c r="E27" s="640">
        <v>0</v>
      </c>
      <c r="F27" s="640">
        <v>0</v>
      </c>
      <c r="G27" s="640">
        <v>0</v>
      </c>
      <c r="H27" s="640">
        <v>0</v>
      </c>
      <c r="I27" s="640">
        <v>0</v>
      </c>
      <c r="J27" s="640">
        <v>0</v>
      </c>
      <c r="K27" s="640">
        <v>0</v>
      </c>
      <c r="L27" s="640">
        <v>2</v>
      </c>
      <c r="M27" s="640">
        <v>6</v>
      </c>
      <c r="N27" s="640">
        <v>0</v>
      </c>
      <c r="O27" s="640">
        <v>0</v>
      </c>
      <c r="P27" s="640">
        <v>0</v>
      </c>
      <c r="Q27" s="640">
        <v>0</v>
      </c>
      <c r="R27" s="640">
        <v>0</v>
      </c>
      <c r="S27" s="640">
        <v>0</v>
      </c>
      <c r="T27" s="640">
        <v>0</v>
      </c>
      <c r="U27" s="640">
        <v>0</v>
      </c>
      <c r="V27" s="640">
        <v>0</v>
      </c>
      <c r="W27" s="640">
        <v>0</v>
      </c>
      <c r="X27" s="640">
        <v>0</v>
      </c>
      <c r="Y27" s="640">
        <v>0</v>
      </c>
      <c r="Z27" s="640">
        <v>0</v>
      </c>
      <c r="AA27" s="640">
        <v>0</v>
      </c>
      <c r="AB27" s="640">
        <v>0</v>
      </c>
      <c r="AC27" s="640">
        <v>0</v>
      </c>
      <c r="AD27" s="640">
        <v>0</v>
      </c>
      <c r="AE27" s="640">
        <v>0</v>
      </c>
      <c r="AF27" s="640">
        <v>0</v>
      </c>
      <c r="AG27" s="640">
        <v>0</v>
      </c>
      <c r="AH27" s="640">
        <v>0</v>
      </c>
      <c r="AI27" s="640">
        <v>0</v>
      </c>
      <c r="AJ27" s="640">
        <v>0</v>
      </c>
      <c r="AK27" s="640">
        <v>0</v>
      </c>
      <c r="AL27" s="640">
        <v>0</v>
      </c>
      <c r="AM27" s="640">
        <v>0</v>
      </c>
      <c r="AN27" s="640">
        <v>0</v>
      </c>
      <c r="AO27" s="640">
        <v>0</v>
      </c>
      <c r="AP27" s="640">
        <v>0</v>
      </c>
      <c r="AQ27" s="640">
        <v>0</v>
      </c>
      <c r="AR27" s="640">
        <v>0</v>
      </c>
      <c r="AS27" s="640">
        <v>0</v>
      </c>
      <c r="AT27" s="640">
        <v>0</v>
      </c>
      <c r="AU27" s="640">
        <v>0</v>
      </c>
      <c r="AV27" s="640">
        <v>0</v>
      </c>
      <c r="AW27" s="640">
        <v>0</v>
      </c>
      <c r="AX27" s="640">
        <v>0</v>
      </c>
      <c r="AY27" s="640">
        <v>0</v>
      </c>
      <c r="AZ27" s="640">
        <v>0</v>
      </c>
      <c r="BA27" s="640">
        <v>0</v>
      </c>
      <c r="BB27" s="640">
        <v>1</v>
      </c>
      <c r="BC27" s="640">
        <v>3</v>
      </c>
      <c r="BD27" s="640">
        <v>3</v>
      </c>
      <c r="BE27" s="640">
        <v>9</v>
      </c>
      <c r="BF27" s="640">
        <v>2</v>
      </c>
      <c r="BG27" s="640">
        <v>6</v>
      </c>
      <c r="BH27" s="640">
        <v>3</v>
      </c>
      <c r="BI27" s="640">
        <v>9</v>
      </c>
      <c r="BJ27" s="640">
        <v>3</v>
      </c>
      <c r="BK27" s="640">
        <v>9</v>
      </c>
      <c r="BL27" s="640">
        <v>2</v>
      </c>
      <c r="BM27" s="640">
        <v>6</v>
      </c>
      <c r="BN27" s="640">
        <v>2</v>
      </c>
      <c r="BO27" s="640">
        <v>6</v>
      </c>
      <c r="BP27" s="640">
        <v>3</v>
      </c>
      <c r="BQ27" s="640">
        <v>9</v>
      </c>
      <c r="BR27" s="640">
        <v>0</v>
      </c>
      <c r="BS27" s="640">
        <v>0</v>
      </c>
      <c r="BT27" s="640">
        <v>0</v>
      </c>
      <c r="BU27" s="640">
        <v>0</v>
      </c>
      <c r="BV27" s="640">
        <v>0</v>
      </c>
      <c r="BW27" s="640">
        <v>0</v>
      </c>
      <c r="BX27" s="640">
        <v>0</v>
      </c>
      <c r="BY27" s="640">
        <v>0</v>
      </c>
      <c r="BZ27" s="640">
        <v>3</v>
      </c>
      <c r="CA27" s="640">
        <v>9</v>
      </c>
      <c r="CB27" s="640">
        <v>4</v>
      </c>
      <c r="CC27" s="640">
        <v>51</v>
      </c>
      <c r="CD27" s="640">
        <v>1</v>
      </c>
      <c r="CE27" s="640">
        <v>3</v>
      </c>
      <c r="CF27" s="640">
        <v>0</v>
      </c>
      <c r="CG27" s="640">
        <v>0</v>
      </c>
      <c r="CH27" s="640">
        <v>0</v>
      </c>
      <c r="CI27" s="640">
        <v>0</v>
      </c>
      <c r="CJ27" s="640">
        <v>0</v>
      </c>
      <c r="CK27" s="640">
        <v>0</v>
      </c>
      <c r="CL27" s="640">
        <v>0</v>
      </c>
      <c r="CM27" s="640">
        <v>0</v>
      </c>
      <c r="CN27" s="640">
        <v>0</v>
      </c>
      <c r="CO27" s="640">
        <v>0</v>
      </c>
      <c r="CP27" s="640">
        <v>0</v>
      </c>
      <c r="CQ27" s="640">
        <v>0</v>
      </c>
      <c r="CR27" s="640">
        <v>1</v>
      </c>
      <c r="CS27" s="640">
        <v>3</v>
      </c>
      <c r="CT27" s="640">
        <v>1</v>
      </c>
      <c r="CU27" s="640">
        <v>3</v>
      </c>
      <c r="CV27" s="640">
        <v>0</v>
      </c>
      <c r="CW27" s="640">
        <v>0</v>
      </c>
      <c r="CX27" s="640">
        <v>0</v>
      </c>
      <c r="CY27" s="640">
        <v>0</v>
      </c>
      <c r="CZ27" s="640">
        <v>0</v>
      </c>
      <c r="DA27" s="640">
        <v>0</v>
      </c>
      <c r="DB27" s="640">
        <v>0</v>
      </c>
      <c r="DC27" s="640">
        <v>0</v>
      </c>
      <c r="DD27" s="640">
        <v>0</v>
      </c>
      <c r="DE27" s="640">
        <v>0</v>
      </c>
      <c r="DF27" s="640">
        <v>0</v>
      </c>
      <c r="DG27" s="640">
        <v>0</v>
      </c>
      <c r="DH27" s="640">
        <v>0</v>
      </c>
      <c r="DI27" s="640">
        <v>0</v>
      </c>
      <c r="DJ27" s="640">
        <v>0</v>
      </c>
      <c r="DK27" s="640">
        <v>0</v>
      </c>
      <c r="DL27" s="640">
        <v>0</v>
      </c>
      <c r="DM27" s="640">
        <v>0</v>
      </c>
      <c r="DN27" s="640">
        <v>0</v>
      </c>
      <c r="DO27" s="640">
        <v>0</v>
      </c>
      <c r="DP27" s="640">
        <v>0</v>
      </c>
      <c r="DQ27" s="640">
        <v>0</v>
      </c>
      <c r="DR27" s="640">
        <v>0</v>
      </c>
      <c r="DS27" s="640">
        <v>0</v>
      </c>
      <c r="DT27" s="640">
        <v>0</v>
      </c>
      <c r="DU27" s="640">
        <v>0</v>
      </c>
      <c r="DV27" s="640">
        <v>0</v>
      </c>
      <c r="DW27" s="640">
        <v>0</v>
      </c>
      <c r="DX27" s="640">
        <v>0</v>
      </c>
      <c r="DY27" s="640">
        <v>0</v>
      </c>
      <c r="DZ27" s="640">
        <v>0</v>
      </c>
      <c r="EA27" s="640">
        <v>0</v>
      </c>
      <c r="EB27" s="640">
        <v>0</v>
      </c>
      <c r="EC27" s="640">
        <v>0</v>
      </c>
      <c r="ED27" s="640">
        <v>0</v>
      </c>
      <c r="EE27" s="640">
        <v>0</v>
      </c>
      <c r="EF27" s="640">
        <v>0</v>
      </c>
      <c r="EG27" s="640">
        <v>0</v>
      </c>
      <c r="EH27" s="640">
        <v>0</v>
      </c>
      <c r="EI27" s="640">
        <v>0</v>
      </c>
      <c r="EJ27" s="640">
        <v>1</v>
      </c>
      <c r="EK27" s="640">
        <v>2</v>
      </c>
      <c r="EL27" s="640">
        <v>1</v>
      </c>
      <c r="EM27" s="640">
        <v>2</v>
      </c>
      <c r="EN27" s="640">
        <v>0</v>
      </c>
      <c r="EO27" s="640">
        <v>0</v>
      </c>
      <c r="EP27" s="640">
        <v>0</v>
      </c>
      <c r="EQ27" s="640">
        <v>0</v>
      </c>
      <c r="ER27" s="640">
        <v>0</v>
      </c>
      <c r="ES27" s="640">
        <v>0</v>
      </c>
      <c r="ET27" s="640">
        <v>1</v>
      </c>
      <c r="EU27" s="640">
        <v>2</v>
      </c>
      <c r="EV27" s="640">
        <v>0</v>
      </c>
      <c r="EW27" s="640">
        <v>0</v>
      </c>
      <c r="EX27" s="640">
        <v>0</v>
      </c>
      <c r="EY27" s="640">
        <v>0</v>
      </c>
      <c r="EZ27" s="640">
        <v>0</v>
      </c>
      <c r="FA27" s="640">
        <v>0</v>
      </c>
      <c r="FB27" s="640">
        <v>0</v>
      </c>
      <c r="FC27" s="640">
        <v>0</v>
      </c>
      <c r="FD27" s="640">
        <v>0</v>
      </c>
      <c r="FE27" s="640">
        <v>0</v>
      </c>
      <c r="FF27" s="640">
        <v>0</v>
      </c>
      <c r="FG27" s="640">
        <v>0</v>
      </c>
      <c r="FH27" s="640">
        <v>3</v>
      </c>
      <c r="FI27" s="640">
        <v>8</v>
      </c>
      <c r="FJ27" s="640">
        <v>0</v>
      </c>
      <c r="FK27" s="640">
        <v>0</v>
      </c>
      <c r="FL27" s="640">
        <v>0</v>
      </c>
      <c r="FM27" s="640">
        <v>0</v>
      </c>
      <c r="FN27" s="640">
        <v>0</v>
      </c>
      <c r="FO27" s="640">
        <v>0</v>
      </c>
      <c r="FP27" s="640">
        <v>0</v>
      </c>
      <c r="FQ27" s="640">
        <v>0</v>
      </c>
      <c r="FR27" s="640">
        <v>0</v>
      </c>
      <c r="FS27" s="640">
        <v>0</v>
      </c>
      <c r="FT27" s="640">
        <v>0</v>
      </c>
      <c r="FU27" s="640">
        <v>0</v>
      </c>
      <c r="FV27" s="640">
        <v>0</v>
      </c>
      <c r="FW27" s="640">
        <v>0</v>
      </c>
      <c r="FX27" s="640">
        <v>0</v>
      </c>
      <c r="FY27" s="640">
        <v>0</v>
      </c>
      <c r="FZ27" s="640">
        <v>0</v>
      </c>
      <c r="GA27" s="640">
        <v>0</v>
      </c>
      <c r="GB27" s="640">
        <v>0</v>
      </c>
      <c r="GC27" s="640">
        <v>0</v>
      </c>
      <c r="GD27" s="640">
        <v>0</v>
      </c>
      <c r="GE27" s="640">
        <v>0</v>
      </c>
      <c r="GF27" s="640">
        <v>0</v>
      </c>
      <c r="GG27" s="640">
        <v>0</v>
      </c>
      <c r="GH27" s="640">
        <v>0</v>
      </c>
      <c r="GI27" s="640">
        <v>0</v>
      </c>
      <c r="GJ27" s="640">
        <v>0</v>
      </c>
      <c r="GK27" s="640">
        <v>0</v>
      </c>
      <c r="GL27" s="640">
        <v>1</v>
      </c>
      <c r="GM27" s="640">
        <v>3</v>
      </c>
    </row>
    <row r="28" spans="1:195" ht="15" customHeight="1" x14ac:dyDescent="0.2">
      <c r="A28" s="700" t="s">
        <v>210</v>
      </c>
      <c r="B28" s="640">
        <v>0</v>
      </c>
      <c r="C28" s="640">
        <v>0</v>
      </c>
      <c r="D28" s="640">
        <v>0</v>
      </c>
      <c r="E28" s="640">
        <v>0</v>
      </c>
      <c r="F28" s="640">
        <v>0</v>
      </c>
      <c r="G28" s="640">
        <v>0</v>
      </c>
      <c r="H28" s="640">
        <v>0</v>
      </c>
      <c r="I28" s="640">
        <v>0</v>
      </c>
      <c r="J28" s="640">
        <v>0</v>
      </c>
      <c r="K28" s="640">
        <v>0</v>
      </c>
      <c r="L28" s="640">
        <v>0</v>
      </c>
      <c r="M28" s="640">
        <v>0</v>
      </c>
      <c r="N28" s="640">
        <v>0</v>
      </c>
      <c r="O28" s="640">
        <v>0</v>
      </c>
      <c r="P28" s="640">
        <v>0</v>
      </c>
      <c r="Q28" s="640">
        <v>0</v>
      </c>
      <c r="R28" s="640">
        <v>0</v>
      </c>
      <c r="S28" s="640">
        <v>0</v>
      </c>
      <c r="T28" s="640">
        <v>0</v>
      </c>
      <c r="U28" s="640">
        <v>0</v>
      </c>
      <c r="V28" s="640">
        <v>0</v>
      </c>
      <c r="W28" s="640">
        <v>0</v>
      </c>
      <c r="X28" s="640">
        <v>0</v>
      </c>
      <c r="Y28" s="640">
        <v>0</v>
      </c>
      <c r="Z28" s="640">
        <v>0</v>
      </c>
      <c r="AA28" s="640">
        <v>0</v>
      </c>
      <c r="AB28" s="640">
        <v>0</v>
      </c>
      <c r="AC28" s="640">
        <v>0</v>
      </c>
      <c r="AD28" s="640">
        <v>0</v>
      </c>
      <c r="AE28" s="640">
        <v>0</v>
      </c>
      <c r="AF28" s="640">
        <v>0</v>
      </c>
      <c r="AG28" s="640">
        <v>0</v>
      </c>
      <c r="AH28" s="640">
        <v>0</v>
      </c>
      <c r="AI28" s="640">
        <v>0</v>
      </c>
      <c r="AJ28" s="640">
        <v>0</v>
      </c>
      <c r="AK28" s="640">
        <v>0</v>
      </c>
      <c r="AL28" s="640">
        <v>0</v>
      </c>
      <c r="AM28" s="640">
        <v>0</v>
      </c>
      <c r="AN28" s="640">
        <v>0</v>
      </c>
      <c r="AO28" s="640">
        <v>0</v>
      </c>
      <c r="AP28" s="640">
        <v>0</v>
      </c>
      <c r="AQ28" s="640">
        <v>0</v>
      </c>
      <c r="AR28" s="640">
        <v>0</v>
      </c>
      <c r="AS28" s="640">
        <v>0</v>
      </c>
      <c r="AT28" s="640">
        <v>0</v>
      </c>
      <c r="AU28" s="640">
        <v>0</v>
      </c>
      <c r="AV28" s="640">
        <v>0</v>
      </c>
      <c r="AW28" s="640">
        <v>0</v>
      </c>
      <c r="AX28" s="640">
        <v>0</v>
      </c>
      <c r="AY28" s="640">
        <v>0</v>
      </c>
      <c r="AZ28" s="640">
        <v>0</v>
      </c>
      <c r="BA28" s="640">
        <v>0</v>
      </c>
      <c r="BB28" s="640">
        <v>0</v>
      </c>
      <c r="BC28" s="640">
        <v>0</v>
      </c>
      <c r="BD28" s="640">
        <v>0</v>
      </c>
      <c r="BE28" s="640">
        <v>0</v>
      </c>
      <c r="BF28" s="640">
        <v>0</v>
      </c>
      <c r="BG28" s="640">
        <v>0</v>
      </c>
      <c r="BH28" s="640">
        <v>0</v>
      </c>
      <c r="BI28" s="640">
        <v>0</v>
      </c>
      <c r="BJ28" s="640">
        <v>0</v>
      </c>
      <c r="BK28" s="640">
        <v>0</v>
      </c>
      <c r="BL28" s="640">
        <v>0</v>
      </c>
      <c r="BM28" s="640">
        <v>0</v>
      </c>
      <c r="BN28" s="640">
        <v>0</v>
      </c>
      <c r="BO28" s="640">
        <v>0</v>
      </c>
      <c r="BP28" s="640">
        <v>0</v>
      </c>
      <c r="BQ28" s="640">
        <v>0</v>
      </c>
      <c r="BR28" s="640">
        <v>0</v>
      </c>
      <c r="BS28" s="640">
        <v>0</v>
      </c>
      <c r="BT28" s="640">
        <v>0</v>
      </c>
      <c r="BU28" s="640">
        <v>0</v>
      </c>
      <c r="BV28" s="640">
        <v>0</v>
      </c>
      <c r="BW28" s="640">
        <v>0</v>
      </c>
      <c r="BX28" s="640">
        <v>0</v>
      </c>
      <c r="BY28" s="640">
        <v>0</v>
      </c>
      <c r="BZ28" s="640">
        <v>0</v>
      </c>
      <c r="CA28" s="640">
        <v>0</v>
      </c>
      <c r="CB28" s="640">
        <v>1</v>
      </c>
      <c r="CC28" s="640">
        <v>35</v>
      </c>
      <c r="CD28" s="640">
        <v>0</v>
      </c>
      <c r="CE28" s="640">
        <v>0</v>
      </c>
      <c r="CF28" s="640">
        <v>0</v>
      </c>
      <c r="CG28" s="640">
        <v>0</v>
      </c>
      <c r="CH28" s="640">
        <v>0</v>
      </c>
      <c r="CI28" s="640">
        <v>0</v>
      </c>
      <c r="CJ28" s="640">
        <v>0</v>
      </c>
      <c r="CK28" s="640">
        <v>0</v>
      </c>
      <c r="CL28" s="640">
        <v>0</v>
      </c>
      <c r="CM28" s="640">
        <v>0</v>
      </c>
      <c r="CN28" s="640">
        <v>0</v>
      </c>
      <c r="CO28" s="640">
        <v>0</v>
      </c>
      <c r="CP28" s="640">
        <v>0</v>
      </c>
      <c r="CQ28" s="640">
        <v>0</v>
      </c>
      <c r="CR28" s="640">
        <v>0</v>
      </c>
      <c r="CS28" s="640">
        <v>0</v>
      </c>
      <c r="CT28" s="640">
        <v>0</v>
      </c>
      <c r="CU28" s="640">
        <v>0</v>
      </c>
      <c r="CV28" s="640">
        <v>0</v>
      </c>
      <c r="CW28" s="640">
        <v>0</v>
      </c>
      <c r="CX28" s="640">
        <v>0</v>
      </c>
      <c r="CY28" s="640">
        <v>0</v>
      </c>
      <c r="CZ28" s="640">
        <v>0</v>
      </c>
      <c r="DA28" s="640">
        <v>0</v>
      </c>
      <c r="DB28" s="640">
        <v>0</v>
      </c>
      <c r="DC28" s="640">
        <v>0</v>
      </c>
      <c r="DD28" s="640">
        <v>0</v>
      </c>
      <c r="DE28" s="640">
        <v>0</v>
      </c>
      <c r="DF28" s="640">
        <v>0</v>
      </c>
      <c r="DG28" s="640">
        <v>0</v>
      </c>
      <c r="DH28" s="640">
        <v>0</v>
      </c>
      <c r="DI28" s="640">
        <v>0</v>
      </c>
      <c r="DJ28" s="640">
        <v>0</v>
      </c>
      <c r="DK28" s="640">
        <v>0</v>
      </c>
      <c r="DL28" s="640">
        <v>0</v>
      </c>
      <c r="DM28" s="640">
        <v>0</v>
      </c>
      <c r="DN28" s="640">
        <v>0</v>
      </c>
      <c r="DO28" s="640">
        <v>0</v>
      </c>
      <c r="DP28" s="640">
        <v>0</v>
      </c>
      <c r="DQ28" s="640">
        <v>0</v>
      </c>
      <c r="DR28" s="640">
        <v>0</v>
      </c>
      <c r="DS28" s="640">
        <v>0</v>
      </c>
      <c r="DT28" s="640">
        <v>0</v>
      </c>
      <c r="DU28" s="640">
        <v>0</v>
      </c>
      <c r="DV28" s="640">
        <v>0</v>
      </c>
      <c r="DW28" s="640">
        <v>0</v>
      </c>
      <c r="DX28" s="640">
        <v>0</v>
      </c>
      <c r="DY28" s="640">
        <v>0</v>
      </c>
      <c r="DZ28" s="640">
        <v>0</v>
      </c>
      <c r="EA28" s="640">
        <v>0</v>
      </c>
      <c r="EB28" s="640">
        <v>0</v>
      </c>
      <c r="EC28" s="640">
        <v>0</v>
      </c>
      <c r="ED28" s="640">
        <v>0</v>
      </c>
      <c r="EE28" s="640">
        <v>0</v>
      </c>
      <c r="EF28" s="640">
        <v>0</v>
      </c>
      <c r="EG28" s="640">
        <v>0</v>
      </c>
      <c r="EH28" s="640">
        <v>0</v>
      </c>
      <c r="EI28" s="640">
        <v>0</v>
      </c>
      <c r="EJ28" s="640">
        <v>0</v>
      </c>
      <c r="EK28" s="640">
        <v>0</v>
      </c>
      <c r="EL28" s="640">
        <v>0</v>
      </c>
      <c r="EM28" s="640">
        <v>0</v>
      </c>
      <c r="EN28" s="640">
        <v>0</v>
      </c>
      <c r="EO28" s="640">
        <v>0</v>
      </c>
      <c r="EP28" s="640">
        <v>0</v>
      </c>
      <c r="EQ28" s="640">
        <v>0</v>
      </c>
      <c r="ER28" s="640">
        <v>0</v>
      </c>
      <c r="ES28" s="640">
        <v>0</v>
      </c>
      <c r="ET28" s="640">
        <v>0</v>
      </c>
      <c r="EU28" s="640">
        <v>0</v>
      </c>
      <c r="EV28" s="640">
        <v>0</v>
      </c>
      <c r="EW28" s="640">
        <v>0</v>
      </c>
      <c r="EX28" s="640">
        <v>0</v>
      </c>
      <c r="EY28" s="640">
        <v>0</v>
      </c>
      <c r="EZ28" s="640">
        <v>1</v>
      </c>
      <c r="FA28" s="640">
        <v>36</v>
      </c>
      <c r="FB28" s="640">
        <v>0</v>
      </c>
      <c r="FC28" s="640">
        <v>0</v>
      </c>
      <c r="FD28" s="640">
        <v>0</v>
      </c>
      <c r="FE28" s="640">
        <v>0</v>
      </c>
      <c r="FF28" s="640">
        <v>0</v>
      </c>
      <c r="FG28" s="640">
        <v>0</v>
      </c>
      <c r="FH28" s="640">
        <v>0</v>
      </c>
      <c r="FI28" s="640">
        <v>0</v>
      </c>
      <c r="FJ28" s="640">
        <v>1</v>
      </c>
      <c r="FK28" s="640">
        <v>36</v>
      </c>
      <c r="FL28" s="640">
        <v>0</v>
      </c>
      <c r="FM28" s="640">
        <v>0</v>
      </c>
      <c r="FN28" s="640">
        <v>0</v>
      </c>
      <c r="FO28" s="640">
        <v>0</v>
      </c>
      <c r="FP28" s="640">
        <v>0</v>
      </c>
      <c r="FQ28" s="640">
        <v>0</v>
      </c>
      <c r="FR28" s="640">
        <v>0</v>
      </c>
      <c r="FS28" s="640">
        <v>0</v>
      </c>
      <c r="FT28" s="640">
        <v>0</v>
      </c>
      <c r="FU28" s="640">
        <v>0</v>
      </c>
      <c r="FV28" s="640">
        <v>0</v>
      </c>
      <c r="FW28" s="640">
        <v>0</v>
      </c>
      <c r="FX28" s="640">
        <v>0</v>
      </c>
      <c r="FY28" s="640">
        <v>0</v>
      </c>
      <c r="FZ28" s="640">
        <v>0</v>
      </c>
      <c r="GA28" s="640">
        <v>0</v>
      </c>
      <c r="GB28" s="640">
        <v>0</v>
      </c>
      <c r="GC28" s="640">
        <v>0</v>
      </c>
      <c r="GD28" s="640">
        <v>0</v>
      </c>
      <c r="GE28" s="640">
        <v>0</v>
      </c>
      <c r="GF28" s="640">
        <v>0</v>
      </c>
      <c r="GG28" s="640">
        <v>0</v>
      </c>
      <c r="GH28" s="640">
        <v>0</v>
      </c>
      <c r="GI28" s="640">
        <v>0</v>
      </c>
      <c r="GJ28" s="640">
        <v>0</v>
      </c>
      <c r="GK28" s="640">
        <v>0</v>
      </c>
      <c r="GL28" s="640">
        <v>1</v>
      </c>
      <c r="GM28" s="640">
        <v>36</v>
      </c>
    </row>
    <row r="29" spans="1:195" ht="15" customHeight="1" x14ac:dyDescent="0.2">
      <c r="A29" s="700" t="s">
        <v>211</v>
      </c>
      <c r="B29" s="640">
        <v>0</v>
      </c>
      <c r="C29" s="640">
        <v>0</v>
      </c>
      <c r="D29" s="640">
        <v>0</v>
      </c>
      <c r="E29" s="640">
        <v>0</v>
      </c>
      <c r="F29" s="640">
        <v>0</v>
      </c>
      <c r="G29" s="640">
        <v>0</v>
      </c>
      <c r="H29" s="640">
        <v>0</v>
      </c>
      <c r="I29" s="640">
        <v>0</v>
      </c>
      <c r="J29" s="640">
        <v>0</v>
      </c>
      <c r="K29" s="640">
        <v>0</v>
      </c>
      <c r="L29" s="640">
        <v>0</v>
      </c>
      <c r="M29" s="640">
        <v>0</v>
      </c>
      <c r="N29" s="640">
        <v>0</v>
      </c>
      <c r="O29" s="640">
        <v>0</v>
      </c>
      <c r="P29" s="640">
        <v>0</v>
      </c>
      <c r="Q29" s="640">
        <v>0</v>
      </c>
      <c r="R29" s="640">
        <v>0</v>
      </c>
      <c r="S29" s="640">
        <v>0</v>
      </c>
      <c r="T29" s="640">
        <v>0</v>
      </c>
      <c r="U29" s="640">
        <v>0</v>
      </c>
      <c r="V29" s="640">
        <v>0</v>
      </c>
      <c r="W29" s="640">
        <v>0</v>
      </c>
      <c r="X29" s="640">
        <v>0</v>
      </c>
      <c r="Y29" s="640">
        <v>0</v>
      </c>
      <c r="Z29" s="640">
        <v>0</v>
      </c>
      <c r="AA29" s="640">
        <v>0</v>
      </c>
      <c r="AB29" s="640">
        <v>0</v>
      </c>
      <c r="AC29" s="640">
        <v>0</v>
      </c>
      <c r="AD29" s="640">
        <v>0</v>
      </c>
      <c r="AE29" s="640">
        <v>0</v>
      </c>
      <c r="AF29" s="640">
        <v>0</v>
      </c>
      <c r="AG29" s="640">
        <v>0</v>
      </c>
      <c r="AH29" s="640">
        <v>0</v>
      </c>
      <c r="AI29" s="640">
        <v>0</v>
      </c>
      <c r="AJ29" s="640">
        <v>0</v>
      </c>
      <c r="AK29" s="640">
        <v>0</v>
      </c>
      <c r="AL29" s="640">
        <v>0</v>
      </c>
      <c r="AM29" s="640">
        <v>0</v>
      </c>
      <c r="AN29" s="640">
        <v>0</v>
      </c>
      <c r="AO29" s="640">
        <v>0</v>
      </c>
      <c r="AP29" s="640">
        <v>0</v>
      </c>
      <c r="AQ29" s="640">
        <v>0</v>
      </c>
      <c r="AR29" s="640">
        <v>0</v>
      </c>
      <c r="AS29" s="640">
        <v>0</v>
      </c>
      <c r="AT29" s="640">
        <v>0</v>
      </c>
      <c r="AU29" s="640">
        <v>0</v>
      </c>
      <c r="AV29" s="640">
        <v>0</v>
      </c>
      <c r="AW29" s="640">
        <v>0</v>
      </c>
      <c r="AX29" s="640">
        <v>0</v>
      </c>
      <c r="AY29" s="640">
        <v>0</v>
      </c>
      <c r="AZ29" s="640">
        <v>0</v>
      </c>
      <c r="BA29" s="640">
        <v>0</v>
      </c>
      <c r="BB29" s="640">
        <v>0</v>
      </c>
      <c r="BC29" s="640">
        <v>0</v>
      </c>
      <c r="BD29" s="640">
        <v>2</v>
      </c>
      <c r="BE29" s="640">
        <v>12</v>
      </c>
      <c r="BF29" s="640">
        <v>1</v>
      </c>
      <c r="BG29" s="640">
        <v>8</v>
      </c>
      <c r="BH29" s="640">
        <v>2</v>
      </c>
      <c r="BI29" s="640">
        <v>12</v>
      </c>
      <c r="BJ29" s="640">
        <v>2</v>
      </c>
      <c r="BK29" s="640">
        <v>12</v>
      </c>
      <c r="BL29" s="640">
        <v>1</v>
      </c>
      <c r="BM29" s="640">
        <v>8</v>
      </c>
      <c r="BN29" s="640">
        <v>1</v>
      </c>
      <c r="BO29" s="640">
        <v>8</v>
      </c>
      <c r="BP29" s="640">
        <v>1</v>
      </c>
      <c r="BQ29" s="640">
        <v>8</v>
      </c>
      <c r="BR29" s="640">
        <v>0</v>
      </c>
      <c r="BS29" s="640">
        <v>0</v>
      </c>
      <c r="BT29" s="640">
        <v>0</v>
      </c>
      <c r="BU29" s="640">
        <v>0</v>
      </c>
      <c r="BV29" s="640">
        <v>0</v>
      </c>
      <c r="BW29" s="640">
        <v>0</v>
      </c>
      <c r="BX29" s="640">
        <v>0</v>
      </c>
      <c r="BY29" s="640">
        <v>0</v>
      </c>
      <c r="BZ29" s="640">
        <v>0</v>
      </c>
      <c r="CA29" s="640">
        <v>0</v>
      </c>
      <c r="CB29" s="640">
        <v>1</v>
      </c>
      <c r="CC29" s="640">
        <v>54</v>
      </c>
      <c r="CD29" s="640">
        <v>0</v>
      </c>
      <c r="CE29" s="640">
        <v>0</v>
      </c>
      <c r="CF29" s="640">
        <v>0</v>
      </c>
      <c r="CG29" s="640">
        <v>0</v>
      </c>
      <c r="CH29" s="640">
        <v>1</v>
      </c>
      <c r="CI29" s="640">
        <v>8</v>
      </c>
      <c r="CJ29" s="640">
        <v>0</v>
      </c>
      <c r="CK29" s="640">
        <v>0</v>
      </c>
      <c r="CL29" s="640">
        <v>0</v>
      </c>
      <c r="CM29" s="640">
        <v>0</v>
      </c>
      <c r="CN29" s="640">
        <v>0</v>
      </c>
      <c r="CO29" s="640">
        <v>0</v>
      </c>
      <c r="CP29" s="640">
        <v>0</v>
      </c>
      <c r="CQ29" s="640">
        <v>0</v>
      </c>
      <c r="CR29" s="640">
        <v>0</v>
      </c>
      <c r="CS29" s="640">
        <v>0</v>
      </c>
      <c r="CT29" s="640">
        <v>0</v>
      </c>
      <c r="CU29" s="640">
        <v>0</v>
      </c>
      <c r="CV29" s="640">
        <v>0</v>
      </c>
      <c r="CW29" s="640">
        <v>0</v>
      </c>
      <c r="CX29" s="640">
        <v>0</v>
      </c>
      <c r="CY29" s="640">
        <v>0</v>
      </c>
      <c r="CZ29" s="640">
        <v>0</v>
      </c>
      <c r="DA29" s="640">
        <v>0</v>
      </c>
      <c r="DB29" s="640">
        <v>0</v>
      </c>
      <c r="DC29" s="640">
        <v>0</v>
      </c>
      <c r="DD29" s="640">
        <v>0</v>
      </c>
      <c r="DE29" s="640">
        <v>0</v>
      </c>
      <c r="DF29" s="640">
        <v>0</v>
      </c>
      <c r="DG29" s="640">
        <v>0</v>
      </c>
      <c r="DH29" s="640">
        <v>0</v>
      </c>
      <c r="DI29" s="640">
        <v>0</v>
      </c>
      <c r="DJ29" s="640">
        <v>0</v>
      </c>
      <c r="DK29" s="640">
        <v>0</v>
      </c>
      <c r="DL29" s="640">
        <v>0</v>
      </c>
      <c r="DM29" s="640">
        <v>0</v>
      </c>
      <c r="DN29" s="640">
        <v>0</v>
      </c>
      <c r="DO29" s="640">
        <v>0</v>
      </c>
      <c r="DP29" s="640">
        <v>0</v>
      </c>
      <c r="DQ29" s="640">
        <v>0</v>
      </c>
      <c r="DR29" s="640">
        <v>0</v>
      </c>
      <c r="DS29" s="640">
        <v>0</v>
      </c>
      <c r="DT29" s="640">
        <v>0</v>
      </c>
      <c r="DU29" s="640">
        <v>0</v>
      </c>
      <c r="DV29" s="640">
        <v>0</v>
      </c>
      <c r="DW29" s="640">
        <v>0</v>
      </c>
      <c r="DX29" s="640">
        <v>0</v>
      </c>
      <c r="DY29" s="640">
        <v>0</v>
      </c>
      <c r="DZ29" s="640">
        <v>0</v>
      </c>
      <c r="EA29" s="640">
        <v>0</v>
      </c>
      <c r="EB29" s="640">
        <v>0</v>
      </c>
      <c r="EC29" s="640">
        <v>0</v>
      </c>
      <c r="ED29" s="640">
        <v>0</v>
      </c>
      <c r="EE29" s="640">
        <v>0</v>
      </c>
      <c r="EF29" s="640">
        <v>0</v>
      </c>
      <c r="EG29" s="640">
        <v>0</v>
      </c>
      <c r="EH29" s="640">
        <v>1</v>
      </c>
      <c r="EI29" s="640">
        <v>8</v>
      </c>
      <c r="EJ29" s="640">
        <v>1</v>
      </c>
      <c r="EK29" s="640">
        <v>5</v>
      </c>
      <c r="EL29" s="640">
        <v>1</v>
      </c>
      <c r="EM29" s="640">
        <v>5</v>
      </c>
      <c r="EN29" s="640">
        <v>0</v>
      </c>
      <c r="EO29" s="640">
        <v>0</v>
      </c>
      <c r="EP29" s="640">
        <v>0</v>
      </c>
      <c r="EQ29" s="640">
        <v>0</v>
      </c>
      <c r="ER29" s="640">
        <v>1</v>
      </c>
      <c r="ES29" s="640">
        <v>5</v>
      </c>
      <c r="ET29" s="640">
        <v>1</v>
      </c>
      <c r="EU29" s="640">
        <v>5</v>
      </c>
      <c r="EV29" s="640">
        <v>0</v>
      </c>
      <c r="EW29" s="640">
        <v>0</v>
      </c>
      <c r="EX29" s="640">
        <v>0</v>
      </c>
      <c r="EY29" s="640">
        <v>0</v>
      </c>
      <c r="EZ29" s="640">
        <v>0</v>
      </c>
      <c r="FA29" s="640">
        <v>0</v>
      </c>
      <c r="FB29" s="640">
        <v>0</v>
      </c>
      <c r="FC29" s="640">
        <v>0</v>
      </c>
      <c r="FD29" s="640">
        <v>0</v>
      </c>
      <c r="FE29" s="640">
        <v>0</v>
      </c>
      <c r="FF29" s="640">
        <v>0</v>
      </c>
      <c r="FG29" s="640">
        <v>0</v>
      </c>
      <c r="FH29" s="640">
        <v>0</v>
      </c>
      <c r="FI29" s="640">
        <v>0</v>
      </c>
      <c r="FJ29" s="640">
        <v>1</v>
      </c>
      <c r="FK29" s="640">
        <v>8</v>
      </c>
      <c r="FL29" s="640">
        <v>0</v>
      </c>
      <c r="FM29" s="640">
        <v>0</v>
      </c>
      <c r="FN29" s="640">
        <v>0</v>
      </c>
      <c r="FO29" s="640">
        <v>0</v>
      </c>
      <c r="FP29" s="640">
        <v>0</v>
      </c>
      <c r="FQ29" s="640">
        <v>0</v>
      </c>
      <c r="FR29" s="640">
        <v>0</v>
      </c>
      <c r="FS29" s="640">
        <v>0</v>
      </c>
      <c r="FT29" s="640">
        <v>0</v>
      </c>
      <c r="FU29" s="640">
        <v>0</v>
      </c>
      <c r="FV29" s="640">
        <v>0</v>
      </c>
      <c r="FW29" s="640">
        <v>0</v>
      </c>
      <c r="FX29" s="640">
        <v>0</v>
      </c>
      <c r="FY29" s="640">
        <v>0</v>
      </c>
      <c r="FZ29" s="640">
        <v>0</v>
      </c>
      <c r="GA29" s="640">
        <v>0</v>
      </c>
      <c r="GB29" s="640">
        <v>0</v>
      </c>
      <c r="GC29" s="640">
        <v>0</v>
      </c>
      <c r="GD29" s="640">
        <v>1</v>
      </c>
      <c r="GE29" s="640">
        <v>8</v>
      </c>
      <c r="GF29" s="640">
        <v>1</v>
      </c>
      <c r="GG29" s="640">
        <v>8</v>
      </c>
      <c r="GH29" s="640">
        <v>0</v>
      </c>
      <c r="GI29" s="640">
        <v>0</v>
      </c>
      <c r="GJ29" s="640">
        <v>0</v>
      </c>
      <c r="GK29" s="640">
        <v>0</v>
      </c>
      <c r="GL29" s="640">
        <v>1</v>
      </c>
      <c r="GM29" s="640">
        <v>8</v>
      </c>
    </row>
    <row r="30" spans="1:195" ht="15" customHeight="1" x14ac:dyDescent="0.2">
      <c r="A30" s="700" t="s">
        <v>212</v>
      </c>
      <c r="B30" s="640">
        <v>0</v>
      </c>
      <c r="C30" s="640">
        <v>0</v>
      </c>
      <c r="D30" s="640">
        <v>0</v>
      </c>
      <c r="E30" s="640">
        <v>0</v>
      </c>
      <c r="F30" s="640">
        <v>0</v>
      </c>
      <c r="G30" s="640">
        <v>0</v>
      </c>
      <c r="H30" s="640">
        <v>0</v>
      </c>
      <c r="I30" s="640">
        <v>0</v>
      </c>
      <c r="J30" s="640">
        <v>0</v>
      </c>
      <c r="K30" s="640">
        <v>0</v>
      </c>
      <c r="L30" s="640">
        <v>0</v>
      </c>
      <c r="M30" s="640">
        <v>0</v>
      </c>
      <c r="N30" s="640">
        <v>0</v>
      </c>
      <c r="O30" s="640">
        <v>0</v>
      </c>
      <c r="P30" s="640">
        <v>0</v>
      </c>
      <c r="Q30" s="640">
        <v>0</v>
      </c>
      <c r="R30" s="640">
        <v>0</v>
      </c>
      <c r="S30" s="640">
        <v>0</v>
      </c>
      <c r="T30" s="640">
        <v>0</v>
      </c>
      <c r="U30" s="640">
        <v>0</v>
      </c>
      <c r="V30" s="640">
        <v>0</v>
      </c>
      <c r="W30" s="640">
        <v>0</v>
      </c>
      <c r="X30" s="640">
        <v>0</v>
      </c>
      <c r="Y30" s="640">
        <v>0</v>
      </c>
      <c r="Z30" s="640">
        <v>0</v>
      </c>
      <c r="AA30" s="640">
        <v>0</v>
      </c>
      <c r="AB30" s="640">
        <v>0</v>
      </c>
      <c r="AC30" s="640">
        <v>0</v>
      </c>
      <c r="AD30" s="640">
        <v>0</v>
      </c>
      <c r="AE30" s="640">
        <v>0</v>
      </c>
      <c r="AF30" s="640">
        <v>0</v>
      </c>
      <c r="AG30" s="640">
        <v>0</v>
      </c>
      <c r="AH30" s="640">
        <v>0</v>
      </c>
      <c r="AI30" s="640">
        <v>0</v>
      </c>
      <c r="AJ30" s="640">
        <v>0</v>
      </c>
      <c r="AK30" s="640">
        <v>0</v>
      </c>
      <c r="AL30" s="640">
        <v>0</v>
      </c>
      <c r="AM30" s="640">
        <v>0</v>
      </c>
      <c r="AN30" s="640">
        <v>0</v>
      </c>
      <c r="AO30" s="640">
        <v>0</v>
      </c>
      <c r="AP30" s="640">
        <v>0</v>
      </c>
      <c r="AQ30" s="640">
        <v>0</v>
      </c>
      <c r="AR30" s="640">
        <v>0</v>
      </c>
      <c r="AS30" s="640">
        <v>0</v>
      </c>
      <c r="AT30" s="640">
        <v>0</v>
      </c>
      <c r="AU30" s="640">
        <v>0</v>
      </c>
      <c r="AV30" s="640">
        <v>0</v>
      </c>
      <c r="AW30" s="640">
        <v>0</v>
      </c>
      <c r="AX30" s="640">
        <v>0</v>
      </c>
      <c r="AY30" s="640">
        <v>0</v>
      </c>
      <c r="AZ30" s="640">
        <v>0</v>
      </c>
      <c r="BA30" s="640">
        <v>0</v>
      </c>
      <c r="BB30" s="640">
        <v>0</v>
      </c>
      <c r="BC30" s="640">
        <v>0</v>
      </c>
      <c r="BD30" s="640">
        <v>5</v>
      </c>
      <c r="BE30" s="640">
        <v>12</v>
      </c>
      <c r="BF30" s="640">
        <v>0</v>
      </c>
      <c r="BG30" s="640">
        <v>0</v>
      </c>
      <c r="BH30" s="640">
        <v>4</v>
      </c>
      <c r="BI30" s="640">
        <v>10</v>
      </c>
      <c r="BJ30" s="640">
        <v>1</v>
      </c>
      <c r="BK30" s="640">
        <v>2</v>
      </c>
      <c r="BL30" s="640">
        <v>0</v>
      </c>
      <c r="BM30" s="640">
        <v>0</v>
      </c>
      <c r="BN30" s="640">
        <v>0</v>
      </c>
      <c r="BO30" s="640">
        <v>0</v>
      </c>
      <c r="BP30" s="640">
        <v>1</v>
      </c>
      <c r="BQ30" s="640">
        <v>3</v>
      </c>
      <c r="BR30" s="640">
        <v>1</v>
      </c>
      <c r="BS30" s="640">
        <v>2</v>
      </c>
      <c r="BT30" s="640">
        <v>1</v>
      </c>
      <c r="BU30" s="640">
        <v>2</v>
      </c>
      <c r="BV30" s="640">
        <v>2</v>
      </c>
      <c r="BW30" s="640">
        <v>5</v>
      </c>
      <c r="BX30" s="640">
        <v>0</v>
      </c>
      <c r="BY30" s="640">
        <v>0</v>
      </c>
      <c r="BZ30" s="640">
        <v>0</v>
      </c>
      <c r="CA30" s="640">
        <v>0</v>
      </c>
      <c r="CB30" s="640">
        <v>1</v>
      </c>
      <c r="CC30" s="640">
        <v>29</v>
      </c>
      <c r="CD30" s="640">
        <v>0</v>
      </c>
      <c r="CE30" s="640">
        <v>0</v>
      </c>
      <c r="CF30" s="640">
        <v>0</v>
      </c>
      <c r="CG30" s="640">
        <v>0</v>
      </c>
      <c r="CH30" s="640">
        <v>0</v>
      </c>
      <c r="CI30" s="640">
        <v>0</v>
      </c>
      <c r="CJ30" s="640">
        <v>0</v>
      </c>
      <c r="CK30" s="640">
        <v>0</v>
      </c>
      <c r="CL30" s="640">
        <v>0</v>
      </c>
      <c r="CM30" s="640">
        <v>0</v>
      </c>
      <c r="CN30" s="640">
        <v>2</v>
      </c>
      <c r="CO30" s="640">
        <v>5</v>
      </c>
      <c r="CP30" s="640">
        <v>2</v>
      </c>
      <c r="CQ30" s="640">
        <v>5</v>
      </c>
      <c r="CR30" s="640">
        <v>2</v>
      </c>
      <c r="CS30" s="640">
        <v>7</v>
      </c>
      <c r="CT30" s="640">
        <v>0</v>
      </c>
      <c r="CU30" s="640">
        <v>0</v>
      </c>
      <c r="CV30" s="640">
        <v>0</v>
      </c>
      <c r="CW30" s="640">
        <v>0</v>
      </c>
      <c r="CX30" s="640">
        <v>0</v>
      </c>
      <c r="CY30" s="640">
        <v>0</v>
      </c>
      <c r="CZ30" s="640">
        <v>0</v>
      </c>
      <c r="DA30" s="640">
        <v>0</v>
      </c>
      <c r="DB30" s="640">
        <v>0</v>
      </c>
      <c r="DC30" s="640">
        <v>0</v>
      </c>
      <c r="DD30" s="640">
        <v>0</v>
      </c>
      <c r="DE30" s="640">
        <v>0</v>
      </c>
      <c r="DF30" s="640">
        <v>0</v>
      </c>
      <c r="DG30" s="640">
        <v>0</v>
      </c>
      <c r="DH30" s="640">
        <v>0</v>
      </c>
      <c r="DI30" s="640">
        <v>0</v>
      </c>
      <c r="DJ30" s="640">
        <v>0</v>
      </c>
      <c r="DK30" s="640">
        <v>0</v>
      </c>
      <c r="DL30" s="640">
        <v>0</v>
      </c>
      <c r="DM30" s="640">
        <v>0</v>
      </c>
      <c r="DN30" s="640">
        <v>1</v>
      </c>
      <c r="DO30" s="640">
        <v>2</v>
      </c>
      <c r="DP30" s="640">
        <v>0</v>
      </c>
      <c r="DQ30" s="640">
        <v>0</v>
      </c>
      <c r="DR30" s="640">
        <v>0</v>
      </c>
      <c r="DS30" s="640">
        <v>0</v>
      </c>
      <c r="DT30" s="640">
        <v>0</v>
      </c>
      <c r="DU30" s="640">
        <v>0</v>
      </c>
      <c r="DV30" s="640">
        <v>0</v>
      </c>
      <c r="DW30" s="640">
        <v>0</v>
      </c>
      <c r="DX30" s="640">
        <v>0</v>
      </c>
      <c r="DY30" s="640">
        <v>0</v>
      </c>
      <c r="DZ30" s="640">
        <v>0</v>
      </c>
      <c r="EA30" s="640">
        <v>0</v>
      </c>
      <c r="EB30" s="640">
        <v>0</v>
      </c>
      <c r="EC30" s="640">
        <v>0</v>
      </c>
      <c r="ED30" s="640">
        <v>0</v>
      </c>
      <c r="EE30" s="640">
        <v>0</v>
      </c>
      <c r="EF30" s="640">
        <v>0</v>
      </c>
      <c r="EG30" s="640">
        <v>0</v>
      </c>
      <c r="EH30" s="640">
        <v>0</v>
      </c>
      <c r="EI30" s="640">
        <v>0</v>
      </c>
      <c r="EJ30" s="640">
        <v>0</v>
      </c>
      <c r="EK30" s="640">
        <v>0</v>
      </c>
      <c r="EL30" s="640">
        <v>0</v>
      </c>
      <c r="EM30" s="640">
        <v>0</v>
      </c>
      <c r="EN30" s="640">
        <v>0</v>
      </c>
      <c r="EO30" s="640">
        <v>0</v>
      </c>
      <c r="EP30" s="640">
        <v>0</v>
      </c>
      <c r="EQ30" s="640">
        <v>0</v>
      </c>
      <c r="ER30" s="640">
        <v>0</v>
      </c>
      <c r="ES30" s="640">
        <v>0</v>
      </c>
      <c r="ET30" s="640">
        <v>0</v>
      </c>
      <c r="EU30" s="640">
        <v>0</v>
      </c>
      <c r="EV30" s="640">
        <v>0</v>
      </c>
      <c r="EW30" s="640">
        <v>0</v>
      </c>
      <c r="EX30" s="640">
        <v>0</v>
      </c>
      <c r="EY30" s="640">
        <v>0</v>
      </c>
      <c r="EZ30" s="640">
        <v>0</v>
      </c>
      <c r="FA30" s="640">
        <v>0</v>
      </c>
      <c r="FB30" s="640">
        <v>0</v>
      </c>
      <c r="FC30" s="640">
        <v>0</v>
      </c>
      <c r="FD30" s="640">
        <v>0</v>
      </c>
      <c r="FE30" s="640">
        <v>0</v>
      </c>
      <c r="FF30" s="640">
        <v>0</v>
      </c>
      <c r="FG30" s="640">
        <v>0</v>
      </c>
      <c r="FH30" s="640">
        <v>0</v>
      </c>
      <c r="FI30" s="640">
        <v>0</v>
      </c>
      <c r="FJ30" s="640">
        <v>0</v>
      </c>
      <c r="FK30" s="640">
        <v>0</v>
      </c>
      <c r="FL30" s="640">
        <v>0</v>
      </c>
      <c r="FM30" s="640">
        <v>0</v>
      </c>
      <c r="FN30" s="640">
        <v>0</v>
      </c>
      <c r="FO30" s="640">
        <v>0</v>
      </c>
      <c r="FP30" s="640">
        <v>0</v>
      </c>
      <c r="FQ30" s="640">
        <v>0</v>
      </c>
      <c r="FR30" s="640">
        <v>0</v>
      </c>
      <c r="FS30" s="640">
        <v>0</v>
      </c>
      <c r="FT30" s="640">
        <v>0</v>
      </c>
      <c r="FU30" s="640">
        <v>0</v>
      </c>
      <c r="FV30" s="640">
        <v>0</v>
      </c>
      <c r="FW30" s="640">
        <v>0</v>
      </c>
      <c r="FX30" s="640">
        <v>0</v>
      </c>
      <c r="FY30" s="640">
        <v>0</v>
      </c>
      <c r="FZ30" s="640">
        <v>0</v>
      </c>
      <c r="GA30" s="640">
        <v>0</v>
      </c>
      <c r="GB30" s="640">
        <v>0</v>
      </c>
      <c r="GC30" s="640">
        <v>0</v>
      </c>
      <c r="GD30" s="640">
        <v>0</v>
      </c>
      <c r="GE30" s="640">
        <v>0</v>
      </c>
      <c r="GF30" s="640">
        <v>1</v>
      </c>
      <c r="GG30" s="640">
        <v>2</v>
      </c>
      <c r="GH30" s="640">
        <v>0</v>
      </c>
      <c r="GI30" s="640">
        <v>0</v>
      </c>
      <c r="GJ30" s="640">
        <v>0</v>
      </c>
      <c r="GK30" s="640">
        <v>0</v>
      </c>
      <c r="GL30" s="640">
        <v>0</v>
      </c>
      <c r="GM30" s="640">
        <v>0</v>
      </c>
    </row>
    <row r="31" spans="1:195" ht="15" customHeight="1" x14ac:dyDescent="0.2">
      <c r="A31" s="700" t="s">
        <v>213</v>
      </c>
      <c r="B31" s="640">
        <v>0</v>
      </c>
      <c r="C31" s="640">
        <v>0</v>
      </c>
      <c r="D31" s="640">
        <v>0</v>
      </c>
      <c r="E31" s="640">
        <v>0</v>
      </c>
      <c r="F31" s="640">
        <v>0</v>
      </c>
      <c r="G31" s="640">
        <v>0</v>
      </c>
      <c r="H31" s="640">
        <v>0</v>
      </c>
      <c r="I31" s="640">
        <v>0</v>
      </c>
      <c r="J31" s="640">
        <v>0</v>
      </c>
      <c r="K31" s="640">
        <v>0</v>
      </c>
      <c r="L31" s="640">
        <v>0</v>
      </c>
      <c r="M31" s="640">
        <v>0</v>
      </c>
      <c r="N31" s="640">
        <v>0</v>
      </c>
      <c r="O31" s="640">
        <v>0</v>
      </c>
      <c r="P31" s="640">
        <v>0</v>
      </c>
      <c r="Q31" s="640">
        <v>0</v>
      </c>
      <c r="R31" s="640">
        <v>0</v>
      </c>
      <c r="S31" s="640">
        <v>0</v>
      </c>
      <c r="T31" s="640">
        <v>0</v>
      </c>
      <c r="U31" s="640">
        <v>0</v>
      </c>
      <c r="V31" s="640">
        <v>0</v>
      </c>
      <c r="W31" s="640">
        <v>0</v>
      </c>
      <c r="X31" s="640">
        <v>0</v>
      </c>
      <c r="Y31" s="640">
        <v>0</v>
      </c>
      <c r="Z31" s="640">
        <v>0</v>
      </c>
      <c r="AA31" s="640">
        <v>0</v>
      </c>
      <c r="AB31" s="640">
        <v>0</v>
      </c>
      <c r="AC31" s="640">
        <v>0</v>
      </c>
      <c r="AD31" s="640">
        <v>0</v>
      </c>
      <c r="AE31" s="640">
        <v>0</v>
      </c>
      <c r="AF31" s="640">
        <v>0</v>
      </c>
      <c r="AG31" s="640">
        <v>0</v>
      </c>
      <c r="AH31" s="640">
        <v>0</v>
      </c>
      <c r="AI31" s="640">
        <v>0</v>
      </c>
      <c r="AJ31" s="640">
        <v>0</v>
      </c>
      <c r="AK31" s="640">
        <v>0</v>
      </c>
      <c r="AL31" s="640">
        <v>0</v>
      </c>
      <c r="AM31" s="640">
        <v>0</v>
      </c>
      <c r="AN31" s="640">
        <v>0</v>
      </c>
      <c r="AO31" s="640">
        <v>0</v>
      </c>
      <c r="AP31" s="640">
        <v>0</v>
      </c>
      <c r="AQ31" s="640">
        <v>0</v>
      </c>
      <c r="AR31" s="640">
        <v>0</v>
      </c>
      <c r="AS31" s="640">
        <v>0</v>
      </c>
      <c r="AT31" s="640">
        <v>0</v>
      </c>
      <c r="AU31" s="640">
        <v>0</v>
      </c>
      <c r="AV31" s="640">
        <v>0</v>
      </c>
      <c r="AW31" s="640">
        <v>0</v>
      </c>
      <c r="AX31" s="640">
        <v>0</v>
      </c>
      <c r="AY31" s="640">
        <v>0</v>
      </c>
      <c r="AZ31" s="640">
        <v>0</v>
      </c>
      <c r="BA31" s="640">
        <v>0</v>
      </c>
      <c r="BB31" s="640">
        <v>0</v>
      </c>
      <c r="BC31" s="640">
        <v>0</v>
      </c>
      <c r="BD31" s="640">
        <v>0</v>
      </c>
      <c r="BE31" s="640">
        <v>0</v>
      </c>
      <c r="BF31" s="640">
        <v>0</v>
      </c>
      <c r="BG31" s="640">
        <v>0</v>
      </c>
      <c r="BH31" s="640">
        <v>0</v>
      </c>
      <c r="BI31" s="640">
        <v>0</v>
      </c>
      <c r="BJ31" s="640">
        <v>0</v>
      </c>
      <c r="BK31" s="640">
        <v>0</v>
      </c>
      <c r="BL31" s="640">
        <v>0</v>
      </c>
      <c r="BM31" s="640">
        <v>0</v>
      </c>
      <c r="BN31" s="640">
        <v>0</v>
      </c>
      <c r="BO31" s="640">
        <v>0</v>
      </c>
      <c r="BP31" s="640">
        <v>0</v>
      </c>
      <c r="BQ31" s="640">
        <v>0</v>
      </c>
      <c r="BR31" s="640">
        <v>0</v>
      </c>
      <c r="BS31" s="640">
        <v>0</v>
      </c>
      <c r="BT31" s="640">
        <v>0</v>
      </c>
      <c r="BU31" s="640">
        <v>0</v>
      </c>
      <c r="BV31" s="640">
        <v>0</v>
      </c>
      <c r="BW31" s="640">
        <v>0</v>
      </c>
      <c r="BX31" s="640">
        <v>0</v>
      </c>
      <c r="BY31" s="640">
        <v>0</v>
      </c>
      <c r="BZ31" s="640">
        <v>0</v>
      </c>
      <c r="CA31" s="640">
        <v>0</v>
      </c>
      <c r="CB31" s="640">
        <v>1</v>
      </c>
      <c r="CC31" s="640">
        <v>19</v>
      </c>
      <c r="CD31" s="640">
        <v>0</v>
      </c>
      <c r="CE31" s="640">
        <v>0</v>
      </c>
      <c r="CF31" s="640">
        <v>0</v>
      </c>
      <c r="CG31" s="640">
        <v>0</v>
      </c>
      <c r="CH31" s="640">
        <v>0</v>
      </c>
      <c r="CI31" s="640">
        <v>0</v>
      </c>
      <c r="CJ31" s="640">
        <v>0</v>
      </c>
      <c r="CK31" s="640">
        <v>0</v>
      </c>
      <c r="CL31" s="640">
        <v>0</v>
      </c>
      <c r="CM31" s="640">
        <v>0</v>
      </c>
      <c r="CN31" s="640">
        <v>0</v>
      </c>
      <c r="CO31" s="640">
        <v>0</v>
      </c>
      <c r="CP31" s="640">
        <v>0</v>
      </c>
      <c r="CQ31" s="640">
        <v>0</v>
      </c>
      <c r="CR31" s="640">
        <v>0</v>
      </c>
      <c r="CS31" s="640">
        <v>0</v>
      </c>
      <c r="CT31" s="640">
        <v>0</v>
      </c>
      <c r="CU31" s="640">
        <v>0</v>
      </c>
      <c r="CV31" s="640">
        <v>0</v>
      </c>
      <c r="CW31" s="640">
        <v>0</v>
      </c>
      <c r="CX31" s="640">
        <v>0</v>
      </c>
      <c r="CY31" s="640">
        <v>0</v>
      </c>
      <c r="CZ31" s="640">
        <v>0</v>
      </c>
      <c r="DA31" s="640">
        <v>0</v>
      </c>
      <c r="DB31" s="640">
        <v>0</v>
      </c>
      <c r="DC31" s="640">
        <v>0</v>
      </c>
      <c r="DD31" s="640">
        <v>0</v>
      </c>
      <c r="DE31" s="640">
        <v>0</v>
      </c>
      <c r="DF31" s="640">
        <v>0</v>
      </c>
      <c r="DG31" s="640">
        <v>0</v>
      </c>
      <c r="DH31" s="640">
        <v>0</v>
      </c>
      <c r="DI31" s="640">
        <v>0</v>
      </c>
      <c r="DJ31" s="640">
        <v>0</v>
      </c>
      <c r="DK31" s="640">
        <v>0</v>
      </c>
      <c r="DL31" s="640">
        <v>0</v>
      </c>
      <c r="DM31" s="640">
        <v>0</v>
      </c>
      <c r="DN31" s="640">
        <v>0</v>
      </c>
      <c r="DO31" s="640">
        <v>0</v>
      </c>
      <c r="DP31" s="640">
        <v>0</v>
      </c>
      <c r="DQ31" s="640">
        <v>0</v>
      </c>
      <c r="DR31" s="640">
        <v>0</v>
      </c>
      <c r="DS31" s="640">
        <v>0</v>
      </c>
      <c r="DT31" s="640">
        <v>0</v>
      </c>
      <c r="DU31" s="640">
        <v>0</v>
      </c>
      <c r="DV31" s="640">
        <v>0</v>
      </c>
      <c r="DW31" s="640">
        <v>0</v>
      </c>
      <c r="DX31" s="640">
        <v>0</v>
      </c>
      <c r="DY31" s="640">
        <v>0</v>
      </c>
      <c r="DZ31" s="640">
        <v>0</v>
      </c>
      <c r="EA31" s="640">
        <v>0</v>
      </c>
      <c r="EB31" s="640">
        <v>0</v>
      </c>
      <c r="EC31" s="640">
        <v>0</v>
      </c>
      <c r="ED31" s="640">
        <v>0</v>
      </c>
      <c r="EE31" s="640">
        <v>0</v>
      </c>
      <c r="EF31" s="640">
        <v>0</v>
      </c>
      <c r="EG31" s="640">
        <v>0</v>
      </c>
      <c r="EH31" s="640">
        <v>0</v>
      </c>
      <c r="EI31" s="640">
        <v>0</v>
      </c>
      <c r="EJ31" s="640">
        <v>0</v>
      </c>
      <c r="EK31" s="640">
        <v>0</v>
      </c>
      <c r="EL31" s="640">
        <v>0</v>
      </c>
      <c r="EM31" s="640">
        <v>0</v>
      </c>
      <c r="EN31" s="640">
        <v>0</v>
      </c>
      <c r="EO31" s="640">
        <v>0</v>
      </c>
      <c r="EP31" s="640">
        <v>0</v>
      </c>
      <c r="EQ31" s="640">
        <v>0</v>
      </c>
      <c r="ER31" s="640">
        <v>0</v>
      </c>
      <c r="ES31" s="640">
        <v>0</v>
      </c>
      <c r="ET31" s="640">
        <v>0</v>
      </c>
      <c r="EU31" s="640">
        <v>0</v>
      </c>
      <c r="EV31" s="640">
        <v>0</v>
      </c>
      <c r="EW31" s="640">
        <v>0</v>
      </c>
      <c r="EX31" s="640">
        <v>0</v>
      </c>
      <c r="EY31" s="640">
        <v>0</v>
      </c>
      <c r="EZ31" s="640">
        <v>0</v>
      </c>
      <c r="FA31" s="640">
        <v>0</v>
      </c>
      <c r="FB31" s="640">
        <v>0</v>
      </c>
      <c r="FC31" s="640">
        <v>0</v>
      </c>
      <c r="FD31" s="640">
        <v>0</v>
      </c>
      <c r="FE31" s="640">
        <v>0</v>
      </c>
      <c r="FF31" s="640">
        <v>0</v>
      </c>
      <c r="FG31" s="640">
        <v>0</v>
      </c>
      <c r="FH31" s="640">
        <v>0</v>
      </c>
      <c r="FI31" s="640">
        <v>0</v>
      </c>
      <c r="FJ31" s="640">
        <v>0</v>
      </c>
      <c r="FK31" s="640">
        <v>0</v>
      </c>
      <c r="FL31" s="640">
        <v>0</v>
      </c>
      <c r="FM31" s="640">
        <v>0</v>
      </c>
      <c r="FN31" s="640">
        <v>0</v>
      </c>
      <c r="FO31" s="640">
        <v>0</v>
      </c>
      <c r="FP31" s="640">
        <v>0</v>
      </c>
      <c r="FQ31" s="640">
        <v>0</v>
      </c>
      <c r="FR31" s="640">
        <v>0</v>
      </c>
      <c r="FS31" s="640">
        <v>0</v>
      </c>
      <c r="FT31" s="640">
        <v>0</v>
      </c>
      <c r="FU31" s="640">
        <v>0</v>
      </c>
      <c r="FV31" s="640">
        <v>0</v>
      </c>
      <c r="FW31" s="640">
        <v>0</v>
      </c>
      <c r="FX31" s="640">
        <v>0</v>
      </c>
      <c r="FY31" s="640">
        <v>0</v>
      </c>
      <c r="FZ31" s="640">
        <v>0</v>
      </c>
      <c r="GA31" s="640">
        <v>0</v>
      </c>
      <c r="GB31" s="640">
        <v>0</v>
      </c>
      <c r="GC31" s="640">
        <v>0</v>
      </c>
      <c r="GD31" s="640">
        <v>0</v>
      </c>
      <c r="GE31" s="640">
        <v>0</v>
      </c>
      <c r="GF31" s="640">
        <v>0</v>
      </c>
      <c r="GG31" s="640">
        <v>0</v>
      </c>
      <c r="GH31" s="640">
        <v>0</v>
      </c>
      <c r="GI31" s="640">
        <v>0</v>
      </c>
      <c r="GJ31" s="640">
        <v>0</v>
      </c>
      <c r="GK31" s="640">
        <v>0</v>
      </c>
      <c r="GL31" s="640">
        <v>0</v>
      </c>
      <c r="GM31" s="640">
        <v>0</v>
      </c>
    </row>
    <row r="32" spans="1:195" ht="15" customHeight="1" x14ac:dyDescent="0.2">
      <c r="A32" s="700" t="s">
        <v>214</v>
      </c>
      <c r="B32" s="640">
        <v>0</v>
      </c>
      <c r="C32" s="640">
        <v>0</v>
      </c>
      <c r="D32" s="640">
        <v>0</v>
      </c>
      <c r="E32" s="640">
        <v>0</v>
      </c>
      <c r="F32" s="640">
        <v>0</v>
      </c>
      <c r="G32" s="640">
        <v>0</v>
      </c>
      <c r="H32" s="640">
        <v>0</v>
      </c>
      <c r="I32" s="640">
        <v>0</v>
      </c>
      <c r="J32" s="640">
        <v>0</v>
      </c>
      <c r="K32" s="640">
        <v>0</v>
      </c>
      <c r="L32" s="640">
        <v>0</v>
      </c>
      <c r="M32" s="640">
        <v>0</v>
      </c>
      <c r="N32" s="640">
        <v>0</v>
      </c>
      <c r="O32" s="640">
        <v>0</v>
      </c>
      <c r="P32" s="640">
        <v>0</v>
      </c>
      <c r="Q32" s="640">
        <v>0</v>
      </c>
      <c r="R32" s="640">
        <v>0</v>
      </c>
      <c r="S32" s="640">
        <v>0</v>
      </c>
      <c r="T32" s="640">
        <v>0</v>
      </c>
      <c r="U32" s="640">
        <v>0</v>
      </c>
      <c r="V32" s="640">
        <v>0</v>
      </c>
      <c r="W32" s="640">
        <v>0</v>
      </c>
      <c r="X32" s="640">
        <v>0</v>
      </c>
      <c r="Y32" s="640">
        <v>0</v>
      </c>
      <c r="Z32" s="640">
        <v>0</v>
      </c>
      <c r="AA32" s="640">
        <v>0</v>
      </c>
      <c r="AB32" s="640">
        <v>0</v>
      </c>
      <c r="AC32" s="640">
        <v>0</v>
      </c>
      <c r="AD32" s="640">
        <v>0</v>
      </c>
      <c r="AE32" s="640">
        <v>0</v>
      </c>
      <c r="AF32" s="640">
        <v>0</v>
      </c>
      <c r="AG32" s="640">
        <v>0</v>
      </c>
      <c r="AH32" s="640">
        <v>0</v>
      </c>
      <c r="AI32" s="640">
        <v>0</v>
      </c>
      <c r="AJ32" s="640">
        <v>0</v>
      </c>
      <c r="AK32" s="640">
        <v>0</v>
      </c>
      <c r="AL32" s="640">
        <v>0</v>
      </c>
      <c r="AM32" s="640">
        <v>0</v>
      </c>
      <c r="AN32" s="640">
        <v>0</v>
      </c>
      <c r="AO32" s="640">
        <v>0</v>
      </c>
      <c r="AP32" s="640">
        <v>0</v>
      </c>
      <c r="AQ32" s="640">
        <v>0</v>
      </c>
      <c r="AR32" s="640">
        <v>0</v>
      </c>
      <c r="AS32" s="640">
        <v>0</v>
      </c>
      <c r="AT32" s="640">
        <v>0</v>
      </c>
      <c r="AU32" s="640">
        <v>0</v>
      </c>
      <c r="AV32" s="640">
        <v>0</v>
      </c>
      <c r="AW32" s="640">
        <v>0</v>
      </c>
      <c r="AX32" s="640">
        <v>0</v>
      </c>
      <c r="AY32" s="640">
        <v>0</v>
      </c>
      <c r="AZ32" s="640">
        <v>0</v>
      </c>
      <c r="BA32" s="640">
        <v>0</v>
      </c>
      <c r="BB32" s="640">
        <v>1</v>
      </c>
      <c r="BC32" s="640">
        <v>3</v>
      </c>
      <c r="BD32" s="640">
        <v>0</v>
      </c>
      <c r="BE32" s="640">
        <v>0</v>
      </c>
      <c r="BF32" s="640">
        <v>0</v>
      </c>
      <c r="BG32" s="640">
        <v>0</v>
      </c>
      <c r="BH32" s="640">
        <v>1</v>
      </c>
      <c r="BI32" s="640">
        <v>3</v>
      </c>
      <c r="BJ32" s="640">
        <v>0</v>
      </c>
      <c r="BK32" s="640">
        <v>0</v>
      </c>
      <c r="BL32" s="640">
        <v>0</v>
      </c>
      <c r="BM32" s="640">
        <v>0</v>
      </c>
      <c r="BN32" s="640">
        <v>0</v>
      </c>
      <c r="BO32" s="640">
        <v>0</v>
      </c>
      <c r="BP32" s="640">
        <v>1</v>
      </c>
      <c r="BQ32" s="640">
        <v>3</v>
      </c>
      <c r="BR32" s="640">
        <v>0</v>
      </c>
      <c r="BS32" s="640">
        <v>0</v>
      </c>
      <c r="BT32" s="640">
        <v>0</v>
      </c>
      <c r="BU32" s="640">
        <v>0</v>
      </c>
      <c r="BV32" s="640">
        <v>1</v>
      </c>
      <c r="BW32" s="640">
        <v>3</v>
      </c>
      <c r="BX32" s="640">
        <v>0</v>
      </c>
      <c r="BY32" s="640">
        <v>0</v>
      </c>
      <c r="BZ32" s="640">
        <v>0</v>
      </c>
      <c r="CA32" s="640">
        <v>0</v>
      </c>
      <c r="CB32" s="640">
        <v>1</v>
      </c>
      <c r="CC32" s="640">
        <v>26</v>
      </c>
      <c r="CD32" s="640">
        <v>0</v>
      </c>
      <c r="CE32" s="640">
        <v>0</v>
      </c>
      <c r="CF32" s="640">
        <v>0</v>
      </c>
      <c r="CG32" s="640">
        <v>0</v>
      </c>
      <c r="CH32" s="640">
        <v>0</v>
      </c>
      <c r="CI32" s="640">
        <v>0</v>
      </c>
      <c r="CJ32" s="640">
        <v>0</v>
      </c>
      <c r="CK32" s="640">
        <v>0</v>
      </c>
      <c r="CL32" s="640">
        <v>0</v>
      </c>
      <c r="CM32" s="640">
        <v>0</v>
      </c>
      <c r="CN32" s="640">
        <v>1</v>
      </c>
      <c r="CO32" s="640">
        <v>3</v>
      </c>
      <c r="CP32" s="640">
        <v>1</v>
      </c>
      <c r="CQ32" s="640">
        <v>3</v>
      </c>
      <c r="CR32" s="640">
        <v>0</v>
      </c>
      <c r="CS32" s="640">
        <v>0</v>
      </c>
      <c r="CT32" s="640">
        <v>0</v>
      </c>
      <c r="CU32" s="640">
        <v>0</v>
      </c>
      <c r="CV32" s="640">
        <v>0</v>
      </c>
      <c r="CW32" s="640">
        <v>0</v>
      </c>
      <c r="CX32" s="640">
        <v>0</v>
      </c>
      <c r="CY32" s="640">
        <v>0</v>
      </c>
      <c r="CZ32" s="640">
        <v>0</v>
      </c>
      <c r="DA32" s="640">
        <v>0</v>
      </c>
      <c r="DB32" s="640">
        <v>0</v>
      </c>
      <c r="DC32" s="640">
        <v>0</v>
      </c>
      <c r="DD32" s="640">
        <v>1</v>
      </c>
      <c r="DE32" s="640">
        <v>3</v>
      </c>
      <c r="DF32" s="640">
        <v>1</v>
      </c>
      <c r="DG32" s="640">
        <v>3</v>
      </c>
      <c r="DH32" s="640">
        <v>0</v>
      </c>
      <c r="DI32" s="640">
        <v>0</v>
      </c>
      <c r="DJ32" s="640">
        <v>0</v>
      </c>
      <c r="DK32" s="640">
        <v>0</v>
      </c>
      <c r="DL32" s="640">
        <v>1</v>
      </c>
      <c r="DM32" s="640">
        <v>3</v>
      </c>
      <c r="DN32" s="640">
        <v>0</v>
      </c>
      <c r="DO32" s="640">
        <v>0</v>
      </c>
      <c r="DP32" s="640">
        <v>0</v>
      </c>
      <c r="DQ32" s="640">
        <v>0</v>
      </c>
      <c r="DR32" s="640">
        <v>1</v>
      </c>
      <c r="DS32" s="640">
        <v>3</v>
      </c>
      <c r="DT32" s="640">
        <v>1</v>
      </c>
      <c r="DU32" s="640">
        <v>3</v>
      </c>
      <c r="DV32" s="640">
        <v>0</v>
      </c>
      <c r="DW32" s="640">
        <v>0</v>
      </c>
      <c r="DX32" s="640">
        <v>0</v>
      </c>
      <c r="DY32" s="640">
        <v>0</v>
      </c>
      <c r="DZ32" s="640">
        <v>0</v>
      </c>
      <c r="EA32" s="640">
        <v>0</v>
      </c>
      <c r="EB32" s="640">
        <v>0</v>
      </c>
      <c r="EC32" s="640">
        <v>0</v>
      </c>
      <c r="ED32" s="640">
        <v>0</v>
      </c>
      <c r="EE32" s="640">
        <v>0</v>
      </c>
      <c r="EF32" s="640">
        <v>0</v>
      </c>
      <c r="EG32" s="640">
        <v>0</v>
      </c>
      <c r="EH32" s="640">
        <v>0</v>
      </c>
      <c r="EI32" s="640">
        <v>0</v>
      </c>
      <c r="EJ32" s="640">
        <v>0</v>
      </c>
      <c r="EK32" s="640">
        <v>0</v>
      </c>
      <c r="EL32" s="640">
        <v>0</v>
      </c>
      <c r="EM32" s="640">
        <v>0</v>
      </c>
      <c r="EN32" s="640">
        <v>0</v>
      </c>
      <c r="EO32" s="640">
        <v>0</v>
      </c>
      <c r="EP32" s="640">
        <v>0</v>
      </c>
      <c r="EQ32" s="640">
        <v>0</v>
      </c>
      <c r="ER32" s="640">
        <v>0</v>
      </c>
      <c r="ES32" s="640">
        <v>0</v>
      </c>
      <c r="ET32" s="640">
        <v>0</v>
      </c>
      <c r="EU32" s="640">
        <v>0</v>
      </c>
      <c r="EV32" s="640">
        <v>0</v>
      </c>
      <c r="EW32" s="640">
        <v>0</v>
      </c>
      <c r="EX32" s="640">
        <v>0</v>
      </c>
      <c r="EY32" s="640">
        <v>0</v>
      </c>
      <c r="EZ32" s="640">
        <v>1</v>
      </c>
      <c r="FA32" s="640">
        <v>26</v>
      </c>
      <c r="FB32" s="640">
        <v>1</v>
      </c>
      <c r="FC32" s="640">
        <v>26</v>
      </c>
      <c r="FD32" s="640">
        <v>0</v>
      </c>
      <c r="FE32" s="640">
        <v>0</v>
      </c>
      <c r="FF32" s="640">
        <v>0</v>
      </c>
      <c r="FG32" s="640">
        <v>0</v>
      </c>
      <c r="FH32" s="640">
        <v>0</v>
      </c>
      <c r="FI32" s="640">
        <v>0</v>
      </c>
      <c r="FJ32" s="640">
        <v>1</v>
      </c>
      <c r="FK32" s="640">
        <v>26</v>
      </c>
      <c r="FL32" s="640">
        <v>0</v>
      </c>
      <c r="FM32" s="640">
        <v>0</v>
      </c>
      <c r="FN32" s="640">
        <v>0</v>
      </c>
      <c r="FO32" s="640">
        <v>0</v>
      </c>
      <c r="FP32" s="640">
        <v>0</v>
      </c>
      <c r="FQ32" s="640">
        <v>0</v>
      </c>
      <c r="FR32" s="640">
        <v>0</v>
      </c>
      <c r="FS32" s="640">
        <v>0</v>
      </c>
      <c r="FT32" s="640">
        <v>0</v>
      </c>
      <c r="FU32" s="640">
        <v>0</v>
      </c>
      <c r="FV32" s="640">
        <v>0</v>
      </c>
      <c r="FW32" s="640">
        <v>0</v>
      </c>
      <c r="FX32" s="640">
        <v>0</v>
      </c>
      <c r="FY32" s="640">
        <v>0</v>
      </c>
      <c r="FZ32" s="640">
        <v>1</v>
      </c>
      <c r="GA32" s="640">
        <v>26</v>
      </c>
      <c r="GB32" s="640">
        <v>0</v>
      </c>
      <c r="GC32" s="640">
        <v>0</v>
      </c>
      <c r="GD32" s="640">
        <v>0</v>
      </c>
      <c r="GE32" s="640">
        <v>0</v>
      </c>
      <c r="GF32" s="640">
        <v>0</v>
      </c>
      <c r="GG32" s="640">
        <v>0</v>
      </c>
      <c r="GH32" s="640">
        <v>0</v>
      </c>
      <c r="GI32" s="640">
        <v>0</v>
      </c>
      <c r="GJ32" s="640">
        <v>0</v>
      </c>
      <c r="GK32" s="640">
        <v>0</v>
      </c>
      <c r="GL32" s="640">
        <v>1</v>
      </c>
      <c r="GM32" s="640">
        <v>26</v>
      </c>
    </row>
    <row r="33" spans="1:195" ht="15" customHeight="1" x14ac:dyDescent="0.2">
      <c r="A33" s="700" t="s">
        <v>215</v>
      </c>
      <c r="B33" s="640">
        <v>0</v>
      </c>
      <c r="C33" s="640">
        <v>0</v>
      </c>
      <c r="D33" s="640">
        <v>0</v>
      </c>
      <c r="E33" s="640">
        <v>0</v>
      </c>
      <c r="F33" s="640">
        <v>0</v>
      </c>
      <c r="G33" s="640">
        <v>0</v>
      </c>
      <c r="H33" s="640">
        <v>0</v>
      </c>
      <c r="I33" s="640">
        <v>0</v>
      </c>
      <c r="J33" s="640">
        <v>0</v>
      </c>
      <c r="K33" s="640">
        <v>0</v>
      </c>
      <c r="L33" s="640">
        <v>0</v>
      </c>
      <c r="M33" s="640">
        <v>0</v>
      </c>
      <c r="N33" s="640">
        <v>0</v>
      </c>
      <c r="O33" s="640">
        <v>0</v>
      </c>
      <c r="P33" s="640">
        <v>1</v>
      </c>
      <c r="Q33" s="640">
        <v>11</v>
      </c>
      <c r="R33" s="640">
        <v>0</v>
      </c>
      <c r="S33" s="640">
        <v>0</v>
      </c>
      <c r="T33" s="640">
        <v>0</v>
      </c>
      <c r="U33" s="640">
        <v>0</v>
      </c>
      <c r="V33" s="640">
        <v>1</v>
      </c>
      <c r="W33" s="640">
        <v>11</v>
      </c>
      <c r="X33" s="640">
        <v>1</v>
      </c>
      <c r="Y33" s="640">
        <v>12</v>
      </c>
      <c r="Z33" s="640">
        <v>1</v>
      </c>
      <c r="AA33" s="640">
        <v>11</v>
      </c>
      <c r="AB33" s="640">
        <v>0</v>
      </c>
      <c r="AC33" s="640">
        <v>0</v>
      </c>
      <c r="AD33" s="640">
        <v>0</v>
      </c>
      <c r="AE33" s="640">
        <v>0</v>
      </c>
      <c r="AF33" s="640">
        <v>0</v>
      </c>
      <c r="AG33" s="640">
        <v>0</v>
      </c>
      <c r="AH33" s="640">
        <v>0</v>
      </c>
      <c r="AI33" s="640">
        <v>0</v>
      </c>
      <c r="AJ33" s="640">
        <v>0</v>
      </c>
      <c r="AK33" s="640">
        <v>0</v>
      </c>
      <c r="AL33" s="640">
        <v>0</v>
      </c>
      <c r="AM33" s="640">
        <v>0</v>
      </c>
      <c r="AN33" s="640">
        <v>0</v>
      </c>
      <c r="AO33" s="640">
        <v>0</v>
      </c>
      <c r="AP33" s="640">
        <v>0</v>
      </c>
      <c r="AQ33" s="640">
        <v>0</v>
      </c>
      <c r="AR33" s="640">
        <v>0</v>
      </c>
      <c r="AS33" s="640">
        <v>0</v>
      </c>
      <c r="AT33" s="640">
        <v>0</v>
      </c>
      <c r="AU33" s="640">
        <v>0</v>
      </c>
      <c r="AV33" s="640">
        <v>0</v>
      </c>
      <c r="AW33" s="640">
        <v>0</v>
      </c>
      <c r="AX33" s="640">
        <v>0</v>
      </c>
      <c r="AY33" s="640">
        <v>0</v>
      </c>
      <c r="AZ33" s="640">
        <v>0</v>
      </c>
      <c r="BA33" s="640">
        <v>0</v>
      </c>
      <c r="BB33" s="640">
        <v>0</v>
      </c>
      <c r="BC33" s="640">
        <v>0</v>
      </c>
      <c r="BD33" s="640">
        <v>1</v>
      </c>
      <c r="BE33" s="640">
        <v>3</v>
      </c>
      <c r="BF33" s="640">
        <v>0</v>
      </c>
      <c r="BG33" s="640">
        <v>0</v>
      </c>
      <c r="BH33" s="640">
        <v>1</v>
      </c>
      <c r="BI33" s="640">
        <v>3</v>
      </c>
      <c r="BJ33" s="640">
        <v>1</v>
      </c>
      <c r="BK33" s="640">
        <v>3</v>
      </c>
      <c r="BL33" s="640">
        <v>0</v>
      </c>
      <c r="BM33" s="640">
        <v>0</v>
      </c>
      <c r="BN33" s="640">
        <v>0</v>
      </c>
      <c r="BO33" s="640">
        <v>0</v>
      </c>
      <c r="BP33" s="640">
        <v>0</v>
      </c>
      <c r="BQ33" s="640">
        <v>0</v>
      </c>
      <c r="BR33" s="640">
        <v>0</v>
      </c>
      <c r="BS33" s="640">
        <v>0</v>
      </c>
      <c r="BT33" s="640">
        <v>0</v>
      </c>
      <c r="BU33" s="640">
        <v>0</v>
      </c>
      <c r="BV33" s="640">
        <v>0</v>
      </c>
      <c r="BW33" s="640">
        <v>0</v>
      </c>
      <c r="BX33" s="640">
        <v>0</v>
      </c>
      <c r="BY33" s="640">
        <v>0</v>
      </c>
      <c r="BZ33" s="640">
        <v>0</v>
      </c>
      <c r="CA33" s="640">
        <v>0</v>
      </c>
      <c r="CB33" s="640">
        <v>1</v>
      </c>
      <c r="CC33" s="640">
        <v>43</v>
      </c>
      <c r="CD33" s="640">
        <v>0</v>
      </c>
      <c r="CE33" s="640">
        <v>0</v>
      </c>
      <c r="CF33" s="640">
        <v>0</v>
      </c>
      <c r="CG33" s="640">
        <v>0</v>
      </c>
      <c r="CH33" s="640">
        <v>1</v>
      </c>
      <c r="CI33" s="640">
        <v>11</v>
      </c>
      <c r="CJ33" s="640">
        <v>0</v>
      </c>
      <c r="CK33" s="640">
        <v>0</v>
      </c>
      <c r="CL33" s="640">
        <v>0</v>
      </c>
      <c r="CM33" s="640">
        <v>0</v>
      </c>
      <c r="CN33" s="640">
        <v>0</v>
      </c>
      <c r="CO33" s="640">
        <v>0</v>
      </c>
      <c r="CP33" s="640">
        <v>0</v>
      </c>
      <c r="CQ33" s="640">
        <v>0</v>
      </c>
      <c r="CR33" s="640">
        <v>0</v>
      </c>
      <c r="CS33" s="640">
        <v>0</v>
      </c>
      <c r="CT33" s="640">
        <v>0</v>
      </c>
      <c r="CU33" s="640">
        <v>0</v>
      </c>
      <c r="CV33" s="640">
        <v>0</v>
      </c>
      <c r="CW33" s="640">
        <v>0</v>
      </c>
      <c r="CX33" s="640">
        <v>0</v>
      </c>
      <c r="CY33" s="640">
        <v>0</v>
      </c>
      <c r="CZ33" s="640">
        <v>0</v>
      </c>
      <c r="DA33" s="640">
        <v>0</v>
      </c>
      <c r="DB33" s="640">
        <v>1</v>
      </c>
      <c r="DC33" s="640">
        <v>10</v>
      </c>
      <c r="DD33" s="640">
        <v>0</v>
      </c>
      <c r="DE33" s="640">
        <v>0</v>
      </c>
      <c r="DF33" s="640">
        <v>0</v>
      </c>
      <c r="DG33" s="640">
        <v>0</v>
      </c>
      <c r="DH33" s="640">
        <v>0</v>
      </c>
      <c r="DI33" s="640">
        <v>0</v>
      </c>
      <c r="DJ33" s="640">
        <v>0</v>
      </c>
      <c r="DK33" s="640">
        <v>0</v>
      </c>
      <c r="DL33" s="640">
        <v>0</v>
      </c>
      <c r="DM33" s="640">
        <v>0</v>
      </c>
      <c r="DN33" s="640">
        <v>0</v>
      </c>
      <c r="DO33" s="640">
        <v>0</v>
      </c>
      <c r="DP33" s="640">
        <v>0</v>
      </c>
      <c r="DQ33" s="640">
        <v>0</v>
      </c>
      <c r="DR33" s="640">
        <v>0</v>
      </c>
      <c r="DS33" s="640">
        <v>0</v>
      </c>
      <c r="DT33" s="640">
        <v>0</v>
      </c>
      <c r="DU33" s="640">
        <v>0</v>
      </c>
      <c r="DV33" s="640">
        <v>0</v>
      </c>
      <c r="DW33" s="640">
        <v>0</v>
      </c>
      <c r="DX33" s="640">
        <v>0</v>
      </c>
      <c r="DY33" s="640">
        <v>0</v>
      </c>
      <c r="DZ33" s="640">
        <v>0</v>
      </c>
      <c r="EA33" s="640">
        <v>0</v>
      </c>
      <c r="EB33" s="640">
        <v>0</v>
      </c>
      <c r="EC33" s="640">
        <v>0</v>
      </c>
      <c r="ED33" s="640">
        <v>0</v>
      </c>
      <c r="EE33" s="640">
        <v>0</v>
      </c>
      <c r="EF33" s="640">
        <v>0</v>
      </c>
      <c r="EG33" s="640">
        <v>0</v>
      </c>
      <c r="EH33" s="640">
        <v>0</v>
      </c>
      <c r="EI33" s="640">
        <v>0</v>
      </c>
      <c r="EJ33" s="640">
        <v>0</v>
      </c>
      <c r="EK33" s="640">
        <v>0</v>
      </c>
      <c r="EL33" s="640">
        <v>0</v>
      </c>
      <c r="EM33" s="640">
        <v>0</v>
      </c>
      <c r="EN33" s="640">
        <v>0</v>
      </c>
      <c r="EO33" s="640">
        <v>0</v>
      </c>
      <c r="EP33" s="640">
        <v>0</v>
      </c>
      <c r="EQ33" s="640">
        <v>0</v>
      </c>
      <c r="ER33" s="640">
        <v>0</v>
      </c>
      <c r="ES33" s="640">
        <v>0</v>
      </c>
      <c r="ET33" s="640">
        <v>0</v>
      </c>
      <c r="EU33" s="640">
        <v>0</v>
      </c>
      <c r="EV33" s="640">
        <v>1</v>
      </c>
      <c r="EW33" s="640">
        <v>11</v>
      </c>
      <c r="EX33" s="640">
        <v>0</v>
      </c>
      <c r="EY33" s="640">
        <v>0</v>
      </c>
      <c r="EZ33" s="640">
        <v>1</v>
      </c>
      <c r="FA33" s="640">
        <v>10</v>
      </c>
      <c r="FB33" s="640">
        <v>0</v>
      </c>
      <c r="FC33" s="640">
        <v>0</v>
      </c>
      <c r="FD33" s="640">
        <v>0</v>
      </c>
      <c r="FE33" s="640">
        <v>0</v>
      </c>
      <c r="FF33" s="640">
        <v>0</v>
      </c>
      <c r="FG33" s="640">
        <v>0</v>
      </c>
      <c r="FH33" s="640">
        <v>0</v>
      </c>
      <c r="FI33" s="640">
        <v>0</v>
      </c>
      <c r="FJ33" s="640">
        <v>0</v>
      </c>
      <c r="FK33" s="640">
        <v>0</v>
      </c>
      <c r="FL33" s="640">
        <v>0</v>
      </c>
      <c r="FM33" s="640">
        <v>0</v>
      </c>
      <c r="FN33" s="640">
        <v>0</v>
      </c>
      <c r="FO33" s="640">
        <v>0</v>
      </c>
      <c r="FP33" s="640">
        <v>0</v>
      </c>
      <c r="FQ33" s="640">
        <v>0</v>
      </c>
      <c r="FR33" s="640">
        <v>0</v>
      </c>
      <c r="FS33" s="640">
        <v>0</v>
      </c>
      <c r="FT33" s="640">
        <v>0</v>
      </c>
      <c r="FU33" s="640">
        <v>0</v>
      </c>
      <c r="FV33" s="640">
        <v>0</v>
      </c>
      <c r="FW33" s="640">
        <v>0</v>
      </c>
      <c r="FX33" s="640">
        <v>0</v>
      </c>
      <c r="FY33" s="640">
        <v>0</v>
      </c>
      <c r="FZ33" s="640">
        <v>0</v>
      </c>
      <c r="GA33" s="640">
        <v>0</v>
      </c>
      <c r="GB33" s="640">
        <v>0</v>
      </c>
      <c r="GC33" s="640">
        <v>0</v>
      </c>
      <c r="GD33" s="640">
        <v>1</v>
      </c>
      <c r="GE33" s="640">
        <v>12</v>
      </c>
      <c r="GF33" s="640">
        <v>0</v>
      </c>
      <c r="GG33" s="640">
        <v>0</v>
      </c>
      <c r="GH33" s="640">
        <v>0</v>
      </c>
      <c r="GI33" s="640">
        <v>0</v>
      </c>
      <c r="GJ33" s="640">
        <v>0</v>
      </c>
      <c r="GK33" s="640">
        <v>0</v>
      </c>
      <c r="GL33" s="640">
        <v>1</v>
      </c>
      <c r="GM33" s="640">
        <v>12</v>
      </c>
    </row>
    <row r="34" spans="1:195" ht="15" customHeight="1" x14ac:dyDescent="0.2">
      <c r="A34" s="700" t="s">
        <v>216</v>
      </c>
      <c r="B34" s="640">
        <v>0</v>
      </c>
      <c r="C34" s="640">
        <v>0</v>
      </c>
      <c r="D34" s="640">
        <v>0</v>
      </c>
      <c r="E34" s="640">
        <v>0</v>
      </c>
      <c r="F34" s="640">
        <v>0</v>
      </c>
      <c r="G34" s="640">
        <v>0</v>
      </c>
      <c r="H34" s="640">
        <v>0</v>
      </c>
      <c r="I34" s="640">
        <v>0</v>
      </c>
      <c r="J34" s="640">
        <v>0</v>
      </c>
      <c r="K34" s="640">
        <v>0</v>
      </c>
      <c r="L34" s="640">
        <v>0</v>
      </c>
      <c r="M34" s="640">
        <v>0</v>
      </c>
      <c r="N34" s="640">
        <v>0</v>
      </c>
      <c r="O34" s="640">
        <v>0</v>
      </c>
      <c r="P34" s="640">
        <v>0</v>
      </c>
      <c r="Q34" s="640">
        <v>0</v>
      </c>
      <c r="R34" s="640">
        <v>0</v>
      </c>
      <c r="S34" s="640">
        <v>0</v>
      </c>
      <c r="T34" s="640">
        <v>0</v>
      </c>
      <c r="U34" s="640">
        <v>0</v>
      </c>
      <c r="V34" s="640">
        <v>0</v>
      </c>
      <c r="W34" s="640">
        <v>0</v>
      </c>
      <c r="X34" s="640">
        <v>0</v>
      </c>
      <c r="Y34" s="640">
        <v>0</v>
      </c>
      <c r="Z34" s="640">
        <v>0</v>
      </c>
      <c r="AA34" s="640">
        <v>0</v>
      </c>
      <c r="AB34" s="640">
        <v>0</v>
      </c>
      <c r="AC34" s="640">
        <v>0</v>
      </c>
      <c r="AD34" s="640">
        <v>0</v>
      </c>
      <c r="AE34" s="640">
        <v>0</v>
      </c>
      <c r="AF34" s="640">
        <v>0</v>
      </c>
      <c r="AG34" s="640">
        <v>0</v>
      </c>
      <c r="AH34" s="640">
        <v>0</v>
      </c>
      <c r="AI34" s="640">
        <v>0</v>
      </c>
      <c r="AJ34" s="640">
        <v>0</v>
      </c>
      <c r="AK34" s="640">
        <v>0</v>
      </c>
      <c r="AL34" s="640">
        <v>0</v>
      </c>
      <c r="AM34" s="640">
        <v>0</v>
      </c>
      <c r="AN34" s="640">
        <v>0</v>
      </c>
      <c r="AO34" s="640">
        <v>0</v>
      </c>
      <c r="AP34" s="640">
        <v>0</v>
      </c>
      <c r="AQ34" s="640">
        <v>0</v>
      </c>
      <c r="AR34" s="640">
        <v>0</v>
      </c>
      <c r="AS34" s="640">
        <v>0</v>
      </c>
      <c r="AT34" s="640">
        <v>0</v>
      </c>
      <c r="AU34" s="640">
        <v>0</v>
      </c>
      <c r="AV34" s="640">
        <v>0</v>
      </c>
      <c r="AW34" s="640">
        <v>0</v>
      </c>
      <c r="AX34" s="640">
        <v>0</v>
      </c>
      <c r="AY34" s="640">
        <v>0</v>
      </c>
      <c r="AZ34" s="640">
        <v>0</v>
      </c>
      <c r="BA34" s="640">
        <v>0</v>
      </c>
      <c r="BB34" s="640">
        <v>0</v>
      </c>
      <c r="BC34" s="640">
        <v>0</v>
      </c>
      <c r="BD34" s="640">
        <v>0</v>
      </c>
      <c r="BE34" s="640">
        <v>0</v>
      </c>
      <c r="BF34" s="640">
        <v>0</v>
      </c>
      <c r="BG34" s="640">
        <v>0</v>
      </c>
      <c r="BH34" s="640">
        <v>0</v>
      </c>
      <c r="BI34" s="640">
        <v>0</v>
      </c>
      <c r="BJ34" s="640">
        <v>0</v>
      </c>
      <c r="BK34" s="640">
        <v>0</v>
      </c>
      <c r="BL34" s="640">
        <v>0</v>
      </c>
      <c r="BM34" s="640">
        <v>0</v>
      </c>
      <c r="BN34" s="640">
        <v>0</v>
      </c>
      <c r="BO34" s="640">
        <v>0</v>
      </c>
      <c r="BP34" s="640">
        <v>0</v>
      </c>
      <c r="BQ34" s="640">
        <v>0</v>
      </c>
      <c r="BR34" s="640">
        <v>0</v>
      </c>
      <c r="BS34" s="640">
        <v>0</v>
      </c>
      <c r="BT34" s="640">
        <v>0</v>
      </c>
      <c r="BU34" s="640">
        <v>0</v>
      </c>
      <c r="BV34" s="640">
        <v>0</v>
      </c>
      <c r="BW34" s="640">
        <v>0</v>
      </c>
      <c r="BX34" s="640">
        <v>0</v>
      </c>
      <c r="BY34" s="640">
        <v>0</v>
      </c>
      <c r="BZ34" s="640">
        <v>0</v>
      </c>
      <c r="CA34" s="640">
        <v>0</v>
      </c>
      <c r="CB34" s="640">
        <v>1</v>
      </c>
      <c r="CC34" s="640">
        <v>41</v>
      </c>
      <c r="CD34" s="640">
        <v>0</v>
      </c>
      <c r="CE34" s="640">
        <v>0</v>
      </c>
      <c r="CF34" s="640">
        <v>0</v>
      </c>
      <c r="CG34" s="640">
        <v>0</v>
      </c>
      <c r="CH34" s="640">
        <v>0</v>
      </c>
      <c r="CI34" s="640">
        <v>0</v>
      </c>
      <c r="CJ34" s="640">
        <v>0</v>
      </c>
      <c r="CK34" s="640">
        <v>0</v>
      </c>
      <c r="CL34" s="640">
        <v>0</v>
      </c>
      <c r="CM34" s="640">
        <v>0</v>
      </c>
      <c r="CN34" s="640">
        <v>0</v>
      </c>
      <c r="CO34" s="640">
        <v>0</v>
      </c>
      <c r="CP34" s="640">
        <v>0</v>
      </c>
      <c r="CQ34" s="640">
        <v>0</v>
      </c>
      <c r="CR34" s="640">
        <v>0</v>
      </c>
      <c r="CS34" s="640">
        <v>0</v>
      </c>
      <c r="CT34" s="640">
        <v>0</v>
      </c>
      <c r="CU34" s="640">
        <v>0</v>
      </c>
      <c r="CV34" s="640">
        <v>0</v>
      </c>
      <c r="CW34" s="640">
        <v>0</v>
      </c>
      <c r="CX34" s="640">
        <v>0</v>
      </c>
      <c r="CY34" s="640">
        <v>0</v>
      </c>
      <c r="CZ34" s="640">
        <v>0</v>
      </c>
      <c r="DA34" s="640">
        <v>0</v>
      </c>
      <c r="DB34" s="640">
        <v>0</v>
      </c>
      <c r="DC34" s="640">
        <v>0</v>
      </c>
      <c r="DD34" s="640">
        <v>0</v>
      </c>
      <c r="DE34" s="640">
        <v>0</v>
      </c>
      <c r="DF34" s="640">
        <v>0</v>
      </c>
      <c r="DG34" s="640">
        <v>0</v>
      </c>
      <c r="DH34" s="640">
        <v>0</v>
      </c>
      <c r="DI34" s="640">
        <v>0</v>
      </c>
      <c r="DJ34" s="640">
        <v>0</v>
      </c>
      <c r="DK34" s="640">
        <v>0</v>
      </c>
      <c r="DL34" s="640">
        <v>0</v>
      </c>
      <c r="DM34" s="640">
        <v>0</v>
      </c>
      <c r="DN34" s="640">
        <v>0</v>
      </c>
      <c r="DO34" s="640">
        <v>0</v>
      </c>
      <c r="DP34" s="640">
        <v>0</v>
      </c>
      <c r="DQ34" s="640">
        <v>0</v>
      </c>
      <c r="DR34" s="640">
        <v>0</v>
      </c>
      <c r="DS34" s="640">
        <v>0</v>
      </c>
      <c r="DT34" s="640">
        <v>0</v>
      </c>
      <c r="DU34" s="640">
        <v>0</v>
      </c>
      <c r="DV34" s="640">
        <v>0</v>
      </c>
      <c r="DW34" s="640">
        <v>0</v>
      </c>
      <c r="DX34" s="640">
        <v>0</v>
      </c>
      <c r="DY34" s="640">
        <v>0</v>
      </c>
      <c r="DZ34" s="640">
        <v>0</v>
      </c>
      <c r="EA34" s="640">
        <v>0</v>
      </c>
      <c r="EB34" s="640">
        <v>0</v>
      </c>
      <c r="EC34" s="640">
        <v>0</v>
      </c>
      <c r="ED34" s="640">
        <v>0</v>
      </c>
      <c r="EE34" s="640">
        <v>0</v>
      </c>
      <c r="EF34" s="640">
        <v>0</v>
      </c>
      <c r="EG34" s="640">
        <v>0</v>
      </c>
      <c r="EH34" s="640">
        <v>0</v>
      </c>
      <c r="EI34" s="640">
        <v>0</v>
      </c>
      <c r="EJ34" s="640">
        <v>0</v>
      </c>
      <c r="EK34" s="640">
        <v>0</v>
      </c>
      <c r="EL34" s="640">
        <v>0</v>
      </c>
      <c r="EM34" s="640">
        <v>0</v>
      </c>
      <c r="EN34" s="640">
        <v>0</v>
      </c>
      <c r="EO34" s="640">
        <v>0</v>
      </c>
      <c r="EP34" s="640">
        <v>0</v>
      </c>
      <c r="EQ34" s="640">
        <v>0</v>
      </c>
      <c r="ER34" s="640">
        <v>0</v>
      </c>
      <c r="ES34" s="640">
        <v>0</v>
      </c>
      <c r="ET34" s="640">
        <v>0</v>
      </c>
      <c r="EU34" s="640">
        <v>0</v>
      </c>
      <c r="EV34" s="640">
        <v>0</v>
      </c>
      <c r="EW34" s="640">
        <v>0</v>
      </c>
      <c r="EX34" s="640">
        <v>0</v>
      </c>
      <c r="EY34" s="640">
        <v>0</v>
      </c>
      <c r="EZ34" s="640">
        <v>0</v>
      </c>
      <c r="FA34" s="640">
        <v>0</v>
      </c>
      <c r="FB34" s="640">
        <v>0</v>
      </c>
      <c r="FC34" s="640">
        <v>0</v>
      </c>
      <c r="FD34" s="640">
        <v>0</v>
      </c>
      <c r="FE34" s="640">
        <v>0</v>
      </c>
      <c r="FF34" s="640">
        <v>0</v>
      </c>
      <c r="FG34" s="640">
        <v>0</v>
      </c>
      <c r="FH34" s="640">
        <v>0</v>
      </c>
      <c r="FI34" s="640">
        <v>0</v>
      </c>
      <c r="FJ34" s="640">
        <v>0</v>
      </c>
      <c r="FK34" s="640">
        <v>0</v>
      </c>
      <c r="FL34" s="640">
        <v>0</v>
      </c>
      <c r="FM34" s="640">
        <v>0</v>
      </c>
      <c r="FN34" s="640">
        <v>0</v>
      </c>
      <c r="FO34" s="640">
        <v>0</v>
      </c>
      <c r="FP34" s="640">
        <v>0</v>
      </c>
      <c r="FQ34" s="640">
        <v>0</v>
      </c>
      <c r="FR34" s="640">
        <v>0</v>
      </c>
      <c r="FS34" s="640">
        <v>0</v>
      </c>
      <c r="FT34" s="640">
        <v>0</v>
      </c>
      <c r="FU34" s="640">
        <v>0</v>
      </c>
      <c r="FV34" s="640">
        <v>0</v>
      </c>
      <c r="FW34" s="640">
        <v>0</v>
      </c>
      <c r="FX34" s="640">
        <v>0</v>
      </c>
      <c r="FY34" s="640">
        <v>0</v>
      </c>
      <c r="FZ34" s="640">
        <v>0</v>
      </c>
      <c r="GA34" s="640">
        <v>0</v>
      </c>
      <c r="GB34" s="640">
        <v>0</v>
      </c>
      <c r="GC34" s="640">
        <v>0</v>
      </c>
      <c r="GD34" s="640">
        <v>0</v>
      </c>
      <c r="GE34" s="640">
        <v>0</v>
      </c>
      <c r="GF34" s="640">
        <v>0</v>
      </c>
      <c r="GG34" s="640">
        <v>0</v>
      </c>
      <c r="GH34" s="640">
        <v>0</v>
      </c>
      <c r="GI34" s="640">
        <v>0</v>
      </c>
      <c r="GJ34" s="640">
        <v>0</v>
      </c>
      <c r="GK34" s="640">
        <v>0</v>
      </c>
      <c r="GL34" s="640">
        <v>0</v>
      </c>
      <c r="GM34" s="640">
        <v>0</v>
      </c>
    </row>
    <row r="35" spans="1:195" ht="15" customHeight="1" x14ac:dyDescent="0.2">
      <c r="A35" s="700" t="s">
        <v>217</v>
      </c>
      <c r="B35" s="640">
        <v>1</v>
      </c>
      <c r="C35" s="640">
        <v>4</v>
      </c>
      <c r="D35" s="640">
        <v>0</v>
      </c>
      <c r="E35" s="640">
        <v>0</v>
      </c>
      <c r="F35" s="640">
        <v>0</v>
      </c>
      <c r="G35" s="640">
        <v>0</v>
      </c>
      <c r="H35" s="640">
        <v>0</v>
      </c>
      <c r="I35" s="640">
        <v>0</v>
      </c>
      <c r="J35" s="640">
        <v>0</v>
      </c>
      <c r="K35" s="640">
        <v>0</v>
      </c>
      <c r="L35" s="640">
        <v>0</v>
      </c>
      <c r="M35" s="640">
        <v>0</v>
      </c>
      <c r="N35" s="640">
        <v>0</v>
      </c>
      <c r="O35" s="640">
        <v>0</v>
      </c>
      <c r="P35" s="640">
        <v>0</v>
      </c>
      <c r="Q35" s="640">
        <v>0</v>
      </c>
      <c r="R35" s="640">
        <v>0</v>
      </c>
      <c r="S35" s="640">
        <v>0</v>
      </c>
      <c r="T35" s="640">
        <v>0</v>
      </c>
      <c r="U35" s="640">
        <v>0</v>
      </c>
      <c r="V35" s="640">
        <v>0</v>
      </c>
      <c r="W35" s="640">
        <v>0</v>
      </c>
      <c r="X35" s="640">
        <v>0</v>
      </c>
      <c r="Y35" s="640">
        <v>0</v>
      </c>
      <c r="Z35" s="640">
        <v>0</v>
      </c>
      <c r="AA35" s="640">
        <v>0</v>
      </c>
      <c r="AB35" s="640">
        <v>0</v>
      </c>
      <c r="AC35" s="640">
        <v>0</v>
      </c>
      <c r="AD35" s="640">
        <v>0</v>
      </c>
      <c r="AE35" s="640">
        <v>0</v>
      </c>
      <c r="AF35" s="640">
        <v>0</v>
      </c>
      <c r="AG35" s="640">
        <v>0</v>
      </c>
      <c r="AH35" s="640">
        <v>0</v>
      </c>
      <c r="AI35" s="640">
        <v>0</v>
      </c>
      <c r="AJ35" s="640">
        <v>0</v>
      </c>
      <c r="AK35" s="640">
        <v>0</v>
      </c>
      <c r="AL35" s="640">
        <v>0</v>
      </c>
      <c r="AM35" s="640">
        <v>0</v>
      </c>
      <c r="AN35" s="640">
        <v>0</v>
      </c>
      <c r="AO35" s="640">
        <v>0</v>
      </c>
      <c r="AP35" s="640">
        <v>0</v>
      </c>
      <c r="AQ35" s="640">
        <v>0</v>
      </c>
      <c r="AR35" s="640">
        <v>0</v>
      </c>
      <c r="AS35" s="640">
        <v>0</v>
      </c>
      <c r="AT35" s="640">
        <v>0</v>
      </c>
      <c r="AU35" s="640">
        <v>0</v>
      </c>
      <c r="AV35" s="640">
        <v>0</v>
      </c>
      <c r="AW35" s="640">
        <v>0</v>
      </c>
      <c r="AX35" s="640">
        <v>0</v>
      </c>
      <c r="AY35" s="640">
        <v>0</v>
      </c>
      <c r="AZ35" s="640">
        <v>0</v>
      </c>
      <c r="BA35" s="640">
        <v>0</v>
      </c>
      <c r="BB35" s="640">
        <v>0</v>
      </c>
      <c r="BC35" s="640">
        <v>0</v>
      </c>
      <c r="BD35" s="640">
        <v>1</v>
      </c>
      <c r="BE35" s="640">
        <v>4</v>
      </c>
      <c r="BF35" s="640">
        <v>0</v>
      </c>
      <c r="BG35" s="640">
        <v>0</v>
      </c>
      <c r="BH35" s="640">
        <v>0</v>
      </c>
      <c r="BI35" s="640">
        <v>0</v>
      </c>
      <c r="BJ35" s="640">
        <v>0</v>
      </c>
      <c r="BK35" s="640">
        <v>0</v>
      </c>
      <c r="BL35" s="640">
        <v>0</v>
      </c>
      <c r="BM35" s="640">
        <v>0</v>
      </c>
      <c r="BN35" s="640">
        <v>0</v>
      </c>
      <c r="BO35" s="640">
        <v>0</v>
      </c>
      <c r="BP35" s="640">
        <v>1</v>
      </c>
      <c r="BQ35" s="640">
        <v>4</v>
      </c>
      <c r="BR35" s="640">
        <v>0</v>
      </c>
      <c r="BS35" s="640">
        <v>0</v>
      </c>
      <c r="BT35" s="640">
        <v>0</v>
      </c>
      <c r="BU35" s="640">
        <v>0</v>
      </c>
      <c r="BV35" s="640">
        <v>0</v>
      </c>
      <c r="BW35" s="640">
        <v>0</v>
      </c>
      <c r="BX35" s="640">
        <v>0</v>
      </c>
      <c r="BY35" s="640">
        <v>0</v>
      </c>
      <c r="BZ35" s="640">
        <v>0</v>
      </c>
      <c r="CA35" s="640">
        <v>0</v>
      </c>
      <c r="CB35" s="640">
        <v>1</v>
      </c>
      <c r="CC35" s="640">
        <v>39</v>
      </c>
      <c r="CD35" s="640">
        <v>0</v>
      </c>
      <c r="CE35" s="640">
        <v>0</v>
      </c>
      <c r="CF35" s="640">
        <v>0</v>
      </c>
      <c r="CG35" s="640">
        <v>0</v>
      </c>
      <c r="CH35" s="640">
        <v>0</v>
      </c>
      <c r="CI35" s="640">
        <v>0</v>
      </c>
      <c r="CJ35" s="640">
        <v>0</v>
      </c>
      <c r="CK35" s="640">
        <v>0</v>
      </c>
      <c r="CL35" s="640">
        <v>0</v>
      </c>
      <c r="CM35" s="640">
        <v>0</v>
      </c>
      <c r="CN35" s="640">
        <v>0</v>
      </c>
      <c r="CO35" s="640">
        <v>0</v>
      </c>
      <c r="CP35" s="640">
        <v>0</v>
      </c>
      <c r="CQ35" s="640">
        <v>0</v>
      </c>
      <c r="CR35" s="640">
        <v>0</v>
      </c>
      <c r="CS35" s="640">
        <v>0</v>
      </c>
      <c r="CT35" s="640">
        <v>0</v>
      </c>
      <c r="CU35" s="640">
        <v>0</v>
      </c>
      <c r="CV35" s="640">
        <v>0</v>
      </c>
      <c r="CW35" s="640">
        <v>0</v>
      </c>
      <c r="CX35" s="640">
        <v>0</v>
      </c>
      <c r="CY35" s="640">
        <v>0</v>
      </c>
      <c r="CZ35" s="640">
        <v>0</v>
      </c>
      <c r="DA35" s="640">
        <v>0</v>
      </c>
      <c r="DB35" s="640">
        <v>0</v>
      </c>
      <c r="DC35" s="640">
        <v>0</v>
      </c>
      <c r="DD35" s="640">
        <v>0</v>
      </c>
      <c r="DE35" s="640">
        <v>0</v>
      </c>
      <c r="DF35" s="640">
        <v>0</v>
      </c>
      <c r="DG35" s="640">
        <v>0</v>
      </c>
      <c r="DH35" s="640">
        <v>0</v>
      </c>
      <c r="DI35" s="640">
        <v>0</v>
      </c>
      <c r="DJ35" s="640">
        <v>0</v>
      </c>
      <c r="DK35" s="640">
        <v>0</v>
      </c>
      <c r="DL35" s="640">
        <v>0</v>
      </c>
      <c r="DM35" s="640">
        <v>0</v>
      </c>
      <c r="DN35" s="640">
        <v>0</v>
      </c>
      <c r="DO35" s="640">
        <v>0</v>
      </c>
      <c r="DP35" s="640">
        <v>0</v>
      </c>
      <c r="DQ35" s="640">
        <v>0</v>
      </c>
      <c r="DR35" s="640">
        <v>0</v>
      </c>
      <c r="DS35" s="640">
        <v>0</v>
      </c>
      <c r="DT35" s="640">
        <v>0</v>
      </c>
      <c r="DU35" s="640">
        <v>0</v>
      </c>
      <c r="DV35" s="640">
        <v>0</v>
      </c>
      <c r="DW35" s="640">
        <v>0</v>
      </c>
      <c r="DX35" s="640">
        <v>0</v>
      </c>
      <c r="DY35" s="640">
        <v>0</v>
      </c>
      <c r="DZ35" s="640">
        <v>0</v>
      </c>
      <c r="EA35" s="640">
        <v>0</v>
      </c>
      <c r="EB35" s="640">
        <v>0</v>
      </c>
      <c r="EC35" s="640">
        <v>0</v>
      </c>
      <c r="ED35" s="640">
        <v>0</v>
      </c>
      <c r="EE35" s="640">
        <v>0</v>
      </c>
      <c r="EF35" s="640">
        <v>0</v>
      </c>
      <c r="EG35" s="640">
        <v>0</v>
      </c>
      <c r="EH35" s="640">
        <v>0</v>
      </c>
      <c r="EI35" s="640">
        <v>0</v>
      </c>
      <c r="EJ35" s="640">
        <v>0</v>
      </c>
      <c r="EK35" s="640">
        <v>0</v>
      </c>
      <c r="EL35" s="640">
        <v>0</v>
      </c>
      <c r="EM35" s="640">
        <v>0</v>
      </c>
      <c r="EN35" s="640">
        <v>0</v>
      </c>
      <c r="EO35" s="640">
        <v>0</v>
      </c>
      <c r="EP35" s="640">
        <v>0</v>
      </c>
      <c r="EQ35" s="640">
        <v>0</v>
      </c>
      <c r="ER35" s="640">
        <v>0</v>
      </c>
      <c r="ES35" s="640">
        <v>0</v>
      </c>
      <c r="ET35" s="640">
        <v>0</v>
      </c>
      <c r="EU35" s="640">
        <v>0</v>
      </c>
      <c r="EV35" s="640">
        <v>0</v>
      </c>
      <c r="EW35" s="640">
        <v>0</v>
      </c>
      <c r="EX35" s="640">
        <v>0</v>
      </c>
      <c r="EY35" s="640">
        <v>0</v>
      </c>
      <c r="EZ35" s="640">
        <v>0</v>
      </c>
      <c r="FA35" s="640">
        <v>0</v>
      </c>
      <c r="FB35" s="640">
        <v>0</v>
      </c>
      <c r="FC35" s="640">
        <v>0</v>
      </c>
      <c r="FD35" s="640">
        <v>0</v>
      </c>
      <c r="FE35" s="640">
        <v>0</v>
      </c>
      <c r="FF35" s="640">
        <v>0</v>
      </c>
      <c r="FG35" s="640">
        <v>0</v>
      </c>
      <c r="FH35" s="640">
        <v>0</v>
      </c>
      <c r="FI35" s="640">
        <v>0</v>
      </c>
      <c r="FJ35" s="640">
        <v>0</v>
      </c>
      <c r="FK35" s="640">
        <v>0</v>
      </c>
      <c r="FL35" s="640">
        <v>0</v>
      </c>
      <c r="FM35" s="640">
        <v>0</v>
      </c>
      <c r="FN35" s="640">
        <v>0</v>
      </c>
      <c r="FO35" s="640">
        <v>0</v>
      </c>
      <c r="FP35" s="640">
        <v>0</v>
      </c>
      <c r="FQ35" s="640">
        <v>0</v>
      </c>
      <c r="FR35" s="640">
        <v>0</v>
      </c>
      <c r="FS35" s="640">
        <v>0</v>
      </c>
      <c r="FT35" s="640">
        <v>0</v>
      </c>
      <c r="FU35" s="640">
        <v>0</v>
      </c>
      <c r="FV35" s="640">
        <v>0</v>
      </c>
      <c r="FW35" s="640">
        <v>0</v>
      </c>
      <c r="FX35" s="640">
        <v>0</v>
      </c>
      <c r="FY35" s="640">
        <v>0</v>
      </c>
      <c r="FZ35" s="640">
        <v>0</v>
      </c>
      <c r="GA35" s="640">
        <v>0</v>
      </c>
      <c r="GB35" s="640">
        <v>0</v>
      </c>
      <c r="GC35" s="640">
        <v>0</v>
      </c>
      <c r="GD35" s="640">
        <v>0</v>
      </c>
      <c r="GE35" s="640">
        <v>0</v>
      </c>
      <c r="GF35" s="640">
        <v>0</v>
      </c>
      <c r="GG35" s="640">
        <v>0</v>
      </c>
      <c r="GH35" s="640">
        <v>0</v>
      </c>
      <c r="GI35" s="640">
        <v>0</v>
      </c>
      <c r="GJ35" s="640">
        <v>0</v>
      </c>
      <c r="GK35" s="640">
        <v>0</v>
      </c>
      <c r="GL35" s="640">
        <v>0</v>
      </c>
      <c r="GM35" s="640">
        <v>0</v>
      </c>
    </row>
    <row r="36" spans="1:195" ht="15" customHeight="1" x14ac:dyDescent="0.2">
      <c r="A36" s="700" t="s">
        <v>218</v>
      </c>
      <c r="B36" s="640">
        <v>0</v>
      </c>
      <c r="C36" s="640">
        <v>0</v>
      </c>
      <c r="D36" s="640">
        <v>0</v>
      </c>
      <c r="E36" s="640">
        <v>0</v>
      </c>
      <c r="F36" s="640">
        <v>0</v>
      </c>
      <c r="G36" s="640">
        <v>0</v>
      </c>
      <c r="H36" s="640">
        <v>0</v>
      </c>
      <c r="I36" s="640">
        <v>0</v>
      </c>
      <c r="J36" s="640">
        <v>0</v>
      </c>
      <c r="K36" s="640">
        <v>0</v>
      </c>
      <c r="L36" s="640">
        <v>0</v>
      </c>
      <c r="M36" s="640">
        <v>0</v>
      </c>
      <c r="N36" s="640">
        <v>0</v>
      </c>
      <c r="O36" s="640">
        <v>0</v>
      </c>
      <c r="P36" s="640">
        <v>0</v>
      </c>
      <c r="Q36" s="640">
        <v>0</v>
      </c>
      <c r="R36" s="640">
        <v>0</v>
      </c>
      <c r="S36" s="640">
        <v>0</v>
      </c>
      <c r="T36" s="640">
        <v>0</v>
      </c>
      <c r="U36" s="640">
        <v>0</v>
      </c>
      <c r="V36" s="640">
        <v>0</v>
      </c>
      <c r="W36" s="640">
        <v>0</v>
      </c>
      <c r="X36" s="640">
        <v>0</v>
      </c>
      <c r="Y36" s="640">
        <v>0</v>
      </c>
      <c r="Z36" s="640">
        <v>0</v>
      </c>
      <c r="AA36" s="640">
        <v>0</v>
      </c>
      <c r="AB36" s="640">
        <v>0</v>
      </c>
      <c r="AC36" s="640">
        <v>0</v>
      </c>
      <c r="AD36" s="640">
        <v>0</v>
      </c>
      <c r="AE36" s="640">
        <v>0</v>
      </c>
      <c r="AF36" s="640">
        <v>0</v>
      </c>
      <c r="AG36" s="640">
        <v>0</v>
      </c>
      <c r="AH36" s="640">
        <v>0</v>
      </c>
      <c r="AI36" s="640">
        <v>0</v>
      </c>
      <c r="AJ36" s="640">
        <v>0</v>
      </c>
      <c r="AK36" s="640">
        <v>0</v>
      </c>
      <c r="AL36" s="640">
        <v>0</v>
      </c>
      <c r="AM36" s="640">
        <v>0</v>
      </c>
      <c r="AN36" s="640">
        <v>0</v>
      </c>
      <c r="AO36" s="640">
        <v>0</v>
      </c>
      <c r="AP36" s="640">
        <v>0</v>
      </c>
      <c r="AQ36" s="640">
        <v>0</v>
      </c>
      <c r="AR36" s="640">
        <v>0</v>
      </c>
      <c r="AS36" s="640">
        <v>0</v>
      </c>
      <c r="AT36" s="640">
        <v>0</v>
      </c>
      <c r="AU36" s="640">
        <v>0</v>
      </c>
      <c r="AV36" s="640">
        <v>0</v>
      </c>
      <c r="AW36" s="640">
        <v>0</v>
      </c>
      <c r="AX36" s="640">
        <v>0</v>
      </c>
      <c r="AY36" s="640">
        <v>0</v>
      </c>
      <c r="AZ36" s="640">
        <v>0</v>
      </c>
      <c r="BA36" s="640">
        <v>0</v>
      </c>
      <c r="BB36" s="640">
        <v>0</v>
      </c>
      <c r="BC36" s="640">
        <v>0</v>
      </c>
      <c r="BD36" s="640">
        <v>0</v>
      </c>
      <c r="BE36" s="640">
        <v>0</v>
      </c>
      <c r="BF36" s="640">
        <v>0</v>
      </c>
      <c r="BG36" s="640">
        <v>0</v>
      </c>
      <c r="BH36" s="640">
        <v>0</v>
      </c>
      <c r="BI36" s="640">
        <v>0</v>
      </c>
      <c r="BJ36" s="640">
        <v>0</v>
      </c>
      <c r="BK36" s="640">
        <v>0</v>
      </c>
      <c r="BL36" s="640">
        <v>0</v>
      </c>
      <c r="BM36" s="640">
        <v>0</v>
      </c>
      <c r="BN36" s="640">
        <v>0</v>
      </c>
      <c r="BO36" s="640">
        <v>0</v>
      </c>
      <c r="BP36" s="640">
        <v>0</v>
      </c>
      <c r="BQ36" s="640">
        <v>0</v>
      </c>
      <c r="BR36" s="640">
        <v>0</v>
      </c>
      <c r="BS36" s="640">
        <v>0</v>
      </c>
      <c r="BT36" s="640">
        <v>0</v>
      </c>
      <c r="BU36" s="640">
        <v>0</v>
      </c>
      <c r="BV36" s="640">
        <v>0</v>
      </c>
      <c r="BW36" s="640">
        <v>0</v>
      </c>
      <c r="BX36" s="640">
        <v>0</v>
      </c>
      <c r="BY36" s="640">
        <v>0</v>
      </c>
      <c r="BZ36" s="640">
        <v>0</v>
      </c>
      <c r="CA36" s="640">
        <v>0</v>
      </c>
      <c r="CB36" s="640">
        <v>1</v>
      </c>
      <c r="CC36" s="640">
        <v>30</v>
      </c>
      <c r="CD36" s="640">
        <v>0</v>
      </c>
      <c r="CE36" s="640">
        <v>0</v>
      </c>
      <c r="CF36" s="640">
        <v>0</v>
      </c>
      <c r="CG36" s="640">
        <v>0</v>
      </c>
      <c r="CH36" s="640">
        <v>0</v>
      </c>
      <c r="CI36" s="640">
        <v>0</v>
      </c>
      <c r="CJ36" s="640">
        <v>0</v>
      </c>
      <c r="CK36" s="640">
        <v>0</v>
      </c>
      <c r="CL36" s="640">
        <v>0</v>
      </c>
      <c r="CM36" s="640">
        <v>0</v>
      </c>
      <c r="CN36" s="640">
        <v>0</v>
      </c>
      <c r="CO36" s="640">
        <v>0</v>
      </c>
      <c r="CP36" s="640">
        <v>0</v>
      </c>
      <c r="CQ36" s="640">
        <v>0</v>
      </c>
      <c r="CR36" s="640">
        <v>0</v>
      </c>
      <c r="CS36" s="640">
        <v>0</v>
      </c>
      <c r="CT36" s="640">
        <v>0</v>
      </c>
      <c r="CU36" s="640">
        <v>0</v>
      </c>
      <c r="CV36" s="640">
        <v>0</v>
      </c>
      <c r="CW36" s="640">
        <v>0</v>
      </c>
      <c r="CX36" s="640">
        <v>0</v>
      </c>
      <c r="CY36" s="640">
        <v>0</v>
      </c>
      <c r="CZ36" s="640">
        <v>0</v>
      </c>
      <c r="DA36" s="640">
        <v>0</v>
      </c>
      <c r="DB36" s="640">
        <v>0</v>
      </c>
      <c r="DC36" s="640">
        <v>0</v>
      </c>
      <c r="DD36" s="640">
        <v>0</v>
      </c>
      <c r="DE36" s="640">
        <v>0</v>
      </c>
      <c r="DF36" s="640">
        <v>0</v>
      </c>
      <c r="DG36" s="640">
        <v>0</v>
      </c>
      <c r="DH36" s="640">
        <v>0</v>
      </c>
      <c r="DI36" s="640">
        <v>0</v>
      </c>
      <c r="DJ36" s="640">
        <v>0</v>
      </c>
      <c r="DK36" s="640">
        <v>0</v>
      </c>
      <c r="DL36" s="640">
        <v>0</v>
      </c>
      <c r="DM36" s="640">
        <v>0</v>
      </c>
      <c r="DN36" s="640">
        <v>0</v>
      </c>
      <c r="DO36" s="640">
        <v>0</v>
      </c>
      <c r="DP36" s="640">
        <v>0</v>
      </c>
      <c r="DQ36" s="640">
        <v>0</v>
      </c>
      <c r="DR36" s="640">
        <v>0</v>
      </c>
      <c r="DS36" s="640">
        <v>0</v>
      </c>
      <c r="DT36" s="640">
        <v>0</v>
      </c>
      <c r="DU36" s="640">
        <v>0</v>
      </c>
      <c r="DV36" s="640">
        <v>0</v>
      </c>
      <c r="DW36" s="640">
        <v>0</v>
      </c>
      <c r="DX36" s="640">
        <v>0</v>
      </c>
      <c r="DY36" s="640">
        <v>0</v>
      </c>
      <c r="DZ36" s="640">
        <v>0</v>
      </c>
      <c r="EA36" s="640">
        <v>0</v>
      </c>
      <c r="EB36" s="640">
        <v>0</v>
      </c>
      <c r="EC36" s="640">
        <v>0</v>
      </c>
      <c r="ED36" s="640">
        <v>0</v>
      </c>
      <c r="EE36" s="640">
        <v>0</v>
      </c>
      <c r="EF36" s="640">
        <v>0</v>
      </c>
      <c r="EG36" s="640">
        <v>0</v>
      </c>
      <c r="EH36" s="640">
        <v>0</v>
      </c>
      <c r="EI36" s="640">
        <v>0</v>
      </c>
      <c r="EJ36" s="640">
        <v>0</v>
      </c>
      <c r="EK36" s="640">
        <v>0</v>
      </c>
      <c r="EL36" s="640">
        <v>0</v>
      </c>
      <c r="EM36" s="640">
        <v>0</v>
      </c>
      <c r="EN36" s="640">
        <v>0</v>
      </c>
      <c r="EO36" s="640">
        <v>0</v>
      </c>
      <c r="EP36" s="640">
        <v>0</v>
      </c>
      <c r="EQ36" s="640">
        <v>0</v>
      </c>
      <c r="ER36" s="640">
        <v>0</v>
      </c>
      <c r="ES36" s="640">
        <v>0</v>
      </c>
      <c r="ET36" s="640">
        <v>0</v>
      </c>
      <c r="EU36" s="640">
        <v>0</v>
      </c>
      <c r="EV36" s="640">
        <v>0</v>
      </c>
      <c r="EW36" s="640">
        <v>0</v>
      </c>
      <c r="EX36" s="640">
        <v>0</v>
      </c>
      <c r="EY36" s="640">
        <v>0</v>
      </c>
      <c r="EZ36" s="640">
        <v>0</v>
      </c>
      <c r="FA36" s="640">
        <v>0</v>
      </c>
      <c r="FB36" s="640">
        <v>0</v>
      </c>
      <c r="FC36" s="640">
        <v>0</v>
      </c>
      <c r="FD36" s="640">
        <v>0</v>
      </c>
      <c r="FE36" s="640">
        <v>0</v>
      </c>
      <c r="FF36" s="640">
        <v>0</v>
      </c>
      <c r="FG36" s="640">
        <v>0</v>
      </c>
      <c r="FH36" s="640">
        <v>0</v>
      </c>
      <c r="FI36" s="640">
        <v>0</v>
      </c>
      <c r="FJ36" s="640">
        <v>0</v>
      </c>
      <c r="FK36" s="640">
        <v>0</v>
      </c>
      <c r="FL36" s="640">
        <v>0</v>
      </c>
      <c r="FM36" s="640">
        <v>0</v>
      </c>
      <c r="FN36" s="640">
        <v>0</v>
      </c>
      <c r="FO36" s="640">
        <v>0</v>
      </c>
      <c r="FP36" s="640">
        <v>0</v>
      </c>
      <c r="FQ36" s="640">
        <v>0</v>
      </c>
      <c r="FR36" s="640">
        <v>0</v>
      </c>
      <c r="FS36" s="640">
        <v>0</v>
      </c>
      <c r="FT36" s="640">
        <v>0</v>
      </c>
      <c r="FU36" s="640">
        <v>0</v>
      </c>
      <c r="FV36" s="640">
        <v>0</v>
      </c>
      <c r="FW36" s="640">
        <v>0</v>
      </c>
      <c r="FX36" s="640">
        <v>0</v>
      </c>
      <c r="FY36" s="640">
        <v>0</v>
      </c>
      <c r="FZ36" s="640">
        <v>0</v>
      </c>
      <c r="GA36" s="640">
        <v>0</v>
      </c>
      <c r="GB36" s="640">
        <v>0</v>
      </c>
      <c r="GC36" s="640">
        <v>0</v>
      </c>
      <c r="GD36" s="640">
        <v>0</v>
      </c>
      <c r="GE36" s="640">
        <v>0</v>
      </c>
      <c r="GF36" s="640">
        <v>0</v>
      </c>
      <c r="GG36" s="640">
        <v>0</v>
      </c>
      <c r="GH36" s="640">
        <v>0</v>
      </c>
      <c r="GI36" s="640">
        <v>0</v>
      </c>
      <c r="GJ36" s="640">
        <v>0</v>
      </c>
      <c r="GK36" s="640">
        <v>0</v>
      </c>
      <c r="GL36" s="640">
        <v>0</v>
      </c>
      <c r="GM36" s="640">
        <v>0</v>
      </c>
    </row>
    <row r="37" spans="1:195" ht="15" customHeight="1" x14ac:dyDescent="0.2">
      <c r="A37" s="700" t="s">
        <v>219</v>
      </c>
      <c r="B37" s="640">
        <v>0</v>
      </c>
      <c r="C37" s="640">
        <v>0</v>
      </c>
      <c r="D37" s="640">
        <v>1</v>
      </c>
      <c r="E37" s="640">
        <v>5</v>
      </c>
      <c r="F37" s="640">
        <v>0</v>
      </c>
      <c r="G37" s="640">
        <v>0</v>
      </c>
      <c r="H37" s="640">
        <v>0</v>
      </c>
      <c r="I37" s="640">
        <v>0</v>
      </c>
      <c r="J37" s="640">
        <v>0</v>
      </c>
      <c r="K37" s="640">
        <v>0</v>
      </c>
      <c r="L37" s="640">
        <v>0</v>
      </c>
      <c r="M37" s="640">
        <v>0</v>
      </c>
      <c r="N37" s="640">
        <v>0</v>
      </c>
      <c r="O37" s="640">
        <v>0</v>
      </c>
      <c r="P37" s="640">
        <v>0</v>
      </c>
      <c r="Q37" s="640">
        <v>0</v>
      </c>
      <c r="R37" s="640">
        <v>0</v>
      </c>
      <c r="S37" s="640">
        <v>0</v>
      </c>
      <c r="T37" s="640">
        <v>0</v>
      </c>
      <c r="U37" s="640">
        <v>0</v>
      </c>
      <c r="V37" s="640">
        <v>0</v>
      </c>
      <c r="W37" s="640">
        <v>0</v>
      </c>
      <c r="X37" s="640">
        <v>1</v>
      </c>
      <c r="Y37" s="640">
        <v>5</v>
      </c>
      <c r="Z37" s="640">
        <v>0</v>
      </c>
      <c r="AA37" s="640">
        <v>0</v>
      </c>
      <c r="AB37" s="640">
        <v>0</v>
      </c>
      <c r="AC37" s="640">
        <v>0</v>
      </c>
      <c r="AD37" s="640">
        <v>0</v>
      </c>
      <c r="AE37" s="640">
        <v>0</v>
      </c>
      <c r="AF37" s="640">
        <v>0</v>
      </c>
      <c r="AG37" s="640">
        <v>0</v>
      </c>
      <c r="AH37" s="640">
        <v>0</v>
      </c>
      <c r="AI37" s="640">
        <v>0</v>
      </c>
      <c r="AJ37" s="640">
        <v>0</v>
      </c>
      <c r="AK37" s="640">
        <v>0</v>
      </c>
      <c r="AL37" s="640">
        <v>0</v>
      </c>
      <c r="AM37" s="640">
        <v>0</v>
      </c>
      <c r="AN37" s="640">
        <v>0</v>
      </c>
      <c r="AO37" s="640">
        <v>0</v>
      </c>
      <c r="AP37" s="640">
        <v>0</v>
      </c>
      <c r="AQ37" s="640">
        <v>0</v>
      </c>
      <c r="AR37" s="640">
        <v>0</v>
      </c>
      <c r="AS37" s="640">
        <v>0</v>
      </c>
      <c r="AT37" s="640">
        <v>0</v>
      </c>
      <c r="AU37" s="640">
        <v>0</v>
      </c>
      <c r="AV37" s="640">
        <v>0</v>
      </c>
      <c r="AW37" s="640">
        <v>0</v>
      </c>
      <c r="AX37" s="640">
        <v>0</v>
      </c>
      <c r="AY37" s="640">
        <v>0</v>
      </c>
      <c r="AZ37" s="640">
        <v>0</v>
      </c>
      <c r="BA37" s="640">
        <v>0</v>
      </c>
      <c r="BB37" s="640">
        <v>0</v>
      </c>
      <c r="BC37" s="640">
        <v>0</v>
      </c>
      <c r="BD37" s="640">
        <v>1</v>
      </c>
      <c r="BE37" s="640">
        <v>5</v>
      </c>
      <c r="BF37" s="640">
        <v>0</v>
      </c>
      <c r="BG37" s="640">
        <v>0</v>
      </c>
      <c r="BH37" s="640">
        <v>1</v>
      </c>
      <c r="BI37" s="640">
        <v>3</v>
      </c>
      <c r="BJ37" s="640">
        <v>0</v>
      </c>
      <c r="BK37" s="640">
        <v>0</v>
      </c>
      <c r="BL37" s="640">
        <v>0</v>
      </c>
      <c r="BM37" s="640">
        <v>0</v>
      </c>
      <c r="BN37" s="640">
        <v>0</v>
      </c>
      <c r="BO37" s="640">
        <v>0</v>
      </c>
      <c r="BP37" s="640">
        <v>1</v>
      </c>
      <c r="BQ37" s="640">
        <v>5</v>
      </c>
      <c r="BR37" s="640">
        <v>0</v>
      </c>
      <c r="BS37" s="640">
        <v>0</v>
      </c>
      <c r="BT37" s="640">
        <v>0</v>
      </c>
      <c r="BU37" s="640">
        <v>0</v>
      </c>
      <c r="BV37" s="640">
        <v>0</v>
      </c>
      <c r="BW37" s="640">
        <v>0</v>
      </c>
      <c r="BX37" s="640">
        <v>0</v>
      </c>
      <c r="BY37" s="640">
        <v>0</v>
      </c>
      <c r="BZ37" s="640">
        <v>0</v>
      </c>
      <c r="CA37" s="640">
        <v>0</v>
      </c>
      <c r="CB37" s="640">
        <v>1</v>
      </c>
      <c r="CC37" s="640">
        <v>19</v>
      </c>
      <c r="CD37" s="640">
        <v>1</v>
      </c>
      <c r="CE37" s="640">
        <v>5</v>
      </c>
      <c r="CF37" s="640">
        <v>0</v>
      </c>
      <c r="CG37" s="640">
        <v>0</v>
      </c>
      <c r="CH37" s="640">
        <v>0</v>
      </c>
      <c r="CI37" s="640">
        <v>0</v>
      </c>
      <c r="CJ37" s="640">
        <v>0</v>
      </c>
      <c r="CK37" s="640">
        <v>0</v>
      </c>
      <c r="CL37" s="640">
        <v>0</v>
      </c>
      <c r="CM37" s="640">
        <v>0</v>
      </c>
      <c r="CN37" s="640">
        <v>1</v>
      </c>
      <c r="CO37" s="640">
        <v>5</v>
      </c>
      <c r="CP37" s="640">
        <v>1</v>
      </c>
      <c r="CQ37" s="640">
        <v>5</v>
      </c>
      <c r="CR37" s="640">
        <v>1</v>
      </c>
      <c r="CS37" s="640">
        <v>5</v>
      </c>
      <c r="CT37" s="640">
        <v>1</v>
      </c>
      <c r="CU37" s="640">
        <v>4</v>
      </c>
      <c r="CV37" s="640">
        <v>0</v>
      </c>
      <c r="CW37" s="640">
        <v>0</v>
      </c>
      <c r="CX37" s="640">
        <v>0</v>
      </c>
      <c r="CY37" s="640">
        <v>0</v>
      </c>
      <c r="CZ37" s="640">
        <v>0</v>
      </c>
      <c r="DA37" s="640">
        <v>0</v>
      </c>
      <c r="DB37" s="640">
        <v>0</v>
      </c>
      <c r="DC37" s="640">
        <v>0</v>
      </c>
      <c r="DD37" s="640">
        <v>0</v>
      </c>
      <c r="DE37" s="640">
        <v>0</v>
      </c>
      <c r="DF37" s="640">
        <v>0</v>
      </c>
      <c r="DG37" s="640">
        <v>0</v>
      </c>
      <c r="DH37" s="640">
        <v>0</v>
      </c>
      <c r="DI37" s="640">
        <v>0</v>
      </c>
      <c r="DJ37" s="640">
        <v>0</v>
      </c>
      <c r="DK37" s="640">
        <v>0</v>
      </c>
      <c r="DL37" s="640">
        <v>0</v>
      </c>
      <c r="DM37" s="640">
        <v>0</v>
      </c>
      <c r="DN37" s="640">
        <v>0</v>
      </c>
      <c r="DO37" s="640">
        <v>0</v>
      </c>
      <c r="DP37" s="640">
        <v>0</v>
      </c>
      <c r="DQ37" s="640">
        <v>0</v>
      </c>
      <c r="DR37" s="640">
        <v>0</v>
      </c>
      <c r="DS37" s="640">
        <v>0</v>
      </c>
      <c r="DT37" s="640">
        <v>0</v>
      </c>
      <c r="DU37" s="640">
        <v>0</v>
      </c>
      <c r="DV37" s="640">
        <v>0</v>
      </c>
      <c r="DW37" s="640">
        <v>0</v>
      </c>
      <c r="DX37" s="640">
        <v>0</v>
      </c>
      <c r="DY37" s="640">
        <v>0</v>
      </c>
      <c r="DZ37" s="640">
        <v>0</v>
      </c>
      <c r="EA37" s="640">
        <v>0</v>
      </c>
      <c r="EB37" s="640">
        <v>0</v>
      </c>
      <c r="EC37" s="640">
        <v>0</v>
      </c>
      <c r="ED37" s="640">
        <v>0</v>
      </c>
      <c r="EE37" s="640">
        <v>0</v>
      </c>
      <c r="EF37" s="640">
        <v>0</v>
      </c>
      <c r="EG37" s="640">
        <v>0</v>
      </c>
      <c r="EH37" s="640">
        <v>0</v>
      </c>
      <c r="EI37" s="640">
        <v>0</v>
      </c>
      <c r="EJ37" s="640">
        <v>1</v>
      </c>
      <c r="EK37" s="640">
        <v>5</v>
      </c>
      <c r="EL37" s="640">
        <v>1</v>
      </c>
      <c r="EM37" s="640">
        <v>5</v>
      </c>
      <c r="EN37" s="640">
        <v>0</v>
      </c>
      <c r="EO37" s="640">
        <v>0</v>
      </c>
      <c r="EP37" s="640">
        <v>0</v>
      </c>
      <c r="EQ37" s="640">
        <v>0</v>
      </c>
      <c r="ER37" s="640">
        <v>0</v>
      </c>
      <c r="ES37" s="640">
        <v>0</v>
      </c>
      <c r="ET37" s="640">
        <v>1</v>
      </c>
      <c r="EU37" s="640">
        <v>5</v>
      </c>
      <c r="EV37" s="640">
        <v>0</v>
      </c>
      <c r="EW37" s="640">
        <v>0</v>
      </c>
      <c r="EX37" s="640">
        <v>0</v>
      </c>
      <c r="EY37" s="640">
        <v>0</v>
      </c>
      <c r="EZ37" s="640">
        <v>0</v>
      </c>
      <c r="FA37" s="640">
        <v>0</v>
      </c>
      <c r="FB37" s="640">
        <v>0</v>
      </c>
      <c r="FC37" s="640">
        <v>0</v>
      </c>
      <c r="FD37" s="640">
        <v>0</v>
      </c>
      <c r="FE37" s="640">
        <v>0</v>
      </c>
      <c r="FF37" s="640">
        <v>0</v>
      </c>
      <c r="FG37" s="640">
        <v>0</v>
      </c>
      <c r="FH37" s="640">
        <v>0</v>
      </c>
      <c r="FI37" s="640">
        <v>0</v>
      </c>
      <c r="FJ37" s="640">
        <v>1</v>
      </c>
      <c r="FK37" s="640">
        <v>5</v>
      </c>
      <c r="FL37" s="640">
        <v>1</v>
      </c>
      <c r="FM37" s="640">
        <v>5</v>
      </c>
      <c r="FN37" s="640">
        <v>0</v>
      </c>
      <c r="FO37" s="640">
        <v>0</v>
      </c>
      <c r="FP37" s="640">
        <v>0</v>
      </c>
      <c r="FQ37" s="640">
        <v>0</v>
      </c>
      <c r="FR37" s="640">
        <v>0</v>
      </c>
      <c r="FS37" s="640">
        <v>0</v>
      </c>
      <c r="FT37" s="640">
        <v>0</v>
      </c>
      <c r="FU37" s="640">
        <v>0</v>
      </c>
      <c r="FV37" s="640">
        <v>0</v>
      </c>
      <c r="FW37" s="640">
        <v>0</v>
      </c>
      <c r="FX37" s="640">
        <v>0</v>
      </c>
      <c r="FY37" s="640">
        <v>0</v>
      </c>
      <c r="FZ37" s="640">
        <v>0</v>
      </c>
      <c r="GA37" s="640">
        <v>0</v>
      </c>
      <c r="GB37" s="640">
        <v>0</v>
      </c>
      <c r="GC37" s="640">
        <v>0</v>
      </c>
      <c r="GD37" s="640">
        <v>0</v>
      </c>
      <c r="GE37" s="640">
        <v>0</v>
      </c>
      <c r="GF37" s="640">
        <v>1</v>
      </c>
      <c r="GG37" s="640">
        <v>5</v>
      </c>
      <c r="GH37" s="640">
        <v>0</v>
      </c>
      <c r="GI37" s="640">
        <v>0</v>
      </c>
      <c r="GJ37" s="640">
        <v>0</v>
      </c>
      <c r="GK37" s="640">
        <v>0</v>
      </c>
      <c r="GL37" s="640">
        <v>0</v>
      </c>
      <c r="GM37" s="640">
        <v>0</v>
      </c>
    </row>
    <row r="38" spans="1:195" ht="15" customHeight="1" x14ac:dyDescent="0.2">
      <c r="A38" s="700" t="s">
        <v>220</v>
      </c>
      <c r="B38" s="640">
        <v>1</v>
      </c>
      <c r="C38" s="640">
        <v>3</v>
      </c>
      <c r="D38" s="640">
        <v>0</v>
      </c>
      <c r="E38" s="640">
        <v>0</v>
      </c>
      <c r="F38" s="640">
        <v>0</v>
      </c>
      <c r="G38" s="640">
        <v>0</v>
      </c>
      <c r="H38" s="640">
        <v>0</v>
      </c>
      <c r="I38" s="640">
        <v>0</v>
      </c>
      <c r="J38" s="640">
        <v>0</v>
      </c>
      <c r="K38" s="640">
        <v>0</v>
      </c>
      <c r="L38" s="640">
        <v>0</v>
      </c>
      <c r="M38" s="640">
        <v>0</v>
      </c>
      <c r="N38" s="640">
        <v>0</v>
      </c>
      <c r="O38" s="640">
        <v>0</v>
      </c>
      <c r="P38" s="640">
        <v>0</v>
      </c>
      <c r="Q38" s="640">
        <v>0</v>
      </c>
      <c r="R38" s="640">
        <v>0</v>
      </c>
      <c r="S38" s="640">
        <v>0</v>
      </c>
      <c r="T38" s="640">
        <v>0</v>
      </c>
      <c r="U38" s="640">
        <v>0</v>
      </c>
      <c r="V38" s="640">
        <v>0</v>
      </c>
      <c r="W38" s="640">
        <v>0</v>
      </c>
      <c r="X38" s="640">
        <v>1</v>
      </c>
      <c r="Y38" s="640">
        <v>3</v>
      </c>
      <c r="Z38" s="640">
        <v>0</v>
      </c>
      <c r="AA38" s="640">
        <v>0</v>
      </c>
      <c r="AB38" s="640">
        <v>0</v>
      </c>
      <c r="AC38" s="640">
        <v>0</v>
      </c>
      <c r="AD38" s="640">
        <v>0</v>
      </c>
      <c r="AE38" s="640">
        <v>0</v>
      </c>
      <c r="AF38" s="640">
        <v>0</v>
      </c>
      <c r="AG38" s="640">
        <v>0</v>
      </c>
      <c r="AH38" s="640">
        <v>1</v>
      </c>
      <c r="AI38" s="640">
        <v>4</v>
      </c>
      <c r="AJ38" s="640">
        <v>0</v>
      </c>
      <c r="AK38" s="640">
        <v>0</v>
      </c>
      <c r="AL38" s="640">
        <v>0</v>
      </c>
      <c r="AM38" s="640">
        <v>0</v>
      </c>
      <c r="AN38" s="640">
        <v>0</v>
      </c>
      <c r="AO38" s="640">
        <v>0</v>
      </c>
      <c r="AP38" s="640">
        <v>0</v>
      </c>
      <c r="AQ38" s="640">
        <v>0</v>
      </c>
      <c r="AR38" s="640">
        <v>1</v>
      </c>
      <c r="AS38" s="640">
        <v>5</v>
      </c>
      <c r="AT38" s="640">
        <v>0</v>
      </c>
      <c r="AU38" s="640">
        <v>0</v>
      </c>
      <c r="AV38" s="640">
        <v>0</v>
      </c>
      <c r="AW38" s="640">
        <v>0</v>
      </c>
      <c r="AX38" s="640">
        <v>0</v>
      </c>
      <c r="AY38" s="640">
        <v>0</v>
      </c>
      <c r="AZ38" s="640">
        <v>0</v>
      </c>
      <c r="BA38" s="640">
        <v>0</v>
      </c>
      <c r="BB38" s="640">
        <v>0</v>
      </c>
      <c r="BC38" s="640">
        <v>0</v>
      </c>
      <c r="BD38" s="640">
        <v>2</v>
      </c>
      <c r="BE38" s="640">
        <v>7</v>
      </c>
      <c r="BF38" s="640">
        <v>0</v>
      </c>
      <c r="BG38" s="640">
        <v>0</v>
      </c>
      <c r="BH38" s="640">
        <v>2</v>
      </c>
      <c r="BI38" s="640">
        <v>7</v>
      </c>
      <c r="BJ38" s="640">
        <v>0</v>
      </c>
      <c r="BK38" s="640">
        <v>0</v>
      </c>
      <c r="BL38" s="640">
        <v>0</v>
      </c>
      <c r="BM38" s="640">
        <v>0</v>
      </c>
      <c r="BN38" s="640">
        <v>0</v>
      </c>
      <c r="BO38" s="640">
        <v>0</v>
      </c>
      <c r="BP38" s="640">
        <v>0</v>
      </c>
      <c r="BQ38" s="640">
        <v>0</v>
      </c>
      <c r="BR38" s="640">
        <v>1</v>
      </c>
      <c r="BS38" s="640">
        <v>4</v>
      </c>
      <c r="BT38" s="640">
        <v>1</v>
      </c>
      <c r="BU38" s="640">
        <v>4</v>
      </c>
      <c r="BV38" s="640">
        <v>1</v>
      </c>
      <c r="BW38" s="640">
        <v>4</v>
      </c>
      <c r="BX38" s="640">
        <v>0</v>
      </c>
      <c r="BY38" s="640">
        <v>0</v>
      </c>
      <c r="BZ38" s="640">
        <v>0</v>
      </c>
      <c r="CA38" s="640">
        <v>0</v>
      </c>
      <c r="CB38" s="640">
        <v>1</v>
      </c>
      <c r="CC38" s="640">
        <v>19</v>
      </c>
      <c r="CD38" s="640">
        <v>1</v>
      </c>
      <c r="CE38" s="640">
        <v>4</v>
      </c>
      <c r="CF38" s="640">
        <v>0</v>
      </c>
      <c r="CG38" s="640">
        <v>0</v>
      </c>
      <c r="CH38" s="640">
        <v>0</v>
      </c>
      <c r="CI38" s="640">
        <v>0</v>
      </c>
      <c r="CJ38" s="640">
        <v>0</v>
      </c>
      <c r="CK38" s="640">
        <v>0</v>
      </c>
      <c r="CL38" s="640">
        <v>1</v>
      </c>
      <c r="CM38" s="640">
        <v>3</v>
      </c>
      <c r="CN38" s="640">
        <v>0</v>
      </c>
      <c r="CO38" s="640">
        <v>0</v>
      </c>
      <c r="CP38" s="640">
        <v>0</v>
      </c>
      <c r="CQ38" s="640">
        <v>0</v>
      </c>
      <c r="CR38" s="640">
        <v>1</v>
      </c>
      <c r="CS38" s="640">
        <v>3</v>
      </c>
      <c r="CT38" s="640">
        <v>0</v>
      </c>
      <c r="CU38" s="640">
        <v>0</v>
      </c>
      <c r="CV38" s="640">
        <v>0</v>
      </c>
      <c r="CW38" s="640">
        <v>0</v>
      </c>
      <c r="CX38" s="640">
        <v>0</v>
      </c>
      <c r="CY38" s="640">
        <v>0</v>
      </c>
      <c r="CZ38" s="640">
        <v>0</v>
      </c>
      <c r="DA38" s="640">
        <v>0</v>
      </c>
      <c r="DB38" s="640">
        <v>0</v>
      </c>
      <c r="DC38" s="640">
        <v>0</v>
      </c>
      <c r="DD38" s="640">
        <v>0</v>
      </c>
      <c r="DE38" s="640">
        <v>0</v>
      </c>
      <c r="DF38" s="640">
        <v>0</v>
      </c>
      <c r="DG38" s="640">
        <v>0</v>
      </c>
      <c r="DH38" s="640">
        <v>0</v>
      </c>
      <c r="DI38" s="640">
        <v>0</v>
      </c>
      <c r="DJ38" s="640">
        <v>0</v>
      </c>
      <c r="DK38" s="640">
        <v>0</v>
      </c>
      <c r="DL38" s="640">
        <v>0</v>
      </c>
      <c r="DM38" s="640">
        <v>0</v>
      </c>
      <c r="DN38" s="640">
        <v>0</v>
      </c>
      <c r="DO38" s="640">
        <v>0</v>
      </c>
      <c r="DP38" s="640">
        <v>0</v>
      </c>
      <c r="DQ38" s="640">
        <v>0</v>
      </c>
      <c r="DR38" s="640">
        <v>0</v>
      </c>
      <c r="DS38" s="640">
        <v>0</v>
      </c>
      <c r="DT38" s="640">
        <v>0</v>
      </c>
      <c r="DU38" s="640">
        <v>0</v>
      </c>
      <c r="DV38" s="640">
        <v>0</v>
      </c>
      <c r="DW38" s="640">
        <v>0</v>
      </c>
      <c r="DX38" s="640">
        <v>0</v>
      </c>
      <c r="DY38" s="640">
        <v>0</v>
      </c>
      <c r="DZ38" s="640">
        <v>0</v>
      </c>
      <c r="EA38" s="640">
        <v>0</v>
      </c>
      <c r="EB38" s="640">
        <v>0</v>
      </c>
      <c r="EC38" s="640">
        <v>0</v>
      </c>
      <c r="ED38" s="640">
        <v>0</v>
      </c>
      <c r="EE38" s="640">
        <v>0</v>
      </c>
      <c r="EF38" s="640">
        <v>0</v>
      </c>
      <c r="EG38" s="640">
        <v>0</v>
      </c>
      <c r="EH38" s="640">
        <v>0</v>
      </c>
      <c r="EI38" s="640">
        <v>0</v>
      </c>
      <c r="EJ38" s="640">
        <v>2</v>
      </c>
      <c r="EK38" s="640">
        <v>7</v>
      </c>
      <c r="EL38" s="640">
        <v>2</v>
      </c>
      <c r="EM38" s="640">
        <v>7</v>
      </c>
      <c r="EN38" s="640">
        <v>0</v>
      </c>
      <c r="EO38" s="640">
        <v>0</v>
      </c>
      <c r="EP38" s="640">
        <v>0</v>
      </c>
      <c r="EQ38" s="640">
        <v>0</v>
      </c>
      <c r="ER38" s="640">
        <v>0</v>
      </c>
      <c r="ES38" s="640">
        <v>0</v>
      </c>
      <c r="ET38" s="640">
        <v>2</v>
      </c>
      <c r="EU38" s="640">
        <v>7</v>
      </c>
      <c r="EV38" s="640">
        <v>0</v>
      </c>
      <c r="EW38" s="640">
        <v>0</v>
      </c>
      <c r="EX38" s="640">
        <v>0</v>
      </c>
      <c r="EY38" s="640">
        <v>0</v>
      </c>
      <c r="EZ38" s="640">
        <v>0</v>
      </c>
      <c r="FA38" s="640">
        <v>0</v>
      </c>
      <c r="FB38" s="640">
        <v>0</v>
      </c>
      <c r="FC38" s="640">
        <v>0</v>
      </c>
      <c r="FD38" s="640">
        <v>0</v>
      </c>
      <c r="FE38" s="640">
        <v>0</v>
      </c>
      <c r="FF38" s="640">
        <v>0</v>
      </c>
      <c r="FG38" s="640">
        <v>0</v>
      </c>
      <c r="FH38" s="640">
        <v>0</v>
      </c>
      <c r="FI38" s="640">
        <v>0</v>
      </c>
      <c r="FJ38" s="640">
        <v>0</v>
      </c>
      <c r="FK38" s="640">
        <v>0</v>
      </c>
      <c r="FL38" s="640">
        <v>0</v>
      </c>
      <c r="FM38" s="640">
        <v>0</v>
      </c>
      <c r="FN38" s="640">
        <v>0</v>
      </c>
      <c r="FO38" s="640">
        <v>0</v>
      </c>
      <c r="FP38" s="640">
        <v>0</v>
      </c>
      <c r="FQ38" s="640">
        <v>0</v>
      </c>
      <c r="FR38" s="640">
        <v>0</v>
      </c>
      <c r="FS38" s="640">
        <v>0</v>
      </c>
      <c r="FT38" s="640">
        <v>1</v>
      </c>
      <c r="FU38" s="640">
        <v>4</v>
      </c>
      <c r="FV38" s="640">
        <v>0</v>
      </c>
      <c r="FW38" s="640">
        <v>0</v>
      </c>
      <c r="FX38" s="640">
        <v>0</v>
      </c>
      <c r="FY38" s="640">
        <v>0</v>
      </c>
      <c r="FZ38" s="640">
        <v>0</v>
      </c>
      <c r="GA38" s="640">
        <v>0</v>
      </c>
      <c r="GB38" s="640">
        <v>0</v>
      </c>
      <c r="GC38" s="640">
        <v>0</v>
      </c>
      <c r="GD38" s="640">
        <v>0</v>
      </c>
      <c r="GE38" s="640">
        <v>0</v>
      </c>
      <c r="GF38" s="640">
        <v>0</v>
      </c>
      <c r="GG38" s="640">
        <v>0</v>
      </c>
      <c r="GH38" s="640">
        <v>0</v>
      </c>
      <c r="GI38" s="640">
        <v>0</v>
      </c>
      <c r="GJ38" s="640">
        <v>0</v>
      </c>
      <c r="GK38" s="640">
        <v>0</v>
      </c>
      <c r="GL38" s="640">
        <v>1</v>
      </c>
      <c r="GM38" s="640">
        <v>4</v>
      </c>
    </row>
    <row r="39" spans="1:195" ht="15" customHeight="1" x14ac:dyDescent="0.2">
      <c r="A39" s="700" t="s">
        <v>221</v>
      </c>
      <c r="B39" s="640">
        <v>0</v>
      </c>
      <c r="C39" s="640">
        <v>0</v>
      </c>
      <c r="D39" s="640">
        <v>0</v>
      </c>
      <c r="E39" s="640">
        <v>0</v>
      </c>
      <c r="F39" s="640">
        <v>0</v>
      </c>
      <c r="G39" s="640">
        <v>0</v>
      </c>
      <c r="H39" s="640">
        <v>0</v>
      </c>
      <c r="I39" s="640">
        <v>0</v>
      </c>
      <c r="J39" s="640">
        <v>0</v>
      </c>
      <c r="K39" s="640">
        <v>0</v>
      </c>
      <c r="L39" s="640">
        <v>0</v>
      </c>
      <c r="M39" s="640">
        <v>0</v>
      </c>
      <c r="N39" s="640">
        <v>0</v>
      </c>
      <c r="O39" s="640">
        <v>0</v>
      </c>
      <c r="P39" s="640">
        <v>0</v>
      </c>
      <c r="Q39" s="640">
        <v>0</v>
      </c>
      <c r="R39" s="640">
        <v>0</v>
      </c>
      <c r="S39" s="640">
        <v>0</v>
      </c>
      <c r="T39" s="640">
        <v>0</v>
      </c>
      <c r="U39" s="640">
        <v>0</v>
      </c>
      <c r="V39" s="640">
        <v>0</v>
      </c>
      <c r="W39" s="640">
        <v>0</v>
      </c>
      <c r="X39" s="640">
        <v>0</v>
      </c>
      <c r="Y39" s="640">
        <v>0</v>
      </c>
      <c r="Z39" s="640">
        <v>0</v>
      </c>
      <c r="AA39" s="640">
        <v>0</v>
      </c>
      <c r="AB39" s="640">
        <v>0</v>
      </c>
      <c r="AC39" s="640">
        <v>0</v>
      </c>
      <c r="AD39" s="640">
        <v>0</v>
      </c>
      <c r="AE39" s="640">
        <v>0</v>
      </c>
      <c r="AF39" s="640">
        <v>0</v>
      </c>
      <c r="AG39" s="640">
        <v>0</v>
      </c>
      <c r="AH39" s="640">
        <v>0</v>
      </c>
      <c r="AI39" s="640">
        <v>0</v>
      </c>
      <c r="AJ39" s="640">
        <v>0</v>
      </c>
      <c r="AK39" s="640">
        <v>0</v>
      </c>
      <c r="AL39" s="640">
        <v>0</v>
      </c>
      <c r="AM39" s="640">
        <v>0</v>
      </c>
      <c r="AN39" s="640">
        <v>0</v>
      </c>
      <c r="AO39" s="640">
        <v>0</v>
      </c>
      <c r="AP39" s="640">
        <v>0</v>
      </c>
      <c r="AQ39" s="640">
        <v>0</v>
      </c>
      <c r="AR39" s="640">
        <v>0</v>
      </c>
      <c r="AS39" s="640">
        <v>0</v>
      </c>
      <c r="AT39" s="640">
        <v>0</v>
      </c>
      <c r="AU39" s="640">
        <v>0</v>
      </c>
      <c r="AV39" s="640">
        <v>0</v>
      </c>
      <c r="AW39" s="640">
        <v>0</v>
      </c>
      <c r="AX39" s="640">
        <v>0</v>
      </c>
      <c r="AY39" s="640">
        <v>0</v>
      </c>
      <c r="AZ39" s="640">
        <v>0</v>
      </c>
      <c r="BA39" s="640">
        <v>0</v>
      </c>
      <c r="BB39" s="640">
        <v>0</v>
      </c>
      <c r="BC39" s="640">
        <v>0</v>
      </c>
      <c r="BD39" s="640">
        <v>0</v>
      </c>
      <c r="BE39" s="640">
        <v>0</v>
      </c>
      <c r="BF39" s="640">
        <v>0</v>
      </c>
      <c r="BG39" s="640">
        <v>0</v>
      </c>
      <c r="BH39" s="640">
        <v>0</v>
      </c>
      <c r="BI39" s="640">
        <v>0</v>
      </c>
      <c r="BJ39" s="640">
        <v>0</v>
      </c>
      <c r="BK39" s="640">
        <v>0</v>
      </c>
      <c r="BL39" s="640">
        <v>0</v>
      </c>
      <c r="BM39" s="640">
        <v>0</v>
      </c>
      <c r="BN39" s="640">
        <v>0</v>
      </c>
      <c r="BO39" s="640">
        <v>0</v>
      </c>
      <c r="BP39" s="640">
        <v>0</v>
      </c>
      <c r="BQ39" s="640">
        <v>0</v>
      </c>
      <c r="BR39" s="640">
        <v>0</v>
      </c>
      <c r="BS39" s="640">
        <v>0</v>
      </c>
      <c r="BT39" s="640">
        <v>0</v>
      </c>
      <c r="BU39" s="640">
        <v>0</v>
      </c>
      <c r="BV39" s="640">
        <v>0</v>
      </c>
      <c r="BW39" s="640">
        <v>0</v>
      </c>
      <c r="BX39" s="640">
        <v>0</v>
      </c>
      <c r="BY39" s="640">
        <v>0</v>
      </c>
      <c r="BZ39" s="640">
        <v>0</v>
      </c>
      <c r="CA39" s="640">
        <v>0</v>
      </c>
      <c r="CB39" s="640">
        <v>1</v>
      </c>
      <c r="CC39" s="640">
        <v>27</v>
      </c>
      <c r="CD39" s="640">
        <v>0</v>
      </c>
      <c r="CE39" s="640">
        <v>0</v>
      </c>
      <c r="CF39" s="640">
        <v>0</v>
      </c>
      <c r="CG39" s="640">
        <v>0</v>
      </c>
      <c r="CH39" s="640">
        <v>0</v>
      </c>
      <c r="CI39" s="640">
        <v>0</v>
      </c>
      <c r="CJ39" s="640">
        <v>0</v>
      </c>
      <c r="CK39" s="640">
        <v>0</v>
      </c>
      <c r="CL39" s="640">
        <v>0</v>
      </c>
      <c r="CM39" s="640">
        <v>0</v>
      </c>
      <c r="CN39" s="640">
        <v>0</v>
      </c>
      <c r="CO39" s="640">
        <v>0</v>
      </c>
      <c r="CP39" s="640">
        <v>0</v>
      </c>
      <c r="CQ39" s="640">
        <v>0</v>
      </c>
      <c r="CR39" s="640">
        <v>0</v>
      </c>
      <c r="CS39" s="640">
        <v>0</v>
      </c>
      <c r="CT39" s="640">
        <v>0</v>
      </c>
      <c r="CU39" s="640">
        <v>0</v>
      </c>
      <c r="CV39" s="640">
        <v>0</v>
      </c>
      <c r="CW39" s="640">
        <v>0</v>
      </c>
      <c r="CX39" s="640">
        <v>0</v>
      </c>
      <c r="CY39" s="640">
        <v>0</v>
      </c>
      <c r="CZ39" s="640">
        <v>0</v>
      </c>
      <c r="DA39" s="640">
        <v>0</v>
      </c>
      <c r="DB39" s="640">
        <v>0</v>
      </c>
      <c r="DC39" s="640">
        <v>0</v>
      </c>
      <c r="DD39" s="640">
        <v>0</v>
      </c>
      <c r="DE39" s="640">
        <v>0</v>
      </c>
      <c r="DF39" s="640">
        <v>0</v>
      </c>
      <c r="DG39" s="640">
        <v>0</v>
      </c>
      <c r="DH39" s="640">
        <v>0</v>
      </c>
      <c r="DI39" s="640">
        <v>0</v>
      </c>
      <c r="DJ39" s="640">
        <v>0</v>
      </c>
      <c r="DK39" s="640">
        <v>0</v>
      </c>
      <c r="DL39" s="640">
        <v>0</v>
      </c>
      <c r="DM39" s="640">
        <v>0</v>
      </c>
      <c r="DN39" s="640">
        <v>0</v>
      </c>
      <c r="DO39" s="640">
        <v>0</v>
      </c>
      <c r="DP39" s="640">
        <v>0</v>
      </c>
      <c r="DQ39" s="640">
        <v>0</v>
      </c>
      <c r="DR39" s="640">
        <v>0</v>
      </c>
      <c r="DS39" s="640">
        <v>0</v>
      </c>
      <c r="DT39" s="640">
        <v>0</v>
      </c>
      <c r="DU39" s="640">
        <v>0</v>
      </c>
      <c r="DV39" s="640">
        <v>0</v>
      </c>
      <c r="DW39" s="640">
        <v>0</v>
      </c>
      <c r="DX39" s="640">
        <v>0</v>
      </c>
      <c r="DY39" s="640">
        <v>0</v>
      </c>
      <c r="DZ39" s="640">
        <v>0</v>
      </c>
      <c r="EA39" s="640">
        <v>0</v>
      </c>
      <c r="EB39" s="640">
        <v>0</v>
      </c>
      <c r="EC39" s="640">
        <v>0</v>
      </c>
      <c r="ED39" s="640">
        <v>0</v>
      </c>
      <c r="EE39" s="640">
        <v>0</v>
      </c>
      <c r="EF39" s="640">
        <v>0</v>
      </c>
      <c r="EG39" s="640">
        <v>0</v>
      </c>
      <c r="EH39" s="640">
        <v>0</v>
      </c>
      <c r="EI39" s="640">
        <v>0</v>
      </c>
      <c r="EJ39" s="640">
        <v>0</v>
      </c>
      <c r="EK39" s="640">
        <v>0</v>
      </c>
      <c r="EL39" s="640">
        <v>0</v>
      </c>
      <c r="EM39" s="640">
        <v>0</v>
      </c>
      <c r="EN39" s="640">
        <v>0</v>
      </c>
      <c r="EO39" s="640">
        <v>0</v>
      </c>
      <c r="EP39" s="640">
        <v>0</v>
      </c>
      <c r="EQ39" s="640">
        <v>0</v>
      </c>
      <c r="ER39" s="640">
        <v>0</v>
      </c>
      <c r="ES39" s="640">
        <v>0</v>
      </c>
      <c r="ET39" s="640">
        <v>0</v>
      </c>
      <c r="EU39" s="640">
        <v>0</v>
      </c>
      <c r="EV39" s="640">
        <v>0</v>
      </c>
      <c r="EW39" s="640">
        <v>0</v>
      </c>
      <c r="EX39" s="640">
        <v>0</v>
      </c>
      <c r="EY39" s="640">
        <v>0</v>
      </c>
      <c r="EZ39" s="640">
        <v>0</v>
      </c>
      <c r="FA39" s="640">
        <v>0</v>
      </c>
      <c r="FB39" s="640">
        <v>0</v>
      </c>
      <c r="FC39" s="640">
        <v>0</v>
      </c>
      <c r="FD39" s="640">
        <v>0</v>
      </c>
      <c r="FE39" s="640">
        <v>0</v>
      </c>
      <c r="FF39" s="640">
        <v>0</v>
      </c>
      <c r="FG39" s="640">
        <v>0</v>
      </c>
      <c r="FH39" s="640">
        <v>0</v>
      </c>
      <c r="FI39" s="640">
        <v>0</v>
      </c>
      <c r="FJ39" s="640">
        <v>0</v>
      </c>
      <c r="FK39" s="640">
        <v>0</v>
      </c>
      <c r="FL39" s="640">
        <v>0</v>
      </c>
      <c r="FM39" s="640">
        <v>0</v>
      </c>
      <c r="FN39" s="640">
        <v>0</v>
      </c>
      <c r="FO39" s="640">
        <v>0</v>
      </c>
      <c r="FP39" s="640">
        <v>0</v>
      </c>
      <c r="FQ39" s="640">
        <v>0</v>
      </c>
      <c r="FR39" s="640">
        <v>0</v>
      </c>
      <c r="FS39" s="640">
        <v>0</v>
      </c>
      <c r="FT39" s="640">
        <v>0</v>
      </c>
      <c r="FU39" s="640">
        <v>0</v>
      </c>
      <c r="FV39" s="640">
        <v>0</v>
      </c>
      <c r="FW39" s="640">
        <v>0</v>
      </c>
      <c r="FX39" s="640">
        <v>0</v>
      </c>
      <c r="FY39" s="640">
        <v>0</v>
      </c>
      <c r="FZ39" s="640">
        <v>0</v>
      </c>
      <c r="GA39" s="640">
        <v>0</v>
      </c>
      <c r="GB39" s="640">
        <v>0</v>
      </c>
      <c r="GC39" s="640">
        <v>0</v>
      </c>
      <c r="GD39" s="640">
        <v>0</v>
      </c>
      <c r="GE39" s="640">
        <v>0</v>
      </c>
      <c r="GF39" s="640">
        <v>0</v>
      </c>
      <c r="GG39" s="640">
        <v>0</v>
      </c>
      <c r="GH39" s="640">
        <v>0</v>
      </c>
      <c r="GI39" s="640">
        <v>0</v>
      </c>
      <c r="GJ39" s="640">
        <v>0</v>
      </c>
      <c r="GK39" s="640">
        <v>0</v>
      </c>
      <c r="GL39" s="640">
        <v>0</v>
      </c>
      <c r="GM39" s="640">
        <v>0</v>
      </c>
    </row>
    <row r="40" spans="1:195" ht="15" customHeight="1" x14ac:dyDescent="0.2">
      <c r="A40" s="700" t="s">
        <v>222</v>
      </c>
      <c r="B40" s="640">
        <v>0</v>
      </c>
      <c r="C40" s="640">
        <v>0</v>
      </c>
      <c r="D40" s="640">
        <v>0</v>
      </c>
      <c r="E40" s="640">
        <v>0</v>
      </c>
      <c r="F40" s="640">
        <v>0</v>
      </c>
      <c r="G40" s="640">
        <v>0</v>
      </c>
      <c r="H40" s="640">
        <v>0</v>
      </c>
      <c r="I40" s="640">
        <v>0</v>
      </c>
      <c r="J40" s="640">
        <v>0</v>
      </c>
      <c r="K40" s="640">
        <v>0</v>
      </c>
      <c r="L40" s="640">
        <v>0</v>
      </c>
      <c r="M40" s="640">
        <v>0</v>
      </c>
      <c r="N40" s="640">
        <v>0</v>
      </c>
      <c r="O40" s="640">
        <v>0</v>
      </c>
      <c r="P40" s="640">
        <v>0</v>
      </c>
      <c r="Q40" s="640">
        <v>0</v>
      </c>
      <c r="R40" s="640">
        <v>0</v>
      </c>
      <c r="S40" s="640">
        <v>0</v>
      </c>
      <c r="T40" s="640">
        <v>0</v>
      </c>
      <c r="U40" s="640">
        <v>0</v>
      </c>
      <c r="V40" s="640">
        <v>0</v>
      </c>
      <c r="W40" s="640">
        <v>0</v>
      </c>
      <c r="X40" s="640">
        <v>0</v>
      </c>
      <c r="Y40" s="640">
        <v>0</v>
      </c>
      <c r="Z40" s="640">
        <v>0</v>
      </c>
      <c r="AA40" s="640">
        <v>0</v>
      </c>
      <c r="AB40" s="640">
        <v>0</v>
      </c>
      <c r="AC40" s="640">
        <v>0</v>
      </c>
      <c r="AD40" s="640">
        <v>0</v>
      </c>
      <c r="AE40" s="640">
        <v>0</v>
      </c>
      <c r="AF40" s="640">
        <v>0</v>
      </c>
      <c r="AG40" s="640">
        <v>0</v>
      </c>
      <c r="AH40" s="640">
        <v>0</v>
      </c>
      <c r="AI40" s="640">
        <v>0</v>
      </c>
      <c r="AJ40" s="640">
        <v>0</v>
      </c>
      <c r="AK40" s="640">
        <v>0</v>
      </c>
      <c r="AL40" s="640">
        <v>0</v>
      </c>
      <c r="AM40" s="640">
        <v>0</v>
      </c>
      <c r="AN40" s="640">
        <v>0</v>
      </c>
      <c r="AO40" s="640">
        <v>0</v>
      </c>
      <c r="AP40" s="640">
        <v>0</v>
      </c>
      <c r="AQ40" s="640">
        <v>0</v>
      </c>
      <c r="AR40" s="640">
        <v>0</v>
      </c>
      <c r="AS40" s="640">
        <v>0</v>
      </c>
      <c r="AT40" s="640">
        <v>0</v>
      </c>
      <c r="AU40" s="640">
        <v>0</v>
      </c>
      <c r="AV40" s="640">
        <v>0</v>
      </c>
      <c r="AW40" s="640">
        <v>0</v>
      </c>
      <c r="AX40" s="640">
        <v>0</v>
      </c>
      <c r="AY40" s="640">
        <v>0</v>
      </c>
      <c r="AZ40" s="640">
        <v>0</v>
      </c>
      <c r="BA40" s="640">
        <v>0</v>
      </c>
      <c r="BB40" s="640">
        <v>0</v>
      </c>
      <c r="BC40" s="640">
        <v>0</v>
      </c>
      <c r="BD40" s="640">
        <v>0</v>
      </c>
      <c r="BE40" s="640">
        <v>0</v>
      </c>
      <c r="BF40" s="640">
        <v>0</v>
      </c>
      <c r="BG40" s="640">
        <v>0</v>
      </c>
      <c r="BH40" s="640">
        <v>0</v>
      </c>
      <c r="BI40" s="640">
        <v>0</v>
      </c>
      <c r="BJ40" s="640">
        <v>0</v>
      </c>
      <c r="BK40" s="640">
        <v>0</v>
      </c>
      <c r="BL40" s="640">
        <v>0</v>
      </c>
      <c r="BM40" s="640">
        <v>0</v>
      </c>
      <c r="BN40" s="640">
        <v>0</v>
      </c>
      <c r="BO40" s="640">
        <v>0</v>
      </c>
      <c r="BP40" s="640">
        <v>0</v>
      </c>
      <c r="BQ40" s="640">
        <v>0</v>
      </c>
      <c r="BR40" s="640">
        <v>0</v>
      </c>
      <c r="BS40" s="640">
        <v>0</v>
      </c>
      <c r="BT40" s="640">
        <v>0</v>
      </c>
      <c r="BU40" s="640">
        <v>0</v>
      </c>
      <c r="BV40" s="640">
        <v>0</v>
      </c>
      <c r="BW40" s="640">
        <v>0</v>
      </c>
      <c r="BX40" s="640">
        <v>0</v>
      </c>
      <c r="BY40" s="640">
        <v>0</v>
      </c>
      <c r="BZ40" s="640">
        <v>0</v>
      </c>
      <c r="CA40" s="640">
        <v>0</v>
      </c>
      <c r="CB40" s="640">
        <v>1</v>
      </c>
      <c r="CC40" s="640">
        <v>23</v>
      </c>
      <c r="CD40" s="640">
        <v>0</v>
      </c>
      <c r="CE40" s="640">
        <v>0</v>
      </c>
      <c r="CF40" s="640">
        <v>0</v>
      </c>
      <c r="CG40" s="640">
        <v>0</v>
      </c>
      <c r="CH40" s="640">
        <v>0</v>
      </c>
      <c r="CI40" s="640">
        <v>0</v>
      </c>
      <c r="CJ40" s="640">
        <v>0</v>
      </c>
      <c r="CK40" s="640">
        <v>0</v>
      </c>
      <c r="CL40" s="640">
        <v>0</v>
      </c>
      <c r="CM40" s="640">
        <v>0</v>
      </c>
      <c r="CN40" s="640">
        <v>0</v>
      </c>
      <c r="CO40" s="640">
        <v>0</v>
      </c>
      <c r="CP40" s="640">
        <v>0</v>
      </c>
      <c r="CQ40" s="640">
        <v>0</v>
      </c>
      <c r="CR40" s="640">
        <v>0</v>
      </c>
      <c r="CS40" s="640">
        <v>0</v>
      </c>
      <c r="CT40" s="640">
        <v>0</v>
      </c>
      <c r="CU40" s="640">
        <v>0</v>
      </c>
      <c r="CV40" s="640">
        <v>0</v>
      </c>
      <c r="CW40" s="640">
        <v>0</v>
      </c>
      <c r="CX40" s="640">
        <v>0</v>
      </c>
      <c r="CY40" s="640">
        <v>0</v>
      </c>
      <c r="CZ40" s="640">
        <v>0</v>
      </c>
      <c r="DA40" s="640">
        <v>0</v>
      </c>
      <c r="DB40" s="640">
        <v>0</v>
      </c>
      <c r="DC40" s="640">
        <v>0</v>
      </c>
      <c r="DD40" s="640">
        <v>0</v>
      </c>
      <c r="DE40" s="640">
        <v>0</v>
      </c>
      <c r="DF40" s="640">
        <v>0</v>
      </c>
      <c r="DG40" s="640">
        <v>0</v>
      </c>
      <c r="DH40" s="640">
        <v>0</v>
      </c>
      <c r="DI40" s="640">
        <v>0</v>
      </c>
      <c r="DJ40" s="640">
        <v>0</v>
      </c>
      <c r="DK40" s="640">
        <v>0</v>
      </c>
      <c r="DL40" s="640">
        <v>0</v>
      </c>
      <c r="DM40" s="640">
        <v>0</v>
      </c>
      <c r="DN40" s="640">
        <v>0</v>
      </c>
      <c r="DO40" s="640">
        <v>0</v>
      </c>
      <c r="DP40" s="640">
        <v>0</v>
      </c>
      <c r="DQ40" s="640">
        <v>0</v>
      </c>
      <c r="DR40" s="640">
        <v>0</v>
      </c>
      <c r="DS40" s="640">
        <v>0</v>
      </c>
      <c r="DT40" s="640">
        <v>0</v>
      </c>
      <c r="DU40" s="640">
        <v>0</v>
      </c>
      <c r="DV40" s="640">
        <v>0</v>
      </c>
      <c r="DW40" s="640">
        <v>0</v>
      </c>
      <c r="DX40" s="640">
        <v>0</v>
      </c>
      <c r="DY40" s="640">
        <v>0</v>
      </c>
      <c r="DZ40" s="640">
        <v>0</v>
      </c>
      <c r="EA40" s="640">
        <v>0</v>
      </c>
      <c r="EB40" s="640">
        <v>0</v>
      </c>
      <c r="EC40" s="640">
        <v>0</v>
      </c>
      <c r="ED40" s="640">
        <v>0</v>
      </c>
      <c r="EE40" s="640">
        <v>0</v>
      </c>
      <c r="EF40" s="640">
        <v>0</v>
      </c>
      <c r="EG40" s="640">
        <v>0</v>
      </c>
      <c r="EH40" s="640">
        <v>0</v>
      </c>
      <c r="EI40" s="640">
        <v>0</v>
      </c>
      <c r="EJ40" s="640">
        <v>0</v>
      </c>
      <c r="EK40" s="640">
        <v>0</v>
      </c>
      <c r="EL40" s="640">
        <v>0</v>
      </c>
      <c r="EM40" s="640">
        <v>0</v>
      </c>
      <c r="EN40" s="640">
        <v>0</v>
      </c>
      <c r="EO40" s="640">
        <v>0</v>
      </c>
      <c r="EP40" s="640">
        <v>0</v>
      </c>
      <c r="EQ40" s="640">
        <v>0</v>
      </c>
      <c r="ER40" s="640">
        <v>0</v>
      </c>
      <c r="ES40" s="640">
        <v>0</v>
      </c>
      <c r="ET40" s="640">
        <v>0</v>
      </c>
      <c r="EU40" s="640">
        <v>0</v>
      </c>
      <c r="EV40" s="640">
        <v>0</v>
      </c>
      <c r="EW40" s="640">
        <v>0</v>
      </c>
      <c r="EX40" s="640">
        <v>0</v>
      </c>
      <c r="EY40" s="640">
        <v>0</v>
      </c>
      <c r="EZ40" s="640">
        <v>0</v>
      </c>
      <c r="FA40" s="640">
        <v>0</v>
      </c>
      <c r="FB40" s="640">
        <v>0</v>
      </c>
      <c r="FC40" s="640">
        <v>0</v>
      </c>
      <c r="FD40" s="640">
        <v>0</v>
      </c>
      <c r="FE40" s="640">
        <v>0</v>
      </c>
      <c r="FF40" s="640">
        <v>0</v>
      </c>
      <c r="FG40" s="640">
        <v>0</v>
      </c>
      <c r="FH40" s="640">
        <v>0</v>
      </c>
      <c r="FI40" s="640">
        <v>0</v>
      </c>
      <c r="FJ40" s="640">
        <v>0</v>
      </c>
      <c r="FK40" s="640">
        <v>0</v>
      </c>
      <c r="FL40" s="640">
        <v>0</v>
      </c>
      <c r="FM40" s="640">
        <v>0</v>
      </c>
      <c r="FN40" s="640">
        <v>0</v>
      </c>
      <c r="FO40" s="640">
        <v>0</v>
      </c>
      <c r="FP40" s="640">
        <v>0</v>
      </c>
      <c r="FQ40" s="640">
        <v>0</v>
      </c>
      <c r="FR40" s="640">
        <v>0</v>
      </c>
      <c r="FS40" s="640">
        <v>0</v>
      </c>
      <c r="FT40" s="640">
        <v>0</v>
      </c>
      <c r="FU40" s="640">
        <v>0</v>
      </c>
      <c r="FV40" s="640">
        <v>0</v>
      </c>
      <c r="FW40" s="640">
        <v>0</v>
      </c>
      <c r="FX40" s="640">
        <v>0</v>
      </c>
      <c r="FY40" s="640">
        <v>0</v>
      </c>
      <c r="FZ40" s="640">
        <v>0</v>
      </c>
      <c r="GA40" s="640">
        <v>0</v>
      </c>
      <c r="GB40" s="640">
        <v>0</v>
      </c>
      <c r="GC40" s="640">
        <v>0</v>
      </c>
      <c r="GD40" s="640">
        <v>0</v>
      </c>
      <c r="GE40" s="640">
        <v>0</v>
      </c>
      <c r="GF40" s="640">
        <v>0</v>
      </c>
      <c r="GG40" s="640">
        <v>0</v>
      </c>
      <c r="GH40" s="640">
        <v>0</v>
      </c>
      <c r="GI40" s="640">
        <v>0</v>
      </c>
      <c r="GJ40" s="640">
        <v>0</v>
      </c>
      <c r="GK40" s="640">
        <v>0</v>
      </c>
      <c r="GL40" s="640">
        <v>0</v>
      </c>
      <c r="GM40" s="640">
        <v>0</v>
      </c>
    </row>
    <row r="41" spans="1:195" ht="15" customHeight="1" x14ac:dyDescent="0.2">
      <c r="A41" s="700" t="s">
        <v>223</v>
      </c>
      <c r="B41" s="640">
        <v>0</v>
      </c>
      <c r="C41" s="640">
        <v>0</v>
      </c>
      <c r="D41" s="640">
        <v>0</v>
      </c>
      <c r="E41" s="640">
        <v>0</v>
      </c>
      <c r="F41" s="640">
        <v>0</v>
      </c>
      <c r="G41" s="640">
        <v>0</v>
      </c>
      <c r="H41" s="640">
        <v>0</v>
      </c>
      <c r="I41" s="640">
        <v>0</v>
      </c>
      <c r="J41" s="640">
        <v>0</v>
      </c>
      <c r="K41" s="640">
        <v>0</v>
      </c>
      <c r="L41" s="640">
        <v>0</v>
      </c>
      <c r="M41" s="640">
        <v>0</v>
      </c>
      <c r="N41" s="640">
        <v>0</v>
      </c>
      <c r="O41" s="640">
        <v>0</v>
      </c>
      <c r="P41" s="640">
        <v>0</v>
      </c>
      <c r="Q41" s="640">
        <v>0</v>
      </c>
      <c r="R41" s="640">
        <v>0</v>
      </c>
      <c r="S41" s="640">
        <v>0</v>
      </c>
      <c r="T41" s="640">
        <v>0</v>
      </c>
      <c r="U41" s="640">
        <v>0</v>
      </c>
      <c r="V41" s="640">
        <v>0</v>
      </c>
      <c r="W41" s="640">
        <v>0</v>
      </c>
      <c r="X41" s="640">
        <v>0</v>
      </c>
      <c r="Y41" s="640">
        <v>0</v>
      </c>
      <c r="Z41" s="640">
        <v>0</v>
      </c>
      <c r="AA41" s="640">
        <v>0</v>
      </c>
      <c r="AB41" s="640">
        <v>0</v>
      </c>
      <c r="AC41" s="640">
        <v>0</v>
      </c>
      <c r="AD41" s="640">
        <v>0</v>
      </c>
      <c r="AE41" s="640">
        <v>0</v>
      </c>
      <c r="AF41" s="640">
        <v>0</v>
      </c>
      <c r="AG41" s="640">
        <v>0</v>
      </c>
      <c r="AH41" s="640">
        <v>0</v>
      </c>
      <c r="AI41" s="640">
        <v>0</v>
      </c>
      <c r="AJ41" s="640">
        <v>0</v>
      </c>
      <c r="AK41" s="640">
        <v>0</v>
      </c>
      <c r="AL41" s="640">
        <v>0</v>
      </c>
      <c r="AM41" s="640">
        <v>0</v>
      </c>
      <c r="AN41" s="640">
        <v>0</v>
      </c>
      <c r="AO41" s="640">
        <v>0</v>
      </c>
      <c r="AP41" s="640">
        <v>0</v>
      </c>
      <c r="AQ41" s="640">
        <v>0</v>
      </c>
      <c r="AR41" s="640">
        <v>0</v>
      </c>
      <c r="AS41" s="640">
        <v>0</v>
      </c>
      <c r="AT41" s="640">
        <v>0</v>
      </c>
      <c r="AU41" s="640">
        <v>0</v>
      </c>
      <c r="AV41" s="640">
        <v>0</v>
      </c>
      <c r="AW41" s="640">
        <v>0</v>
      </c>
      <c r="AX41" s="640">
        <v>0</v>
      </c>
      <c r="AY41" s="640">
        <v>0</v>
      </c>
      <c r="AZ41" s="640">
        <v>0</v>
      </c>
      <c r="BA41" s="640">
        <v>0</v>
      </c>
      <c r="BB41" s="640">
        <v>0</v>
      </c>
      <c r="BC41" s="640">
        <v>0</v>
      </c>
      <c r="BD41" s="640">
        <v>0</v>
      </c>
      <c r="BE41" s="640">
        <v>0</v>
      </c>
      <c r="BF41" s="640">
        <v>0</v>
      </c>
      <c r="BG41" s="640">
        <v>0</v>
      </c>
      <c r="BH41" s="640">
        <v>0</v>
      </c>
      <c r="BI41" s="640">
        <v>0</v>
      </c>
      <c r="BJ41" s="640">
        <v>0</v>
      </c>
      <c r="BK41" s="640">
        <v>0</v>
      </c>
      <c r="BL41" s="640">
        <v>0</v>
      </c>
      <c r="BM41" s="640">
        <v>0</v>
      </c>
      <c r="BN41" s="640">
        <v>0</v>
      </c>
      <c r="BO41" s="640">
        <v>0</v>
      </c>
      <c r="BP41" s="640">
        <v>0</v>
      </c>
      <c r="BQ41" s="640">
        <v>0</v>
      </c>
      <c r="BR41" s="640">
        <v>0</v>
      </c>
      <c r="BS41" s="640">
        <v>0</v>
      </c>
      <c r="BT41" s="640">
        <v>0</v>
      </c>
      <c r="BU41" s="640">
        <v>0</v>
      </c>
      <c r="BV41" s="640">
        <v>0</v>
      </c>
      <c r="BW41" s="640">
        <v>0</v>
      </c>
      <c r="BX41" s="640">
        <v>0</v>
      </c>
      <c r="BY41" s="640">
        <v>0</v>
      </c>
      <c r="BZ41" s="640">
        <v>0</v>
      </c>
      <c r="CA41" s="640">
        <v>0</v>
      </c>
      <c r="CB41" s="640">
        <v>1</v>
      </c>
      <c r="CC41" s="640">
        <v>19</v>
      </c>
      <c r="CD41" s="640">
        <v>0</v>
      </c>
      <c r="CE41" s="640">
        <v>0</v>
      </c>
      <c r="CF41" s="640">
        <v>0</v>
      </c>
      <c r="CG41" s="640">
        <v>0</v>
      </c>
      <c r="CH41" s="640">
        <v>0</v>
      </c>
      <c r="CI41" s="640">
        <v>0</v>
      </c>
      <c r="CJ41" s="640">
        <v>0</v>
      </c>
      <c r="CK41" s="640">
        <v>0</v>
      </c>
      <c r="CL41" s="640">
        <v>0</v>
      </c>
      <c r="CM41" s="640">
        <v>0</v>
      </c>
      <c r="CN41" s="640">
        <v>0</v>
      </c>
      <c r="CO41" s="640">
        <v>0</v>
      </c>
      <c r="CP41" s="640">
        <v>0</v>
      </c>
      <c r="CQ41" s="640">
        <v>0</v>
      </c>
      <c r="CR41" s="640">
        <v>0</v>
      </c>
      <c r="CS41" s="640">
        <v>0</v>
      </c>
      <c r="CT41" s="640">
        <v>0</v>
      </c>
      <c r="CU41" s="640">
        <v>0</v>
      </c>
      <c r="CV41" s="640">
        <v>0</v>
      </c>
      <c r="CW41" s="640">
        <v>0</v>
      </c>
      <c r="CX41" s="640">
        <v>0</v>
      </c>
      <c r="CY41" s="640">
        <v>0</v>
      </c>
      <c r="CZ41" s="640">
        <v>0</v>
      </c>
      <c r="DA41" s="640">
        <v>0</v>
      </c>
      <c r="DB41" s="640">
        <v>0</v>
      </c>
      <c r="DC41" s="640">
        <v>0</v>
      </c>
      <c r="DD41" s="640">
        <v>0</v>
      </c>
      <c r="DE41" s="640">
        <v>0</v>
      </c>
      <c r="DF41" s="640">
        <v>0</v>
      </c>
      <c r="DG41" s="640">
        <v>0</v>
      </c>
      <c r="DH41" s="640">
        <v>0</v>
      </c>
      <c r="DI41" s="640">
        <v>0</v>
      </c>
      <c r="DJ41" s="640">
        <v>0</v>
      </c>
      <c r="DK41" s="640">
        <v>0</v>
      </c>
      <c r="DL41" s="640">
        <v>0</v>
      </c>
      <c r="DM41" s="640">
        <v>0</v>
      </c>
      <c r="DN41" s="640">
        <v>0</v>
      </c>
      <c r="DO41" s="640">
        <v>0</v>
      </c>
      <c r="DP41" s="640">
        <v>0</v>
      </c>
      <c r="DQ41" s="640">
        <v>0</v>
      </c>
      <c r="DR41" s="640">
        <v>0</v>
      </c>
      <c r="DS41" s="640">
        <v>0</v>
      </c>
      <c r="DT41" s="640">
        <v>0</v>
      </c>
      <c r="DU41" s="640">
        <v>0</v>
      </c>
      <c r="DV41" s="640">
        <v>0</v>
      </c>
      <c r="DW41" s="640">
        <v>0</v>
      </c>
      <c r="DX41" s="640">
        <v>0</v>
      </c>
      <c r="DY41" s="640">
        <v>0</v>
      </c>
      <c r="DZ41" s="640">
        <v>0</v>
      </c>
      <c r="EA41" s="640">
        <v>0</v>
      </c>
      <c r="EB41" s="640">
        <v>0</v>
      </c>
      <c r="EC41" s="640">
        <v>0</v>
      </c>
      <c r="ED41" s="640">
        <v>0</v>
      </c>
      <c r="EE41" s="640">
        <v>0</v>
      </c>
      <c r="EF41" s="640">
        <v>0</v>
      </c>
      <c r="EG41" s="640">
        <v>0</v>
      </c>
      <c r="EH41" s="640">
        <v>0</v>
      </c>
      <c r="EI41" s="640">
        <v>0</v>
      </c>
      <c r="EJ41" s="640">
        <v>0</v>
      </c>
      <c r="EK41" s="640">
        <v>0</v>
      </c>
      <c r="EL41" s="640">
        <v>0</v>
      </c>
      <c r="EM41" s="640">
        <v>0</v>
      </c>
      <c r="EN41" s="640">
        <v>0</v>
      </c>
      <c r="EO41" s="640">
        <v>0</v>
      </c>
      <c r="EP41" s="640">
        <v>0</v>
      </c>
      <c r="EQ41" s="640">
        <v>0</v>
      </c>
      <c r="ER41" s="640">
        <v>0</v>
      </c>
      <c r="ES41" s="640">
        <v>0</v>
      </c>
      <c r="ET41" s="640">
        <v>0</v>
      </c>
      <c r="EU41" s="640">
        <v>0</v>
      </c>
      <c r="EV41" s="640">
        <v>0</v>
      </c>
      <c r="EW41" s="640">
        <v>0</v>
      </c>
      <c r="EX41" s="640">
        <v>0</v>
      </c>
      <c r="EY41" s="640">
        <v>0</v>
      </c>
      <c r="EZ41" s="640">
        <v>0</v>
      </c>
      <c r="FA41" s="640">
        <v>0</v>
      </c>
      <c r="FB41" s="640">
        <v>0</v>
      </c>
      <c r="FC41" s="640">
        <v>0</v>
      </c>
      <c r="FD41" s="640">
        <v>0</v>
      </c>
      <c r="FE41" s="640">
        <v>0</v>
      </c>
      <c r="FF41" s="640">
        <v>0</v>
      </c>
      <c r="FG41" s="640">
        <v>0</v>
      </c>
      <c r="FH41" s="640">
        <v>0</v>
      </c>
      <c r="FI41" s="640">
        <v>0</v>
      </c>
      <c r="FJ41" s="640">
        <v>0</v>
      </c>
      <c r="FK41" s="640">
        <v>0</v>
      </c>
      <c r="FL41" s="640">
        <v>0</v>
      </c>
      <c r="FM41" s="640">
        <v>0</v>
      </c>
      <c r="FN41" s="640">
        <v>0</v>
      </c>
      <c r="FO41" s="640">
        <v>0</v>
      </c>
      <c r="FP41" s="640">
        <v>0</v>
      </c>
      <c r="FQ41" s="640">
        <v>0</v>
      </c>
      <c r="FR41" s="640">
        <v>0</v>
      </c>
      <c r="FS41" s="640">
        <v>0</v>
      </c>
      <c r="FT41" s="640">
        <v>0</v>
      </c>
      <c r="FU41" s="640">
        <v>0</v>
      </c>
      <c r="FV41" s="640">
        <v>0</v>
      </c>
      <c r="FW41" s="640">
        <v>0</v>
      </c>
      <c r="FX41" s="640">
        <v>0</v>
      </c>
      <c r="FY41" s="640">
        <v>0</v>
      </c>
      <c r="FZ41" s="640">
        <v>0</v>
      </c>
      <c r="GA41" s="640">
        <v>0</v>
      </c>
      <c r="GB41" s="640">
        <v>0</v>
      </c>
      <c r="GC41" s="640">
        <v>0</v>
      </c>
      <c r="GD41" s="640">
        <v>0</v>
      </c>
      <c r="GE41" s="640">
        <v>0</v>
      </c>
      <c r="GF41" s="640">
        <v>0</v>
      </c>
      <c r="GG41" s="640">
        <v>0</v>
      </c>
      <c r="GH41" s="640">
        <v>0</v>
      </c>
      <c r="GI41" s="640">
        <v>0</v>
      </c>
      <c r="GJ41" s="640">
        <v>0</v>
      </c>
      <c r="GK41" s="640">
        <v>0</v>
      </c>
      <c r="GL41" s="640">
        <v>0</v>
      </c>
      <c r="GM41" s="640">
        <v>0</v>
      </c>
    </row>
    <row r="42" spans="1:195" ht="15" customHeight="1" x14ac:dyDescent="0.2">
      <c r="A42" s="700" t="s">
        <v>224</v>
      </c>
      <c r="B42" s="640">
        <v>2</v>
      </c>
      <c r="C42" s="640">
        <v>4</v>
      </c>
      <c r="D42" s="640">
        <v>0</v>
      </c>
      <c r="E42" s="640">
        <v>0</v>
      </c>
      <c r="F42" s="640">
        <v>0</v>
      </c>
      <c r="G42" s="640">
        <v>0</v>
      </c>
      <c r="H42" s="640">
        <v>0</v>
      </c>
      <c r="I42" s="640">
        <v>0</v>
      </c>
      <c r="J42" s="640">
        <v>0</v>
      </c>
      <c r="K42" s="640">
        <v>0</v>
      </c>
      <c r="L42" s="640">
        <v>0</v>
      </c>
      <c r="M42" s="640">
        <v>0</v>
      </c>
      <c r="N42" s="640">
        <v>0</v>
      </c>
      <c r="O42" s="640">
        <v>0</v>
      </c>
      <c r="P42" s="640">
        <v>0</v>
      </c>
      <c r="Q42" s="640">
        <v>0</v>
      </c>
      <c r="R42" s="640">
        <v>0</v>
      </c>
      <c r="S42" s="640">
        <v>0</v>
      </c>
      <c r="T42" s="640">
        <v>0</v>
      </c>
      <c r="U42" s="640">
        <v>0</v>
      </c>
      <c r="V42" s="640">
        <v>0</v>
      </c>
      <c r="W42" s="640">
        <v>0</v>
      </c>
      <c r="X42" s="640">
        <v>0</v>
      </c>
      <c r="Y42" s="640">
        <v>0</v>
      </c>
      <c r="Z42" s="640">
        <v>0</v>
      </c>
      <c r="AA42" s="640">
        <v>0</v>
      </c>
      <c r="AB42" s="640">
        <v>0</v>
      </c>
      <c r="AC42" s="640">
        <v>0</v>
      </c>
      <c r="AD42" s="640">
        <v>0</v>
      </c>
      <c r="AE42" s="640">
        <v>0</v>
      </c>
      <c r="AF42" s="640">
        <v>0</v>
      </c>
      <c r="AG42" s="640">
        <v>0</v>
      </c>
      <c r="AH42" s="640">
        <v>0</v>
      </c>
      <c r="AI42" s="640">
        <v>0</v>
      </c>
      <c r="AJ42" s="640">
        <v>0</v>
      </c>
      <c r="AK42" s="640">
        <v>0</v>
      </c>
      <c r="AL42" s="640">
        <v>0</v>
      </c>
      <c r="AM42" s="640">
        <v>0</v>
      </c>
      <c r="AN42" s="640">
        <v>0</v>
      </c>
      <c r="AO42" s="640">
        <v>0</v>
      </c>
      <c r="AP42" s="640">
        <v>0</v>
      </c>
      <c r="AQ42" s="640">
        <v>0</v>
      </c>
      <c r="AR42" s="640">
        <v>0</v>
      </c>
      <c r="AS42" s="640">
        <v>0</v>
      </c>
      <c r="AT42" s="640">
        <v>0</v>
      </c>
      <c r="AU42" s="640">
        <v>0</v>
      </c>
      <c r="AV42" s="640">
        <v>0</v>
      </c>
      <c r="AW42" s="640">
        <v>0</v>
      </c>
      <c r="AX42" s="640">
        <v>0</v>
      </c>
      <c r="AY42" s="640">
        <v>0</v>
      </c>
      <c r="AZ42" s="640">
        <v>0</v>
      </c>
      <c r="BA42" s="640">
        <v>0</v>
      </c>
      <c r="BB42" s="640">
        <v>0</v>
      </c>
      <c r="BC42" s="640">
        <v>0</v>
      </c>
      <c r="BD42" s="640">
        <v>2</v>
      </c>
      <c r="BE42" s="640">
        <v>4</v>
      </c>
      <c r="BF42" s="640">
        <v>0</v>
      </c>
      <c r="BG42" s="640">
        <v>0</v>
      </c>
      <c r="BH42" s="640">
        <v>1</v>
      </c>
      <c r="BI42" s="640">
        <v>2</v>
      </c>
      <c r="BJ42" s="640">
        <v>0</v>
      </c>
      <c r="BK42" s="640">
        <v>0</v>
      </c>
      <c r="BL42" s="640">
        <v>0</v>
      </c>
      <c r="BM42" s="640">
        <v>0</v>
      </c>
      <c r="BN42" s="640">
        <v>0</v>
      </c>
      <c r="BO42" s="640">
        <v>0</v>
      </c>
      <c r="BP42" s="640">
        <v>1</v>
      </c>
      <c r="BQ42" s="640">
        <v>2</v>
      </c>
      <c r="BR42" s="640">
        <v>0</v>
      </c>
      <c r="BS42" s="640">
        <v>0</v>
      </c>
      <c r="BT42" s="640">
        <v>0</v>
      </c>
      <c r="BU42" s="640">
        <v>0</v>
      </c>
      <c r="BV42" s="640">
        <v>0</v>
      </c>
      <c r="BW42" s="640">
        <v>0</v>
      </c>
      <c r="BX42" s="640">
        <v>0</v>
      </c>
      <c r="BY42" s="640">
        <v>0</v>
      </c>
      <c r="BZ42" s="640">
        <v>0</v>
      </c>
      <c r="CA42" s="640">
        <v>0</v>
      </c>
      <c r="CB42" s="640">
        <v>1</v>
      </c>
      <c r="CC42" s="640">
        <v>24</v>
      </c>
      <c r="CD42" s="640">
        <v>0</v>
      </c>
      <c r="CE42" s="640">
        <v>0</v>
      </c>
      <c r="CF42" s="640">
        <v>0</v>
      </c>
      <c r="CG42" s="640">
        <v>0</v>
      </c>
      <c r="CH42" s="640">
        <v>0</v>
      </c>
      <c r="CI42" s="640">
        <v>0</v>
      </c>
      <c r="CJ42" s="640">
        <v>0</v>
      </c>
      <c r="CK42" s="640">
        <v>0</v>
      </c>
      <c r="CL42" s="640">
        <v>0</v>
      </c>
      <c r="CM42" s="640">
        <v>0</v>
      </c>
      <c r="CN42" s="640">
        <v>1</v>
      </c>
      <c r="CO42" s="640">
        <v>2</v>
      </c>
      <c r="CP42" s="640">
        <v>1</v>
      </c>
      <c r="CQ42" s="640">
        <v>2</v>
      </c>
      <c r="CR42" s="640">
        <v>1</v>
      </c>
      <c r="CS42" s="640">
        <v>2</v>
      </c>
      <c r="CT42" s="640">
        <v>0</v>
      </c>
      <c r="CU42" s="640">
        <v>0</v>
      </c>
      <c r="CV42" s="640">
        <v>0</v>
      </c>
      <c r="CW42" s="640">
        <v>0</v>
      </c>
      <c r="CX42" s="640">
        <v>0</v>
      </c>
      <c r="CY42" s="640">
        <v>0</v>
      </c>
      <c r="CZ42" s="640">
        <v>0</v>
      </c>
      <c r="DA42" s="640">
        <v>0</v>
      </c>
      <c r="DB42" s="640">
        <v>0</v>
      </c>
      <c r="DC42" s="640">
        <v>0</v>
      </c>
      <c r="DD42" s="640">
        <v>0</v>
      </c>
      <c r="DE42" s="640">
        <v>0</v>
      </c>
      <c r="DF42" s="640">
        <v>0</v>
      </c>
      <c r="DG42" s="640">
        <v>0</v>
      </c>
      <c r="DH42" s="640">
        <v>0</v>
      </c>
      <c r="DI42" s="640">
        <v>0</v>
      </c>
      <c r="DJ42" s="640">
        <v>0</v>
      </c>
      <c r="DK42" s="640">
        <v>0</v>
      </c>
      <c r="DL42" s="640">
        <v>0</v>
      </c>
      <c r="DM42" s="640">
        <v>0</v>
      </c>
      <c r="DN42" s="640">
        <v>0</v>
      </c>
      <c r="DO42" s="640">
        <v>0</v>
      </c>
      <c r="DP42" s="640">
        <v>0</v>
      </c>
      <c r="DQ42" s="640">
        <v>0</v>
      </c>
      <c r="DR42" s="640">
        <v>0</v>
      </c>
      <c r="DS42" s="640">
        <v>0</v>
      </c>
      <c r="DT42" s="640">
        <v>0</v>
      </c>
      <c r="DU42" s="640">
        <v>0</v>
      </c>
      <c r="DV42" s="640">
        <v>0</v>
      </c>
      <c r="DW42" s="640">
        <v>0</v>
      </c>
      <c r="DX42" s="640">
        <v>0</v>
      </c>
      <c r="DY42" s="640">
        <v>0</v>
      </c>
      <c r="DZ42" s="640">
        <v>0</v>
      </c>
      <c r="EA42" s="640">
        <v>0</v>
      </c>
      <c r="EB42" s="640">
        <v>0</v>
      </c>
      <c r="EC42" s="640">
        <v>0</v>
      </c>
      <c r="ED42" s="640">
        <v>0</v>
      </c>
      <c r="EE42" s="640">
        <v>0</v>
      </c>
      <c r="EF42" s="640">
        <v>0</v>
      </c>
      <c r="EG42" s="640">
        <v>0</v>
      </c>
      <c r="EH42" s="640">
        <v>0</v>
      </c>
      <c r="EI42" s="640">
        <v>0</v>
      </c>
      <c r="EJ42" s="640">
        <v>2</v>
      </c>
      <c r="EK42" s="640">
        <v>4</v>
      </c>
      <c r="EL42" s="640">
        <v>2</v>
      </c>
      <c r="EM42" s="640">
        <v>4</v>
      </c>
      <c r="EN42" s="640">
        <v>1</v>
      </c>
      <c r="EO42" s="640">
        <v>2</v>
      </c>
      <c r="EP42" s="640">
        <v>0</v>
      </c>
      <c r="EQ42" s="640">
        <v>0</v>
      </c>
      <c r="ER42" s="640">
        <v>0</v>
      </c>
      <c r="ES42" s="640">
        <v>0</v>
      </c>
      <c r="ET42" s="640">
        <v>0</v>
      </c>
      <c r="EU42" s="640">
        <v>0</v>
      </c>
      <c r="EV42" s="640">
        <v>0</v>
      </c>
      <c r="EW42" s="640">
        <v>0</v>
      </c>
      <c r="EX42" s="640">
        <v>0</v>
      </c>
      <c r="EY42" s="640">
        <v>0</v>
      </c>
      <c r="EZ42" s="640">
        <v>0</v>
      </c>
      <c r="FA42" s="640">
        <v>0</v>
      </c>
      <c r="FB42" s="640">
        <v>0</v>
      </c>
      <c r="FC42" s="640">
        <v>0</v>
      </c>
      <c r="FD42" s="640">
        <v>0</v>
      </c>
      <c r="FE42" s="640">
        <v>0</v>
      </c>
      <c r="FF42" s="640">
        <v>0</v>
      </c>
      <c r="FG42" s="640">
        <v>0</v>
      </c>
      <c r="FH42" s="640">
        <v>0</v>
      </c>
      <c r="FI42" s="640">
        <v>0</v>
      </c>
      <c r="FJ42" s="640">
        <v>0</v>
      </c>
      <c r="FK42" s="640">
        <v>0</v>
      </c>
      <c r="FL42" s="640">
        <v>0</v>
      </c>
      <c r="FM42" s="640">
        <v>0</v>
      </c>
      <c r="FN42" s="640">
        <v>0</v>
      </c>
      <c r="FO42" s="640">
        <v>0</v>
      </c>
      <c r="FP42" s="640">
        <v>0</v>
      </c>
      <c r="FQ42" s="640">
        <v>0</v>
      </c>
      <c r="FR42" s="640">
        <v>0</v>
      </c>
      <c r="FS42" s="640">
        <v>0</v>
      </c>
      <c r="FT42" s="640">
        <v>0</v>
      </c>
      <c r="FU42" s="640">
        <v>0</v>
      </c>
      <c r="FV42" s="640">
        <v>0</v>
      </c>
      <c r="FW42" s="640">
        <v>0</v>
      </c>
      <c r="FX42" s="640">
        <v>0</v>
      </c>
      <c r="FY42" s="640">
        <v>0</v>
      </c>
      <c r="FZ42" s="640">
        <v>0</v>
      </c>
      <c r="GA42" s="640">
        <v>0</v>
      </c>
      <c r="GB42" s="640">
        <v>0</v>
      </c>
      <c r="GC42" s="640">
        <v>0</v>
      </c>
      <c r="GD42" s="640">
        <v>0</v>
      </c>
      <c r="GE42" s="640">
        <v>0</v>
      </c>
      <c r="GF42" s="640">
        <v>0</v>
      </c>
      <c r="GG42" s="640">
        <v>0</v>
      </c>
      <c r="GH42" s="640">
        <v>0</v>
      </c>
      <c r="GI42" s="640">
        <v>0</v>
      </c>
      <c r="GJ42" s="640">
        <v>0</v>
      </c>
      <c r="GK42" s="640">
        <v>0</v>
      </c>
      <c r="GL42" s="640">
        <v>0</v>
      </c>
      <c r="GM42" s="640">
        <v>0</v>
      </c>
    </row>
    <row r="43" spans="1:195" ht="15" customHeight="1" x14ac:dyDescent="0.2">
      <c r="A43" s="700" t="s">
        <v>225</v>
      </c>
      <c r="B43" s="640">
        <v>0</v>
      </c>
      <c r="C43" s="640">
        <v>0</v>
      </c>
      <c r="D43" s="640">
        <v>0</v>
      </c>
      <c r="E43" s="640">
        <v>0</v>
      </c>
      <c r="F43" s="640">
        <v>0</v>
      </c>
      <c r="G43" s="640">
        <v>0</v>
      </c>
      <c r="H43" s="640">
        <v>0</v>
      </c>
      <c r="I43" s="640">
        <v>0</v>
      </c>
      <c r="J43" s="640">
        <v>0</v>
      </c>
      <c r="K43" s="640">
        <v>0</v>
      </c>
      <c r="L43" s="640">
        <v>0</v>
      </c>
      <c r="M43" s="640">
        <v>0</v>
      </c>
      <c r="N43" s="640">
        <v>0</v>
      </c>
      <c r="O43" s="640">
        <v>0</v>
      </c>
      <c r="P43" s="640">
        <v>0</v>
      </c>
      <c r="Q43" s="640">
        <v>0</v>
      </c>
      <c r="R43" s="640">
        <v>0</v>
      </c>
      <c r="S43" s="640">
        <v>0</v>
      </c>
      <c r="T43" s="640">
        <v>0</v>
      </c>
      <c r="U43" s="640">
        <v>0</v>
      </c>
      <c r="V43" s="640">
        <v>0</v>
      </c>
      <c r="W43" s="640">
        <v>0</v>
      </c>
      <c r="X43" s="640">
        <v>0</v>
      </c>
      <c r="Y43" s="640">
        <v>0</v>
      </c>
      <c r="Z43" s="640">
        <v>0</v>
      </c>
      <c r="AA43" s="640">
        <v>0</v>
      </c>
      <c r="AB43" s="640">
        <v>0</v>
      </c>
      <c r="AC43" s="640">
        <v>0</v>
      </c>
      <c r="AD43" s="640">
        <v>0</v>
      </c>
      <c r="AE43" s="640">
        <v>0</v>
      </c>
      <c r="AF43" s="640">
        <v>0</v>
      </c>
      <c r="AG43" s="640">
        <v>0</v>
      </c>
      <c r="AH43" s="640">
        <v>0</v>
      </c>
      <c r="AI43" s="640">
        <v>0</v>
      </c>
      <c r="AJ43" s="640">
        <v>0</v>
      </c>
      <c r="AK43" s="640">
        <v>0</v>
      </c>
      <c r="AL43" s="640">
        <v>0</v>
      </c>
      <c r="AM43" s="640">
        <v>0</v>
      </c>
      <c r="AN43" s="640">
        <v>0</v>
      </c>
      <c r="AO43" s="640">
        <v>0</v>
      </c>
      <c r="AP43" s="640">
        <v>0</v>
      </c>
      <c r="AQ43" s="640">
        <v>0</v>
      </c>
      <c r="AR43" s="640">
        <v>0</v>
      </c>
      <c r="AS43" s="640">
        <v>0</v>
      </c>
      <c r="AT43" s="640">
        <v>0</v>
      </c>
      <c r="AU43" s="640">
        <v>0</v>
      </c>
      <c r="AV43" s="640">
        <v>0</v>
      </c>
      <c r="AW43" s="640">
        <v>0</v>
      </c>
      <c r="AX43" s="640">
        <v>0</v>
      </c>
      <c r="AY43" s="640">
        <v>0</v>
      </c>
      <c r="AZ43" s="640">
        <v>0</v>
      </c>
      <c r="BA43" s="640">
        <v>0</v>
      </c>
      <c r="BB43" s="640">
        <v>0</v>
      </c>
      <c r="BC43" s="640">
        <v>0</v>
      </c>
      <c r="BD43" s="640">
        <v>0</v>
      </c>
      <c r="BE43" s="640">
        <v>0</v>
      </c>
      <c r="BF43" s="640">
        <v>0</v>
      </c>
      <c r="BG43" s="640">
        <v>0</v>
      </c>
      <c r="BH43" s="640">
        <v>0</v>
      </c>
      <c r="BI43" s="640">
        <v>0</v>
      </c>
      <c r="BJ43" s="640">
        <v>0</v>
      </c>
      <c r="BK43" s="640">
        <v>0</v>
      </c>
      <c r="BL43" s="640">
        <v>0</v>
      </c>
      <c r="BM43" s="640">
        <v>0</v>
      </c>
      <c r="BN43" s="640">
        <v>0</v>
      </c>
      <c r="BO43" s="640">
        <v>0</v>
      </c>
      <c r="BP43" s="640">
        <v>0</v>
      </c>
      <c r="BQ43" s="640">
        <v>0</v>
      </c>
      <c r="BR43" s="640">
        <v>0</v>
      </c>
      <c r="BS43" s="640">
        <v>0</v>
      </c>
      <c r="BT43" s="640">
        <v>0</v>
      </c>
      <c r="BU43" s="640">
        <v>0</v>
      </c>
      <c r="BV43" s="640">
        <v>0</v>
      </c>
      <c r="BW43" s="640">
        <v>0</v>
      </c>
      <c r="BX43" s="640">
        <v>0</v>
      </c>
      <c r="BY43" s="640">
        <v>0</v>
      </c>
      <c r="BZ43" s="640">
        <v>0</v>
      </c>
      <c r="CA43" s="640">
        <v>0</v>
      </c>
      <c r="CB43" s="640">
        <v>1</v>
      </c>
      <c r="CC43" s="640">
        <v>17</v>
      </c>
      <c r="CD43" s="640">
        <v>0</v>
      </c>
      <c r="CE43" s="640">
        <v>0</v>
      </c>
      <c r="CF43" s="640">
        <v>0</v>
      </c>
      <c r="CG43" s="640">
        <v>0</v>
      </c>
      <c r="CH43" s="640">
        <v>0</v>
      </c>
      <c r="CI43" s="640">
        <v>0</v>
      </c>
      <c r="CJ43" s="640">
        <v>0</v>
      </c>
      <c r="CK43" s="640">
        <v>0</v>
      </c>
      <c r="CL43" s="640">
        <v>0</v>
      </c>
      <c r="CM43" s="640">
        <v>0</v>
      </c>
      <c r="CN43" s="640">
        <v>0</v>
      </c>
      <c r="CO43" s="640">
        <v>0</v>
      </c>
      <c r="CP43" s="640">
        <v>0</v>
      </c>
      <c r="CQ43" s="640">
        <v>0</v>
      </c>
      <c r="CR43" s="640">
        <v>0</v>
      </c>
      <c r="CS43" s="640">
        <v>0</v>
      </c>
      <c r="CT43" s="640">
        <v>0</v>
      </c>
      <c r="CU43" s="640">
        <v>0</v>
      </c>
      <c r="CV43" s="640">
        <v>0</v>
      </c>
      <c r="CW43" s="640">
        <v>0</v>
      </c>
      <c r="CX43" s="640">
        <v>0</v>
      </c>
      <c r="CY43" s="640">
        <v>0</v>
      </c>
      <c r="CZ43" s="640">
        <v>0</v>
      </c>
      <c r="DA43" s="640">
        <v>0</v>
      </c>
      <c r="DB43" s="640">
        <v>0</v>
      </c>
      <c r="DC43" s="640">
        <v>0</v>
      </c>
      <c r="DD43" s="640">
        <v>0</v>
      </c>
      <c r="DE43" s="640">
        <v>0</v>
      </c>
      <c r="DF43" s="640">
        <v>0</v>
      </c>
      <c r="DG43" s="640">
        <v>0</v>
      </c>
      <c r="DH43" s="640">
        <v>0</v>
      </c>
      <c r="DI43" s="640">
        <v>0</v>
      </c>
      <c r="DJ43" s="640">
        <v>0</v>
      </c>
      <c r="DK43" s="640">
        <v>0</v>
      </c>
      <c r="DL43" s="640">
        <v>0</v>
      </c>
      <c r="DM43" s="640">
        <v>0</v>
      </c>
      <c r="DN43" s="640">
        <v>0</v>
      </c>
      <c r="DO43" s="640">
        <v>0</v>
      </c>
      <c r="DP43" s="640">
        <v>0</v>
      </c>
      <c r="DQ43" s="640">
        <v>0</v>
      </c>
      <c r="DR43" s="640">
        <v>0</v>
      </c>
      <c r="DS43" s="640">
        <v>0</v>
      </c>
      <c r="DT43" s="640">
        <v>0</v>
      </c>
      <c r="DU43" s="640">
        <v>0</v>
      </c>
      <c r="DV43" s="640">
        <v>0</v>
      </c>
      <c r="DW43" s="640">
        <v>0</v>
      </c>
      <c r="DX43" s="640">
        <v>0</v>
      </c>
      <c r="DY43" s="640">
        <v>0</v>
      </c>
      <c r="DZ43" s="640">
        <v>0</v>
      </c>
      <c r="EA43" s="640">
        <v>0</v>
      </c>
      <c r="EB43" s="640">
        <v>0</v>
      </c>
      <c r="EC43" s="640">
        <v>0</v>
      </c>
      <c r="ED43" s="640">
        <v>0</v>
      </c>
      <c r="EE43" s="640">
        <v>0</v>
      </c>
      <c r="EF43" s="640">
        <v>0</v>
      </c>
      <c r="EG43" s="640">
        <v>0</v>
      </c>
      <c r="EH43" s="640">
        <v>0</v>
      </c>
      <c r="EI43" s="640">
        <v>0</v>
      </c>
      <c r="EJ43" s="640">
        <v>0</v>
      </c>
      <c r="EK43" s="640">
        <v>0</v>
      </c>
      <c r="EL43" s="640">
        <v>0</v>
      </c>
      <c r="EM43" s="640">
        <v>0</v>
      </c>
      <c r="EN43" s="640">
        <v>0</v>
      </c>
      <c r="EO43" s="640">
        <v>0</v>
      </c>
      <c r="EP43" s="640">
        <v>0</v>
      </c>
      <c r="EQ43" s="640">
        <v>0</v>
      </c>
      <c r="ER43" s="640">
        <v>0</v>
      </c>
      <c r="ES43" s="640">
        <v>0</v>
      </c>
      <c r="ET43" s="640">
        <v>0</v>
      </c>
      <c r="EU43" s="640">
        <v>0</v>
      </c>
      <c r="EV43" s="640">
        <v>0</v>
      </c>
      <c r="EW43" s="640">
        <v>0</v>
      </c>
      <c r="EX43" s="640">
        <v>0</v>
      </c>
      <c r="EY43" s="640">
        <v>0</v>
      </c>
      <c r="EZ43" s="640">
        <v>0</v>
      </c>
      <c r="FA43" s="640">
        <v>0</v>
      </c>
      <c r="FB43" s="640">
        <v>0</v>
      </c>
      <c r="FC43" s="640">
        <v>0</v>
      </c>
      <c r="FD43" s="640">
        <v>0</v>
      </c>
      <c r="FE43" s="640">
        <v>0</v>
      </c>
      <c r="FF43" s="640">
        <v>0</v>
      </c>
      <c r="FG43" s="640">
        <v>0</v>
      </c>
      <c r="FH43" s="640">
        <v>0</v>
      </c>
      <c r="FI43" s="640">
        <v>0</v>
      </c>
      <c r="FJ43" s="640">
        <v>0</v>
      </c>
      <c r="FK43" s="640">
        <v>0</v>
      </c>
      <c r="FL43" s="640">
        <v>0</v>
      </c>
      <c r="FM43" s="640">
        <v>0</v>
      </c>
      <c r="FN43" s="640">
        <v>0</v>
      </c>
      <c r="FO43" s="640">
        <v>0</v>
      </c>
      <c r="FP43" s="640">
        <v>0</v>
      </c>
      <c r="FQ43" s="640">
        <v>0</v>
      </c>
      <c r="FR43" s="640">
        <v>0</v>
      </c>
      <c r="FS43" s="640">
        <v>0</v>
      </c>
      <c r="FT43" s="640">
        <v>0</v>
      </c>
      <c r="FU43" s="640">
        <v>0</v>
      </c>
      <c r="FV43" s="640">
        <v>0</v>
      </c>
      <c r="FW43" s="640">
        <v>0</v>
      </c>
      <c r="FX43" s="640">
        <v>0</v>
      </c>
      <c r="FY43" s="640">
        <v>0</v>
      </c>
      <c r="FZ43" s="640">
        <v>0</v>
      </c>
      <c r="GA43" s="640">
        <v>0</v>
      </c>
      <c r="GB43" s="640">
        <v>0</v>
      </c>
      <c r="GC43" s="640">
        <v>0</v>
      </c>
      <c r="GD43" s="640">
        <v>0</v>
      </c>
      <c r="GE43" s="640">
        <v>0</v>
      </c>
      <c r="GF43" s="640">
        <v>0</v>
      </c>
      <c r="GG43" s="640">
        <v>0</v>
      </c>
      <c r="GH43" s="640">
        <v>0</v>
      </c>
      <c r="GI43" s="640">
        <v>0</v>
      </c>
      <c r="GJ43" s="640">
        <v>0</v>
      </c>
      <c r="GK43" s="640">
        <v>0</v>
      </c>
      <c r="GL43" s="640">
        <v>0</v>
      </c>
      <c r="GM43" s="640">
        <v>0</v>
      </c>
    </row>
    <row r="44" spans="1:195" ht="15" customHeight="1" x14ac:dyDescent="0.2">
      <c r="A44" s="700" t="s">
        <v>226</v>
      </c>
      <c r="B44" s="640">
        <v>0</v>
      </c>
      <c r="C44" s="640">
        <v>0</v>
      </c>
      <c r="D44" s="640">
        <v>0</v>
      </c>
      <c r="E44" s="640">
        <v>0</v>
      </c>
      <c r="F44" s="640">
        <v>0</v>
      </c>
      <c r="G44" s="640">
        <v>0</v>
      </c>
      <c r="H44" s="640">
        <v>0</v>
      </c>
      <c r="I44" s="640">
        <v>0</v>
      </c>
      <c r="J44" s="640">
        <v>0</v>
      </c>
      <c r="K44" s="640">
        <v>0</v>
      </c>
      <c r="L44" s="640">
        <v>0</v>
      </c>
      <c r="M44" s="640">
        <v>0</v>
      </c>
      <c r="N44" s="640">
        <v>0</v>
      </c>
      <c r="O44" s="640">
        <v>0</v>
      </c>
      <c r="P44" s="640">
        <v>0</v>
      </c>
      <c r="Q44" s="640">
        <v>0</v>
      </c>
      <c r="R44" s="640">
        <v>0</v>
      </c>
      <c r="S44" s="640">
        <v>0</v>
      </c>
      <c r="T44" s="640">
        <v>0</v>
      </c>
      <c r="U44" s="640">
        <v>0</v>
      </c>
      <c r="V44" s="640">
        <v>0</v>
      </c>
      <c r="W44" s="640">
        <v>0</v>
      </c>
      <c r="X44" s="640">
        <v>0</v>
      </c>
      <c r="Y44" s="640">
        <v>0</v>
      </c>
      <c r="Z44" s="640">
        <v>0</v>
      </c>
      <c r="AA44" s="640">
        <v>0</v>
      </c>
      <c r="AB44" s="640">
        <v>0</v>
      </c>
      <c r="AC44" s="640">
        <v>0</v>
      </c>
      <c r="AD44" s="640">
        <v>0</v>
      </c>
      <c r="AE44" s="640">
        <v>0</v>
      </c>
      <c r="AF44" s="640">
        <v>0</v>
      </c>
      <c r="AG44" s="640">
        <v>0</v>
      </c>
      <c r="AH44" s="640">
        <v>0</v>
      </c>
      <c r="AI44" s="640">
        <v>0</v>
      </c>
      <c r="AJ44" s="640">
        <v>0</v>
      </c>
      <c r="AK44" s="640">
        <v>0</v>
      </c>
      <c r="AL44" s="640">
        <v>0</v>
      </c>
      <c r="AM44" s="640">
        <v>0</v>
      </c>
      <c r="AN44" s="640">
        <v>0</v>
      </c>
      <c r="AO44" s="640">
        <v>0</v>
      </c>
      <c r="AP44" s="640">
        <v>0</v>
      </c>
      <c r="AQ44" s="640">
        <v>0</v>
      </c>
      <c r="AR44" s="640">
        <v>0</v>
      </c>
      <c r="AS44" s="640">
        <v>0</v>
      </c>
      <c r="AT44" s="640">
        <v>0</v>
      </c>
      <c r="AU44" s="640">
        <v>0</v>
      </c>
      <c r="AV44" s="640">
        <v>0</v>
      </c>
      <c r="AW44" s="640">
        <v>0</v>
      </c>
      <c r="AX44" s="640">
        <v>0</v>
      </c>
      <c r="AY44" s="640">
        <v>0</v>
      </c>
      <c r="AZ44" s="640">
        <v>0</v>
      </c>
      <c r="BA44" s="640">
        <v>0</v>
      </c>
      <c r="BB44" s="640">
        <v>0</v>
      </c>
      <c r="BC44" s="640">
        <v>0</v>
      </c>
      <c r="BD44" s="640">
        <v>0</v>
      </c>
      <c r="BE44" s="640">
        <v>0</v>
      </c>
      <c r="BF44" s="640">
        <v>0</v>
      </c>
      <c r="BG44" s="640">
        <v>0</v>
      </c>
      <c r="BH44" s="640">
        <v>0</v>
      </c>
      <c r="BI44" s="640">
        <v>0</v>
      </c>
      <c r="BJ44" s="640">
        <v>0</v>
      </c>
      <c r="BK44" s="640">
        <v>0</v>
      </c>
      <c r="BL44" s="640">
        <v>0</v>
      </c>
      <c r="BM44" s="640">
        <v>0</v>
      </c>
      <c r="BN44" s="640">
        <v>0</v>
      </c>
      <c r="BO44" s="640">
        <v>0</v>
      </c>
      <c r="BP44" s="640">
        <v>0</v>
      </c>
      <c r="BQ44" s="640">
        <v>0</v>
      </c>
      <c r="BR44" s="640">
        <v>0</v>
      </c>
      <c r="BS44" s="640">
        <v>0</v>
      </c>
      <c r="BT44" s="640">
        <v>0</v>
      </c>
      <c r="BU44" s="640">
        <v>0</v>
      </c>
      <c r="BV44" s="640">
        <v>0</v>
      </c>
      <c r="BW44" s="640">
        <v>0</v>
      </c>
      <c r="BX44" s="640">
        <v>0</v>
      </c>
      <c r="BY44" s="640">
        <v>0</v>
      </c>
      <c r="BZ44" s="640">
        <v>0</v>
      </c>
      <c r="CA44" s="640">
        <v>0</v>
      </c>
      <c r="CB44" s="640">
        <v>1</v>
      </c>
      <c r="CC44" s="640">
        <v>20</v>
      </c>
      <c r="CD44" s="640">
        <v>0</v>
      </c>
      <c r="CE44" s="640">
        <v>0</v>
      </c>
      <c r="CF44" s="640">
        <v>0</v>
      </c>
      <c r="CG44" s="640">
        <v>0</v>
      </c>
      <c r="CH44" s="640">
        <v>0</v>
      </c>
      <c r="CI44" s="640">
        <v>0</v>
      </c>
      <c r="CJ44" s="640">
        <v>0</v>
      </c>
      <c r="CK44" s="640">
        <v>0</v>
      </c>
      <c r="CL44" s="640">
        <v>0</v>
      </c>
      <c r="CM44" s="640">
        <v>0</v>
      </c>
      <c r="CN44" s="640">
        <v>0</v>
      </c>
      <c r="CO44" s="640">
        <v>0</v>
      </c>
      <c r="CP44" s="640">
        <v>0</v>
      </c>
      <c r="CQ44" s="640">
        <v>0</v>
      </c>
      <c r="CR44" s="640">
        <v>0</v>
      </c>
      <c r="CS44" s="640">
        <v>0</v>
      </c>
      <c r="CT44" s="640">
        <v>0</v>
      </c>
      <c r="CU44" s="640">
        <v>0</v>
      </c>
      <c r="CV44" s="640">
        <v>0</v>
      </c>
      <c r="CW44" s="640">
        <v>0</v>
      </c>
      <c r="CX44" s="640">
        <v>0</v>
      </c>
      <c r="CY44" s="640">
        <v>0</v>
      </c>
      <c r="CZ44" s="640">
        <v>0</v>
      </c>
      <c r="DA44" s="640">
        <v>0</v>
      </c>
      <c r="DB44" s="640">
        <v>0</v>
      </c>
      <c r="DC44" s="640">
        <v>0</v>
      </c>
      <c r="DD44" s="640">
        <v>0</v>
      </c>
      <c r="DE44" s="640">
        <v>0</v>
      </c>
      <c r="DF44" s="640">
        <v>0</v>
      </c>
      <c r="DG44" s="640">
        <v>0</v>
      </c>
      <c r="DH44" s="640">
        <v>0</v>
      </c>
      <c r="DI44" s="640">
        <v>0</v>
      </c>
      <c r="DJ44" s="640">
        <v>0</v>
      </c>
      <c r="DK44" s="640">
        <v>0</v>
      </c>
      <c r="DL44" s="640">
        <v>0</v>
      </c>
      <c r="DM44" s="640">
        <v>0</v>
      </c>
      <c r="DN44" s="640">
        <v>0</v>
      </c>
      <c r="DO44" s="640">
        <v>0</v>
      </c>
      <c r="DP44" s="640">
        <v>0</v>
      </c>
      <c r="DQ44" s="640">
        <v>0</v>
      </c>
      <c r="DR44" s="640">
        <v>0</v>
      </c>
      <c r="DS44" s="640">
        <v>0</v>
      </c>
      <c r="DT44" s="640">
        <v>0</v>
      </c>
      <c r="DU44" s="640">
        <v>0</v>
      </c>
      <c r="DV44" s="640">
        <v>0</v>
      </c>
      <c r="DW44" s="640">
        <v>0</v>
      </c>
      <c r="DX44" s="640">
        <v>0</v>
      </c>
      <c r="DY44" s="640">
        <v>0</v>
      </c>
      <c r="DZ44" s="640">
        <v>0</v>
      </c>
      <c r="EA44" s="640">
        <v>0</v>
      </c>
      <c r="EB44" s="640">
        <v>0</v>
      </c>
      <c r="EC44" s="640">
        <v>0</v>
      </c>
      <c r="ED44" s="640">
        <v>0</v>
      </c>
      <c r="EE44" s="640">
        <v>0</v>
      </c>
      <c r="EF44" s="640">
        <v>0</v>
      </c>
      <c r="EG44" s="640">
        <v>0</v>
      </c>
      <c r="EH44" s="640">
        <v>0</v>
      </c>
      <c r="EI44" s="640">
        <v>0</v>
      </c>
      <c r="EJ44" s="640">
        <v>0</v>
      </c>
      <c r="EK44" s="640">
        <v>0</v>
      </c>
      <c r="EL44" s="640">
        <v>0</v>
      </c>
      <c r="EM44" s="640">
        <v>0</v>
      </c>
      <c r="EN44" s="640">
        <v>0</v>
      </c>
      <c r="EO44" s="640">
        <v>0</v>
      </c>
      <c r="EP44" s="640">
        <v>0</v>
      </c>
      <c r="EQ44" s="640">
        <v>0</v>
      </c>
      <c r="ER44" s="640">
        <v>0</v>
      </c>
      <c r="ES44" s="640">
        <v>0</v>
      </c>
      <c r="ET44" s="640">
        <v>0</v>
      </c>
      <c r="EU44" s="640">
        <v>0</v>
      </c>
      <c r="EV44" s="640">
        <v>0</v>
      </c>
      <c r="EW44" s="640">
        <v>0</v>
      </c>
      <c r="EX44" s="640">
        <v>0</v>
      </c>
      <c r="EY44" s="640">
        <v>0</v>
      </c>
      <c r="EZ44" s="640">
        <v>0</v>
      </c>
      <c r="FA44" s="640">
        <v>0</v>
      </c>
      <c r="FB44" s="640">
        <v>0</v>
      </c>
      <c r="FC44" s="640">
        <v>0</v>
      </c>
      <c r="FD44" s="640">
        <v>0</v>
      </c>
      <c r="FE44" s="640">
        <v>0</v>
      </c>
      <c r="FF44" s="640">
        <v>0</v>
      </c>
      <c r="FG44" s="640">
        <v>0</v>
      </c>
      <c r="FH44" s="640">
        <v>0</v>
      </c>
      <c r="FI44" s="640">
        <v>0</v>
      </c>
      <c r="FJ44" s="640">
        <v>0</v>
      </c>
      <c r="FK44" s="640">
        <v>0</v>
      </c>
      <c r="FL44" s="640">
        <v>0</v>
      </c>
      <c r="FM44" s="640">
        <v>0</v>
      </c>
      <c r="FN44" s="640">
        <v>0</v>
      </c>
      <c r="FO44" s="640">
        <v>0</v>
      </c>
      <c r="FP44" s="640">
        <v>0</v>
      </c>
      <c r="FQ44" s="640">
        <v>0</v>
      </c>
      <c r="FR44" s="640">
        <v>0</v>
      </c>
      <c r="FS44" s="640">
        <v>0</v>
      </c>
      <c r="FT44" s="640">
        <v>0</v>
      </c>
      <c r="FU44" s="640">
        <v>0</v>
      </c>
      <c r="FV44" s="640">
        <v>0</v>
      </c>
      <c r="FW44" s="640">
        <v>0</v>
      </c>
      <c r="FX44" s="640">
        <v>0</v>
      </c>
      <c r="FY44" s="640">
        <v>0</v>
      </c>
      <c r="FZ44" s="640">
        <v>0</v>
      </c>
      <c r="GA44" s="640">
        <v>0</v>
      </c>
      <c r="GB44" s="640">
        <v>0</v>
      </c>
      <c r="GC44" s="640">
        <v>0</v>
      </c>
      <c r="GD44" s="640">
        <v>0</v>
      </c>
      <c r="GE44" s="640">
        <v>0</v>
      </c>
      <c r="GF44" s="640">
        <v>0</v>
      </c>
      <c r="GG44" s="640">
        <v>0</v>
      </c>
      <c r="GH44" s="640">
        <v>0</v>
      </c>
      <c r="GI44" s="640">
        <v>0</v>
      </c>
      <c r="GJ44" s="640">
        <v>0</v>
      </c>
      <c r="GK44" s="640">
        <v>0</v>
      </c>
      <c r="GL44" s="640">
        <v>0</v>
      </c>
      <c r="GM44" s="640">
        <v>0</v>
      </c>
    </row>
    <row r="45" spans="1:195" ht="15" customHeight="1" x14ac:dyDescent="0.2">
      <c r="A45" s="700" t="s">
        <v>227</v>
      </c>
      <c r="B45" s="640">
        <v>0</v>
      </c>
      <c r="C45" s="640">
        <v>0</v>
      </c>
      <c r="D45" s="640">
        <v>0</v>
      </c>
      <c r="E45" s="640">
        <v>0</v>
      </c>
      <c r="F45" s="640">
        <v>0</v>
      </c>
      <c r="G45" s="640">
        <v>0</v>
      </c>
      <c r="H45" s="640">
        <v>0</v>
      </c>
      <c r="I45" s="640">
        <v>0</v>
      </c>
      <c r="J45" s="640">
        <v>0</v>
      </c>
      <c r="K45" s="640">
        <v>0</v>
      </c>
      <c r="L45" s="640">
        <v>0</v>
      </c>
      <c r="M45" s="640">
        <v>0</v>
      </c>
      <c r="N45" s="640">
        <v>0</v>
      </c>
      <c r="O45" s="640">
        <v>0</v>
      </c>
      <c r="P45" s="640">
        <v>0</v>
      </c>
      <c r="Q45" s="640">
        <v>0</v>
      </c>
      <c r="R45" s="640">
        <v>0</v>
      </c>
      <c r="S45" s="640">
        <v>0</v>
      </c>
      <c r="T45" s="640">
        <v>0</v>
      </c>
      <c r="U45" s="640">
        <v>0</v>
      </c>
      <c r="V45" s="640">
        <v>1</v>
      </c>
      <c r="W45" s="640">
        <v>5</v>
      </c>
      <c r="X45" s="640">
        <v>0</v>
      </c>
      <c r="Y45" s="640">
        <v>0</v>
      </c>
      <c r="Z45" s="640">
        <v>0</v>
      </c>
      <c r="AA45" s="640">
        <v>0</v>
      </c>
      <c r="AB45" s="640">
        <v>0</v>
      </c>
      <c r="AC45" s="640">
        <v>0</v>
      </c>
      <c r="AD45" s="640">
        <v>0</v>
      </c>
      <c r="AE45" s="640">
        <v>0</v>
      </c>
      <c r="AF45" s="640">
        <v>0</v>
      </c>
      <c r="AG45" s="640">
        <v>0</v>
      </c>
      <c r="AH45" s="640">
        <v>0</v>
      </c>
      <c r="AI45" s="640">
        <v>0</v>
      </c>
      <c r="AJ45" s="640">
        <v>0</v>
      </c>
      <c r="AK45" s="640">
        <v>0</v>
      </c>
      <c r="AL45" s="640">
        <v>0</v>
      </c>
      <c r="AM45" s="640">
        <v>0</v>
      </c>
      <c r="AN45" s="640">
        <v>0</v>
      </c>
      <c r="AO45" s="640">
        <v>0</v>
      </c>
      <c r="AP45" s="640">
        <v>0</v>
      </c>
      <c r="AQ45" s="640">
        <v>0</v>
      </c>
      <c r="AR45" s="640">
        <v>0</v>
      </c>
      <c r="AS45" s="640">
        <v>0</v>
      </c>
      <c r="AT45" s="640">
        <v>0</v>
      </c>
      <c r="AU45" s="640">
        <v>0</v>
      </c>
      <c r="AV45" s="640">
        <v>1</v>
      </c>
      <c r="AW45" s="640">
        <v>5</v>
      </c>
      <c r="AX45" s="640">
        <v>0</v>
      </c>
      <c r="AY45" s="640">
        <v>0</v>
      </c>
      <c r="AZ45" s="640">
        <v>1</v>
      </c>
      <c r="BA45" s="640">
        <v>5</v>
      </c>
      <c r="BB45" s="640">
        <v>1</v>
      </c>
      <c r="BC45" s="640">
        <v>5</v>
      </c>
      <c r="BD45" s="640">
        <v>1</v>
      </c>
      <c r="BE45" s="640">
        <v>5</v>
      </c>
      <c r="BF45" s="640">
        <v>0</v>
      </c>
      <c r="BG45" s="640">
        <v>0</v>
      </c>
      <c r="BH45" s="640">
        <v>1</v>
      </c>
      <c r="BI45" s="640">
        <v>5</v>
      </c>
      <c r="BJ45" s="640">
        <v>1</v>
      </c>
      <c r="BK45" s="640">
        <v>5</v>
      </c>
      <c r="BL45" s="640">
        <v>0</v>
      </c>
      <c r="BM45" s="640">
        <v>0</v>
      </c>
      <c r="BN45" s="640">
        <v>0</v>
      </c>
      <c r="BO45" s="640">
        <v>0</v>
      </c>
      <c r="BP45" s="640">
        <v>1</v>
      </c>
      <c r="BQ45" s="640">
        <v>5</v>
      </c>
      <c r="BR45" s="640">
        <v>1</v>
      </c>
      <c r="BS45" s="640">
        <v>5</v>
      </c>
      <c r="BT45" s="640">
        <v>1</v>
      </c>
      <c r="BU45" s="640">
        <v>5</v>
      </c>
      <c r="BV45" s="640">
        <v>1</v>
      </c>
      <c r="BW45" s="640">
        <v>5</v>
      </c>
      <c r="BX45" s="640">
        <v>0</v>
      </c>
      <c r="BY45" s="640">
        <v>0</v>
      </c>
      <c r="BZ45" s="640">
        <v>0</v>
      </c>
      <c r="CA45" s="640">
        <v>0</v>
      </c>
      <c r="CB45" s="640">
        <v>1</v>
      </c>
      <c r="CC45" s="640">
        <v>34</v>
      </c>
      <c r="CD45" s="640">
        <v>0</v>
      </c>
      <c r="CE45" s="640">
        <v>0</v>
      </c>
      <c r="CF45" s="640">
        <v>0</v>
      </c>
      <c r="CG45" s="640">
        <v>0</v>
      </c>
      <c r="CH45" s="640">
        <v>0</v>
      </c>
      <c r="CI45" s="640">
        <v>0</v>
      </c>
      <c r="CJ45" s="640">
        <v>0</v>
      </c>
      <c r="CK45" s="640">
        <v>0</v>
      </c>
      <c r="CL45" s="640">
        <v>0</v>
      </c>
      <c r="CM45" s="640">
        <v>0</v>
      </c>
      <c r="CN45" s="640">
        <v>0</v>
      </c>
      <c r="CO45" s="640">
        <v>0</v>
      </c>
      <c r="CP45" s="640">
        <v>1</v>
      </c>
      <c r="CQ45" s="640">
        <v>5</v>
      </c>
      <c r="CR45" s="640">
        <v>1</v>
      </c>
      <c r="CS45" s="640">
        <v>5</v>
      </c>
      <c r="CT45" s="640">
        <v>1</v>
      </c>
      <c r="CU45" s="640">
        <v>5</v>
      </c>
      <c r="CV45" s="640">
        <v>0</v>
      </c>
      <c r="CW45" s="640">
        <v>0</v>
      </c>
      <c r="CX45" s="640">
        <v>0</v>
      </c>
      <c r="CY45" s="640">
        <v>0</v>
      </c>
      <c r="CZ45" s="640">
        <v>0</v>
      </c>
      <c r="DA45" s="640">
        <v>0</v>
      </c>
      <c r="DB45" s="640">
        <v>0</v>
      </c>
      <c r="DC45" s="640">
        <v>0</v>
      </c>
      <c r="DD45" s="640">
        <v>0</v>
      </c>
      <c r="DE45" s="640">
        <v>0</v>
      </c>
      <c r="DF45" s="640">
        <v>0</v>
      </c>
      <c r="DG45" s="640">
        <v>0</v>
      </c>
      <c r="DH45" s="640">
        <v>0</v>
      </c>
      <c r="DI45" s="640">
        <v>0</v>
      </c>
      <c r="DJ45" s="640">
        <v>0</v>
      </c>
      <c r="DK45" s="640">
        <v>0</v>
      </c>
      <c r="DL45" s="640">
        <v>1</v>
      </c>
      <c r="DM45" s="640">
        <v>5</v>
      </c>
      <c r="DN45" s="640">
        <v>0</v>
      </c>
      <c r="DO45" s="640">
        <v>0</v>
      </c>
      <c r="DP45" s="640">
        <v>0</v>
      </c>
      <c r="DQ45" s="640">
        <v>0</v>
      </c>
      <c r="DR45" s="640">
        <v>0</v>
      </c>
      <c r="DS45" s="640">
        <v>0</v>
      </c>
      <c r="DT45" s="640">
        <v>0</v>
      </c>
      <c r="DU45" s="640">
        <v>0</v>
      </c>
      <c r="DV45" s="640">
        <v>0</v>
      </c>
      <c r="DW45" s="640">
        <v>0</v>
      </c>
      <c r="DX45" s="640">
        <v>0</v>
      </c>
      <c r="DY45" s="640">
        <v>0</v>
      </c>
      <c r="DZ45" s="640">
        <v>0</v>
      </c>
      <c r="EA45" s="640">
        <v>0</v>
      </c>
      <c r="EB45" s="640">
        <v>0</v>
      </c>
      <c r="EC45" s="640">
        <v>0</v>
      </c>
      <c r="ED45" s="640">
        <v>0</v>
      </c>
      <c r="EE45" s="640">
        <v>0</v>
      </c>
      <c r="EF45" s="640">
        <v>0</v>
      </c>
      <c r="EG45" s="640">
        <v>0</v>
      </c>
      <c r="EH45" s="640">
        <v>0</v>
      </c>
      <c r="EI45" s="640">
        <v>0</v>
      </c>
      <c r="EJ45" s="640">
        <v>1</v>
      </c>
      <c r="EK45" s="640">
        <v>5</v>
      </c>
      <c r="EL45" s="640">
        <v>1</v>
      </c>
      <c r="EM45" s="640">
        <v>5</v>
      </c>
      <c r="EN45" s="640">
        <v>0</v>
      </c>
      <c r="EO45" s="640">
        <v>0</v>
      </c>
      <c r="EP45" s="640">
        <v>0</v>
      </c>
      <c r="EQ45" s="640">
        <v>0</v>
      </c>
      <c r="ER45" s="640">
        <v>0</v>
      </c>
      <c r="ES45" s="640">
        <v>0</v>
      </c>
      <c r="ET45" s="640">
        <v>0</v>
      </c>
      <c r="EU45" s="640">
        <v>0</v>
      </c>
      <c r="EV45" s="640">
        <v>0</v>
      </c>
      <c r="EW45" s="640">
        <v>0</v>
      </c>
      <c r="EX45" s="640">
        <v>0</v>
      </c>
      <c r="EY45" s="640">
        <v>0</v>
      </c>
      <c r="EZ45" s="640">
        <v>1</v>
      </c>
      <c r="FA45" s="640">
        <v>34</v>
      </c>
      <c r="FB45" s="640">
        <v>0</v>
      </c>
      <c r="FC45" s="640">
        <v>0</v>
      </c>
      <c r="FD45" s="640">
        <v>0</v>
      </c>
      <c r="FE45" s="640">
        <v>0</v>
      </c>
      <c r="FF45" s="640">
        <v>0</v>
      </c>
      <c r="FG45" s="640">
        <v>0</v>
      </c>
      <c r="FH45" s="640">
        <v>0</v>
      </c>
      <c r="FI45" s="640">
        <v>0</v>
      </c>
      <c r="FJ45" s="640">
        <v>0</v>
      </c>
      <c r="FK45" s="640">
        <v>0</v>
      </c>
      <c r="FL45" s="640">
        <v>0</v>
      </c>
      <c r="FM45" s="640">
        <v>0</v>
      </c>
      <c r="FN45" s="640">
        <v>0</v>
      </c>
      <c r="FO45" s="640">
        <v>0</v>
      </c>
      <c r="FP45" s="640">
        <v>0</v>
      </c>
      <c r="FQ45" s="640">
        <v>0</v>
      </c>
      <c r="FR45" s="640">
        <v>0</v>
      </c>
      <c r="FS45" s="640">
        <v>0</v>
      </c>
      <c r="FT45" s="640">
        <v>0</v>
      </c>
      <c r="FU45" s="640">
        <v>0</v>
      </c>
      <c r="FV45" s="640">
        <v>0</v>
      </c>
      <c r="FW45" s="640">
        <v>0</v>
      </c>
      <c r="FX45" s="640">
        <v>0</v>
      </c>
      <c r="FY45" s="640">
        <v>0</v>
      </c>
      <c r="FZ45" s="640">
        <v>0</v>
      </c>
      <c r="GA45" s="640">
        <v>0</v>
      </c>
      <c r="GB45" s="640">
        <v>0</v>
      </c>
      <c r="GC45" s="640">
        <v>0</v>
      </c>
      <c r="GD45" s="640">
        <v>0</v>
      </c>
      <c r="GE45" s="640">
        <v>0</v>
      </c>
      <c r="GF45" s="640">
        <v>0</v>
      </c>
      <c r="GG45" s="640">
        <v>0</v>
      </c>
      <c r="GH45" s="640">
        <v>0</v>
      </c>
      <c r="GI45" s="640">
        <v>0</v>
      </c>
      <c r="GJ45" s="640">
        <v>0</v>
      </c>
      <c r="GK45" s="640">
        <v>0</v>
      </c>
      <c r="GL45" s="640">
        <v>0</v>
      </c>
      <c r="GM45" s="640">
        <v>0</v>
      </c>
    </row>
    <row r="46" spans="1:195" ht="15" customHeight="1" x14ac:dyDescent="0.2">
      <c r="A46" s="700" t="s">
        <v>228</v>
      </c>
      <c r="B46" s="640">
        <v>0</v>
      </c>
      <c r="C46" s="640">
        <v>0</v>
      </c>
      <c r="D46" s="640">
        <v>0</v>
      </c>
      <c r="E46" s="640">
        <v>0</v>
      </c>
      <c r="F46" s="640">
        <v>0</v>
      </c>
      <c r="G46" s="640">
        <v>0</v>
      </c>
      <c r="H46" s="640">
        <v>0</v>
      </c>
      <c r="I46" s="640">
        <v>0</v>
      </c>
      <c r="J46" s="640">
        <v>0</v>
      </c>
      <c r="K46" s="640">
        <v>0</v>
      </c>
      <c r="L46" s="640">
        <v>0</v>
      </c>
      <c r="M46" s="640">
        <v>0</v>
      </c>
      <c r="N46" s="640">
        <v>0</v>
      </c>
      <c r="O46" s="640">
        <v>0</v>
      </c>
      <c r="P46" s="640">
        <v>0</v>
      </c>
      <c r="Q46" s="640">
        <v>0</v>
      </c>
      <c r="R46" s="640">
        <v>0</v>
      </c>
      <c r="S46" s="640">
        <v>0</v>
      </c>
      <c r="T46" s="640">
        <v>0</v>
      </c>
      <c r="U46" s="640">
        <v>0</v>
      </c>
      <c r="V46" s="640">
        <v>0</v>
      </c>
      <c r="W46" s="640">
        <v>0</v>
      </c>
      <c r="X46" s="640">
        <v>0</v>
      </c>
      <c r="Y46" s="640">
        <v>0</v>
      </c>
      <c r="Z46" s="640">
        <v>0</v>
      </c>
      <c r="AA46" s="640">
        <v>0</v>
      </c>
      <c r="AB46" s="640">
        <v>0</v>
      </c>
      <c r="AC46" s="640">
        <v>0</v>
      </c>
      <c r="AD46" s="640">
        <v>0</v>
      </c>
      <c r="AE46" s="640">
        <v>0</v>
      </c>
      <c r="AF46" s="640">
        <v>0</v>
      </c>
      <c r="AG46" s="640">
        <v>0</v>
      </c>
      <c r="AH46" s="640">
        <v>0</v>
      </c>
      <c r="AI46" s="640">
        <v>0</v>
      </c>
      <c r="AJ46" s="640">
        <v>0</v>
      </c>
      <c r="AK46" s="640">
        <v>0</v>
      </c>
      <c r="AL46" s="640">
        <v>0</v>
      </c>
      <c r="AM46" s="640">
        <v>0</v>
      </c>
      <c r="AN46" s="640">
        <v>0</v>
      </c>
      <c r="AO46" s="640">
        <v>0</v>
      </c>
      <c r="AP46" s="640">
        <v>0</v>
      </c>
      <c r="AQ46" s="640">
        <v>0</v>
      </c>
      <c r="AR46" s="640">
        <v>0</v>
      </c>
      <c r="AS46" s="640">
        <v>0</v>
      </c>
      <c r="AT46" s="640">
        <v>0</v>
      </c>
      <c r="AU46" s="640">
        <v>0</v>
      </c>
      <c r="AV46" s="640">
        <v>0</v>
      </c>
      <c r="AW46" s="640">
        <v>0</v>
      </c>
      <c r="AX46" s="640">
        <v>0</v>
      </c>
      <c r="AY46" s="640">
        <v>0</v>
      </c>
      <c r="AZ46" s="640">
        <v>0</v>
      </c>
      <c r="BA46" s="640">
        <v>0</v>
      </c>
      <c r="BB46" s="640">
        <v>0</v>
      </c>
      <c r="BC46" s="640">
        <v>0</v>
      </c>
      <c r="BD46" s="640">
        <v>1</v>
      </c>
      <c r="BE46" s="640">
        <v>33</v>
      </c>
      <c r="BF46" s="640">
        <v>0</v>
      </c>
      <c r="BG46" s="640">
        <v>0</v>
      </c>
      <c r="BH46" s="640">
        <v>1</v>
      </c>
      <c r="BI46" s="640">
        <v>33</v>
      </c>
      <c r="BJ46" s="640">
        <v>0</v>
      </c>
      <c r="BK46" s="640">
        <v>0</v>
      </c>
      <c r="BL46" s="640">
        <v>0</v>
      </c>
      <c r="BM46" s="640">
        <v>0</v>
      </c>
      <c r="BN46" s="640">
        <v>0</v>
      </c>
      <c r="BO46" s="640">
        <v>0</v>
      </c>
      <c r="BP46" s="640">
        <v>0</v>
      </c>
      <c r="BQ46" s="640">
        <v>0</v>
      </c>
      <c r="BR46" s="640">
        <v>0</v>
      </c>
      <c r="BS46" s="640">
        <v>0</v>
      </c>
      <c r="BT46" s="640">
        <v>0</v>
      </c>
      <c r="BU46" s="640">
        <v>0</v>
      </c>
      <c r="BV46" s="640">
        <v>0</v>
      </c>
      <c r="BW46" s="640">
        <v>0</v>
      </c>
      <c r="BX46" s="640">
        <v>0</v>
      </c>
      <c r="BY46" s="640">
        <v>0</v>
      </c>
      <c r="BZ46" s="640">
        <v>0</v>
      </c>
      <c r="CA46" s="640">
        <v>0</v>
      </c>
      <c r="CB46" s="640">
        <v>1</v>
      </c>
      <c r="CC46" s="640">
        <v>60</v>
      </c>
      <c r="CD46" s="640">
        <v>0</v>
      </c>
      <c r="CE46" s="640">
        <v>0</v>
      </c>
      <c r="CF46" s="640">
        <v>0</v>
      </c>
      <c r="CG46" s="640">
        <v>0</v>
      </c>
      <c r="CH46" s="640">
        <v>0</v>
      </c>
      <c r="CI46" s="640">
        <v>0</v>
      </c>
      <c r="CJ46" s="640">
        <v>0</v>
      </c>
      <c r="CK46" s="640">
        <v>0</v>
      </c>
      <c r="CL46" s="640">
        <v>0</v>
      </c>
      <c r="CM46" s="640">
        <v>0</v>
      </c>
      <c r="CN46" s="640">
        <v>0</v>
      </c>
      <c r="CO46" s="640">
        <v>0</v>
      </c>
      <c r="CP46" s="640">
        <v>0</v>
      </c>
      <c r="CQ46" s="640">
        <v>0</v>
      </c>
      <c r="CR46" s="640">
        <v>0</v>
      </c>
      <c r="CS46" s="640">
        <v>0</v>
      </c>
      <c r="CT46" s="640">
        <v>0</v>
      </c>
      <c r="CU46" s="640">
        <v>0</v>
      </c>
      <c r="CV46" s="640">
        <v>0</v>
      </c>
      <c r="CW46" s="640">
        <v>0</v>
      </c>
      <c r="CX46" s="640">
        <v>0</v>
      </c>
      <c r="CY46" s="640">
        <v>0</v>
      </c>
      <c r="CZ46" s="640">
        <v>0</v>
      </c>
      <c r="DA46" s="640">
        <v>0</v>
      </c>
      <c r="DB46" s="640">
        <v>0</v>
      </c>
      <c r="DC46" s="640">
        <v>0</v>
      </c>
      <c r="DD46" s="640">
        <v>0</v>
      </c>
      <c r="DE46" s="640">
        <v>0</v>
      </c>
      <c r="DF46" s="640">
        <v>0</v>
      </c>
      <c r="DG46" s="640">
        <v>0</v>
      </c>
      <c r="DH46" s="640">
        <v>0</v>
      </c>
      <c r="DI46" s="640">
        <v>0</v>
      </c>
      <c r="DJ46" s="640">
        <v>0</v>
      </c>
      <c r="DK46" s="640">
        <v>0</v>
      </c>
      <c r="DL46" s="640">
        <v>0</v>
      </c>
      <c r="DM46" s="640">
        <v>0</v>
      </c>
      <c r="DN46" s="640">
        <v>0</v>
      </c>
      <c r="DO46" s="640">
        <v>0</v>
      </c>
      <c r="DP46" s="640">
        <v>0</v>
      </c>
      <c r="DQ46" s="640">
        <v>0</v>
      </c>
      <c r="DR46" s="640">
        <v>0</v>
      </c>
      <c r="DS46" s="640">
        <v>0</v>
      </c>
      <c r="DT46" s="640">
        <v>0</v>
      </c>
      <c r="DU46" s="640">
        <v>0</v>
      </c>
      <c r="DV46" s="640">
        <v>0</v>
      </c>
      <c r="DW46" s="640">
        <v>0</v>
      </c>
      <c r="DX46" s="640">
        <v>0</v>
      </c>
      <c r="DY46" s="640">
        <v>0</v>
      </c>
      <c r="DZ46" s="640">
        <v>0</v>
      </c>
      <c r="EA46" s="640">
        <v>0</v>
      </c>
      <c r="EB46" s="640">
        <v>0</v>
      </c>
      <c r="EC46" s="640">
        <v>0</v>
      </c>
      <c r="ED46" s="640">
        <v>0</v>
      </c>
      <c r="EE46" s="640">
        <v>0</v>
      </c>
      <c r="EF46" s="640">
        <v>0</v>
      </c>
      <c r="EG46" s="640">
        <v>0</v>
      </c>
      <c r="EH46" s="640">
        <v>0</v>
      </c>
      <c r="EI46" s="640">
        <v>0</v>
      </c>
      <c r="EJ46" s="640">
        <v>0</v>
      </c>
      <c r="EK46" s="640">
        <v>0</v>
      </c>
      <c r="EL46" s="640">
        <v>0</v>
      </c>
      <c r="EM46" s="640">
        <v>0</v>
      </c>
      <c r="EN46" s="640">
        <v>0</v>
      </c>
      <c r="EO46" s="640">
        <v>0</v>
      </c>
      <c r="EP46" s="640">
        <v>0</v>
      </c>
      <c r="EQ46" s="640">
        <v>0</v>
      </c>
      <c r="ER46" s="640">
        <v>0</v>
      </c>
      <c r="ES46" s="640">
        <v>0</v>
      </c>
      <c r="ET46" s="640">
        <v>0</v>
      </c>
      <c r="EU46" s="640">
        <v>0</v>
      </c>
      <c r="EV46" s="640">
        <v>0</v>
      </c>
      <c r="EW46" s="640">
        <v>0</v>
      </c>
      <c r="EX46" s="640">
        <v>0</v>
      </c>
      <c r="EY46" s="640">
        <v>0</v>
      </c>
      <c r="EZ46" s="640">
        <v>0</v>
      </c>
      <c r="FA46" s="640">
        <v>0</v>
      </c>
      <c r="FB46" s="640">
        <v>0</v>
      </c>
      <c r="FC46" s="640">
        <v>0</v>
      </c>
      <c r="FD46" s="640">
        <v>0</v>
      </c>
      <c r="FE46" s="640">
        <v>0</v>
      </c>
      <c r="FF46" s="640">
        <v>0</v>
      </c>
      <c r="FG46" s="640">
        <v>0</v>
      </c>
      <c r="FH46" s="640">
        <v>0</v>
      </c>
      <c r="FI46" s="640">
        <v>0</v>
      </c>
      <c r="FJ46" s="640">
        <v>0</v>
      </c>
      <c r="FK46" s="640">
        <v>0</v>
      </c>
      <c r="FL46" s="640">
        <v>0</v>
      </c>
      <c r="FM46" s="640">
        <v>0</v>
      </c>
      <c r="FN46" s="640">
        <v>0</v>
      </c>
      <c r="FO46" s="640">
        <v>0</v>
      </c>
      <c r="FP46" s="640">
        <v>0</v>
      </c>
      <c r="FQ46" s="640">
        <v>0</v>
      </c>
      <c r="FR46" s="640">
        <v>0</v>
      </c>
      <c r="FS46" s="640">
        <v>0</v>
      </c>
      <c r="FT46" s="640">
        <v>0</v>
      </c>
      <c r="FU46" s="640">
        <v>0</v>
      </c>
      <c r="FV46" s="640">
        <v>0</v>
      </c>
      <c r="FW46" s="640">
        <v>0</v>
      </c>
      <c r="FX46" s="640">
        <v>0</v>
      </c>
      <c r="FY46" s="640">
        <v>0</v>
      </c>
      <c r="FZ46" s="640">
        <v>0</v>
      </c>
      <c r="GA46" s="640">
        <v>0</v>
      </c>
      <c r="GB46" s="640">
        <v>0</v>
      </c>
      <c r="GC46" s="640">
        <v>0</v>
      </c>
      <c r="GD46" s="640">
        <v>0</v>
      </c>
      <c r="GE46" s="640">
        <v>0</v>
      </c>
      <c r="GF46" s="640">
        <v>0</v>
      </c>
      <c r="GG46" s="640">
        <v>0</v>
      </c>
      <c r="GH46" s="640">
        <v>0</v>
      </c>
      <c r="GI46" s="640">
        <v>0</v>
      </c>
      <c r="GJ46" s="640">
        <v>0</v>
      </c>
      <c r="GK46" s="640">
        <v>0</v>
      </c>
      <c r="GL46" s="640">
        <v>0</v>
      </c>
      <c r="GM46" s="640">
        <v>0</v>
      </c>
    </row>
    <row r="47" spans="1:195" ht="15" customHeight="1" x14ac:dyDescent="0.2">
      <c r="A47" s="700" t="s">
        <v>229</v>
      </c>
      <c r="B47" s="640">
        <v>0</v>
      </c>
      <c r="C47" s="640">
        <v>0</v>
      </c>
      <c r="D47" s="640">
        <v>0</v>
      </c>
      <c r="E47" s="640">
        <v>0</v>
      </c>
      <c r="F47" s="640">
        <v>0</v>
      </c>
      <c r="G47" s="640">
        <v>0</v>
      </c>
      <c r="H47" s="640">
        <v>0</v>
      </c>
      <c r="I47" s="640">
        <v>0</v>
      </c>
      <c r="J47" s="640">
        <v>0</v>
      </c>
      <c r="K47" s="640">
        <v>0</v>
      </c>
      <c r="L47" s="640">
        <v>0</v>
      </c>
      <c r="M47" s="640">
        <v>0</v>
      </c>
      <c r="N47" s="640">
        <v>0</v>
      </c>
      <c r="O47" s="640">
        <v>0</v>
      </c>
      <c r="P47" s="640">
        <v>0</v>
      </c>
      <c r="Q47" s="640">
        <v>0</v>
      </c>
      <c r="R47" s="640">
        <v>0</v>
      </c>
      <c r="S47" s="640">
        <v>0</v>
      </c>
      <c r="T47" s="640">
        <v>0</v>
      </c>
      <c r="U47" s="640">
        <v>0</v>
      </c>
      <c r="V47" s="640">
        <v>0</v>
      </c>
      <c r="W47" s="640">
        <v>0</v>
      </c>
      <c r="X47" s="640">
        <v>0</v>
      </c>
      <c r="Y47" s="640">
        <v>0</v>
      </c>
      <c r="Z47" s="640">
        <v>0</v>
      </c>
      <c r="AA47" s="640">
        <v>0</v>
      </c>
      <c r="AB47" s="640">
        <v>0</v>
      </c>
      <c r="AC47" s="640">
        <v>0</v>
      </c>
      <c r="AD47" s="640">
        <v>0</v>
      </c>
      <c r="AE47" s="640">
        <v>0</v>
      </c>
      <c r="AF47" s="640">
        <v>0</v>
      </c>
      <c r="AG47" s="640">
        <v>0</v>
      </c>
      <c r="AH47" s="640">
        <v>0</v>
      </c>
      <c r="AI47" s="640">
        <v>0</v>
      </c>
      <c r="AJ47" s="640">
        <v>0</v>
      </c>
      <c r="AK47" s="640">
        <v>0</v>
      </c>
      <c r="AL47" s="640">
        <v>0</v>
      </c>
      <c r="AM47" s="640">
        <v>0</v>
      </c>
      <c r="AN47" s="640">
        <v>0</v>
      </c>
      <c r="AO47" s="640">
        <v>0</v>
      </c>
      <c r="AP47" s="640">
        <v>0</v>
      </c>
      <c r="AQ47" s="640">
        <v>0</v>
      </c>
      <c r="AR47" s="640">
        <v>0</v>
      </c>
      <c r="AS47" s="640">
        <v>0</v>
      </c>
      <c r="AT47" s="640">
        <v>0</v>
      </c>
      <c r="AU47" s="640">
        <v>0</v>
      </c>
      <c r="AV47" s="640">
        <v>0</v>
      </c>
      <c r="AW47" s="640">
        <v>0</v>
      </c>
      <c r="AX47" s="640">
        <v>0</v>
      </c>
      <c r="AY47" s="640">
        <v>0</v>
      </c>
      <c r="AZ47" s="640">
        <v>0</v>
      </c>
      <c r="BA47" s="640">
        <v>0</v>
      </c>
      <c r="BB47" s="640">
        <v>0</v>
      </c>
      <c r="BC47" s="640">
        <v>0</v>
      </c>
      <c r="BD47" s="640">
        <v>1</v>
      </c>
      <c r="BE47" s="640">
        <v>5</v>
      </c>
      <c r="BF47" s="640">
        <v>0</v>
      </c>
      <c r="BG47" s="640">
        <v>0</v>
      </c>
      <c r="BH47" s="640">
        <v>1</v>
      </c>
      <c r="BI47" s="640">
        <v>5</v>
      </c>
      <c r="BJ47" s="640">
        <v>1</v>
      </c>
      <c r="BK47" s="640">
        <v>5</v>
      </c>
      <c r="BL47" s="640">
        <v>0</v>
      </c>
      <c r="BM47" s="640">
        <v>0</v>
      </c>
      <c r="BN47" s="640">
        <v>0</v>
      </c>
      <c r="BO47" s="640">
        <v>0</v>
      </c>
      <c r="BP47" s="640">
        <v>1</v>
      </c>
      <c r="BQ47" s="640">
        <v>5</v>
      </c>
      <c r="BR47" s="640">
        <v>0</v>
      </c>
      <c r="BS47" s="640">
        <v>0</v>
      </c>
      <c r="BT47" s="640">
        <v>0</v>
      </c>
      <c r="BU47" s="640">
        <v>0</v>
      </c>
      <c r="BV47" s="640">
        <v>0</v>
      </c>
      <c r="BW47" s="640">
        <v>0</v>
      </c>
      <c r="BX47" s="640">
        <v>0</v>
      </c>
      <c r="BY47" s="640">
        <v>0</v>
      </c>
      <c r="BZ47" s="640">
        <v>0</v>
      </c>
      <c r="CA47" s="640">
        <v>0</v>
      </c>
      <c r="CB47" s="640">
        <v>1</v>
      </c>
      <c r="CC47" s="640">
        <v>20</v>
      </c>
      <c r="CD47" s="640">
        <v>0</v>
      </c>
      <c r="CE47" s="640">
        <v>0</v>
      </c>
      <c r="CF47" s="640">
        <v>0</v>
      </c>
      <c r="CG47" s="640">
        <v>0</v>
      </c>
      <c r="CH47" s="640">
        <v>0</v>
      </c>
      <c r="CI47" s="640">
        <v>0</v>
      </c>
      <c r="CJ47" s="640">
        <v>0</v>
      </c>
      <c r="CK47" s="640">
        <v>0</v>
      </c>
      <c r="CL47" s="640">
        <v>0</v>
      </c>
      <c r="CM47" s="640">
        <v>0</v>
      </c>
      <c r="CN47" s="640">
        <v>0</v>
      </c>
      <c r="CO47" s="640">
        <v>0</v>
      </c>
      <c r="CP47" s="640">
        <v>0</v>
      </c>
      <c r="CQ47" s="640">
        <v>0</v>
      </c>
      <c r="CR47" s="640">
        <v>0</v>
      </c>
      <c r="CS47" s="640">
        <v>0</v>
      </c>
      <c r="CT47" s="640">
        <v>0</v>
      </c>
      <c r="CU47" s="640">
        <v>0</v>
      </c>
      <c r="CV47" s="640">
        <v>0</v>
      </c>
      <c r="CW47" s="640">
        <v>0</v>
      </c>
      <c r="CX47" s="640">
        <v>0</v>
      </c>
      <c r="CY47" s="640">
        <v>0</v>
      </c>
      <c r="CZ47" s="640">
        <v>0</v>
      </c>
      <c r="DA47" s="640">
        <v>0</v>
      </c>
      <c r="DB47" s="640">
        <v>0</v>
      </c>
      <c r="DC47" s="640">
        <v>0</v>
      </c>
      <c r="DD47" s="640">
        <v>0</v>
      </c>
      <c r="DE47" s="640">
        <v>0</v>
      </c>
      <c r="DF47" s="640">
        <v>0</v>
      </c>
      <c r="DG47" s="640">
        <v>0</v>
      </c>
      <c r="DH47" s="640">
        <v>0</v>
      </c>
      <c r="DI47" s="640">
        <v>0</v>
      </c>
      <c r="DJ47" s="640">
        <v>0</v>
      </c>
      <c r="DK47" s="640">
        <v>0</v>
      </c>
      <c r="DL47" s="640">
        <v>0</v>
      </c>
      <c r="DM47" s="640">
        <v>0</v>
      </c>
      <c r="DN47" s="640">
        <v>0</v>
      </c>
      <c r="DO47" s="640">
        <v>0</v>
      </c>
      <c r="DP47" s="640">
        <v>0</v>
      </c>
      <c r="DQ47" s="640">
        <v>0</v>
      </c>
      <c r="DR47" s="640">
        <v>0</v>
      </c>
      <c r="DS47" s="640">
        <v>0</v>
      </c>
      <c r="DT47" s="640">
        <v>0</v>
      </c>
      <c r="DU47" s="640">
        <v>0</v>
      </c>
      <c r="DV47" s="640">
        <v>0</v>
      </c>
      <c r="DW47" s="640">
        <v>0</v>
      </c>
      <c r="DX47" s="640">
        <v>0</v>
      </c>
      <c r="DY47" s="640">
        <v>0</v>
      </c>
      <c r="DZ47" s="640">
        <v>0</v>
      </c>
      <c r="EA47" s="640">
        <v>0</v>
      </c>
      <c r="EB47" s="640">
        <v>0</v>
      </c>
      <c r="EC47" s="640">
        <v>0</v>
      </c>
      <c r="ED47" s="640">
        <v>0</v>
      </c>
      <c r="EE47" s="640">
        <v>0</v>
      </c>
      <c r="EF47" s="640">
        <v>0</v>
      </c>
      <c r="EG47" s="640">
        <v>0</v>
      </c>
      <c r="EH47" s="640">
        <v>0</v>
      </c>
      <c r="EI47" s="640">
        <v>0</v>
      </c>
      <c r="EJ47" s="640">
        <v>1</v>
      </c>
      <c r="EK47" s="640">
        <v>5</v>
      </c>
      <c r="EL47" s="640">
        <v>1</v>
      </c>
      <c r="EM47" s="640">
        <v>5</v>
      </c>
      <c r="EN47" s="640">
        <v>0</v>
      </c>
      <c r="EO47" s="640">
        <v>0</v>
      </c>
      <c r="EP47" s="640">
        <v>0</v>
      </c>
      <c r="EQ47" s="640">
        <v>0</v>
      </c>
      <c r="ER47" s="640">
        <v>0</v>
      </c>
      <c r="ES47" s="640">
        <v>0</v>
      </c>
      <c r="ET47" s="640">
        <v>0</v>
      </c>
      <c r="EU47" s="640">
        <v>0</v>
      </c>
      <c r="EV47" s="640">
        <v>0</v>
      </c>
      <c r="EW47" s="640">
        <v>0</v>
      </c>
      <c r="EX47" s="640">
        <v>0</v>
      </c>
      <c r="EY47" s="640">
        <v>0</v>
      </c>
      <c r="EZ47" s="640">
        <v>0</v>
      </c>
      <c r="FA47" s="640">
        <v>0</v>
      </c>
      <c r="FB47" s="640">
        <v>0</v>
      </c>
      <c r="FC47" s="640">
        <v>0</v>
      </c>
      <c r="FD47" s="640">
        <v>0</v>
      </c>
      <c r="FE47" s="640">
        <v>0</v>
      </c>
      <c r="FF47" s="640">
        <v>0</v>
      </c>
      <c r="FG47" s="640">
        <v>0</v>
      </c>
      <c r="FH47" s="640">
        <v>0</v>
      </c>
      <c r="FI47" s="640">
        <v>0</v>
      </c>
      <c r="FJ47" s="640">
        <v>0</v>
      </c>
      <c r="FK47" s="640">
        <v>0</v>
      </c>
      <c r="FL47" s="640">
        <v>0</v>
      </c>
      <c r="FM47" s="640">
        <v>0</v>
      </c>
      <c r="FN47" s="640">
        <v>0</v>
      </c>
      <c r="FO47" s="640">
        <v>0</v>
      </c>
      <c r="FP47" s="640">
        <v>0</v>
      </c>
      <c r="FQ47" s="640">
        <v>0</v>
      </c>
      <c r="FR47" s="640">
        <v>0</v>
      </c>
      <c r="FS47" s="640">
        <v>0</v>
      </c>
      <c r="FT47" s="640">
        <v>0</v>
      </c>
      <c r="FU47" s="640">
        <v>0</v>
      </c>
      <c r="FV47" s="640">
        <v>0</v>
      </c>
      <c r="FW47" s="640">
        <v>0</v>
      </c>
      <c r="FX47" s="640">
        <v>0</v>
      </c>
      <c r="FY47" s="640">
        <v>0</v>
      </c>
      <c r="FZ47" s="640">
        <v>0</v>
      </c>
      <c r="GA47" s="640">
        <v>0</v>
      </c>
      <c r="GB47" s="640">
        <v>0</v>
      </c>
      <c r="GC47" s="640">
        <v>0</v>
      </c>
      <c r="GD47" s="640">
        <v>1</v>
      </c>
      <c r="GE47" s="640">
        <v>5</v>
      </c>
      <c r="GF47" s="640">
        <v>0</v>
      </c>
      <c r="GG47" s="640">
        <v>0</v>
      </c>
      <c r="GH47" s="640">
        <v>0</v>
      </c>
      <c r="GI47" s="640">
        <v>0</v>
      </c>
      <c r="GJ47" s="640">
        <v>0</v>
      </c>
      <c r="GK47" s="640">
        <v>0</v>
      </c>
      <c r="GL47" s="640">
        <v>0</v>
      </c>
      <c r="GM47" s="640">
        <v>0</v>
      </c>
    </row>
    <row r="48" spans="1:195" ht="15" customHeight="1" x14ac:dyDescent="0.2">
      <c r="A48" s="700" t="s">
        <v>230</v>
      </c>
      <c r="B48" s="640">
        <v>0</v>
      </c>
      <c r="C48" s="640">
        <v>0</v>
      </c>
      <c r="D48" s="640">
        <v>0</v>
      </c>
      <c r="E48" s="640">
        <v>0</v>
      </c>
      <c r="F48" s="640">
        <v>0</v>
      </c>
      <c r="G48" s="640">
        <v>0</v>
      </c>
      <c r="H48" s="640">
        <v>0</v>
      </c>
      <c r="I48" s="640">
        <v>0</v>
      </c>
      <c r="J48" s="640">
        <v>0</v>
      </c>
      <c r="K48" s="640">
        <v>0</v>
      </c>
      <c r="L48" s="640">
        <v>0</v>
      </c>
      <c r="M48" s="640">
        <v>0</v>
      </c>
      <c r="N48" s="640">
        <v>0</v>
      </c>
      <c r="O48" s="640">
        <v>0</v>
      </c>
      <c r="P48" s="640">
        <v>0</v>
      </c>
      <c r="Q48" s="640">
        <v>0</v>
      </c>
      <c r="R48" s="640">
        <v>0</v>
      </c>
      <c r="S48" s="640">
        <v>0</v>
      </c>
      <c r="T48" s="640">
        <v>0</v>
      </c>
      <c r="U48" s="640">
        <v>0</v>
      </c>
      <c r="V48" s="640">
        <v>0</v>
      </c>
      <c r="W48" s="640">
        <v>0</v>
      </c>
      <c r="X48" s="640">
        <v>0</v>
      </c>
      <c r="Y48" s="640">
        <v>0</v>
      </c>
      <c r="Z48" s="640">
        <v>0</v>
      </c>
      <c r="AA48" s="640">
        <v>0</v>
      </c>
      <c r="AB48" s="640">
        <v>0</v>
      </c>
      <c r="AC48" s="640">
        <v>0</v>
      </c>
      <c r="AD48" s="640">
        <v>0</v>
      </c>
      <c r="AE48" s="640">
        <v>0</v>
      </c>
      <c r="AF48" s="640">
        <v>0</v>
      </c>
      <c r="AG48" s="640">
        <v>0</v>
      </c>
      <c r="AH48" s="640">
        <v>0</v>
      </c>
      <c r="AI48" s="640">
        <v>0</v>
      </c>
      <c r="AJ48" s="640">
        <v>0</v>
      </c>
      <c r="AK48" s="640">
        <v>0</v>
      </c>
      <c r="AL48" s="640">
        <v>0</v>
      </c>
      <c r="AM48" s="640">
        <v>0</v>
      </c>
      <c r="AN48" s="640">
        <v>0</v>
      </c>
      <c r="AO48" s="640">
        <v>0</v>
      </c>
      <c r="AP48" s="640">
        <v>0</v>
      </c>
      <c r="AQ48" s="640">
        <v>0</v>
      </c>
      <c r="AR48" s="640">
        <v>0</v>
      </c>
      <c r="AS48" s="640">
        <v>0</v>
      </c>
      <c r="AT48" s="640">
        <v>0</v>
      </c>
      <c r="AU48" s="640">
        <v>0</v>
      </c>
      <c r="AV48" s="640">
        <v>0</v>
      </c>
      <c r="AW48" s="640">
        <v>0</v>
      </c>
      <c r="AX48" s="640">
        <v>0</v>
      </c>
      <c r="AY48" s="640">
        <v>0</v>
      </c>
      <c r="AZ48" s="640">
        <v>0</v>
      </c>
      <c r="BA48" s="640">
        <v>0</v>
      </c>
      <c r="BB48" s="640">
        <v>0</v>
      </c>
      <c r="BC48" s="640">
        <v>0</v>
      </c>
      <c r="BD48" s="640">
        <v>0</v>
      </c>
      <c r="BE48" s="640">
        <v>0</v>
      </c>
      <c r="BF48" s="640">
        <v>0</v>
      </c>
      <c r="BG48" s="640">
        <v>0</v>
      </c>
      <c r="BH48" s="640">
        <v>0</v>
      </c>
      <c r="BI48" s="640">
        <v>0</v>
      </c>
      <c r="BJ48" s="640">
        <v>0</v>
      </c>
      <c r="BK48" s="640">
        <v>0</v>
      </c>
      <c r="BL48" s="640">
        <v>0</v>
      </c>
      <c r="BM48" s="640">
        <v>0</v>
      </c>
      <c r="BN48" s="640">
        <v>0</v>
      </c>
      <c r="BO48" s="640">
        <v>0</v>
      </c>
      <c r="BP48" s="640">
        <v>0</v>
      </c>
      <c r="BQ48" s="640">
        <v>0</v>
      </c>
      <c r="BR48" s="640">
        <v>0</v>
      </c>
      <c r="BS48" s="640">
        <v>0</v>
      </c>
      <c r="BT48" s="640">
        <v>0</v>
      </c>
      <c r="BU48" s="640">
        <v>0</v>
      </c>
      <c r="BV48" s="640">
        <v>0</v>
      </c>
      <c r="BW48" s="640">
        <v>0</v>
      </c>
      <c r="BX48" s="640">
        <v>0</v>
      </c>
      <c r="BY48" s="640">
        <v>0</v>
      </c>
      <c r="BZ48" s="640">
        <v>0</v>
      </c>
      <c r="CA48" s="640">
        <v>0</v>
      </c>
      <c r="CB48" s="640">
        <v>1</v>
      </c>
      <c r="CC48" s="640">
        <v>21</v>
      </c>
      <c r="CD48" s="640">
        <v>0</v>
      </c>
      <c r="CE48" s="640">
        <v>0</v>
      </c>
      <c r="CF48" s="640">
        <v>0</v>
      </c>
      <c r="CG48" s="640">
        <v>0</v>
      </c>
      <c r="CH48" s="640">
        <v>0</v>
      </c>
      <c r="CI48" s="640">
        <v>0</v>
      </c>
      <c r="CJ48" s="640">
        <v>0</v>
      </c>
      <c r="CK48" s="640">
        <v>0</v>
      </c>
      <c r="CL48" s="640">
        <v>0</v>
      </c>
      <c r="CM48" s="640">
        <v>0</v>
      </c>
      <c r="CN48" s="640">
        <v>0</v>
      </c>
      <c r="CO48" s="640">
        <v>0</v>
      </c>
      <c r="CP48" s="640">
        <v>0</v>
      </c>
      <c r="CQ48" s="640">
        <v>0</v>
      </c>
      <c r="CR48" s="640">
        <v>0</v>
      </c>
      <c r="CS48" s="640">
        <v>0</v>
      </c>
      <c r="CT48" s="640">
        <v>0</v>
      </c>
      <c r="CU48" s="640">
        <v>0</v>
      </c>
      <c r="CV48" s="640">
        <v>0</v>
      </c>
      <c r="CW48" s="640">
        <v>0</v>
      </c>
      <c r="CX48" s="640">
        <v>0</v>
      </c>
      <c r="CY48" s="640">
        <v>0</v>
      </c>
      <c r="CZ48" s="640">
        <v>0</v>
      </c>
      <c r="DA48" s="640">
        <v>0</v>
      </c>
      <c r="DB48" s="640">
        <v>0</v>
      </c>
      <c r="DC48" s="640">
        <v>0</v>
      </c>
      <c r="DD48" s="640">
        <v>0</v>
      </c>
      <c r="DE48" s="640">
        <v>0</v>
      </c>
      <c r="DF48" s="640">
        <v>0</v>
      </c>
      <c r="DG48" s="640">
        <v>0</v>
      </c>
      <c r="DH48" s="640">
        <v>0</v>
      </c>
      <c r="DI48" s="640">
        <v>0</v>
      </c>
      <c r="DJ48" s="640">
        <v>0</v>
      </c>
      <c r="DK48" s="640">
        <v>0</v>
      </c>
      <c r="DL48" s="640">
        <v>0</v>
      </c>
      <c r="DM48" s="640">
        <v>0</v>
      </c>
      <c r="DN48" s="640">
        <v>0</v>
      </c>
      <c r="DO48" s="640">
        <v>0</v>
      </c>
      <c r="DP48" s="640">
        <v>0</v>
      </c>
      <c r="DQ48" s="640">
        <v>0</v>
      </c>
      <c r="DR48" s="640">
        <v>0</v>
      </c>
      <c r="DS48" s="640">
        <v>0</v>
      </c>
      <c r="DT48" s="640">
        <v>0</v>
      </c>
      <c r="DU48" s="640">
        <v>0</v>
      </c>
      <c r="DV48" s="640">
        <v>0</v>
      </c>
      <c r="DW48" s="640">
        <v>0</v>
      </c>
      <c r="DX48" s="640">
        <v>0</v>
      </c>
      <c r="DY48" s="640">
        <v>0</v>
      </c>
      <c r="DZ48" s="640">
        <v>0</v>
      </c>
      <c r="EA48" s="640">
        <v>0</v>
      </c>
      <c r="EB48" s="640">
        <v>0</v>
      </c>
      <c r="EC48" s="640">
        <v>0</v>
      </c>
      <c r="ED48" s="640">
        <v>0</v>
      </c>
      <c r="EE48" s="640">
        <v>0</v>
      </c>
      <c r="EF48" s="640">
        <v>0</v>
      </c>
      <c r="EG48" s="640">
        <v>0</v>
      </c>
      <c r="EH48" s="640">
        <v>0</v>
      </c>
      <c r="EI48" s="640">
        <v>0</v>
      </c>
      <c r="EJ48" s="640">
        <v>0</v>
      </c>
      <c r="EK48" s="640">
        <v>0</v>
      </c>
      <c r="EL48" s="640">
        <v>0</v>
      </c>
      <c r="EM48" s="640">
        <v>0</v>
      </c>
      <c r="EN48" s="640">
        <v>0</v>
      </c>
      <c r="EO48" s="640">
        <v>0</v>
      </c>
      <c r="EP48" s="640">
        <v>0</v>
      </c>
      <c r="EQ48" s="640">
        <v>0</v>
      </c>
      <c r="ER48" s="640">
        <v>0</v>
      </c>
      <c r="ES48" s="640">
        <v>0</v>
      </c>
      <c r="ET48" s="640">
        <v>0</v>
      </c>
      <c r="EU48" s="640">
        <v>0</v>
      </c>
      <c r="EV48" s="640">
        <v>0</v>
      </c>
      <c r="EW48" s="640">
        <v>0</v>
      </c>
      <c r="EX48" s="640">
        <v>0</v>
      </c>
      <c r="EY48" s="640">
        <v>0</v>
      </c>
      <c r="EZ48" s="640">
        <v>0</v>
      </c>
      <c r="FA48" s="640">
        <v>0</v>
      </c>
      <c r="FB48" s="640">
        <v>0</v>
      </c>
      <c r="FC48" s="640">
        <v>0</v>
      </c>
      <c r="FD48" s="640">
        <v>0</v>
      </c>
      <c r="FE48" s="640">
        <v>0</v>
      </c>
      <c r="FF48" s="640">
        <v>0</v>
      </c>
      <c r="FG48" s="640">
        <v>0</v>
      </c>
      <c r="FH48" s="640">
        <v>0</v>
      </c>
      <c r="FI48" s="640">
        <v>0</v>
      </c>
      <c r="FJ48" s="640">
        <v>0</v>
      </c>
      <c r="FK48" s="640">
        <v>0</v>
      </c>
      <c r="FL48" s="640">
        <v>0</v>
      </c>
      <c r="FM48" s="640">
        <v>0</v>
      </c>
      <c r="FN48" s="640">
        <v>0</v>
      </c>
      <c r="FO48" s="640">
        <v>0</v>
      </c>
      <c r="FP48" s="640">
        <v>0</v>
      </c>
      <c r="FQ48" s="640">
        <v>0</v>
      </c>
      <c r="FR48" s="640">
        <v>0</v>
      </c>
      <c r="FS48" s="640">
        <v>0</v>
      </c>
      <c r="FT48" s="640">
        <v>0</v>
      </c>
      <c r="FU48" s="640">
        <v>0</v>
      </c>
      <c r="FV48" s="640">
        <v>0</v>
      </c>
      <c r="FW48" s="640">
        <v>0</v>
      </c>
      <c r="FX48" s="640">
        <v>0</v>
      </c>
      <c r="FY48" s="640">
        <v>0</v>
      </c>
      <c r="FZ48" s="640">
        <v>0</v>
      </c>
      <c r="GA48" s="640">
        <v>0</v>
      </c>
      <c r="GB48" s="640">
        <v>0</v>
      </c>
      <c r="GC48" s="640">
        <v>0</v>
      </c>
      <c r="GD48" s="640">
        <v>0</v>
      </c>
      <c r="GE48" s="640">
        <v>0</v>
      </c>
      <c r="GF48" s="640">
        <v>0</v>
      </c>
      <c r="GG48" s="640">
        <v>0</v>
      </c>
      <c r="GH48" s="640">
        <v>0</v>
      </c>
      <c r="GI48" s="640">
        <v>0</v>
      </c>
      <c r="GJ48" s="640">
        <v>0</v>
      </c>
      <c r="GK48" s="640">
        <v>0</v>
      </c>
      <c r="GL48" s="640">
        <v>0</v>
      </c>
      <c r="GM48" s="640">
        <v>0</v>
      </c>
    </row>
    <row r="49" spans="1:195" ht="15" customHeight="1" x14ac:dyDescent="0.2">
      <c r="A49" s="700" t="s">
        <v>231</v>
      </c>
      <c r="B49" s="640">
        <v>1</v>
      </c>
      <c r="C49" s="640">
        <v>3</v>
      </c>
      <c r="D49" s="640">
        <v>1</v>
      </c>
      <c r="E49" s="640">
        <v>3</v>
      </c>
      <c r="F49" s="640">
        <v>0</v>
      </c>
      <c r="G49" s="640">
        <v>0</v>
      </c>
      <c r="H49" s="640">
        <v>0</v>
      </c>
      <c r="I49" s="640">
        <v>0</v>
      </c>
      <c r="J49" s="640">
        <v>0</v>
      </c>
      <c r="K49" s="640">
        <v>0</v>
      </c>
      <c r="L49" s="640">
        <v>0</v>
      </c>
      <c r="M49" s="640">
        <v>0</v>
      </c>
      <c r="N49" s="640">
        <v>0</v>
      </c>
      <c r="O49" s="640">
        <v>0</v>
      </c>
      <c r="P49" s="640">
        <v>0</v>
      </c>
      <c r="Q49" s="640">
        <v>0</v>
      </c>
      <c r="R49" s="640">
        <v>0</v>
      </c>
      <c r="S49" s="640">
        <v>0</v>
      </c>
      <c r="T49" s="640">
        <v>0</v>
      </c>
      <c r="U49" s="640">
        <v>0</v>
      </c>
      <c r="V49" s="640">
        <v>0</v>
      </c>
      <c r="W49" s="640">
        <v>0</v>
      </c>
      <c r="X49" s="640">
        <v>0</v>
      </c>
      <c r="Y49" s="640">
        <v>0</v>
      </c>
      <c r="Z49" s="640">
        <v>0</v>
      </c>
      <c r="AA49" s="640">
        <v>0</v>
      </c>
      <c r="AB49" s="640">
        <v>0</v>
      </c>
      <c r="AC49" s="640">
        <v>0</v>
      </c>
      <c r="AD49" s="640">
        <v>0</v>
      </c>
      <c r="AE49" s="640">
        <v>0</v>
      </c>
      <c r="AF49" s="640">
        <v>0</v>
      </c>
      <c r="AG49" s="640">
        <v>0</v>
      </c>
      <c r="AH49" s="640">
        <v>0</v>
      </c>
      <c r="AI49" s="640">
        <v>0</v>
      </c>
      <c r="AJ49" s="640">
        <v>0</v>
      </c>
      <c r="AK49" s="640">
        <v>0</v>
      </c>
      <c r="AL49" s="640">
        <v>0</v>
      </c>
      <c r="AM49" s="640">
        <v>0</v>
      </c>
      <c r="AN49" s="640">
        <v>0</v>
      </c>
      <c r="AO49" s="640">
        <v>0</v>
      </c>
      <c r="AP49" s="640">
        <v>0</v>
      </c>
      <c r="AQ49" s="640">
        <v>0</v>
      </c>
      <c r="AR49" s="640">
        <v>0</v>
      </c>
      <c r="AS49" s="640">
        <v>0</v>
      </c>
      <c r="AT49" s="640">
        <v>0</v>
      </c>
      <c r="AU49" s="640">
        <v>0</v>
      </c>
      <c r="AV49" s="640">
        <v>0</v>
      </c>
      <c r="AW49" s="640">
        <v>0</v>
      </c>
      <c r="AX49" s="640">
        <v>0</v>
      </c>
      <c r="AY49" s="640">
        <v>0</v>
      </c>
      <c r="AZ49" s="640">
        <v>0</v>
      </c>
      <c r="BA49" s="640">
        <v>0</v>
      </c>
      <c r="BB49" s="640">
        <v>0</v>
      </c>
      <c r="BC49" s="640">
        <v>0</v>
      </c>
      <c r="BD49" s="640">
        <v>4</v>
      </c>
      <c r="BE49" s="640">
        <v>15</v>
      </c>
      <c r="BF49" s="640">
        <v>0</v>
      </c>
      <c r="BG49" s="640">
        <v>0</v>
      </c>
      <c r="BH49" s="640">
        <v>0</v>
      </c>
      <c r="BI49" s="640">
        <v>0</v>
      </c>
      <c r="BJ49" s="640">
        <v>0</v>
      </c>
      <c r="BK49" s="640">
        <v>0</v>
      </c>
      <c r="BL49" s="640">
        <v>0</v>
      </c>
      <c r="BM49" s="640">
        <v>0</v>
      </c>
      <c r="BN49" s="640">
        <v>0</v>
      </c>
      <c r="BO49" s="640">
        <v>0</v>
      </c>
      <c r="BP49" s="640">
        <v>3</v>
      </c>
      <c r="BQ49" s="640">
        <v>12</v>
      </c>
      <c r="BR49" s="640">
        <v>0</v>
      </c>
      <c r="BS49" s="640">
        <v>0</v>
      </c>
      <c r="BT49" s="640">
        <v>0</v>
      </c>
      <c r="BU49" s="640">
        <v>0</v>
      </c>
      <c r="BV49" s="640">
        <v>0</v>
      </c>
      <c r="BW49" s="640">
        <v>0</v>
      </c>
      <c r="BX49" s="640">
        <v>0</v>
      </c>
      <c r="BY49" s="640">
        <v>0</v>
      </c>
      <c r="BZ49" s="640">
        <v>0</v>
      </c>
      <c r="CA49" s="640">
        <v>0</v>
      </c>
      <c r="CB49" s="640">
        <v>1</v>
      </c>
      <c r="CC49" s="640">
        <v>45</v>
      </c>
      <c r="CD49" s="640">
        <v>0</v>
      </c>
      <c r="CE49" s="640">
        <v>0</v>
      </c>
      <c r="CF49" s="640">
        <v>0</v>
      </c>
      <c r="CG49" s="640">
        <v>0</v>
      </c>
      <c r="CH49" s="640">
        <v>0</v>
      </c>
      <c r="CI49" s="640">
        <v>0</v>
      </c>
      <c r="CJ49" s="640">
        <v>0</v>
      </c>
      <c r="CK49" s="640">
        <v>0</v>
      </c>
      <c r="CL49" s="640">
        <v>0</v>
      </c>
      <c r="CM49" s="640">
        <v>0</v>
      </c>
      <c r="CN49" s="640">
        <v>2</v>
      </c>
      <c r="CO49" s="640">
        <v>6</v>
      </c>
      <c r="CP49" s="640">
        <v>2</v>
      </c>
      <c r="CQ49" s="640">
        <v>5</v>
      </c>
      <c r="CR49" s="640">
        <v>2</v>
      </c>
      <c r="CS49" s="640">
        <v>7</v>
      </c>
      <c r="CT49" s="640">
        <v>2</v>
      </c>
      <c r="CU49" s="640">
        <v>7</v>
      </c>
      <c r="CV49" s="640">
        <v>0</v>
      </c>
      <c r="CW49" s="640">
        <v>0</v>
      </c>
      <c r="CX49" s="640">
        <v>0</v>
      </c>
      <c r="CY49" s="640">
        <v>0</v>
      </c>
      <c r="CZ49" s="640">
        <v>0</v>
      </c>
      <c r="DA49" s="640">
        <v>0</v>
      </c>
      <c r="DB49" s="640">
        <v>2</v>
      </c>
      <c r="DC49" s="640">
        <v>6</v>
      </c>
      <c r="DD49" s="640">
        <v>0</v>
      </c>
      <c r="DE49" s="640">
        <v>0</v>
      </c>
      <c r="DF49" s="640">
        <v>0</v>
      </c>
      <c r="DG49" s="640">
        <v>0</v>
      </c>
      <c r="DH49" s="640">
        <v>0</v>
      </c>
      <c r="DI49" s="640">
        <v>0</v>
      </c>
      <c r="DJ49" s="640">
        <v>0</v>
      </c>
      <c r="DK49" s="640">
        <v>0</v>
      </c>
      <c r="DL49" s="640">
        <v>0</v>
      </c>
      <c r="DM49" s="640">
        <v>0</v>
      </c>
      <c r="DN49" s="640">
        <v>0</v>
      </c>
      <c r="DO49" s="640">
        <v>0</v>
      </c>
      <c r="DP49" s="640">
        <v>0</v>
      </c>
      <c r="DQ49" s="640">
        <v>0</v>
      </c>
      <c r="DR49" s="640">
        <v>0</v>
      </c>
      <c r="DS49" s="640">
        <v>0</v>
      </c>
      <c r="DT49" s="640">
        <v>0</v>
      </c>
      <c r="DU49" s="640">
        <v>0</v>
      </c>
      <c r="DV49" s="640">
        <v>0</v>
      </c>
      <c r="DW49" s="640">
        <v>0</v>
      </c>
      <c r="DX49" s="640">
        <v>0</v>
      </c>
      <c r="DY49" s="640">
        <v>0</v>
      </c>
      <c r="DZ49" s="640">
        <v>0</v>
      </c>
      <c r="EA49" s="640">
        <v>0</v>
      </c>
      <c r="EB49" s="640">
        <v>0</v>
      </c>
      <c r="EC49" s="640">
        <v>0</v>
      </c>
      <c r="ED49" s="640">
        <v>0</v>
      </c>
      <c r="EE49" s="640">
        <v>0</v>
      </c>
      <c r="EF49" s="640">
        <v>0</v>
      </c>
      <c r="EG49" s="640">
        <v>0</v>
      </c>
      <c r="EH49" s="640">
        <v>0</v>
      </c>
      <c r="EI49" s="640">
        <v>0</v>
      </c>
      <c r="EJ49" s="640">
        <v>3</v>
      </c>
      <c r="EK49" s="640">
        <v>10</v>
      </c>
      <c r="EL49" s="640">
        <v>3</v>
      </c>
      <c r="EM49" s="640">
        <v>10</v>
      </c>
      <c r="EN49" s="640">
        <v>0</v>
      </c>
      <c r="EO49" s="640">
        <v>0</v>
      </c>
      <c r="EP49" s="640">
        <v>0</v>
      </c>
      <c r="EQ49" s="640">
        <v>0</v>
      </c>
      <c r="ER49" s="640">
        <v>0</v>
      </c>
      <c r="ES49" s="640">
        <v>0</v>
      </c>
      <c r="ET49" s="640">
        <v>3</v>
      </c>
      <c r="EU49" s="640">
        <v>10</v>
      </c>
      <c r="EV49" s="640">
        <v>0</v>
      </c>
      <c r="EW49" s="640">
        <v>0</v>
      </c>
      <c r="EX49" s="640">
        <v>0</v>
      </c>
      <c r="EY49" s="640">
        <v>0</v>
      </c>
      <c r="EZ49" s="640">
        <v>1</v>
      </c>
      <c r="FA49" s="640">
        <v>4</v>
      </c>
      <c r="FB49" s="640">
        <v>0</v>
      </c>
      <c r="FC49" s="640">
        <v>0</v>
      </c>
      <c r="FD49" s="640">
        <v>0</v>
      </c>
      <c r="FE49" s="640">
        <v>0</v>
      </c>
      <c r="FF49" s="640">
        <v>0</v>
      </c>
      <c r="FG49" s="640">
        <v>0</v>
      </c>
      <c r="FH49" s="640">
        <v>0</v>
      </c>
      <c r="FI49" s="640">
        <v>0</v>
      </c>
      <c r="FJ49" s="640">
        <v>0</v>
      </c>
      <c r="FK49" s="640">
        <v>0</v>
      </c>
      <c r="FL49" s="640">
        <v>0</v>
      </c>
      <c r="FM49" s="640">
        <v>0</v>
      </c>
      <c r="FN49" s="640">
        <v>0</v>
      </c>
      <c r="FO49" s="640">
        <v>0</v>
      </c>
      <c r="FP49" s="640">
        <v>0</v>
      </c>
      <c r="FQ49" s="640">
        <v>0</v>
      </c>
      <c r="FR49" s="640">
        <v>0</v>
      </c>
      <c r="FS49" s="640">
        <v>0</v>
      </c>
      <c r="FT49" s="640">
        <v>0</v>
      </c>
      <c r="FU49" s="640">
        <v>0</v>
      </c>
      <c r="FV49" s="640">
        <v>0</v>
      </c>
      <c r="FW49" s="640">
        <v>0</v>
      </c>
      <c r="FX49" s="640">
        <v>0</v>
      </c>
      <c r="FY49" s="640">
        <v>0</v>
      </c>
      <c r="FZ49" s="640">
        <v>0</v>
      </c>
      <c r="GA49" s="640">
        <v>0</v>
      </c>
      <c r="GB49" s="640">
        <v>1</v>
      </c>
      <c r="GC49" s="640">
        <v>5</v>
      </c>
      <c r="GD49" s="640">
        <v>2</v>
      </c>
      <c r="GE49" s="640">
        <v>8</v>
      </c>
      <c r="GF49" s="640">
        <v>0</v>
      </c>
      <c r="GG49" s="640">
        <v>0</v>
      </c>
      <c r="GH49" s="640">
        <v>0</v>
      </c>
      <c r="GI49" s="640">
        <v>0</v>
      </c>
      <c r="GJ49" s="640">
        <v>1</v>
      </c>
      <c r="GK49" s="640">
        <v>5</v>
      </c>
      <c r="GL49" s="640">
        <v>0</v>
      </c>
      <c r="GM49" s="640">
        <v>0</v>
      </c>
    </row>
    <row r="50" spans="1:195" ht="15" customHeight="1" x14ac:dyDescent="0.2">
      <c r="A50" s="700" t="s">
        <v>232</v>
      </c>
      <c r="B50" s="640">
        <v>1</v>
      </c>
      <c r="C50" s="640">
        <v>2</v>
      </c>
      <c r="D50" s="640">
        <v>0</v>
      </c>
      <c r="E50" s="640">
        <v>0</v>
      </c>
      <c r="F50" s="640">
        <v>0</v>
      </c>
      <c r="G50" s="640">
        <v>0</v>
      </c>
      <c r="H50" s="640">
        <v>0</v>
      </c>
      <c r="I50" s="640">
        <v>0</v>
      </c>
      <c r="J50" s="640">
        <v>0</v>
      </c>
      <c r="K50" s="640">
        <v>0</v>
      </c>
      <c r="L50" s="640">
        <v>0</v>
      </c>
      <c r="M50" s="640">
        <v>0</v>
      </c>
      <c r="N50" s="640">
        <v>0</v>
      </c>
      <c r="O50" s="640">
        <v>0</v>
      </c>
      <c r="P50" s="640">
        <v>0</v>
      </c>
      <c r="Q50" s="640">
        <v>0</v>
      </c>
      <c r="R50" s="640">
        <v>0</v>
      </c>
      <c r="S50" s="640">
        <v>0</v>
      </c>
      <c r="T50" s="640">
        <v>0</v>
      </c>
      <c r="U50" s="640">
        <v>0</v>
      </c>
      <c r="V50" s="640">
        <v>0</v>
      </c>
      <c r="W50" s="640">
        <v>0</v>
      </c>
      <c r="X50" s="640">
        <v>0</v>
      </c>
      <c r="Y50" s="640">
        <v>0</v>
      </c>
      <c r="Z50" s="640">
        <v>0</v>
      </c>
      <c r="AA50" s="640">
        <v>0</v>
      </c>
      <c r="AB50" s="640">
        <v>0</v>
      </c>
      <c r="AC50" s="640">
        <v>0</v>
      </c>
      <c r="AD50" s="640">
        <v>0</v>
      </c>
      <c r="AE50" s="640">
        <v>0</v>
      </c>
      <c r="AF50" s="640">
        <v>0</v>
      </c>
      <c r="AG50" s="640">
        <v>0</v>
      </c>
      <c r="AH50" s="640">
        <v>0</v>
      </c>
      <c r="AI50" s="640">
        <v>0</v>
      </c>
      <c r="AJ50" s="640">
        <v>0</v>
      </c>
      <c r="AK50" s="640">
        <v>0</v>
      </c>
      <c r="AL50" s="640">
        <v>0</v>
      </c>
      <c r="AM50" s="640">
        <v>0</v>
      </c>
      <c r="AN50" s="640">
        <v>0</v>
      </c>
      <c r="AO50" s="640">
        <v>0</v>
      </c>
      <c r="AP50" s="640">
        <v>0</v>
      </c>
      <c r="AQ50" s="640">
        <v>0</v>
      </c>
      <c r="AR50" s="640">
        <v>0</v>
      </c>
      <c r="AS50" s="640">
        <v>0</v>
      </c>
      <c r="AT50" s="640">
        <v>0</v>
      </c>
      <c r="AU50" s="640">
        <v>0</v>
      </c>
      <c r="AV50" s="640">
        <v>0</v>
      </c>
      <c r="AW50" s="640">
        <v>0</v>
      </c>
      <c r="AX50" s="640">
        <v>0</v>
      </c>
      <c r="AY50" s="640">
        <v>0</v>
      </c>
      <c r="AZ50" s="640">
        <v>0</v>
      </c>
      <c r="BA50" s="640">
        <v>0</v>
      </c>
      <c r="BB50" s="640">
        <v>0</v>
      </c>
      <c r="BC50" s="640">
        <v>0</v>
      </c>
      <c r="BD50" s="640">
        <v>1</v>
      </c>
      <c r="BE50" s="640">
        <v>2</v>
      </c>
      <c r="BF50" s="640">
        <v>0</v>
      </c>
      <c r="BG50" s="640">
        <v>0</v>
      </c>
      <c r="BH50" s="640">
        <v>0</v>
      </c>
      <c r="BI50" s="640">
        <v>0</v>
      </c>
      <c r="BJ50" s="640">
        <v>0</v>
      </c>
      <c r="BK50" s="640">
        <v>0</v>
      </c>
      <c r="BL50" s="640">
        <v>0</v>
      </c>
      <c r="BM50" s="640">
        <v>0</v>
      </c>
      <c r="BN50" s="640">
        <v>0</v>
      </c>
      <c r="BO50" s="640">
        <v>0</v>
      </c>
      <c r="BP50" s="640">
        <v>0</v>
      </c>
      <c r="BQ50" s="640">
        <v>0</v>
      </c>
      <c r="BR50" s="640">
        <v>0</v>
      </c>
      <c r="BS50" s="640">
        <v>0</v>
      </c>
      <c r="BT50" s="640">
        <v>0</v>
      </c>
      <c r="BU50" s="640">
        <v>0</v>
      </c>
      <c r="BV50" s="640">
        <v>0</v>
      </c>
      <c r="BW50" s="640">
        <v>0</v>
      </c>
      <c r="BX50" s="640">
        <v>0</v>
      </c>
      <c r="BY50" s="640">
        <v>0</v>
      </c>
      <c r="BZ50" s="640">
        <v>0</v>
      </c>
      <c r="CA50" s="640">
        <v>0</v>
      </c>
      <c r="CB50" s="640">
        <v>1</v>
      </c>
      <c r="CC50" s="640">
        <v>18</v>
      </c>
      <c r="CD50" s="640">
        <v>1</v>
      </c>
      <c r="CE50" s="640">
        <v>2</v>
      </c>
      <c r="CF50" s="640">
        <v>0</v>
      </c>
      <c r="CG50" s="640">
        <v>0</v>
      </c>
      <c r="CH50" s="640">
        <v>0</v>
      </c>
      <c r="CI50" s="640">
        <v>0</v>
      </c>
      <c r="CJ50" s="640">
        <v>0</v>
      </c>
      <c r="CK50" s="640">
        <v>0</v>
      </c>
      <c r="CL50" s="640">
        <v>0</v>
      </c>
      <c r="CM50" s="640">
        <v>0</v>
      </c>
      <c r="CN50" s="640">
        <v>0</v>
      </c>
      <c r="CO50" s="640">
        <v>0</v>
      </c>
      <c r="CP50" s="640">
        <v>0</v>
      </c>
      <c r="CQ50" s="640">
        <v>0</v>
      </c>
      <c r="CR50" s="640">
        <v>0</v>
      </c>
      <c r="CS50" s="640">
        <v>0</v>
      </c>
      <c r="CT50" s="640">
        <v>1</v>
      </c>
      <c r="CU50" s="640">
        <v>2</v>
      </c>
      <c r="CV50" s="640">
        <v>0</v>
      </c>
      <c r="CW50" s="640">
        <v>0</v>
      </c>
      <c r="CX50" s="640">
        <v>0</v>
      </c>
      <c r="CY50" s="640">
        <v>0</v>
      </c>
      <c r="CZ50" s="640">
        <v>0</v>
      </c>
      <c r="DA50" s="640">
        <v>0</v>
      </c>
      <c r="DB50" s="640">
        <v>0</v>
      </c>
      <c r="DC50" s="640">
        <v>0</v>
      </c>
      <c r="DD50" s="640">
        <v>0</v>
      </c>
      <c r="DE50" s="640">
        <v>0</v>
      </c>
      <c r="DF50" s="640">
        <v>0</v>
      </c>
      <c r="DG50" s="640">
        <v>0</v>
      </c>
      <c r="DH50" s="640">
        <v>0</v>
      </c>
      <c r="DI50" s="640">
        <v>0</v>
      </c>
      <c r="DJ50" s="640">
        <v>0</v>
      </c>
      <c r="DK50" s="640">
        <v>0</v>
      </c>
      <c r="DL50" s="640">
        <v>0</v>
      </c>
      <c r="DM50" s="640">
        <v>0</v>
      </c>
      <c r="DN50" s="640">
        <v>0</v>
      </c>
      <c r="DO50" s="640">
        <v>0</v>
      </c>
      <c r="DP50" s="640">
        <v>0</v>
      </c>
      <c r="DQ50" s="640">
        <v>0</v>
      </c>
      <c r="DR50" s="640">
        <v>0</v>
      </c>
      <c r="DS50" s="640">
        <v>0</v>
      </c>
      <c r="DT50" s="640">
        <v>0</v>
      </c>
      <c r="DU50" s="640">
        <v>0</v>
      </c>
      <c r="DV50" s="640">
        <v>0</v>
      </c>
      <c r="DW50" s="640">
        <v>0</v>
      </c>
      <c r="DX50" s="640">
        <v>0</v>
      </c>
      <c r="DY50" s="640">
        <v>0</v>
      </c>
      <c r="DZ50" s="640">
        <v>0</v>
      </c>
      <c r="EA50" s="640">
        <v>0</v>
      </c>
      <c r="EB50" s="640">
        <v>0</v>
      </c>
      <c r="EC50" s="640">
        <v>0</v>
      </c>
      <c r="ED50" s="640">
        <v>0</v>
      </c>
      <c r="EE50" s="640">
        <v>0</v>
      </c>
      <c r="EF50" s="640">
        <v>0</v>
      </c>
      <c r="EG50" s="640">
        <v>0</v>
      </c>
      <c r="EH50" s="640">
        <v>0</v>
      </c>
      <c r="EI50" s="640">
        <v>0</v>
      </c>
      <c r="EJ50" s="640">
        <v>0</v>
      </c>
      <c r="EK50" s="640">
        <v>0</v>
      </c>
      <c r="EL50" s="640">
        <v>0</v>
      </c>
      <c r="EM50" s="640">
        <v>0</v>
      </c>
      <c r="EN50" s="640">
        <v>0</v>
      </c>
      <c r="EO50" s="640">
        <v>0</v>
      </c>
      <c r="EP50" s="640">
        <v>0</v>
      </c>
      <c r="EQ50" s="640">
        <v>0</v>
      </c>
      <c r="ER50" s="640">
        <v>0</v>
      </c>
      <c r="ES50" s="640">
        <v>0</v>
      </c>
      <c r="ET50" s="640">
        <v>0</v>
      </c>
      <c r="EU50" s="640">
        <v>0</v>
      </c>
      <c r="EV50" s="640">
        <v>0</v>
      </c>
      <c r="EW50" s="640">
        <v>0</v>
      </c>
      <c r="EX50" s="640">
        <v>0</v>
      </c>
      <c r="EY50" s="640">
        <v>0</v>
      </c>
      <c r="EZ50" s="640">
        <v>0</v>
      </c>
      <c r="FA50" s="640">
        <v>0</v>
      </c>
      <c r="FB50" s="640">
        <v>0</v>
      </c>
      <c r="FC50" s="640">
        <v>0</v>
      </c>
      <c r="FD50" s="640">
        <v>0</v>
      </c>
      <c r="FE50" s="640">
        <v>0</v>
      </c>
      <c r="FF50" s="640">
        <v>0</v>
      </c>
      <c r="FG50" s="640">
        <v>0</v>
      </c>
      <c r="FH50" s="640">
        <v>0</v>
      </c>
      <c r="FI50" s="640">
        <v>0</v>
      </c>
      <c r="FJ50" s="640">
        <v>0</v>
      </c>
      <c r="FK50" s="640">
        <v>0</v>
      </c>
      <c r="FL50" s="640">
        <v>0</v>
      </c>
      <c r="FM50" s="640">
        <v>0</v>
      </c>
      <c r="FN50" s="640">
        <v>0</v>
      </c>
      <c r="FO50" s="640">
        <v>0</v>
      </c>
      <c r="FP50" s="640">
        <v>0</v>
      </c>
      <c r="FQ50" s="640">
        <v>0</v>
      </c>
      <c r="FR50" s="640">
        <v>0</v>
      </c>
      <c r="FS50" s="640">
        <v>0</v>
      </c>
      <c r="FT50" s="640">
        <v>0</v>
      </c>
      <c r="FU50" s="640">
        <v>0</v>
      </c>
      <c r="FV50" s="640">
        <v>0</v>
      </c>
      <c r="FW50" s="640">
        <v>0</v>
      </c>
      <c r="FX50" s="640">
        <v>0</v>
      </c>
      <c r="FY50" s="640">
        <v>0</v>
      </c>
      <c r="FZ50" s="640">
        <v>0</v>
      </c>
      <c r="GA50" s="640">
        <v>0</v>
      </c>
      <c r="GB50" s="640">
        <v>0</v>
      </c>
      <c r="GC50" s="640">
        <v>0</v>
      </c>
      <c r="GD50" s="640">
        <v>0</v>
      </c>
      <c r="GE50" s="640">
        <v>0</v>
      </c>
      <c r="GF50" s="640">
        <v>0</v>
      </c>
      <c r="GG50" s="640">
        <v>0</v>
      </c>
      <c r="GH50" s="640">
        <v>0</v>
      </c>
      <c r="GI50" s="640">
        <v>0</v>
      </c>
      <c r="GJ50" s="640">
        <v>0</v>
      </c>
      <c r="GK50" s="640">
        <v>0</v>
      </c>
      <c r="GL50" s="640">
        <v>0</v>
      </c>
      <c r="GM50" s="640">
        <v>0</v>
      </c>
    </row>
    <row r="51" spans="1:195" ht="15" customHeight="1" x14ac:dyDescent="0.2">
      <c r="A51" s="700" t="s">
        <v>233</v>
      </c>
      <c r="B51" s="640">
        <v>0</v>
      </c>
      <c r="C51" s="640">
        <v>0</v>
      </c>
      <c r="D51" s="640">
        <v>0</v>
      </c>
      <c r="E51" s="640">
        <v>0</v>
      </c>
      <c r="F51" s="640">
        <v>0</v>
      </c>
      <c r="G51" s="640">
        <v>0</v>
      </c>
      <c r="H51" s="640">
        <v>0</v>
      </c>
      <c r="I51" s="640">
        <v>0</v>
      </c>
      <c r="J51" s="640">
        <v>0</v>
      </c>
      <c r="K51" s="640">
        <v>0</v>
      </c>
      <c r="L51" s="640">
        <v>0</v>
      </c>
      <c r="M51" s="640">
        <v>0</v>
      </c>
      <c r="N51" s="640">
        <v>0</v>
      </c>
      <c r="O51" s="640">
        <v>0</v>
      </c>
      <c r="P51" s="640">
        <v>0</v>
      </c>
      <c r="Q51" s="640">
        <v>0</v>
      </c>
      <c r="R51" s="640">
        <v>0</v>
      </c>
      <c r="S51" s="640">
        <v>0</v>
      </c>
      <c r="T51" s="640">
        <v>0</v>
      </c>
      <c r="U51" s="640">
        <v>0</v>
      </c>
      <c r="V51" s="640">
        <v>0</v>
      </c>
      <c r="W51" s="640">
        <v>0</v>
      </c>
      <c r="X51" s="640">
        <v>0</v>
      </c>
      <c r="Y51" s="640">
        <v>0</v>
      </c>
      <c r="Z51" s="640">
        <v>0</v>
      </c>
      <c r="AA51" s="640">
        <v>0</v>
      </c>
      <c r="AB51" s="640">
        <v>0</v>
      </c>
      <c r="AC51" s="640">
        <v>0</v>
      </c>
      <c r="AD51" s="640">
        <v>0</v>
      </c>
      <c r="AE51" s="640">
        <v>0</v>
      </c>
      <c r="AF51" s="640">
        <v>0</v>
      </c>
      <c r="AG51" s="640">
        <v>0</v>
      </c>
      <c r="AH51" s="640">
        <v>0</v>
      </c>
      <c r="AI51" s="640">
        <v>0</v>
      </c>
      <c r="AJ51" s="640">
        <v>0</v>
      </c>
      <c r="AK51" s="640">
        <v>0</v>
      </c>
      <c r="AL51" s="640">
        <v>0</v>
      </c>
      <c r="AM51" s="640">
        <v>0</v>
      </c>
      <c r="AN51" s="640">
        <v>0</v>
      </c>
      <c r="AO51" s="640">
        <v>0</v>
      </c>
      <c r="AP51" s="640">
        <v>0</v>
      </c>
      <c r="AQ51" s="640">
        <v>0</v>
      </c>
      <c r="AR51" s="640">
        <v>0</v>
      </c>
      <c r="AS51" s="640">
        <v>0</v>
      </c>
      <c r="AT51" s="640">
        <v>0</v>
      </c>
      <c r="AU51" s="640">
        <v>0</v>
      </c>
      <c r="AV51" s="640">
        <v>0</v>
      </c>
      <c r="AW51" s="640">
        <v>0</v>
      </c>
      <c r="AX51" s="640">
        <v>0</v>
      </c>
      <c r="AY51" s="640">
        <v>0</v>
      </c>
      <c r="AZ51" s="640">
        <v>0</v>
      </c>
      <c r="BA51" s="640">
        <v>0</v>
      </c>
      <c r="BB51" s="640">
        <v>0</v>
      </c>
      <c r="BC51" s="640">
        <v>0</v>
      </c>
      <c r="BD51" s="640">
        <v>0</v>
      </c>
      <c r="BE51" s="640">
        <v>0</v>
      </c>
      <c r="BF51" s="640">
        <v>0</v>
      </c>
      <c r="BG51" s="640">
        <v>0</v>
      </c>
      <c r="BH51" s="640">
        <v>0</v>
      </c>
      <c r="BI51" s="640">
        <v>0</v>
      </c>
      <c r="BJ51" s="640">
        <v>0</v>
      </c>
      <c r="BK51" s="640">
        <v>0</v>
      </c>
      <c r="BL51" s="640">
        <v>0</v>
      </c>
      <c r="BM51" s="640">
        <v>0</v>
      </c>
      <c r="BN51" s="640">
        <v>0</v>
      </c>
      <c r="BO51" s="640">
        <v>0</v>
      </c>
      <c r="BP51" s="640">
        <v>0</v>
      </c>
      <c r="BQ51" s="640">
        <v>0</v>
      </c>
      <c r="BR51" s="640">
        <v>0</v>
      </c>
      <c r="BS51" s="640">
        <v>0</v>
      </c>
      <c r="BT51" s="640">
        <v>0</v>
      </c>
      <c r="BU51" s="640">
        <v>0</v>
      </c>
      <c r="BV51" s="640">
        <v>0</v>
      </c>
      <c r="BW51" s="640">
        <v>0</v>
      </c>
      <c r="BX51" s="640">
        <v>0</v>
      </c>
      <c r="BY51" s="640">
        <v>0</v>
      </c>
      <c r="BZ51" s="640">
        <v>0</v>
      </c>
      <c r="CA51" s="640">
        <v>0</v>
      </c>
      <c r="CB51" s="640">
        <v>1</v>
      </c>
      <c r="CC51" s="640">
        <v>26</v>
      </c>
      <c r="CD51" s="640">
        <v>0</v>
      </c>
      <c r="CE51" s="640">
        <v>0</v>
      </c>
      <c r="CF51" s="640">
        <v>0</v>
      </c>
      <c r="CG51" s="640">
        <v>0</v>
      </c>
      <c r="CH51" s="640">
        <v>0</v>
      </c>
      <c r="CI51" s="640">
        <v>0</v>
      </c>
      <c r="CJ51" s="640">
        <v>0</v>
      </c>
      <c r="CK51" s="640">
        <v>0</v>
      </c>
      <c r="CL51" s="640">
        <v>0</v>
      </c>
      <c r="CM51" s="640">
        <v>0</v>
      </c>
      <c r="CN51" s="640">
        <v>1</v>
      </c>
      <c r="CO51" s="640">
        <v>5</v>
      </c>
      <c r="CP51" s="640">
        <v>0</v>
      </c>
      <c r="CQ51" s="640">
        <v>0</v>
      </c>
      <c r="CR51" s="640">
        <v>0</v>
      </c>
      <c r="CS51" s="640">
        <v>0</v>
      </c>
      <c r="CT51" s="640">
        <v>1</v>
      </c>
      <c r="CU51" s="640">
        <v>5</v>
      </c>
      <c r="CV51" s="640">
        <v>0</v>
      </c>
      <c r="CW51" s="640">
        <v>0</v>
      </c>
      <c r="CX51" s="640">
        <v>0</v>
      </c>
      <c r="CY51" s="640">
        <v>0</v>
      </c>
      <c r="CZ51" s="640">
        <v>0</v>
      </c>
      <c r="DA51" s="640">
        <v>0</v>
      </c>
      <c r="DB51" s="640">
        <v>1</v>
      </c>
      <c r="DC51" s="640">
        <v>4</v>
      </c>
      <c r="DD51" s="640">
        <v>0</v>
      </c>
      <c r="DE51" s="640">
        <v>0</v>
      </c>
      <c r="DF51" s="640">
        <v>0</v>
      </c>
      <c r="DG51" s="640">
        <v>0</v>
      </c>
      <c r="DH51" s="640">
        <v>0</v>
      </c>
      <c r="DI51" s="640">
        <v>0</v>
      </c>
      <c r="DJ51" s="640">
        <v>0</v>
      </c>
      <c r="DK51" s="640">
        <v>0</v>
      </c>
      <c r="DL51" s="640">
        <v>0</v>
      </c>
      <c r="DM51" s="640">
        <v>0</v>
      </c>
      <c r="DN51" s="640">
        <v>0</v>
      </c>
      <c r="DO51" s="640">
        <v>0</v>
      </c>
      <c r="DP51" s="640">
        <v>0</v>
      </c>
      <c r="DQ51" s="640">
        <v>0</v>
      </c>
      <c r="DR51" s="640">
        <v>0</v>
      </c>
      <c r="DS51" s="640">
        <v>0</v>
      </c>
      <c r="DT51" s="640">
        <v>0</v>
      </c>
      <c r="DU51" s="640">
        <v>0</v>
      </c>
      <c r="DV51" s="640">
        <v>0</v>
      </c>
      <c r="DW51" s="640">
        <v>0</v>
      </c>
      <c r="DX51" s="640">
        <v>0</v>
      </c>
      <c r="DY51" s="640">
        <v>0</v>
      </c>
      <c r="DZ51" s="640">
        <v>0</v>
      </c>
      <c r="EA51" s="640">
        <v>0</v>
      </c>
      <c r="EB51" s="640">
        <v>0</v>
      </c>
      <c r="EC51" s="640">
        <v>0</v>
      </c>
      <c r="ED51" s="640">
        <v>0</v>
      </c>
      <c r="EE51" s="640">
        <v>0</v>
      </c>
      <c r="EF51" s="640">
        <v>0</v>
      </c>
      <c r="EG51" s="640">
        <v>0</v>
      </c>
      <c r="EH51" s="640">
        <v>0</v>
      </c>
      <c r="EI51" s="640">
        <v>0</v>
      </c>
      <c r="EJ51" s="640">
        <v>0</v>
      </c>
      <c r="EK51" s="640">
        <v>0</v>
      </c>
      <c r="EL51" s="640">
        <v>0</v>
      </c>
      <c r="EM51" s="640">
        <v>0</v>
      </c>
      <c r="EN51" s="640">
        <v>0</v>
      </c>
      <c r="EO51" s="640">
        <v>0</v>
      </c>
      <c r="EP51" s="640">
        <v>0</v>
      </c>
      <c r="EQ51" s="640">
        <v>0</v>
      </c>
      <c r="ER51" s="640">
        <v>0</v>
      </c>
      <c r="ES51" s="640">
        <v>0</v>
      </c>
      <c r="ET51" s="640">
        <v>0</v>
      </c>
      <c r="EU51" s="640">
        <v>0</v>
      </c>
      <c r="EV51" s="640">
        <v>0</v>
      </c>
      <c r="EW51" s="640">
        <v>0</v>
      </c>
      <c r="EX51" s="640">
        <v>0</v>
      </c>
      <c r="EY51" s="640">
        <v>0</v>
      </c>
      <c r="EZ51" s="640">
        <v>0</v>
      </c>
      <c r="FA51" s="640">
        <v>0</v>
      </c>
      <c r="FB51" s="640">
        <v>0</v>
      </c>
      <c r="FC51" s="640">
        <v>0</v>
      </c>
      <c r="FD51" s="640">
        <v>0</v>
      </c>
      <c r="FE51" s="640">
        <v>0</v>
      </c>
      <c r="FF51" s="640">
        <v>0</v>
      </c>
      <c r="FG51" s="640">
        <v>0</v>
      </c>
      <c r="FH51" s="640">
        <v>0</v>
      </c>
      <c r="FI51" s="640">
        <v>0</v>
      </c>
      <c r="FJ51" s="640">
        <v>0</v>
      </c>
      <c r="FK51" s="640">
        <v>0</v>
      </c>
      <c r="FL51" s="640">
        <v>0</v>
      </c>
      <c r="FM51" s="640">
        <v>0</v>
      </c>
      <c r="FN51" s="640">
        <v>0</v>
      </c>
      <c r="FO51" s="640">
        <v>0</v>
      </c>
      <c r="FP51" s="640">
        <v>0</v>
      </c>
      <c r="FQ51" s="640">
        <v>0</v>
      </c>
      <c r="FR51" s="640">
        <v>0</v>
      </c>
      <c r="FS51" s="640">
        <v>0</v>
      </c>
      <c r="FT51" s="640">
        <v>0</v>
      </c>
      <c r="FU51" s="640">
        <v>0</v>
      </c>
      <c r="FV51" s="640">
        <v>0</v>
      </c>
      <c r="FW51" s="640">
        <v>0</v>
      </c>
      <c r="FX51" s="640">
        <v>0</v>
      </c>
      <c r="FY51" s="640">
        <v>0</v>
      </c>
      <c r="FZ51" s="640">
        <v>0</v>
      </c>
      <c r="GA51" s="640">
        <v>0</v>
      </c>
      <c r="GB51" s="640">
        <v>0</v>
      </c>
      <c r="GC51" s="640">
        <v>0</v>
      </c>
      <c r="GD51" s="640">
        <v>0</v>
      </c>
      <c r="GE51" s="640">
        <v>0</v>
      </c>
      <c r="GF51" s="640">
        <v>0</v>
      </c>
      <c r="GG51" s="640">
        <v>0</v>
      </c>
      <c r="GH51" s="640">
        <v>0</v>
      </c>
      <c r="GI51" s="640">
        <v>0</v>
      </c>
      <c r="GJ51" s="640">
        <v>0</v>
      </c>
      <c r="GK51" s="640">
        <v>0</v>
      </c>
      <c r="GL51" s="640">
        <v>0</v>
      </c>
      <c r="GM51" s="640">
        <v>0</v>
      </c>
    </row>
    <row r="52" spans="1:195" ht="15" customHeight="1" x14ac:dyDescent="0.2">
      <c r="A52" s="700" t="s">
        <v>234</v>
      </c>
      <c r="B52" s="640">
        <v>0</v>
      </c>
      <c r="C52" s="640">
        <v>0</v>
      </c>
      <c r="D52" s="640">
        <v>0</v>
      </c>
      <c r="E52" s="640">
        <v>0</v>
      </c>
      <c r="F52" s="640">
        <v>0</v>
      </c>
      <c r="G52" s="640">
        <v>0</v>
      </c>
      <c r="H52" s="640">
        <v>0</v>
      </c>
      <c r="I52" s="640">
        <v>0</v>
      </c>
      <c r="J52" s="640">
        <v>0</v>
      </c>
      <c r="K52" s="640">
        <v>0</v>
      </c>
      <c r="L52" s="640">
        <v>0</v>
      </c>
      <c r="M52" s="640">
        <v>0</v>
      </c>
      <c r="N52" s="640">
        <v>0</v>
      </c>
      <c r="O52" s="640">
        <v>0</v>
      </c>
      <c r="P52" s="640">
        <v>0</v>
      </c>
      <c r="Q52" s="640">
        <v>0</v>
      </c>
      <c r="R52" s="640">
        <v>0</v>
      </c>
      <c r="S52" s="640">
        <v>0</v>
      </c>
      <c r="T52" s="640">
        <v>0</v>
      </c>
      <c r="U52" s="640">
        <v>0</v>
      </c>
      <c r="V52" s="640">
        <v>0</v>
      </c>
      <c r="W52" s="640">
        <v>0</v>
      </c>
      <c r="X52" s="640">
        <v>0</v>
      </c>
      <c r="Y52" s="640">
        <v>0</v>
      </c>
      <c r="Z52" s="640">
        <v>0</v>
      </c>
      <c r="AA52" s="640">
        <v>0</v>
      </c>
      <c r="AB52" s="640">
        <v>0</v>
      </c>
      <c r="AC52" s="640">
        <v>0</v>
      </c>
      <c r="AD52" s="640">
        <v>0</v>
      </c>
      <c r="AE52" s="640">
        <v>0</v>
      </c>
      <c r="AF52" s="640">
        <v>0</v>
      </c>
      <c r="AG52" s="640">
        <v>0</v>
      </c>
      <c r="AH52" s="640">
        <v>0</v>
      </c>
      <c r="AI52" s="640">
        <v>0</v>
      </c>
      <c r="AJ52" s="640">
        <v>0</v>
      </c>
      <c r="AK52" s="640">
        <v>0</v>
      </c>
      <c r="AL52" s="640">
        <v>0</v>
      </c>
      <c r="AM52" s="640">
        <v>0</v>
      </c>
      <c r="AN52" s="640">
        <v>0</v>
      </c>
      <c r="AO52" s="640">
        <v>0</v>
      </c>
      <c r="AP52" s="640">
        <v>0</v>
      </c>
      <c r="AQ52" s="640">
        <v>0</v>
      </c>
      <c r="AR52" s="640">
        <v>0</v>
      </c>
      <c r="AS52" s="640">
        <v>0</v>
      </c>
      <c r="AT52" s="640">
        <v>0</v>
      </c>
      <c r="AU52" s="640">
        <v>0</v>
      </c>
      <c r="AV52" s="640">
        <v>0</v>
      </c>
      <c r="AW52" s="640">
        <v>0</v>
      </c>
      <c r="AX52" s="640">
        <v>0</v>
      </c>
      <c r="AY52" s="640">
        <v>0</v>
      </c>
      <c r="AZ52" s="640">
        <v>0</v>
      </c>
      <c r="BA52" s="640">
        <v>0</v>
      </c>
      <c r="BB52" s="640">
        <v>0</v>
      </c>
      <c r="BC52" s="640">
        <v>0</v>
      </c>
      <c r="BD52" s="640">
        <v>0</v>
      </c>
      <c r="BE52" s="640">
        <v>0</v>
      </c>
      <c r="BF52" s="640">
        <v>0</v>
      </c>
      <c r="BG52" s="640">
        <v>0</v>
      </c>
      <c r="BH52" s="640">
        <v>0</v>
      </c>
      <c r="BI52" s="640">
        <v>0</v>
      </c>
      <c r="BJ52" s="640">
        <v>0</v>
      </c>
      <c r="BK52" s="640">
        <v>0</v>
      </c>
      <c r="BL52" s="640">
        <v>0</v>
      </c>
      <c r="BM52" s="640">
        <v>0</v>
      </c>
      <c r="BN52" s="640">
        <v>0</v>
      </c>
      <c r="BO52" s="640">
        <v>0</v>
      </c>
      <c r="BP52" s="640">
        <v>0</v>
      </c>
      <c r="BQ52" s="640">
        <v>0</v>
      </c>
      <c r="BR52" s="640">
        <v>0</v>
      </c>
      <c r="BS52" s="640">
        <v>0</v>
      </c>
      <c r="BT52" s="640">
        <v>0</v>
      </c>
      <c r="BU52" s="640">
        <v>0</v>
      </c>
      <c r="BV52" s="640">
        <v>0</v>
      </c>
      <c r="BW52" s="640">
        <v>0</v>
      </c>
      <c r="BX52" s="640">
        <v>0</v>
      </c>
      <c r="BY52" s="640">
        <v>0</v>
      </c>
      <c r="BZ52" s="640">
        <v>0</v>
      </c>
      <c r="CA52" s="640">
        <v>0</v>
      </c>
      <c r="CB52" s="640">
        <v>1</v>
      </c>
      <c r="CC52" s="640">
        <v>43</v>
      </c>
      <c r="CD52" s="640">
        <v>0</v>
      </c>
      <c r="CE52" s="640">
        <v>0</v>
      </c>
      <c r="CF52" s="640">
        <v>0</v>
      </c>
      <c r="CG52" s="640">
        <v>0</v>
      </c>
      <c r="CH52" s="640">
        <v>0</v>
      </c>
      <c r="CI52" s="640">
        <v>0</v>
      </c>
      <c r="CJ52" s="640">
        <v>0</v>
      </c>
      <c r="CK52" s="640">
        <v>0</v>
      </c>
      <c r="CL52" s="640">
        <v>0</v>
      </c>
      <c r="CM52" s="640">
        <v>0</v>
      </c>
      <c r="CN52" s="640">
        <v>1</v>
      </c>
      <c r="CO52" s="640">
        <v>3</v>
      </c>
      <c r="CP52" s="640">
        <v>0</v>
      </c>
      <c r="CQ52" s="640">
        <v>0</v>
      </c>
      <c r="CR52" s="640">
        <v>0</v>
      </c>
      <c r="CS52" s="640">
        <v>0</v>
      </c>
      <c r="CT52" s="640">
        <v>1</v>
      </c>
      <c r="CU52" s="640">
        <v>3</v>
      </c>
      <c r="CV52" s="640">
        <v>0</v>
      </c>
      <c r="CW52" s="640">
        <v>0</v>
      </c>
      <c r="CX52" s="640">
        <v>1</v>
      </c>
      <c r="CY52" s="640">
        <v>3</v>
      </c>
      <c r="CZ52" s="640">
        <v>0</v>
      </c>
      <c r="DA52" s="640">
        <v>0</v>
      </c>
      <c r="DB52" s="640">
        <v>0</v>
      </c>
      <c r="DC52" s="640">
        <v>0</v>
      </c>
      <c r="DD52" s="640">
        <v>0</v>
      </c>
      <c r="DE52" s="640">
        <v>0</v>
      </c>
      <c r="DF52" s="640">
        <v>0</v>
      </c>
      <c r="DG52" s="640">
        <v>0</v>
      </c>
      <c r="DH52" s="640">
        <v>0</v>
      </c>
      <c r="DI52" s="640">
        <v>0</v>
      </c>
      <c r="DJ52" s="640">
        <v>0</v>
      </c>
      <c r="DK52" s="640">
        <v>0</v>
      </c>
      <c r="DL52" s="640">
        <v>0</v>
      </c>
      <c r="DM52" s="640">
        <v>0</v>
      </c>
      <c r="DN52" s="640">
        <v>0</v>
      </c>
      <c r="DO52" s="640">
        <v>0</v>
      </c>
      <c r="DP52" s="640">
        <v>0</v>
      </c>
      <c r="DQ52" s="640">
        <v>0</v>
      </c>
      <c r="DR52" s="640">
        <v>0</v>
      </c>
      <c r="DS52" s="640">
        <v>0</v>
      </c>
      <c r="DT52" s="640">
        <v>0</v>
      </c>
      <c r="DU52" s="640">
        <v>0</v>
      </c>
      <c r="DV52" s="640">
        <v>0</v>
      </c>
      <c r="DW52" s="640">
        <v>0</v>
      </c>
      <c r="DX52" s="640">
        <v>0</v>
      </c>
      <c r="DY52" s="640">
        <v>0</v>
      </c>
      <c r="DZ52" s="640">
        <v>0</v>
      </c>
      <c r="EA52" s="640">
        <v>0</v>
      </c>
      <c r="EB52" s="640">
        <v>0</v>
      </c>
      <c r="EC52" s="640">
        <v>0</v>
      </c>
      <c r="ED52" s="640">
        <v>0</v>
      </c>
      <c r="EE52" s="640">
        <v>0</v>
      </c>
      <c r="EF52" s="640">
        <v>0</v>
      </c>
      <c r="EG52" s="640">
        <v>0</v>
      </c>
      <c r="EH52" s="640">
        <v>0</v>
      </c>
      <c r="EI52" s="640">
        <v>0</v>
      </c>
      <c r="EJ52" s="640">
        <v>0</v>
      </c>
      <c r="EK52" s="640">
        <v>0</v>
      </c>
      <c r="EL52" s="640">
        <v>0</v>
      </c>
      <c r="EM52" s="640">
        <v>0</v>
      </c>
      <c r="EN52" s="640">
        <v>0</v>
      </c>
      <c r="EO52" s="640">
        <v>0</v>
      </c>
      <c r="EP52" s="640">
        <v>0</v>
      </c>
      <c r="EQ52" s="640">
        <v>0</v>
      </c>
      <c r="ER52" s="640">
        <v>0</v>
      </c>
      <c r="ES52" s="640">
        <v>0</v>
      </c>
      <c r="ET52" s="640">
        <v>0</v>
      </c>
      <c r="EU52" s="640">
        <v>0</v>
      </c>
      <c r="EV52" s="640">
        <v>0</v>
      </c>
      <c r="EW52" s="640">
        <v>0</v>
      </c>
      <c r="EX52" s="640">
        <v>0</v>
      </c>
      <c r="EY52" s="640">
        <v>0</v>
      </c>
      <c r="EZ52" s="640">
        <v>0</v>
      </c>
      <c r="FA52" s="640">
        <v>0</v>
      </c>
      <c r="FB52" s="640">
        <v>0</v>
      </c>
      <c r="FC52" s="640">
        <v>0</v>
      </c>
      <c r="FD52" s="640">
        <v>0</v>
      </c>
      <c r="FE52" s="640">
        <v>0</v>
      </c>
      <c r="FF52" s="640">
        <v>0</v>
      </c>
      <c r="FG52" s="640">
        <v>0</v>
      </c>
      <c r="FH52" s="640">
        <v>0</v>
      </c>
      <c r="FI52" s="640">
        <v>0</v>
      </c>
      <c r="FJ52" s="640">
        <v>0</v>
      </c>
      <c r="FK52" s="640">
        <v>0</v>
      </c>
      <c r="FL52" s="640">
        <v>0</v>
      </c>
      <c r="FM52" s="640">
        <v>0</v>
      </c>
      <c r="FN52" s="640">
        <v>0</v>
      </c>
      <c r="FO52" s="640">
        <v>0</v>
      </c>
      <c r="FP52" s="640">
        <v>0</v>
      </c>
      <c r="FQ52" s="640">
        <v>0</v>
      </c>
      <c r="FR52" s="640">
        <v>0</v>
      </c>
      <c r="FS52" s="640">
        <v>0</v>
      </c>
      <c r="FT52" s="640">
        <v>0</v>
      </c>
      <c r="FU52" s="640">
        <v>0</v>
      </c>
      <c r="FV52" s="640">
        <v>0</v>
      </c>
      <c r="FW52" s="640">
        <v>0</v>
      </c>
      <c r="FX52" s="640">
        <v>0</v>
      </c>
      <c r="FY52" s="640">
        <v>0</v>
      </c>
      <c r="FZ52" s="640">
        <v>0</v>
      </c>
      <c r="GA52" s="640">
        <v>0</v>
      </c>
      <c r="GB52" s="640">
        <v>0</v>
      </c>
      <c r="GC52" s="640">
        <v>0</v>
      </c>
      <c r="GD52" s="640">
        <v>0</v>
      </c>
      <c r="GE52" s="640">
        <v>0</v>
      </c>
      <c r="GF52" s="640">
        <v>0</v>
      </c>
      <c r="GG52" s="640">
        <v>0</v>
      </c>
      <c r="GH52" s="640">
        <v>0</v>
      </c>
      <c r="GI52" s="640">
        <v>0</v>
      </c>
      <c r="GJ52" s="640">
        <v>0</v>
      </c>
      <c r="GK52" s="640">
        <v>0</v>
      </c>
      <c r="GL52" s="640">
        <v>0</v>
      </c>
      <c r="GM52" s="640">
        <v>0</v>
      </c>
    </row>
    <row r="53" spans="1:195" ht="15" customHeight="1" thickBot="1" x14ac:dyDescent="0.25">
      <c r="A53" s="700" t="s">
        <v>235</v>
      </c>
      <c r="B53" s="640">
        <v>0</v>
      </c>
      <c r="C53" s="640">
        <v>0</v>
      </c>
      <c r="D53" s="640">
        <v>0</v>
      </c>
      <c r="E53" s="640">
        <v>0</v>
      </c>
      <c r="F53" s="640">
        <v>0</v>
      </c>
      <c r="G53" s="640">
        <v>0</v>
      </c>
      <c r="H53" s="640">
        <v>0</v>
      </c>
      <c r="I53" s="640">
        <v>0</v>
      </c>
      <c r="J53" s="640">
        <v>0</v>
      </c>
      <c r="K53" s="640">
        <v>0</v>
      </c>
      <c r="L53" s="640">
        <v>0</v>
      </c>
      <c r="M53" s="640">
        <v>0</v>
      </c>
      <c r="N53" s="640">
        <v>0</v>
      </c>
      <c r="O53" s="640">
        <v>0</v>
      </c>
      <c r="P53" s="640">
        <v>0</v>
      </c>
      <c r="Q53" s="640">
        <v>0</v>
      </c>
      <c r="R53" s="640">
        <v>0</v>
      </c>
      <c r="S53" s="640">
        <v>0</v>
      </c>
      <c r="T53" s="640">
        <v>0</v>
      </c>
      <c r="U53" s="640">
        <v>0</v>
      </c>
      <c r="V53" s="640">
        <v>0</v>
      </c>
      <c r="W53" s="640">
        <v>0</v>
      </c>
      <c r="X53" s="640">
        <v>0</v>
      </c>
      <c r="Y53" s="640">
        <v>0</v>
      </c>
      <c r="Z53" s="640">
        <v>0</v>
      </c>
      <c r="AA53" s="640">
        <v>0</v>
      </c>
      <c r="AB53" s="640">
        <v>0</v>
      </c>
      <c r="AC53" s="640">
        <v>0</v>
      </c>
      <c r="AD53" s="640">
        <v>0</v>
      </c>
      <c r="AE53" s="640">
        <v>0</v>
      </c>
      <c r="AF53" s="640">
        <v>0</v>
      </c>
      <c r="AG53" s="640">
        <v>0</v>
      </c>
      <c r="AH53" s="640">
        <v>0</v>
      </c>
      <c r="AI53" s="640">
        <v>0</v>
      </c>
      <c r="AJ53" s="640">
        <v>0</v>
      </c>
      <c r="AK53" s="640">
        <v>0</v>
      </c>
      <c r="AL53" s="640">
        <v>0</v>
      </c>
      <c r="AM53" s="640">
        <v>0</v>
      </c>
      <c r="AN53" s="640">
        <v>0</v>
      </c>
      <c r="AO53" s="640">
        <v>0</v>
      </c>
      <c r="AP53" s="640">
        <v>0</v>
      </c>
      <c r="AQ53" s="640">
        <v>0</v>
      </c>
      <c r="AR53" s="640">
        <v>0</v>
      </c>
      <c r="AS53" s="640">
        <v>0</v>
      </c>
      <c r="AT53" s="640">
        <v>0</v>
      </c>
      <c r="AU53" s="640">
        <v>0</v>
      </c>
      <c r="AV53" s="640">
        <v>0</v>
      </c>
      <c r="AW53" s="640">
        <v>0</v>
      </c>
      <c r="AX53" s="640">
        <v>0</v>
      </c>
      <c r="AY53" s="640">
        <v>0</v>
      </c>
      <c r="AZ53" s="640">
        <v>0</v>
      </c>
      <c r="BA53" s="640">
        <v>0</v>
      </c>
      <c r="BB53" s="640">
        <v>0</v>
      </c>
      <c r="BC53" s="640">
        <v>0</v>
      </c>
      <c r="BD53" s="640">
        <v>1</v>
      </c>
      <c r="BE53" s="640">
        <v>29</v>
      </c>
      <c r="BF53" s="640">
        <v>0</v>
      </c>
      <c r="BG53" s="640">
        <v>0</v>
      </c>
      <c r="BH53" s="640">
        <v>1</v>
      </c>
      <c r="BI53" s="640">
        <v>29</v>
      </c>
      <c r="BJ53" s="640">
        <v>0</v>
      </c>
      <c r="BK53" s="640">
        <v>0</v>
      </c>
      <c r="BL53" s="640">
        <v>0</v>
      </c>
      <c r="BM53" s="640">
        <v>0</v>
      </c>
      <c r="BN53" s="640">
        <v>0</v>
      </c>
      <c r="BO53" s="640">
        <v>0</v>
      </c>
      <c r="BP53" s="640">
        <v>1</v>
      </c>
      <c r="BQ53" s="640">
        <v>29</v>
      </c>
      <c r="BR53" s="640">
        <v>0</v>
      </c>
      <c r="BS53" s="640">
        <v>0</v>
      </c>
      <c r="BT53" s="640">
        <v>0</v>
      </c>
      <c r="BU53" s="640">
        <v>0</v>
      </c>
      <c r="BV53" s="640">
        <v>0</v>
      </c>
      <c r="BW53" s="640">
        <v>0</v>
      </c>
      <c r="BX53" s="640">
        <v>0</v>
      </c>
      <c r="BY53" s="640">
        <v>0</v>
      </c>
      <c r="BZ53" s="640">
        <v>0</v>
      </c>
      <c r="CA53" s="640">
        <v>0</v>
      </c>
      <c r="CB53" s="640">
        <v>1</v>
      </c>
      <c r="CC53" s="640">
        <v>41</v>
      </c>
      <c r="CD53" s="640">
        <v>0</v>
      </c>
      <c r="CE53" s="640">
        <v>0</v>
      </c>
      <c r="CF53" s="640">
        <v>0</v>
      </c>
      <c r="CG53" s="640">
        <v>0</v>
      </c>
      <c r="CH53" s="640">
        <v>0</v>
      </c>
      <c r="CI53" s="640">
        <v>0</v>
      </c>
      <c r="CJ53" s="640">
        <v>0</v>
      </c>
      <c r="CK53" s="640">
        <v>0</v>
      </c>
      <c r="CL53" s="640">
        <v>0</v>
      </c>
      <c r="CM53" s="640">
        <v>0</v>
      </c>
      <c r="CN53" s="640">
        <v>0</v>
      </c>
      <c r="CO53" s="640">
        <v>0</v>
      </c>
      <c r="CP53" s="640">
        <v>0</v>
      </c>
      <c r="CQ53" s="640">
        <v>0</v>
      </c>
      <c r="CR53" s="640">
        <v>0</v>
      </c>
      <c r="CS53" s="640">
        <v>0</v>
      </c>
      <c r="CT53" s="640">
        <v>0</v>
      </c>
      <c r="CU53" s="640">
        <v>0</v>
      </c>
      <c r="CV53" s="640">
        <v>0</v>
      </c>
      <c r="CW53" s="640">
        <v>0</v>
      </c>
      <c r="CX53" s="640">
        <v>0</v>
      </c>
      <c r="CY53" s="640">
        <v>0</v>
      </c>
      <c r="CZ53" s="640">
        <v>0</v>
      </c>
      <c r="DA53" s="640">
        <v>0</v>
      </c>
      <c r="DB53" s="640">
        <v>0</v>
      </c>
      <c r="DC53" s="640">
        <v>0</v>
      </c>
      <c r="DD53" s="640">
        <v>0</v>
      </c>
      <c r="DE53" s="640">
        <v>0</v>
      </c>
      <c r="DF53" s="640">
        <v>0</v>
      </c>
      <c r="DG53" s="640">
        <v>0</v>
      </c>
      <c r="DH53" s="640">
        <v>0</v>
      </c>
      <c r="DI53" s="640">
        <v>0</v>
      </c>
      <c r="DJ53" s="640">
        <v>0</v>
      </c>
      <c r="DK53" s="640">
        <v>0</v>
      </c>
      <c r="DL53" s="640">
        <v>0</v>
      </c>
      <c r="DM53" s="640">
        <v>0</v>
      </c>
      <c r="DN53" s="640">
        <v>0</v>
      </c>
      <c r="DO53" s="640">
        <v>0</v>
      </c>
      <c r="DP53" s="640">
        <v>0</v>
      </c>
      <c r="DQ53" s="640">
        <v>0</v>
      </c>
      <c r="DR53" s="640">
        <v>0</v>
      </c>
      <c r="DS53" s="640">
        <v>0</v>
      </c>
      <c r="DT53" s="640">
        <v>0</v>
      </c>
      <c r="DU53" s="640">
        <v>0</v>
      </c>
      <c r="DV53" s="640">
        <v>0</v>
      </c>
      <c r="DW53" s="640">
        <v>0</v>
      </c>
      <c r="DX53" s="640">
        <v>0</v>
      </c>
      <c r="DY53" s="640">
        <v>0</v>
      </c>
      <c r="DZ53" s="640">
        <v>0</v>
      </c>
      <c r="EA53" s="640">
        <v>0</v>
      </c>
      <c r="EB53" s="640">
        <v>0</v>
      </c>
      <c r="EC53" s="640">
        <v>0</v>
      </c>
      <c r="ED53" s="640">
        <v>0</v>
      </c>
      <c r="EE53" s="640">
        <v>0</v>
      </c>
      <c r="EF53" s="640">
        <v>0</v>
      </c>
      <c r="EG53" s="640">
        <v>0</v>
      </c>
      <c r="EH53" s="640">
        <v>0</v>
      </c>
      <c r="EI53" s="640">
        <v>0</v>
      </c>
      <c r="EJ53" s="640">
        <v>0</v>
      </c>
      <c r="EK53" s="640">
        <v>0</v>
      </c>
      <c r="EL53" s="640">
        <v>0</v>
      </c>
      <c r="EM53" s="640">
        <v>0</v>
      </c>
      <c r="EN53" s="640">
        <v>0</v>
      </c>
      <c r="EO53" s="640">
        <v>0</v>
      </c>
      <c r="EP53" s="640">
        <v>0</v>
      </c>
      <c r="EQ53" s="640">
        <v>0</v>
      </c>
      <c r="ER53" s="640">
        <v>0</v>
      </c>
      <c r="ES53" s="640">
        <v>0</v>
      </c>
      <c r="ET53" s="640">
        <v>0</v>
      </c>
      <c r="EU53" s="640">
        <v>0</v>
      </c>
      <c r="EV53" s="640">
        <v>0</v>
      </c>
      <c r="EW53" s="640">
        <v>0</v>
      </c>
      <c r="EX53" s="640">
        <v>0</v>
      </c>
      <c r="EY53" s="640">
        <v>0</v>
      </c>
      <c r="EZ53" s="640">
        <v>0</v>
      </c>
      <c r="FA53" s="640">
        <v>0</v>
      </c>
      <c r="FB53" s="640">
        <v>0</v>
      </c>
      <c r="FC53" s="640">
        <v>0</v>
      </c>
      <c r="FD53" s="640">
        <v>0</v>
      </c>
      <c r="FE53" s="640">
        <v>0</v>
      </c>
      <c r="FF53" s="640">
        <v>0</v>
      </c>
      <c r="FG53" s="640">
        <v>0</v>
      </c>
      <c r="FH53" s="640">
        <v>0</v>
      </c>
      <c r="FI53" s="640">
        <v>0</v>
      </c>
      <c r="FJ53" s="640">
        <v>0</v>
      </c>
      <c r="FK53" s="640">
        <v>0</v>
      </c>
      <c r="FL53" s="640">
        <v>0</v>
      </c>
      <c r="FM53" s="640">
        <v>0</v>
      </c>
      <c r="FN53" s="640">
        <v>0</v>
      </c>
      <c r="FO53" s="640">
        <v>0</v>
      </c>
      <c r="FP53" s="640">
        <v>0</v>
      </c>
      <c r="FQ53" s="640">
        <v>0</v>
      </c>
      <c r="FR53" s="640">
        <v>0</v>
      </c>
      <c r="FS53" s="640">
        <v>0</v>
      </c>
      <c r="FT53" s="640">
        <v>0</v>
      </c>
      <c r="FU53" s="640">
        <v>0</v>
      </c>
      <c r="FV53" s="640">
        <v>0</v>
      </c>
      <c r="FW53" s="640">
        <v>0</v>
      </c>
      <c r="FX53" s="640">
        <v>0</v>
      </c>
      <c r="FY53" s="640">
        <v>0</v>
      </c>
      <c r="FZ53" s="640">
        <v>0</v>
      </c>
      <c r="GA53" s="640">
        <v>0</v>
      </c>
      <c r="GB53" s="640">
        <v>0</v>
      </c>
      <c r="GC53" s="640">
        <v>0</v>
      </c>
      <c r="GD53" s="640">
        <v>0</v>
      </c>
      <c r="GE53" s="640">
        <v>0</v>
      </c>
      <c r="GF53" s="640">
        <v>0</v>
      </c>
      <c r="GG53" s="640">
        <v>0</v>
      </c>
      <c r="GH53" s="640">
        <v>0</v>
      </c>
      <c r="GI53" s="640">
        <v>0</v>
      </c>
      <c r="GJ53" s="640">
        <v>0</v>
      </c>
      <c r="GK53" s="640">
        <v>0</v>
      </c>
      <c r="GL53" s="640">
        <v>0</v>
      </c>
      <c r="GM53" s="640">
        <v>0</v>
      </c>
    </row>
    <row r="54" spans="1:195" ht="15" customHeight="1" thickBot="1" x14ac:dyDescent="0.25">
      <c r="A54" s="1167" t="s">
        <v>68</v>
      </c>
      <c r="B54" s="222">
        <f>SUM(B7:B53)</f>
        <v>15</v>
      </c>
      <c r="C54" s="222">
        <f t="shared" ref="C54:BN54" si="0">SUM(C7:C53)</f>
        <v>67</v>
      </c>
      <c r="D54" s="222">
        <f t="shared" si="0"/>
        <v>6</v>
      </c>
      <c r="E54" s="222">
        <f t="shared" si="0"/>
        <v>46</v>
      </c>
      <c r="F54" s="222">
        <f t="shared" si="0"/>
        <v>1</v>
      </c>
      <c r="G54" s="222">
        <f t="shared" si="0"/>
        <v>5</v>
      </c>
      <c r="H54" s="222">
        <f t="shared" si="0"/>
        <v>0</v>
      </c>
      <c r="I54" s="222">
        <f t="shared" si="0"/>
        <v>0</v>
      </c>
      <c r="J54" s="222">
        <f t="shared" si="0"/>
        <v>0</v>
      </c>
      <c r="K54" s="222">
        <f t="shared" si="0"/>
        <v>0</v>
      </c>
      <c r="L54" s="222">
        <f t="shared" si="0"/>
        <v>3</v>
      </c>
      <c r="M54" s="222">
        <f t="shared" si="0"/>
        <v>12</v>
      </c>
      <c r="N54" s="222">
        <f t="shared" si="0"/>
        <v>0</v>
      </c>
      <c r="O54" s="222">
        <f t="shared" si="0"/>
        <v>0</v>
      </c>
      <c r="P54" s="222">
        <f t="shared" si="0"/>
        <v>1</v>
      </c>
      <c r="Q54" s="222">
        <f t="shared" si="0"/>
        <v>11</v>
      </c>
      <c r="R54" s="222">
        <f t="shared" si="0"/>
        <v>0</v>
      </c>
      <c r="S54" s="222">
        <f t="shared" si="0"/>
        <v>0</v>
      </c>
      <c r="T54" s="222">
        <f t="shared" si="0"/>
        <v>0</v>
      </c>
      <c r="U54" s="222">
        <f t="shared" si="0"/>
        <v>0</v>
      </c>
      <c r="V54" s="222">
        <f t="shared" si="0"/>
        <v>2</v>
      </c>
      <c r="W54" s="222">
        <f t="shared" si="0"/>
        <v>16</v>
      </c>
      <c r="X54" s="222">
        <f t="shared" si="0"/>
        <v>10</v>
      </c>
      <c r="Y54" s="222">
        <f t="shared" si="0"/>
        <v>76</v>
      </c>
      <c r="Z54" s="222">
        <f t="shared" si="0"/>
        <v>1</v>
      </c>
      <c r="AA54" s="222">
        <f t="shared" si="0"/>
        <v>11</v>
      </c>
      <c r="AB54" s="222">
        <f t="shared" si="0"/>
        <v>5</v>
      </c>
      <c r="AC54" s="222">
        <f t="shared" si="0"/>
        <v>38</v>
      </c>
      <c r="AD54" s="222">
        <f t="shared" si="0"/>
        <v>0</v>
      </c>
      <c r="AE54" s="222">
        <f t="shared" si="0"/>
        <v>0</v>
      </c>
      <c r="AF54" s="222">
        <f t="shared" si="0"/>
        <v>0</v>
      </c>
      <c r="AG54" s="222">
        <f t="shared" si="0"/>
        <v>0</v>
      </c>
      <c r="AH54" s="222">
        <f t="shared" si="0"/>
        <v>1</v>
      </c>
      <c r="AI54" s="222">
        <f t="shared" si="0"/>
        <v>4</v>
      </c>
      <c r="AJ54" s="222">
        <f t="shared" si="0"/>
        <v>0</v>
      </c>
      <c r="AK54" s="222">
        <f t="shared" si="0"/>
        <v>0</v>
      </c>
      <c r="AL54" s="222">
        <f t="shared" si="0"/>
        <v>2</v>
      </c>
      <c r="AM54" s="222">
        <f t="shared" si="0"/>
        <v>13</v>
      </c>
      <c r="AN54" s="222">
        <f t="shared" si="0"/>
        <v>0</v>
      </c>
      <c r="AO54" s="222">
        <f t="shared" si="0"/>
        <v>0</v>
      </c>
      <c r="AP54" s="222">
        <f t="shared" si="0"/>
        <v>1</v>
      </c>
      <c r="AQ54" s="222">
        <f t="shared" si="0"/>
        <v>6</v>
      </c>
      <c r="AR54" s="222">
        <f t="shared" si="0"/>
        <v>2</v>
      </c>
      <c r="AS54" s="222">
        <f t="shared" si="0"/>
        <v>8</v>
      </c>
      <c r="AT54" s="222">
        <f t="shared" si="0"/>
        <v>3</v>
      </c>
      <c r="AU54" s="222">
        <f t="shared" si="0"/>
        <v>13</v>
      </c>
      <c r="AV54" s="222">
        <f t="shared" si="0"/>
        <v>1</v>
      </c>
      <c r="AW54" s="222">
        <f t="shared" si="0"/>
        <v>5</v>
      </c>
      <c r="AX54" s="222">
        <f t="shared" si="0"/>
        <v>2</v>
      </c>
      <c r="AY54" s="222">
        <f t="shared" si="0"/>
        <v>17</v>
      </c>
      <c r="AZ54" s="222">
        <f t="shared" si="0"/>
        <v>3</v>
      </c>
      <c r="BA54" s="222">
        <f t="shared" si="0"/>
        <v>12</v>
      </c>
      <c r="BB54" s="222">
        <f t="shared" si="0"/>
        <v>4</v>
      </c>
      <c r="BC54" s="222">
        <f t="shared" si="0"/>
        <v>15</v>
      </c>
      <c r="BD54" s="222">
        <f t="shared" si="0"/>
        <v>46</v>
      </c>
      <c r="BE54" s="222">
        <f t="shared" si="0"/>
        <v>278</v>
      </c>
      <c r="BF54" s="222">
        <f t="shared" si="0"/>
        <v>11</v>
      </c>
      <c r="BG54" s="222">
        <f t="shared" si="0"/>
        <v>63</v>
      </c>
      <c r="BH54" s="222">
        <f t="shared" si="0"/>
        <v>27</v>
      </c>
      <c r="BI54" s="222">
        <f t="shared" si="0"/>
        <v>165</v>
      </c>
      <c r="BJ54" s="222">
        <f t="shared" si="0"/>
        <v>11</v>
      </c>
      <c r="BK54" s="222">
        <f t="shared" si="0"/>
        <v>58</v>
      </c>
      <c r="BL54" s="222">
        <f t="shared" si="0"/>
        <v>8</v>
      </c>
      <c r="BM54" s="222">
        <f t="shared" si="0"/>
        <v>51</v>
      </c>
      <c r="BN54" s="222">
        <f t="shared" si="0"/>
        <v>9</v>
      </c>
      <c r="BO54" s="222">
        <f t="shared" ref="BO54:EB54" si="1">SUM(BO7:BO53)</f>
        <v>57</v>
      </c>
      <c r="BP54" s="222">
        <f t="shared" si="1"/>
        <v>31</v>
      </c>
      <c r="BQ54" s="222">
        <f t="shared" si="1"/>
        <v>193</v>
      </c>
      <c r="BR54" s="222">
        <f t="shared" si="1"/>
        <v>5</v>
      </c>
      <c r="BS54" s="222">
        <f t="shared" si="1"/>
        <v>28</v>
      </c>
      <c r="BT54" s="222">
        <f t="shared" si="1"/>
        <v>5</v>
      </c>
      <c r="BU54" s="222">
        <f t="shared" si="1"/>
        <v>28</v>
      </c>
      <c r="BV54" s="222">
        <f t="shared" si="1"/>
        <v>10</v>
      </c>
      <c r="BW54" s="222">
        <f t="shared" si="1"/>
        <v>55</v>
      </c>
      <c r="BX54" s="222">
        <f t="shared" si="1"/>
        <v>0</v>
      </c>
      <c r="BY54" s="222">
        <f t="shared" si="1"/>
        <v>0</v>
      </c>
      <c r="BZ54" s="222">
        <f t="shared" si="1"/>
        <v>7</v>
      </c>
      <c r="CA54" s="222">
        <f t="shared" si="1"/>
        <v>38</v>
      </c>
      <c r="CB54" s="222">
        <f t="shared" si="1"/>
        <v>51</v>
      </c>
      <c r="CC54" s="701">
        <f t="shared" si="1"/>
        <v>1753</v>
      </c>
      <c r="CD54" s="222">
        <f t="shared" si="1"/>
        <v>11</v>
      </c>
      <c r="CE54" s="222">
        <f t="shared" si="1"/>
        <v>60</v>
      </c>
      <c r="CF54" s="222">
        <f t="shared" si="1"/>
        <v>0</v>
      </c>
      <c r="CG54" s="222">
        <f t="shared" si="1"/>
        <v>0</v>
      </c>
      <c r="CH54" s="222">
        <f t="shared" si="1"/>
        <v>4</v>
      </c>
      <c r="CI54" s="222">
        <f t="shared" si="1"/>
        <v>39</v>
      </c>
      <c r="CJ54" s="222">
        <f t="shared" si="1"/>
        <v>1</v>
      </c>
      <c r="CK54" s="222">
        <f t="shared" si="1"/>
        <v>2</v>
      </c>
      <c r="CL54" s="222">
        <f t="shared" si="1"/>
        <v>2</v>
      </c>
      <c r="CM54" s="222">
        <f t="shared" si="1"/>
        <v>8</v>
      </c>
      <c r="CN54" s="222">
        <f t="shared" si="1"/>
        <v>25</v>
      </c>
      <c r="CO54" s="222">
        <f t="shared" si="1"/>
        <v>138</v>
      </c>
      <c r="CP54" s="222">
        <f t="shared" si="1"/>
        <v>14</v>
      </c>
      <c r="CQ54" s="222">
        <f t="shared" si="1"/>
        <v>61</v>
      </c>
      <c r="CR54" s="222">
        <f t="shared" si="1"/>
        <v>17</v>
      </c>
      <c r="CS54" s="222">
        <f t="shared" si="1"/>
        <v>70</v>
      </c>
      <c r="CT54" s="222">
        <f t="shared" si="1"/>
        <v>14</v>
      </c>
      <c r="CU54" s="222">
        <f t="shared" si="1"/>
        <v>61</v>
      </c>
      <c r="CV54" s="222">
        <f t="shared" si="1"/>
        <v>1</v>
      </c>
      <c r="CW54" s="222">
        <f t="shared" si="1"/>
        <v>2</v>
      </c>
      <c r="CX54" s="222">
        <f t="shared" si="1"/>
        <v>2</v>
      </c>
      <c r="CY54" s="222">
        <f t="shared" si="1"/>
        <v>14</v>
      </c>
      <c r="CZ54" s="222">
        <f t="shared" si="1"/>
        <v>0</v>
      </c>
      <c r="DA54" s="222">
        <f t="shared" si="1"/>
        <v>0</v>
      </c>
      <c r="DB54" s="222">
        <f t="shared" si="1"/>
        <v>4</v>
      </c>
      <c r="DC54" s="222">
        <f t="shared" si="1"/>
        <v>20</v>
      </c>
      <c r="DD54" s="222">
        <f t="shared" si="1"/>
        <v>1</v>
      </c>
      <c r="DE54" s="222">
        <f t="shared" si="1"/>
        <v>3</v>
      </c>
      <c r="DF54" s="222">
        <f t="shared" si="1"/>
        <v>1</v>
      </c>
      <c r="DG54" s="222">
        <f t="shared" si="1"/>
        <v>3</v>
      </c>
      <c r="DH54" s="222">
        <f t="shared" si="1"/>
        <v>0</v>
      </c>
      <c r="DI54" s="222">
        <f t="shared" si="1"/>
        <v>0</v>
      </c>
      <c r="DJ54" s="222">
        <f t="shared" si="1"/>
        <v>1</v>
      </c>
      <c r="DK54" s="222">
        <f t="shared" si="1"/>
        <v>3</v>
      </c>
      <c r="DL54" s="222">
        <f t="shared" si="1"/>
        <v>4</v>
      </c>
      <c r="DM54" s="222">
        <f t="shared" si="1"/>
        <v>19</v>
      </c>
      <c r="DN54" s="222">
        <f t="shared" si="1"/>
        <v>3</v>
      </c>
      <c r="DO54" s="222">
        <f t="shared" si="1"/>
        <v>18</v>
      </c>
      <c r="DP54" s="222">
        <f t="shared" si="1"/>
        <v>0</v>
      </c>
      <c r="DQ54" s="222">
        <f t="shared" si="1"/>
        <v>0</v>
      </c>
      <c r="DR54" s="222">
        <f t="shared" si="1"/>
        <v>2</v>
      </c>
      <c r="DS54" s="222">
        <f t="shared" si="1"/>
        <v>8</v>
      </c>
      <c r="DT54" s="222">
        <f t="shared" si="1"/>
        <v>2</v>
      </c>
      <c r="DU54" s="222">
        <f t="shared" si="1"/>
        <v>9</v>
      </c>
      <c r="DV54" s="222">
        <f t="shared" si="1"/>
        <v>0</v>
      </c>
      <c r="DW54" s="222">
        <f t="shared" si="1"/>
        <v>0</v>
      </c>
      <c r="DX54" s="222">
        <f t="shared" si="1"/>
        <v>0</v>
      </c>
      <c r="DY54" s="222">
        <f t="shared" si="1"/>
        <v>0</v>
      </c>
      <c r="DZ54" s="222">
        <f t="shared" si="1"/>
        <v>0</v>
      </c>
      <c r="EA54" s="222">
        <f t="shared" si="1"/>
        <v>0</v>
      </c>
      <c r="EB54" s="222">
        <f t="shared" si="1"/>
        <v>1</v>
      </c>
      <c r="EC54" s="222">
        <f t="shared" ref="EC54:GL54" si="2">SUM(EC7:EC53)</f>
        <v>5</v>
      </c>
      <c r="ED54" s="222">
        <f t="shared" si="2"/>
        <v>0</v>
      </c>
      <c r="EE54" s="222">
        <f t="shared" si="2"/>
        <v>0</v>
      </c>
      <c r="EF54" s="222">
        <f t="shared" si="2"/>
        <v>0</v>
      </c>
      <c r="EG54" s="222">
        <f t="shared" si="2"/>
        <v>0</v>
      </c>
      <c r="EH54" s="222">
        <f t="shared" si="2"/>
        <v>1</v>
      </c>
      <c r="EI54" s="222">
        <f t="shared" si="2"/>
        <v>8</v>
      </c>
      <c r="EJ54" s="222">
        <f t="shared" si="2"/>
        <v>22</v>
      </c>
      <c r="EK54" s="222">
        <f t="shared" si="2"/>
        <v>114</v>
      </c>
      <c r="EL54" s="222">
        <f t="shared" si="2"/>
        <v>22</v>
      </c>
      <c r="EM54" s="222">
        <f t="shared" si="2"/>
        <v>114</v>
      </c>
      <c r="EN54" s="222">
        <f t="shared" si="2"/>
        <v>2</v>
      </c>
      <c r="EO54" s="222">
        <f t="shared" si="2"/>
        <v>8</v>
      </c>
      <c r="EP54" s="222">
        <f t="shared" si="2"/>
        <v>0</v>
      </c>
      <c r="EQ54" s="222">
        <f t="shared" si="2"/>
        <v>0</v>
      </c>
      <c r="ER54" s="222">
        <f t="shared" si="2"/>
        <v>1</v>
      </c>
      <c r="ES54" s="222">
        <f t="shared" si="2"/>
        <v>5</v>
      </c>
      <c r="ET54" s="222">
        <f t="shared" si="2"/>
        <v>16</v>
      </c>
      <c r="EU54" s="222">
        <f t="shared" si="2"/>
        <v>91</v>
      </c>
      <c r="EV54" s="222">
        <f t="shared" si="2"/>
        <v>1</v>
      </c>
      <c r="EW54" s="222">
        <f t="shared" si="2"/>
        <v>11</v>
      </c>
      <c r="EX54" s="222">
        <f t="shared" si="2"/>
        <v>0</v>
      </c>
      <c r="EY54" s="222">
        <f t="shared" si="2"/>
        <v>0</v>
      </c>
      <c r="EZ54" s="222">
        <f t="shared" si="2"/>
        <v>13</v>
      </c>
      <c r="FA54" s="222">
        <f t="shared" si="2"/>
        <v>225</v>
      </c>
      <c r="FB54" s="222">
        <f t="shared" si="2"/>
        <v>2</v>
      </c>
      <c r="FC54" s="222">
        <f t="shared" si="2"/>
        <v>30</v>
      </c>
      <c r="FD54" s="222">
        <f t="shared" si="2"/>
        <v>0</v>
      </c>
      <c r="FE54" s="222">
        <f t="shared" si="2"/>
        <v>0</v>
      </c>
      <c r="FF54" s="222">
        <f t="shared" si="2"/>
        <v>0</v>
      </c>
      <c r="FG54" s="222">
        <f t="shared" si="2"/>
        <v>0</v>
      </c>
      <c r="FH54" s="222">
        <f t="shared" si="2"/>
        <v>4</v>
      </c>
      <c r="FI54" s="222">
        <f t="shared" si="2"/>
        <v>17</v>
      </c>
      <c r="FJ54" s="222">
        <f t="shared" si="2"/>
        <v>6</v>
      </c>
      <c r="FK54" s="222">
        <f t="shared" si="2"/>
        <v>169</v>
      </c>
      <c r="FL54" s="222">
        <f t="shared" si="2"/>
        <v>1</v>
      </c>
      <c r="FM54" s="222">
        <f t="shared" si="2"/>
        <v>5</v>
      </c>
      <c r="FN54" s="222">
        <f t="shared" si="2"/>
        <v>0</v>
      </c>
      <c r="FO54" s="222">
        <f t="shared" si="2"/>
        <v>0</v>
      </c>
      <c r="FP54" s="222">
        <f t="shared" si="2"/>
        <v>0</v>
      </c>
      <c r="FQ54" s="222">
        <f t="shared" si="2"/>
        <v>0</v>
      </c>
      <c r="FR54" s="222">
        <f t="shared" si="2"/>
        <v>0</v>
      </c>
      <c r="FS54" s="222">
        <f t="shared" si="2"/>
        <v>0</v>
      </c>
      <c r="FT54" s="222">
        <f t="shared" si="2"/>
        <v>5</v>
      </c>
      <c r="FU54" s="222">
        <f t="shared" si="2"/>
        <v>27</v>
      </c>
      <c r="FV54" s="222">
        <f t="shared" si="2"/>
        <v>0</v>
      </c>
      <c r="FW54" s="222">
        <f t="shared" si="2"/>
        <v>0</v>
      </c>
      <c r="FX54" s="222">
        <f t="shared" si="2"/>
        <v>0</v>
      </c>
      <c r="FY54" s="222">
        <f t="shared" si="2"/>
        <v>0</v>
      </c>
      <c r="FZ54" s="222">
        <f t="shared" si="2"/>
        <v>4</v>
      </c>
      <c r="GA54" s="222">
        <f t="shared" si="2"/>
        <v>45</v>
      </c>
      <c r="GB54" s="222">
        <f t="shared" si="2"/>
        <v>4</v>
      </c>
      <c r="GC54" s="222">
        <f t="shared" si="2"/>
        <v>22</v>
      </c>
      <c r="GD54" s="222">
        <f t="shared" si="2"/>
        <v>20</v>
      </c>
      <c r="GE54" s="222">
        <f t="shared" si="2"/>
        <v>148</v>
      </c>
      <c r="GF54" s="222">
        <f t="shared" si="2"/>
        <v>3</v>
      </c>
      <c r="GG54" s="222">
        <f t="shared" si="2"/>
        <v>15</v>
      </c>
      <c r="GH54" s="222">
        <f t="shared" si="2"/>
        <v>0</v>
      </c>
      <c r="GI54" s="222">
        <f t="shared" si="2"/>
        <v>0</v>
      </c>
      <c r="GJ54" s="222">
        <f t="shared" si="2"/>
        <v>5</v>
      </c>
      <c r="GK54" s="222">
        <f t="shared" si="2"/>
        <v>39</v>
      </c>
      <c r="GL54" s="222">
        <f t="shared" si="2"/>
        <v>8</v>
      </c>
      <c r="GM54" s="222">
        <f>SUM(GM7:GM53)</f>
        <v>109</v>
      </c>
    </row>
    <row r="55" spans="1:195" ht="15" customHeight="1" x14ac:dyDescent="0.2">
      <c r="A55" s="636"/>
      <c r="B55" s="643" t="s">
        <v>966</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row>
    <row r="56" spans="1:195" ht="15" customHeight="1" x14ac:dyDescent="0.2">
      <c r="B56" s="812"/>
      <c r="C56" s="812"/>
      <c r="D56" s="812"/>
      <c r="E56" s="812"/>
      <c r="F56" s="812"/>
      <c r="G56" s="812"/>
      <c r="H56" s="812"/>
      <c r="I56" s="812"/>
      <c r="J56" s="812"/>
      <c r="K56" s="812"/>
      <c r="L56" s="812"/>
      <c r="M56" s="812"/>
      <c r="N56" s="812"/>
      <c r="O56" s="812"/>
      <c r="P56" s="812"/>
      <c r="Q56" s="812"/>
      <c r="R56" s="812"/>
      <c r="S56" s="812"/>
      <c r="T56" s="812"/>
      <c r="U56" s="812"/>
      <c r="V56" s="812"/>
      <c r="W56" s="812"/>
      <c r="X56" s="812"/>
      <c r="Y56" s="812"/>
      <c r="Z56" s="812"/>
      <c r="AA56" s="812"/>
      <c r="AB56" s="812"/>
      <c r="AC56" s="812"/>
      <c r="AD56" s="812"/>
      <c r="AE56" s="812"/>
      <c r="AF56" s="812"/>
      <c r="AG56" s="812"/>
      <c r="AH56" s="812"/>
      <c r="AI56" s="812"/>
      <c r="AJ56" s="812"/>
      <c r="AK56" s="812"/>
      <c r="AL56" s="812"/>
      <c r="AM56" s="812"/>
      <c r="AN56" s="812"/>
      <c r="AO56" s="812"/>
      <c r="AP56" s="812"/>
      <c r="AQ56" s="812"/>
      <c r="AR56" s="812"/>
      <c r="AS56" s="812"/>
      <c r="AT56" s="812"/>
      <c r="AU56" s="812"/>
      <c r="AV56" s="812"/>
      <c r="AW56" s="812"/>
      <c r="AX56" s="812"/>
      <c r="AY56" s="812"/>
      <c r="AZ56" s="812"/>
      <c r="BA56" s="812"/>
      <c r="BB56" s="812"/>
      <c r="BC56" s="812"/>
      <c r="BD56" s="812"/>
      <c r="BE56" s="812"/>
      <c r="BF56" s="812"/>
      <c r="BG56" s="812"/>
      <c r="BH56" s="812"/>
      <c r="BI56" s="812"/>
      <c r="BJ56" s="812"/>
      <c r="BK56" s="812"/>
      <c r="BL56" s="812"/>
      <c r="BM56" s="812"/>
      <c r="BN56" s="812"/>
      <c r="BO56" s="812"/>
      <c r="BP56" s="812"/>
      <c r="BQ56" s="812"/>
      <c r="BR56" s="812"/>
      <c r="BS56" s="812"/>
      <c r="BT56" s="812"/>
      <c r="BU56" s="812"/>
      <c r="BV56" s="812"/>
      <c r="BW56" s="812"/>
      <c r="BX56" s="812"/>
      <c r="BY56" s="812"/>
      <c r="BZ56" s="812"/>
      <c r="CA56" s="812"/>
      <c r="CB56" s="812"/>
      <c r="CC56" s="812"/>
      <c r="CD56" s="812"/>
      <c r="CE56" s="812"/>
      <c r="CF56" s="812"/>
      <c r="CG56" s="812"/>
      <c r="CH56" s="812"/>
      <c r="CI56" s="812"/>
      <c r="CJ56" s="812"/>
      <c r="CK56" s="812"/>
      <c r="CL56" s="812"/>
      <c r="CM56" s="812"/>
      <c r="CN56" s="812"/>
      <c r="CO56" s="812"/>
      <c r="CP56" s="812"/>
      <c r="CQ56" s="812"/>
      <c r="CR56" s="812"/>
      <c r="CS56" s="812"/>
      <c r="CT56" s="812"/>
      <c r="CU56" s="812"/>
      <c r="CV56" s="812"/>
      <c r="CW56" s="812"/>
      <c r="CX56" s="812"/>
      <c r="CY56" s="812"/>
      <c r="CZ56" s="812"/>
      <c r="DA56" s="812"/>
      <c r="DB56" s="812"/>
      <c r="DC56" s="812"/>
      <c r="DD56" s="812"/>
      <c r="DE56" s="812"/>
      <c r="DF56" s="812"/>
      <c r="DG56" s="812"/>
      <c r="DH56" s="812"/>
      <c r="DI56" s="812"/>
      <c r="DJ56" s="812"/>
      <c r="DK56" s="812"/>
      <c r="DL56" s="812"/>
      <c r="DM56" s="812"/>
      <c r="DN56" s="812"/>
      <c r="DO56" s="812"/>
      <c r="DP56" s="812"/>
      <c r="DQ56" s="812"/>
      <c r="DR56" s="812"/>
      <c r="DS56" s="812"/>
      <c r="DT56" s="812"/>
      <c r="DU56" s="812"/>
      <c r="DV56" s="812"/>
      <c r="DW56" s="812"/>
      <c r="DX56" s="812"/>
      <c r="DY56" s="812"/>
      <c r="DZ56" s="812"/>
      <c r="EA56" s="812"/>
      <c r="EB56" s="812"/>
      <c r="EC56" s="812"/>
      <c r="ED56" s="812"/>
      <c r="EE56" s="812"/>
      <c r="EF56" s="812"/>
      <c r="EG56" s="812"/>
      <c r="EH56" s="812"/>
      <c r="EI56" s="812"/>
      <c r="EJ56" s="812"/>
      <c r="EK56" s="812"/>
      <c r="EL56" s="812"/>
      <c r="EM56" s="812"/>
      <c r="EN56" s="812"/>
      <c r="EO56" s="812"/>
      <c r="EP56" s="812"/>
      <c r="EQ56" s="812"/>
      <c r="ER56" s="812"/>
      <c r="ES56" s="812"/>
      <c r="ET56" s="812"/>
      <c r="EU56" s="812"/>
      <c r="EV56" s="812"/>
      <c r="EW56" s="812"/>
      <c r="EX56" s="812"/>
      <c r="EY56" s="812"/>
      <c r="EZ56" s="812"/>
      <c r="FA56" s="812"/>
      <c r="FB56" s="812"/>
      <c r="FC56" s="812"/>
      <c r="FD56" s="812"/>
      <c r="FE56" s="812"/>
      <c r="FF56" s="812"/>
      <c r="FG56" s="812"/>
      <c r="FH56" s="812"/>
      <c r="FI56" s="812"/>
      <c r="FJ56" s="812"/>
      <c r="FK56" s="812"/>
      <c r="FL56" s="812"/>
      <c r="FM56" s="812"/>
      <c r="FN56" s="812"/>
      <c r="FO56" s="812"/>
      <c r="FP56" s="812"/>
      <c r="FQ56" s="812"/>
      <c r="FR56" s="812"/>
      <c r="FS56" s="812"/>
      <c r="FT56" s="812"/>
      <c r="FU56" s="812"/>
      <c r="FV56" s="812"/>
      <c r="FW56" s="812"/>
      <c r="FX56" s="812"/>
      <c r="FY56" s="812"/>
      <c r="FZ56" s="812"/>
      <c r="GA56" s="812"/>
      <c r="GB56" s="812"/>
      <c r="GC56" s="812"/>
      <c r="GD56" s="812"/>
      <c r="GE56" s="812"/>
      <c r="GF56" s="812"/>
      <c r="GG56" s="812"/>
      <c r="GH56" s="812"/>
      <c r="GI56" s="812"/>
      <c r="GJ56" s="812"/>
      <c r="GK56" s="812"/>
      <c r="GL56" s="812"/>
      <c r="GM56" s="812"/>
    </row>
    <row r="57" spans="1:195" ht="15" customHeight="1" x14ac:dyDescent="0.2">
      <c r="B57" s="812"/>
      <c r="C57" s="812"/>
      <c r="D57" s="812"/>
      <c r="E57" s="812"/>
      <c r="F57" s="812"/>
      <c r="G57" s="812"/>
      <c r="H57" s="812"/>
      <c r="I57" s="812"/>
      <c r="J57" s="812"/>
      <c r="K57" s="812"/>
      <c r="L57" s="812"/>
      <c r="M57" s="812"/>
      <c r="N57" s="812"/>
      <c r="O57" s="812"/>
      <c r="P57" s="812"/>
      <c r="Q57" s="812"/>
      <c r="R57" s="812"/>
      <c r="S57" s="812"/>
      <c r="T57" s="812"/>
      <c r="U57" s="812"/>
      <c r="V57" s="812"/>
      <c r="W57" s="812"/>
      <c r="X57" s="812"/>
      <c r="Y57" s="812"/>
      <c r="Z57" s="812"/>
      <c r="AA57" s="812"/>
      <c r="AB57" s="812"/>
      <c r="AC57" s="812"/>
      <c r="AD57" s="812"/>
      <c r="AE57" s="812"/>
      <c r="AF57" s="812"/>
      <c r="AG57" s="812"/>
      <c r="AH57" s="812"/>
      <c r="AI57" s="812"/>
      <c r="AJ57" s="812"/>
      <c r="AK57" s="812"/>
      <c r="AL57" s="812"/>
      <c r="AM57" s="812"/>
      <c r="AN57" s="812"/>
      <c r="AO57" s="812"/>
      <c r="AP57" s="812"/>
      <c r="AQ57" s="812"/>
      <c r="AR57" s="812"/>
      <c r="AS57" s="812"/>
      <c r="AT57" s="812"/>
      <c r="AU57" s="812"/>
      <c r="AV57" s="812"/>
      <c r="AW57" s="812"/>
      <c r="AX57" s="812"/>
      <c r="AY57" s="812"/>
      <c r="AZ57" s="812"/>
      <c r="BA57" s="812"/>
      <c r="BB57" s="812"/>
      <c r="BC57" s="812"/>
      <c r="BD57" s="812"/>
      <c r="BE57" s="812"/>
      <c r="BF57" s="812"/>
      <c r="BG57" s="812"/>
      <c r="BH57" s="812"/>
      <c r="BI57" s="812"/>
      <c r="BJ57" s="812"/>
      <c r="BK57" s="812"/>
      <c r="BL57" s="812"/>
      <c r="BM57" s="812"/>
      <c r="BN57" s="812"/>
      <c r="BO57" s="812"/>
      <c r="BP57" s="812"/>
      <c r="BQ57" s="812"/>
      <c r="BR57" s="812"/>
      <c r="BS57" s="812"/>
      <c r="BT57" s="812"/>
      <c r="BU57" s="812"/>
      <c r="BV57" s="812"/>
      <c r="BW57" s="812"/>
      <c r="BX57" s="812"/>
      <c r="BY57" s="812"/>
      <c r="BZ57" s="812"/>
      <c r="CA57" s="812"/>
      <c r="CB57" s="812"/>
      <c r="CC57" s="812"/>
      <c r="CD57" s="812"/>
      <c r="CE57" s="812"/>
      <c r="CF57" s="812"/>
      <c r="CG57" s="812"/>
      <c r="CH57" s="812"/>
      <c r="CI57" s="812"/>
      <c r="CJ57" s="812"/>
      <c r="CK57" s="812"/>
      <c r="CL57" s="812"/>
      <c r="CM57" s="812"/>
      <c r="CN57" s="812"/>
      <c r="CO57" s="812"/>
      <c r="CP57" s="812"/>
      <c r="CQ57" s="812"/>
      <c r="CR57" s="812"/>
      <c r="CS57" s="812"/>
      <c r="CT57" s="812"/>
      <c r="CU57" s="812"/>
      <c r="CV57" s="812"/>
      <c r="CW57" s="812"/>
      <c r="CX57" s="812"/>
      <c r="CY57" s="812"/>
      <c r="CZ57" s="812"/>
      <c r="DA57" s="812"/>
      <c r="DB57" s="812"/>
      <c r="DC57" s="812"/>
      <c r="DD57" s="812"/>
      <c r="DE57" s="812"/>
      <c r="DF57" s="812"/>
      <c r="DG57" s="812"/>
      <c r="DH57" s="812"/>
      <c r="DI57" s="812"/>
      <c r="DJ57" s="812"/>
      <c r="DK57" s="812"/>
      <c r="DL57" s="812"/>
      <c r="DM57" s="812"/>
      <c r="DN57" s="812"/>
      <c r="DO57" s="812"/>
      <c r="DP57" s="812"/>
      <c r="DQ57" s="812"/>
      <c r="DR57" s="812"/>
      <c r="DS57" s="812"/>
      <c r="DT57" s="812"/>
      <c r="DU57" s="812"/>
      <c r="DV57" s="812"/>
      <c r="DW57" s="812"/>
      <c r="DX57" s="812"/>
      <c r="DY57" s="812"/>
      <c r="DZ57" s="812"/>
      <c r="EA57" s="812"/>
      <c r="EB57" s="812"/>
      <c r="EC57" s="812"/>
      <c r="ED57" s="812"/>
      <c r="EE57" s="812"/>
      <c r="EF57" s="812"/>
      <c r="EG57" s="812"/>
      <c r="EH57" s="812"/>
      <c r="EI57" s="812"/>
      <c r="EJ57" s="812"/>
      <c r="EK57" s="812"/>
      <c r="EL57" s="812"/>
      <c r="EM57" s="812"/>
      <c r="EN57" s="812"/>
      <c r="EO57" s="812"/>
      <c r="EP57" s="812"/>
      <c r="EQ57" s="812"/>
      <c r="ER57" s="812"/>
      <c r="ES57" s="812"/>
      <c r="ET57" s="812"/>
      <c r="EU57" s="812"/>
      <c r="EV57" s="812"/>
      <c r="EW57" s="812"/>
      <c r="EX57" s="812"/>
      <c r="EY57" s="812"/>
      <c r="EZ57" s="812"/>
      <c r="FA57" s="812"/>
      <c r="FB57" s="812"/>
      <c r="FC57" s="812"/>
      <c r="FD57" s="812"/>
      <c r="FE57" s="812"/>
      <c r="FF57" s="812"/>
      <c r="FG57" s="812"/>
      <c r="FH57" s="812"/>
      <c r="FI57" s="812"/>
      <c r="FJ57" s="812"/>
      <c r="FK57" s="812"/>
      <c r="FL57" s="812"/>
      <c r="FM57" s="812"/>
      <c r="FN57" s="812"/>
      <c r="FO57" s="812"/>
      <c r="FP57" s="812"/>
      <c r="FQ57" s="812"/>
      <c r="FR57" s="812"/>
      <c r="FS57" s="812"/>
      <c r="FT57" s="812"/>
      <c r="FU57" s="812"/>
      <c r="FV57" s="812"/>
      <c r="FW57" s="812"/>
      <c r="FX57" s="812"/>
      <c r="FY57" s="812"/>
      <c r="FZ57" s="812"/>
      <c r="GA57" s="812"/>
      <c r="GB57" s="812"/>
      <c r="GC57" s="812"/>
      <c r="GD57" s="812"/>
      <c r="GE57" s="812"/>
      <c r="GF57" s="812"/>
      <c r="GG57" s="812"/>
      <c r="GH57" s="812"/>
      <c r="GI57" s="812"/>
      <c r="GJ57" s="812"/>
      <c r="GK57" s="812"/>
      <c r="GL57" s="812"/>
      <c r="GM57" s="812"/>
    </row>
    <row r="58" spans="1:195" ht="15" customHeight="1" x14ac:dyDescent="0.2">
      <c r="B58" s="812"/>
      <c r="C58" s="812"/>
      <c r="D58" s="812"/>
      <c r="E58" s="812"/>
      <c r="F58" s="812"/>
      <c r="G58" s="812"/>
      <c r="H58" s="812"/>
      <c r="I58" s="812"/>
      <c r="J58" s="812"/>
      <c r="K58" s="812"/>
      <c r="L58" s="812"/>
      <c r="M58" s="812"/>
      <c r="N58" s="812"/>
      <c r="O58" s="812"/>
      <c r="P58" s="812"/>
      <c r="Q58" s="812"/>
      <c r="R58" s="812"/>
      <c r="S58" s="812"/>
      <c r="T58" s="812"/>
      <c r="U58" s="812"/>
      <c r="V58" s="812"/>
      <c r="W58" s="812"/>
      <c r="X58" s="812"/>
      <c r="Y58" s="812"/>
      <c r="Z58" s="812"/>
      <c r="AA58" s="812"/>
      <c r="AB58" s="812"/>
      <c r="AC58" s="812"/>
      <c r="AD58" s="812"/>
      <c r="AE58" s="812"/>
      <c r="AF58" s="812"/>
      <c r="AG58" s="812"/>
      <c r="AH58" s="812"/>
      <c r="AI58" s="812"/>
      <c r="AJ58" s="812"/>
      <c r="AK58" s="812"/>
      <c r="AL58" s="812"/>
      <c r="AM58" s="812"/>
      <c r="AN58" s="812"/>
      <c r="AO58" s="812"/>
      <c r="AP58" s="812"/>
      <c r="AQ58" s="812"/>
      <c r="AR58" s="812"/>
      <c r="AS58" s="812"/>
      <c r="AT58" s="812"/>
      <c r="AU58" s="812"/>
      <c r="AV58" s="812"/>
      <c r="AW58" s="812"/>
      <c r="AX58" s="812"/>
      <c r="AY58" s="812"/>
      <c r="AZ58" s="812"/>
      <c r="BA58" s="812"/>
      <c r="BB58" s="812"/>
      <c r="BC58" s="812"/>
      <c r="BD58" s="812"/>
      <c r="BE58" s="812"/>
      <c r="BF58" s="812"/>
      <c r="BG58" s="812"/>
      <c r="BH58" s="812"/>
      <c r="BI58" s="812"/>
      <c r="BJ58" s="812"/>
      <c r="BK58" s="812"/>
      <c r="BL58" s="812"/>
      <c r="BM58" s="812"/>
      <c r="BN58" s="812"/>
      <c r="BO58" s="812"/>
      <c r="BP58" s="812"/>
      <c r="BQ58" s="812"/>
      <c r="BR58" s="812"/>
      <c r="BS58" s="812"/>
      <c r="BT58" s="812"/>
      <c r="BU58" s="812"/>
      <c r="BV58" s="812"/>
      <c r="BW58" s="812"/>
      <c r="BX58" s="812"/>
      <c r="BY58" s="812"/>
      <c r="BZ58" s="812"/>
      <c r="CA58" s="812"/>
      <c r="CB58" s="812"/>
      <c r="CC58" s="812"/>
      <c r="CD58" s="812"/>
      <c r="CE58" s="812"/>
      <c r="CF58" s="812"/>
      <c r="CG58" s="812"/>
      <c r="CH58" s="812"/>
      <c r="CI58" s="812"/>
      <c r="CJ58" s="812"/>
      <c r="CK58" s="812"/>
      <c r="CL58" s="812"/>
      <c r="CM58" s="812"/>
      <c r="CN58" s="812"/>
      <c r="CO58" s="812"/>
      <c r="CP58" s="812"/>
      <c r="CQ58" s="812"/>
      <c r="CR58" s="812"/>
      <c r="CS58" s="812"/>
      <c r="CT58" s="812"/>
      <c r="CU58" s="812"/>
      <c r="CV58" s="812"/>
      <c r="CW58" s="812"/>
      <c r="CX58" s="812"/>
      <c r="CY58" s="812"/>
      <c r="CZ58" s="812"/>
      <c r="DA58" s="812"/>
      <c r="DB58" s="812"/>
      <c r="DC58" s="812"/>
      <c r="DD58" s="812"/>
      <c r="DE58" s="812"/>
      <c r="DF58" s="812"/>
      <c r="DG58" s="812"/>
      <c r="DH58" s="812"/>
      <c r="DI58" s="812"/>
      <c r="DJ58" s="812"/>
      <c r="DK58" s="812"/>
      <c r="DL58" s="812"/>
      <c r="DM58" s="812"/>
      <c r="DN58" s="812"/>
      <c r="DO58" s="812"/>
      <c r="DP58" s="812"/>
      <c r="DQ58" s="812"/>
      <c r="DR58" s="812"/>
      <c r="DS58" s="812"/>
      <c r="DT58" s="812"/>
      <c r="DU58" s="812"/>
      <c r="DV58" s="812"/>
      <c r="DW58" s="812"/>
      <c r="DX58" s="812"/>
      <c r="DY58" s="812"/>
      <c r="DZ58" s="812"/>
      <c r="EA58" s="812"/>
      <c r="EB58" s="812"/>
      <c r="EC58" s="812"/>
      <c r="ED58" s="812"/>
      <c r="EE58" s="812"/>
      <c r="EF58" s="812"/>
      <c r="EG58" s="812"/>
      <c r="EH58" s="812"/>
      <c r="EI58" s="812"/>
      <c r="EJ58" s="812"/>
      <c r="EK58" s="812"/>
      <c r="EL58" s="812"/>
      <c r="EM58" s="812"/>
      <c r="EN58" s="812"/>
      <c r="EO58" s="812"/>
      <c r="EP58" s="812"/>
      <c r="EQ58" s="812"/>
      <c r="ER58" s="812"/>
      <c r="ES58" s="812"/>
      <c r="ET58" s="812"/>
      <c r="EU58" s="812"/>
      <c r="EV58" s="812"/>
      <c r="EW58" s="812"/>
      <c r="EX58" s="812"/>
      <c r="EY58" s="812"/>
      <c r="EZ58" s="812"/>
      <c r="FA58" s="812"/>
      <c r="FB58" s="812"/>
      <c r="FC58" s="812"/>
      <c r="FD58" s="812"/>
      <c r="FE58" s="812"/>
      <c r="FF58" s="812"/>
      <c r="FG58" s="812"/>
      <c r="FH58" s="812"/>
      <c r="FI58" s="812"/>
      <c r="FJ58" s="812"/>
      <c r="FK58" s="812"/>
      <c r="FL58" s="812"/>
      <c r="FM58" s="812"/>
      <c r="FN58" s="812"/>
      <c r="FO58" s="812"/>
      <c r="FP58" s="812"/>
      <c r="FQ58" s="812"/>
      <c r="FR58" s="812"/>
      <c r="FS58" s="812"/>
      <c r="FT58" s="812"/>
      <c r="FU58" s="812"/>
      <c r="FV58" s="812"/>
      <c r="FW58" s="812"/>
      <c r="FX58" s="812"/>
      <c r="FY58" s="812"/>
      <c r="FZ58" s="812"/>
      <c r="GA58" s="812"/>
      <c r="GB58" s="812"/>
      <c r="GC58" s="812"/>
      <c r="GD58" s="812"/>
      <c r="GE58" s="812"/>
      <c r="GF58" s="812"/>
      <c r="GG58" s="812"/>
      <c r="GH58" s="812"/>
      <c r="GI58" s="812"/>
      <c r="GJ58" s="812"/>
      <c r="GK58" s="812"/>
      <c r="GL58" s="812"/>
      <c r="GM58" s="812"/>
    </row>
    <row r="59" spans="1:195" ht="15" customHeight="1" x14ac:dyDescent="0.2">
      <c r="B59" s="812"/>
      <c r="C59" s="812"/>
      <c r="D59" s="812"/>
      <c r="E59" s="812"/>
      <c r="F59" s="812"/>
      <c r="G59" s="812"/>
      <c r="H59" s="812"/>
      <c r="I59" s="812"/>
      <c r="J59" s="812"/>
      <c r="K59" s="812"/>
      <c r="L59" s="812"/>
      <c r="M59" s="812"/>
      <c r="N59" s="812"/>
      <c r="O59" s="812"/>
      <c r="P59" s="812"/>
      <c r="Q59" s="812"/>
      <c r="R59" s="812"/>
      <c r="S59" s="812"/>
      <c r="T59" s="812"/>
      <c r="U59" s="812"/>
      <c r="V59" s="812"/>
      <c r="W59" s="812"/>
      <c r="X59" s="812"/>
      <c r="Y59" s="812"/>
      <c r="Z59" s="812"/>
      <c r="AA59" s="812"/>
      <c r="AB59" s="812"/>
      <c r="AC59" s="812"/>
      <c r="AD59" s="812"/>
      <c r="AE59" s="812"/>
      <c r="AF59" s="812"/>
      <c r="AG59" s="812"/>
      <c r="AH59" s="812"/>
      <c r="AI59" s="812"/>
      <c r="AJ59" s="812"/>
      <c r="AK59" s="812"/>
      <c r="AL59" s="812"/>
      <c r="AM59" s="812"/>
      <c r="AN59" s="812"/>
      <c r="AO59" s="812"/>
      <c r="AP59" s="812"/>
      <c r="AQ59" s="812"/>
      <c r="AR59" s="812"/>
      <c r="AS59" s="812"/>
      <c r="AT59" s="812"/>
      <c r="AU59" s="812"/>
      <c r="AV59" s="812"/>
      <c r="AW59" s="812"/>
      <c r="AX59" s="812"/>
      <c r="AY59" s="812"/>
      <c r="AZ59" s="812"/>
      <c r="BA59" s="812"/>
      <c r="BB59" s="812"/>
      <c r="BC59" s="812"/>
      <c r="BD59" s="812"/>
      <c r="BE59" s="812"/>
      <c r="BF59" s="812"/>
      <c r="BG59" s="812"/>
      <c r="BH59" s="812"/>
      <c r="BI59" s="812"/>
      <c r="BJ59" s="812"/>
      <c r="BK59" s="812"/>
      <c r="BL59" s="812"/>
      <c r="BM59" s="812"/>
      <c r="BN59" s="812"/>
      <c r="BO59" s="812"/>
      <c r="BP59" s="812"/>
      <c r="BQ59" s="812"/>
      <c r="BR59" s="812"/>
      <c r="BS59" s="812"/>
      <c r="BT59" s="812"/>
      <c r="BU59" s="812"/>
      <c r="BV59" s="812"/>
      <c r="BW59" s="812"/>
      <c r="BX59" s="812"/>
      <c r="BY59" s="812"/>
      <c r="BZ59" s="812"/>
      <c r="CA59" s="812"/>
      <c r="CB59" s="812"/>
      <c r="CC59" s="812"/>
      <c r="CD59" s="812"/>
      <c r="CE59" s="812"/>
      <c r="CF59" s="812"/>
      <c r="CG59" s="812"/>
      <c r="CH59" s="812"/>
      <c r="CI59" s="812"/>
      <c r="CJ59" s="812"/>
      <c r="CK59" s="812"/>
      <c r="CL59" s="812"/>
      <c r="CM59" s="812"/>
      <c r="CN59" s="812"/>
      <c r="CO59" s="812"/>
      <c r="CP59" s="812"/>
      <c r="CQ59" s="812"/>
      <c r="CR59" s="812"/>
      <c r="CS59" s="812"/>
      <c r="CT59" s="812"/>
      <c r="CU59" s="812"/>
      <c r="CV59" s="812"/>
      <c r="CW59" s="812"/>
      <c r="CX59" s="812"/>
      <c r="CY59" s="812"/>
      <c r="CZ59" s="812"/>
      <c r="DA59" s="812"/>
      <c r="DB59" s="812"/>
      <c r="DC59" s="812"/>
      <c r="DD59" s="812"/>
      <c r="DE59" s="812"/>
      <c r="DF59" s="812"/>
      <c r="DG59" s="812"/>
      <c r="DH59" s="812"/>
      <c r="DI59" s="812"/>
      <c r="DJ59" s="812"/>
      <c r="DK59" s="812"/>
      <c r="DL59" s="812"/>
      <c r="DM59" s="812"/>
      <c r="DN59" s="812"/>
      <c r="DO59" s="812"/>
      <c r="DP59" s="812"/>
      <c r="DQ59" s="812"/>
      <c r="DR59" s="812"/>
      <c r="DS59" s="812"/>
      <c r="DT59" s="812"/>
      <c r="DU59" s="812"/>
      <c r="DV59" s="812"/>
      <c r="DW59" s="812"/>
      <c r="DX59" s="812"/>
      <c r="DY59" s="812"/>
      <c r="DZ59" s="812"/>
      <c r="EA59" s="812"/>
      <c r="EB59" s="812"/>
      <c r="EC59" s="812"/>
      <c r="ED59" s="812"/>
      <c r="EE59" s="812"/>
      <c r="EF59" s="812"/>
      <c r="EG59" s="812"/>
      <c r="EH59" s="812"/>
      <c r="EI59" s="812"/>
      <c r="EJ59" s="812"/>
      <c r="EK59" s="812"/>
      <c r="EL59" s="812"/>
      <c r="EM59" s="812"/>
      <c r="EN59" s="812"/>
      <c r="EO59" s="812"/>
      <c r="EP59" s="812"/>
      <c r="EQ59" s="812"/>
      <c r="ER59" s="812"/>
      <c r="ES59" s="812"/>
      <c r="ET59" s="812"/>
      <c r="EU59" s="812"/>
      <c r="EV59" s="812"/>
      <c r="EW59" s="812"/>
      <c r="EX59" s="812"/>
      <c r="EY59" s="812"/>
      <c r="EZ59" s="812"/>
      <c r="FA59" s="812"/>
      <c r="FB59" s="812"/>
      <c r="FC59" s="812"/>
      <c r="FD59" s="812"/>
      <c r="FE59" s="812"/>
      <c r="FF59" s="812"/>
      <c r="FG59" s="812"/>
      <c r="FH59" s="812"/>
      <c r="FI59" s="812"/>
      <c r="FJ59" s="812"/>
      <c r="FK59" s="812"/>
      <c r="FL59" s="812"/>
      <c r="FM59" s="812"/>
      <c r="FN59" s="812"/>
      <c r="FO59" s="812"/>
      <c r="FP59" s="812"/>
      <c r="FQ59" s="812"/>
      <c r="FR59" s="812"/>
      <c r="FS59" s="812"/>
      <c r="FT59" s="812"/>
      <c r="FU59" s="812"/>
      <c r="FV59" s="812"/>
      <c r="FW59" s="812"/>
      <c r="FX59" s="812"/>
      <c r="FY59" s="812"/>
      <c r="FZ59" s="812"/>
      <c r="GA59" s="812"/>
      <c r="GB59" s="812"/>
      <c r="GC59" s="812"/>
      <c r="GD59" s="812"/>
      <c r="GE59" s="812"/>
      <c r="GF59" s="812"/>
      <c r="GG59" s="812"/>
      <c r="GH59" s="812"/>
      <c r="GI59" s="812"/>
      <c r="GJ59" s="812"/>
      <c r="GK59" s="812"/>
      <c r="GL59" s="812"/>
      <c r="GM59" s="812"/>
    </row>
    <row r="60" spans="1:195" ht="15" customHeight="1" x14ac:dyDescent="0.2">
      <c r="B60" s="812"/>
      <c r="C60" s="812"/>
      <c r="D60" s="812"/>
      <c r="E60" s="812"/>
      <c r="F60" s="812"/>
      <c r="G60" s="812"/>
      <c r="H60" s="812"/>
      <c r="I60" s="812"/>
      <c r="J60" s="812"/>
      <c r="K60" s="812"/>
      <c r="L60" s="812"/>
      <c r="M60" s="812"/>
      <c r="N60" s="812"/>
      <c r="O60" s="812"/>
      <c r="P60" s="812"/>
      <c r="Q60" s="812"/>
      <c r="R60" s="812"/>
      <c r="S60" s="812"/>
      <c r="T60" s="812"/>
      <c r="U60" s="812"/>
      <c r="V60" s="812"/>
      <c r="W60" s="812"/>
      <c r="X60" s="812"/>
      <c r="Y60" s="812"/>
      <c r="Z60" s="812"/>
      <c r="AA60" s="812"/>
      <c r="AB60" s="812"/>
      <c r="AC60" s="812"/>
      <c r="AD60" s="812"/>
      <c r="AE60" s="812"/>
      <c r="AF60" s="812"/>
      <c r="AG60" s="812"/>
      <c r="AH60" s="812"/>
      <c r="AI60" s="812"/>
      <c r="AJ60" s="812"/>
      <c r="AK60" s="812"/>
      <c r="AL60" s="812"/>
      <c r="AM60" s="812"/>
      <c r="AN60" s="812"/>
      <c r="AO60" s="812"/>
      <c r="AP60" s="812"/>
      <c r="AQ60" s="812"/>
      <c r="AR60" s="812"/>
      <c r="AS60" s="812"/>
      <c r="AT60" s="812"/>
      <c r="AU60" s="812"/>
      <c r="AV60" s="812"/>
      <c r="AW60" s="812"/>
      <c r="AX60" s="812"/>
      <c r="AY60" s="812"/>
      <c r="AZ60" s="812"/>
      <c r="BA60" s="812"/>
      <c r="BB60" s="812"/>
      <c r="BC60" s="812"/>
      <c r="BD60" s="812"/>
      <c r="BE60" s="812"/>
      <c r="BF60" s="812"/>
      <c r="BG60" s="812"/>
      <c r="BH60" s="812"/>
      <c r="BI60" s="812"/>
      <c r="BJ60" s="812"/>
      <c r="BK60" s="812"/>
      <c r="BL60" s="812"/>
      <c r="BM60" s="812"/>
      <c r="BN60" s="812"/>
      <c r="BO60" s="812"/>
      <c r="BP60" s="812"/>
      <c r="BQ60" s="812"/>
      <c r="BR60" s="812"/>
      <c r="BS60" s="812"/>
      <c r="BT60" s="812"/>
      <c r="BU60" s="812"/>
      <c r="BV60" s="812"/>
      <c r="BW60" s="812"/>
      <c r="BX60" s="812"/>
      <c r="BY60" s="812"/>
      <c r="BZ60" s="812"/>
      <c r="CA60" s="812"/>
      <c r="CB60" s="812"/>
      <c r="CC60" s="812"/>
      <c r="CD60" s="812"/>
      <c r="CE60" s="812"/>
      <c r="CF60" s="812"/>
      <c r="CG60" s="812"/>
      <c r="CH60" s="812"/>
      <c r="CI60" s="812"/>
      <c r="CJ60" s="812"/>
      <c r="CK60" s="812"/>
      <c r="CL60" s="812"/>
      <c r="CM60" s="812"/>
      <c r="CN60" s="812"/>
      <c r="CO60" s="812"/>
      <c r="CP60" s="812"/>
      <c r="CQ60" s="812"/>
      <c r="CR60" s="812"/>
      <c r="CS60" s="812"/>
      <c r="CT60" s="812"/>
      <c r="CU60" s="812"/>
      <c r="CV60" s="812"/>
      <c r="CW60" s="812"/>
      <c r="CX60" s="812"/>
      <c r="CY60" s="812"/>
      <c r="CZ60" s="812"/>
      <c r="DA60" s="812"/>
      <c r="DB60" s="812"/>
      <c r="DC60" s="812"/>
      <c r="DD60" s="812"/>
      <c r="DE60" s="812"/>
      <c r="DF60" s="812"/>
      <c r="DG60" s="812"/>
      <c r="DH60" s="812"/>
      <c r="DI60" s="812"/>
      <c r="DJ60" s="812"/>
      <c r="DK60" s="812"/>
      <c r="DL60" s="812"/>
      <c r="DM60" s="812"/>
      <c r="DN60" s="812"/>
      <c r="DO60" s="812"/>
      <c r="DP60" s="812"/>
      <c r="DQ60" s="812"/>
      <c r="DR60" s="812"/>
      <c r="DS60" s="812"/>
      <c r="DT60" s="812"/>
      <c r="DU60" s="812"/>
      <c r="DV60" s="812"/>
      <c r="DW60" s="812"/>
      <c r="DX60" s="812"/>
      <c r="DY60" s="812"/>
      <c r="DZ60" s="812"/>
      <c r="EA60" s="812"/>
      <c r="EB60" s="812"/>
      <c r="EC60" s="812"/>
      <c r="ED60" s="812"/>
      <c r="EE60" s="812"/>
      <c r="EF60" s="812"/>
      <c r="EG60" s="812"/>
      <c r="EH60" s="812"/>
      <c r="EI60" s="812"/>
      <c r="EJ60" s="812"/>
      <c r="EK60" s="812"/>
      <c r="EL60" s="812"/>
      <c r="EM60" s="812"/>
      <c r="EN60" s="812"/>
      <c r="EO60" s="812"/>
      <c r="EP60" s="812"/>
      <c r="EQ60" s="812"/>
      <c r="ER60" s="812"/>
      <c r="ES60" s="812"/>
      <c r="ET60" s="812"/>
      <c r="EU60" s="812"/>
      <c r="EV60" s="812"/>
      <c r="EW60" s="812"/>
      <c r="EX60" s="812"/>
      <c r="EY60" s="812"/>
      <c r="EZ60" s="812"/>
      <c r="FA60" s="812"/>
      <c r="FB60" s="812"/>
      <c r="FC60" s="812"/>
      <c r="FD60" s="812"/>
      <c r="FE60" s="812"/>
      <c r="FF60" s="812"/>
      <c r="FG60" s="812"/>
      <c r="FH60" s="812"/>
      <c r="FI60" s="812"/>
      <c r="FJ60" s="812"/>
      <c r="FK60" s="812"/>
      <c r="FL60" s="812"/>
      <c r="FM60" s="812"/>
      <c r="FN60" s="812"/>
      <c r="FO60" s="812"/>
      <c r="FP60" s="812"/>
      <c r="FQ60" s="812"/>
      <c r="FR60" s="812"/>
      <c r="FS60" s="812"/>
      <c r="FT60" s="812"/>
      <c r="FU60" s="812"/>
      <c r="FV60" s="812"/>
      <c r="FW60" s="812"/>
      <c r="FX60" s="812"/>
      <c r="FY60" s="812"/>
      <c r="FZ60" s="812"/>
      <c r="GA60" s="812"/>
      <c r="GB60" s="812"/>
      <c r="GC60" s="812"/>
      <c r="GD60" s="812"/>
      <c r="GE60" s="812"/>
      <c r="GF60" s="812"/>
      <c r="GG60" s="812"/>
      <c r="GH60" s="812"/>
      <c r="GI60" s="812"/>
      <c r="GJ60" s="812"/>
      <c r="GK60" s="812"/>
      <c r="GL60" s="812"/>
      <c r="GM60" s="812"/>
    </row>
    <row r="61" spans="1:195" ht="15" customHeight="1" x14ac:dyDescent="0.2">
      <c r="B61" s="812"/>
      <c r="C61" s="812"/>
      <c r="D61" s="812"/>
      <c r="E61" s="812"/>
      <c r="F61" s="812"/>
      <c r="G61" s="812"/>
      <c r="H61" s="812"/>
      <c r="I61" s="812"/>
      <c r="J61" s="812"/>
      <c r="K61" s="812"/>
      <c r="L61" s="812"/>
      <c r="M61" s="812"/>
      <c r="N61" s="812"/>
      <c r="O61" s="812"/>
      <c r="P61" s="812"/>
      <c r="Q61" s="812"/>
      <c r="R61" s="812"/>
      <c r="S61" s="812"/>
      <c r="T61" s="812"/>
      <c r="U61" s="812"/>
      <c r="V61" s="812"/>
      <c r="W61" s="812"/>
      <c r="X61" s="812"/>
      <c r="Y61" s="812"/>
      <c r="Z61" s="812"/>
      <c r="AA61" s="812"/>
      <c r="AB61" s="812"/>
      <c r="AC61" s="812"/>
      <c r="AD61" s="812"/>
      <c r="AE61" s="812"/>
      <c r="AF61" s="812"/>
      <c r="AG61" s="812"/>
      <c r="AH61" s="812"/>
      <c r="AI61" s="812"/>
      <c r="AJ61" s="812"/>
      <c r="AK61" s="812"/>
      <c r="AL61" s="812"/>
      <c r="AM61" s="812"/>
      <c r="AN61" s="812"/>
      <c r="AO61" s="812"/>
      <c r="AP61" s="812"/>
      <c r="AQ61" s="812"/>
      <c r="AR61" s="812"/>
      <c r="AS61" s="812"/>
      <c r="AT61" s="812"/>
      <c r="AU61" s="812"/>
      <c r="AV61" s="812"/>
      <c r="AW61" s="812"/>
      <c r="AX61" s="812"/>
      <c r="AY61" s="812"/>
      <c r="AZ61" s="812"/>
      <c r="BA61" s="812"/>
      <c r="BB61" s="812"/>
      <c r="BC61" s="812"/>
      <c r="BD61" s="812"/>
      <c r="BE61" s="812"/>
      <c r="BF61" s="812"/>
      <c r="BG61" s="812"/>
      <c r="BH61" s="812"/>
      <c r="BI61" s="812"/>
      <c r="BJ61" s="812"/>
      <c r="BK61" s="812"/>
      <c r="BL61" s="812"/>
      <c r="BM61" s="812"/>
      <c r="BN61" s="812"/>
      <c r="BO61" s="812"/>
      <c r="BP61" s="812"/>
      <c r="BQ61" s="812"/>
      <c r="BR61" s="812"/>
      <c r="BS61" s="812"/>
      <c r="BT61" s="812"/>
      <c r="BU61" s="812"/>
      <c r="BV61" s="812"/>
      <c r="BW61" s="812"/>
      <c r="BX61" s="812"/>
      <c r="BY61" s="812"/>
      <c r="BZ61" s="812"/>
      <c r="CA61" s="812"/>
      <c r="CB61" s="812"/>
      <c r="CC61" s="812"/>
      <c r="CD61" s="812"/>
      <c r="CE61" s="812"/>
      <c r="CF61" s="812"/>
      <c r="CG61" s="812"/>
      <c r="CH61" s="812"/>
      <c r="CI61" s="812"/>
      <c r="CJ61" s="812"/>
      <c r="CK61" s="812"/>
      <c r="CL61" s="812"/>
      <c r="CM61" s="812"/>
      <c r="CN61" s="812"/>
      <c r="CO61" s="812"/>
      <c r="CP61" s="812"/>
      <c r="CQ61" s="812"/>
      <c r="CR61" s="812"/>
      <c r="CS61" s="812"/>
      <c r="CT61" s="812"/>
      <c r="CU61" s="812"/>
      <c r="CV61" s="812"/>
      <c r="CW61" s="812"/>
      <c r="CX61" s="812"/>
      <c r="CY61" s="812"/>
      <c r="CZ61" s="812"/>
      <c r="DA61" s="812"/>
      <c r="DB61" s="812"/>
      <c r="DC61" s="812"/>
      <c r="DD61" s="812"/>
      <c r="DE61" s="812"/>
      <c r="DF61" s="812"/>
      <c r="DG61" s="812"/>
      <c r="DH61" s="812"/>
      <c r="DI61" s="812"/>
      <c r="DJ61" s="812"/>
      <c r="DK61" s="812"/>
      <c r="DL61" s="812"/>
      <c r="DM61" s="812"/>
      <c r="DN61" s="812"/>
      <c r="DO61" s="812"/>
      <c r="DP61" s="812"/>
      <c r="DQ61" s="812"/>
      <c r="DR61" s="812"/>
      <c r="DS61" s="812"/>
      <c r="DT61" s="812"/>
      <c r="DU61" s="812"/>
      <c r="DV61" s="812"/>
      <c r="DW61" s="812"/>
      <c r="DX61" s="812"/>
      <c r="DY61" s="812"/>
      <c r="DZ61" s="812"/>
      <c r="EA61" s="812"/>
      <c r="EB61" s="812"/>
      <c r="EC61" s="812"/>
      <c r="ED61" s="812"/>
      <c r="EE61" s="812"/>
      <c r="EF61" s="812"/>
      <c r="EG61" s="812"/>
      <c r="EH61" s="812"/>
      <c r="EI61" s="812"/>
      <c r="EJ61" s="812"/>
      <c r="EK61" s="812"/>
      <c r="EL61" s="812"/>
      <c r="EM61" s="812"/>
      <c r="EN61" s="812"/>
      <c r="EO61" s="812"/>
      <c r="EP61" s="812"/>
      <c r="EQ61" s="812"/>
      <c r="ER61" s="812"/>
      <c r="ES61" s="812"/>
      <c r="ET61" s="812"/>
      <c r="EU61" s="812"/>
      <c r="EV61" s="812"/>
      <c r="EW61" s="812"/>
      <c r="EX61" s="812"/>
      <c r="EY61" s="812"/>
      <c r="EZ61" s="812"/>
      <c r="FA61" s="812"/>
      <c r="FB61" s="812"/>
      <c r="FC61" s="812"/>
      <c r="FD61" s="812"/>
      <c r="FE61" s="812"/>
      <c r="FF61" s="812"/>
      <c r="FG61" s="812"/>
      <c r="FH61" s="812"/>
      <c r="FI61" s="812"/>
      <c r="FJ61" s="812"/>
      <c r="FK61" s="812"/>
      <c r="FL61" s="812"/>
      <c r="FM61" s="812"/>
      <c r="FN61" s="812"/>
      <c r="FO61" s="812"/>
      <c r="FP61" s="812"/>
      <c r="FQ61" s="812"/>
      <c r="FR61" s="812"/>
      <c r="FS61" s="812"/>
      <c r="FT61" s="812"/>
      <c r="FU61" s="812"/>
      <c r="FV61" s="812"/>
      <c r="FW61" s="812"/>
      <c r="FX61" s="812"/>
      <c r="FY61" s="812"/>
      <c r="FZ61" s="812"/>
      <c r="GA61" s="812"/>
      <c r="GB61" s="812"/>
      <c r="GC61" s="812"/>
      <c r="GD61" s="812"/>
      <c r="GE61" s="812"/>
      <c r="GF61" s="812"/>
      <c r="GG61" s="812"/>
      <c r="GH61" s="812"/>
      <c r="GI61" s="812"/>
      <c r="GJ61" s="812"/>
      <c r="GK61" s="812"/>
      <c r="GL61" s="812"/>
      <c r="GM61" s="812"/>
    </row>
    <row r="62" spans="1:195" ht="15" customHeight="1" x14ac:dyDescent="0.2">
      <c r="B62" s="812"/>
      <c r="C62" s="812"/>
      <c r="D62" s="812"/>
      <c r="E62" s="812"/>
      <c r="F62" s="812"/>
      <c r="G62" s="812"/>
      <c r="H62" s="812"/>
      <c r="I62" s="812"/>
      <c r="J62" s="812"/>
      <c r="K62" s="812"/>
      <c r="L62" s="812"/>
      <c r="M62" s="812"/>
      <c r="N62" s="812"/>
      <c r="O62" s="812"/>
      <c r="P62" s="812"/>
      <c r="Q62" s="812"/>
      <c r="R62" s="812"/>
      <c r="S62" s="812"/>
      <c r="T62" s="812"/>
      <c r="U62" s="812"/>
      <c r="V62" s="812"/>
      <c r="W62" s="812"/>
      <c r="X62" s="812"/>
      <c r="Y62" s="812"/>
      <c r="Z62" s="812"/>
      <c r="AA62" s="812"/>
      <c r="AB62" s="812"/>
      <c r="AC62" s="812"/>
      <c r="AD62" s="812"/>
      <c r="AE62" s="812"/>
      <c r="AF62" s="812"/>
      <c r="AG62" s="812"/>
      <c r="AH62" s="812"/>
      <c r="AI62" s="812"/>
      <c r="AJ62" s="812"/>
      <c r="AK62" s="812"/>
      <c r="AL62" s="812"/>
      <c r="AM62" s="812"/>
      <c r="AN62" s="812"/>
      <c r="AO62" s="812"/>
      <c r="AP62" s="812"/>
      <c r="AQ62" s="812"/>
      <c r="AR62" s="812"/>
      <c r="AS62" s="812"/>
      <c r="AT62" s="812"/>
      <c r="AU62" s="812"/>
      <c r="AV62" s="812"/>
      <c r="AW62" s="812"/>
      <c r="AX62" s="812"/>
      <c r="AY62" s="812"/>
      <c r="AZ62" s="812"/>
      <c r="BA62" s="812"/>
      <c r="BB62" s="812"/>
      <c r="BC62" s="812"/>
      <c r="BD62" s="812"/>
      <c r="BE62" s="812"/>
      <c r="BF62" s="812"/>
      <c r="BG62" s="812"/>
      <c r="BH62" s="812"/>
      <c r="BI62" s="812"/>
      <c r="BJ62" s="812"/>
      <c r="BK62" s="812"/>
      <c r="BL62" s="812"/>
      <c r="BM62" s="812"/>
      <c r="BN62" s="812"/>
      <c r="BO62" s="812"/>
      <c r="BP62" s="812"/>
      <c r="BQ62" s="812"/>
      <c r="BR62" s="812"/>
      <c r="BS62" s="812"/>
      <c r="BT62" s="812"/>
      <c r="BU62" s="812"/>
      <c r="BV62" s="812"/>
      <c r="BW62" s="812"/>
      <c r="BX62" s="812"/>
      <c r="BY62" s="812"/>
      <c r="BZ62" s="812"/>
      <c r="CA62" s="812"/>
      <c r="CB62" s="812"/>
      <c r="CC62" s="812"/>
      <c r="CD62" s="812"/>
      <c r="CE62" s="812"/>
      <c r="CF62" s="812"/>
      <c r="CG62" s="812"/>
      <c r="CH62" s="812"/>
      <c r="CI62" s="812"/>
      <c r="CJ62" s="812"/>
      <c r="CK62" s="812"/>
      <c r="CL62" s="812"/>
      <c r="CM62" s="812"/>
      <c r="CN62" s="812"/>
      <c r="CO62" s="812"/>
      <c r="CP62" s="812"/>
      <c r="CQ62" s="812"/>
      <c r="CR62" s="812"/>
      <c r="CS62" s="812"/>
      <c r="CT62" s="812"/>
      <c r="CU62" s="812"/>
      <c r="CV62" s="812"/>
      <c r="CW62" s="812"/>
      <c r="CX62" s="812"/>
      <c r="CY62" s="812"/>
      <c r="CZ62" s="812"/>
      <c r="DA62" s="812"/>
      <c r="DB62" s="812"/>
      <c r="DC62" s="812"/>
      <c r="DD62" s="812"/>
      <c r="DE62" s="812"/>
      <c r="DF62" s="812"/>
      <c r="DG62" s="812"/>
      <c r="DH62" s="812"/>
      <c r="DI62" s="812"/>
      <c r="DJ62" s="812"/>
      <c r="DK62" s="812"/>
      <c r="DL62" s="812"/>
      <c r="DM62" s="812"/>
      <c r="DN62" s="812"/>
      <c r="DO62" s="812"/>
      <c r="DP62" s="812"/>
      <c r="DQ62" s="812"/>
      <c r="DR62" s="812"/>
      <c r="DS62" s="812"/>
      <c r="DT62" s="812"/>
      <c r="DU62" s="812"/>
      <c r="DV62" s="812"/>
      <c r="DW62" s="812"/>
      <c r="DX62" s="812"/>
      <c r="DY62" s="812"/>
      <c r="DZ62" s="812"/>
      <c r="EA62" s="812"/>
      <c r="EB62" s="812"/>
      <c r="EC62" s="812"/>
      <c r="ED62" s="812"/>
      <c r="EE62" s="812"/>
      <c r="EF62" s="812"/>
      <c r="EG62" s="812"/>
      <c r="EH62" s="812"/>
      <c r="EI62" s="812"/>
      <c r="EJ62" s="812"/>
      <c r="EK62" s="812"/>
      <c r="EL62" s="812"/>
      <c r="EM62" s="812"/>
      <c r="EN62" s="812"/>
      <c r="EO62" s="812"/>
      <c r="EP62" s="812"/>
      <c r="EQ62" s="812"/>
      <c r="ER62" s="812"/>
      <c r="ES62" s="812"/>
      <c r="ET62" s="812"/>
      <c r="EU62" s="812"/>
      <c r="EV62" s="812"/>
      <c r="EW62" s="812"/>
      <c r="EX62" s="812"/>
      <c r="EY62" s="812"/>
      <c r="EZ62" s="812"/>
      <c r="FA62" s="812"/>
      <c r="FB62" s="812"/>
      <c r="FC62" s="812"/>
      <c r="FD62" s="812"/>
      <c r="FE62" s="812"/>
      <c r="FF62" s="812"/>
      <c r="FG62" s="812"/>
      <c r="FH62" s="812"/>
      <c r="FI62" s="812"/>
      <c r="FJ62" s="812"/>
      <c r="FK62" s="812"/>
      <c r="FL62" s="812"/>
      <c r="FM62" s="812"/>
      <c r="FN62" s="812"/>
      <c r="FO62" s="812"/>
      <c r="FP62" s="812"/>
      <c r="FQ62" s="812"/>
      <c r="FR62" s="812"/>
      <c r="FS62" s="812"/>
      <c r="FT62" s="812"/>
      <c r="FU62" s="812"/>
      <c r="FV62" s="812"/>
      <c r="FW62" s="812"/>
      <c r="FX62" s="812"/>
      <c r="FY62" s="812"/>
      <c r="FZ62" s="812"/>
      <c r="GA62" s="812"/>
      <c r="GB62" s="812"/>
      <c r="GC62" s="812"/>
      <c r="GD62" s="812"/>
      <c r="GE62" s="812"/>
      <c r="GF62" s="812"/>
      <c r="GG62" s="812"/>
      <c r="GH62" s="812"/>
      <c r="GI62" s="812"/>
      <c r="GJ62" s="812"/>
      <c r="GK62" s="812"/>
      <c r="GL62" s="812"/>
      <c r="GM62" s="812"/>
    </row>
    <row r="63" spans="1:195" ht="15" customHeight="1" x14ac:dyDescent="0.2">
      <c r="B63" s="812"/>
      <c r="C63" s="812"/>
      <c r="D63" s="812"/>
      <c r="E63" s="812"/>
      <c r="F63" s="812"/>
      <c r="G63" s="812"/>
      <c r="H63" s="812"/>
      <c r="I63" s="812"/>
      <c r="J63" s="812"/>
      <c r="K63" s="812"/>
      <c r="L63" s="812"/>
      <c r="M63" s="812"/>
      <c r="N63" s="812"/>
      <c r="O63" s="812"/>
      <c r="P63" s="812"/>
      <c r="Q63" s="812"/>
      <c r="R63" s="812"/>
      <c r="S63" s="812"/>
      <c r="T63" s="812"/>
      <c r="U63" s="812"/>
      <c r="V63" s="812"/>
      <c r="W63" s="812"/>
      <c r="X63" s="812"/>
      <c r="Y63" s="812"/>
      <c r="Z63" s="812"/>
      <c r="AA63" s="812"/>
      <c r="AB63" s="812"/>
      <c r="AC63" s="812"/>
      <c r="AD63" s="812"/>
      <c r="AE63" s="812"/>
      <c r="AF63" s="812"/>
      <c r="AG63" s="812"/>
      <c r="AH63" s="812"/>
      <c r="AI63" s="812"/>
      <c r="AJ63" s="812"/>
      <c r="AK63" s="812"/>
      <c r="AL63" s="812"/>
      <c r="AM63" s="812"/>
      <c r="AN63" s="812"/>
      <c r="AO63" s="812"/>
      <c r="AP63" s="812"/>
      <c r="AQ63" s="812"/>
      <c r="AR63" s="812"/>
      <c r="AS63" s="812"/>
      <c r="AT63" s="812"/>
      <c r="AU63" s="812"/>
      <c r="AV63" s="812"/>
      <c r="AW63" s="812"/>
      <c r="AX63" s="812"/>
      <c r="AY63" s="812"/>
      <c r="AZ63" s="812"/>
      <c r="BA63" s="812"/>
      <c r="BB63" s="812"/>
      <c r="BC63" s="812"/>
      <c r="BD63" s="812"/>
      <c r="BE63" s="812"/>
      <c r="BF63" s="812"/>
      <c r="BG63" s="812"/>
      <c r="BH63" s="812"/>
      <c r="BI63" s="812"/>
      <c r="BJ63" s="812"/>
      <c r="BK63" s="812"/>
      <c r="BL63" s="812"/>
      <c r="BM63" s="812"/>
      <c r="BN63" s="812"/>
      <c r="BO63" s="812"/>
      <c r="BP63" s="812"/>
      <c r="BQ63" s="812"/>
      <c r="BR63" s="812"/>
      <c r="BS63" s="812"/>
      <c r="BT63" s="812"/>
      <c r="BU63" s="812"/>
      <c r="BV63" s="812"/>
      <c r="BW63" s="812"/>
      <c r="BX63" s="812"/>
      <c r="BY63" s="812"/>
      <c r="BZ63" s="812"/>
      <c r="CA63" s="812"/>
      <c r="CB63" s="812"/>
      <c r="CC63" s="812"/>
      <c r="CD63" s="812"/>
      <c r="CE63" s="812"/>
      <c r="CF63" s="812"/>
      <c r="CG63" s="812"/>
      <c r="CH63" s="812"/>
      <c r="CI63" s="812"/>
      <c r="CJ63" s="812"/>
      <c r="CK63" s="812"/>
      <c r="CL63" s="812"/>
      <c r="CM63" s="812"/>
      <c r="CN63" s="812"/>
      <c r="CO63" s="812"/>
      <c r="CP63" s="812"/>
      <c r="CQ63" s="812"/>
      <c r="CR63" s="812"/>
      <c r="CS63" s="812"/>
      <c r="CT63" s="812"/>
      <c r="CU63" s="812"/>
      <c r="CV63" s="812"/>
      <c r="CW63" s="812"/>
      <c r="CX63" s="812"/>
      <c r="CY63" s="812"/>
      <c r="CZ63" s="812"/>
      <c r="DA63" s="812"/>
      <c r="DB63" s="812"/>
      <c r="DC63" s="812"/>
      <c r="DD63" s="812"/>
      <c r="DE63" s="812"/>
      <c r="DF63" s="812"/>
      <c r="DG63" s="812"/>
      <c r="DH63" s="812"/>
      <c r="DI63" s="812"/>
      <c r="DJ63" s="812"/>
      <c r="DK63" s="812"/>
      <c r="DL63" s="812"/>
      <c r="DM63" s="812"/>
      <c r="DN63" s="812"/>
      <c r="DO63" s="812"/>
      <c r="DP63" s="812"/>
      <c r="DQ63" s="812"/>
      <c r="DR63" s="812"/>
      <c r="DS63" s="812"/>
      <c r="DT63" s="812"/>
      <c r="DU63" s="812"/>
      <c r="DV63" s="812"/>
      <c r="DW63" s="812"/>
      <c r="DX63" s="812"/>
      <c r="DY63" s="812"/>
      <c r="DZ63" s="812"/>
      <c r="EA63" s="812"/>
      <c r="EB63" s="812"/>
      <c r="EC63" s="812"/>
      <c r="ED63" s="812"/>
      <c r="EE63" s="812"/>
      <c r="EF63" s="812"/>
      <c r="EG63" s="812"/>
      <c r="EH63" s="812"/>
      <c r="EI63" s="812"/>
      <c r="EJ63" s="812"/>
      <c r="EK63" s="812"/>
      <c r="EL63" s="812"/>
      <c r="EM63" s="812"/>
      <c r="EN63" s="812"/>
      <c r="EO63" s="812"/>
      <c r="EP63" s="812"/>
      <c r="EQ63" s="812"/>
      <c r="ER63" s="812"/>
      <c r="ES63" s="812"/>
      <c r="ET63" s="812"/>
      <c r="EU63" s="812"/>
      <c r="EV63" s="812"/>
      <c r="EW63" s="812"/>
      <c r="EX63" s="812"/>
      <c r="EY63" s="812"/>
      <c r="EZ63" s="812"/>
      <c r="FA63" s="812"/>
      <c r="FB63" s="812"/>
      <c r="FC63" s="812"/>
      <c r="FD63" s="812"/>
      <c r="FE63" s="812"/>
      <c r="FF63" s="812"/>
      <c r="FG63" s="812"/>
      <c r="FH63" s="812"/>
      <c r="FI63" s="812"/>
      <c r="FJ63" s="812"/>
      <c r="FK63" s="812"/>
      <c r="FL63" s="812"/>
      <c r="FM63" s="812"/>
      <c r="FN63" s="812"/>
      <c r="FO63" s="812"/>
      <c r="FP63" s="812"/>
      <c r="FQ63" s="812"/>
      <c r="FR63" s="812"/>
      <c r="FS63" s="812"/>
      <c r="FT63" s="812"/>
      <c r="FU63" s="812"/>
      <c r="FV63" s="812"/>
      <c r="FW63" s="812"/>
      <c r="FX63" s="812"/>
      <c r="FY63" s="812"/>
      <c r="FZ63" s="812"/>
      <c r="GA63" s="812"/>
      <c r="GB63" s="812"/>
      <c r="GC63" s="812"/>
      <c r="GD63" s="812"/>
      <c r="GE63" s="812"/>
      <c r="GF63" s="812"/>
      <c r="GG63" s="812"/>
      <c r="GH63" s="812"/>
      <c r="GI63" s="812"/>
      <c r="GJ63" s="812"/>
      <c r="GK63" s="812"/>
      <c r="GL63" s="812"/>
      <c r="GM63" s="812"/>
    </row>
    <row r="64" spans="1:195" ht="15" customHeight="1" x14ac:dyDescent="0.2">
      <c r="B64" s="812"/>
      <c r="C64" s="812"/>
      <c r="D64" s="812"/>
      <c r="E64" s="812"/>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2"/>
      <c r="AL64" s="812"/>
      <c r="AM64" s="812"/>
      <c r="AN64" s="812"/>
      <c r="AO64" s="812"/>
      <c r="AP64" s="812"/>
      <c r="AQ64" s="812"/>
      <c r="AR64" s="812"/>
      <c r="AS64" s="812"/>
      <c r="AT64" s="812"/>
      <c r="AU64" s="812"/>
      <c r="AV64" s="812"/>
      <c r="AW64" s="812"/>
      <c r="AX64" s="812"/>
      <c r="AY64" s="812"/>
      <c r="AZ64" s="812"/>
      <c r="BA64" s="812"/>
      <c r="BB64" s="812"/>
      <c r="BC64" s="812"/>
      <c r="BD64" s="812"/>
      <c r="BE64" s="812"/>
      <c r="BF64" s="812"/>
      <c r="BG64" s="812"/>
      <c r="BH64" s="812"/>
      <c r="BI64" s="812"/>
      <c r="BJ64" s="812"/>
      <c r="BK64" s="812"/>
      <c r="BL64" s="812"/>
      <c r="BM64" s="812"/>
      <c r="BN64" s="812"/>
      <c r="BO64" s="812"/>
      <c r="BP64" s="812"/>
      <c r="BQ64" s="812"/>
      <c r="BR64" s="812"/>
      <c r="BS64" s="812"/>
      <c r="BT64" s="812"/>
      <c r="BU64" s="812"/>
      <c r="BV64" s="812"/>
      <c r="BW64" s="812"/>
      <c r="BX64" s="812"/>
      <c r="BY64" s="812"/>
      <c r="BZ64" s="812"/>
      <c r="CA64" s="812"/>
      <c r="CB64" s="812"/>
      <c r="CC64" s="812"/>
      <c r="CD64" s="812"/>
      <c r="CE64" s="812"/>
      <c r="CF64" s="812"/>
      <c r="CG64" s="812"/>
      <c r="CH64" s="812"/>
      <c r="CI64" s="812"/>
      <c r="CJ64" s="812"/>
      <c r="CK64" s="812"/>
      <c r="CL64" s="812"/>
      <c r="CM64" s="812"/>
      <c r="CN64" s="812"/>
      <c r="CO64" s="812"/>
      <c r="CP64" s="812"/>
      <c r="CQ64" s="812"/>
      <c r="CR64" s="812"/>
      <c r="CS64" s="812"/>
      <c r="CT64" s="812"/>
      <c r="CU64" s="812"/>
      <c r="CV64" s="812"/>
      <c r="CW64" s="812"/>
      <c r="CX64" s="812"/>
      <c r="CY64" s="812"/>
      <c r="CZ64" s="812"/>
      <c r="DA64" s="812"/>
      <c r="DB64" s="812"/>
      <c r="DC64" s="812"/>
      <c r="DD64" s="812"/>
      <c r="DE64" s="812"/>
      <c r="DF64" s="812"/>
      <c r="DG64" s="812"/>
      <c r="DH64" s="812"/>
      <c r="DI64" s="812"/>
      <c r="DJ64" s="812"/>
      <c r="DK64" s="812"/>
      <c r="DL64" s="812"/>
      <c r="DM64" s="812"/>
      <c r="DN64" s="812"/>
      <c r="DO64" s="812"/>
      <c r="DP64" s="812"/>
      <c r="DQ64" s="812"/>
      <c r="DR64" s="812"/>
      <c r="DS64" s="812"/>
      <c r="DT64" s="812"/>
      <c r="DU64" s="812"/>
      <c r="DV64" s="812"/>
      <c r="DW64" s="812"/>
      <c r="DX64" s="812"/>
      <c r="DY64" s="812"/>
      <c r="DZ64" s="812"/>
      <c r="EA64" s="812"/>
      <c r="EB64" s="812"/>
      <c r="EC64" s="812"/>
      <c r="ED64" s="812"/>
      <c r="EE64" s="812"/>
      <c r="EF64" s="812"/>
      <c r="EG64" s="812"/>
      <c r="EH64" s="812"/>
      <c r="EI64" s="812"/>
      <c r="EJ64" s="812"/>
      <c r="EK64" s="812"/>
      <c r="EL64" s="812"/>
      <c r="EM64" s="812"/>
      <c r="EN64" s="812"/>
      <c r="EO64" s="812"/>
      <c r="EP64" s="812"/>
      <c r="EQ64" s="812"/>
      <c r="ER64" s="812"/>
      <c r="ES64" s="812"/>
      <c r="ET64" s="812"/>
      <c r="EU64" s="812"/>
      <c r="EV64" s="812"/>
      <c r="EW64" s="812"/>
      <c r="EX64" s="812"/>
      <c r="EY64" s="812"/>
      <c r="EZ64" s="812"/>
      <c r="FA64" s="812"/>
      <c r="FB64" s="812"/>
      <c r="FC64" s="812"/>
      <c r="FD64" s="812"/>
      <c r="FE64" s="812"/>
      <c r="FF64" s="812"/>
      <c r="FG64" s="812"/>
      <c r="FH64" s="812"/>
      <c r="FI64" s="812"/>
      <c r="FJ64" s="812"/>
      <c r="FK64" s="812"/>
      <c r="FL64" s="812"/>
      <c r="FM64" s="812"/>
      <c r="FN64" s="812"/>
      <c r="FO64" s="812"/>
      <c r="FP64" s="812"/>
      <c r="FQ64" s="812"/>
      <c r="FR64" s="812"/>
      <c r="FS64" s="812"/>
      <c r="FT64" s="812"/>
      <c r="FU64" s="812"/>
      <c r="FV64" s="812"/>
      <c r="FW64" s="812"/>
      <c r="FX64" s="812"/>
      <c r="FY64" s="812"/>
      <c r="FZ64" s="812"/>
      <c r="GA64" s="812"/>
      <c r="GB64" s="812"/>
      <c r="GC64" s="812"/>
      <c r="GD64" s="812"/>
      <c r="GE64" s="812"/>
      <c r="GF64" s="812"/>
      <c r="GG64" s="812"/>
      <c r="GH64" s="812"/>
      <c r="GI64" s="812"/>
      <c r="GJ64" s="812"/>
      <c r="GK64" s="812"/>
      <c r="GL64" s="812"/>
      <c r="GM64" s="812"/>
    </row>
    <row r="65" spans="2:195" ht="15" customHeight="1" x14ac:dyDescent="0.2">
      <c r="B65" s="812"/>
      <c r="C65" s="812"/>
      <c r="D65" s="812"/>
      <c r="E65" s="812"/>
      <c r="F65" s="812"/>
      <c r="G65" s="812"/>
      <c r="H65" s="812"/>
      <c r="I65" s="812"/>
      <c r="J65" s="812"/>
      <c r="K65" s="812"/>
      <c r="L65" s="812"/>
      <c r="M65" s="812"/>
      <c r="N65" s="812"/>
      <c r="O65" s="812"/>
      <c r="P65" s="812"/>
      <c r="Q65" s="812"/>
      <c r="R65" s="812"/>
      <c r="S65" s="812"/>
      <c r="T65" s="812"/>
      <c r="U65" s="812"/>
      <c r="V65" s="812"/>
      <c r="W65" s="812"/>
      <c r="X65" s="812"/>
      <c r="Y65" s="812"/>
      <c r="Z65" s="812"/>
      <c r="AA65" s="812"/>
      <c r="AB65" s="812"/>
      <c r="AC65" s="812"/>
      <c r="AD65" s="812"/>
      <c r="AE65" s="812"/>
      <c r="AF65" s="812"/>
      <c r="AG65" s="812"/>
      <c r="AH65" s="812"/>
      <c r="AI65" s="812"/>
      <c r="AJ65" s="812"/>
      <c r="AK65" s="812"/>
      <c r="AL65" s="812"/>
      <c r="AM65" s="812"/>
      <c r="AN65" s="812"/>
      <c r="AO65" s="812"/>
      <c r="AP65" s="812"/>
      <c r="AQ65" s="812"/>
      <c r="AR65" s="812"/>
      <c r="AS65" s="812"/>
      <c r="AT65" s="812"/>
      <c r="AU65" s="812"/>
      <c r="AV65" s="812"/>
      <c r="AW65" s="812"/>
      <c r="AX65" s="812"/>
      <c r="AY65" s="812"/>
      <c r="AZ65" s="812"/>
      <c r="BA65" s="812"/>
      <c r="BB65" s="812"/>
      <c r="BC65" s="812"/>
      <c r="BD65" s="812"/>
      <c r="BE65" s="812"/>
      <c r="BF65" s="812"/>
      <c r="BG65" s="812"/>
      <c r="BH65" s="812"/>
      <c r="BI65" s="812"/>
      <c r="BJ65" s="812"/>
      <c r="BK65" s="812"/>
      <c r="BL65" s="812"/>
      <c r="BM65" s="812"/>
      <c r="BN65" s="812"/>
      <c r="BO65" s="812"/>
      <c r="BP65" s="812"/>
      <c r="BQ65" s="812"/>
      <c r="BR65" s="812"/>
      <c r="BS65" s="812"/>
      <c r="BT65" s="812"/>
      <c r="BU65" s="812"/>
      <c r="BV65" s="812"/>
      <c r="BW65" s="812"/>
      <c r="BX65" s="812"/>
      <c r="BY65" s="812"/>
      <c r="BZ65" s="812"/>
      <c r="CA65" s="812"/>
      <c r="CB65" s="812"/>
      <c r="CC65" s="812"/>
      <c r="CD65" s="812"/>
      <c r="CE65" s="812"/>
      <c r="CF65" s="812"/>
      <c r="CG65" s="812"/>
      <c r="CH65" s="812"/>
      <c r="CI65" s="812"/>
      <c r="CJ65" s="812"/>
      <c r="CK65" s="812"/>
      <c r="CL65" s="812"/>
      <c r="CM65" s="812"/>
      <c r="CN65" s="812"/>
      <c r="CO65" s="812"/>
      <c r="CP65" s="812"/>
      <c r="CQ65" s="812"/>
      <c r="CR65" s="812"/>
      <c r="CS65" s="812"/>
      <c r="CT65" s="812"/>
      <c r="CU65" s="812"/>
      <c r="CV65" s="812"/>
      <c r="CW65" s="812"/>
      <c r="CX65" s="812"/>
      <c r="CY65" s="812"/>
      <c r="CZ65" s="812"/>
      <c r="DA65" s="812"/>
      <c r="DB65" s="812"/>
      <c r="DC65" s="812"/>
      <c r="DD65" s="812"/>
      <c r="DE65" s="812"/>
      <c r="DF65" s="812"/>
      <c r="DG65" s="812"/>
      <c r="DH65" s="812"/>
      <c r="DI65" s="812"/>
      <c r="DJ65" s="812"/>
      <c r="DK65" s="812"/>
      <c r="DL65" s="812"/>
      <c r="DM65" s="812"/>
      <c r="DN65" s="812"/>
      <c r="DO65" s="812"/>
      <c r="DP65" s="812"/>
      <c r="DQ65" s="812"/>
      <c r="DR65" s="812"/>
      <c r="DS65" s="812"/>
      <c r="DT65" s="812"/>
      <c r="DU65" s="812"/>
      <c r="DV65" s="812"/>
      <c r="DW65" s="812"/>
      <c r="DX65" s="812"/>
      <c r="DY65" s="812"/>
      <c r="DZ65" s="812"/>
      <c r="EA65" s="812"/>
      <c r="EB65" s="812"/>
      <c r="EC65" s="812"/>
      <c r="ED65" s="812"/>
      <c r="EE65" s="812"/>
      <c r="EF65" s="812"/>
      <c r="EG65" s="812"/>
      <c r="EH65" s="812"/>
      <c r="EI65" s="812"/>
      <c r="EJ65" s="812"/>
      <c r="EK65" s="812"/>
      <c r="EL65" s="812"/>
      <c r="EM65" s="812"/>
      <c r="EN65" s="812"/>
      <c r="EO65" s="812"/>
      <c r="EP65" s="812"/>
      <c r="EQ65" s="812"/>
      <c r="ER65" s="812"/>
      <c r="ES65" s="812"/>
      <c r="ET65" s="812"/>
      <c r="EU65" s="812"/>
      <c r="EV65" s="812"/>
      <c r="EW65" s="812"/>
      <c r="EX65" s="812"/>
      <c r="EY65" s="812"/>
      <c r="EZ65" s="812"/>
      <c r="FA65" s="812"/>
      <c r="FB65" s="812"/>
      <c r="FC65" s="812"/>
      <c r="FD65" s="812"/>
      <c r="FE65" s="812"/>
      <c r="FF65" s="812"/>
      <c r="FG65" s="812"/>
      <c r="FH65" s="812"/>
      <c r="FI65" s="812"/>
      <c r="FJ65" s="812"/>
      <c r="FK65" s="812"/>
      <c r="FL65" s="812"/>
      <c r="FM65" s="812"/>
      <c r="FN65" s="812"/>
      <c r="FO65" s="812"/>
      <c r="FP65" s="812"/>
      <c r="FQ65" s="812"/>
      <c r="FR65" s="812"/>
      <c r="FS65" s="812"/>
      <c r="FT65" s="812"/>
      <c r="FU65" s="812"/>
      <c r="FV65" s="812"/>
      <c r="FW65" s="812"/>
      <c r="FX65" s="812"/>
      <c r="FY65" s="812"/>
      <c r="FZ65" s="812"/>
      <c r="GA65" s="812"/>
      <c r="GB65" s="812"/>
      <c r="GC65" s="812"/>
      <c r="GD65" s="812"/>
      <c r="GE65" s="812"/>
      <c r="GF65" s="812"/>
      <c r="GG65" s="812"/>
      <c r="GH65" s="812"/>
      <c r="GI65" s="812"/>
      <c r="GJ65" s="812"/>
      <c r="GK65" s="812"/>
      <c r="GL65" s="812"/>
      <c r="GM65" s="812"/>
    </row>
    <row r="66" spans="2:195" ht="15" customHeight="1" x14ac:dyDescent="0.2">
      <c r="B66" s="812"/>
      <c r="C66" s="812"/>
      <c r="D66" s="812"/>
      <c r="E66" s="812"/>
      <c r="F66" s="812"/>
      <c r="G66" s="812"/>
      <c r="H66" s="812"/>
      <c r="I66" s="812"/>
      <c r="J66" s="812"/>
      <c r="K66" s="812"/>
      <c r="L66" s="812"/>
      <c r="M66" s="812"/>
      <c r="N66" s="812"/>
      <c r="O66" s="812"/>
      <c r="P66" s="812"/>
      <c r="Q66" s="812"/>
      <c r="R66" s="812"/>
      <c r="S66" s="812"/>
      <c r="T66" s="812"/>
      <c r="U66" s="812"/>
      <c r="V66" s="812"/>
      <c r="W66" s="812"/>
      <c r="X66" s="812"/>
      <c r="Y66" s="812"/>
      <c r="Z66" s="812"/>
      <c r="AA66" s="812"/>
      <c r="AB66" s="812"/>
      <c r="AC66" s="812"/>
      <c r="AD66" s="812"/>
      <c r="AE66" s="812"/>
      <c r="AF66" s="812"/>
      <c r="AG66" s="812"/>
      <c r="AH66" s="812"/>
      <c r="AI66" s="812"/>
      <c r="AJ66" s="812"/>
      <c r="AK66" s="812"/>
      <c r="AL66" s="812"/>
      <c r="AM66" s="812"/>
      <c r="AN66" s="812"/>
      <c r="AO66" s="812"/>
      <c r="AP66" s="812"/>
      <c r="AQ66" s="812"/>
      <c r="AR66" s="812"/>
      <c r="AS66" s="812"/>
      <c r="AT66" s="812"/>
      <c r="AU66" s="812"/>
      <c r="AV66" s="812"/>
      <c r="AW66" s="812"/>
      <c r="AX66" s="812"/>
      <c r="AY66" s="812"/>
      <c r="AZ66" s="812"/>
      <c r="BA66" s="812"/>
      <c r="BB66" s="812"/>
      <c r="BC66" s="812"/>
      <c r="BD66" s="812"/>
      <c r="BE66" s="812"/>
      <c r="BF66" s="812"/>
      <c r="BG66" s="812"/>
      <c r="BH66" s="812"/>
      <c r="BI66" s="812"/>
      <c r="BJ66" s="812"/>
      <c r="BK66" s="812"/>
      <c r="BL66" s="812"/>
      <c r="BM66" s="812"/>
      <c r="BN66" s="812"/>
      <c r="BO66" s="812"/>
      <c r="BP66" s="812"/>
      <c r="BQ66" s="812"/>
      <c r="BR66" s="812"/>
      <c r="BS66" s="812"/>
      <c r="BT66" s="812"/>
      <c r="BU66" s="812"/>
      <c r="BV66" s="812"/>
      <c r="BW66" s="812"/>
      <c r="BX66" s="812"/>
      <c r="BY66" s="812"/>
      <c r="BZ66" s="812"/>
      <c r="CA66" s="812"/>
      <c r="CB66" s="812"/>
      <c r="CC66" s="812"/>
      <c r="CD66" s="812"/>
      <c r="CE66" s="812"/>
      <c r="CF66" s="812"/>
      <c r="CG66" s="812"/>
      <c r="CH66" s="812"/>
      <c r="CI66" s="812"/>
      <c r="CJ66" s="812"/>
      <c r="CK66" s="812"/>
      <c r="CL66" s="812"/>
      <c r="CM66" s="812"/>
      <c r="CN66" s="812"/>
      <c r="CO66" s="812"/>
      <c r="CP66" s="812"/>
      <c r="CQ66" s="812"/>
      <c r="CR66" s="812"/>
      <c r="CS66" s="812"/>
      <c r="CT66" s="812"/>
      <c r="CU66" s="812"/>
      <c r="CV66" s="812"/>
      <c r="CW66" s="812"/>
      <c r="CX66" s="812"/>
      <c r="CY66" s="812"/>
      <c r="CZ66" s="812"/>
      <c r="DA66" s="812"/>
      <c r="DB66" s="812"/>
      <c r="DC66" s="812"/>
      <c r="DD66" s="812"/>
      <c r="DE66" s="812"/>
      <c r="DF66" s="812"/>
      <c r="DG66" s="812"/>
      <c r="DH66" s="812"/>
      <c r="DI66" s="812"/>
      <c r="DJ66" s="812"/>
      <c r="DK66" s="812"/>
      <c r="DL66" s="812"/>
      <c r="DM66" s="812"/>
      <c r="DN66" s="812"/>
      <c r="DO66" s="812"/>
      <c r="DP66" s="812"/>
      <c r="DQ66" s="812"/>
      <c r="DR66" s="812"/>
      <c r="DS66" s="812"/>
      <c r="DT66" s="812"/>
      <c r="DU66" s="812"/>
      <c r="DV66" s="812"/>
      <c r="DW66" s="812"/>
      <c r="DX66" s="812"/>
      <c r="DY66" s="812"/>
      <c r="DZ66" s="812"/>
      <c r="EA66" s="812"/>
      <c r="EB66" s="812"/>
      <c r="EC66" s="812"/>
      <c r="ED66" s="812"/>
      <c r="EE66" s="812"/>
      <c r="EF66" s="812"/>
      <c r="EG66" s="812"/>
      <c r="EH66" s="812"/>
      <c r="EI66" s="812"/>
      <c r="EJ66" s="812"/>
      <c r="EK66" s="812"/>
      <c r="EL66" s="812"/>
      <c r="EM66" s="812"/>
      <c r="EN66" s="812"/>
      <c r="EO66" s="812"/>
      <c r="EP66" s="812"/>
      <c r="EQ66" s="812"/>
      <c r="ER66" s="812"/>
      <c r="ES66" s="812"/>
      <c r="ET66" s="812"/>
      <c r="EU66" s="812"/>
      <c r="EV66" s="812"/>
      <c r="EW66" s="812"/>
      <c r="EX66" s="812"/>
      <c r="EY66" s="812"/>
      <c r="EZ66" s="812"/>
      <c r="FA66" s="812"/>
      <c r="FB66" s="812"/>
      <c r="FC66" s="812"/>
      <c r="FD66" s="812"/>
      <c r="FE66" s="812"/>
      <c r="FF66" s="812"/>
      <c r="FG66" s="812"/>
      <c r="FH66" s="812"/>
      <c r="FI66" s="812"/>
      <c r="FJ66" s="812"/>
      <c r="FK66" s="812"/>
      <c r="FL66" s="812"/>
      <c r="FM66" s="812"/>
      <c r="FN66" s="812"/>
      <c r="FO66" s="812"/>
      <c r="FP66" s="812"/>
      <c r="FQ66" s="812"/>
      <c r="FR66" s="812"/>
      <c r="FS66" s="812"/>
      <c r="FT66" s="812"/>
      <c r="FU66" s="812"/>
      <c r="FV66" s="812"/>
      <c r="FW66" s="812"/>
      <c r="FX66" s="812"/>
      <c r="FY66" s="812"/>
      <c r="FZ66" s="812"/>
      <c r="GA66" s="812"/>
      <c r="GB66" s="812"/>
      <c r="GC66" s="812"/>
      <c r="GD66" s="812"/>
      <c r="GE66" s="812"/>
      <c r="GF66" s="812"/>
      <c r="GG66" s="812"/>
      <c r="GH66" s="812"/>
      <c r="GI66" s="812"/>
      <c r="GJ66" s="812"/>
      <c r="GK66" s="812"/>
      <c r="GL66" s="812"/>
      <c r="GM66" s="812"/>
    </row>
    <row r="67" spans="2:195" ht="15" customHeight="1" x14ac:dyDescent="0.2">
      <c r="B67" s="812"/>
      <c r="C67" s="812"/>
      <c r="D67" s="812"/>
      <c r="E67" s="812"/>
      <c r="F67" s="812"/>
      <c r="G67" s="812"/>
      <c r="H67" s="812"/>
      <c r="I67" s="812"/>
      <c r="J67" s="812"/>
      <c r="K67" s="812"/>
      <c r="L67" s="812"/>
      <c r="M67" s="812"/>
      <c r="N67" s="812"/>
      <c r="O67" s="812"/>
      <c r="P67" s="812"/>
      <c r="Q67" s="812"/>
      <c r="R67" s="812"/>
      <c r="S67" s="812"/>
      <c r="T67" s="812"/>
      <c r="U67" s="812"/>
      <c r="V67" s="812"/>
      <c r="W67" s="812"/>
      <c r="X67" s="812"/>
      <c r="Y67" s="812"/>
      <c r="Z67" s="812"/>
      <c r="AA67" s="812"/>
      <c r="AB67" s="812"/>
      <c r="AC67" s="812"/>
      <c r="AD67" s="812"/>
      <c r="AE67" s="812"/>
      <c r="AF67" s="812"/>
      <c r="AG67" s="812"/>
      <c r="AH67" s="812"/>
      <c r="AI67" s="812"/>
      <c r="AJ67" s="812"/>
      <c r="AK67" s="812"/>
      <c r="AL67" s="812"/>
      <c r="AM67" s="812"/>
      <c r="AN67" s="812"/>
      <c r="AO67" s="812"/>
      <c r="AP67" s="812"/>
      <c r="AQ67" s="812"/>
      <c r="AR67" s="812"/>
      <c r="AS67" s="812"/>
      <c r="AT67" s="812"/>
      <c r="AU67" s="812"/>
      <c r="AV67" s="812"/>
      <c r="AW67" s="812"/>
      <c r="AX67" s="812"/>
      <c r="AY67" s="812"/>
      <c r="AZ67" s="812"/>
      <c r="BA67" s="812"/>
      <c r="BB67" s="812"/>
      <c r="BC67" s="812"/>
      <c r="BD67" s="812"/>
      <c r="BE67" s="812"/>
      <c r="BF67" s="812"/>
      <c r="BG67" s="812"/>
      <c r="BH67" s="812"/>
      <c r="BI67" s="812"/>
      <c r="BJ67" s="812"/>
      <c r="BK67" s="812"/>
      <c r="BL67" s="812"/>
      <c r="BM67" s="812"/>
      <c r="BN67" s="812"/>
      <c r="BO67" s="812"/>
      <c r="BP67" s="812"/>
      <c r="BQ67" s="812"/>
      <c r="BR67" s="812"/>
      <c r="BS67" s="812"/>
      <c r="BT67" s="812"/>
      <c r="BU67" s="812"/>
      <c r="BV67" s="812"/>
      <c r="BW67" s="812"/>
      <c r="BX67" s="812"/>
      <c r="BY67" s="812"/>
      <c r="BZ67" s="812"/>
      <c r="CA67" s="812"/>
      <c r="CB67" s="812"/>
      <c r="CC67" s="812"/>
      <c r="CD67" s="812"/>
      <c r="CE67" s="812"/>
      <c r="CF67" s="812"/>
      <c r="CG67" s="812"/>
      <c r="CH67" s="812"/>
      <c r="CI67" s="812"/>
      <c r="CJ67" s="812"/>
      <c r="CK67" s="812"/>
      <c r="CL67" s="812"/>
      <c r="CM67" s="812"/>
      <c r="CN67" s="812"/>
      <c r="CO67" s="812"/>
      <c r="CP67" s="812"/>
      <c r="CQ67" s="812"/>
      <c r="CR67" s="812"/>
      <c r="CS67" s="812"/>
      <c r="CT67" s="812"/>
      <c r="CU67" s="812"/>
      <c r="CV67" s="812"/>
      <c r="CW67" s="812"/>
      <c r="CX67" s="812"/>
      <c r="CY67" s="812"/>
      <c r="CZ67" s="812"/>
      <c r="DA67" s="812"/>
      <c r="DB67" s="812"/>
      <c r="DC67" s="812"/>
      <c r="DD67" s="812"/>
      <c r="DE67" s="812"/>
      <c r="DF67" s="812"/>
      <c r="DG67" s="812"/>
      <c r="DH67" s="812"/>
      <c r="DI67" s="812"/>
      <c r="DJ67" s="812"/>
      <c r="DK67" s="812"/>
      <c r="DL67" s="812"/>
      <c r="DM67" s="812"/>
      <c r="DN67" s="812"/>
      <c r="DO67" s="812"/>
      <c r="DP67" s="812"/>
      <c r="DQ67" s="812"/>
      <c r="DR67" s="812"/>
      <c r="DS67" s="812"/>
      <c r="DT67" s="812"/>
      <c r="DU67" s="812"/>
      <c r="DV67" s="812"/>
      <c r="DW67" s="812"/>
      <c r="DX67" s="812"/>
      <c r="DY67" s="812"/>
      <c r="DZ67" s="812"/>
      <c r="EA67" s="812"/>
      <c r="EB67" s="812"/>
      <c r="EC67" s="812"/>
      <c r="ED67" s="812"/>
      <c r="EE67" s="812"/>
      <c r="EF67" s="812"/>
      <c r="EG67" s="812"/>
      <c r="EH67" s="812"/>
      <c r="EI67" s="812"/>
      <c r="EJ67" s="812"/>
      <c r="EK67" s="812"/>
      <c r="EL67" s="812"/>
      <c r="EM67" s="812"/>
      <c r="EN67" s="812"/>
      <c r="EO67" s="812"/>
      <c r="EP67" s="812"/>
      <c r="EQ67" s="812"/>
      <c r="ER67" s="812"/>
      <c r="ES67" s="812"/>
      <c r="ET67" s="812"/>
      <c r="EU67" s="812"/>
      <c r="EV67" s="812"/>
      <c r="EW67" s="812"/>
      <c r="EX67" s="812"/>
      <c r="EY67" s="812"/>
      <c r="EZ67" s="812"/>
      <c r="FA67" s="812"/>
      <c r="FB67" s="812"/>
      <c r="FC67" s="812"/>
      <c r="FD67" s="812"/>
      <c r="FE67" s="812"/>
      <c r="FF67" s="812"/>
      <c r="FG67" s="812"/>
      <c r="FH67" s="812"/>
      <c r="FI67" s="812"/>
      <c r="FJ67" s="812"/>
      <c r="FK67" s="812"/>
      <c r="FL67" s="812"/>
      <c r="FM67" s="812"/>
      <c r="FN67" s="812"/>
      <c r="FO67" s="812"/>
      <c r="FP67" s="812"/>
      <c r="FQ67" s="812"/>
      <c r="FR67" s="812"/>
      <c r="FS67" s="812"/>
      <c r="FT67" s="812"/>
      <c r="FU67" s="812"/>
      <c r="FV67" s="812"/>
      <c r="FW67" s="812"/>
      <c r="FX67" s="812"/>
      <c r="FY67" s="812"/>
      <c r="FZ67" s="812"/>
      <c r="GA67" s="812"/>
      <c r="GB67" s="812"/>
      <c r="GC67" s="812"/>
      <c r="GD67" s="812"/>
      <c r="GE67" s="812"/>
      <c r="GF67" s="812"/>
      <c r="GG67" s="812"/>
      <c r="GH67" s="812"/>
      <c r="GI67" s="812"/>
      <c r="GJ67" s="812"/>
      <c r="GK67" s="812"/>
      <c r="GL67" s="812"/>
      <c r="GM67" s="812"/>
    </row>
    <row r="68" spans="2:195" ht="15" customHeight="1" x14ac:dyDescent="0.2">
      <c r="B68" s="812"/>
      <c r="C68" s="812"/>
      <c r="D68" s="812"/>
      <c r="E68" s="812"/>
      <c r="F68" s="812"/>
      <c r="G68" s="812"/>
      <c r="H68" s="812"/>
      <c r="I68" s="812"/>
      <c r="J68" s="812"/>
      <c r="K68" s="812"/>
      <c r="L68" s="812"/>
      <c r="M68" s="812"/>
      <c r="N68" s="812"/>
      <c r="O68" s="812"/>
      <c r="P68" s="812"/>
      <c r="Q68" s="812"/>
      <c r="R68" s="812"/>
      <c r="S68" s="812"/>
      <c r="T68" s="812"/>
      <c r="U68" s="812"/>
      <c r="V68" s="812"/>
      <c r="W68" s="812"/>
      <c r="X68" s="812"/>
      <c r="Y68" s="812"/>
      <c r="Z68" s="812"/>
      <c r="AA68" s="812"/>
      <c r="AB68" s="812"/>
      <c r="AC68" s="812"/>
      <c r="AD68" s="812"/>
      <c r="AE68" s="812"/>
      <c r="AF68" s="812"/>
      <c r="AG68" s="812"/>
      <c r="AH68" s="812"/>
      <c r="AI68" s="812"/>
      <c r="AJ68" s="812"/>
      <c r="AK68" s="812"/>
      <c r="AL68" s="812"/>
      <c r="AM68" s="812"/>
      <c r="AN68" s="812"/>
      <c r="AO68" s="812"/>
      <c r="AP68" s="812"/>
      <c r="AQ68" s="812"/>
      <c r="AR68" s="812"/>
      <c r="AS68" s="812"/>
      <c r="AT68" s="812"/>
      <c r="AU68" s="812"/>
      <c r="AV68" s="812"/>
      <c r="AW68" s="812"/>
      <c r="AX68" s="812"/>
      <c r="AY68" s="812"/>
      <c r="AZ68" s="812"/>
      <c r="BA68" s="812"/>
      <c r="BB68" s="812"/>
      <c r="BC68" s="812"/>
      <c r="BD68" s="812"/>
      <c r="BE68" s="812"/>
      <c r="BF68" s="812"/>
      <c r="BG68" s="812"/>
      <c r="BH68" s="812"/>
      <c r="BI68" s="812"/>
      <c r="BJ68" s="812"/>
      <c r="BK68" s="812"/>
      <c r="BL68" s="812"/>
      <c r="BM68" s="812"/>
      <c r="BN68" s="812"/>
      <c r="BO68" s="812"/>
      <c r="BP68" s="812"/>
      <c r="BQ68" s="812"/>
      <c r="BR68" s="812"/>
      <c r="BS68" s="812"/>
      <c r="BT68" s="812"/>
      <c r="BU68" s="812"/>
      <c r="BV68" s="812"/>
      <c r="BW68" s="812"/>
      <c r="BX68" s="812"/>
      <c r="BY68" s="812"/>
      <c r="BZ68" s="812"/>
      <c r="CA68" s="812"/>
      <c r="CB68" s="812"/>
      <c r="CC68" s="812"/>
      <c r="CD68" s="812"/>
      <c r="CE68" s="812"/>
      <c r="CF68" s="812"/>
      <c r="CG68" s="812"/>
      <c r="CH68" s="812"/>
      <c r="CI68" s="812"/>
      <c r="CJ68" s="812"/>
      <c r="CK68" s="812"/>
      <c r="CL68" s="812"/>
      <c r="CM68" s="812"/>
      <c r="CN68" s="812"/>
      <c r="CO68" s="812"/>
      <c r="CP68" s="812"/>
      <c r="CQ68" s="812"/>
      <c r="CR68" s="812"/>
      <c r="CS68" s="812"/>
      <c r="CT68" s="812"/>
      <c r="CU68" s="812"/>
      <c r="CV68" s="812"/>
      <c r="CW68" s="812"/>
      <c r="CX68" s="812"/>
      <c r="CY68" s="812"/>
      <c r="CZ68" s="812"/>
      <c r="DA68" s="812"/>
      <c r="DB68" s="812"/>
      <c r="DC68" s="812"/>
      <c r="DD68" s="812"/>
      <c r="DE68" s="812"/>
      <c r="DF68" s="812"/>
      <c r="DG68" s="812"/>
      <c r="DH68" s="812"/>
      <c r="DI68" s="812"/>
      <c r="DJ68" s="812"/>
      <c r="DK68" s="812"/>
      <c r="DL68" s="812"/>
      <c r="DM68" s="812"/>
      <c r="DN68" s="812"/>
      <c r="DO68" s="812"/>
      <c r="DP68" s="812"/>
      <c r="DQ68" s="812"/>
      <c r="DR68" s="812"/>
      <c r="DS68" s="812"/>
      <c r="DT68" s="812"/>
      <c r="DU68" s="812"/>
      <c r="DV68" s="812"/>
      <c r="DW68" s="812"/>
      <c r="DX68" s="812"/>
      <c r="DY68" s="812"/>
      <c r="DZ68" s="812"/>
      <c r="EA68" s="812"/>
      <c r="EB68" s="812"/>
      <c r="EC68" s="812"/>
      <c r="ED68" s="812"/>
      <c r="EE68" s="812"/>
      <c r="EF68" s="812"/>
      <c r="EG68" s="812"/>
      <c r="EH68" s="812"/>
      <c r="EI68" s="812"/>
      <c r="EJ68" s="812"/>
      <c r="EK68" s="812"/>
      <c r="EL68" s="812"/>
      <c r="EM68" s="812"/>
      <c r="EN68" s="812"/>
      <c r="EO68" s="812"/>
      <c r="EP68" s="812"/>
      <c r="EQ68" s="812"/>
      <c r="ER68" s="812"/>
      <c r="ES68" s="812"/>
      <c r="ET68" s="812"/>
      <c r="EU68" s="812"/>
      <c r="EV68" s="812"/>
      <c r="EW68" s="812"/>
      <c r="EX68" s="812"/>
      <c r="EY68" s="812"/>
      <c r="EZ68" s="812"/>
      <c r="FA68" s="812"/>
      <c r="FB68" s="812"/>
      <c r="FC68" s="812"/>
      <c r="FD68" s="812"/>
      <c r="FE68" s="812"/>
      <c r="FF68" s="812"/>
      <c r="FG68" s="812"/>
      <c r="FH68" s="812"/>
      <c r="FI68" s="812"/>
      <c r="FJ68" s="812"/>
      <c r="FK68" s="812"/>
      <c r="FL68" s="812"/>
      <c r="FM68" s="812"/>
      <c r="FN68" s="812"/>
      <c r="FO68" s="812"/>
      <c r="FP68" s="812"/>
      <c r="FQ68" s="812"/>
      <c r="FR68" s="812"/>
      <c r="FS68" s="812"/>
      <c r="FT68" s="812"/>
      <c r="FU68" s="812"/>
      <c r="FV68" s="812"/>
      <c r="FW68" s="812"/>
      <c r="FX68" s="812"/>
      <c r="FY68" s="812"/>
      <c r="FZ68" s="812"/>
      <c r="GA68" s="812"/>
      <c r="GB68" s="812"/>
      <c r="GC68" s="812"/>
      <c r="GD68" s="812"/>
      <c r="GE68" s="812"/>
      <c r="GF68" s="812"/>
      <c r="GG68" s="812"/>
      <c r="GH68" s="812"/>
      <c r="GI68" s="812"/>
      <c r="GJ68" s="812"/>
      <c r="GK68" s="812"/>
      <c r="GL68" s="812"/>
      <c r="GM68" s="812"/>
    </row>
    <row r="69" spans="2:195" ht="15" customHeight="1" x14ac:dyDescent="0.2">
      <c r="B69" s="812"/>
      <c r="C69" s="812"/>
      <c r="D69" s="812"/>
      <c r="E69" s="812"/>
      <c r="F69" s="812"/>
      <c r="G69" s="812"/>
      <c r="H69" s="812"/>
      <c r="I69" s="812"/>
      <c r="J69" s="812"/>
      <c r="K69" s="812"/>
      <c r="L69" s="812"/>
      <c r="M69" s="812"/>
      <c r="N69" s="812"/>
      <c r="O69" s="812"/>
      <c r="P69" s="812"/>
      <c r="Q69" s="812"/>
      <c r="R69" s="812"/>
      <c r="S69" s="812"/>
      <c r="T69" s="812"/>
      <c r="U69" s="812"/>
      <c r="V69" s="812"/>
      <c r="W69" s="812"/>
      <c r="X69" s="812"/>
      <c r="Y69" s="812"/>
      <c r="Z69" s="812"/>
      <c r="AA69" s="812"/>
      <c r="AB69" s="812"/>
      <c r="AC69" s="812"/>
      <c r="AD69" s="812"/>
      <c r="AE69" s="812"/>
      <c r="AF69" s="812"/>
      <c r="AG69" s="812"/>
      <c r="AH69" s="812"/>
      <c r="AI69" s="812"/>
      <c r="AJ69" s="812"/>
      <c r="AK69" s="812"/>
      <c r="AL69" s="812"/>
      <c r="AM69" s="812"/>
      <c r="AN69" s="812"/>
      <c r="AO69" s="812"/>
      <c r="AP69" s="812"/>
      <c r="AQ69" s="812"/>
      <c r="AR69" s="812"/>
      <c r="AS69" s="812"/>
      <c r="AT69" s="812"/>
      <c r="AU69" s="812"/>
      <c r="AV69" s="812"/>
      <c r="AW69" s="812"/>
      <c r="AX69" s="812"/>
      <c r="AY69" s="812"/>
      <c r="AZ69" s="812"/>
      <c r="BA69" s="812"/>
      <c r="BB69" s="812"/>
      <c r="BC69" s="812"/>
      <c r="BD69" s="812"/>
      <c r="BE69" s="812"/>
      <c r="BF69" s="812"/>
      <c r="BG69" s="812"/>
      <c r="BH69" s="812"/>
      <c r="BI69" s="812"/>
      <c r="BJ69" s="812"/>
      <c r="BK69" s="812"/>
      <c r="BL69" s="812"/>
      <c r="BM69" s="812"/>
      <c r="BN69" s="812"/>
      <c r="BO69" s="812"/>
      <c r="BP69" s="812"/>
      <c r="BQ69" s="812"/>
      <c r="BR69" s="812"/>
      <c r="BS69" s="812"/>
      <c r="BT69" s="812"/>
      <c r="BU69" s="812"/>
      <c r="BV69" s="812"/>
      <c r="BW69" s="812"/>
      <c r="BX69" s="812"/>
      <c r="BY69" s="812"/>
      <c r="BZ69" s="812"/>
      <c r="CA69" s="812"/>
      <c r="CB69" s="812"/>
      <c r="CC69" s="812"/>
      <c r="CD69" s="812"/>
      <c r="CE69" s="812"/>
      <c r="CF69" s="812"/>
      <c r="CG69" s="812"/>
      <c r="CH69" s="812"/>
      <c r="CI69" s="812"/>
      <c r="CJ69" s="812"/>
      <c r="CK69" s="812"/>
      <c r="CL69" s="812"/>
      <c r="CM69" s="812"/>
      <c r="CN69" s="812"/>
      <c r="CO69" s="812"/>
      <c r="CP69" s="812"/>
      <c r="CQ69" s="812"/>
      <c r="CR69" s="812"/>
      <c r="CS69" s="812"/>
      <c r="CT69" s="812"/>
      <c r="CU69" s="812"/>
      <c r="CV69" s="812"/>
      <c r="CW69" s="812"/>
      <c r="CX69" s="812"/>
      <c r="CY69" s="812"/>
      <c r="CZ69" s="812"/>
      <c r="DA69" s="812"/>
      <c r="DB69" s="812"/>
      <c r="DC69" s="812"/>
      <c r="DD69" s="812"/>
      <c r="DE69" s="812"/>
      <c r="DF69" s="812"/>
      <c r="DG69" s="812"/>
      <c r="DH69" s="812"/>
      <c r="DI69" s="812"/>
      <c r="DJ69" s="812"/>
      <c r="DK69" s="812"/>
      <c r="DL69" s="812"/>
      <c r="DM69" s="812"/>
      <c r="DN69" s="812"/>
      <c r="DO69" s="812"/>
      <c r="DP69" s="812"/>
      <c r="DQ69" s="812"/>
      <c r="DR69" s="812"/>
      <c r="DS69" s="812"/>
      <c r="DT69" s="812"/>
      <c r="DU69" s="812"/>
      <c r="DV69" s="812"/>
      <c r="DW69" s="812"/>
      <c r="DX69" s="812"/>
      <c r="DY69" s="812"/>
      <c r="DZ69" s="812"/>
      <c r="EA69" s="812"/>
      <c r="EB69" s="812"/>
      <c r="EC69" s="812"/>
      <c r="ED69" s="812"/>
      <c r="EE69" s="812"/>
      <c r="EF69" s="812"/>
      <c r="EG69" s="812"/>
      <c r="EH69" s="812"/>
      <c r="EI69" s="812"/>
      <c r="EJ69" s="812"/>
      <c r="EK69" s="812"/>
      <c r="EL69" s="812"/>
      <c r="EM69" s="812"/>
      <c r="EN69" s="812"/>
      <c r="EO69" s="812"/>
      <c r="EP69" s="812"/>
      <c r="EQ69" s="812"/>
      <c r="ER69" s="812"/>
      <c r="ES69" s="812"/>
      <c r="ET69" s="812"/>
      <c r="EU69" s="812"/>
      <c r="EV69" s="812"/>
      <c r="EW69" s="812"/>
      <c r="EX69" s="812"/>
      <c r="EY69" s="812"/>
      <c r="EZ69" s="812"/>
      <c r="FA69" s="812"/>
      <c r="FB69" s="812"/>
      <c r="FC69" s="812"/>
      <c r="FD69" s="812"/>
      <c r="FE69" s="812"/>
      <c r="FF69" s="812"/>
      <c r="FG69" s="812"/>
      <c r="FH69" s="812"/>
      <c r="FI69" s="812"/>
      <c r="FJ69" s="812"/>
      <c r="FK69" s="812"/>
      <c r="FL69" s="812"/>
      <c r="FM69" s="812"/>
      <c r="FN69" s="812"/>
      <c r="FO69" s="812"/>
      <c r="FP69" s="812"/>
      <c r="FQ69" s="812"/>
      <c r="FR69" s="812"/>
      <c r="FS69" s="812"/>
      <c r="FT69" s="812"/>
      <c r="FU69" s="812"/>
      <c r="FV69" s="812"/>
      <c r="FW69" s="812"/>
      <c r="FX69" s="812"/>
      <c r="FY69" s="812"/>
      <c r="FZ69" s="812"/>
      <c r="GA69" s="812"/>
      <c r="GB69" s="812"/>
      <c r="GC69" s="812"/>
      <c r="GD69" s="812"/>
      <c r="GE69" s="812"/>
      <c r="GF69" s="812"/>
      <c r="GG69" s="812"/>
      <c r="GH69" s="812"/>
      <c r="GI69" s="812"/>
      <c r="GJ69" s="812"/>
      <c r="GK69" s="812"/>
      <c r="GL69" s="812"/>
      <c r="GM69" s="812"/>
    </row>
    <row r="70" spans="2:195" ht="15" customHeight="1" x14ac:dyDescent="0.2">
      <c r="B70" s="812"/>
      <c r="C70" s="812"/>
      <c r="D70" s="812"/>
      <c r="E70" s="812"/>
      <c r="F70" s="812"/>
      <c r="G70" s="812"/>
      <c r="H70" s="812"/>
      <c r="I70" s="812"/>
      <c r="J70" s="812"/>
      <c r="K70" s="812"/>
      <c r="L70" s="812"/>
      <c r="M70" s="812"/>
      <c r="N70" s="812"/>
      <c r="O70" s="812"/>
      <c r="P70" s="812"/>
      <c r="Q70" s="812"/>
      <c r="R70" s="812"/>
      <c r="S70" s="812"/>
      <c r="T70" s="812"/>
      <c r="U70" s="812"/>
      <c r="V70" s="812"/>
      <c r="W70" s="812"/>
      <c r="X70" s="812"/>
      <c r="Y70" s="812"/>
      <c r="Z70" s="812"/>
      <c r="AA70" s="812"/>
      <c r="AB70" s="812"/>
      <c r="AC70" s="812"/>
      <c r="AD70" s="812"/>
      <c r="AE70" s="812"/>
      <c r="AF70" s="812"/>
      <c r="AG70" s="812"/>
      <c r="AH70" s="812"/>
      <c r="AI70" s="812"/>
      <c r="AJ70" s="812"/>
      <c r="AK70" s="812"/>
      <c r="AL70" s="812"/>
      <c r="AM70" s="812"/>
      <c r="AN70" s="812"/>
      <c r="AO70" s="812"/>
      <c r="AP70" s="812"/>
      <c r="AQ70" s="812"/>
      <c r="AR70" s="812"/>
      <c r="AS70" s="812"/>
      <c r="AT70" s="812"/>
      <c r="AU70" s="812"/>
      <c r="AV70" s="812"/>
      <c r="AW70" s="812"/>
      <c r="AX70" s="812"/>
      <c r="AY70" s="812"/>
      <c r="AZ70" s="812"/>
      <c r="BA70" s="812"/>
      <c r="BB70" s="812"/>
      <c r="BC70" s="812"/>
      <c r="BD70" s="812"/>
      <c r="BE70" s="812"/>
      <c r="BF70" s="812"/>
      <c r="BG70" s="812"/>
      <c r="BH70" s="812"/>
      <c r="BI70" s="812"/>
      <c r="BJ70" s="812"/>
      <c r="BK70" s="812"/>
      <c r="BL70" s="812"/>
      <c r="BM70" s="812"/>
      <c r="BN70" s="812"/>
      <c r="BO70" s="812"/>
      <c r="BP70" s="812"/>
      <c r="BQ70" s="812"/>
      <c r="BR70" s="812"/>
      <c r="BS70" s="812"/>
      <c r="BT70" s="812"/>
      <c r="BU70" s="812"/>
      <c r="BV70" s="812"/>
      <c r="BW70" s="812"/>
      <c r="BX70" s="812"/>
      <c r="BY70" s="812"/>
      <c r="BZ70" s="812"/>
      <c r="CA70" s="812"/>
      <c r="CB70" s="812"/>
      <c r="CC70" s="812"/>
      <c r="CD70" s="812"/>
      <c r="CE70" s="812"/>
      <c r="CF70" s="812"/>
      <c r="CG70" s="812"/>
      <c r="CH70" s="812"/>
      <c r="CI70" s="812"/>
      <c r="CJ70" s="812"/>
      <c r="CK70" s="812"/>
      <c r="CL70" s="812"/>
      <c r="CM70" s="812"/>
      <c r="CN70" s="812"/>
      <c r="CO70" s="812"/>
      <c r="CP70" s="812"/>
      <c r="CQ70" s="812"/>
      <c r="CR70" s="812"/>
      <c r="CS70" s="812"/>
      <c r="CT70" s="812"/>
      <c r="CU70" s="812"/>
      <c r="CV70" s="812"/>
      <c r="CW70" s="812"/>
      <c r="CX70" s="812"/>
      <c r="CY70" s="812"/>
      <c r="CZ70" s="812"/>
      <c r="DA70" s="812"/>
      <c r="DB70" s="812"/>
      <c r="DC70" s="812"/>
      <c r="DD70" s="812"/>
      <c r="DE70" s="812"/>
      <c r="DF70" s="812"/>
      <c r="DG70" s="812"/>
      <c r="DH70" s="812"/>
      <c r="DI70" s="812"/>
      <c r="DJ70" s="812"/>
      <c r="DK70" s="812"/>
      <c r="DL70" s="812"/>
      <c r="DM70" s="812"/>
      <c r="DN70" s="812"/>
      <c r="DO70" s="812"/>
      <c r="DP70" s="812"/>
      <c r="DQ70" s="812"/>
      <c r="DR70" s="812"/>
      <c r="DS70" s="812"/>
      <c r="DT70" s="812"/>
      <c r="DU70" s="812"/>
      <c r="DV70" s="812"/>
      <c r="DW70" s="812"/>
      <c r="DX70" s="812"/>
      <c r="DY70" s="812"/>
      <c r="DZ70" s="812"/>
      <c r="EA70" s="812"/>
      <c r="EB70" s="812"/>
      <c r="EC70" s="812"/>
      <c r="ED70" s="812"/>
      <c r="EE70" s="812"/>
      <c r="EF70" s="812"/>
      <c r="EG70" s="812"/>
      <c r="EH70" s="812"/>
      <c r="EI70" s="812"/>
      <c r="EJ70" s="812"/>
      <c r="EK70" s="812"/>
      <c r="EL70" s="812"/>
      <c r="EM70" s="812"/>
      <c r="EN70" s="812"/>
      <c r="EO70" s="812"/>
      <c r="EP70" s="812"/>
      <c r="EQ70" s="812"/>
      <c r="ER70" s="812"/>
      <c r="ES70" s="812"/>
      <c r="ET70" s="812"/>
      <c r="EU70" s="812"/>
      <c r="EV70" s="812"/>
      <c r="EW70" s="812"/>
      <c r="EX70" s="812"/>
      <c r="EY70" s="812"/>
      <c r="EZ70" s="812"/>
      <c r="FA70" s="812"/>
      <c r="FB70" s="812"/>
      <c r="FC70" s="812"/>
      <c r="FD70" s="812"/>
      <c r="FE70" s="812"/>
      <c r="FF70" s="812"/>
      <c r="FG70" s="812"/>
      <c r="FH70" s="812"/>
      <c r="FI70" s="812"/>
      <c r="FJ70" s="812"/>
      <c r="FK70" s="812"/>
      <c r="FL70" s="812"/>
      <c r="FM70" s="812"/>
      <c r="FN70" s="812"/>
      <c r="FO70" s="812"/>
      <c r="FP70" s="812"/>
      <c r="FQ70" s="812"/>
      <c r="FR70" s="812"/>
      <c r="FS70" s="812"/>
      <c r="FT70" s="812"/>
      <c r="FU70" s="812"/>
      <c r="FV70" s="812"/>
      <c r="FW70" s="812"/>
      <c r="FX70" s="812"/>
      <c r="FY70" s="812"/>
      <c r="FZ70" s="812"/>
      <c r="GA70" s="812"/>
      <c r="GB70" s="812"/>
      <c r="GC70" s="812"/>
      <c r="GD70" s="812"/>
      <c r="GE70" s="812"/>
      <c r="GF70" s="812"/>
      <c r="GG70" s="812"/>
      <c r="GH70" s="812"/>
      <c r="GI70" s="812"/>
      <c r="GJ70" s="812"/>
      <c r="GK70" s="812"/>
      <c r="GL70" s="812"/>
      <c r="GM70" s="812"/>
    </row>
    <row r="71" spans="2:195" ht="15" customHeight="1" x14ac:dyDescent="0.2">
      <c r="B71" s="812"/>
      <c r="C71" s="812"/>
      <c r="D71" s="812"/>
      <c r="E71" s="812"/>
      <c r="F71" s="812"/>
      <c r="G71" s="812"/>
      <c r="H71" s="812"/>
      <c r="I71" s="812"/>
      <c r="J71" s="812"/>
      <c r="K71" s="812"/>
      <c r="L71" s="812"/>
      <c r="M71" s="812"/>
      <c r="N71" s="812"/>
      <c r="O71" s="812"/>
      <c r="P71" s="812"/>
      <c r="Q71" s="812"/>
      <c r="R71" s="812"/>
      <c r="S71" s="812"/>
      <c r="T71" s="812"/>
      <c r="U71" s="812"/>
      <c r="V71" s="812"/>
      <c r="W71" s="812"/>
      <c r="X71" s="812"/>
      <c r="Y71" s="812"/>
      <c r="Z71" s="812"/>
      <c r="AA71" s="812"/>
      <c r="AB71" s="812"/>
      <c r="AC71" s="812"/>
      <c r="AD71" s="812"/>
      <c r="AE71" s="812"/>
      <c r="AF71" s="812"/>
      <c r="AG71" s="812"/>
      <c r="AH71" s="812"/>
      <c r="AI71" s="812"/>
      <c r="AJ71" s="812"/>
      <c r="AK71" s="812"/>
      <c r="AL71" s="812"/>
      <c r="AM71" s="812"/>
      <c r="AN71" s="812"/>
      <c r="AO71" s="812"/>
      <c r="AP71" s="812"/>
      <c r="AQ71" s="812"/>
      <c r="AR71" s="812"/>
      <c r="AS71" s="812"/>
      <c r="AT71" s="812"/>
      <c r="AU71" s="812"/>
      <c r="AV71" s="812"/>
      <c r="AW71" s="812"/>
      <c r="AX71" s="812"/>
      <c r="AY71" s="812"/>
      <c r="AZ71" s="812"/>
      <c r="BA71" s="812"/>
      <c r="BB71" s="812"/>
      <c r="BC71" s="812"/>
      <c r="BD71" s="812"/>
      <c r="BE71" s="812"/>
      <c r="BF71" s="812"/>
      <c r="BG71" s="812"/>
      <c r="BH71" s="812"/>
      <c r="BI71" s="812"/>
      <c r="BJ71" s="812"/>
      <c r="BK71" s="812"/>
      <c r="BL71" s="812"/>
      <c r="BM71" s="812"/>
      <c r="BN71" s="812"/>
      <c r="BO71" s="812"/>
      <c r="BP71" s="812"/>
      <c r="BQ71" s="812"/>
      <c r="BR71" s="812"/>
      <c r="BS71" s="812"/>
      <c r="BT71" s="812"/>
      <c r="BU71" s="812"/>
      <c r="BV71" s="812"/>
      <c r="BW71" s="812"/>
      <c r="BX71" s="812"/>
      <c r="BY71" s="812"/>
      <c r="BZ71" s="812"/>
      <c r="CA71" s="812"/>
      <c r="CB71" s="812"/>
      <c r="CC71" s="812"/>
      <c r="CD71" s="812"/>
      <c r="CE71" s="812"/>
      <c r="CF71" s="812"/>
      <c r="CG71" s="812"/>
      <c r="CH71" s="812"/>
      <c r="CI71" s="812"/>
      <c r="CJ71" s="812"/>
      <c r="CK71" s="812"/>
      <c r="CL71" s="812"/>
      <c r="CM71" s="812"/>
      <c r="CN71" s="812"/>
      <c r="CO71" s="812"/>
      <c r="CP71" s="812"/>
      <c r="CQ71" s="812"/>
      <c r="CR71" s="812"/>
      <c r="CS71" s="812"/>
      <c r="CT71" s="812"/>
      <c r="CU71" s="812"/>
      <c r="CV71" s="812"/>
      <c r="CW71" s="812"/>
      <c r="CX71" s="812"/>
      <c r="CY71" s="812"/>
      <c r="CZ71" s="812"/>
      <c r="DA71" s="812"/>
      <c r="DB71" s="812"/>
      <c r="DC71" s="812"/>
      <c r="DD71" s="812"/>
      <c r="DE71" s="812"/>
      <c r="DF71" s="812"/>
      <c r="DG71" s="812"/>
      <c r="DH71" s="812"/>
      <c r="DI71" s="812"/>
      <c r="DJ71" s="812"/>
      <c r="DK71" s="812"/>
      <c r="DL71" s="812"/>
      <c r="DM71" s="812"/>
      <c r="DN71" s="812"/>
      <c r="DO71" s="812"/>
      <c r="DP71" s="812"/>
      <c r="DQ71" s="812"/>
      <c r="DR71" s="812"/>
      <c r="DS71" s="812"/>
      <c r="DT71" s="812"/>
      <c r="DU71" s="812"/>
      <c r="DV71" s="812"/>
      <c r="DW71" s="812"/>
      <c r="DX71" s="812"/>
      <c r="DY71" s="812"/>
      <c r="DZ71" s="812"/>
      <c r="EA71" s="812"/>
      <c r="EB71" s="812"/>
      <c r="EC71" s="812"/>
      <c r="ED71" s="812"/>
      <c r="EE71" s="812"/>
      <c r="EF71" s="812"/>
      <c r="EG71" s="812"/>
      <c r="EH71" s="812"/>
      <c r="EI71" s="812"/>
      <c r="EJ71" s="812"/>
      <c r="EK71" s="812"/>
      <c r="EL71" s="812"/>
      <c r="EM71" s="812"/>
      <c r="EN71" s="812"/>
      <c r="EO71" s="812"/>
      <c r="EP71" s="812"/>
      <c r="EQ71" s="812"/>
      <c r="ER71" s="812"/>
      <c r="ES71" s="812"/>
      <c r="ET71" s="812"/>
      <c r="EU71" s="812"/>
      <c r="EV71" s="812"/>
      <c r="EW71" s="812"/>
      <c r="EX71" s="812"/>
      <c r="EY71" s="812"/>
      <c r="EZ71" s="812"/>
      <c r="FA71" s="812"/>
      <c r="FB71" s="812"/>
      <c r="FC71" s="812"/>
      <c r="FD71" s="812"/>
      <c r="FE71" s="812"/>
      <c r="FF71" s="812"/>
      <c r="FG71" s="812"/>
      <c r="FH71" s="812"/>
      <c r="FI71" s="812"/>
      <c r="FJ71" s="812"/>
      <c r="FK71" s="812"/>
      <c r="FL71" s="812"/>
      <c r="FM71" s="812"/>
      <c r="FN71" s="812"/>
      <c r="FO71" s="812"/>
      <c r="FP71" s="812"/>
      <c r="FQ71" s="812"/>
      <c r="FR71" s="812"/>
      <c r="FS71" s="812"/>
      <c r="FT71" s="812"/>
      <c r="FU71" s="812"/>
      <c r="FV71" s="812"/>
      <c r="FW71" s="812"/>
      <c r="FX71" s="812"/>
      <c r="FY71" s="812"/>
      <c r="FZ71" s="812"/>
      <c r="GA71" s="812"/>
      <c r="GB71" s="812"/>
      <c r="GC71" s="812"/>
      <c r="GD71" s="812"/>
      <c r="GE71" s="812"/>
      <c r="GF71" s="812"/>
      <c r="GG71" s="812"/>
      <c r="GH71" s="812"/>
      <c r="GI71" s="812"/>
      <c r="GJ71" s="812"/>
      <c r="GK71" s="812"/>
      <c r="GL71" s="812"/>
      <c r="GM71" s="812"/>
    </row>
    <row r="72" spans="2:195" ht="15" customHeight="1" x14ac:dyDescent="0.2">
      <c r="B72" s="812"/>
      <c r="C72" s="812"/>
      <c r="D72" s="812"/>
      <c r="E72" s="812"/>
      <c r="F72" s="812"/>
      <c r="G72" s="812"/>
      <c r="H72" s="812"/>
      <c r="I72" s="812"/>
      <c r="J72" s="812"/>
      <c r="K72" s="812"/>
      <c r="L72" s="812"/>
      <c r="M72" s="812"/>
      <c r="N72" s="812"/>
      <c r="O72" s="812"/>
      <c r="P72" s="812"/>
      <c r="Q72" s="812"/>
      <c r="R72" s="812"/>
      <c r="S72" s="812"/>
      <c r="T72" s="812"/>
      <c r="U72" s="812"/>
      <c r="V72" s="812"/>
      <c r="W72" s="812"/>
      <c r="X72" s="812"/>
      <c r="Y72" s="812"/>
      <c r="Z72" s="812"/>
      <c r="AA72" s="812"/>
      <c r="AB72" s="812"/>
      <c r="AC72" s="812"/>
      <c r="AD72" s="812"/>
      <c r="AE72" s="812"/>
      <c r="AF72" s="812"/>
      <c r="AG72" s="812"/>
      <c r="AH72" s="812"/>
      <c r="AI72" s="812"/>
      <c r="AJ72" s="812"/>
      <c r="AK72" s="812"/>
      <c r="AL72" s="812"/>
      <c r="AM72" s="812"/>
      <c r="AN72" s="812"/>
      <c r="AO72" s="812"/>
      <c r="AP72" s="812"/>
      <c r="AQ72" s="812"/>
      <c r="AR72" s="812"/>
      <c r="AS72" s="812"/>
      <c r="AT72" s="812"/>
      <c r="AU72" s="812"/>
      <c r="AV72" s="812"/>
      <c r="AW72" s="812"/>
      <c r="AX72" s="812"/>
      <c r="AY72" s="812"/>
      <c r="AZ72" s="812"/>
      <c r="BA72" s="812"/>
      <c r="BB72" s="812"/>
      <c r="BC72" s="812"/>
      <c r="BD72" s="812"/>
      <c r="BE72" s="812"/>
      <c r="BF72" s="812"/>
      <c r="BG72" s="812"/>
      <c r="BH72" s="812"/>
      <c r="BI72" s="812"/>
      <c r="BJ72" s="812"/>
      <c r="BK72" s="812"/>
      <c r="BL72" s="812"/>
      <c r="BM72" s="812"/>
      <c r="BN72" s="812"/>
      <c r="BO72" s="812"/>
      <c r="BP72" s="812"/>
      <c r="BQ72" s="812"/>
      <c r="BR72" s="812"/>
      <c r="BS72" s="812"/>
      <c r="BT72" s="812"/>
      <c r="BU72" s="812"/>
      <c r="BV72" s="812"/>
      <c r="BW72" s="812"/>
      <c r="BX72" s="812"/>
      <c r="BY72" s="812"/>
      <c r="BZ72" s="812"/>
      <c r="CA72" s="812"/>
      <c r="CB72" s="812"/>
      <c r="CC72" s="812"/>
      <c r="CD72" s="812"/>
      <c r="CE72" s="812"/>
      <c r="CF72" s="812"/>
      <c r="CG72" s="812"/>
      <c r="CH72" s="812"/>
      <c r="CI72" s="812"/>
      <c r="CJ72" s="812"/>
      <c r="CK72" s="812"/>
      <c r="CL72" s="812"/>
      <c r="CM72" s="812"/>
      <c r="CN72" s="812"/>
      <c r="CO72" s="812"/>
      <c r="CP72" s="812"/>
      <c r="CQ72" s="812"/>
      <c r="CR72" s="812"/>
      <c r="CS72" s="812"/>
      <c r="CT72" s="812"/>
      <c r="CU72" s="812"/>
      <c r="CV72" s="812"/>
      <c r="CW72" s="812"/>
      <c r="CX72" s="812"/>
      <c r="CY72" s="812"/>
      <c r="CZ72" s="812"/>
      <c r="DA72" s="812"/>
      <c r="DB72" s="812"/>
      <c r="DC72" s="812"/>
      <c r="DD72" s="812"/>
      <c r="DE72" s="812"/>
      <c r="DF72" s="812"/>
      <c r="DG72" s="812"/>
      <c r="DH72" s="812"/>
      <c r="DI72" s="812"/>
      <c r="DJ72" s="812"/>
      <c r="DK72" s="812"/>
      <c r="DL72" s="812"/>
      <c r="DM72" s="812"/>
      <c r="DN72" s="812"/>
      <c r="DO72" s="812"/>
      <c r="DP72" s="812"/>
      <c r="DQ72" s="812"/>
      <c r="DR72" s="812"/>
      <c r="DS72" s="812"/>
      <c r="DT72" s="812"/>
      <c r="DU72" s="812"/>
      <c r="DV72" s="812"/>
      <c r="DW72" s="812"/>
      <c r="DX72" s="812"/>
      <c r="DY72" s="812"/>
      <c r="DZ72" s="812"/>
      <c r="EA72" s="812"/>
      <c r="EB72" s="812"/>
      <c r="EC72" s="812"/>
      <c r="ED72" s="812"/>
      <c r="EE72" s="812"/>
      <c r="EF72" s="812"/>
      <c r="EG72" s="812"/>
      <c r="EH72" s="812"/>
      <c r="EI72" s="812"/>
      <c r="EJ72" s="812"/>
      <c r="EK72" s="812"/>
      <c r="EL72" s="812"/>
      <c r="EM72" s="812"/>
      <c r="EN72" s="812"/>
      <c r="EO72" s="812"/>
      <c r="EP72" s="812"/>
      <c r="EQ72" s="812"/>
      <c r="ER72" s="812"/>
      <c r="ES72" s="812"/>
      <c r="ET72" s="812"/>
      <c r="EU72" s="812"/>
      <c r="EV72" s="812"/>
      <c r="EW72" s="812"/>
      <c r="EX72" s="812"/>
      <c r="EY72" s="812"/>
      <c r="EZ72" s="812"/>
      <c r="FA72" s="812"/>
      <c r="FB72" s="812"/>
      <c r="FC72" s="812"/>
      <c r="FD72" s="812"/>
      <c r="FE72" s="812"/>
      <c r="FF72" s="812"/>
      <c r="FG72" s="812"/>
      <c r="FH72" s="812"/>
      <c r="FI72" s="812"/>
      <c r="FJ72" s="812"/>
      <c r="FK72" s="812"/>
      <c r="FL72" s="812"/>
      <c r="FM72" s="812"/>
      <c r="FN72" s="812"/>
      <c r="FO72" s="812"/>
      <c r="FP72" s="812"/>
      <c r="FQ72" s="812"/>
      <c r="FR72" s="812"/>
      <c r="FS72" s="812"/>
      <c r="FT72" s="812"/>
      <c r="FU72" s="812"/>
      <c r="FV72" s="812"/>
      <c r="FW72" s="812"/>
      <c r="FX72" s="812"/>
      <c r="FY72" s="812"/>
      <c r="FZ72" s="812"/>
      <c r="GA72" s="812"/>
      <c r="GB72" s="812"/>
      <c r="GC72" s="812"/>
      <c r="GD72" s="812"/>
      <c r="GE72" s="812"/>
      <c r="GF72" s="812"/>
      <c r="GG72" s="812"/>
      <c r="GH72" s="812"/>
      <c r="GI72" s="812"/>
      <c r="GJ72" s="812"/>
      <c r="GK72" s="812"/>
      <c r="GL72" s="812"/>
      <c r="GM72" s="812"/>
    </row>
    <row r="73" spans="2:195" ht="15" customHeight="1" x14ac:dyDescent="0.2">
      <c r="B73" s="812"/>
      <c r="C73" s="812"/>
      <c r="D73" s="812"/>
      <c r="E73" s="812"/>
      <c r="F73" s="812"/>
      <c r="G73" s="812"/>
      <c r="H73" s="812"/>
      <c r="I73" s="812"/>
      <c r="J73" s="812"/>
      <c r="K73" s="812"/>
      <c r="L73" s="812"/>
      <c r="M73" s="812"/>
      <c r="N73" s="812"/>
      <c r="O73" s="812"/>
      <c r="P73" s="812"/>
      <c r="Q73" s="812"/>
      <c r="R73" s="812"/>
      <c r="S73" s="812"/>
      <c r="T73" s="812"/>
      <c r="U73" s="812"/>
      <c r="V73" s="812"/>
      <c r="W73" s="812"/>
      <c r="X73" s="812"/>
      <c r="Y73" s="812"/>
      <c r="Z73" s="812"/>
      <c r="AA73" s="812"/>
      <c r="AB73" s="812"/>
      <c r="AC73" s="812"/>
      <c r="AD73" s="812"/>
      <c r="AE73" s="812"/>
      <c r="AF73" s="812"/>
      <c r="AG73" s="812"/>
      <c r="AH73" s="812"/>
      <c r="AI73" s="812"/>
      <c r="AJ73" s="812"/>
      <c r="AK73" s="812"/>
      <c r="AL73" s="812"/>
      <c r="AM73" s="812"/>
      <c r="AN73" s="812"/>
      <c r="AO73" s="812"/>
      <c r="AP73" s="812"/>
      <c r="AQ73" s="812"/>
      <c r="AR73" s="812"/>
      <c r="AS73" s="812"/>
      <c r="AT73" s="812"/>
      <c r="AU73" s="812"/>
      <c r="AV73" s="812"/>
      <c r="AW73" s="812"/>
      <c r="AX73" s="812"/>
      <c r="AY73" s="812"/>
      <c r="AZ73" s="812"/>
      <c r="BA73" s="812"/>
      <c r="BB73" s="812"/>
      <c r="BC73" s="812"/>
      <c r="BD73" s="812"/>
      <c r="BE73" s="812"/>
      <c r="BF73" s="812"/>
      <c r="BG73" s="812"/>
      <c r="BH73" s="812"/>
      <c r="BI73" s="812"/>
      <c r="BJ73" s="812"/>
      <c r="BK73" s="812"/>
      <c r="BL73" s="812"/>
      <c r="BM73" s="812"/>
      <c r="BN73" s="812"/>
      <c r="BO73" s="812"/>
      <c r="BP73" s="812"/>
      <c r="BQ73" s="812"/>
      <c r="BR73" s="812"/>
      <c r="BS73" s="812"/>
      <c r="BT73" s="812"/>
      <c r="BU73" s="812"/>
      <c r="BV73" s="812"/>
      <c r="BW73" s="812"/>
      <c r="BX73" s="812"/>
      <c r="BY73" s="812"/>
      <c r="BZ73" s="812"/>
      <c r="CA73" s="812"/>
      <c r="CB73" s="812"/>
      <c r="CC73" s="812"/>
      <c r="CD73" s="812"/>
      <c r="CE73" s="812"/>
      <c r="CF73" s="812"/>
      <c r="CG73" s="812"/>
      <c r="CH73" s="812"/>
      <c r="CI73" s="812"/>
      <c r="CJ73" s="812"/>
      <c r="CK73" s="812"/>
      <c r="CL73" s="812"/>
      <c r="CM73" s="812"/>
      <c r="CN73" s="812"/>
      <c r="CO73" s="812"/>
      <c r="CP73" s="812"/>
      <c r="CQ73" s="812"/>
      <c r="CR73" s="812"/>
      <c r="CS73" s="812"/>
      <c r="CT73" s="812"/>
      <c r="CU73" s="812"/>
      <c r="CV73" s="812"/>
      <c r="CW73" s="812"/>
      <c r="CX73" s="812"/>
      <c r="CY73" s="812"/>
      <c r="CZ73" s="812"/>
      <c r="DA73" s="812"/>
      <c r="DB73" s="812"/>
      <c r="DC73" s="812"/>
      <c r="DD73" s="812"/>
      <c r="DE73" s="812"/>
      <c r="DF73" s="812"/>
      <c r="DG73" s="812"/>
      <c r="DH73" s="812"/>
      <c r="DI73" s="812"/>
      <c r="DJ73" s="812"/>
      <c r="DK73" s="812"/>
      <c r="DL73" s="812"/>
      <c r="DM73" s="812"/>
      <c r="DN73" s="812"/>
      <c r="DO73" s="812"/>
      <c r="DP73" s="812"/>
      <c r="DQ73" s="812"/>
      <c r="DR73" s="812"/>
      <c r="DS73" s="812"/>
      <c r="DT73" s="812"/>
      <c r="DU73" s="812"/>
      <c r="DV73" s="812"/>
      <c r="DW73" s="812"/>
      <c r="DX73" s="812"/>
      <c r="DY73" s="812"/>
      <c r="DZ73" s="812"/>
      <c r="EA73" s="812"/>
      <c r="EB73" s="812"/>
      <c r="EC73" s="812"/>
      <c r="ED73" s="812"/>
      <c r="EE73" s="812"/>
      <c r="EF73" s="812"/>
      <c r="EG73" s="812"/>
      <c r="EH73" s="812"/>
      <c r="EI73" s="812"/>
      <c r="EJ73" s="812"/>
      <c r="EK73" s="812"/>
      <c r="EL73" s="812"/>
      <c r="EM73" s="812"/>
      <c r="EN73" s="812"/>
      <c r="EO73" s="812"/>
      <c r="EP73" s="812"/>
      <c r="EQ73" s="812"/>
      <c r="ER73" s="812"/>
      <c r="ES73" s="812"/>
      <c r="ET73" s="812"/>
      <c r="EU73" s="812"/>
      <c r="EV73" s="812"/>
      <c r="EW73" s="812"/>
      <c r="EX73" s="812"/>
      <c r="EY73" s="812"/>
      <c r="EZ73" s="812"/>
      <c r="FA73" s="812"/>
      <c r="FB73" s="812"/>
      <c r="FC73" s="812"/>
      <c r="FD73" s="812"/>
      <c r="FE73" s="812"/>
      <c r="FF73" s="812"/>
      <c r="FG73" s="812"/>
      <c r="FH73" s="812"/>
      <c r="FI73" s="812"/>
      <c r="FJ73" s="812"/>
      <c r="FK73" s="812"/>
      <c r="FL73" s="812"/>
      <c r="FM73" s="812"/>
      <c r="FN73" s="812"/>
      <c r="FO73" s="812"/>
      <c r="FP73" s="812"/>
      <c r="FQ73" s="812"/>
      <c r="FR73" s="812"/>
      <c r="FS73" s="812"/>
      <c r="FT73" s="812"/>
      <c r="FU73" s="812"/>
      <c r="FV73" s="812"/>
      <c r="FW73" s="812"/>
      <c r="FX73" s="812"/>
      <c r="FY73" s="812"/>
      <c r="FZ73" s="812"/>
      <c r="GA73" s="812"/>
      <c r="GB73" s="812"/>
      <c r="GC73" s="812"/>
      <c r="GD73" s="812"/>
      <c r="GE73" s="812"/>
      <c r="GF73" s="812"/>
      <c r="GG73" s="812"/>
      <c r="GH73" s="812"/>
      <c r="GI73" s="812"/>
      <c r="GJ73" s="812"/>
      <c r="GK73" s="812"/>
      <c r="GL73" s="812"/>
      <c r="GM73" s="812"/>
    </row>
    <row r="74" spans="2:195" ht="15" customHeight="1" x14ac:dyDescent="0.2">
      <c r="B74" s="812"/>
      <c r="C74" s="812"/>
      <c r="D74" s="812"/>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812"/>
      <c r="AM74" s="812"/>
      <c r="AN74" s="812"/>
      <c r="AO74" s="812"/>
      <c r="AP74" s="812"/>
      <c r="AQ74" s="812"/>
      <c r="AR74" s="812"/>
      <c r="AS74" s="812"/>
      <c r="AT74" s="812"/>
      <c r="AU74" s="812"/>
      <c r="AV74" s="812"/>
      <c r="AW74" s="812"/>
      <c r="AX74" s="812"/>
      <c r="AY74" s="812"/>
      <c r="AZ74" s="812"/>
      <c r="BA74" s="812"/>
      <c r="BB74" s="812"/>
      <c r="BC74" s="812"/>
      <c r="BD74" s="812"/>
      <c r="BE74" s="812"/>
      <c r="BF74" s="812"/>
      <c r="BG74" s="812"/>
      <c r="BH74" s="812"/>
      <c r="BI74" s="812"/>
      <c r="BJ74" s="812"/>
      <c r="BK74" s="812"/>
      <c r="BL74" s="812"/>
      <c r="BM74" s="812"/>
      <c r="BN74" s="812"/>
      <c r="BO74" s="812"/>
      <c r="BP74" s="812"/>
      <c r="BQ74" s="812"/>
      <c r="BR74" s="812"/>
      <c r="BS74" s="812"/>
      <c r="BT74" s="812"/>
      <c r="BU74" s="812"/>
      <c r="BV74" s="812"/>
      <c r="BW74" s="812"/>
      <c r="BX74" s="812"/>
      <c r="BY74" s="812"/>
      <c r="BZ74" s="812"/>
      <c r="CA74" s="812"/>
      <c r="CB74" s="812"/>
      <c r="CC74" s="812"/>
      <c r="CD74" s="812"/>
      <c r="CE74" s="812"/>
      <c r="CF74" s="812"/>
      <c r="CG74" s="812"/>
      <c r="CH74" s="812"/>
      <c r="CI74" s="812"/>
      <c r="CJ74" s="812"/>
      <c r="CK74" s="812"/>
      <c r="CL74" s="812"/>
      <c r="CM74" s="812"/>
      <c r="CN74" s="812"/>
      <c r="CO74" s="812"/>
      <c r="CP74" s="812"/>
      <c r="CQ74" s="812"/>
      <c r="CR74" s="812"/>
      <c r="CS74" s="812"/>
      <c r="CT74" s="812"/>
      <c r="CU74" s="812"/>
      <c r="CV74" s="812"/>
      <c r="CW74" s="812"/>
      <c r="CX74" s="812"/>
      <c r="CY74" s="812"/>
      <c r="CZ74" s="812"/>
      <c r="DA74" s="812"/>
      <c r="DB74" s="812"/>
      <c r="DC74" s="812"/>
      <c r="DD74" s="812"/>
      <c r="DE74" s="812"/>
      <c r="DF74" s="812"/>
      <c r="DG74" s="812"/>
      <c r="DH74" s="812"/>
      <c r="DI74" s="812"/>
      <c r="DJ74" s="812"/>
      <c r="DK74" s="812"/>
      <c r="DL74" s="812"/>
      <c r="DM74" s="812"/>
      <c r="DN74" s="812"/>
      <c r="DO74" s="812"/>
      <c r="DP74" s="812"/>
      <c r="DQ74" s="812"/>
      <c r="DR74" s="812"/>
      <c r="DS74" s="812"/>
      <c r="DT74" s="812"/>
      <c r="DU74" s="812"/>
      <c r="DV74" s="812"/>
      <c r="DW74" s="812"/>
      <c r="DX74" s="812"/>
      <c r="DY74" s="812"/>
      <c r="DZ74" s="812"/>
      <c r="EA74" s="812"/>
      <c r="EB74" s="812"/>
      <c r="EC74" s="812"/>
      <c r="ED74" s="812"/>
      <c r="EE74" s="812"/>
      <c r="EF74" s="812"/>
      <c r="EG74" s="812"/>
      <c r="EH74" s="812"/>
      <c r="EI74" s="812"/>
      <c r="EJ74" s="812"/>
      <c r="EK74" s="812"/>
      <c r="EL74" s="812"/>
      <c r="EM74" s="812"/>
      <c r="EN74" s="812"/>
      <c r="EO74" s="812"/>
      <c r="EP74" s="812"/>
      <c r="EQ74" s="812"/>
      <c r="ER74" s="812"/>
      <c r="ES74" s="812"/>
      <c r="ET74" s="812"/>
      <c r="EU74" s="812"/>
      <c r="EV74" s="812"/>
      <c r="EW74" s="812"/>
      <c r="EX74" s="812"/>
      <c r="EY74" s="812"/>
      <c r="EZ74" s="812"/>
      <c r="FA74" s="812"/>
      <c r="FB74" s="812"/>
      <c r="FC74" s="812"/>
      <c r="FD74" s="812"/>
      <c r="FE74" s="812"/>
      <c r="FF74" s="812"/>
      <c r="FG74" s="812"/>
      <c r="FH74" s="812"/>
      <c r="FI74" s="812"/>
      <c r="FJ74" s="812"/>
      <c r="FK74" s="812"/>
      <c r="FL74" s="812"/>
      <c r="FM74" s="812"/>
      <c r="FN74" s="812"/>
      <c r="FO74" s="812"/>
      <c r="FP74" s="812"/>
      <c r="FQ74" s="812"/>
      <c r="FR74" s="812"/>
      <c r="FS74" s="812"/>
      <c r="FT74" s="812"/>
      <c r="FU74" s="812"/>
      <c r="FV74" s="812"/>
      <c r="FW74" s="812"/>
      <c r="FX74" s="812"/>
      <c r="FY74" s="812"/>
      <c r="FZ74" s="812"/>
      <c r="GA74" s="812"/>
      <c r="GB74" s="812"/>
      <c r="GC74" s="812"/>
      <c r="GD74" s="812"/>
      <c r="GE74" s="812"/>
      <c r="GF74" s="812"/>
      <c r="GG74" s="812"/>
      <c r="GH74" s="812"/>
      <c r="GI74" s="812"/>
      <c r="GJ74" s="812"/>
      <c r="GK74" s="812"/>
      <c r="GL74" s="812"/>
      <c r="GM74" s="812"/>
    </row>
    <row r="75" spans="2:195" ht="15" customHeight="1" x14ac:dyDescent="0.2">
      <c r="B75" s="812"/>
      <c r="C75" s="812"/>
      <c r="D75" s="812"/>
      <c r="E75" s="812"/>
      <c r="F75" s="812"/>
      <c r="G75" s="812"/>
      <c r="H75" s="812"/>
      <c r="I75" s="812"/>
      <c r="J75" s="812"/>
      <c r="K75" s="812"/>
      <c r="L75" s="812"/>
      <c r="M75" s="812"/>
      <c r="N75" s="812"/>
      <c r="O75" s="812"/>
      <c r="P75" s="812"/>
      <c r="Q75" s="812"/>
      <c r="R75" s="812"/>
      <c r="S75" s="812"/>
      <c r="T75" s="812"/>
      <c r="U75" s="812"/>
      <c r="V75" s="812"/>
      <c r="W75" s="812"/>
      <c r="X75" s="812"/>
      <c r="Y75" s="812"/>
      <c r="Z75" s="812"/>
      <c r="AA75" s="812"/>
      <c r="AB75" s="812"/>
      <c r="AC75" s="812"/>
      <c r="AD75" s="812"/>
      <c r="AE75" s="812"/>
      <c r="AF75" s="812"/>
      <c r="AG75" s="812"/>
      <c r="AH75" s="812"/>
      <c r="AI75" s="812"/>
      <c r="AJ75" s="812"/>
      <c r="AK75" s="812"/>
      <c r="AL75" s="812"/>
      <c r="AM75" s="812"/>
      <c r="AN75" s="812"/>
      <c r="AO75" s="812"/>
      <c r="AP75" s="812"/>
      <c r="AQ75" s="812"/>
      <c r="AR75" s="812"/>
      <c r="AS75" s="812"/>
      <c r="AT75" s="812"/>
      <c r="AU75" s="812"/>
      <c r="AV75" s="812"/>
      <c r="AW75" s="812"/>
      <c r="AX75" s="812"/>
      <c r="AY75" s="812"/>
      <c r="AZ75" s="812"/>
      <c r="BA75" s="812"/>
      <c r="BB75" s="812"/>
      <c r="BC75" s="812"/>
      <c r="BD75" s="812"/>
      <c r="BE75" s="812"/>
      <c r="BF75" s="812"/>
      <c r="BG75" s="812"/>
      <c r="BH75" s="812"/>
      <c r="BI75" s="812"/>
      <c r="BJ75" s="812"/>
      <c r="BK75" s="812"/>
      <c r="BL75" s="812"/>
      <c r="BM75" s="812"/>
      <c r="BN75" s="812"/>
      <c r="BO75" s="812"/>
      <c r="BP75" s="812"/>
      <c r="BQ75" s="812"/>
      <c r="BR75" s="812"/>
      <c r="BS75" s="812"/>
      <c r="BT75" s="812"/>
      <c r="BU75" s="812"/>
      <c r="BV75" s="812"/>
      <c r="BW75" s="812"/>
      <c r="BX75" s="812"/>
      <c r="BY75" s="812"/>
      <c r="BZ75" s="812"/>
      <c r="CA75" s="812"/>
      <c r="CB75" s="812"/>
      <c r="CC75" s="812"/>
      <c r="CD75" s="812"/>
      <c r="CE75" s="812"/>
      <c r="CF75" s="812"/>
      <c r="CG75" s="812"/>
      <c r="CH75" s="812"/>
      <c r="CI75" s="812"/>
      <c r="CJ75" s="812"/>
      <c r="CK75" s="812"/>
      <c r="CL75" s="812"/>
      <c r="CM75" s="812"/>
      <c r="CN75" s="812"/>
      <c r="CO75" s="812"/>
      <c r="CP75" s="812"/>
      <c r="CQ75" s="812"/>
      <c r="CR75" s="812"/>
      <c r="CS75" s="812"/>
      <c r="CT75" s="812"/>
      <c r="CU75" s="812"/>
      <c r="CV75" s="812"/>
      <c r="CW75" s="812"/>
      <c r="CX75" s="812"/>
      <c r="CY75" s="812"/>
      <c r="CZ75" s="812"/>
      <c r="DA75" s="812"/>
      <c r="DB75" s="812"/>
      <c r="DC75" s="812"/>
      <c r="DD75" s="812"/>
      <c r="DE75" s="812"/>
      <c r="DF75" s="812"/>
      <c r="DG75" s="812"/>
      <c r="DH75" s="812"/>
      <c r="DI75" s="812"/>
      <c r="DJ75" s="812"/>
      <c r="DK75" s="812"/>
      <c r="DL75" s="812"/>
      <c r="DM75" s="812"/>
      <c r="DN75" s="812"/>
      <c r="DO75" s="812"/>
      <c r="DP75" s="812"/>
      <c r="DQ75" s="812"/>
      <c r="DR75" s="812"/>
      <c r="DS75" s="812"/>
      <c r="DT75" s="812"/>
      <c r="DU75" s="812"/>
      <c r="DV75" s="812"/>
      <c r="DW75" s="812"/>
      <c r="DX75" s="812"/>
      <c r="DY75" s="812"/>
      <c r="DZ75" s="812"/>
      <c r="EA75" s="812"/>
      <c r="EB75" s="812"/>
      <c r="EC75" s="812"/>
      <c r="ED75" s="812"/>
      <c r="EE75" s="812"/>
      <c r="EF75" s="812"/>
      <c r="EG75" s="812"/>
      <c r="EH75" s="812"/>
      <c r="EI75" s="812"/>
      <c r="EJ75" s="812"/>
      <c r="EK75" s="812"/>
      <c r="EL75" s="812"/>
      <c r="EM75" s="812"/>
      <c r="EN75" s="812"/>
      <c r="EO75" s="812"/>
      <c r="EP75" s="812"/>
      <c r="EQ75" s="812"/>
      <c r="ER75" s="812"/>
      <c r="ES75" s="812"/>
      <c r="ET75" s="812"/>
      <c r="EU75" s="812"/>
      <c r="EV75" s="812"/>
      <c r="EW75" s="812"/>
      <c r="EX75" s="812"/>
      <c r="EY75" s="812"/>
      <c r="EZ75" s="812"/>
      <c r="FA75" s="812"/>
      <c r="FB75" s="812"/>
      <c r="FC75" s="812"/>
      <c r="FD75" s="812"/>
      <c r="FE75" s="812"/>
      <c r="FF75" s="812"/>
      <c r="FG75" s="812"/>
      <c r="FH75" s="812"/>
      <c r="FI75" s="812"/>
      <c r="FJ75" s="812"/>
      <c r="FK75" s="812"/>
      <c r="FL75" s="812"/>
      <c r="FM75" s="812"/>
      <c r="FN75" s="812"/>
      <c r="FO75" s="812"/>
      <c r="FP75" s="812"/>
      <c r="FQ75" s="812"/>
      <c r="FR75" s="812"/>
      <c r="FS75" s="812"/>
      <c r="FT75" s="812"/>
      <c r="FU75" s="812"/>
      <c r="FV75" s="812"/>
      <c r="FW75" s="812"/>
      <c r="FX75" s="812"/>
      <c r="FY75" s="812"/>
      <c r="FZ75" s="812"/>
      <c r="GA75" s="812"/>
      <c r="GB75" s="812"/>
      <c r="GC75" s="812"/>
      <c r="GD75" s="812"/>
      <c r="GE75" s="812"/>
      <c r="GF75" s="812"/>
      <c r="GG75" s="812"/>
      <c r="GH75" s="812"/>
      <c r="GI75" s="812"/>
      <c r="GJ75" s="812"/>
      <c r="GK75" s="812"/>
      <c r="GL75" s="812"/>
      <c r="GM75" s="812"/>
    </row>
    <row r="76" spans="2:195" ht="15" customHeight="1" x14ac:dyDescent="0.2">
      <c r="B76" s="812"/>
      <c r="C76" s="812"/>
      <c r="D76" s="812"/>
      <c r="E76" s="812"/>
      <c r="F76" s="812"/>
      <c r="G76" s="812"/>
      <c r="H76" s="812"/>
      <c r="I76" s="812"/>
      <c r="J76" s="812"/>
      <c r="K76" s="812"/>
      <c r="L76" s="812"/>
      <c r="M76" s="812"/>
      <c r="N76" s="812"/>
      <c r="O76" s="812"/>
      <c r="P76" s="812"/>
      <c r="Q76" s="812"/>
      <c r="R76" s="812"/>
      <c r="S76" s="812"/>
      <c r="T76" s="812"/>
      <c r="U76" s="812"/>
      <c r="V76" s="812"/>
      <c r="W76" s="812"/>
      <c r="X76" s="812"/>
      <c r="Y76" s="812"/>
      <c r="Z76" s="812"/>
      <c r="AA76" s="812"/>
      <c r="AB76" s="812"/>
      <c r="AC76" s="812"/>
      <c r="AD76" s="812"/>
      <c r="AE76" s="812"/>
      <c r="AF76" s="812"/>
      <c r="AG76" s="812"/>
      <c r="AH76" s="812"/>
      <c r="AI76" s="812"/>
      <c r="AJ76" s="812"/>
      <c r="AK76" s="812"/>
      <c r="AL76" s="812"/>
      <c r="AM76" s="812"/>
      <c r="AN76" s="812"/>
      <c r="AO76" s="812"/>
      <c r="AP76" s="812"/>
      <c r="AQ76" s="812"/>
      <c r="AR76" s="812"/>
      <c r="AS76" s="812"/>
      <c r="AT76" s="812"/>
      <c r="AU76" s="812"/>
      <c r="AV76" s="812"/>
      <c r="AW76" s="812"/>
      <c r="AX76" s="812"/>
      <c r="AY76" s="812"/>
      <c r="AZ76" s="812"/>
      <c r="BA76" s="812"/>
      <c r="BB76" s="812"/>
      <c r="BC76" s="812"/>
      <c r="BD76" s="812"/>
      <c r="BE76" s="812"/>
      <c r="BF76" s="812"/>
      <c r="BG76" s="812"/>
      <c r="BH76" s="812"/>
      <c r="BI76" s="812"/>
      <c r="BJ76" s="812"/>
      <c r="BK76" s="812"/>
      <c r="BL76" s="812"/>
      <c r="BM76" s="812"/>
      <c r="BN76" s="812"/>
      <c r="BO76" s="812"/>
      <c r="BP76" s="812"/>
      <c r="BQ76" s="812"/>
      <c r="BR76" s="812"/>
      <c r="BS76" s="812"/>
      <c r="BT76" s="812"/>
      <c r="BU76" s="812"/>
      <c r="BV76" s="812"/>
      <c r="BW76" s="812"/>
      <c r="BX76" s="812"/>
      <c r="BY76" s="812"/>
      <c r="BZ76" s="812"/>
      <c r="CA76" s="812"/>
      <c r="CB76" s="812"/>
      <c r="CC76" s="812"/>
      <c r="CD76" s="812"/>
      <c r="CE76" s="812"/>
      <c r="CF76" s="812"/>
      <c r="CG76" s="812"/>
      <c r="CH76" s="812"/>
      <c r="CI76" s="812"/>
      <c r="CJ76" s="812"/>
      <c r="CK76" s="812"/>
      <c r="CL76" s="812"/>
      <c r="CM76" s="812"/>
      <c r="CN76" s="812"/>
      <c r="CO76" s="812"/>
      <c r="CP76" s="812"/>
      <c r="CQ76" s="812"/>
      <c r="CR76" s="812"/>
      <c r="CS76" s="812"/>
      <c r="CT76" s="812"/>
      <c r="CU76" s="812"/>
      <c r="CV76" s="812"/>
      <c r="CW76" s="812"/>
      <c r="CX76" s="812"/>
      <c r="CY76" s="812"/>
      <c r="CZ76" s="812"/>
      <c r="DA76" s="812"/>
      <c r="DB76" s="812"/>
      <c r="DC76" s="812"/>
      <c r="DD76" s="812"/>
      <c r="DE76" s="812"/>
      <c r="DF76" s="812"/>
      <c r="DG76" s="812"/>
      <c r="DH76" s="812"/>
      <c r="DI76" s="812"/>
      <c r="DJ76" s="812"/>
      <c r="DK76" s="812"/>
      <c r="DL76" s="812"/>
      <c r="DM76" s="812"/>
      <c r="DN76" s="812"/>
      <c r="DO76" s="812"/>
      <c r="DP76" s="812"/>
      <c r="DQ76" s="812"/>
      <c r="DR76" s="812"/>
      <c r="DS76" s="812"/>
      <c r="DT76" s="812"/>
      <c r="DU76" s="812"/>
      <c r="DV76" s="812"/>
      <c r="DW76" s="812"/>
      <c r="DX76" s="812"/>
      <c r="DY76" s="812"/>
      <c r="DZ76" s="812"/>
      <c r="EA76" s="812"/>
      <c r="EB76" s="812"/>
      <c r="EC76" s="812"/>
      <c r="ED76" s="812"/>
      <c r="EE76" s="812"/>
      <c r="EF76" s="812"/>
      <c r="EG76" s="812"/>
      <c r="EH76" s="812"/>
      <c r="EI76" s="812"/>
      <c r="EJ76" s="812"/>
      <c r="EK76" s="812"/>
      <c r="EL76" s="812"/>
      <c r="EM76" s="812"/>
      <c r="EN76" s="812"/>
      <c r="EO76" s="812"/>
      <c r="EP76" s="812"/>
      <c r="EQ76" s="812"/>
      <c r="ER76" s="812"/>
      <c r="ES76" s="812"/>
      <c r="ET76" s="812"/>
      <c r="EU76" s="812"/>
      <c r="EV76" s="812"/>
      <c r="EW76" s="812"/>
      <c r="EX76" s="812"/>
      <c r="EY76" s="812"/>
      <c r="EZ76" s="812"/>
      <c r="FA76" s="812"/>
      <c r="FB76" s="812"/>
      <c r="FC76" s="812"/>
      <c r="FD76" s="812"/>
      <c r="FE76" s="812"/>
      <c r="FF76" s="812"/>
      <c r="FG76" s="812"/>
      <c r="FH76" s="812"/>
      <c r="FI76" s="812"/>
      <c r="FJ76" s="812"/>
      <c r="FK76" s="812"/>
      <c r="FL76" s="812"/>
      <c r="FM76" s="812"/>
      <c r="FN76" s="812"/>
      <c r="FO76" s="812"/>
      <c r="FP76" s="812"/>
      <c r="FQ76" s="812"/>
      <c r="FR76" s="812"/>
      <c r="FS76" s="812"/>
      <c r="FT76" s="812"/>
      <c r="FU76" s="812"/>
      <c r="FV76" s="812"/>
      <c r="FW76" s="812"/>
      <c r="FX76" s="812"/>
      <c r="FY76" s="812"/>
      <c r="FZ76" s="812"/>
      <c r="GA76" s="812"/>
      <c r="GB76" s="812"/>
      <c r="GC76" s="812"/>
      <c r="GD76" s="812"/>
      <c r="GE76" s="812"/>
      <c r="GF76" s="812"/>
      <c r="GG76" s="812"/>
      <c r="GH76" s="812"/>
      <c r="GI76" s="812"/>
      <c r="GJ76" s="812"/>
      <c r="GK76" s="812"/>
      <c r="GL76" s="812"/>
      <c r="GM76" s="812"/>
    </row>
    <row r="77" spans="2:195" ht="15" customHeight="1" x14ac:dyDescent="0.2">
      <c r="B77" s="812"/>
      <c r="C77" s="812"/>
      <c r="D77" s="812"/>
      <c r="E77" s="812"/>
      <c r="F77" s="812"/>
      <c r="G77" s="812"/>
      <c r="H77" s="812"/>
      <c r="I77" s="812"/>
      <c r="J77" s="812"/>
      <c r="K77" s="812"/>
      <c r="L77" s="812"/>
      <c r="M77" s="812"/>
      <c r="N77" s="812"/>
      <c r="O77" s="812"/>
      <c r="P77" s="812"/>
      <c r="Q77" s="812"/>
      <c r="R77" s="812"/>
      <c r="S77" s="812"/>
      <c r="T77" s="812"/>
      <c r="U77" s="812"/>
      <c r="V77" s="812"/>
      <c r="W77" s="812"/>
      <c r="X77" s="812"/>
      <c r="Y77" s="812"/>
      <c r="Z77" s="812"/>
      <c r="AA77" s="812"/>
      <c r="AB77" s="812"/>
      <c r="AC77" s="812"/>
      <c r="AD77" s="812"/>
      <c r="AE77" s="812"/>
      <c r="AF77" s="812"/>
      <c r="AG77" s="812"/>
      <c r="AH77" s="812"/>
      <c r="AI77" s="812"/>
      <c r="AJ77" s="812"/>
      <c r="AK77" s="812"/>
      <c r="AL77" s="812"/>
      <c r="AM77" s="812"/>
      <c r="AN77" s="812"/>
      <c r="AO77" s="812"/>
      <c r="AP77" s="812"/>
      <c r="AQ77" s="812"/>
      <c r="AR77" s="812"/>
      <c r="AS77" s="812"/>
      <c r="AT77" s="812"/>
      <c r="AU77" s="812"/>
      <c r="AV77" s="812"/>
      <c r="AW77" s="812"/>
      <c r="AX77" s="812"/>
      <c r="AY77" s="812"/>
      <c r="AZ77" s="812"/>
      <c r="BA77" s="812"/>
      <c r="BB77" s="812"/>
      <c r="BC77" s="812"/>
      <c r="BD77" s="812"/>
      <c r="BE77" s="812"/>
      <c r="BF77" s="812"/>
      <c r="BG77" s="812"/>
      <c r="BH77" s="812"/>
      <c r="BI77" s="812"/>
      <c r="BJ77" s="812"/>
      <c r="BK77" s="812"/>
      <c r="BL77" s="812"/>
      <c r="BM77" s="812"/>
      <c r="BN77" s="812"/>
      <c r="BO77" s="812"/>
      <c r="BP77" s="812"/>
      <c r="BQ77" s="812"/>
      <c r="BR77" s="812"/>
      <c r="BS77" s="812"/>
      <c r="BT77" s="812"/>
      <c r="BU77" s="812"/>
      <c r="BV77" s="812"/>
      <c r="BW77" s="812"/>
      <c r="BX77" s="812"/>
      <c r="BY77" s="812"/>
      <c r="BZ77" s="812"/>
      <c r="CA77" s="812"/>
      <c r="CB77" s="812"/>
      <c r="CC77" s="812"/>
      <c r="CD77" s="812"/>
      <c r="CE77" s="812"/>
      <c r="CF77" s="812"/>
      <c r="CG77" s="812"/>
      <c r="CH77" s="812"/>
      <c r="CI77" s="812"/>
      <c r="CJ77" s="812"/>
      <c r="CK77" s="812"/>
      <c r="CL77" s="812"/>
      <c r="CM77" s="812"/>
      <c r="CN77" s="812"/>
      <c r="CO77" s="812"/>
      <c r="CP77" s="812"/>
      <c r="CQ77" s="812"/>
      <c r="CR77" s="812"/>
      <c r="CS77" s="812"/>
      <c r="CT77" s="812"/>
      <c r="CU77" s="812"/>
      <c r="CV77" s="812"/>
      <c r="CW77" s="812"/>
      <c r="CX77" s="812"/>
      <c r="CY77" s="812"/>
      <c r="CZ77" s="812"/>
      <c r="DA77" s="812"/>
      <c r="DB77" s="812"/>
      <c r="DC77" s="812"/>
      <c r="DD77" s="812"/>
      <c r="DE77" s="812"/>
      <c r="DF77" s="812"/>
      <c r="DG77" s="812"/>
      <c r="DH77" s="812"/>
      <c r="DI77" s="812"/>
      <c r="DJ77" s="812"/>
      <c r="DK77" s="812"/>
      <c r="DL77" s="812"/>
      <c r="DM77" s="812"/>
      <c r="DN77" s="812"/>
      <c r="DO77" s="812"/>
      <c r="DP77" s="812"/>
      <c r="DQ77" s="812"/>
      <c r="DR77" s="812"/>
      <c r="DS77" s="812"/>
      <c r="DT77" s="812"/>
      <c r="DU77" s="812"/>
      <c r="DV77" s="812"/>
      <c r="DW77" s="812"/>
      <c r="DX77" s="812"/>
      <c r="DY77" s="812"/>
      <c r="DZ77" s="812"/>
      <c r="EA77" s="812"/>
      <c r="EB77" s="812"/>
      <c r="EC77" s="812"/>
      <c r="ED77" s="812"/>
      <c r="EE77" s="812"/>
      <c r="EF77" s="812"/>
      <c r="EG77" s="812"/>
      <c r="EH77" s="812"/>
      <c r="EI77" s="812"/>
      <c r="EJ77" s="812"/>
      <c r="EK77" s="812"/>
      <c r="EL77" s="812"/>
      <c r="EM77" s="812"/>
      <c r="EN77" s="812"/>
      <c r="EO77" s="812"/>
      <c r="EP77" s="812"/>
      <c r="EQ77" s="812"/>
      <c r="ER77" s="812"/>
      <c r="ES77" s="812"/>
      <c r="ET77" s="812"/>
      <c r="EU77" s="812"/>
      <c r="EV77" s="812"/>
      <c r="EW77" s="812"/>
      <c r="EX77" s="812"/>
      <c r="EY77" s="812"/>
      <c r="EZ77" s="812"/>
      <c r="FA77" s="812"/>
      <c r="FB77" s="812"/>
      <c r="FC77" s="812"/>
      <c r="FD77" s="812"/>
      <c r="FE77" s="812"/>
      <c r="FF77" s="812"/>
      <c r="FG77" s="812"/>
      <c r="FH77" s="812"/>
      <c r="FI77" s="812"/>
      <c r="FJ77" s="812"/>
      <c r="FK77" s="812"/>
      <c r="FL77" s="812"/>
      <c r="FM77" s="812"/>
      <c r="FN77" s="812"/>
      <c r="FO77" s="812"/>
      <c r="FP77" s="812"/>
      <c r="FQ77" s="812"/>
      <c r="FR77" s="812"/>
      <c r="FS77" s="812"/>
      <c r="FT77" s="812"/>
      <c r="FU77" s="812"/>
      <c r="FV77" s="812"/>
      <c r="FW77" s="812"/>
      <c r="FX77" s="812"/>
      <c r="FY77" s="812"/>
      <c r="FZ77" s="812"/>
      <c r="GA77" s="812"/>
      <c r="GB77" s="812"/>
      <c r="GC77" s="812"/>
      <c r="GD77" s="812"/>
      <c r="GE77" s="812"/>
      <c r="GF77" s="812"/>
      <c r="GG77" s="812"/>
      <c r="GH77" s="812"/>
      <c r="GI77" s="812"/>
      <c r="GJ77" s="812"/>
      <c r="GK77" s="812"/>
      <c r="GL77" s="812"/>
      <c r="GM77" s="812"/>
    </row>
    <row r="78" spans="2:195" ht="15" customHeight="1" x14ac:dyDescent="0.2">
      <c r="B78" s="812"/>
      <c r="C78" s="812"/>
      <c r="D78" s="812"/>
      <c r="E78" s="812"/>
      <c r="F78" s="812"/>
      <c r="G78" s="812"/>
      <c r="H78" s="812"/>
      <c r="I78" s="812"/>
      <c r="J78" s="812"/>
      <c r="K78" s="812"/>
      <c r="L78" s="812"/>
      <c r="M78" s="812"/>
      <c r="N78" s="812"/>
      <c r="O78" s="812"/>
      <c r="P78" s="812"/>
      <c r="Q78" s="812"/>
      <c r="R78" s="812"/>
      <c r="S78" s="812"/>
      <c r="T78" s="812"/>
      <c r="U78" s="812"/>
      <c r="V78" s="812"/>
      <c r="W78" s="812"/>
      <c r="X78" s="812"/>
      <c r="Y78" s="812"/>
      <c r="Z78" s="812"/>
      <c r="AA78" s="812"/>
      <c r="AB78" s="812"/>
      <c r="AC78" s="812"/>
      <c r="AD78" s="812"/>
      <c r="AE78" s="812"/>
      <c r="AF78" s="812"/>
      <c r="AG78" s="812"/>
      <c r="AH78" s="812"/>
      <c r="AI78" s="812"/>
      <c r="AJ78" s="812"/>
      <c r="AK78" s="812"/>
      <c r="AL78" s="812"/>
      <c r="AM78" s="812"/>
      <c r="AN78" s="812"/>
      <c r="AO78" s="812"/>
      <c r="AP78" s="812"/>
      <c r="AQ78" s="812"/>
      <c r="AR78" s="812"/>
      <c r="AS78" s="812"/>
      <c r="AT78" s="812"/>
      <c r="AU78" s="812"/>
      <c r="AV78" s="812"/>
      <c r="AW78" s="812"/>
      <c r="AX78" s="812"/>
      <c r="AY78" s="812"/>
      <c r="AZ78" s="812"/>
      <c r="BA78" s="812"/>
      <c r="BB78" s="812"/>
      <c r="BC78" s="812"/>
      <c r="BD78" s="812"/>
      <c r="BE78" s="812"/>
      <c r="BF78" s="812"/>
      <c r="BG78" s="812"/>
      <c r="BH78" s="812"/>
      <c r="BI78" s="812"/>
      <c r="BJ78" s="812"/>
      <c r="BK78" s="812"/>
      <c r="BL78" s="812"/>
      <c r="BM78" s="812"/>
      <c r="BN78" s="812"/>
      <c r="BO78" s="812"/>
      <c r="BP78" s="812"/>
      <c r="BQ78" s="812"/>
      <c r="BR78" s="812"/>
      <c r="BS78" s="812"/>
      <c r="BT78" s="812"/>
      <c r="BU78" s="812"/>
      <c r="BV78" s="812"/>
      <c r="BW78" s="812"/>
      <c r="BX78" s="812"/>
      <c r="BY78" s="812"/>
      <c r="BZ78" s="812"/>
      <c r="CA78" s="812"/>
      <c r="CB78" s="812"/>
      <c r="CC78" s="812"/>
      <c r="CD78" s="812"/>
      <c r="CE78" s="812"/>
      <c r="CF78" s="812"/>
      <c r="CG78" s="812"/>
      <c r="CH78" s="812"/>
      <c r="CI78" s="812"/>
      <c r="CJ78" s="812"/>
      <c r="CK78" s="812"/>
      <c r="CL78" s="812"/>
      <c r="CM78" s="812"/>
      <c r="CN78" s="812"/>
      <c r="CO78" s="812"/>
      <c r="CP78" s="812"/>
      <c r="CQ78" s="812"/>
      <c r="CR78" s="812"/>
      <c r="CS78" s="812"/>
      <c r="CT78" s="812"/>
      <c r="CU78" s="812"/>
      <c r="CV78" s="812"/>
      <c r="CW78" s="812"/>
      <c r="CX78" s="812"/>
      <c r="CY78" s="812"/>
      <c r="CZ78" s="812"/>
      <c r="DA78" s="812"/>
      <c r="DB78" s="812"/>
      <c r="DC78" s="812"/>
      <c r="DD78" s="812"/>
      <c r="DE78" s="812"/>
      <c r="DF78" s="812"/>
      <c r="DG78" s="812"/>
      <c r="DH78" s="812"/>
      <c r="DI78" s="812"/>
      <c r="DJ78" s="812"/>
      <c r="DK78" s="812"/>
      <c r="DL78" s="812"/>
      <c r="DM78" s="812"/>
      <c r="DN78" s="812"/>
      <c r="DO78" s="812"/>
      <c r="DP78" s="812"/>
      <c r="DQ78" s="812"/>
      <c r="DR78" s="812"/>
      <c r="DS78" s="812"/>
      <c r="DT78" s="812"/>
      <c r="DU78" s="812"/>
      <c r="DV78" s="812"/>
      <c r="DW78" s="812"/>
      <c r="DX78" s="812"/>
      <c r="DY78" s="812"/>
      <c r="DZ78" s="812"/>
      <c r="EA78" s="812"/>
      <c r="EB78" s="812"/>
      <c r="EC78" s="812"/>
      <c r="ED78" s="812"/>
      <c r="EE78" s="812"/>
      <c r="EF78" s="812"/>
      <c r="EG78" s="812"/>
      <c r="EH78" s="812"/>
      <c r="EI78" s="812"/>
      <c r="EJ78" s="812"/>
      <c r="EK78" s="812"/>
      <c r="EL78" s="812"/>
      <c r="EM78" s="812"/>
      <c r="EN78" s="812"/>
      <c r="EO78" s="812"/>
      <c r="EP78" s="812"/>
      <c r="EQ78" s="812"/>
      <c r="ER78" s="812"/>
      <c r="ES78" s="812"/>
      <c r="ET78" s="812"/>
      <c r="EU78" s="812"/>
      <c r="EV78" s="812"/>
      <c r="EW78" s="812"/>
      <c r="EX78" s="812"/>
      <c r="EY78" s="812"/>
      <c r="EZ78" s="812"/>
      <c r="FA78" s="812"/>
      <c r="FB78" s="812"/>
      <c r="FC78" s="812"/>
      <c r="FD78" s="812"/>
      <c r="FE78" s="812"/>
      <c r="FF78" s="812"/>
      <c r="FG78" s="812"/>
      <c r="FH78" s="812"/>
      <c r="FI78" s="812"/>
      <c r="FJ78" s="812"/>
      <c r="FK78" s="812"/>
      <c r="FL78" s="812"/>
      <c r="FM78" s="812"/>
      <c r="FN78" s="812"/>
      <c r="FO78" s="812"/>
      <c r="FP78" s="812"/>
      <c r="FQ78" s="812"/>
      <c r="FR78" s="812"/>
      <c r="FS78" s="812"/>
      <c r="FT78" s="812"/>
      <c r="FU78" s="812"/>
      <c r="FV78" s="812"/>
      <c r="FW78" s="812"/>
      <c r="FX78" s="812"/>
      <c r="FY78" s="812"/>
      <c r="FZ78" s="812"/>
      <c r="GA78" s="812"/>
      <c r="GB78" s="812"/>
      <c r="GC78" s="812"/>
      <c r="GD78" s="812"/>
      <c r="GE78" s="812"/>
      <c r="GF78" s="812"/>
      <c r="GG78" s="812"/>
      <c r="GH78" s="812"/>
      <c r="GI78" s="812"/>
      <c r="GJ78" s="812"/>
      <c r="GK78" s="812"/>
      <c r="GL78" s="812"/>
      <c r="GM78" s="812"/>
    </row>
    <row r="79" spans="2:195" ht="15" customHeight="1" x14ac:dyDescent="0.2">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812"/>
      <c r="AP79" s="812"/>
      <c r="AQ79" s="812"/>
      <c r="AR79" s="812"/>
      <c r="AS79" s="812"/>
      <c r="AT79" s="812"/>
      <c r="AU79" s="812"/>
      <c r="AV79" s="812"/>
      <c r="AW79" s="812"/>
      <c r="AX79" s="812"/>
      <c r="AY79" s="812"/>
      <c r="AZ79" s="812"/>
      <c r="BA79" s="812"/>
      <c r="BB79" s="812"/>
      <c r="BC79" s="812"/>
      <c r="BD79" s="812"/>
      <c r="BE79" s="812"/>
      <c r="BF79" s="812"/>
      <c r="BG79" s="812"/>
      <c r="BH79" s="812"/>
      <c r="BI79" s="812"/>
      <c r="BJ79" s="812"/>
      <c r="BK79" s="812"/>
      <c r="BL79" s="812"/>
      <c r="BM79" s="812"/>
      <c r="BN79" s="812"/>
      <c r="BO79" s="812"/>
      <c r="BP79" s="812"/>
      <c r="BQ79" s="812"/>
      <c r="BR79" s="812"/>
      <c r="BS79" s="812"/>
      <c r="BT79" s="812"/>
      <c r="BU79" s="812"/>
      <c r="BV79" s="812"/>
      <c r="BW79" s="812"/>
      <c r="BX79" s="812"/>
      <c r="BY79" s="812"/>
      <c r="BZ79" s="812"/>
      <c r="CA79" s="812"/>
      <c r="CB79" s="812"/>
      <c r="CC79" s="812"/>
      <c r="CD79" s="812"/>
      <c r="CE79" s="812"/>
      <c r="CF79" s="812"/>
      <c r="CG79" s="812"/>
      <c r="CH79" s="812"/>
      <c r="CI79" s="812"/>
      <c r="CJ79" s="812"/>
      <c r="CK79" s="812"/>
      <c r="CL79" s="812"/>
      <c r="CM79" s="812"/>
      <c r="CN79" s="812"/>
      <c r="CO79" s="812"/>
      <c r="CP79" s="812"/>
      <c r="CQ79" s="812"/>
      <c r="CR79" s="812"/>
      <c r="CS79" s="812"/>
      <c r="CT79" s="812"/>
      <c r="CU79" s="812"/>
      <c r="CV79" s="812"/>
      <c r="CW79" s="812"/>
      <c r="CX79" s="812"/>
      <c r="CY79" s="812"/>
      <c r="CZ79" s="812"/>
      <c r="DA79" s="812"/>
      <c r="DB79" s="812"/>
      <c r="DC79" s="812"/>
      <c r="DD79" s="812"/>
      <c r="DE79" s="812"/>
      <c r="DF79" s="812"/>
      <c r="DG79" s="812"/>
      <c r="DH79" s="812"/>
      <c r="DI79" s="812"/>
      <c r="DJ79" s="812"/>
      <c r="DK79" s="812"/>
      <c r="DL79" s="812"/>
      <c r="DM79" s="812"/>
      <c r="DN79" s="812"/>
      <c r="DO79" s="812"/>
      <c r="DP79" s="812"/>
      <c r="DQ79" s="812"/>
      <c r="DR79" s="812"/>
      <c r="DS79" s="812"/>
      <c r="DT79" s="812"/>
      <c r="DU79" s="812"/>
      <c r="DV79" s="812"/>
      <c r="DW79" s="812"/>
      <c r="DX79" s="812"/>
      <c r="DY79" s="812"/>
      <c r="DZ79" s="812"/>
      <c r="EA79" s="812"/>
      <c r="EB79" s="812"/>
      <c r="EC79" s="812"/>
      <c r="ED79" s="812"/>
      <c r="EE79" s="812"/>
      <c r="EF79" s="812"/>
      <c r="EG79" s="812"/>
      <c r="EH79" s="812"/>
      <c r="EI79" s="812"/>
      <c r="EJ79" s="812"/>
      <c r="EK79" s="812"/>
      <c r="EL79" s="812"/>
      <c r="EM79" s="812"/>
      <c r="EN79" s="812"/>
      <c r="EO79" s="812"/>
      <c r="EP79" s="812"/>
      <c r="EQ79" s="812"/>
      <c r="ER79" s="812"/>
      <c r="ES79" s="812"/>
      <c r="ET79" s="812"/>
      <c r="EU79" s="812"/>
      <c r="EV79" s="812"/>
      <c r="EW79" s="812"/>
      <c r="EX79" s="812"/>
      <c r="EY79" s="812"/>
      <c r="EZ79" s="812"/>
      <c r="FA79" s="812"/>
      <c r="FB79" s="812"/>
      <c r="FC79" s="812"/>
      <c r="FD79" s="812"/>
      <c r="FE79" s="812"/>
      <c r="FF79" s="812"/>
      <c r="FG79" s="812"/>
      <c r="FH79" s="812"/>
      <c r="FI79" s="812"/>
      <c r="FJ79" s="812"/>
      <c r="FK79" s="812"/>
      <c r="FL79" s="812"/>
      <c r="FM79" s="812"/>
      <c r="FN79" s="812"/>
      <c r="FO79" s="812"/>
      <c r="FP79" s="812"/>
      <c r="FQ79" s="812"/>
      <c r="FR79" s="812"/>
      <c r="FS79" s="812"/>
      <c r="FT79" s="812"/>
      <c r="FU79" s="812"/>
      <c r="FV79" s="812"/>
      <c r="FW79" s="812"/>
      <c r="FX79" s="812"/>
      <c r="FY79" s="812"/>
      <c r="FZ79" s="812"/>
      <c r="GA79" s="812"/>
      <c r="GB79" s="812"/>
      <c r="GC79" s="812"/>
      <c r="GD79" s="812"/>
      <c r="GE79" s="812"/>
      <c r="GF79" s="812"/>
      <c r="GG79" s="812"/>
      <c r="GH79" s="812"/>
      <c r="GI79" s="812"/>
      <c r="GJ79" s="812"/>
      <c r="GK79" s="812"/>
      <c r="GL79" s="812"/>
      <c r="GM79" s="812"/>
    </row>
    <row r="80" spans="2:195" ht="15" customHeight="1" x14ac:dyDescent="0.2">
      <c r="B80" s="812"/>
      <c r="C80" s="812"/>
      <c r="D80" s="812"/>
      <c r="E80" s="812"/>
      <c r="F80" s="812"/>
      <c r="G80" s="812"/>
      <c r="H80" s="812"/>
      <c r="I80" s="812"/>
      <c r="J80" s="812"/>
      <c r="K80" s="812"/>
      <c r="L80" s="812"/>
      <c r="M80" s="812"/>
      <c r="N80" s="812"/>
      <c r="O80" s="812"/>
      <c r="P80" s="812"/>
      <c r="Q80" s="812"/>
      <c r="R80" s="812"/>
      <c r="S80" s="812"/>
      <c r="T80" s="812"/>
      <c r="U80" s="812"/>
      <c r="V80" s="812"/>
      <c r="W80" s="812"/>
      <c r="X80" s="812"/>
      <c r="Y80" s="812"/>
      <c r="Z80" s="812"/>
      <c r="AA80" s="812"/>
      <c r="AB80" s="812"/>
      <c r="AC80" s="812"/>
      <c r="AD80" s="812"/>
      <c r="AE80" s="812"/>
      <c r="AF80" s="812"/>
      <c r="AG80" s="812"/>
      <c r="AH80" s="812"/>
      <c r="AI80" s="812"/>
      <c r="AJ80" s="812"/>
      <c r="AK80" s="812"/>
      <c r="AL80" s="812"/>
      <c r="AM80" s="812"/>
      <c r="AN80" s="812"/>
      <c r="AO80" s="812"/>
      <c r="AP80" s="812"/>
      <c r="AQ80" s="812"/>
      <c r="AR80" s="812"/>
      <c r="AS80" s="812"/>
      <c r="AT80" s="812"/>
      <c r="AU80" s="812"/>
      <c r="AV80" s="812"/>
      <c r="AW80" s="812"/>
      <c r="AX80" s="812"/>
      <c r="AY80" s="812"/>
      <c r="AZ80" s="812"/>
      <c r="BA80" s="812"/>
      <c r="BB80" s="812"/>
      <c r="BC80" s="812"/>
      <c r="BD80" s="812"/>
      <c r="BE80" s="812"/>
      <c r="BF80" s="812"/>
      <c r="BG80" s="812"/>
      <c r="BH80" s="812"/>
      <c r="BI80" s="812"/>
      <c r="BJ80" s="812"/>
      <c r="BK80" s="812"/>
      <c r="BL80" s="812"/>
      <c r="BM80" s="812"/>
      <c r="BN80" s="812"/>
      <c r="BO80" s="812"/>
      <c r="BP80" s="812"/>
      <c r="BQ80" s="812"/>
      <c r="BR80" s="812"/>
      <c r="BS80" s="812"/>
      <c r="BT80" s="812"/>
      <c r="BU80" s="812"/>
      <c r="BV80" s="812"/>
      <c r="BW80" s="812"/>
      <c r="BX80" s="812"/>
      <c r="BY80" s="812"/>
      <c r="BZ80" s="812"/>
      <c r="CA80" s="812"/>
      <c r="CB80" s="812"/>
      <c r="CC80" s="812"/>
      <c r="CD80" s="812"/>
      <c r="CE80" s="812"/>
      <c r="CF80" s="812"/>
      <c r="CG80" s="812"/>
      <c r="CH80" s="812"/>
      <c r="CI80" s="812"/>
      <c r="CJ80" s="812"/>
      <c r="CK80" s="812"/>
      <c r="CL80" s="812"/>
      <c r="CM80" s="812"/>
      <c r="CN80" s="812"/>
      <c r="CO80" s="812"/>
      <c r="CP80" s="812"/>
      <c r="CQ80" s="812"/>
      <c r="CR80" s="812"/>
      <c r="CS80" s="812"/>
      <c r="CT80" s="812"/>
      <c r="CU80" s="812"/>
      <c r="CV80" s="812"/>
      <c r="CW80" s="812"/>
      <c r="CX80" s="812"/>
      <c r="CY80" s="812"/>
      <c r="CZ80" s="812"/>
      <c r="DA80" s="812"/>
      <c r="DB80" s="812"/>
      <c r="DC80" s="812"/>
      <c r="DD80" s="812"/>
      <c r="DE80" s="812"/>
      <c r="DF80" s="812"/>
      <c r="DG80" s="812"/>
      <c r="DH80" s="812"/>
      <c r="DI80" s="812"/>
      <c r="DJ80" s="812"/>
      <c r="DK80" s="812"/>
      <c r="DL80" s="812"/>
      <c r="DM80" s="812"/>
      <c r="DN80" s="812"/>
      <c r="DO80" s="812"/>
      <c r="DP80" s="812"/>
      <c r="DQ80" s="812"/>
      <c r="DR80" s="812"/>
      <c r="DS80" s="812"/>
      <c r="DT80" s="812"/>
      <c r="DU80" s="812"/>
      <c r="DV80" s="812"/>
      <c r="DW80" s="812"/>
      <c r="DX80" s="812"/>
      <c r="DY80" s="812"/>
      <c r="DZ80" s="812"/>
      <c r="EA80" s="812"/>
      <c r="EB80" s="812"/>
      <c r="EC80" s="812"/>
      <c r="ED80" s="812"/>
      <c r="EE80" s="812"/>
      <c r="EF80" s="812"/>
      <c r="EG80" s="812"/>
      <c r="EH80" s="812"/>
      <c r="EI80" s="812"/>
      <c r="EJ80" s="812"/>
      <c r="EK80" s="812"/>
      <c r="EL80" s="812"/>
      <c r="EM80" s="812"/>
      <c r="EN80" s="812"/>
      <c r="EO80" s="812"/>
      <c r="EP80" s="812"/>
      <c r="EQ80" s="812"/>
      <c r="ER80" s="812"/>
      <c r="ES80" s="812"/>
      <c r="ET80" s="812"/>
      <c r="EU80" s="812"/>
      <c r="EV80" s="812"/>
      <c r="EW80" s="812"/>
      <c r="EX80" s="812"/>
      <c r="EY80" s="812"/>
      <c r="EZ80" s="812"/>
      <c r="FA80" s="812"/>
      <c r="FB80" s="812"/>
      <c r="FC80" s="812"/>
      <c r="FD80" s="812"/>
      <c r="FE80" s="812"/>
      <c r="FF80" s="812"/>
      <c r="FG80" s="812"/>
      <c r="FH80" s="812"/>
      <c r="FI80" s="812"/>
      <c r="FJ80" s="812"/>
      <c r="FK80" s="812"/>
      <c r="FL80" s="812"/>
      <c r="FM80" s="812"/>
      <c r="FN80" s="812"/>
      <c r="FO80" s="812"/>
      <c r="FP80" s="812"/>
      <c r="FQ80" s="812"/>
      <c r="FR80" s="812"/>
      <c r="FS80" s="812"/>
      <c r="FT80" s="812"/>
      <c r="FU80" s="812"/>
      <c r="FV80" s="812"/>
      <c r="FW80" s="812"/>
      <c r="FX80" s="812"/>
      <c r="FY80" s="812"/>
      <c r="FZ80" s="812"/>
      <c r="GA80" s="812"/>
      <c r="GB80" s="812"/>
      <c r="GC80" s="812"/>
      <c r="GD80" s="812"/>
      <c r="GE80" s="812"/>
      <c r="GF80" s="812"/>
      <c r="GG80" s="812"/>
      <c r="GH80" s="812"/>
      <c r="GI80" s="812"/>
      <c r="GJ80" s="812"/>
      <c r="GK80" s="812"/>
      <c r="GL80" s="812"/>
      <c r="GM80" s="812"/>
    </row>
    <row r="81" spans="2:195" ht="15" customHeight="1" x14ac:dyDescent="0.2">
      <c r="B81" s="812"/>
      <c r="C81" s="812"/>
      <c r="D81" s="812"/>
      <c r="E81" s="812"/>
      <c r="F81" s="812"/>
      <c r="G81" s="812"/>
      <c r="H81" s="812"/>
      <c r="I81" s="812"/>
      <c r="J81" s="812"/>
      <c r="K81" s="812"/>
      <c r="L81" s="812"/>
      <c r="M81" s="812"/>
      <c r="N81" s="812"/>
      <c r="O81" s="812"/>
      <c r="P81" s="812"/>
      <c r="Q81" s="812"/>
      <c r="R81" s="812"/>
      <c r="S81" s="812"/>
      <c r="T81" s="812"/>
      <c r="U81" s="812"/>
      <c r="V81" s="812"/>
      <c r="W81" s="812"/>
      <c r="X81" s="812"/>
      <c r="Y81" s="812"/>
      <c r="Z81" s="812"/>
      <c r="AA81" s="812"/>
      <c r="AB81" s="812"/>
      <c r="AC81" s="812"/>
      <c r="AD81" s="812"/>
      <c r="AE81" s="812"/>
      <c r="AF81" s="812"/>
      <c r="AG81" s="812"/>
      <c r="AH81" s="812"/>
      <c r="AI81" s="812"/>
      <c r="AJ81" s="812"/>
      <c r="AK81" s="812"/>
      <c r="AL81" s="812"/>
      <c r="AM81" s="812"/>
      <c r="AN81" s="812"/>
      <c r="AO81" s="812"/>
      <c r="AP81" s="812"/>
      <c r="AQ81" s="812"/>
      <c r="AR81" s="812"/>
      <c r="AS81" s="812"/>
      <c r="AT81" s="812"/>
      <c r="AU81" s="812"/>
      <c r="AV81" s="812"/>
      <c r="AW81" s="812"/>
      <c r="AX81" s="812"/>
      <c r="AY81" s="812"/>
      <c r="AZ81" s="812"/>
      <c r="BA81" s="812"/>
      <c r="BB81" s="812"/>
      <c r="BC81" s="812"/>
      <c r="BD81" s="812"/>
      <c r="BE81" s="812"/>
      <c r="BF81" s="812"/>
      <c r="BG81" s="812"/>
      <c r="BH81" s="812"/>
      <c r="BI81" s="812"/>
      <c r="BJ81" s="812"/>
      <c r="BK81" s="812"/>
      <c r="BL81" s="812"/>
      <c r="BM81" s="812"/>
      <c r="BN81" s="812"/>
      <c r="BO81" s="812"/>
      <c r="BP81" s="812"/>
      <c r="BQ81" s="812"/>
      <c r="BR81" s="812"/>
      <c r="BS81" s="812"/>
      <c r="BT81" s="812"/>
      <c r="BU81" s="812"/>
      <c r="BV81" s="812"/>
      <c r="BW81" s="812"/>
      <c r="BX81" s="812"/>
      <c r="BY81" s="812"/>
      <c r="BZ81" s="812"/>
      <c r="CA81" s="812"/>
      <c r="CB81" s="812"/>
      <c r="CC81" s="812"/>
      <c r="CD81" s="812"/>
      <c r="CE81" s="812"/>
      <c r="CF81" s="812"/>
      <c r="CG81" s="812"/>
      <c r="CH81" s="812"/>
      <c r="CI81" s="812"/>
      <c r="CJ81" s="812"/>
      <c r="CK81" s="812"/>
      <c r="CL81" s="812"/>
      <c r="CM81" s="812"/>
      <c r="CN81" s="812"/>
      <c r="CO81" s="812"/>
      <c r="CP81" s="812"/>
      <c r="CQ81" s="812"/>
      <c r="CR81" s="812"/>
      <c r="CS81" s="812"/>
      <c r="CT81" s="812"/>
      <c r="CU81" s="812"/>
      <c r="CV81" s="812"/>
      <c r="CW81" s="812"/>
      <c r="CX81" s="812"/>
      <c r="CY81" s="812"/>
      <c r="CZ81" s="812"/>
      <c r="DA81" s="812"/>
      <c r="DB81" s="812"/>
      <c r="DC81" s="812"/>
      <c r="DD81" s="812"/>
      <c r="DE81" s="812"/>
      <c r="DF81" s="812"/>
      <c r="DG81" s="812"/>
      <c r="DH81" s="812"/>
      <c r="DI81" s="812"/>
      <c r="DJ81" s="812"/>
      <c r="DK81" s="812"/>
      <c r="DL81" s="812"/>
      <c r="DM81" s="812"/>
      <c r="DN81" s="812"/>
      <c r="DO81" s="812"/>
      <c r="DP81" s="812"/>
      <c r="DQ81" s="812"/>
      <c r="DR81" s="812"/>
      <c r="DS81" s="812"/>
      <c r="DT81" s="812"/>
      <c r="DU81" s="812"/>
      <c r="DV81" s="812"/>
      <c r="DW81" s="812"/>
      <c r="DX81" s="812"/>
      <c r="DY81" s="812"/>
      <c r="DZ81" s="812"/>
      <c r="EA81" s="812"/>
      <c r="EB81" s="812"/>
      <c r="EC81" s="812"/>
      <c r="ED81" s="812"/>
      <c r="EE81" s="812"/>
      <c r="EF81" s="812"/>
      <c r="EG81" s="812"/>
      <c r="EH81" s="812"/>
      <c r="EI81" s="812"/>
      <c r="EJ81" s="812"/>
      <c r="EK81" s="812"/>
      <c r="EL81" s="812"/>
      <c r="EM81" s="812"/>
      <c r="EN81" s="812"/>
      <c r="EO81" s="812"/>
      <c r="EP81" s="812"/>
      <c r="EQ81" s="812"/>
      <c r="ER81" s="812"/>
      <c r="ES81" s="812"/>
      <c r="ET81" s="812"/>
      <c r="EU81" s="812"/>
      <c r="EV81" s="812"/>
      <c r="EW81" s="812"/>
      <c r="EX81" s="812"/>
      <c r="EY81" s="812"/>
      <c r="EZ81" s="812"/>
      <c r="FA81" s="812"/>
      <c r="FB81" s="812"/>
      <c r="FC81" s="812"/>
      <c r="FD81" s="812"/>
      <c r="FE81" s="812"/>
      <c r="FF81" s="812"/>
      <c r="FG81" s="812"/>
      <c r="FH81" s="812"/>
      <c r="FI81" s="812"/>
      <c r="FJ81" s="812"/>
      <c r="FK81" s="812"/>
      <c r="FL81" s="812"/>
      <c r="FM81" s="812"/>
      <c r="FN81" s="812"/>
      <c r="FO81" s="812"/>
      <c r="FP81" s="812"/>
      <c r="FQ81" s="812"/>
      <c r="FR81" s="812"/>
      <c r="FS81" s="812"/>
      <c r="FT81" s="812"/>
      <c r="FU81" s="812"/>
      <c r="FV81" s="812"/>
      <c r="FW81" s="812"/>
      <c r="FX81" s="812"/>
      <c r="FY81" s="812"/>
      <c r="FZ81" s="812"/>
      <c r="GA81" s="812"/>
      <c r="GB81" s="812"/>
      <c r="GC81" s="812"/>
      <c r="GD81" s="812"/>
      <c r="GE81" s="812"/>
      <c r="GF81" s="812"/>
      <c r="GG81" s="812"/>
      <c r="GH81" s="812"/>
      <c r="GI81" s="812"/>
      <c r="GJ81" s="812"/>
      <c r="GK81" s="812"/>
      <c r="GL81" s="812"/>
      <c r="GM81" s="812"/>
    </row>
    <row r="82" spans="2:195" ht="15" customHeight="1" x14ac:dyDescent="0.2">
      <c r="B82" s="812"/>
      <c r="C82" s="812"/>
      <c r="D82" s="812"/>
      <c r="E82" s="812"/>
      <c r="F82" s="812"/>
      <c r="G82" s="812"/>
      <c r="H82" s="812"/>
      <c r="I82" s="812"/>
      <c r="J82" s="812"/>
      <c r="K82" s="812"/>
      <c r="L82" s="812"/>
      <c r="M82" s="812"/>
      <c r="N82" s="812"/>
      <c r="O82" s="812"/>
      <c r="P82" s="812"/>
      <c r="Q82" s="812"/>
      <c r="R82" s="812"/>
      <c r="S82" s="812"/>
      <c r="T82" s="812"/>
      <c r="U82" s="812"/>
      <c r="V82" s="812"/>
      <c r="W82" s="812"/>
      <c r="X82" s="812"/>
      <c r="Y82" s="812"/>
      <c r="Z82" s="812"/>
      <c r="AA82" s="812"/>
      <c r="AB82" s="812"/>
      <c r="AC82" s="812"/>
      <c r="AD82" s="812"/>
      <c r="AE82" s="812"/>
      <c r="AF82" s="812"/>
      <c r="AG82" s="812"/>
      <c r="AH82" s="812"/>
      <c r="AI82" s="812"/>
      <c r="AJ82" s="812"/>
      <c r="AK82" s="812"/>
      <c r="AL82" s="812"/>
      <c r="AM82" s="812"/>
      <c r="AN82" s="812"/>
      <c r="AO82" s="812"/>
      <c r="AP82" s="812"/>
      <c r="AQ82" s="812"/>
      <c r="AR82" s="812"/>
      <c r="AS82" s="812"/>
      <c r="AT82" s="812"/>
      <c r="AU82" s="812"/>
      <c r="AV82" s="812"/>
      <c r="AW82" s="812"/>
      <c r="AX82" s="812"/>
      <c r="AY82" s="812"/>
      <c r="AZ82" s="812"/>
      <c r="BA82" s="812"/>
      <c r="BB82" s="812"/>
      <c r="BC82" s="812"/>
      <c r="BD82" s="812"/>
      <c r="BE82" s="812"/>
      <c r="BF82" s="812"/>
      <c r="BG82" s="812"/>
      <c r="BH82" s="812"/>
      <c r="BI82" s="812"/>
      <c r="BJ82" s="812"/>
      <c r="BK82" s="812"/>
      <c r="BL82" s="812"/>
      <c r="BM82" s="812"/>
      <c r="BN82" s="812"/>
      <c r="BO82" s="812"/>
      <c r="BP82" s="812"/>
      <c r="BQ82" s="812"/>
      <c r="BR82" s="812"/>
      <c r="BS82" s="812"/>
      <c r="BT82" s="812"/>
      <c r="BU82" s="812"/>
      <c r="BV82" s="812"/>
      <c r="BW82" s="812"/>
      <c r="BX82" s="812"/>
      <c r="BY82" s="812"/>
      <c r="BZ82" s="812"/>
      <c r="CA82" s="812"/>
      <c r="CB82" s="812"/>
      <c r="CC82" s="812"/>
      <c r="CD82" s="812"/>
      <c r="CE82" s="812"/>
      <c r="CF82" s="812"/>
      <c r="CG82" s="812"/>
      <c r="CH82" s="812"/>
      <c r="CI82" s="812"/>
      <c r="CJ82" s="812"/>
      <c r="CK82" s="812"/>
      <c r="CL82" s="812"/>
      <c r="CM82" s="812"/>
      <c r="CN82" s="812"/>
      <c r="CO82" s="812"/>
      <c r="CP82" s="812"/>
      <c r="CQ82" s="812"/>
      <c r="CR82" s="812"/>
      <c r="CS82" s="812"/>
      <c r="CT82" s="812"/>
      <c r="CU82" s="812"/>
      <c r="CV82" s="812"/>
      <c r="CW82" s="812"/>
      <c r="CX82" s="812"/>
      <c r="CY82" s="812"/>
      <c r="CZ82" s="812"/>
      <c r="DA82" s="812"/>
      <c r="DB82" s="812"/>
      <c r="DC82" s="812"/>
      <c r="DD82" s="812"/>
      <c r="DE82" s="812"/>
      <c r="DF82" s="812"/>
      <c r="DG82" s="812"/>
      <c r="DH82" s="812"/>
      <c r="DI82" s="812"/>
      <c r="DJ82" s="812"/>
      <c r="DK82" s="812"/>
      <c r="DL82" s="812"/>
      <c r="DM82" s="812"/>
      <c r="DN82" s="812"/>
      <c r="DO82" s="812"/>
      <c r="DP82" s="812"/>
      <c r="DQ82" s="812"/>
      <c r="DR82" s="812"/>
      <c r="DS82" s="812"/>
      <c r="DT82" s="812"/>
      <c r="DU82" s="812"/>
      <c r="DV82" s="812"/>
      <c r="DW82" s="812"/>
      <c r="DX82" s="812"/>
      <c r="DY82" s="812"/>
      <c r="DZ82" s="812"/>
      <c r="EA82" s="812"/>
      <c r="EB82" s="812"/>
      <c r="EC82" s="812"/>
      <c r="ED82" s="812"/>
      <c r="EE82" s="812"/>
      <c r="EF82" s="812"/>
      <c r="EG82" s="812"/>
      <c r="EH82" s="812"/>
      <c r="EI82" s="812"/>
      <c r="EJ82" s="812"/>
      <c r="EK82" s="812"/>
      <c r="EL82" s="812"/>
      <c r="EM82" s="812"/>
      <c r="EN82" s="812"/>
      <c r="EO82" s="812"/>
      <c r="EP82" s="812"/>
      <c r="EQ82" s="812"/>
      <c r="ER82" s="812"/>
      <c r="ES82" s="812"/>
      <c r="ET82" s="812"/>
      <c r="EU82" s="812"/>
      <c r="EV82" s="812"/>
      <c r="EW82" s="812"/>
      <c r="EX82" s="812"/>
      <c r="EY82" s="812"/>
      <c r="EZ82" s="812"/>
      <c r="FA82" s="812"/>
      <c r="FB82" s="812"/>
      <c r="FC82" s="812"/>
      <c r="FD82" s="812"/>
      <c r="FE82" s="812"/>
      <c r="FF82" s="812"/>
      <c r="FG82" s="812"/>
      <c r="FH82" s="812"/>
      <c r="FI82" s="812"/>
      <c r="FJ82" s="812"/>
      <c r="FK82" s="812"/>
      <c r="FL82" s="812"/>
      <c r="FM82" s="812"/>
      <c r="FN82" s="812"/>
      <c r="FO82" s="812"/>
      <c r="FP82" s="812"/>
      <c r="FQ82" s="812"/>
      <c r="FR82" s="812"/>
      <c r="FS82" s="812"/>
      <c r="FT82" s="812"/>
      <c r="FU82" s="812"/>
      <c r="FV82" s="812"/>
      <c r="FW82" s="812"/>
      <c r="FX82" s="812"/>
      <c r="FY82" s="812"/>
      <c r="FZ82" s="812"/>
      <c r="GA82" s="812"/>
      <c r="GB82" s="812"/>
      <c r="GC82" s="812"/>
      <c r="GD82" s="812"/>
      <c r="GE82" s="812"/>
      <c r="GF82" s="812"/>
      <c r="GG82" s="812"/>
      <c r="GH82" s="812"/>
      <c r="GI82" s="812"/>
      <c r="GJ82" s="812"/>
      <c r="GK82" s="812"/>
      <c r="GL82" s="812"/>
      <c r="GM82" s="812"/>
    </row>
    <row r="83" spans="2:195" ht="15" customHeight="1" x14ac:dyDescent="0.2">
      <c r="B83" s="812"/>
      <c r="C83" s="812"/>
      <c r="D83" s="812"/>
      <c r="E83" s="812"/>
      <c r="F83" s="812"/>
      <c r="G83" s="812"/>
      <c r="H83" s="812"/>
      <c r="I83" s="812"/>
      <c r="J83" s="812"/>
      <c r="K83" s="812"/>
      <c r="L83" s="812"/>
      <c r="M83" s="812"/>
      <c r="N83" s="812"/>
      <c r="O83" s="812"/>
      <c r="P83" s="812"/>
      <c r="Q83" s="812"/>
      <c r="R83" s="812"/>
      <c r="S83" s="812"/>
      <c r="T83" s="812"/>
      <c r="U83" s="812"/>
      <c r="V83" s="812"/>
      <c r="W83" s="812"/>
      <c r="X83" s="812"/>
      <c r="Y83" s="812"/>
      <c r="Z83" s="812"/>
      <c r="AA83" s="812"/>
      <c r="AB83" s="812"/>
      <c r="AC83" s="812"/>
      <c r="AD83" s="812"/>
      <c r="AE83" s="812"/>
      <c r="AF83" s="812"/>
      <c r="AG83" s="812"/>
      <c r="AH83" s="812"/>
      <c r="AI83" s="812"/>
      <c r="AJ83" s="812"/>
      <c r="AK83" s="812"/>
      <c r="AL83" s="812"/>
      <c r="AM83" s="812"/>
      <c r="AN83" s="812"/>
      <c r="AO83" s="812"/>
      <c r="AP83" s="812"/>
      <c r="AQ83" s="812"/>
      <c r="AR83" s="812"/>
      <c r="AS83" s="812"/>
      <c r="AT83" s="812"/>
      <c r="AU83" s="812"/>
      <c r="AV83" s="812"/>
      <c r="AW83" s="812"/>
      <c r="AX83" s="812"/>
      <c r="AY83" s="812"/>
      <c r="AZ83" s="812"/>
      <c r="BA83" s="812"/>
      <c r="BB83" s="812"/>
      <c r="BC83" s="812"/>
      <c r="BD83" s="812"/>
      <c r="BE83" s="812"/>
      <c r="BF83" s="812"/>
      <c r="BG83" s="812"/>
      <c r="BH83" s="812"/>
      <c r="BI83" s="812"/>
      <c r="BJ83" s="812"/>
      <c r="BK83" s="812"/>
      <c r="BL83" s="812"/>
      <c r="BM83" s="812"/>
      <c r="BN83" s="812"/>
      <c r="BO83" s="812"/>
      <c r="BP83" s="812"/>
      <c r="BQ83" s="812"/>
      <c r="BR83" s="812"/>
      <c r="BS83" s="812"/>
      <c r="BT83" s="812"/>
      <c r="BU83" s="812"/>
      <c r="BV83" s="812"/>
      <c r="BW83" s="812"/>
      <c r="BX83" s="812"/>
      <c r="BY83" s="812"/>
      <c r="BZ83" s="812"/>
      <c r="CA83" s="812"/>
      <c r="CB83" s="812"/>
      <c r="CC83" s="812"/>
      <c r="CD83" s="812"/>
      <c r="CE83" s="812"/>
      <c r="CF83" s="812"/>
      <c r="CG83" s="812"/>
      <c r="CH83" s="812"/>
      <c r="CI83" s="812"/>
      <c r="CJ83" s="812"/>
      <c r="CK83" s="812"/>
      <c r="CL83" s="812"/>
      <c r="CM83" s="812"/>
      <c r="CN83" s="812"/>
      <c r="CO83" s="812"/>
      <c r="CP83" s="812"/>
      <c r="CQ83" s="812"/>
      <c r="CR83" s="812"/>
      <c r="CS83" s="812"/>
      <c r="CT83" s="812"/>
      <c r="CU83" s="812"/>
      <c r="CV83" s="812"/>
      <c r="CW83" s="812"/>
      <c r="CX83" s="812"/>
      <c r="CY83" s="812"/>
      <c r="CZ83" s="812"/>
      <c r="DA83" s="812"/>
      <c r="DB83" s="812"/>
      <c r="DC83" s="812"/>
      <c r="DD83" s="812"/>
      <c r="DE83" s="812"/>
      <c r="DF83" s="812"/>
      <c r="DG83" s="812"/>
      <c r="DH83" s="812"/>
      <c r="DI83" s="812"/>
      <c r="DJ83" s="812"/>
      <c r="DK83" s="812"/>
      <c r="DL83" s="812"/>
      <c r="DM83" s="812"/>
      <c r="DN83" s="812"/>
      <c r="DO83" s="812"/>
      <c r="DP83" s="812"/>
      <c r="DQ83" s="812"/>
      <c r="DR83" s="812"/>
      <c r="DS83" s="812"/>
      <c r="DT83" s="812"/>
      <c r="DU83" s="812"/>
      <c r="DV83" s="812"/>
      <c r="DW83" s="812"/>
      <c r="DX83" s="812"/>
      <c r="DY83" s="812"/>
      <c r="DZ83" s="812"/>
      <c r="EA83" s="812"/>
      <c r="EB83" s="812"/>
      <c r="EC83" s="812"/>
      <c r="ED83" s="812"/>
      <c r="EE83" s="812"/>
      <c r="EF83" s="812"/>
      <c r="EG83" s="812"/>
      <c r="EH83" s="812"/>
      <c r="EI83" s="812"/>
      <c r="EJ83" s="812"/>
      <c r="EK83" s="812"/>
      <c r="EL83" s="812"/>
      <c r="EM83" s="812"/>
      <c r="EN83" s="812"/>
      <c r="EO83" s="812"/>
      <c r="EP83" s="812"/>
      <c r="EQ83" s="812"/>
      <c r="ER83" s="812"/>
      <c r="ES83" s="812"/>
      <c r="ET83" s="812"/>
      <c r="EU83" s="812"/>
      <c r="EV83" s="812"/>
      <c r="EW83" s="812"/>
      <c r="EX83" s="812"/>
      <c r="EY83" s="812"/>
      <c r="EZ83" s="812"/>
      <c r="FA83" s="812"/>
      <c r="FB83" s="812"/>
      <c r="FC83" s="812"/>
      <c r="FD83" s="812"/>
      <c r="FE83" s="812"/>
      <c r="FF83" s="812"/>
      <c r="FG83" s="812"/>
      <c r="FH83" s="812"/>
      <c r="FI83" s="812"/>
      <c r="FJ83" s="812"/>
      <c r="FK83" s="812"/>
      <c r="FL83" s="812"/>
      <c r="FM83" s="812"/>
      <c r="FN83" s="812"/>
      <c r="FO83" s="812"/>
      <c r="FP83" s="812"/>
      <c r="FQ83" s="812"/>
      <c r="FR83" s="812"/>
      <c r="FS83" s="812"/>
      <c r="FT83" s="812"/>
      <c r="FU83" s="812"/>
      <c r="FV83" s="812"/>
      <c r="FW83" s="812"/>
      <c r="FX83" s="812"/>
      <c r="FY83" s="812"/>
      <c r="FZ83" s="812"/>
      <c r="GA83" s="812"/>
      <c r="GB83" s="812"/>
      <c r="GC83" s="812"/>
      <c r="GD83" s="812"/>
      <c r="GE83" s="812"/>
      <c r="GF83" s="812"/>
      <c r="GG83" s="812"/>
      <c r="GH83" s="812"/>
      <c r="GI83" s="812"/>
      <c r="GJ83" s="812"/>
      <c r="GK83" s="812"/>
      <c r="GL83" s="812"/>
      <c r="GM83" s="812"/>
    </row>
    <row r="84" spans="2:195" ht="15" customHeight="1" x14ac:dyDescent="0.2">
      <c r="B84" s="812"/>
      <c r="C84" s="812"/>
      <c r="D84" s="812"/>
      <c r="E84" s="812"/>
      <c r="F84" s="812"/>
      <c r="G84" s="812"/>
      <c r="H84" s="812"/>
      <c r="I84" s="812"/>
      <c r="J84" s="812"/>
      <c r="K84" s="812"/>
      <c r="L84" s="812"/>
      <c r="M84" s="812"/>
      <c r="N84" s="812"/>
      <c r="O84" s="812"/>
      <c r="P84" s="812"/>
      <c r="Q84" s="812"/>
      <c r="R84" s="812"/>
      <c r="S84" s="812"/>
      <c r="T84" s="812"/>
      <c r="U84" s="812"/>
      <c r="V84" s="812"/>
      <c r="W84" s="812"/>
      <c r="X84" s="812"/>
      <c r="Y84" s="812"/>
      <c r="Z84" s="812"/>
      <c r="AA84" s="812"/>
      <c r="AB84" s="812"/>
      <c r="AC84" s="812"/>
      <c r="AD84" s="812"/>
      <c r="AE84" s="812"/>
      <c r="AF84" s="812"/>
      <c r="AG84" s="812"/>
      <c r="AH84" s="812"/>
      <c r="AI84" s="812"/>
      <c r="AJ84" s="812"/>
      <c r="AK84" s="812"/>
      <c r="AL84" s="812"/>
      <c r="AM84" s="812"/>
      <c r="AN84" s="812"/>
      <c r="AO84" s="812"/>
      <c r="AP84" s="812"/>
      <c r="AQ84" s="812"/>
      <c r="AR84" s="812"/>
      <c r="AS84" s="812"/>
      <c r="AT84" s="812"/>
      <c r="AU84" s="812"/>
      <c r="AV84" s="812"/>
      <c r="AW84" s="812"/>
      <c r="AX84" s="812"/>
      <c r="AY84" s="812"/>
      <c r="AZ84" s="812"/>
      <c r="BA84" s="812"/>
      <c r="BB84" s="812"/>
      <c r="BC84" s="812"/>
      <c r="BD84" s="812"/>
      <c r="BE84" s="812"/>
      <c r="BF84" s="812"/>
      <c r="BG84" s="812"/>
      <c r="BH84" s="812"/>
      <c r="BI84" s="812"/>
      <c r="BJ84" s="812"/>
      <c r="BK84" s="812"/>
      <c r="BL84" s="812"/>
      <c r="BM84" s="812"/>
      <c r="BN84" s="812"/>
      <c r="BO84" s="812"/>
      <c r="BP84" s="812"/>
      <c r="BQ84" s="812"/>
      <c r="BR84" s="812"/>
      <c r="BS84" s="812"/>
      <c r="BT84" s="812"/>
      <c r="BU84" s="812"/>
      <c r="BV84" s="812"/>
      <c r="BW84" s="812"/>
      <c r="BX84" s="812"/>
      <c r="BY84" s="812"/>
      <c r="BZ84" s="812"/>
      <c r="CA84" s="812"/>
      <c r="CB84" s="812"/>
      <c r="CC84" s="812"/>
      <c r="CD84" s="812"/>
      <c r="CE84" s="812"/>
      <c r="CF84" s="812"/>
      <c r="CG84" s="812"/>
      <c r="CH84" s="812"/>
      <c r="CI84" s="812"/>
      <c r="CJ84" s="812"/>
      <c r="CK84" s="812"/>
      <c r="CL84" s="812"/>
      <c r="CM84" s="812"/>
      <c r="CN84" s="812"/>
      <c r="CO84" s="812"/>
      <c r="CP84" s="812"/>
      <c r="CQ84" s="812"/>
      <c r="CR84" s="812"/>
      <c r="CS84" s="812"/>
      <c r="CT84" s="812"/>
      <c r="CU84" s="812"/>
      <c r="CV84" s="812"/>
      <c r="CW84" s="812"/>
      <c r="CX84" s="812"/>
      <c r="CY84" s="812"/>
      <c r="CZ84" s="812"/>
      <c r="DA84" s="812"/>
      <c r="DB84" s="812"/>
      <c r="DC84" s="812"/>
      <c r="DD84" s="812"/>
      <c r="DE84" s="812"/>
      <c r="DF84" s="812"/>
      <c r="DG84" s="812"/>
      <c r="DH84" s="812"/>
      <c r="DI84" s="812"/>
      <c r="DJ84" s="812"/>
      <c r="DK84" s="812"/>
      <c r="DL84" s="812"/>
      <c r="DM84" s="812"/>
      <c r="DN84" s="812"/>
      <c r="DO84" s="812"/>
      <c r="DP84" s="812"/>
      <c r="DQ84" s="812"/>
      <c r="DR84" s="812"/>
      <c r="DS84" s="812"/>
      <c r="DT84" s="812"/>
      <c r="DU84" s="812"/>
      <c r="DV84" s="812"/>
      <c r="DW84" s="812"/>
      <c r="DX84" s="812"/>
      <c r="DY84" s="812"/>
      <c r="DZ84" s="812"/>
      <c r="EA84" s="812"/>
      <c r="EB84" s="812"/>
      <c r="EC84" s="812"/>
      <c r="ED84" s="812"/>
      <c r="EE84" s="812"/>
      <c r="EF84" s="812"/>
      <c r="EG84" s="812"/>
      <c r="EH84" s="812"/>
      <c r="EI84" s="812"/>
      <c r="EJ84" s="812"/>
      <c r="EK84" s="812"/>
      <c r="EL84" s="812"/>
      <c r="EM84" s="812"/>
      <c r="EN84" s="812"/>
      <c r="EO84" s="812"/>
      <c r="EP84" s="812"/>
      <c r="EQ84" s="812"/>
      <c r="ER84" s="812"/>
      <c r="ES84" s="812"/>
      <c r="ET84" s="812"/>
      <c r="EU84" s="812"/>
      <c r="EV84" s="812"/>
      <c r="EW84" s="812"/>
      <c r="EX84" s="812"/>
      <c r="EY84" s="812"/>
      <c r="EZ84" s="812"/>
      <c r="FA84" s="812"/>
      <c r="FB84" s="812"/>
      <c r="FC84" s="812"/>
      <c r="FD84" s="812"/>
      <c r="FE84" s="812"/>
      <c r="FF84" s="812"/>
      <c r="FG84" s="812"/>
      <c r="FH84" s="812"/>
      <c r="FI84" s="812"/>
      <c r="FJ84" s="812"/>
      <c r="FK84" s="812"/>
      <c r="FL84" s="812"/>
      <c r="FM84" s="812"/>
      <c r="FN84" s="812"/>
      <c r="FO84" s="812"/>
      <c r="FP84" s="812"/>
      <c r="FQ84" s="812"/>
      <c r="FR84" s="812"/>
      <c r="FS84" s="812"/>
      <c r="FT84" s="812"/>
      <c r="FU84" s="812"/>
      <c r="FV84" s="812"/>
      <c r="FW84" s="812"/>
      <c r="FX84" s="812"/>
      <c r="FY84" s="812"/>
      <c r="FZ84" s="812"/>
      <c r="GA84" s="812"/>
      <c r="GB84" s="812"/>
      <c r="GC84" s="812"/>
      <c r="GD84" s="812"/>
      <c r="GE84" s="812"/>
      <c r="GF84" s="812"/>
      <c r="GG84" s="812"/>
      <c r="GH84" s="812"/>
      <c r="GI84" s="812"/>
      <c r="GJ84" s="812"/>
      <c r="GK84" s="812"/>
      <c r="GL84" s="812"/>
      <c r="GM84" s="812"/>
    </row>
    <row r="85" spans="2:195" ht="15" customHeight="1" x14ac:dyDescent="0.2">
      <c r="B85" s="812"/>
      <c r="C85" s="812"/>
      <c r="D85" s="812"/>
      <c r="E85" s="812"/>
      <c r="F85" s="812"/>
      <c r="G85" s="812"/>
      <c r="H85" s="812"/>
      <c r="I85" s="812"/>
      <c r="J85" s="812"/>
      <c r="K85" s="812"/>
      <c r="L85" s="812"/>
      <c r="M85" s="812"/>
      <c r="N85" s="812"/>
      <c r="O85" s="812"/>
      <c r="P85" s="812"/>
      <c r="Q85" s="812"/>
      <c r="R85" s="812"/>
      <c r="S85" s="812"/>
      <c r="T85" s="812"/>
      <c r="U85" s="812"/>
      <c r="V85" s="812"/>
      <c r="W85" s="812"/>
      <c r="X85" s="812"/>
      <c r="Y85" s="812"/>
      <c r="Z85" s="812"/>
      <c r="AA85" s="812"/>
      <c r="AB85" s="812"/>
      <c r="AC85" s="812"/>
      <c r="AD85" s="812"/>
      <c r="AE85" s="812"/>
      <c r="AF85" s="812"/>
      <c r="AG85" s="812"/>
      <c r="AH85" s="812"/>
      <c r="AI85" s="812"/>
      <c r="AJ85" s="812"/>
      <c r="AK85" s="812"/>
      <c r="AL85" s="812"/>
      <c r="AM85" s="812"/>
      <c r="AN85" s="812"/>
      <c r="AO85" s="812"/>
      <c r="AP85" s="812"/>
      <c r="AQ85" s="812"/>
      <c r="AR85" s="812"/>
      <c r="AS85" s="812"/>
      <c r="AT85" s="812"/>
      <c r="AU85" s="812"/>
      <c r="AV85" s="812"/>
      <c r="AW85" s="812"/>
      <c r="AX85" s="812"/>
      <c r="AY85" s="812"/>
      <c r="AZ85" s="812"/>
      <c r="BA85" s="812"/>
      <c r="BB85" s="812"/>
      <c r="BC85" s="812"/>
      <c r="BD85" s="812"/>
      <c r="BE85" s="812"/>
      <c r="BF85" s="812"/>
      <c r="BG85" s="812"/>
      <c r="BH85" s="812"/>
      <c r="BI85" s="812"/>
      <c r="BJ85" s="812"/>
      <c r="BK85" s="812"/>
      <c r="BL85" s="812"/>
      <c r="BM85" s="812"/>
      <c r="BN85" s="812"/>
      <c r="BO85" s="812"/>
      <c r="BP85" s="812"/>
      <c r="BQ85" s="812"/>
      <c r="BR85" s="812"/>
      <c r="BS85" s="812"/>
      <c r="BT85" s="812"/>
      <c r="BU85" s="812"/>
      <c r="BV85" s="812"/>
      <c r="BW85" s="812"/>
      <c r="BX85" s="812"/>
      <c r="BY85" s="812"/>
      <c r="BZ85" s="812"/>
      <c r="CA85" s="812"/>
      <c r="CB85" s="812"/>
      <c r="CC85" s="812"/>
      <c r="CD85" s="812"/>
      <c r="CE85" s="812"/>
      <c r="CF85" s="812"/>
      <c r="CG85" s="812"/>
      <c r="CH85" s="812"/>
      <c r="CI85" s="812"/>
      <c r="CJ85" s="812"/>
      <c r="CK85" s="812"/>
      <c r="CL85" s="812"/>
      <c r="CM85" s="812"/>
      <c r="CN85" s="812"/>
      <c r="CO85" s="812"/>
      <c r="CP85" s="812"/>
      <c r="CQ85" s="812"/>
      <c r="CR85" s="812"/>
      <c r="CS85" s="812"/>
      <c r="CT85" s="812"/>
      <c r="CU85" s="812"/>
      <c r="CV85" s="812"/>
      <c r="CW85" s="812"/>
      <c r="CX85" s="812"/>
      <c r="CY85" s="812"/>
      <c r="CZ85" s="812"/>
      <c r="DA85" s="812"/>
      <c r="DB85" s="812"/>
      <c r="DC85" s="812"/>
      <c r="DD85" s="812"/>
      <c r="DE85" s="812"/>
      <c r="DF85" s="812"/>
      <c r="DG85" s="812"/>
      <c r="DH85" s="812"/>
      <c r="DI85" s="812"/>
      <c r="DJ85" s="812"/>
      <c r="DK85" s="812"/>
      <c r="DL85" s="812"/>
      <c r="DM85" s="812"/>
      <c r="DN85" s="812"/>
      <c r="DO85" s="812"/>
      <c r="DP85" s="812"/>
      <c r="DQ85" s="812"/>
      <c r="DR85" s="812"/>
      <c r="DS85" s="812"/>
      <c r="DT85" s="812"/>
      <c r="DU85" s="812"/>
      <c r="DV85" s="812"/>
      <c r="DW85" s="812"/>
      <c r="DX85" s="812"/>
      <c r="DY85" s="812"/>
      <c r="DZ85" s="812"/>
      <c r="EA85" s="812"/>
      <c r="EB85" s="812"/>
      <c r="EC85" s="812"/>
      <c r="ED85" s="812"/>
      <c r="EE85" s="812"/>
      <c r="EF85" s="812"/>
      <c r="EG85" s="812"/>
      <c r="EH85" s="812"/>
      <c r="EI85" s="812"/>
      <c r="EJ85" s="812"/>
      <c r="EK85" s="812"/>
      <c r="EL85" s="812"/>
      <c r="EM85" s="812"/>
      <c r="EN85" s="812"/>
      <c r="EO85" s="812"/>
      <c r="EP85" s="812"/>
      <c r="EQ85" s="812"/>
      <c r="ER85" s="812"/>
      <c r="ES85" s="812"/>
      <c r="ET85" s="812"/>
      <c r="EU85" s="812"/>
      <c r="EV85" s="812"/>
      <c r="EW85" s="812"/>
      <c r="EX85" s="812"/>
      <c r="EY85" s="812"/>
      <c r="EZ85" s="812"/>
      <c r="FA85" s="812"/>
      <c r="FB85" s="812"/>
      <c r="FC85" s="812"/>
      <c r="FD85" s="812"/>
      <c r="FE85" s="812"/>
      <c r="FF85" s="812"/>
      <c r="FG85" s="812"/>
      <c r="FH85" s="812"/>
      <c r="FI85" s="812"/>
      <c r="FJ85" s="812"/>
      <c r="FK85" s="812"/>
      <c r="FL85" s="812"/>
      <c r="FM85" s="812"/>
      <c r="FN85" s="812"/>
      <c r="FO85" s="812"/>
      <c r="FP85" s="812"/>
      <c r="FQ85" s="812"/>
      <c r="FR85" s="812"/>
      <c r="FS85" s="812"/>
      <c r="FT85" s="812"/>
      <c r="FU85" s="812"/>
      <c r="FV85" s="812"/>
      <c r="FW85" s="812"/>
      <c r="FX85" s="812"/>
      <c r="FY85" s="812"/>
      <c r="FZ85" s="812"/>
      <c r="GA85" s="812"/>
      <c r="GB85" s="812"/>
      <c r="GC85" s="812"/>
      <c r="GD85" s="812"/>
      <c r="GE85" s="812"/>
      <c r="GF85" s="812"/>
      <c r="GG85" s="812"/>
      <c r="GH85" s="812"/>
      <c r="GI85" s="812"/>
      <c r="GJ85" s="812"/>
      <c r="GK85" s="812"/>
      <c r="GL85" s="812"/>
      <c r="GM85" s="812"/>
    </row>
    <row r="86" spans="2:195" ht="15" customHeight="1" x14ac:dyDescent="0.2">
      <c r="B86" s="812"/>
      <c r="C86" s="812"/>
      <c r="D86" s="812"/>
      <c r="E86" s="812"/>
      <c r="F86" s="812"/>
      <c r="G86" s="812"/>
      <c r="H86" s="812"/>
      <c r="I86" s="812"/>
      <c r="J86" s="812"/>
      <c r="K86" s="812"/>
      <c r="L86" s="812"/>
      <c r="M86" s="812"/>
      <c r="N86" s="812"/>
      <c r="O86" s="812"/>
      <c r="P86" s="812"/>
      <c r="Q86" s="812"/>
      <c r="R86" s="812"/>
      <c r="S86" s="812"/>
      <c r="T86" s="812"/>
      <c r="U86" s="812"/>
      <c r="V86" s="812"/>
      <c r="W86" s="812"/>
      <c r="X86" s="812"/>
      <c r="Y86" s="812"/>
      <c r="Z86" s="812"/>
      <c r="AA86" s="812"/>
      <c r="AB86" s="812"/>
      <c r="AC86" s="812"/>
      <c r="AD86" s="812"/>
      <c r="AE86" s="812"/>
      <c r="AF86" s="812"/>
      <c r="AG86" s="812"/>
      <c r="AH86" s="812"/>
      <c r="AI86" s="812"/>
      <c r="AJ86" s="812"/>
      <c r="AK86" s="812"/>
      <c r="AL86" s="812"/>
      <c r="AM86" s="812"/>
      <c r="AN86" s="812"/>
      <c r="AO86" s="812"/>
      <c r="AP86" s="812"/>
      <c r="AQ86" s="812"/>
      <c r="AR86" s="812"/>
      <c r="AS86" s="812"/>
      <c r="AT86" s="812"/>
      <c r="AU86" s="812"/>
      <c r="AV86" s="812"/>
      <c r="AW86" s="812"/>
      <c r="AX86" s="812"/>
      <c r="AY86" s="812"/>
      <c r="AZ86" s="812"/>
      <c r="BA86" s="812"/>
      <c r="BB86" s="812"/>
      <c r="BC86" s="812"/>
      <c r="BD86" s="812"/>
      <c r="BE86" s="812"/>
      <c r="BF86" s="812"/>
      <c r="BG86" s="812"/>
      <c r="BH86" s="812"/>
      <c r="BI86" s="812"/>
      <c r="BJ86" s="812"/>
      <c r="BK86" s="812"/>
      <c r="BL86" s="812"/>
      <c r="BM86" s="812"/>
      <c r="BN86" s="812"/>
      <c r="BO86" s="812"/>
      <c r="BP86" s="812"/>
      <c r="BQ86" s="812"/>
      <c r="BR86" s="812"/>
      <c r="BS86" s="812"/>
      <c r="BT86" s="812"/>
      <c r="BU86" s="812"/>
      <c r="BV86" s="812"/>
      <c r="BW86" s="812"/>
      <c r="BX86" s="812"/>
      <c r="BY86" s="812"/>
      <c r="BZ86" s="812"/>
      <c r="CA86" s="812"/>
      <c r="CB86" s="812"/>
      <c r="CC86" s="812"/>
      <c r="CD86" s="812"/>
      <c r="CE86" s="812"/>
      <c r="CF86" s="812"/>
      <c r="CG86" s="812"/>
      <c r="CH86" s="812"/>
      <c r="CI86" s="812"/>
      <c r="CJ86" s="812"/>
      <c r="CK86" s="812"/>
      <c r="CL86" s="812"/>
      <c r="CM86" s="812"/>
      <c r="CN86" s="812"/>
      <c r="CO86" s="812"/>
      <c r="CP86" s="812"/>
      <c r="CQ86" s="812"/>
      <c r="CR86" s="812"/>
      <c r="CS86" s="812"/>
      <c r="CT86" s="812"/>
      <c r="CU86" s="812"/>
      <c r="CV86" s="812"/>
      <c r="CW86" s="812"/>
      <c r="CX86" s="812"/>
      <c r="CY86" s="812"/>
      <c r="CZ86" s="812"/>
      <c r="DA86" s="812"/>
      <c r="DB86" s="812"/>
      <c r="DC86" s="812"/>
      <c r="DD86" s="812"/>
      <c r="DE86" s="812"/>
      <c r="DF86" s="812"/>
      <c r="DG86" s="812"/>
      <c r="DH86" s="812"/>
      <c r="DI86" s="812"/>
      <c r="DJ86" s="812"/>
      <c r="DK86" s="812"/>
      <c r="DL86" s="812"/>
      <c r="DM86" s="812"/>
      <c r="DN86" s="812"/>
      <c r="DO86" s="812"/>
      <c r="DP86" s="812"/>
      <c r="DQ86" s="812"/>
      <c r="DR86" s="812"/>
      <c r="DS86" s="812"/>
      <c r="DT86" s="812"/>
      <c r="DU86" s="812"/>
      <c r="DV86" s="812"/>
      <c r="DW86" s="812"/>
      <c r="DX86" s="812"/>
      <c r="DY86" s="812"/>
      <c r="DZ86" s="812"/>
      <c r="EA86" s="812"/>
      <c r="EB86" s="812"/>
      <c r="EC86" s="812"/>
      <c r="ED86" s="812"/>
      <c r="EE86" s="812"/>
      <c r="EF86" s="812"/>
      <c r="EG86" s="812"/>
      <c r="EH86" s="812"/>
      <c r="EI86" s="812"/>
      <c r="EJ86" s="812"/>
      <c r="EK86" s="812"/>
      <c r="EL86" s="812"/>
      <c r="EM86" s="812"/>
      <c r="EN86" s="812"/>
      <c r="EO86" s="812"/>
      <c r="EP86" s="812"/>
      <c r="EQ86" s="812"/>
      <c r="ER86" s="812"/>
      <c r="ES86" s="812"/>
      <c r="ET86" s="812"/>
      <c r="EU86" s="812"/>
      <c r="EV86" s="812"/>
      <c r="EW86" s="812"/>
      <c r="EX86" s="812"/>
      <c r="EY86" s="812"/>
      <c r="EZ86" s="812"/>
      <c r="FA86" s="812"/>
      <c r="FB86" s="812"/>
      <c r="FC86" s="812"/>
      <c r="FD86" s="812"/>
      <c r="FE86" s="812"/>
      <c r="FF86" s="812"/>
      <c r="FG86" s="812"/>
      <c r="FH86" s="812"/>
      <c r="FI86" s="812"/>
      <c r="FJ86" s="812"/>
      <c r="FK86" s="812"/>
      <c r="FL86" s="812"/>
      <c r="FM86" s="812"/>
      <c r="FN86" s="812"/>
      <c r="FO86" s="812"/>
      <c r="FP86" s="812"/>
      <c r="FQ86" s="812"/>
      <c r="FR86" s="812"/>
      <c r="FS86" s="812"/>
      <c r="FT86" s="812"/>
      <c r="FU86" s="812"/>
      <c r="FV86" s="812"/>
      <c r="FW86" s="812"/>
      <c r="FX86" s="812"/>
      <c r="FY86" s="812"/>
      <c r="FZ86" s="812"/>
      <c r="GA86" s="812"/>
      <c r="GB86" s="812"/>
      <c r="GC86" s="812"/>
      <c r="GD86" s="812"/>
      <c r="GE86" s="812"/>
      <c r="GF86" s="812"/>
      <c r="GG86" s="812"/>
      <c r="GH86" s="812"/>
      <c r="GI86" s="812"/>
      <c r="GJ86" s="812"/>
      <c r="GK86" s="812"/>
      <c r="GL86" s="812"/>
      <c r="GM86" s="812"/>
    </row>
    <row r="87" spans="2:195" ht="15" customHeight="1" x14ac:dyDescent="0.2">
      <c r="B87" s="812"/>
      <c r="C87" s="812"/>
      <c r="D87" s="812"/>
      <c r="E87" s="812"/>
      <c r="F87" s="812"/>
      <c r="G87" s="812"/>
      <c r="H87" s="812"/>
      <c r="I87" s="812"/>
      <c r="J87" s="812"/>
      <c r="K87" s="812"/>
      <c r="L87" s="812"/>
      <c r="M87" s="812"/>
      <c r="N87" s="812"/>
      <c r="O87" s="812"/>
      <c r="P87" s="812"/>
      <c r="Q87" s="812"/>
      <c r="R87" s="812"/>
      <c r="S87" s="812"/>
      <c r="T87" s="812"/>
      <c r="U87" s="812"/>
      <c r="V87" s="812"/>
      <c r="W87" s="812"/>
      <c r="X87" s="812"/>
      <c r="Y87" s="812"/>
      <c r="Z87" s="812"/>
      <c r="AA87" s="812"/>
      <c r="AB87" s="812"/>
      <c r="AC87" s="812"/>
      <c r="AD87" s="812"/>
      <c r="AE87" s="812"/>
      <c r="AF87" s="812"/>
      <c r="AG87" s="812"/>
      <c r="AH87" s="812"/>
      <c r="AI87" s="812"/>
      <c r="AJ87" s="812"/>
      <c r="AK87" s="812"/>
      <c r="AL87" s="812"/>
      <c r="AM87" s="812"/>
      <c r="AN87" s="812"/>
      <c r="AO87" s="812"/>
      <c r="AP87" s="812"/>
      <c r="AQ87" s="812"/>
      <c r="AR87" s="812"/>
      <c r="AS87" s="812"/>
      <c r="AT87" s="812"/>
      <c r="AU87" s="812"/>
      <c r="AV87" s="812"/>
      <c r="AW87" s="812"/>
      <c r="AX87" s="812"/>
      <c r="AY87" s="812"/>
      <c r="AZ87" s="812"/>
      <c r="BA87" s="812"/>
      <c r="BB87" s="812"/>
      <c r="BC87" s="812"/>
      <c r="BD87" s="812"/>
      <c r="BE87" s="812"/>
      <c r="BF87" s="812"/>
      <c r="BG87" s="812"/>
      <c r="BH87" s="812"/>
      <c r="BI87" s="812"/>
      <c r="BJ87" s="812"/>
      <c r="BK87" s="812"/>
      <c r="BL87" s="812"/>
      <c r="BM87" s="812"/>
      <c r="BN87" s="812"/>
      <c r="BO87" s="812"/>
      <c r="BP87" s="812"/>
      <c r="BQ87" s="812"/>
      <c r="BR87" s="812"/>
      <c r="BS87" s="812"/>
      <c r="BT87" s="812"/>
      <c r="BU87" s="812"/>
      <c r="BV87" s="812"/>
      <c r="BW87" s="812"/>
      <c r="BX87" s="812"/>
      <c r="BY87" s="812"/>
      <c r="BZ87" s="812"/>
      <c r="CA87" s="812"/>
      <c r="CB87" s="812"/>
      <c r="CC87" s="812"/>
      <c r="CD87" s="812"/>
      <c r="CE87" s="812"/>
      <c r="CF87" s="812"/>
      <c r="CG87" s="812"/>
      <c r="CH87" s="812"/>
      <c r="CI87" s="812"/>
      <c r="CJ87" s="812"/>
      <c r="CK87" s="812"/>
      <c r="CL87" s="812"/>
      <c r="CM87" s="812"/>
      <c r="CN87" s="812"/>
      <c r="CO87" s="812"/>
      <c r="CP87" s="812"/>
      <c r="CQ87" s="812"/>
      <c r="CR87" s="812"/>
      <c r="CS87" s="812"/>
      <c r="CT87" s="812"/>
      <c r="CU87" s="812"/>
      <c r="CV87" s="812"/>
      <c r="CW87" s="812"/>
      <c r="CX87" s="812"/>
      <c r="CY87" s="812"/>
      <c r="CZ87" s="812"/>
      <c r="DA87" s="812"/>
      <c r="DB87" s="812"/>
      <c r="DC87" s="812"/>
      <c r="DD87" s="812"/>
      <c r="DE87" s="812"/>
      <c r="DF87" s="812"/>
      <c r="DG87" s="812"/>
      <c r="DH87" s="812"/>
      <c r="DI87" s="812"/>
      <c r="DJ87" s="812"/>
      <c r="DK87" s="812"/>
      <c r="DL87" s="812"/>
      <c r="DM87" s="812"/>
      <c r="DN87" s="812"/>
      <c r="DO87" s="812"/>
      <c r="DP87" s="812"/>
      <c r="DQ87" s="812"/>
      <c r="DR87" s="812"/>
      <c r="DS87" s="812"/>
      <c r="DT87" s="812"/>
      <c r="DU87" s="812"/>
      <c r="DV87" s="812"/>
      <c r="DW87" s="812"/>
      <c r="DX87" s="812"/>
      <c r="DY87" s="812"/>
      <c r="DZ87" s="812"/>
      <c r="EA87" s="812"/>
      <c r="EB87" s="812"/>
      <c r="EC87" s="812"/>
      <c r="ED87" s="812"/>
      <c r="EE87" s="812"/>
      <c r="EF87" s="812"/>
      <c r="EG87" s="812"/>
      <c r="EH87" s="812"/>
      <c r="EI87" s="812"/>
      <c r="EJ87" s="812"/>
      <c r="EK87" s="812"/>
      <c r="EL87" s="812"/>
      <c r="EM87" s="812"/>
      <c r="EN87" s="812"/>
      <c r="EO87" s="812"/>
      <c r="EP87" s="812"/>
      <c r="EQ87" s="812"/>
      <c r="ER87" s="812"/>
      <c r="ES87" s="812"/>
      <c r="ET87" s="812"/>
      <c r="EU87" s="812"/>
      <c r="EV87" s="812"/>
      <c r="EW87" s="812"/>
      <c r="EX87" s="812"/>
      <c r="EY87" s="812"/>
      <c r="EZ87" s="812"/>
      <c r="FA87" s="812"/>
      <c r="FB87" s="812"/>
      <c r="FC87" s="812"/>
      <c r="FD87" s="812"/>
      <c r="FE87" s="812"/>
      <c r="FF87" s="812"/>
      <c r="FG87" s="812"/>
      <c r="FH87" s="812"/>
      <c r="FI87" s="812"/>
      <c r="FJ87" s="812"/>
      <c r="FK87" s="812"/>
      <c r="FL87" s="812"/>
      <c r="FM87" s="812"/>
      <c r="FN87" s="812"/>
      <c r="FO87" s="812"/>
      <c r="FP87" s="812"/>
      <c r="FQ87" s="812"/>
      <c r="FR87" s="812"/>
      <c r="FS87" s="812"/>
      <c r="FT87" s="812"/>
      <c r="FU87" s="812"/>
      <c r="FV87" s="812"/>
      <c r="FW87" s="812"/>
      <c r="FX87" s="812"/>
      <c r="FY87" s="812"/>
      <c r="FZ87" s="812"/>
      <c r="GA87" s="812"/>
      <c r="GB87" s="812"/>
      <c r="GC87" s="812"/>
      <c r="GD87" s="812"/>
      <c r="GE87" s="812"/>
      <c r="GF87" s="812"/>
      <c r="GG87" s="812"/>
      <c r="GH87" s="812"/>
      <c r="GI87" s="812"/>
      <c r="GJ87" s="812"/>
      <c r="GK87" s="812"/>
      <c r="GL87" s="812"/>
      <c r="GM87" s="812"/>
    </row>
    <row r="88" spans="2:195" ht="15" customHeight="1" x14ac:dyDescent="0.2">
      <c r="B88" s="812"/>
      <c r="C88" s="812"/>
      <c r="D88" s="812"/>
      <c r="E88" s="812"/>
      <c r="F88" s="812"/>
      <c r="G88" s="812"/>
      <c r="H88" s="812"/>
      <c r="I88" s="812"/>
      <c r="J88" s="812"/>
      <c r="K88" s="812"/>
      <c r="L88" s="812"/>
      <c r="M88" s="812"/>
      <c r="N88" s="812"/>
      <c r="O88" s="812"/>
      <c r="P88" s="812"/>
      <c r="Q88" s="812"/>
      <c r="R88" s="812"/>
      <c r="S88" s="812"/>
      <c r="T88" s="812"/>
      <c r="U88" s="812"/>
      <c r="V88" s="812"/>
      <c r="W88" s="812"/>
      <c r="X88" s="812"/>
      <c r="Y88" s="812"/>
      <c r="Z88" s="812"/>
      <c r="AA88" s="812"/>
      <c r="AB88" s="812"/>
      <c r="AC88" s="812"/>
      <c r="AD88" s="812"/>
      <c r="AE88" s="812"/>
      <c r="AF88" s="812"/>
      <c r="AG88" s="812"/>
      <c r="AH88" s="812"/>
      <c r="AI88" s="812"/>
      <c r="AJ88" s="812"/>
      <c r="AK88" s="812"/>
      <c r="AL88" s="812"/>
      <c r="AM88" s="812"/>
      <c r="AN88" s="812"/>
      <c r="AO88" s="812"/>
      <c r="AP88" s="812"/>
      <c r="AQ88" s="812"/>
      <c r="AR88" s="812"/>
      <c r="AS88" s="812"/>
      <c r="AT88" s="812"/>
      <c r="AU88" s="812"/>
      <c r="AV88" s="812"/>
      <c r="AW88" s="812"/>
      <c r="AX88" s="812"/>
      <c r="AY88" s="812"/>
      <c r="AZ88" s="812"/>
      <c r="BA88" s="812"/>
      <c r="BB88" s="812"/>
      <c r="BC88" s="812"/>
      <c r="BD88" s="812"/>
      <c r="BE88" s="812"/>
      <c r="BF88" s="812"/>
      <c r="BG88" s="812"/>
      <c r="BH88" s="812"/>
      <c r="BI88" s="812"/>
      <c r="BJ88" s="812"/>
      <c r="BK88" s="812"/>
      <c r="BL88" s="812"/>
      <c r="BM88" s="812"/>
      <c r="BN88" s="812"/>
      <c r="BO88" s="812"/>
      <c r="BP88" s="812"/>
      <c r="BQ88" s="812"/>
      <c r="BR88" s="812"/>
      <c r="BS88" s="812"/>
      <c r="BT88" s="812"/>
      <c r="BU88" s="812"/>
      <c r="BV88" s="812"/>
      <c r="BW88" s="812"/>
      <c r="BX88" s="812"/>
      <c r="BY88" s="812"/>
      <c r="BZ88" s="812"/>
      <c r="CA88" s="812"/>
      <c r="CB88" s="812"/>
      <c r="CC88" s="812"/>
      <c r="CD88" s="812"/>
      <c r="CE88" s="812"/>
      <c r="CF88" s="812"/>
      <c r="CG88" s="812"/>
      <c r="CH88" s="812"/>
      <c r="CI88" s="812"/>
      <c r="CJ88" s="812"/>
      <c r="CK88" s="812"/>
      <c r="CL88" s="812"/>
      <c r="CM88" s="812"/>
      <c r="CN88" s="812"/>
      <c r="CO88" s="812"/>
      <c r="CP88" s="812"/>
      <c r="CQ88" s="812"/>
      <c r="CR88" s="812"/>
      <c r="CS88" s="812"/>
      <c r="CT88" s="812"/>
      <c r="CU88" s="812"/>
      <c r="CV88" s="812"/>
      <c r="CW88" s="812"/>
      <c r="CX88" s="812"/>
      <c r="CY88" s="812"/>
      <c r="CZ88" s="812"/>
      <c r="DA88" s="812"/>
      <c r="DB88" s="812"/>
      <c r="DC88" s="812"/>
      <c r="DD88" s="812"/>
      <c r="DE88" s="812"/>
      <c r="DF88" s="812"/>
      <c r="DG88" s="812"/>
      <c r="DH88" s="812"/>
      <c r="DI88" s="812"/>
      <c r="DJ88" s="812"/>
      <c r="DK88" s="812"/>
      <c r="DL88" s="812"/>
      <c r="DM88" s="812"/>
      <c r="DN88" s="812"/>
      <c r="DO88" s="812"/>
      <c r="DP88" s="812"/>
      <c r="DQ88" s="812"/>
      <c r="DR88" s="812"/>
      <c r="DS88" s="812"/>
      <c r="DT88" s="812"/>
      <c r="DU88" s="812"/>
      <c r="DV88" s="812"/>
      <c r="DW88" s="812"/>
      <c r="DX88" s="812"/>
      <c r="DY88" s="812"/>
      <c r="DZ88" s="812"/>
      <c r="EA88" s="812"/>
      <c r="EB88" s="812"/>
      <c r="EC88" s="812"/>
      <c r="ED88" s="812"/>
      <c r="EE88" s="812"/>
      <c r="EF88" s="812"/>
      <c r="EG88" s="812"/>
      <c r="EH88" s="812"/>
      <c r="EI88" s="812"/>
      <c r="EJ88" s="812"/>
      <c r="EK88" s="812"/>
      <c r="EL88" s="812"/>
      <c r="EM88" s="812"/>
      <c r="EN88" s="812"/>
      <c r="EO88" s="812"/>
      <c r="EP88" s="812"/>
      <c r="EQ88" s="812"/>
      <c r="ER88" s="812"/>
      <c r="ES88" s="812"/>
      <c r="ET88" s="812"/>
      <c r="EU88" s="812"/>
      <c r="EV88" s="812"/>
      <c r="EW88" s="812"/>
      <c r="EX88" s="812"/>
      <c r="EY88" s="812"/>
      <c r="EZ88" s="812"/>
      <c r="FA88" s="812"/>
      <c r="FB88" s="812"/>
      <c r="FC88" s="812"/>
      <c r="FD88" s="812"/>
      <c r="FE88" s="812"/>
      <c r="FF88" s="812"/>
      <c r="FG88" s="812"/>
      <c r="FH88" s="812"/>
      <c r="FI88" s="812"/>
      <c r="FJ88" s="812"/>
      <c r="FK88" s="812"/>
      <c r="FL88" s="812"/>
      <c r="FM88" s="812"/>
      <c r="FN88" s="812"/>
      <c r="FO88" s="812"/>
      <c r="FP88" s="812"/>
      <c r="FQ88" s="812"/>
      <c r="FR88" s="812"/>
      <c r="FS88" s="812"/>
      <c r="FT88" s="812"/>
      <c r="FU88" s="812"/>
      <c r="FV88" s="812"/>
      <c r="FW88" s="812"/>
      <c r="FX88" s="812"/>
      <c r="FY88" s="812"/>
      <c r="FZ88" s="812"/>
      <c r="GA88" s="812"/>
      <c r="GB88" s="812"/>
      <c r="GC88" s="812"/>
      <c r="GD88" s="812"/>
      <c r="GE88" s="812"/>
      <c r="GF88" s="812"/>
      <c r="GG88" s="812"/>
      <c r="GH88" s="812"/>
      <c r="GI88" s="812"/>
      <c r="GJ88" s="812"/>
      <c r="GK88" s="812"/>
      <c r="GL88" s="812"/>
      <c r="GM88" s="812"/>
    </row>
    <row r="89" spans="2:195" ht="15" customHeight="1" x14ac:dyDescent="0.2">
      <c r="B89" s="812"/>
      <c r="C89" s="812"/>
      <c r="D89" s="812"/>
      <c r="E89" s="812"/>
      <c r="F89" s="812"/>
      <c r="G89" s="812"/>
      <c r="H89" s="812"/>
      <c r="I89" s="812"/>
      <c r="J89" s="812"/>
      <c r="K89" s="812"/>
      <c r="L89" s="812"/>
      <c r="M89" s="812"/>
      <c r="N89" s="812"/>
      <c r="O89" s="812"/>
      <c r="P89" s="812"/>
      <c r="Q89" s="812"/>
      <c r="R89" s="812"/>
      <c r="S89" s="812"/>
      <c r="T89" s="812"/>
      <c r="U89" s="812"/>
      <c r="V89" s="812"/>
      <c r="W89" s="812"/>
      <c r="X89" s="812"/>
      <c r="Y89" s="812"/>
      <c r="Z89" s="812"/>
      <c r="AA89" s="812"/>
      <c r="AB89" s="812"/>
      <c r="AC89" s="812"/>
      <c r="AD89" s="812"/>
      <c r="AE89" s="812"/>
      <c r="AF89" s="812"/>
      <c r="AG89" s="812"/>
      <c r="AH89" s="812"/>
      <c r="AI89" s="812"/>
      <c r="AJ89" s="812"/>
      <c r="AK89" s="812"/>
      <c r="AL89" s="812"/>
      <c r="AM89" s="812"/>
      <c r="AN89" s="812"/>
      <c r="AO89" s="812"/>
      <c r="AP89" s="812"/>
      <c r="AQ89" s="812"/>
      <c r="AR89" s="812"/>
      <c r="AS89" s="812"/>
      <c r="AT89" s="812"/>
      <c r="AU89" s="812"/>
      <c r="AV89" s="812"/>
      <c r="AW89" s="812"/>
      <c r="AX89" s="812"/>
      <c r="AY89" s="812"/>
      <c r="AZ89" s="812"/>
      <c r="BA89" s="812"/>
      <c r="BB89" s="812"/>
      <c r="BC89" s="812"/>
      <c r="BD89" s="812"/>
      <c r="BE89" s="812"/>
      <c r="BF89" s="812"/>
      <c r="BG89" s="812"/>
      <c r="BH89" s="812"/>
      <c r="BI89" s="812"/>
      <c r="BJ89" s="812"/>
      <c r="BK89" s="812"/>
      <c r="BL89" s="812"/>
      <c r="BM89" s="812"/>
      <c r="BN89" s="812"/>
      <c r="BO89" s="812"/>
      <c r="BP89" s="812"/>
      <c r="BQ89" s="812"/>
      <c r="BR89" s="812"/>
      <c r="BS89" s="812"/>
      <c r="BT89" s="812"/>
      <c r="BU89" s="812"/>
      <c r="BV89" s="812"/>
      <c r="BW89" s="812"/>
      <c r="BX89" s="812"/>
      <c r="BY89" s="812"/>
      <c r="BZ89" s="812"/>
      <c r="CA89" s="812"/>
      <c r="CB89" s="812"/>
      <c r="CC89" s="812"/>
      <c r="CD89" s="812"/>
      <c r="CE89" s="812"/>
      <c r="CF89" s="812"/>
      <c r="CG89" s="812"/>
      <c r="CH89" s="812"/>
      <c r="CI89" s="812"/>
      <c r="CJ89" s="812"/>
      <c r="CK89" s="812"/>
      <c r="CL89" s="812"/>
      <c r="CM89" s="812"/>
      <c r="CN89" s="812"/>
      <c r="CO89" s="812"/>
      <c r="CP89" s="812"/>
      <c r="CQ89" s="812"/>
      <c r="CR89" s="812"/>
      <c r="CS89" s="812"/>
      <c r="CT89" s="812"/>
      <c r="CU89" s="812"/>
      <c r="CV89" s="812"/>
      <c r="CW89" s="812"/>
      <c r="CX89" s="812"/>
      <c r="CY89" s="812"/>
      <c r="CZ89" s="812"/>
      <c r="DA89" s="812"/>
      <c r="DB89" s="812"/>
      <c r="DC89" s="812"/>
      <c r="DD89" s="812"/>
      <c r="DE89" s="812"/>
      <c r="DF89" s="812"/>
      <c r="DG89" s="812"/>
      <c r="DH89" s="812"/>
      <c r="DI89" s="812"/>
      <c r="DJ89" s="812"/>
      <c r="DK89" s="812"/>
      <c r="DL89" s="812"/>
      <c r="DM89" s="812"/>
      <c r="DN89" s="812"/>
      <c r="DO89" s="812"/>
      <c r="DP89" s="812"/>
      <c r="DQ89" s="812"/>
      <c r="DR89" s="812"/>
      <c r="DS89" s="812"/>
      <c r="DT89" s="812"/>
      <c r="DU89" s="812"/>
      <c r="DV89" s="812"/>
      <c r="DW89" s="812"/>
      <c r="DX89" s="812"/>
      <c r="DY89" s="812"/>
      <c r="DZ89" s="812"/>
      <c r="EA89" s="812"/>
      <c r="EB89" s="812"/>
      <c r="EC89" s="812"/>
      <c r="ED89" s="812"/>
      <c r="EE89" s="812"/>
      <c r="EF89" s="812"/>
      <c r="EG89" s="812"/>
      <c r="EH89" s="812"/>
      <c r="EI89" s="812"/>
      <c r="EJ89" s="812"/>
      <c r="EK89" s="812"/>
      <c r="EL89" s="812"/>
      <c r="EM89" s="812"/>
      <c r="EN89" s="812"/>
      <c r="EO89" s="812"/>
      <c r="EP89" s="812"/>
      <c r="EQ89" s="812"/>
      <c r="ER89" s="812"/>
      <c r="ES89" s="812"/>
      <c r="ET89" s="812"/>
      <c r="EU89" s="812"/>
      <c r="EV89" s="812"/>
      <c r="EW89" s="812"/>
      <c r="EX89" s="812"/>
      <c r="EY89" s="812"/>
      <c r="EZ89" s="812"/>
      <c r="FA89" s="812"/>
      <c r="FB89" s="812"/>
      <c r="FC89" s="812"/>
      <c r="FD89" s="812"/>
      <c r="FE89" s="812"/>
      <c r="FF89" s="812"/>
      <c r="FG89" s="812"/>
      <c r="FH89" s="812"/>
      <c r="FI89" s="812"/>
      <c r="FJ89" s="812"/>
      <c r="FK89" s="812"/>
      <c r="FL89" s="812"/>
      <c r="FM89" s="812"/>
      <c r="FN89" s="812"/>
      <c r="FO89" s="812"/>
      <c r="FP89" s="812"/>
      <c r="FQ89" s="812"/>
      <c r="FR89" s="812"/>
      <c r="FS89" s="812"/>
      <c r="FT89" s="812"/>
      <c r="FU89" s="812"/>
      <c r="FV89" s="812"/>
      <c r="FW89" s="812"/>
      <c r="FX89" s="812"/>
      <c r="FY89" s="812"/>
      <c r="FZ89" s="812"/>
      <c r="GA89" s="812"/>
      <c r="GB89" s="812"/>
      <c r="GC89" s="812"/>
      <c r="GD89" s="812"/>
      <c r="GE89" s="812"/>
      <c r="GF89" s="812"/>
      <c r="GG89" s="812"/>
      <c r="GH89" s="812"/>
      <c r="GI89" s="812"/>
      <c r="GJ89" s="812"/>
      <c r="GK89" s="812"/>
      <c r="GL89" s="812"/>
      <c r="GM89" s="812"/>
    </row>
    <row r="90" spans="2:195" ht="15" customHeight="1" x14ac:dyDescent="0.2">
      <c r="B90" s="812"/>
      <c r="C90" s="812"/>
      <c r="D90" s="812"/>
      <c r="E90" s="812"/>
      <c r="F90" s="812"/>
      <c r="G90" s="812"/>
      <c r="H90" s="812"/>
      <c r="I90" s="812"/>
      <c r="J90" s="812"/>
      <c r="K90" s="812"/>
      <c r="L90" s="812"/>
      <c r="M90" s="812"/>
      <c r="N90" s="812"/>
      <c r="O90" s="812"/>
      <c r="P90" s="812"/>
      <c r="Q90" s="812"/>
      <c r="R90" s="812"/>
      <c r="S90" s="812"/>
      <c r="T90" s="812"/>
      <c r="U90" s="812"/>
      <c r="V90" s="812"/>
      <c r="W90" s="812"/>
      <c r="X90" s="812"/>
      <c r="Y90" s="812"/>
      <c r="Z90" s="812"/>
      <c r="AA90" s="812"/>
      <c r="AB90" s="812"/>
      <c r="AC90" s="812"/>
      <c r="AD90" s="812"/>
      <c r="AE90" s="812"/>
      <c r="AF90" s="812"/>
      <c r="AG90" s="812"/>
      <c r="AH90" s="812"/>
      <c r="AI90" s="812"/>
      <c r="AJ90" s="812"/>
      <c r="AK90" s="812"/>
      <c r="AL90" s="812"/>
      <c r="AM90" s="812"/>
      <c r="AN90" s="812"/>
      <c r="AO90" s="812"/>
      <c r="AP90" s="812"/>
      <c r="AQ90" s="812"/>
      <c r="AR90" s="812"/>
      <c r="AS90" s="812"/>
      <c r="AT90" s="812"/>
      <c r="AU90" s="812"/>
      <c r="AV90" s="812"/>
      <c r="AW90" s="812"/>
      <c r="AX90" s="812"/>
      <c r="AY90" s="812"/>
      <c r="AZ90" s="812"/>
      <c r="BA90" s="812"/>
      <c r="BB90" s="812"/>
      <c r="BC90" s="812"/>
      <c r="BD90" s="812"/>
      <c r="BE90" s="812"/>
      <c r="BF90" s="812"/>
      <c r="BG90" s="812"/>
      <c r="BH90" s="812"/>
      <c r="BI90" s="812"/>
      <c r="BJ90" s="812"/>
      <c r="BK90" s="812"/>
      <c r="BL90" s="812"/>
      <c r="BM90" s="812"/>
      <c r="BN90" s="812"/>
      <c r="BO90" s="812"/>
      <c r="BP90" s="812"/>
      <c r="BQ90" s="812"/>
      <c r="BR90" s="812"/>
      <c r="BS90" s="812"/>
      <c r="BT90" s="812"/>
      <c r="BU90" s="812"/>
      <c r="BV90" s="812"/>
      <c r="BW90" s="812"/>
      <c r="BX90" s="812"/>
      <c r="BY90" s="812"/>
      <c r="BZ90" s="812"/>
      <c r="CA90" s="812"/>
      <c r="CB90" s="812"/>
      <c r="CC90" s="812"/>
      <c r="CD90" s="812"/>
      <c r="CE90" s="812"/>
      <c r="CF90" s="812"/>
      <c r="CG90" s="812"/>
      <c r="CH90" s="812"/>
      <c r="CI90" s="812"/>
      <c r="CJ90" s="812"/>
      <c r="CK90" s="812"/>
      <c r="CL90" s="812"/>
      <c r="CM90" s="812"/>
      <c r="CN90" s="812"/>
      <c r="CO90" s="812"/>
      <c r="CP90" s="812"/>
      <c r="CQ90" s="812"/>
      <c r="CR90" s="812"/>
      <c r="CS90" s="812"/>
      <c r="CT90" s="812"/>
      <c r="CU90" s="812"/>
      <c r="CV90" s="812"/>
      <c r="CW90" s="812"/>
      <c r="CX90" s="812"/>
      <c r="CY90" s="812"/>
      <c r="CZ90" s="812"/>
      <c r="DA90" s="812"/>
      <c r="DB90" s="812"/>
      <c r="DC90" s="812"/>
      <c r="DD90" s="812"/>
      <c r="DE90" s="812"/>
      <c r="DF90" s="812"/>
      <c r="DG90" s="812"/>
      <c r="DH90" s="812"/>
      <c r="DI90" s="812"/>
      <c r="DJ90" s="812"/>
      <c r="DK90" s="812"/>
      <c r="DL90" s="812"/>
      <c r="DM90" s="812"/>
      <c r="DN90" s="812"/>
      <c r="DO90" s="812"/>
      <c r="DP90" s="812"/>
      <c r="DQ90" s="812"/>
      <c r="DR90" s="812"/>
      <c r="DS90" s="812"/>
      <c r="DT90" s="812"/>
      <c r="DU90" s="812"/>
      <c r="DV90" s="812"/>
      <c r="DW90" s="812"/>
      <c r="DX90" s="812"/>
      <c r="DY90" s="812"/>
      <c r="DZ90" s="812"/>
      <c r="EA90" s="812"/>
      <c r="EB90" s="812"/>
      <c r="EC90" s="812"/>
      <c r="ED90" s="812"/>
      <c r="EE90" s="812"/>
      <c r="EF90" s="812"/>
      <c r="EG90" s="812"/>
      <c r="EH90" s="812"/>
      <c r="EI90" s="812"/>
      <c r="EJ90" s="812"/>
      <c r="EK90" s="812"/>
      <c r="EL90" s="812"/>
      <c r="EM90" s="812"/>
      <c r="EN90" s="812"/>
      <c r="EO90" s="812"/>
      <c r="EP90" s="812"/>
      <c r="EQ90" s="812"/>
      <c r="ER90" s="812"/>
      <c r="ES90" s="812"/>
      <c r="ET90" s="812"/>
      <c r="EU90" s="812"/>
      <c r="EV90" s="812"/>
      <c r="EW90" s="812"/>
      <c r="EX90" s="812"/>
      <c r="EY90" s="812"/>
      <c r="EZ90" s="812"/>
      <c r="FA90" s="812"/>
      <c r="FB90" s="812"/>
      <c r="FC90" s="812"/>
      <c r="FD90" s="812"/>
      <c r="FE90" s="812"/>
      <c r="FF90" s="812"/>
      <c r="FG90" s="812"/>
      <c r="FH90" s="812"/>
      <c r="FI90" s="812"/>
      <c r="FJ90" s="812"/>
      <c r="FK90" s="812"/>
      <c r="FL90" s="812"/>
      <c r="FM90" s="812"/>
      <c r="FN90" s="812"/>
      <c r="FO90" s="812"/>
      <c r="FP90" s="812"/>
      <c r="FQ90" s="812"/>
      <c r="FR90" s="812"/>
      <c r="FS90" s="812"/>
      <c r="FT90" s="812"/>
      <c r="FU90" s="812"/>
      <c r="FV90" s="812"/>
      <c r="FW90" s="812"/>
      <c r="FX90" s="812"/>
      <c r="FY90" s="812"/>
      <c r="FZ90" s="812"/>
      <c r="GA90" s="812"/>
      <c r="GB90" s="812"/>
      <c r="GC90" s="812"/>
      <c r="GD90" s="812"/>
      <c r="GE90" s="812"/>
      <c r="GF90" s="812"/>
      <c r="GG90" s="812"/>
      <c r="GH90" s="812"/>
      <c r="GI90" s="812"/>
      <c r="GJ90" s="812"/>
      <c r="GK90" s="812"/>
      <c r="GL90" s="812"/>
      <c r="GM90" s="812"/>
    </row>
    <row r="91" spans="2:195" ht="15" customHeight="1" x14ac:dyDescent="0.2">
      <c r="B91" s="812"/>
      <c r="C91" s="812"/>
      <c r="D91" s="812"/>
      <c r="E91" s="812"/>
      <c r="F91" s="812"/>
      <c r="G91" s="812"/>
      <c r="H91" s="812"/>
      <c r="I91" s="812"/>
      <c r="J91" s="812"/>
      <c r="K91" s="812"/>
      <c r="L91" s="812"/>
      <c r="M91" s="812"/>
      <c r="N91" s="812"/>
      <c r="O91" s="812"/>
      <c r="P91" s="812"/>
      <c r="Q91" s="812"/>
      <c r="R91" s="812"/>
      <c r="S91" s="812"/>
      <c r="T91" s="812"/>
      <c r="U91" s="812"/>
      <c r="V91" s="812"/>
      <c r="W91" s="812"/>
      <c r="X91" s="812"/>
      <c r="Y91" s="812"/>
      <c r="Z91" s="812"/>
      <c r="AA91" s="812"/>
      <c r="AB91" s="812"/>
      <c r="AC91" s="812"/>
      <c r="AD91" s="812"/>
      <c r="AE91" s="812"/>
      <c r="AF91" s="812"/>
      <c r="AG91" s="812"/>
      <c r="AH91" s="812"/>
      <c r="AI91" s="812"/>
      <c r="AJ91" s="812"/>
      <c r="AK91" s="812"/>
      <c r="AL91" s="812"/>
      <c r="AM91" s="812"/>
      <c r="AN91" s="812"/>
      <c r="AO91" s="812"/>
      <c r="AP91" s="812"/>
      <c r="AQ91" s="812"/>
      <c r="AR91" s="812"/>
      <c r="AS91" s="812"/>
      <c r="AT91" s="812"/>
      <c r="AU91" s="812"/>
      <c r="AV91" s="812"/>
      <c r="AW91" s="812"/>
      <c r="AX91" s="812"/>
      <c r="AY91" s="812"/>
      <c r="AZ91" s="812"/>
      <c r="BA91" s="812"/>
      <c r="BB91" s="812"/>
      <c r="BC91" s="812"/>
      <c r="BD91" s="812"/>
      <c r="BE91" s="812"/>
      <c r="BF91" s="812"/>
      <c r="BG91" s="812"/>
      <c r="BH91" s="812"/>
      <c r="BI91" s="812"/>
      <c r="BJ91" s="812"/>
      <c r="BK91" s="812"/>
      <c r="BL91" s="812"/>
      <c r="BM91" s="812"/>
      <c r="BN91" s="812"/>
      <c r="BO91" s="812"/>
      <c r="BP91" s="812"/>
      <c r="BQ91" s="812"/>
      <c r="BR91" s="812"/>
      <c r="BS91" s="812"/>
      <c r="BT91" s="812"/>
      <c r="BU91" s="812"/>
      <c r="BV91" s="812"/>
      <c r="BW91" s="812"/>
      <c r="BX91" s="812"/>
      <c r="BY91" s="812"/>
      <c r="BZ91" s="812"/>
      <c r="CA91" s="812"/>
      <c r="CB91" s="812"/>
      <c r="CC91" s="812"/>
      <c r="CD91" s="812"/>
      <c r="CE91" s="812"/>
      <c r="CF91" s="812"/>
      <c r="CG91" s="812"/>
      <c r="CH91" s="812"/>
      <c r="CI91" s="812"/>
      <c r="CJ91" s="812"/>
      <c r="CK91" s="812"/>
      <c r="CL91" s="812"/>
      <c r="CM91" s="812"/>
      <c r="CN91" s="812"/>
      <c r="CO91" s="812"/>
      <c r="CP91" s="812"/>
      <c r="CQ91" s="812"/>
      <c r="CR91" s="812"/>
      <c r="CS91" s="812"/>
      <c r="CT91" s="812"/>
      <c r="CU91" s="812"/>
      <c r="CV91" s="812"/>
      <c r="CW91" s="812"/>
      <c r="CX91" s="812"/>
      <c r="CY91" s="812"/>
      <c r="CZ91" s="812"/>
      <c r="DA91" s="812"/>
      <c r="DB91" s="812"/>
      <c r="DC91" s="812"/>
      <c r="DD91" s="812"/>
      <c r="DE91" s="812"/>
      <c r="DF91" s="812"/>
      <c r="DG91" s="812"/>
      <c r="DH91" s="812"/>
      <c r="DI91" s="812"/>
      <c r="DJ91" s="812"/>
      <c r="DK91" s="812"/>
      <c r="DL91" s="812"/>
      <c r="DM91" s="812"/>
      <c r="DN91" s="812"/>
      <c r="DO91" s="812"/>
      <c r="DP91" s="812"/>
      <c r="DQ91" s="812"/>
      <c r="DR91" s="812"/>
      <c r="DS91" s="812"/>
      <c r="DT91" s="812"/>
      <c r="DU91" s="812"/>
      <c r="DV91" s="812"/>
      <c r="DW91" s="812"/>
      <c r="DX91" s="812"/>
      <c r="DY91" s="812"/>
      <c r="DZ91" s="812"/>
      <c r="EA91" s="812"/>
      <c r="EB91" s="812"/>
      <c r="EC91" s="812"/>
      <c r="ED91" s="812"/>
      <c r="EE91" s="812"/>
      <c r="EF91" s="812"/>
      <c r="EG91" s="812"/>
      <c r="EH91" s="812"/>
      <c r="EI91" s="812"/>
      <c r="EJ91" s="812"/>
      <c r="EK91" s="812"/>
      <c r="EL91" s="812"/>
      <c r="EM91" s="812"/>
      <c r="EN91" s="812"/>
      <c r="EO91" s="812"/>
      <c r="EP91" s="812"/>
      <c r="EQ91" s="812"/>
      <c r="ER91" s="812"/>
      <c r="ES91" s="812"/>
      <c r="ET91" s="812"/>
      <c r="EU91" s="812"/>
      <c r="EV91" s="812"/>
      <c r="EW91" s="812"/>
      <c r="EX91" s="812"/>
      <c r="EY91" s="812"/>
      <c r="EZ91" s="812"/>
      <c r="FA91" s="812"/>
      <c r="FB91" s="812"/>
      <c r="FC91" s="812"/>
      <c r="FD91" s="812"/>
      <c r="FE91" s="812"/>
      <c r="FF91" s="812"/>
      <c r="FG91" s="812"/>
      <c r="FH91" s="812"/>
      <c r="FI91" s="812"/>
      <c r="FJ91" s="812"/>
      <c r="FK91" s="812"/>
      <c r="FL91" s="812"/>
      <c r="FM91" s="812"/>
      <c r="FN91" s="812"/>
      <c r="FO91" s="812"/>
      <c r="FP91" s="812"/>
      <c r="FQ91" s="812"/>
      <c r="FR91" s="812"/>
      <c r="FS91" s="812"/>
      <c r="FT91" s="812"/>
      <c r="FU91" s="812"/>
      <c r="FV91" s="812"/>
      <c r="FW91" s="812"/>
      <c r="FX91" s="812"/>
      <c r="FY91" s="812"/>
      <c r="FZ91" s="812"/>
      <c r="GA91" s="812"/>
      <c r="GB91" s="812"/>
      <c r="GC91" s="812"/>
      <c r="GD91" s="812"/>
      <c r="GE91" s="812"/>
      <c r="GF91" s="812"/>
      <c r="GG91" s="812"/>
      <c r="GH91" s="812"/>
      <c r="GI91" s="812"/>
      <c r="GJ91" s="812"/>
      <c r="GK91" s="812"/>
      <c r="GL91" s="812"/>
      <c r="GM91" s="812"/>
    </row>
    <row r="92" spans="2:195" ht="15" customHeight="1" x14ac:dyDescent="0.2">
      <c r="B92" s="812"/>
      <c r="C92" s="812"/>
      <c r="D92" s="812"/>
      <c r="E92" s="812"/>
      <c r="F92" s="812"/>
      <c r="G92" s="812"/>
      <c r="H92" s="812"/>
      <c r="I92" s="812"/>
      <c r="J92" s="812"/>
      <c r="K92" s="812"/>
      <c r="L92" s="812"/>
      <c r="M92" s="812"/>
      <c r="N92" s="812"/>
      <c r="O92" s="812"/>
      <c r="P92" s="812"/>
      <c r="Q92" s="812"/>
      <c r="R92" s="812"/>
      <c r="S92" s="812"/>
      <c r="T92" s="812"/>
      <c r="U92" s="812"/>
      <c r="V92" s="812"/>
      <c r="W92" s="812"/>
      <c r="X92" s="812"/>
      <c r="Y92" s="812"/>
      <c r="Z92" s="812"/>
      <c r="AA92" s="812"/>
      <c r="AB92" s="812"/>
      <c r="AC92" s="812"/>
      <c r="AD92" s="812"/>
      <c r="AE92" s="812"/>
      <c r="AF92" s="812"/>
      <c r="AG92" s="812"/>
      <c r="AH92" s="812"/>
      <c r="AI92" s="812"/>
      <c r="AJ92" s="812"/>
      <c r="AK92" s="812"/>
      <c r="AL92" s="812"/>
      <c r="AM92" s="812"/>
      <c r="AN92" s="812"/>
      <c r="AO92" s="812"/>
      <c r="AP92" s="812"/>
      <c r="AQ92" s="812"/>
      <c r="AR92" s="812"/>
      <c r="AS92" s="812"/>
      <c r="AT92" s="812"/>
      <c r="AU92" s="812"/>
      <c r="AV92" s="812"/>
      <c r="AW92" s="812"/>
      <c r="AX92" s="812"/>
      <c r="AY92" s="812"/>
      <c r="AZ92" s="812"/>
      <c r="BA92" s="812"/>
      <c r="BB92" s="812"/>
      <c r="BC92" s="812"/>
      <c r="BD92" s="812"/>
      <c r="BE92" s="812"/>
      <c r="BF92" s="812"/>
      <c r="BG92" s="812"/>
      <c r="BH92" s="812"/>
      <c r="BI92" s="812"/>
      <c r="BJ92" s="812"/>
      <c r="BK92" s="812"/>
      <c r="BL92" s="812"/>
      <c r="BM92" s="812"/>
      <c r="BN92" s="812"/>
      <c r="BO92" s="812"/>
      <c r="BP92" s="812"/>
      <c r="BQ92" s="812"/>
      <c r="BR92" s="812"/>
      <c r="BS92" s="812"/>
      <c r="BT92" s="812"/>
      <c r="BU92" s="812"/>
      <c r="BV92" s="812"/>
      <c r="BW92" s="812"/>
      <c r="BX92" s="812"/>
      <c r="BY92" s="812"/>
      <c r="BZ92" s="812"/>
      <c r="CA92" s="812"/>
      <c r="CB92" s="812"/>
      <c r="CC92" s="812"/>
      <c r="CD92" s="812"/>
      <c r="CE92" s="812"/>
      <c r="CF92" s="812"/>
      <c r="CG92" s="812"/>
      <c r="CH92" s="812"/>
      <c r="CI92" s="812"/>
      <c r="CJ92" s="812"/>
      <c r="CK92" s="812"/>
      <c r="CL92" s="812"/>
      <c r="CM92" s="812"/>
      <c r="CN92" s="812"/>
      <c r="CO92" s="812"/>
      <c r="CP92" s="812"/>
      <c r="CQ92" s="812"/>
      <c r="CR92" s="812"/>
      <c r="CS92" s="812"/>
      <c r="CT92" s="812"/>
      <c r="CU92" s="812"/>
      <c r="CV92" s="812"/>
      <c r="CW92" s="812"/>
      <c r="CX92" s="812"/>
      <c r="CY92" s="812"/>
      <c r="CZ92" s="812"/>
      <c r="DA92" s="812"/>
      <c r="DB92" s="812"/>
      <c r="DC92" s="812"/>
      <c r="DD92" s="812"/>
      <c r="DE92" s="812"/>
      <c r="DF92" s="812"/>
      <c r="DG92" s="812"/>
      <c r="DH92" s="812"/>
      <c r="DI92" s="812"/>
      <c r="DJ92" s="812"/>
      <c r="DK92" s="812"/>
      <c r="DL92" s="812"/>
      <c r="DM92" s="812"/>
      <c r="DN92" s="812"/>
      <c r="DO92" s="812"/>
      <c r="DP92" s="812"/>
      <c r="DQ92" s="812"/>
      <c r="DR92" s="812"/>
      <c r="DS92" s="812"/>
      <c r="DT92" s="812"/>
      <c r="DU92" s="812"/>
      <c r="DV92" s="812"/>
      <c r="DW92" s="812"/>
      <c r="DX92" s="812"/>
      <c r="DY92" s="812"/>
      <c r="DZ92" s="812"/>
      <c r="EA92" s="812"/>
      <c r="EB92" s="812"/>
      <c r="EC92" s="812"/>
      <c r="ED92" s="812"/>
      <c r="EE92" s="812"/>
      <c r="EF92" s="812"/>
      <c r="EG92" s="812"/>
      <c r="EH92" s="812"/>
      <c r="EI92" s="812"/>
      <c r="EJ92" s="812"/>
      <c r="EK92" s="812"/>
      <c r="EL92" s="812"/>
      <c r="EM92" s="812"/>
      <c r="EN92" s="812"/>
      <c r="EO92" s="812"/>
      <c r="EP92" s="812"/>
      <c r="EQ92" s="812"/>
      <c r="ER92" s="812"/>
      <c r="ES92" s="812"/>
      <c r="ET92" s="812"/>
      <c r="EU92" s="812"/>
      <c r="EV92" s="812"/>
      <c r="EW92" s="812"/>
      <c r="EX92" s="812"/>
      <c r="EY92" s="812"/>
      <c r="EZ92" s="812"/>
      <c r="FA92" s="812"/>
      <c r="FB92" s="812"/>
      <c r="FC92" s="812"/>
      <c r="FD92" s="812"/>
      <c r="FE92" s="812"/>
      <c r="FF92" s="812"/>
      <c r="FG92" s="812"/>
      <c r="FH92" s="812"/>
      <c r="FI92" s="812"/>
      <c r="FJ92" s="812"/>
      <c r="FK92" s="812"/>
      <c r="FL92" s="812"/>
      <c r="FM92" s="812"/>
      <c r="FN92" s="812"/>
      <c r="FO92" s="812"/>
      <c r="FP92" s="812"/>
      <c r="FQ92" s="812"/>
      <c r="FR92" s="812"/>
      <c r="FS92" s="812"/>
      <c r="FT92" s="812"/>
      <c r="FU92" s="812"/>
      <c r="FV92" s="812"/>
      <c r="FW92" s="812"/>
      <c r="FX92" s="812"/>
      <c r="FY92" s="812"/>
      <c r="FZ92" s="812"/>
      <c r="GA92" s="812"/>
      <c r="GB92" s="812"/>
      <c r="GC92" s="812"/>
      <c r="GD92" s="812"/>
      <c r="GE92" s="812"/>
      <c r="GF92" s="812"/>
      <c r="GG92" s="812"/>
      <c r="GH92" s="812"/>
      <c r="GI92" s="812"/>
      <c r="GJ92" s="812"/>
      <c r="GK92" s="812"/>
      <c r="GL92" s="812"/>
      <c r="GM92" s="812"/>
    </row>
    <row r="93" spans="2:195" ht="15" customHeight="1" x14ac:dyDescent="0.2">
      <c r="B93" s="812"/>
      <c r="C93" s="812"/>
      <c r="D93" s="812"/>
      <c r="E93" s="812"/>
      <c r="F93" s="812"/>
      <c r="G93" s="812"/>
      <c r="H93" s="812"/>
      <c r="I93" s="812"/>
      <c r="J93" s="812"/>
      <c r="K93" s="812"/>
      <c r="L93" s="812"/>
      <c r="M93" s="812"/>
      <c r="N93" s="812"/>
      <c r="O93" s="812"/>
      <c r="P93" s="812"/>
      <c r="Q93" s="812"/>
      <c r="R93" s="812"/>
      <c r="S93" s="812"/>
      <c r="T93" s="812"/>
      <c r="U93" s="812"/>
      <c r="V93" s="812"/>
      <c r="W93" s="812"/>
      <c r="X93" s="812"/>
      <c r="Y93" s="812"/>
      <c r="Z93" s="812"/>
      <c r="AA93" s="812"/>
      <c r="AB93" s="812"/>
      <c r="AC93" s="812"/>
      <c r="AD93" s="812"/>
      <c r="AE93" s="812"/>
      <c r="AF93" s="812"/>
      <c r="AG93" s="812"/>
      <c r="AH93" s="812"/>
      <c r="AI93" s="812"/>
      <c r="AJ93" s="812"/>
      <c r="AK93" s="812"/>
      <c r="AL93" s="812"/>
      <c r="AM93" s="812"/>
      <c r="AN93" s="812"/>
      <c r="AO93" s="812"/>
      <c r="AP93" s="812"/>
      <c r="AQ93" s="812"/>
      <c r="AR93" s="812"/>
      <c r="AS93" s="812"/>
      <c r="AT93" s="812"/>
      <c r="AU93" s="812"/>
      <c r="AV93" s="812"/>
      <c r="AW93" s="812"/>
      <c r="AX93" s="812"/>
      <c r="AY93" s="812"/>
      <c r="AZ93" s="812"/>
      <c r="BA93" s="812"/>
      <c r="BB93" s="812"/>
      <c r="BC93" s="812"/>
      <c r="BD93" s="812"/>
      <c r="BE93" s="812"/>
      <c r="BF93" s="812"/>
      <c r="BG93" s="812"/>
      <c r="BH93" s="812"/>
      <c r="BI93" s="812"/>
      <c r="BJ93" s="812"/>
      <c r="BK93" s="812"/>
      <c r="BL93" s="812"/>
      <c r="BM93" s="812"/>
      <c r="BN93" s="812"/>
      <c r="BO93" s="812"/>
      <c r="BP93" s="812"/>
      <c r="BQ93" s="812"/>
      <c r="BR93" s="812"/>
      <c r="BS93" s="812"/>
      <c r="BT93" s="812"/>
      <c r="BU93" s="812"/>
      <c r="BV93" s="812"/>
      <c r="BW93" s="812"/>
      <c r="BX93" s="812"/>
      <c r="BY93" s="812"/>
      <c r="BZ93" s="812"/>
      <c r="CA93" s="812"/>
      <c r="CB93" s="812"/>
      <c r="CC93" s="812"/>
      <c r="CD93" s="812"/>
      <c r="CE93" s="812"/>
      <c r="CF93" s="812"/>
      <c r="CG93" s="812"/>
      <c r="CH93" s="812"/>
      <c r="CI93" s="812"/>
      <c r="CJ93" s="812"/>
      <c r="CK93" s="812"/>
      <c r="CL93" s="812"/>
      <c r="CM93" s="812"/>
      <c r="CN93" s="812"/>
      <c r="CO93" s="812"/>
      <c r="CP93" s="812"/>
      <c r="CQ93" s="812"/>
      <c r="CR93" s="812"/>
      <c r="CS93" s="812"/>
      <c r="CT93" s="812"/>
      <c r="CU93" s="812"/>
      <c r="CV93" s="812"/>
      <c r="CW93" s="812"/>
      <c r="CX93" s="812"/>
      <c r="CY93" s="812"/>
      <c r="CZ93" s="812"/>
      <c r="DA93" s="812"/>
      <c r="DB93" s="812"/>
      <c r="DC93" s="812"/>
      <c r="DD93" s="812"/>
      <c r="DE93" s="812"/>
      <c r="DF93" s="812"/>
      <c r="DG93" s="812"/>
      <c r="DH93" s="812"/>
      <c r="DI93" s="812"/>
      <c r="DJ93" s="812"/>
      <c r="DK93" s="812"/>
      <c r="DL93" s="812"/>
      <c r="DM93" s="812"/>
      <c r="DN93" s="812"/>
      <c r="DO93" s="812"/>
      <c r="DP93" s="812"/>
      <c r="DQ93" s="812"/>
      <c r="DR93" s="812"/>
      <c r="DS93" s="812"/>
      <c r="DT93" s="812"/>
      <c r="DU93" s="812"/>
      <c r="DV93" s="812"/>
      <c r="DW93" s="812"/>
      <c r="DX93" s="812"/>
      <c r="DY93" s="812"/>
      <c r="DZ93" s="812"/>
      <c r="EA93" s="812"/>
      <c r="EB93" s="812"/>
      <c r="EC93" s="812"/>
      <c r="ED93" s="812"/>
      <c r="EE93" s="812"/>
      <c r="EF93" s="812"/>
      <c r="EG93" s="812"/>
      <c r="EH93" s="812"/>
      <c r="EI93" s="812"/>
      <c r="EJ93" s="812"/>
      <c r="EK93" s="812"/>
      <c r="EL93" s="812"/>
      <c r="EM93" s="812"/>
      <c r="EN93" s="812"/>
      <c r="EO93" s="812"/>
      <c r="EP93" s="812"/>
      <c r="EQ93" s="812"/>
      <c r="ER93" s="812"/>
      <c r="ES93" s="812"/>
      <c r="ET93" s="812"/>
      <c r="EU93" s="812"/>
      <c r="EV93" s="812"/>
      <c r="EW93" s="812"/>
      <c r="EX93" s="812"/>
      <c r="EY93" s="812"/>
      <c r="EZ93" s="812"/>
      <c r="FA93" s="812"/>
      <c r="FB93" s="812"/>
      <c r="FC93" s="812"/>
      <c r="FD93" s="812"/>
      <c r="FE93" s="812"/>
      <c r="FF93" s="812"/>
      <c r="FG93" s="812"/>
      <c r="FH93" s="812"/>
      <c r="FI93" s="812"/>
      <c r="FJ93" s="812"/>
      <c r="FK93" s="812"/>
      <c r="FL93" s="812"/>
      <c r="FM93" s="812"/>
      <c r="FN93" s="812"/>
      <c r="FO93" s="812"/>
      <c r="FP93" s="812"/>
      <c r="FQ93" s="812"/>
      <c r="FR93" s="812"/>
      <c r="FS93" s="812"/>
      <c r="FT93" s="812"/>
      <c r="FU93" s="812"/>
      <c r="FV93" s="812"/>
      <c r="FW93" s="812"/>
      <c r="FX93" s="812"/>
      <c r="FY93" s="812"/>
      <c r="FZ93" s="812"/>
      <c r="GA93" s="812"/>
      <c r="GB93" s="812"/>
      <c r="GC93" s="812"/>
      <c r="GD93" s="812"/>
      <c r="GE93" s="812"/>
      <c r="GF93" s="812"/>
      <c r="GG93" s="812"/>
      <c r="GH93" s="812"/>
      <c r="GI93" s="812"/>
      <c r="GJ93" s="812"/>
      <c r="GK93" s="812"/>
      <c r="GL93" s="812"/>
      <c r="GM93" s="812"/>
    </row>
    <row r="94" spans="2:195" ht="15" customHeight="1" x14ac:dyDescent="0.2">
      <c r="B94" s="812"/>
      <c r="C94" s="812"/>
      <c r="D94" s="812"/>
      <c r="E94" s="812"/>
      <c r="F94" s="812"/>
      <c r="G94" s="812"/>
      <c r="H94" s="812"/>
      <c r="I94" s="812"/>
      <c r="J94" s="812"/>
      <c r="K94" s="812"/>
      <c r="L94" s="812"/>
      <c r="M94" s="812"/>
      <c r="N94" s="812"/>
      <c r="O94" s="812"/>
      <c r="P94" s="812"/>
      <c r="Q94" s="812"/>
      <c r="R94" s="812"/>
      <c r="S94" s="812"/>
      <c r="T94" s="812"/>
      <c r="U94" s="812"/>
      <c r="V94" s="812"/>
      <c r="W94" s="812"/>
      <c r="X94" s="812"/>
      <c r="Y94" s="812"/>
      <c r="Z94" s="812"/>
      <c r="AA94" s="812"/>
      <c r="AB94" s="812"/>
      <c r="AC94" s="812"/>
      <c r="AD94" s="812"/>
      <c r="AE94" s="812"/>
      <c r="AF94" s="812"/>
      <c r="AG94" s="812"/>
      <c r="AH94" s="812"/>
      <c r="AI94" s="812"/>
      <c r="AJ94" s="812"/>
      <c r="AK94" s="812"/>
      <c r="AL94" s="812"/>
      <c r="AM94" s="812"/>
      <c r="AN94" s="812"/>
      <c r="AO94" s="812"/>
      <c r="AP94" s="812"/>
      <c r="AQ94" s="812"/>
      <c r="AR94" s="812"/>
      <c r="AS94" s="812"/>
      <c r="AT94" s="812"/>
      <c r="AU94" s="812"/>
      <c r="AV94" s="812"/>
      <c r="AW94" s="812"/>
      <c r="AX94" s="812"/>
      <c r="AY94" s="812"/>
      <c r="AZ94" s="812"/>
      <c r="BA94" s="812"/>
      <c r="BB94" s="812"/>
      <c r="BC94" s="812"/>
      <c r="BD94" s="812"/>
      <c r="BE94" s="812"/>
      <c r="BF94" s="812"/>
      <c r="BG94" s="812"/>
      <c r="BH94" s="812"/>
      <c r="BI94" s="812"/>
      <c r="BJ94" s="812"/>
      <c r="BK94" s="812"/>
      <c r="BL94" s="812"/>
      <c r="BM94" s="812"/>
      <c r="BN94" s="812"/>
      <c r="BO94" s="812"/>
      <c r="BP94" s="812"/>
      <c r="BQ94" s="812"/>
      <c r="BR94" s="812"/>
      <c r="BS94" s="812"/>
      <c r="BT94" s="812"/>
      <c r="BU94" s="812"/>
      <c r="BV94" s="812"/>
      <c r="BW94" s="812"/>
      <c r="BX94" s="812"/>
      <c r="BY94" s="812"/>
      <c r="BZ94" s="812"/>
      <c r="CA94" s="812"/>
      <c r="CB94" s="812"/>
      <c r="CC94" s="812"/>
      <c r="CD94" s="812"/>
      <c r="CE94" s="812"/>
      <c r="CF94" s="812"/>
      <c r="CG94" s="812"/>
      <c r="CH94" s="812"/>
      <c r="CI94" s="812"/>
      <c r="CJ94" s="812"/>
      <c r="CK94" s="812"/>
      <c r="CL94" s="812"/>
      <c r="CM94" s="812"/>
      <c r="CN94" s="812"/>
      <c r="CO94" s="812"/>
      <c r="CP94" s="812"/>
      <c r="CQ94" s="812"/>
      <c r="CR94" s="812"/>
      <c r="CS94" s="812"/>
      <c r="CT94" s="812"/>
      <c r="CU94" s="812"/>
      <c r="CV94" s="812"/>
      <c r="CW94" s="812"/>
      <c r="CX94" s="812"/>
      <c r="CY94" s="812"/>
      <c r="CZ94" s="812"/>
      <c r="DA94" s="812"/>
      <c r="DB94" s="812"/>
      <c r="DC94" s="812"/>
      <c r="DD94" s="812"/>
      <c r="DE94" s="812"/>
      <c r="DF94" s="812"/>
      <c r="DG94" s="812"/>
      <c r="DH94" s="812"/>
      <c r="DI94" s="812"/>
      <c r="DJ94" s="812"/>
      <c r="DK94" s="812"/>
      <c r="DL94" s="812"/>
      <c r="DM94" s="812"/>
      <c r="DN94" s="812"/>
      <c r="DO94" s="812"/>
      <c r="DP94" s="812"/>
      <c r="DQ94" s="812"/>
      <c r="DR94" s="812"/>
      <c r="DS94" s="812"/>
      <c r="DT94" s="812"/>
      <c r="DU94" s="812"/>
      <c r="DV94" s="812"/>
      <c r="DW94" s="812"/>
      <c r="DX94" s="812"/>
      <c r="DY94" s="812"/>
      <c r="DZ94" s="812"/>
      <c r="EA94" s="812"/>
      <c r="EB94" s="812"/>
      <c r="EC94" s="812"/>
      <c r="ED94" s="812"/>
      <c r="EE94" s="812"/>
      <c r="EF94" s="812"/>
      <c r="EG94" s="812"/>
      <c r="EH94" s="812"/>
      <c r="EI94" s="812"/>
      <c r="EJ94" s="812"/>
      <c r="EK94" s="812"/>
      <c r="EL94" s="812"/>
      <c r="EM94" s="812"/>
      <c r="EN94" s="812"/>
      <c r="EO94" s="812"/>
      <c r="EP94" s="812"/>
      <c r="EQ94" s="812"/>
      <c r="ER94" s="812"/>
      <c r="ES94" s="812"/>
      <c r="ET94" s="812"/>
      <c r="EU94" s="812"/>
      <c r="EV94" s="812"/>
      <c r="EW94" s="812"/>
      <c r="EX94" s="812"/>
      <c r="EY94" s="812"/>
      <c r="EZ94" s="812"/>
      <c r="FA94" s="812"/>
      <c r="FB94" s="812"/>
      <c r="FC94" s="812"/>
      <c r="FD94" s="812"/>
      <c r="FE94" s="812"/>
      <c r="FF94" s="812"/>
      <c r="FG94" s="812"/>
      <c r="FH94" s="812"/>
      <c r="FI94" s="812"/>
      <c r="FJ94" s="812"/>
      <c r="FK94" s="812"/>
      <c r="FL94" s="812"/>
      <c r="FM94" s="812"/>
      <c r="FN94" s="812"/>
      <c r="FO94" s="812"/>
      <c r="FP94" s="812"/>
      <c r="FQ94" s="812"/>
      <c r="FR94" s="812"/>
      <c r="FS94" s="812"/>
      <c r="FT94" s="812"/>
      <c r="FU94" s="812"/>
      <c r="FV94" s="812"/>
      <c r="FW94" s="812"/>
      <c r="FX94" s="812"/>
      <c r="FY94" s="812"/>
      <c r="FZ94" s="812"/>
      <c r="GA94" s="812"/>
      <c r="GB94" s="812"/>
      <c r="GC94" s="812"/>
      <c r="GD94" s="812"/>
      <c r="GE94" s="812"/>
      <c r="GF94" s="812"/>
      <c r="GG94" s="812"/>
      <c r="GH94" s="812"/>
      <c r="GI94" s="812"/>
      <c r="GJ94" s="812"/>
      <c r="GK94" s="812"/>
      <c r="GL94" s="812"/>
      <c r="GM94" s="812"/>
    </row>
    <row r="95" spans="2:195" ht="15" customHeight="1" x14ac:dyDescent="0.2">
      <c r="B95" s="812"/>
      <c r="C95" s="812"/>
      <c r="D95" s="812"/>
      <c r="E95" s="812"/>
      <c r="F95" s="812"/>
      <c r="G95" s="812"/>
      <c r="H95" s="812"/>
      <c r="I95" s="812"/>
      <c r="J95" s="812"/>
      <c r="K95" s="812"/>
      <c r="L95" s="812"/>
      <c r="M95" s="812"/>
      <c r="N95" s="812"/>
      <c r="O95" s="812"/>
      <c r="P95" s="812"/>
      <c r="Q95" s="812"/>
      <c r="R95" s="812"/>
      <c r="S95" s="812"/>
      <c r="T95" s="812"/>
      <c r="U95" s="812"/>
      <c r="V95" s="812"/>
      <c r="W95" s="812"/>
      <c r="X95" s="812"/>
      <c r="Y95" s="812"/>
      <c r="Z95" s="812"/>
      <c r="AA95" s="812"/>
      <c r="AB95" s="812"/>
      <c r="AC95" s="812"/>
      <c r="AD95" s="812"/>
      <c r="AE95" s="812"/>
      <c r="AF95" s="812"/>
      <c r="AG95" s="812"/>
      <c r="AH95" s="812"/>
      <c r="AI95" s="812"/>
      <c r="AJ95" s="812"/>
      <c r="AK95" s="812"/>
      <c r="AL95" s="812"/>
      <c r="AM95" s="812"/>
      <c r="AN95" s="812"/>
      <c r="AO95" s="812"/>
      <c r="AP95" s="812"/>
      <c r="AQ95" s="812"/>
      <c r="AR95" s="812"/>
      <c r="AS95" s="812"/>
      <c r="AT95" s="812"/>
      <c r="AU95" s="812"/>
      <c r="AV95" s="812"/>
      <c r="AW95" s="812"/>
      <c r="AX95" s="812"/>
      <c r="AY95" s="812"/>
      <c r="AZ95" s="812"/>
      <c r="BA95" s="812"/>
      <c r="BB95" s="812"/>
      <c r="BC95" s="812"/>
      <c r="BD95" s="812"/>
      <c r="BE95" s="812"/>
      <c r="BF95" s="812"/>
      <c r="BG95" s="812"/>
      <c r="BH95" s="812"/>
      <c r="BI95" s="812"/>
      <c r="BJ95" s="812"/>
      <c r="BK95" s="812"/>
      <c r="BL95" s="812"/>
      <c r="BM95" s="812"/>
      <c r="BN95" s="812"/>
      <c r="BO95" s="812"/>
      <c r="BP95" s="812"/>
      <c r="BQ95" s="812"/>
      <c r="BR95" s="812"/>
      <c r="BS95" s="812"/>
      <c r="BT95" s="812"/>
      <c r="BU95" s="812"/>
      <c r="BV95" s="812"/>
      <c r="BW95" s="812"/>
      <c r="BX95" s="812"/>
      <c r="BY95" s="812"/>
      <c r="BZ95" s="812"/>
      <c r="CA95" s="812"/>
      <c r="CB95" s="812"/>
      <c r="CC95" s="812"/>
      <c r="CD95" s="812"/>
      <c r="CE95" s="812"/>
      <c r="CF95" s="812"/>
      <c r="CG95" s="812"/>
      <c r="CH95" s="812"/>
      <c r="CI95" s="812"/>
      <c r="CJ95" s="812"/>
      <c r="CK95" s="812"/>
      <c r="CL95" s="812"/>
      <c r="CM95" s="812"/>
      <c r="CN95" s="812"/>
      <c r="CO95" s="812"/>
      <c r="CP95" s="812"/>
      <c r="CQ95" s="812"/>
      <c r="CR95" s="812"/>
      <c r="CS95" s="812"/>
      <c r="CT95" s="812"/>
      <c r="CU95" s="812"/>
      <c r="CV95" s="812"/>
      <c r="CW95" s="812"/>
      <c r="CX95" s="812"/>
      <c r="CY95" s="812"/>
      <c r="CZ95" s="812"/>
      <c r="DA95" s="812"/>
      <c r="DB95" s="812"/>
      <c r="DC95" s="812"/>
      <c r="DD95" s="812"/>
      <c r="DE95" s="812"/>
      <c r="DF95" s="812"/>
      <c r="DG95" s="812"/>
      <c r="DH95" s="812"/>
      <c r="DI95" s="812"/>
      <c r="DJ95" s="812"/>
      <c r="DK95" s="812"/>
      <c r="DL95" s="812"/>
      <c r="DM95" s="812"/>
      <c r="DN95" s="812"/>
      <c r="DO95" s="812"/>
      <c r="DP95" s="812"/>
      <c r="DQ95" s="812"/>
      <c r="DR95" s="812"/>
      <c r="DS95" s="812"/>
      <c r="DT95" s="812"/>
      <c r="DU95" s="812"/>
      <c r="DV95" s="812"/>
      <c r="DW95" s="812"/>
      <c r="DX95" s="812"/>
      <c r="DY95" s="812"/>
      <c r="DZ95" s="812"/>
      <c r="EA95" s="812"/>
      <c r="EB95" s="812"/>
      <c r="EC95" s="812"/>
      <c r="ED95" s="812"/>
      <c r="EE95" s="812"/>
      <c r="EF95" s="812"/>
      <c r="EG95" s="812"/>
      <c r="EH95" s="812"/>
      <c r="EI95" s="812"/>
      <c r="EJ95" s="812"/>
      <c r="EK95" s="812"/>
      <c r="EL95" s="812"/>
      <c r="EM95" s="812"/>
      <c r="EN95" s="812"/>
      <c r="EO95" s="812"/>
      <c r="EP95" s="812"/>
      <c r="EQ95" s="812"/>
      <c r="ER95" s="812"/>
      <c r="ES95" s="812"/>
      <c r="ET95" s="812"/>
      <c r="EU95" s="812"/>
      <c r="EV95" s="812"/>
      <c r="EW95" s="812"/>
      <c r="EX95" s="812"/>
      <c r="EY95" s="812"/>
      <c r="EZ95" s="812"/>
      <c r="FA95" s="812"/>
      <c r="FB95" s="812"/>
      <c r="FC95" s="812"/>
      <c r="FD95" s="812"/>
      <c r="FE95" s="812"/>
      <c r="FF95" s="812"/>
      <c r="FG95" s="812"/>
      <c r="FH95" s="812"/>
      <c r="FI95" s="812"/>
      <c r="FJ95" s="812"/>
      <c r="FK95" s="812"/>
      <c r="FL95" s="812"/>
      <c r="FM95" s="812"/>
      <c r="FN95" s="812"/>
      <c r="FO95" s="812"/>
      <c r="FP95" s="812"/>
      <c r="FQ95" s="812"/>
      <c r="FR95" s="812"/>
      <c r="FS95" s="812"/>
      <c r="FT95" s="812"/>
      <c r="FU95" s="812"/>
      <c r="FV95" s="812"/>
      <c r="FW95" s="812"/>
      <c r="FX95" s="812"/>
      <c r="FY95" s="812"/>
      <c r="FZ95" s="812"/>
      <c r="GA95" s="812"/>
      <c r="GB95" s="812"/>
      <c r="GC95" s="812"/>
      <c r="GD95" s="812"/>
      <c r="GE95" s="812"/>
      <c r="GF95" s="812"/>
      <c r="GG95" s="812"/>
      <c r="GH95" s="812"/>
      <c r="GI95" s="812"/>
      <c r="GJ95" s="812"/>
      <c r="GK95" s="812"/>
      <c r="GL95" s="812"/>
      <c r="GM95" s="812"/>
    </row>
    <row r="96" spans="2:195" ht="15" customHeight="1" x14ac:dyDescent="0.2">
      <c r="B96" s="812"/>
      <c r="C96" s="812"/>
      <c r="D96" s="812"/>
      <c r="E96" s="812"/>
      <c r="F96" s="812"/>
      <c r="G96" s="812"/>
      <c r="H96" s="812"/>
      <c r="I96" s="812"/>
      <c r="J96" s="812"/>
      <c r="K96" s="812"/>
      <c r="L96" s="812"/>
      <c r="M96" s="812"/>
      <c r="N96" s="812"/>
      <c r="O96" s="812"/>
      <c r="P96" s="812"/>
      <c r="Q96" s="812"/>
      <c r="R96" s="812"/>
      <c r="S96" s="812"/>
      <c r="T96" s="812"/>
      <c r="U96" s="812"/>
      <c r="V96" s="812"/>
      <c r="W96" s="812"/>
      <c r="X96" s="812"/>
      <c r="Y96" s="812"/>
      <c r="Z96" s="812"/>
      <c r="AA96" s="812"/>
      <c r="AB96" s="812"/>
      <c r="AC96" s="812"/>
      <c r="AD96" s="812"/>
      <c r="AE96" s="812"/>
      <c r="AF96" s="812"/>
      <c r="AG96" s="812"/>
      <c r="AH96" s="812"/>
      <c r="AI96" s="812"/>
      <c r="AJ96" s="812"/>
      <c r="AK96" s="812"/>
      <c r="AL96" s="812"/>
      <c r="AM96" s="812"/>
      <c r="AN96" s="812"/>
      <c r="AO96" s="812"/>
      <c r="AP96" s="812"/>
      <c r="AQ96" s="812"/>
      <c r="AR96" s="812"/>
      <c r="AS96" s="812"/>
      <c r="AT96" s="812"/>
      <c r="AU96" s="812"/>
      <c r="AV96" s="812"/>
      <c r="AW96" s="812"/>
      <c r="AX96" s="812"/>
      <c r="AY96" s="812"/>
      <c r="AZ96" s="812"/>
      <c r="BA96" s="812"/>
      <c r="BB96" s="812"/>
      <c r="BC96" s="812"/>
      <c r="BD96" s="812"/>
      <c r="BE96" s="812"/>
      <c r="BF96" s="812"/>
      <c r="BG96" s="812"/>
      <c r="BH96" s="812"/>
      <c r="BI96" s="812"/>
      <c r="BJ96" s="812"/>
      <c r="BK96" s="812"/>
      <c r="BL96" s="812"/>
      <c r="BM96" s="812"/>
      <c r="BN96" s="812"/>
      <c r="BO96" s="812"/>
      <c r="BP96" s="812"/>
      <c r="BQ96" s="812"/>
      <c r="BR96" s="812"/>
      <c r="BS96" s="812"/>
      <c r="BT96" s="812"/>
      <c r="BU96" s="812"/>
      <c r="BV96" s="812"/>
      <c r="BW96" s="812"/>
      <c r="BX96" s="812"/>
      <c r="BY96" s="812"/>
      <c r="BZ96" s="812"/>
      <c r="CA96" s="812"/>
      <c r="CB96" s="812"/>
      <c r="CC96" s="812"/>
      <c r="CD96" s="812"/>
      <c r="CE96" s="812"/>
      <c r="CF96" s="812"/>
      <c r="CG96" s="812"/>
      <c r="CH96" s="812"/>
      <c r="CI96" s="812"/>
      <c r="CJ96" s="812"/>
      <c r="CK96" s="812"/>
      <c r="CL96" s="812"/>
      <c r="CM96" s="812"/>
      <c r="CN96" s="812"/>
      <c r="CO96" s="812"/>
      <c r="CP96" s="812"/>
      <c r="CQ96" s="812"/>
      <c r="CR96" s="812"/>
      <c r="CS96" s="812"/>
      <c r="CT96" s="812"/>
      <c r="CU96" s="812"/>
      <c r="CV96" s="812"/>
      <c r="CW96" s="812"/>
      <c r="CX96" s="812"/>
      <c r="CY96" s="812"/>
      <c r="CZ96" s="812"/>
      <c r="DA96" s="812"/>
      <c r="DB96" s="812"/>
      <c r="DC96" s="812"/>
      <c r="DD96" s="812"/>
      <c r="DE96" s="812"/>
      <c r="DF96" s="812"/>
      <c r="DG96" s="812"/>
      <c r="DH96" s="812"/>
      <c r="DI96" s="812"/>
      <c r="DJ96" s="812"/>
      <c r="DK96" s="812"/>
      <c r="DL96" s="812"/>
      <c r="DM96" s="812"/>
      <c r="DN96" s="812"/>
      <c r="DO96" s="812"/>
      <c r="DP96" s="812"/>
      <c r="DQ96" s="812"/>
      <c r="DR96" s="812"/>
      <c r="DS96" s="812"/>
      <c r="DT96" s="812"/>
      <c r="DU96" s="812"/>
      <c r="DV96" s="812"/>
      <c r="DW96" s="812"/>
      <c r="DX96" s="812"/>
      <c r="DY96" s="812"/>
      <c r="DZ96" s="812"/>
      <c r="EA96" s="812"/>
      <c r="EB96" s="812"/>
      <c r="EC96" s="812"/>
      <c r="ED96" s="812"/>
      <c r="EE96" s="812"/>
      <c r="EF96" s="812"/>
      <c r="EG96" s="812"/>
      <c r="EH96" s="812"/>
      <c r="EI96" s="812"/>
      <c r="EJ96" s="812"/>
      <c r="EK96" s="812"/>
      <c r="EL96" s="812"/>
      <c r="EM96" s="812"/>
      <c r="EN96" s="812"/>
      <c r="EO96" s="812"/>
      <c r="EP96" s="812"/>
      <c r="EQ96" s="812"/>
      <c r="ER96" s="812"/>
      <c r="ES96" s="812"/>
      <c r="ET96" s="812"/>
      <c r="EU96" s="812"/>
      <c r="EV96" s="812"/>
      <c r="EW96" s="812"/>
      <c r="EX96" s="812"/>
      <c r="EY96" s="812"/>
      <c r="EZ96" s="812"/>
      <c r="FA96" s="812"/>
      <c r="FB96" s="812"/>
      <c r="FC96" s="812"/>
      <c r="FD96" s="812"/>
      <c r="FE96" s="812"/>
      <c r="FF96" s="812"/>
      <c r="FG96" s="812"/>
      <c r="FH96" s="812"/>
      <c r="FI96" s="812"/>
      <c r="FJ96" s="812"/>
      <c r="FK96" s="812"/>
      <c r="FL96" s="812"/>
      <c r="FM96" s="812"/>
      <c r="FN96" s="812"/>
      <c r="FO96" s="812"/>
      <c r="FP96" s="812"/>
      <c r="FQ96" s="812"/>
      <c r="FR96" s="812"/>
      <c r="FS96" s="812"/>
      <c r="FT96" s="812"/>
      <c r="FU96" s="812"/>
      <c r="FV96" s="812"/>
      <c r="FW96" s="812"/>
      <c r="FX96" s="812"/>
      <c r="FY96" s="812"/>
      <c r="FZ96" s="812"/>
      <c r="GA96" s="812"/>
      <c r="GB96" s="812"/>
      <c r="GC96" s="812"/>
      <c r="GD96" s="812"/>
      <c r="GE96" s="812"/>
      <c r="GF96" s="812"/>
      <c r="GG96" s="812"/>
      <c r="GH96" s="812"/>
      <c r="GI96" s="812"/>
      <c r="GJ96" s="812"/>
      <c r="GK96" s="812"/>
      <c r="GL96" s="812"/>
      <c r="GM96" s="812"/>
    </row>
    <row r="97" spans="2:195" ht="15" customHeight="1" x14ac:dyDescent="0.2">
      <c r="B97" s="812"/>
      <c r="C97" s="812"/>
      <c r="D97" s="812"/>
      <c r="E97" s="812"/>
      <c r="F97" s="812"/>
      <c r="G97" s="812"/>
      <c r="H97" s="812"/>
      <c r="I97" s="812"/>
      <c r="J97" s="812"/>
      <c r="K97" s="812"/>
      <c r="L97" s="812"/>
      <c r="M97" s="812"/>
      <c r="N97" s="812"/>
      <c r="O97" s="812"/>
      <c r="P97" s="812"/>
      <c r="Q97" s="812"/>
      <c r="R97" s="812"/>
      <c r="S97" s="812"/>
      <c r="T97" s="812"/>
      <c r="U97" s="812"/>
      <c r="V97" s="812"/>
      <c r="W97" s="812"/>
      <c r="X97" s="812"/>
      <c r="Y97" s="812"/>
      <c r="Z97" s="812"/>
      <c r="AA97" s="812"/>
      <c r="AB97" s="812"/>
      <c r="AC97" s="812"/>
      <c r="AD97" s="812"/>
      <c r="AE97" s="812"/>
      <c r="AF97" s="812"/>
      <c r="AG97" s="812"/>
      <c r="AH97" s="812"/>
      <c r="AI97" s="812"/>
      <c r="AJ97" s="812"/>
      <c r="AK97" s="812"/>
      <c r="AL97" s="812"/>
      <c r="AM97" s="812"/>
      <c r="AN97" s="812"/>
      <c r="AO97" s="812"/>
      <c r="AP97" s="812"/>
      <c r="AQ97" s="812"/>
      <c r="AR97" s="812"/>
      <c r="AS97" s="812"/>
      <c r="AT97" s="812"/>
      <c r="AU97" s="812"/>
      <c r="AV97" s="812"/>
      <c r="AW97" s="812"/>
      <c r="AX97" s="812"/>
      <c r="AY97" s="812"/>
      <c r="AZ97" s="812"/>
      <c r="BA97" s="812"/>
      <c r="BB97" s="812"/>
      <c r="BC97" s="812"/>
      <c r="BD97" s="812"/>
      <c r="BE97" s="812"/>
      <c r="BF97" s="812"/>
      <c r="BG97" s="812"/>
      <c r="BH97" s="812"/>
      <c r="BI97" s="812"/>
      <c r="BJ97" s="812"/>
      <c r="BK97" s="812"/>
      <c r="BL97" s="812"/>
      <c r="BM97" s="812"/>
      <c r="BN97" s="812"/>
      <c r="BO97" s="812"/>
      <c r="BP97" s="812"/>
      <c r="BQ97" s="812"/>
      <c r="BR97" s="812"/>
      <c r="BS97" s="812"/>
      <c r="BT97" s="812"/>
      <c r="BU97" s="812"/>
      <c r="BV97" s="812"/>
      <c r="BW97" s="812"/>
      <c r="BX97" s="812"/>
      <c r="BY97" s="812"/>
      <c r="BZ97" s="812"/>
      <c r="CA97" s="812"/>
      <c r="CB97" s="812"/>
      <c r="CC97" s="812"/>
      <c r="CD97" s="812"/>
      <c r="CE97" s="812"/>
      <c r="CF97" s="812"/>
      <c r="CG97" s="812"/>
      <c r="CH97" s="812"/>
      <c r="CI97" s="812"/>
      <c r="CJ97" s="812"/>
      <c r="CK97" s="812"/>
      <c r="CL97" s="812"/>
      <c r="CM97" s="812"/>
      <c r="CN97" s="812"/>
      <c r="CO97" s="812"/>
      <c r="CP97" s="812"/>
      <c r="CQ97" s="812"/>
      <c r="CR97" s="812"/>
      <c r="CS97" s="812"/>
      <c r="CT97" s="812"/>
      <c r="CU97" s="812"/>
      <c r="CV97" s="812"/>
      <c r="CW97" s="812"/>
      <c r="CX97" s="812"/>
      <c r="CY97" s="812"/>
      <c r="CZ97" s="812"/>
      <c r="DA97" s="812"/>
      <c r="DB97" s="812"/>
      <c r="DC97" s="812"/>
      <c r="DD97" s="812"/>
      <c r="DE97" s="812"/>
      <c r="DF97" s="812"/>
      <c r="DG97" s="812"/>
      <c r="DH97" s="812"/>
      <c r="DI97" s="812"/>
      <c r="DJ97" s="812"/>
      <c r="DK97" s="812"/>
      <c r="DL97" s="812"/>
      <c r="DM97" s="812"/>
      <c r="DN97" s="812"/>
      <c r="DO97" s="812"/>
      <c r="DP97" s="812"/>
      <c r="DQ97" s="812"/>
      <c r="DR97" s="812"/>
      <c r="DS97" s="812"/>
      <c r="DT97" s="812"/>
      <c r="DU97" s="812"/>
      <c r="DV97" s="812"/>
      <c r="DW97" s="812"/>
      <c r="DX97" s="812"/>
      <c r="DY97" s="812"/>
      <c r="DZ97" s="812"/>
      <c r="EA97" s="812"/>
      <c r="EB97" s="812"/>
      <c r="EC97" s="812"/>
      <c r="ED97" s="812"/>
      <c r="EE97" s="812"/>
      <c r="EF97" s="812"/>
      <c r="EG97" s="812"/>
      <c r="EH97" s="812"/>
      <c r="EI97" s="812"/>
      <c r="EJ97" s="812"/>
      <c r="EK97" s="812"/>
      <c r="EL97" s="812"/>
      <c r="EM97" s="812"/>
      <c r="EN97" s="812"/>
      <c r="EO97" s="812"/>
      <c r="EP97" s="812"/>
      <c r="EQ97" s="812"/>
      <c r="ER97" s="812"/>
      <c r="ES97" s="812"/>
      <c r="ET97" s="812"/>
      <c r="EU97" s="812"/>
      <c r="EV97" s="812"/>
      <c r="EW97" s="812"/>
      <c r="EX97" s="812"/>
      <c r="EY97" s="812"/>
      <c r="EZ97" s="812"/>
      <c r="FA97" s="812"/>
      <c r="FB97" s="812"/>
      <c r="FC97" s="812"/>
      <c r="FD97" s="812"/>
      <c r="FE97" s="812"/>
      <c r="FF97" s="812"/>
      <c r="FG97" s="812"/>
      <c r="FH97" s="812"/>
      <c r="FI97" s="812"/>
      <c r="FJ97" s="812"/>
      <c r="FK97" s="812"/>
      <c r="FL97" s="812"/>
      <c r="FM97" s="812"/>
      <c r="FN97" s="812"/>
      <c r="FO97" s="812"/>
      <c r="FP97" s="812"/>
      <c r="FQ97" s="812"/>
      <c r="FR97" s="812"/>
      <c r="FS97" s="812"/>
      <c r="FT97" s="812"/>
      <c r="FU97" s="812"/>
      <c r="FV97" s="812"/>
      <c r="FW97" s="812"/>
      <c r="FX97" s="812"/>
      <c r="FY97" s="812"/>
      <c r="FZ97" s="812"/>
      <c r="GA97" s="812"/>
      <c r="GB97" s="812"/>
      <c r="GC97" s="812"/>
      <c r="GD97" s="812"/>
      <c r="GE97" s="812"/>
      <c r="GF97" s="812"/>
      <c r="GG97" s="812"/>
      <c r="GH97" s="812"/>
      <c r="GI97" s="812"/>
      <c r="GJ97" s="812"/>
      <c r="GK97" s="812"/>
      <c r="GL97" s="812"/>
      <c r="GM97" s="812"/>
    </row>
    <row r="98" spans="2:195" ht="15" customHeight="1" x14ac:dyDescent="0.2">
      <c r="B98" s="812"/>
      <c r="C98" s="812"/>
      <c r="D98" s="812"/>
      <c r="E98" s="812"/>
      <c r="F98" s="812"/>
      <c r="G98" s="812"/>
      <c r="H98" s="812"/>
      <c r="I98" s="812"/>
      <c r="J98" s="812"/>
      <c r="K98" s="812"/>
      <c r="L98" s="812"/>
      <c r="M98" s="812"/>
      <c r="N98" s="812"/>
      <c r="O98" s="812"/>
      <c r="P98" s="812"/>
      <c r="Q98" s="812"/>
      <c r="R98" s="812"/>
      <c r="S98" s="812"/>
      <c r="T98" s="812"/>
      <c r="U98" s="812"/>
      <c r="V98" s="812"/>
      <c r="W98" s="812"/>
      <c r="X98" s="812"/>
      <c r="Y98" s="812"/>
      <c r="Z98" s="812"/>
      <c r="AA98" s="812"/>
      <c r="AB98" s="812"/>
      <c r="AC98" s="812"/>
      <c r="AD98" s="812"/>
      <c r="AE98" s="812"/>
      <c r="AF98" s="812"/>
      <c r="AG98" s="812"/>
      <c r="AH98" s="812"/>
      <c r="AI98" s="812"/>
      <c r="AJ98" s="812"/>
      <c r="AK98" s="812"/>
      <c r="AL98" s="812"/>
      <c r="AM98" s="812"/>
      <c r="AN98" s="812"/>
      <c r="AO98" s="812"/>
      <c r="AP98" s="812"/>
      <c r="AQ98" s="812"/>
      <c r="AR98" s="812"/>
      <c r="AS98" s="812"/>
      <c r="AT98" s="812"/>
      <c r="AU98" s="812"/>
      <c r="AV98" s="812"/>
      <c r="AW98" s="812"/>
      <c r="AX98" s="812"/>
      <c r="AY98" s="812"/>
      <c r="AZ98" s="812"/>
      <c r="BA98" s="812"/>
      <c r="BB98" s="812"/>
      <c r="BC98" s="812"/>
      <c r="BD98" s="812"/>
      <c r="BE98" s="812"/>
      <c r="BF98" s="812"/>
      <c r="BG98" s="812"/>
      <c r="BH98" s="812"/>
      <c r="BI98" s="812"/>
      <c r="BJ98" s="812"/>
      <c r="BK98" s="812"/>
      <c r="BL98" s="812"/>
      <c r="BM98" s="812"/>
      <c r="BN98" s="812"/>
      <c r="BO98" s="812"/>
      <c r="BP98" s="812"/>
      <c r="BQ98" s="812"/>
      <c r="BR98" s="812"/>
      <c r="BS98" s="812"/>
      <c r="BT98" s="812"/>
      <c r="BU98" s="812"/>
      <c r="BV98" s="812"/>
      <c r="BW98" s="812"/>
      <c r="BX98" s="812"/>
      <c r="BY98" s="812"/>
      <c r="BZ98" s="812"/>
      <c r="CA98" s="812"/>
      <c r="CB98" s="812"/>
      <c r="CC98" s="812"/>
      <c r="CD98" s="812"/>
      <c r="CE98" s="812"/>
      <c r="CF98" s="812"/>
      <c r="CG98" s="812"/>
      <c r="CH98" s="812"/>
      <c r="CI98" s="812"/>
      <c r="CJ98" s="812"/>
      <c r="CK98" s="812"/>
      <c r="CL98" s="812"/>
      <c r="CM98" s="812"/>
      <c r="CN98" s="812"/>
      <c r="CO98" s="812"/>
      <c r="CP98" s="812"/>
      <c r="CQ98" s="812"/>
      <c r="CR98" s="812"/>
      <c r="CS98" s="812"/>
      <c r="CT98" s="812"/>
      <c r="CU98" s="812"/>
      <c r="CV98" s="812"/>
      <c r="CW98" s="812"/>
      <c r="CX98" s="812"/>
      <c r="CY98" s="812"/>
      <c r="CZ98" s="812"/>
      <c r="DA98" s="812"/>
      <c r="DB98" s="812"/>
      <c r="DC98" s="812"/>
      <c r="DD98" s="812"/>
      <c r="DE98" s="812"/>
      <c r="DF98" s="812"/>
      <c r="DG98" s="812"/>
      <c r="DH98" s="812"/>
      <c r="DI98" s="812"/>
      <c r="DJ98" s="812"/>
      <c r="DK98" s="812"/>
      <c r="DL98" s="812"/>
      <c r="DM98" s="812"/>
      <c r="DN98" s="812"/>
      <c r="DO98" s="812"/>
      <c r="DP98" s="812"/>
      <c r="DQ98" s="812"/>
      <c r="DR98" s="812"/>
      <c r="DS98" s="812"/>
      <c r="DT98" s="812"/>
      <c r="DU98" s="812"/>
      <c r="DV98" s="812"/>
      <c r="DW98" s="812"/>
      <c r="DX98" s="812"/>
      <c r="DY98" s="812"/>
      <c r="DZ98" s="812"/>
      <c r="EA98" s="812"/>
      <c r="EB98" s="812"/>
      <c r="EC98" s="812"/>
      <c r="ED98" s="812"/>
      <c r="EE98" s="812"/>
      <c r="EF98" s="812"/>
      <c r="EG98" s="812"/>
      <c r="EH98" s="812"/>
      <c r="EI98" s="812"/>
      <c r="EJ98" s="812"/>
      <c r="EK98" s="812"/>
      <c r="EL98" s="812"/>
      <c r="EM98" s="812"/>
      <c r="EN98" s="812"/>
      <c r="EO98" s="812"/>
      <c r="EP98" s="812"/>
      <c r="EQ98" s="812"/>
      <c r="ER98" s="812"/>
      <c r="ES98" s="812"/>
      <c r="ET98" s="812"/>
      <c r="EU98" s="812"/>
      <c r="EV98" s="812"/>
      <c r="EW98" s="812"/>
      <c r="EX98" s="812"/>
      <c r="EY98" s="812"/>
      <c r="EZ98" s="812"/>
      <c r="FA98" s="812"/>
      <c r="FB98" s="812"/>
      <c r="FC98" s="812"/>
      <c r="FD98" s="812"/>
      <c r="FE98" s="812"/>
      <c r="FF98" s="812"/>
      <c r="FG98" s="812"/>
      <c r="FH98" s="812"/>
      <c r="FI98" s="812"/>
      <c r="FJ98" s="812"/>
      <c r="FK98" s="812"/>
      <c r="FL98" s="812"/>
      <c r="FM98" s="812"/>
      <c r="FN98" s="812"/>
      <c r="FO98" s="812"/>
      <c r="FP98" s="812"/>
      <c r="FQ98" s="812"/>
      <c r="FR98" s="812"/>
      <c r="FS98" s="812"/>
      <c r="FT98" s="812"/>
      <c r="FU98" s="812"/>
      <c r="FV98" s="812"/>
      <c r="FW98" s="812"/>
      <c r="FX98" s="812"/>
      <c r="FY98" s="812"/>
      <c r="FZ98" s="812"/>
      <c r="GA98" s="812"/>
      <c r="GB98" s="812"/>
      <c r="GC98" s="812"/>
      <c r="GD98" s="812"/>
      <c r="GE98" s="812"/>
      <c r="GF98" s="812"/>
      <c r="GG98" s="812"/>
      <c r="GH98" s="812"/>
      <c r="GI98" s="812"/>
      <c r="GJ98" s="812"/>
      <c r="GK98" s="812"/>
      <c r="GL98" s="812"/>
      <c r="GM98" s="812"/>
    </row>
    <row r="99" spans="2:195" ht="15" customHeight="1" x14ac:dyDescent="0.2">
      <c r="B99" s="812"/>
      <c r="C99" s="812"/>
      <c r="D99" s="812"/>
      <c r="E99" s="812"/>
      <c r="F99" s="812"/>
      <c r="G99" s="812"/>
      <c r="H99" s="812"/>
      <c r="I99" s="812"/>
      <c r="J99" s="812"/>
      <c r="K99" s="812"/>
      <c r="L99" s="812"/>
      <c r="M99" s="812"/>
      <c r="N99" s="812"/>
      <c r="O99" s="812"/>
      <c r="P99" s="812"/>
      <c r="Q99" s="812"/>
      <c r="R99" s="812"/>
      <c r="S99" s="812"/>
      <c r="T99" s="812"/>
      <c r="U99" s="812"/>
      <c r="V99" s="812"/>
      <c r="W99" s="812"/>
      <c r="X99" s="812"/>
      <c r="Y99" s="812"/>
      <c r="Z99" s="812"/>
      <c r="AA99" s="812"/>
      <c r="AB99" s="812"/>
      <c r="AC99" s="812"/>
      <c r="AD99" s="812"/>
      <c r="AE99" s="812"/>
      <c r="AF99" s="812"/>
      <c r="AG99" s="812"/>
      <c r="AH99" s="812"/>
      <c r="AI99" s="812"/>
      <c r="AJ99" s="812"/>
      <c r="AK99" s="812"/>
      <c r="AL99" s="812"/>
      <c r="AM99" s="812"/>
      <c r="AN99" s="812"/>
      <c r="AO99" s="812"/>
      <c r="AP99" s="812"/>
      <c r="AQ99" s="812"/>
      <c r="AR99" s="812"/>
      <c r="AS99" s="812"/>
      <c r="AT99" s="812"/>
      <c r="AU99" s="812"/>
      <c r="AV99" s="812"/>
      <c r="AW99" s="812"/>
      <c r="AX99" s="812"/>
      <c r="AY99" s="812"/>
      <c r="AZ99" s="812"/>
      <c r="BA99" s="812"/>
      <c r="BB99" s="812"/>
      <c r="BC99" s="812"/>
      <c r="BD99" s="812"/>
      <c r="BE99" s="812"/>
      <c r="BF99" s="812"/>
      <c r="BG99" s="812"/>
      <c r="BH99" s="812"/>
      <c r="BI99" s="812"/>
      <c r="BJ99" s="812"/>
      <c r="BK99" s="812"/>
      <c r="BL99" s="812"/>
      <c r="BM99" s="812"/>
      <c r="BN99" s="812"/>
      <c r="BO99" s="812"/>
      <c r="BP99" s="812"/>
      <c r="BQ99" s="812"/>
      <c r="BR99" s="812"/>
      <c r="BS99" s="812"/>
      <c r="BT99" s="812"/>
      <c r="BU99" s="812"/>
      <c r="BV99" s="812"/>
      <c r="BW99" s="812"/>
      <c r="BX99" s="812"/>
      <c r="BY99" s="812"/>
      <c r="BZ99" s="812"/>
      <c r="CA99" s="812"/>
      <c r="CB99" s="812"/>
      <c r="CC99" s="812"/>
      <c r="CD99" s="812"/>
      <c r="CE99" s="812"/>
      <c r="CF99" s="812"/>
      <c r="CG99" s="812"/>
      <c r="CH99" s="812"/>
      <c r="CI99" s="812"/>
      <c r="CJ99" s="812"/>
      <c r="CK99" s="812"/>
      <c r="CL99" s="812"/>
      <c r="CM99" s="812"/>
      <c r="CN99" s="812"/>
      <c r="CO99" s="812"/>
      <c r="CP99" s="812"/>
      <c r="CQ99" s="812"/>
      <c r="CR99" s="812"/>
      <c r="CS99" s="812"/>
      <c r="CT99" s="812"/>
      <c r="CU99" s="812"/>
      <c r="CV99" s="812"/>
      <c r="CW99" s="812"/>
      <c r="CX99" s="812"/>
      <c r="CY99" s="812"/>
      <c r="CZ99" s="812"/>
      <c r="DA99" s="812"/>
      <c r="DB99" s="812"/>
      <c r="DC99" s="812"/>
      <c r="DD99" s="812"/>
      <c r="DE99" s="812"/>
      <c r="DF99" s="812"/>
      <c r="DG99" s="812"/>
      <c r="DH99" s="812"/>
      <c r="DI99" s="812"/>
      <c r="DJ99" s="812"/>
      <c r="DK99" s="812"/>
      <c r="DL99" s="812"/>
      <c r="DM99" s="812"/>
      <c r="DN99" s="812"/>
      <c r="DO99" s="812"/>
      <c r="DP99" s="812"/>
      <c r="DQ99" s="812"/>
      <c r="DR99" s="812"/>
      <c r="DS99" s="812"/>
      <c r="DT99" s="812"/>
      <c r="DU99" s="812"/>
      <c r="DV99" s="812"/>
      <c r="DW99" s="812"/>
      <c r="DX99" s="812"/>
      <c r="DY99" s="812"/>
      <c r="DZ99" s="812"/>
      <c r="EA99" s="812"/>
      <c r="EB99" s="812"/>
      <c r="EC99" s="812"/>
      <c r="ED99" s="812"/>
      <c r="EE99" s="812"/>
      <c r="EF99" s="812"/>
      <c r="EG99" s="812"/>
      <c r="EH99" s="812"/>
      <c r="EI99" s="812"/>
      <c r="EJ99" s="812"/>
      <c r="EK99" s="812"/>
      <c r="EL99" s="812"/>
      <c r="EM99" s="812"/>
      <c r="EN99" s="812"/>
      <c r="EO99" s="812"/>
      <c r="EP99" s="812"/>
      <c r="EQ99" s="812"/>
      <c r="ER99" s="812"/>
      <c r="ES99" s="812"/>
      <c r="ET99" s="812"/>
      <c r="EU99" s="812"/>
      <c r="EV99" s="812"/>
      <c r="EW99" s="812"/>
      <c r="EX99" s="812"/>
      <c r="EY99" s="812"/>
      <c r="EZ99" s="812"/>
      <c r="FA99" s="812"/>
      <c r="FB99" s="812"/>
      <c r="FC99" s="812"/>
      <c r="FD99" s="812"/>
      <c r="FE99" s="812"/>
      <c r="FF99" s="812"/>
      <c r="FG99" s="812"/>
      <c r="FH99" s="812"/>
      <c r="FI99" s="812"/>
      <c r="FJ99" s="812"/>
      <c r="FK99" s="812"/>
      <c r="FL99" s="812"/>
      <c r="FM99" s="812"/>
      <c r="FN99" s="812"/>
      <c r="FO99" s="812"/>
      <c r="FP99" s="812"/>
      <c r="FQ99" s="812"/>
      <c r="FR99" s="812"/>
      <c r="FS99" s="812"/>
      <c r="FT99" s="812"/>
      <c r="FU99" s="812"/>
      <c r="FV99" s="812"/>
      <c r="FW99" s="812"/>
      <c r="FX99" s="812"/>
      <c r="FY99" s="812"/>
      <c r="FZ99" s="812"/>
      <c r="GA99" s="812"/>
      <c r="GB99" s="812"/>
      <c r="GC99" s="812"/>
      <c r="GD99" s="812"/>
      <c r="GE99" s="812"/>
      <c r="GF99" s="812"/>
      <c r="GG99" s="812"/>
      <c r="GH99" s="812"/>
      <c r="GI99" s="812"/>
      <c r="GJ99" s="812"/>
      <c r="GK99" s="812"/>
      <c r="GL99" s="812"/>
      <c r="GM99" s="812"/>
    </row>
    <row r="100" spans="2:195" ht="15" customHeight="1" x14ac:dyDescent="0.2">
      <c r="B100" s="812"/>
      <c r="C100" s="812"/>
      <c r="D100" s="812"/>
      <c r="E100" s="812"/>
      <c r="F100" s="812"/>
      <c r="G100" s="812"/>
      <c r="H100" s="812"/>
      <c r="I100" s="812"/>
      <c r="J100" s="812"/>
      <c r="K100" s="812"/>
      <c r="L100" s="812"/>
      <c r="M100" s="812"/>
      <c r="N100" s="812"/>
      <c r="O100" s="812"/>
      <c r="P100" s="812"/>
      <c r="Q100" s="812"/>
      <c r="R100" s="812"/>
      <c r="S100" s="812"/>
      <c r="T100" s="812"/>
      <c r="U100" s="812"/>
      <c r="V100" s="812"/>
      <c r="W100" s="812"/>
      <c r="X100" s="812"/>
      <c r="Y100" s="812"/>
      <c r="Z100" s="812"/>
      <c r="AA100" s="812"/>
      <c r="AB100" s="812"/>
      <c r="AC100" s="812"/>
      <c r="AD100" s="812"/>
      <c r="AE100" s="812"/>
      <c r="AF100" s="812"/>
      <c r="AG100" s="812"/>
      <c r="AH100" s="812"/>
      <c r="AI100" s="812"/>
      <c r="AJ100" s="812"/>
      <c r="AK100" s="812"/>
      <c r="AL100" s="812"/>
      <c r="AM100" s="812"/>
      <c r="AN100" s="812"/>
      <c r="AO100" s="812"/>
      <c r="AP100" s="812"/>
      <c r="AQ100" s="812"/>
      <c r="AR100" s="812"/>
      <c r="AS100" s="812"/>
      <c r="AT100" s="812"/>
      <c r="AU100" s="812"/>
      <c r="AV100" s="812"/>
      <c r="AW100" s="812"/>
      <c r="AX100" s="812"/>
      <c r="AY100" s="812"/>
      <c r="AZ100" s="812"/>
      <c r="BA100" s="812"/>
      <c r="BB100" s="812"/>
      <c r="BC100" s="812"/>
      <c r="BD100" s="812"/>
      <c r="BE100" s="812"/>
      <c r="BF100" s="812"/>
      <c r="BG100" s="812"/>
      <c r="BH100" s="812"/>
      <c r="BI100" s="812"/>
      <c r="BJ100" s="812"/>
      <c r="BK100" s="812"/>
      <c r="BL100" s="812"/>
      <c r="BM100" s="812"/>
      <c r="BN100" s="812"/>
      <c r="BO100" s="812"/>
      <c r="BP100" s="812"/>
      <c r="BQ100" s="812"/>
      <c r="BR100" s="812"/>
      <c r="BS100" s="812"/>
      <c r="BT100" s="812"/>
      <c r="BU100" s="812"/>
      <c r="BV100" s="812"/>
      <c r="BW100" s="812"/>
      <c r="BX100" s="812"/>
      <c r="BY100" s="812"/>
      <c r="BZ100" s="812"/>
      <c r="CA100" s="812"/>
      <c r="CB100" s="812"/>
      <c r="CC100" s="812"/>
      <c r="CD100" s="812"/>
      <c r="CE100" s="812"/>
      <c r="CF100" s="812"/>
      <c r="CG100" s="812"/>
      <c r="CH100" s="812"/>
      <c r="CI100" s="812"/>
      <c r="CJ100" s="812"/>
      <c r="CK100" s="812"/>
      <c r="CL100" s="812"/>
      <c r="CM100" s="812"/>
      <c r="CN100" s="812"/>
      <c r="CO100" s="812"/>
      <c r="CP100" s="812"/>
      <c r="CQ100" s="812"/>
      <c r="CR100" s="812"/>
      <c r="CS100" s="812"/>
      <c r="CT100" s="812"/>
      <c r="CU100" s="812"/>
      <c r="CV100" s="812"/>
      <c r="CW100" s="812"/>
      <c r="CX100" s="812"/>
      <c r="CY100" s="812"/>
      <c r="CZ100" s="812"/>
      <c r="DA100" s="812"/>
      <c r="DB100" s="812"/>
      <c r="DC100" s="812"/>
      <c r="DD100" s="812"/>
      <c r="DE100" s="812"/>
      <c r="DF100" s="812"/>
      <c r="DG100" s="812"/>
      <c r="DH100" s="812"/>
      <c r="DI100" s="812"/>
      <c r="DJ100" s="812"/>
      <c r="DK100" s="812"/>
      <c r="DL100" s="812"/>
      <c r="DM100" s="812"/>
      <c r="DN100" s="812"/>
      <c r="DO100" s="812"/>
      <c r="DP100" s="812"/>
      <c r="DQ100" s="812"/>
      <c r="DR100" s="812"/>
      <c r="DS100" s="812"/>
      <c r="DT100" s="812"/>
      <c r="DU100" s="812"/>
      <c r="DV100" s="812"/>
      <c r="DW100" s="812"/>
      <c r="DX100" s="812"/>
      <c r="DY100" s="812"/>
      <c r="DZ100" s="812"/>
      <c r="EA100" s="812"/>
      <c r="EB100" s="812"/>
      <c r="EC100" s="812"/>
      <c r="ED100" s="812"/>
      <c r="EE100" s="812"/>
      <c r="EF100" s="812"/>
      <c r="EG100" s="812"/>
      <c r="EH100" s="812"/>
      <c r="EI100" s="812"/>
      <c r="EJ100" s="812"/>
      <c r="EK100" s="812"/>
      <c r="EL100" s="812"/>
      <c r="EM100" s="812"/>
      <c r="EN100" s="812"/>
      <c r="EO100" s="812"/>
      <c r="EP100" s="812"/>
      <c r="EQ100" s="812"/>
      <c r="ER100" s="812"/>
      <c r="ES100" s="812"/>
      <c r="ET100" s="812"/>
      <c r="EU100" s="812"/>
      <c r="EV100" s="812"/>
      <c r="EW100" s="812"/>
      <c r="EX100" s="812"/>
      <c r="EY100" s="812"/>
      <c r="EZ100" s="812"/>
      <c r="FA100" s="812"/>
      <c r="FB100" s="812"/>
      <c r="FC100" s="812"/>
      <c r="FD100" s="812"/>
      <c r="FE100" s="812"/>
      <c r="FF100" s="812"/>
      <c r="FG100" s="812"/>
      <c r="FH100" s="812"/>
      <c r="FI100" s="812"/>
      <c r="FJ100" s="812"/>
      <c r="FK100" s="812"/>
      <c r="FL100" s="812"/>
      <c r="FM100" s="812"/>
      <c r="FN100" s="812"/>
      <c r="FO100" s="812"/>
      <c r="FP100" s="812"/>
      <c r="FQ100" s="812"/>
      <c r="FR100" s="812"/>
      <c r="FS100" s="812"/>
      <c r="FT100" s="812"/>
      <c r="FU100" s="812"/>
      <c r="FV100" s="812"/>
      <c r="FW100" s="812"/>
      <c r="FX100" s="812"/>
      <c r="FY100" s="812"/>
      <c r="FZ100" s="812"/>
      <c r="GA100" s="812"/>
      <c r="GB100" s="812"/>
      <c r="GC100" s="812"/>
      <c r="GD100" s="812"/>
      <c r="GE100" s="812"/>
      <c r="GF100" s="812"/>
      <c r="GG100" s="812"/>
      <c r="GH100" s="812"/>
      <c r="GI100" s="812"/>
      <c r="GJ100" s="812"/>
      <c r="GK100" s="812"/>
      <c r="GL100" s="812"/>
      <c r="GM100" s="812"/>
    </row>
    <row r="101" spans="2:195" ht="15" customHeight="1" x14ac:dyDescent="0.2">
      <c r="B101" s="812"/>
      <c r="C101" s="812"/>
      <c r="D101" s="812"/>
      <c r="E101" s="812"/>
      <c r="F101" s="812"/>
      <c r="G101" s="812"/>
      <c r="H101" s="812"/>
      <c r="I101" s="812"/>
      <c r="J101" s="812"/>
      <c r="K101" s="812"/>
      <c r="L101" s="812"/>
      <c r="M101" s="812"/>
      <c r="N101" s="812"/>
      <c r="O101" s="812"/>
      <c r="P101" s="812"/>
      <c r="Q101" s="812"/>
      <c r="R101" s="812"/>
      <c r="S101" s="812"/>
      <c r="T101" s="812"/>
      <c r="U101" s="812"/>
      <c r="V101" s="812"/>
      <c r="W101" s="812"/>
      <c r="X101" s="812"/>
      <c r="Y101" s="812"/>
      <c r="Z101" s="812"/>
      <c r="AA101" s="812"/>
      <c r="AB101" s="812"/>
      <c r="AC101" s="812"/>
      <c r="AD101" s="812"/>
      <c r="AE101" s="812"/>
      <c r="AF101" s="812"/>
      <c r="AG101" s="812"/>
      <c r="AH101" s="812"/>
      <c r="AI101" s="812"/>
      <c r="AJ101" s="812"/>
      <c r="AK101" s="812"/>
      <c r="AL101" s="812"/>
      <c r="AM101" s="812"/>
      <c r="AN101" s="812"/>
      <c r="AO101" s="812"/>
      <c r="AP101" s="812"/>
      <c r="AQ101" s="812"/>
      <c r="AR101" s="812"/>
      <c r="AS101" s="812"/>
      <c r="AT101" s="812"/>
      <c r="AU101" s="812"/>
      <c r="AV101" s="812"/>
      <c r="AW101" s="812"/>
      <c r="AX101" s="812"/>
      <c r="AY101" s="812"/>
      <c r="AZ101" s="812"/>
      <c r="BA101" s="812"/>
      <c r="BB101" s="812"/>
      <c r="BC101" s="812"/>
      <c r="BD101" s="812"/>
      <c r="BE101" s="812"/>
      <c r="BF101" s="812"/>
      <c r="BG101" s="812"/>
      <c r="BH101" s="812"/>
      <c r="BI101" s="812"/>
      <c r="BJ101" s="812"/>
      <c r="BK101" s="812"/>
      <c r="BL101" s="812"/>
      <c r="BM101" s="812"/>
      <c r="BN101" s="812"/>
      <c r="BO101" s="812"/>
      <c r="BP101" s="812"/>
      <c r="BQ101" s="812"/>
      <c r="BR101" s="812"/>
      <c r="BS101" s="812"/>
      <c r="BT101" s="812"/>
      <c r="BU101" s="812"/>
      <c r="BV101" s="812"/>
      <c r="BW101" s="812"/>
      <c r="BX101" s="812"/>
      <c r="BY101" s="812"/>
      <c r="BZ101" s="812"/>
      <c r="CA101" s="812"/>
      <c r="CB101" s="812"/>
      <c r="CC101" s="812"/>
      <c r="CD101" s="812"/>
      <c r="CE101" s="812"/>
      <c r="CF101" s="812"/>
      <c r="CG101" s="812"/>
      <c r="CH101" s="812"/>
      <c r="CI101" s="812"/>
      <c r="CJ101" s="812"/>
      <c r="CK101" s="812"/>
      <c r="CL101" s="812"/>
      <c r="CM101" s="812"/>
      <c r="CN101" s="812"/>
      <c r="CO101" s="812"/>
      <c r="CP101" s="812"/>
      <c r="CQ101" s="812"/>
      <c r="CR101" s="812"/>
      <c r="CS101" s="812"/>
      <c r="CT101" s="812"/>
      <c r="CU101" s="812"/>
      <c r="CV101" s="812"/>
      <c r="CW101" s="812"/>
      <c r="CX101" s="812"/>
      <c r="CY101" s="812"/>
      <c r="CZ101" s="812"/>
      <c r="DA101" s="812"/>
      <c r="DB101" s="812"/>
      <c r="DC101" s="812"/>
      <c r="DD101" s="812"/>
      <c r="DE101" s="812"/>
      <c r="DF101" s="812"/>
      <c r="DG101" s="812"/>
      <c r="DH101" s="812"/>
      <c r="DI101" s="812"/>
      <c r="DJ101" s="812"/>
      <c r="DK101" s="812"/>
      <c r="DL101" s="812"/>
      <c r="DM101" s="812"/>
      <c r="DN101" s="812"/>
      <c r="DO101" s="812"/>
      <c r="DP101" s="812"/>
      <c r="DQ101" s="812"/>
      <c r="DR101" s="812"/>
      <c r="DS101" s="812"/>
      <c r="DT101" s="812"/>
      <c r="DU101" s="812"/>
      <c r="DV101" s="812"/>
      <c r="DW101" s="812"/>
      <c r="DX101" s="812"/>
      <c r="DY101" s="812"/>
      <c r="DZ101" s="812"/>
      <c r="EA101" s="812"/>
      <c r="EB101" s="812"/>
      <c r="EC101" s="812"/>
      <c r="ED101" s="812"/>
      <c r="EE101" s="812"/>
      <c r="EF101" s="812"/>
      <c r="EG101" s="812"/>
      <c r="EH101" s="812"/>
      <c r="EI101" s="812"/>
      <c r="EJ101" s="812"/>
      <c r="EK101" s="812"/>
      <c r="EL101" s="812"/>
      <c r="EM101" s="812"/>
      <c r="EN101" s="812"/>
      <c r="EO101" s="812"/>
      <c r="EP101" s="812"/>
      <c r="EQ101" s="812"/>
      <c r="ER101" s="812"/>
      <c r="ES101" s="812"/>
      <c r="ET101" s="812"/>
      <c r="EU101" s="812"/>
      <c r="EV101" s="812"/>
      <c r="EW101" s="812"/>
      <c r="EX101" s="812"/>
      <c r="EY101" s="812"/>
      <c r="EZ101" s="812"/>
      <c r="FA101" s="812"/>
      <c r="FB101" s="812"/>
      <c r="FC101" s="812"/>
      <c r="FD101" s="812"/>
      <c r="FE101" s="812"/>
      <c r="FF101" s="812"/>
      <c r="FG101" s="812"/>
      <c r="FH101" s="812"/>
      <c r="FI101" s="812"/>
      <c r="FJ101" s="812"/>
      <c r="FK101" s="812"/>
      <c r="FL101" s="812"/>
      <c r="FM101" s="812"/>
      <c r="FN101" s="812"/>
      <c r="FO101" s="812"/>
      <c r="FP101" s="812"/>
      <c r="FQ101" s="812"/>
      <c r="FR101" s="812"/>
      <c r="FS101" s="812"/>
      <c r="FT101" s="812"/>
      <c r="FU101" s="812"/>
      <c r="FV101" s="812"/>
      <c r="FW101" s="812"/>
      <c r="FX101" s="812"/>
      <c r="FY101" s="812"/>
      <c r="FZ101" s="812"/>
      <c r="GA101" s="812"/>
      <c r="GB101" s="812"/>
      <c r="GC101" s="812"/>
      <c r="GD101" s="812"/>
      <c r="GE101" s="812"/>
      <c r="GF101" s="812"/>
      <c r="GG101" s="812"/>
      <c r="GH101" s="812"/>
      <c r="GI101" s="812"/>
      <c r="GJ101" s="812"/>
      <c r="GK101" s="812"/>
      <c r="GL101" s="812"/>
      <c r="GM101" s="812"/>
    </row>
    <row r="102" spans="2:195" ht="15" customHeight="1" x14ac:dyDescent="0.2">
      <c r="B102" s="812"/>
      <c r="C102" s="812"/>
      <c r="D102" s="812"/>
      <c r="E102" s="812"/>
      <c r="F102" s="812"/>
      <c r="G102" s="812"/>
      <c r="H102" s="812"/>
      <c r="I102" s="812"/>
      <c r="J102" s="812"/>
      <c r="K102" s="812"/>
      <c r="L102" s="812"/>
      <c r="M102" s="812"/>
      <c r="N102" s="812"/>
      <c r="O102" s="812"/>
      <c r="P102" s="812"/>
      <c r="Q102" s="812"/>
      <c r="R102" s="812"/>
      <c r="S102" s="812"/>
      <c r="T102" s="812"/>
      <c r="U102" s="812"/>
      <c r="V102" s="812"/>
      <c r="W102" s="812"/>
      <c r="X102" s="812"/>
      <c r="Y102" s="812"/>
      <c r="Z102" s="812"/>
      <c r="AA102" s="812"/>
      <c r="AB102" s="812"/>
      <c r="AC102" s="812"/>
      <c r="AD102" s="812"/>
      <c r="AE102" s="812"/>
      <c r="AF102" s="812"/>
      <c r="AG102" s="812"/>
      <c r="AH102" s="812"/>
      <c r="AI102" s="812"/>
      <c r="AJ102" s="812"/>
      <c r="AK102" s="812"/>
      <c r="AL102" s="812"/>
      <c r="AM102" s="812"/>
      <c r="AN102" s="812"/>
      <c r="AO102" s="812"/>
      <c r="AP102" s="812"/>
      <c r="AQ102" s="812"/>
      <c r="AR102" s="812"/>
      <c r="AS102" s="812"/>
      <c r="AT102" s="812"/>
      <c r="AU102" s="812"/>
      <c r="AV102" s="812"/>
      <c r="AW102" s="812"/>
      <c r="AX102" s="812"/>
      <c r="AY102" s="812"/>
      <c r="AZ102" s="812"/>
      <c r="BA102" s="812"/>
      <c r="BB102" s="812"/>
      <c r="BC102" s="812"/>
      <c r="BD102" s="812"/>
      <c r="BE102" s="812"/>
      <c r="BF102" s="812"/>
      <c r="BG102" s="812"/>
      <c r="BH102" s="812"/>
      <c r="BI102" s="812"/>
      <c r="BJ102" s="812"/>
      <c r="BK102" s="812"/>
      <c r="BL102" s="812"/>
      <c r="BM102" s="812"/>
      <c r="BN102" s="812"/>
      <c r="BO102" s="812"/>
      <c r="BP102" s="812"/>
      <c r="BQ102" s="812"/>
      <c r="BR102" s="812"/>
      <c r="BS102" s="812"/>
      <c r="BT102" s="812"/>
      <c r="BU102" s="812"/>
      <c r="BV102" s="812"/>
      <c r="BW102" s="812"/>
      <c r="BX102" s="812"/>
      <c r="BY102" s="812"/>
      <c r="BZ102" s="812"/>
      <c r="CA102" s="812"/>
      <c r="CB102" s="812"/>
      <c r="CC102" s="812"/>
      <c r="CD102" s="812"/>
      <c r="CE102" s="812"/>
      <c r="CF102" s="812"/>
      <c r="CG102" s="812"/>
      <c r="CH102" s="812"/>
      <c r="CI102" s="812"/>
      <c r="CJ102" s="812"/>
      <c r="CK102" s="812"/>
      <c r="CL102" s="812"/>
      <c r="CM102" s="812"/>
      <c r="CN102" s="812"/>
      <c r="CO102" s="812"/>
      <c r="CP102" s="812"/>
      <c r="CQ102" s="812"/>
      <c r="CR102" s="812"/>
      <c r="CS102" s="812"/>
      <c r="CT102" s="812"/>
      <c r="CU102" s="812"/>
      <c r="CV102" s="812"/>
      <c r="CW102" s="812"/>
      <c r="CX102" s="812"/>
      <c r="CY102" s="812"/>
      <c r="CZ102" s="812"/>
      <c r="DA102" s="812"/>
      <c r="DB102" s="812"/>
      <c r="DC102" s="812"/>
      <c r="DD102" s="812"/>
      <c r="DE102" s="812"/>
      <c r="DF102" s="812"/>
      <c r="DG102" s="812"/>
      <c r="DH102" s="812"/>
      <c r="DI102" s="812"/>
      <c r="DJ102" s="812"/>
      <c r="DK102" s="812"/>
      <c r="DL102" s="812"/>
      <c r="DM102" s="812"/>
      <c r="DN102" s="812"/>
      <c r="DO102" s="812"/>
      <c r="DP102" s="812"/>
      <c r="DQ102" s="812"/>
      <c r="DR102" s="812"/>
      <c r="DS102" s="812"/>
      <c r="DT102" s="812"/>
      <c r="DU102" s="812"/>
      <c r="DV102" s="812"/>
      <c r="DW102" s="812"/>
      <c r="DX102" s="812"/>
      <c r="DY102" s="812"/>
      <c r="DZ102" s="812"/>
      <c r="EA102" s="812"/>
      <c r="EB102" s="812"/>
      <c r="EC102" s="812"/>
      <c r="ED102" s="812"/>
      <c r="EE102" s="812"/>
      <c r="EF102" s="812"/>
      <c r="EG102" s="812"/>
      <c r="EH102" s="812"/>
      <c r="EI102" s="812"/>
      <c r="EJ102" s="812"/>
      <c r="EK102" s="812"/>
      <c r="EL102" s="812"/>
      <c r="EM102" s="812"/>
      <c r="EN102" s="812"/>
      <c r="EO102" s="812"/>
      <c r="EP102" s="812"/>
      <c r="EQ102" s="812"/>
      <c r="ER102" s="812"/>
      <c r="ES102" s="812"/>
      <c r="ET102" s="812"/>
      <c r="EU102" s="812"/>
      <c r="EV102" s="812"/>
      <c r="EW102" s="812"/>
      <c r="EX102" s="812"/>
      <c r="EY102" s="812"/>
      <c r="EZ102" s="812"/>
      <c r="FA102" s="812"/>
      <c r="FB102" s="812"/>
      <c r="FC102" s="812"/>
      <c r="FD102" s="812"/>
      <c r="FE102" s="812"/>
      <c r="FF102" s="812"/>
      <c r="FG102" s="812"/>
      <c r="FH102" s="812"/>
      <c r="FI102" s="812"/>
      <c r="FJ102" s="812"/>
      <c r="FK102" s="812"/>
      <c r="FL102" s="812"/>
      <c r="FM102" s="812"/>
      <c r="FN102" s="812"/>
      <c r="FO102" s="812"/>
      <c r="FP102" s="812"/>
      <c r="FQ102" s="812"/>
      <c r="FR102" s="812"/>
      <c r="FS102" s="812"/>
      <c r="FT102" s="812"/>
      <c r="FU102" s="812"/>
      <c r="FV102" s="812"/>
      <c r="FW102" s="812"/>
      <c r="FX102" s="812"/>
      <c r="FY102" s="812"/>
      <c r="FZ102" s="812"/>
      <c r="GA102" s="812"/>
      <c r="GB102" s="812"/>
      <c r="GC102" s="812"/>
      <c r="GD102" s="812"/>
      <c r="GE102" s="812"/>
      <c r="GF102" s="812"/>
      <c r="GG102" s="812"/>
      <c r="GH102" s="812"/>
      <c r="GI102" s="812"/>
      <c r="GJ102" s="812"/>
      <c r="GK102" s="812"/>
      <c r="GL102" s="812"/>
      <c r="GM102" s="812"/>
    </row>
    <row r="103" spans="2:195" ht="15" customHeight="1" x14ac:dyDescent="0.2">
      <c r="B103" s="812"/>
      <c r="C103" s="812"/>
      <c r="D103" s="812"/>
      <c r="E103" s="812"/>
      <c r="F103" s="812"/>
      <c r="G103" s="812"/>
      <c r="H103" s="812"/>
      <c r="I103" s="812"/>
      <c r="J103" s="812"/>
      <c r="K103" s="812"/>
      <c r="L103" s="812"/>
      <c r="M103" s="812"/>
      <c r="N103" s="812"/>
      <c r="O103" s="812"/>
      <c r="P103" s="812"/>
      <c r="Q103" s="812"/>
      <c r="R103" s="812"/>
      <c r="S103" s="812"/>
      <c r="T103" s="812"/>
      <c r="U103" s="812"/>
      <c r="V103" s="812"/>
      <c r="W103" s="812"/>
      <c r="X103" s="812"/>
      <c r="Y103" s="812"/>
      <c r="Z103" s="812"/>
      <c r="AA103" s="812"/>
      <c r="AB103" s="812"/>
      <c r="AC103" s="812"/>
      <c r="AD103" s="812"/>
      <c r="AE103" s="812"/>
      <c r="AF103" s="812"/>
      <c r="AG103" s="812"/>
      <c r="AH103" s="812"/>
      <c r="AI103" s="812"/>
      <c r="AJ103" s="812"/>
      <c r="AK103" s="812"/>
      <c r="AL103" s="812"/>
      <c r="AM103" s="812"/>
      <c r="AN103" s="812"/>
      <c r="AO103" s="812"/>
      <c r="AP103" s="812"/>
      <c r="AQ103" s="812"/>
      <c r="AR103" s="812"/>
      <c r="AS103" s="812"/>
      <c r="AT103" s="812"/>
      <c r="AU103" s="812"/>
      <c r="AV103" s="812"/>
      <c r="AW103" s="812"/>
      <c r="AX103" s="812"/>
      <c r="AY103" s="812"/>
      <c r="AZ103" s="812"/>
      <c r="BA103" s="812"/>
      <c r="BB103" s="812"/>
      <c r="BC103" s="812"/>
      <c r="BD103" s="812"/>
      <c r="BE103" s="812"/>
      <c r="BF103" s="812"/>
      <c r="BG103" s="812"/>
      <c r="BH103" s="812"/>
      <c r="BI103" s="812"/>
      <c r="BJ103" s="812"/>
      <c r="BK103" s="812"/>
      <c r="BL103" s="812"/>
      <c r="BM103" s="812"/>
      <c r="BN103" s="812"/>
      <c r="BO103" s="812"/>
      <c r="BP103" s="812"/>
      <c r="BQ103" s="812"/>
      <c r="BR103" s="812"/>
      <c r="BS103" s="812"/>
      <c r="BT103" s="812"/>
      <c r="BU103" s="812"/>
      <c r="BV103" s="812"/>
      <c r="BW103" s="812"/>
      <c r="BX103" s="812"/>
      <c r="BY103" s="812"/>
      <c r="BZ103" s="812"/>
      <c r="CA103" s="812"/>
      <c r="CB103" s="812"/>
      <c r="CC103" s="812"/>
      <c r="CD103" s="812"/>
      <c r="CE103" s="812"/>
      <c r="CF103" s="812"/>
      <c r="CG103" s="812"/>
      <c r="CH103" s="812"/>
      <c r="CI103" s="812"/>
      <c r="CJ103" s="812"/>
      <c r="CK103" s="812"/>
      <c r="CL103" s="812"/>
      <c r="CM103" s="812"/>
      <c r="CN103" s="812"/>
      <c r="CO103" s="812"/>
      <c r="CP103" s="812"/>
      <c r="CQ103" s="812"/>
      <c r="CR103" s="812"/>
      <c r="CS103" s="812"/>
      <c r="CT103" s="812"/>
      <c r="CU103" s="812"/>
      <c r="CV103" s="812"/>
      <c r="CW103" s="812"/>
      <c r="CX103" s="812"/>
      <c r="CY103" s="812"/>
      <c r="CZ103" s="812"/>
      <c r="DA103" s="812"/>
      <c r="DB103" s="812"/>
      <c r="DC103" s="812"/>
      <c r="DD103" s="812"/>
      <c r="DE103" s="812"/>
      <c r="DF103" s="812"/>
      <c r="DG103" s="812"/>
      <c r="DH103" s="812"/>
      <c r="DI103" s="812"/>
      <c r="DJ103" s="812"/>
      <c r="DK103" s="812"/>
      <c r="DL103" s="812"/>
      <c r="DM103" s="812"/>
      <c r="DN103" s="812"/>
      <c r="DO103" s="812"/>
      <c r="DP103" s="812"/>
      <c r="DQ103" s="812"/>
      <c r="DR103" s="812"/>
      <c r="DS103" s="812"/>
      <c r="DT103" s="812"/>
      <c r="DU103" s="812"/>
      <c r="DV103" s="812"/>
      <c r="DW103" s="812"/>
      <c r="DX103" s="812"/>
      <c r="DY103" s="812"/>
      <c r="DZ103" s="812"/>
      <c r="EA103" s="812"/>
      <c r="EB103" s="812"/>
      <c r="EC103" s="812"/>
      <c r="ED103" s="812"/>
      <c r="EE103" s="812"/>
      <c r="EF103" s="812"/>
      <c r="EG103" s="812"/>
      <c r="EH103" s="812"/>
      <c r="EI103" s="812"/>
      <c r="EJ103" s="812"/>
      <c r="EK103" s="812"/>
      <c r="EL103" s="812"/>
      <c r="EM103" s="812"/>
      <c r="EN103" s="812"/>
      <c r="EO103" s="812"/>
      <c r="EP103" s="812"/>
      <c r="EQ103" s="812"/>
      <c r="ER103" s="812"/>
      <c r="ES103" s="812"/>
      <c r="ET103" s="812"/>
      <c r="EU103" s="812"/>
      <c r="EV103" s="812"/>
      <c r="EW103" s="812"/>
      <c r="EX103" s="812"/>
      <c r="EY103" s="812"/>
      <c r="EZ103" s="812"/>
      <c r="FA103" s="812"/>
      <c r="FB103" s="812"/>
      <c r="FC103" s="812"/>
      <c r="FD103" s="812"/>
      <c r="FE103" s="812"/>
      <c r="FF103" s="812"/>
      <c r="FG103" s="812"/>
      <c r="FH103" s="812"/>
      <c r="FI103" s="812"/>
      <c r="FJ103" s="812"/>
      <c r="FK103" s="812"/>
      <c r="FL103" s="812"/>
      <c r="FM103" s="812"/>
      <c r="FN103" s="812"/>
      <c r="FO103" s="812"/>
      <c r="FP103" s="812"/>
      <c r="FQ103" s="812"/>
      <c r="FR103" s="812"/>
      <c r="FS103" s="812"/>
      <c r="FT103" s="812"/>
      <c r="FU103" s="812"/>
      <c r="FV103" s="812"/>
      <c r="FW103" s="812"/>
      <c r="FX103" s="812"/>
      <c r="FY103" s="812"/>
      <c r="FZ103" s="812"/>
      <c r="GA103" s="812"/>
      <c r="GB103" s="812"/>
      <c r="GC103" s="812"/>
      <c r="GD103" s="812"/>
      <c r="GE103" s="812"/>
      <c r="GF103" s="812"/>
      <c r="GG103" s="812"/>
      <c r="GH103" s="812"/>
      <c r="GI103" s="812"/>
      <c r="GJ103" s="812"/>
      <c r="GK103" s="812"/>
      <c r="GL103" s="812"/>
      <c r="GM103" s="812"/>
    </row>
    <row r="104" spans="2:195" ht="15" customHeight="1" x14ac:dyDescent="0.2">
      <c r="B104" s="812"/>
      <c r="C104" s="812"/>
      <c r="D104" s="812"/>
      <c r="E104" s="812"/>
      <c r="F104" s="812"/>
      <c r="G104" s="812"/>
      <c r="H104" s="812"/>
      <c r="I104" s="812"/>
      <c r="J104" s="812"/>
      <c r="K104" s="812"/>
      <c r="L104" s="812"/>
      <c r="M104" s="812"/>
      <c r="N104" s="812"/>
      <c r="O104" s="812"/>
      <c r="P104" s="812"/>
      <c r="Q104" s="812"/>
      <c r="R104" s="812"/>
      <c r="S104" s="812"/>
      <c r="T104" s="812"/>
      <c r="U104" s="812"/>
      <c r="V104" s="812"/>
      <c r="W104" s="812"/>
      <c r="X104" s="812"/>
      <c r="Y104" s="812"/>
      <c r="Z104" s="812"/>
      <c r="AA104" s="812"/>
      <c r="AB104" s="812"/>
      <c r="AC104" s="812"/>
      <c r="AD104" s="812"/>
      <c r="AE104" s="812"/>
      <c r="AF104" s="812"/>
      <c r="AG104" s="812"/>
      <c r="AH104" s="812"/>
      <c r="AI104" s="812"/>
      <c r="AJ104" s="812"/>
      <c r="AK104" s="812"/>
      <c r="AL104" s="812"/>
      <c r="AM104" s="812"/>
      <c r="AN104" s="812"/>
      <c r="AO104" s="812"/>
      <c r="AP104" s="812"/>
      <c r="AQ104" s="812"/>
      <c r="AR104" s="812"/>
      <c r="AS104" s="812"/>
      <c r="AT104" s="812"/>
      <c r="AU104" s="812"/>
      <c r="AV104" s="812"/>
      <c r="AW104" s="812"/>
      <c r="AX104" s="812"/>
      <c r="AY104" s="812"/>
      <c r="AZ104" s="812"/>
      <c r="BA104" s="812"/>
      <c r="BB104" s="812"/>
      <c r="BC104" s="812"/>
      <c r="BD104" s="812"/>
      <c r="BE104" s="812"/>
      <c r="BF104" s="812"/>
      <c r="BG104" s="812"/>
      <c r="BH104" s="812"/>
      <c r="BI104" s="812"/>
      <c r="BJ104" s="812"/>
      <c r="BK104" s="812"/>
      <c r="BL104" s="812"/>
      <c r="BM104" s="812"/>
      <c r="BN104" s="812"/>
      <c r="BO104" s="812"/>
      <c r="BP104" s="812"/>
      <c r="BQ104" s="812"/>
      <c r="BR104" s="812"/>
      <c r="BS104" s="812"/>
      <c r="BT104" s="812"/>
      <c r="BU104" s="812"/>
      <c r="BV104" s="812"/>
      <c r="BW104" s="812"/>
      <c r="BX104" s="812"/>
      <c r="BY104" s="812"/>
      <c r="BZ104" s="812"/>
      <c r="CA104" s="812"/>
      <c r="CB104" s="812"/>
      <c r="CC104" s="812"/>
      <c r="CD104" s="812"/>
      <c r="CE104" s="812"/>
      <c r="CF104" s="812"/>
      <c r="CG104" s="812"/>
      <c r="CH104" s="812"/>
      <c r="CI104" s="812"/>
      <c r="CJ104" s="812"/>
      <c r="CK104" s="812"/>
      <c r="CL104" s="812"/>
      <c r="CM104" s="812"/>
      <c r="CN104" s="812"/>
      <c r="CO104" s="812"/>
      <c r="CP104" s="812"/>
      <c r="CQ104" s="812"/>
      <c r="CR104" s="812"/>
      <c r="CS104" s="812"/>
      <c r="CT104" s="812"/>
      <c r="CU104" s="812"/>
      <c r="CV104" s="812"/>
      <c r="CW104" s="812"/>
      <c r="CX104" s="812"/>
      <c r="CY104" s="812"/>
      <c r="CZ104" s="812"/>
      <c r="DA104" s="812"/>
      <c r="DB104" s="812"/>
      <c r="DC104" s="812"/>
      <c r="DD104" s="812"/>
      <c r="DE104" s="812"/>
      <c r="DF104" s="812"/>
      <c r="DG104" s="812"/>
      <c r="DH104" s="812"/>
      <c r="DI104" s="812"/>
      <c r="DJ104" s="812"/>
      <c r="DK104" s="812"/>
      <c r="DL104" s="812"/>
      <c r="DM104" s="812"/>
      <c r="DN104" s="812"/>
      <c r="DO104" s="812"/>
      <c r="DP104" s="812"/>
      <c r="DQ104" s="812"/>
      <c r="DR104" s="812"/>
      <c r="DS104" s="812"/>
      <c r="DT104" s="812"/>
      <c r="DU104" s="812"/>
      <c r="DV104" s="812"/>
      <c r="DW104" s="812"/>
      <c r="DX104" s="812"/>
      <c r="DY104" s="812"/>
      <c r="DZ104" s="812"/>
      <c r="EA104" s="812"/>
      <c r="EB104" s="812"/>
      <c r="EC104" s="812"/>
      <c r="ED104" s="812"/>
      <c r="EE104" s="812"/>
      <c r="EF104" s="812"/>
      <c r="EG104" s="812"/>
      <c r="EH104" s="812"/>
      <c r="EI104" s="812"/>
      <c r="EJ104" s="812"/>
      <c r="EK104" s="812"/>
      <c r="EL104" s="812"/>
      <c r="EM104" s="812"/>
      <c r="EN104" s="812"/>
      <c r="EO104" s="812"/>
      <c r="EP104" s="812"/>
      <c r="EQ104" s="812"/>
      <c r="ER104" s="812"/>
      <c r="ES104" s="812"/>
      <c r="ET104" s="812"/>
      <c r="EU104" s="812"/>
      <c r="EV104" s="812"/>
      <c r="EW104" s="812"/>
      <c r="EX104" s="812"/>
      <c r="EY104" s="812"/>
      <c r="EZ104" s="812"/>
      <c r="FA104" s="812"/>
      <c r="FB104" s="812"/>
      <c r="FC104" s="812"/>
      <c r="FD104" s="812"/>
      <c r="FE104" s="812"/>
      <c r="FF104" s="812"/>
      <c r="FG104" s="812"/>
      <c r="FH104" s="812"/>
      <c r="FI104" s="812"/>
      <c r="FJ104" s="812"/>
      <c r="FK104" s="812"/>
      <c r="FL104" s="812"/>
      <c r="FM104" s="812"/>
      <c r="FN104" s="812"/>
      <c r="FO104" s="812"/>
      <c r="FP104" s="812"/>
      <c r="FQ104" s="812"/>
      <c r="FR104" s="812"/>
      <c r="FS104" s="812"/>
      <c r="FT104" s="812"/>
      <c r="FU104" s="812"/>
      <c r="FV104" s="812"/>
      <c r="FW104" s="812"/>
      <c r="FX104" s="812"/>
      <c r="FY104" s="812"/>
      <c r="FZ104" s="812"/>
      <c r="GA104" s="812"/>
      <c r="GB104" s="812"/>
      <c r="GC104" s="812"/>
      <c r="GD104" s="812"/>
      <c r="GE104" s="812"/>
      <c r="GF104" s="812"/>
      <c r="GG104" s="812"/>
      <c r="GH104" s="812"/>
      <c r="GI104" s="812"/>
      <c r="GJ104" s="812"/>
      <c r="GK104" s="812"/>
      <c r="GL104" s="812"/>
      <c r="GM104" s="812"/>
    </row>
    <row r="105" spans="2:195" ht="15" customHeight="1" x14ac:dyDescent="0.2">
      <c r="B105" s="812"/>
      <c r="C105" s="812"/>
      <c r="D105" s="812"/>
      <c r="E105" s="812"/>
      <c r="F105" s="812"/>
      <c r="G105" s="812"/>
      <c r="H105" s="812"/>
      <c r="I105" s="812"/>
      <c r="J105" s="812"/>
      <c r="K105" s="812"/>
      <c r="L105" s="812"/>
      <c r="M105" s="812"/>
      <c r="N105" s="812"/>
      <c r="O105" s="812"/>
      <c r="P105" s="812"/>
      <c r="Q105" s="812"/>
      <c r="R105" s="812"/>
      <c r="S105" s="812"/>
      <c r="T105" s="812"/>
      <c r="U105" s="812"/>
      <c r="V105" s="812"/>
      <c r="W105" s="812"/>
      <c r="X105" s="812"/>
      <c r="Y105" s="812"/>
      <c r="Z105" s="812"/>
      <c r="AA105" s="812"/>
      <c r="AB105" s="812"/>
      <c r="AC105" s="812"/>
      <c r="AD105" s="812"/>
      <c r="AE105" s="812"/>
      <c r="AF105" s="812"/>
      <c r="AG105" s="812"/>
      <c r="AH105" s="812"/>
      <c r="AI105" s="812"/>
      <c r="AJ105" s="812"/>
      <c r="AK105" s="812"/>
      <c r="AL105" s="812"/>
      <c r="AM105" s="812"/>
      <c r="AN105" s="812"/>
      <c r="AO105" s="812"/>
      <c r="AP105" s="812"/>
      <c r="AQ105" s="812"/>
      <c r="AR105" s="812"/>
      <c r="AS105" s="812"/>
      <c r="AT105" s="812"/>
      <c r="AU105" s="812"/>
      <c r="AV105" s="812"/>
      <c r="AW105" s="812"/>
      <c r="AX105" s="812"/>
      <c r="AY105" s="812"/>
      <c r="AZ105" s="812"/>
      <c r="BA105" s="812"/>
      <c r="BB105" s="812"/>
      <c r="BC105" s="812"/>
      <c r="BD105" s="812"/>
      <c r="BE105" s="812"/>
      <c r="BF105" s="812"/>
      <c r="BG105" s="812"/>
      <c r="BH105" s="812"/>
      <c r="BI105" s="812"/>
      <c r="BJ105" s="812"/>
      <c r="BK105" s="812"/>
      <c r="BL105" s="812"/>
      <c r="BM105" s="812"/>
      <c r="BN105" s="812"/>
      <c r="BO105" s="812"/>
      <c r="BP105" s="812"/>
      <c r="BQ105" s="812"/>
      <c r="BR105" s="812"/>
      <c r="BS105" s="812"/>
      <c r="BT105" s="812"/>
      <c r="BU105" s="812"/>
      <c r="BV105" s="812"/>
      <c r="BW105" s="812"/>
      <c r="BX105" s="812"/>
      <c r="BY105" s="812"/>
      <c r="BZ105" s="812"/>
      <c r="CA105" s="812"/>
      <c r="CB105" s="812"/>
      <c r="CC105" s="812"/>
      <c r="CD105" s="812"/>
      <c r="CE105" s="812"/>
      <c r="CF105" s="812"/>
      <c r="CG105" s="812"/>
      <c r="CH105" s="812"/>
      <c r="CI105" s="812"/>
      <c r="CJ105" s="812"/>
      <c r="CK105" s="812"/>
      <c r="CL105" s="812"/>
      <c r="CM105" s="812"/>
      <c r="CN105" s="812"/>
      <c r="CO105" s="812"/>
      <c r="CP105" s="812"/>
      <c r="CQ105" s="812"/>
      <c r="CR105" s="812"/>
      <c r="CS105" s="812"/>
      <c r="CT105" s="812"/>
      <c r="CU105" s="812"/>
      <c r="CV105" s="812"/>
      <c r="CW105" s="812"/>
      <c r="CX105" s="812"/>
      <c r="CY105" s="812"/>
      <c r="CZ105" s="812"/>
      <c r="DA105" s="812"/>
      <c r="DB105" s="812"/>
      <c r="DC105" s="812"/>
      <c r="DD105" s="812"/>
      <c r="DE105" s="812"/>
      <c r="DF105" s="812"/>
      <c r="DG105" s="812"/>
      <c r="DH105" s="812"/>
      <c r="DI105" s="812"/>
      <c r="DJ105" s="812"/>
      <c r="DK105" s="812"/>
      <c r="DL105" s="812"/>
      <c r="DM105" s="812"/>
      <c r="DN105" s="812"/>
      <c r="DO105" s="812"/>
      <c r="DP105" s="812"/>
      <c r="DQ105" s="812"/>
      <c r="DR105" s="812"/>
      <c r="DS105" s="812"/>
      <c r="DT105" s="812"/>
      <c r="DU105" s="812"/>
      <c r="DV105" s="812"/>
      <c r="DW105" s="812"/>
      <c r="DX105" s="812"/>
      <c r="DY105" s="812"/>
      <c r="DZ105" s="812"/>
      <c r="EA105" s="812"/>
      <c r="EB105" s="812"/>
      <c r="EC105" s="812"/>
      <c r="ED105" s="812"/>
      <c r="EE105" s="812"/>
      <c r="EF105" s="812"/>
      <c r="EG105" s="812"/>
      <c r="EH105" s="812"/>
      <c r="EI105" s="812"/>
      <c r="EJ105" s="812"/>
      <c r="EK105" s="812"/>
      <c r="EL105" s="812"/>
      <c r="EM105" s="812"/>
      <c r="EN105" s="812"/>
      <c r="EO105" s="812"/>
      <c r="EP105" s="812"/>
      <c r="EQ105" s="812"/>
      <c r="ER105" s="812"/>
      <c r="ES105" s="812"/>
      <c r="ET105" s="812"/>
      <c r="EU105" s="812"/>
      <c r="EV105" s="812"/>
      <c r="EW105" s="812"/>
      <c r="EX105" s="812"/>
      <c r="EY105" s="812"/>
      <c r="EZ105" s="812"/>
      <c r="FA105" s="812"/>
      <c r="FB105" s="812"/>
      <c r="FC105" s="812"/>
      <c r="FD105" s="812"/>
      <c r="FE105" s="812"/>
      <c r="FF105" s="812"/>
      <c r="FG105" s="812"/>
      <c r="FH105" s="812"/>
      <c r="FI105" s="812"/>
      <c r="FJ105" s="812"/>
      <c r="FK105" s="812"/>
      <c r="FL105" s="812"/>
      <c r="FM105" s="812"/>
      <c r="FN105" s="812"/>
      <c r="FO105" s="812"/>
      <c r="FP105" s="812"/>
      <c r="FQ105" s="812"/>
      <c r="FR105" s="812"/>
      <c r="FS105" s="812"/>
      <c r="FT105" s="812"/>
      <c r="FU105" s="812"/>
      <c r="FV105" s="812"/>
      <c r="FW105" s="812"/>
      <c r="FX105" s="812"/>
      <c r="FY105" s="812"/>
      <c r="FZ105" s="812"/>
      <c r="GA105" s="812"/>
      <c r="GB105" s="812"/>
      <c r="GC105" s="812"/>
      <c r="GD105" s="812"/>
      <c r="GE105" s="812"/>
      <c r="GF105" s="812"/>
      <c r="GG105" s="812"/>
      <c r="GH105" s="812"/>
      <c r="GI105" s="812"/>
      <c r="GJ105" s="812"/>
      <c r="GK105" s="812"/>
      <c r="GL105" s="812"/>
      <c r="GM105" s="812"/>
    </row>
    <row r="106" spans="2:195" ht="15" customHeight="1" x14ac:dyDescent="0.2">
      <c r="B106" s="812"/>
      <c r="C106" s="812"/>
      <c r="D106" s="812"/>
      <c r="E106" s="812"/>
      <c r="F106" s="812"/>
      <c r="G106" s="812"/>
      <c r="H106" s="812"/>
      <c r="I106" s="812"/>
      <c r="J106" s="812"/>
      <c r="K106" s="812"/>
      <c r="L106" s="812"/>
      <c r="M106" s="812"/>
      <c r="N106" s="812"/>
      <c r="O106" s="812"/>
      <c r="P106" s="812"/>
      <c r="Q106" s="812"/>
      <c r="R106" s="812"/>
      <c r="S106" s="812"/>
      <c r="T106" s="812"/>
      <c r="U106" s="812"/>
      <c r="V106" s="812"/>
      <c r="W106" s="812"/>
      <c r="X106" s="812"/>
      <c r="Y106" s="812"/>
      <c r="Z106" s="812"/>
      <c r="AA106" s="812"/>
      <c r="AB106" s="812"/>
      <c r="AC106" s="812"/>
      <c r="AD106" s="812"/>
      <c r="AE106" s="812"/>
      <c r="AF106" s="812"/>
      <c r="AG106" s="812"/>
      <c r="AH106" s="812"/>
      <c r="AI106" s="812"/>
      <c r="AJ106" s="812"/>
      <c r="AK106" s="812"/>
      <c r="AL106" s="812"/>
      <c r="AM106" s="812"/>
      <c r="AN106" s="812"/>
      <c r="AO106" s="812"/>
      <c r="AP106" s="812"/>
      <c r="AQ106" s="812"/>
      <c r="AR106" s="812"/>
      <c r="AS106" s="812"/>
      <c r="AT106" s="812"/>
      <c r="AU106" s="812"/>
      <c r="AV106" s="812"/>
      <c r="AW106" s="812"/>
      <c r="AX106" s="812"/>
      <c r="AY106" s="812"/>
      <c r="AZ106" s="812"/>
      <c r="BA106" s="812"/>
      <c r="BB106" s="812"/>
      <c r="BC106" s="812"/>
      <c r="BD106" s="812"/>
      <c r="BE106" s="812"/>
      <c r="BF106" s="812"/>
      <c r="BG106" s="812"/>
      <c r="BH106" s="812"/>
      <c r="BI106" s="812"/>
      <c r="BJ106" s="812"/>
      <c r="BK106" s="812"/>
      <c r="BL106" s="812"/>
      <c r="BM106" s="812"/>
      <c r="BN106" s="812"/>
      <c r="BO106" s="812"/>
      <c r="BP106" s="812"/>
      <c r="BQ106" s="812"/>
      <c r="BR106" s="812"/>
      <c r="BS106" s="812"/>
      <c r="BT106" s="812"/>
      <c r="BU106" s="812"/>
      <c r="BV106" s="812"/>
      <c r="BW106" s="812"/>
      <c r="BX106" s="812"/>
      <c r="BY106" s="812"/>
      <c r="BZ106" s="812"/>
      <c r="CA106" s="812"/>
      <c r="CB106" s="812"/>
      <c r="CC106" s="812"/>
      <c r="CD106" s="812"/>
      <c r="CE106" s="812"/>
      <c r="CF106" s="812"/>
      <c r="CG106" s="812"/>
      <c r="CH106" s="812"/>
      <c r="CI106" s="812"/>
      <c r="CJ106" s="812"/>
      <c r="CK106" s="812"/>
      <c r="CL106" s="812"/>
      <c r="CM106" s="812"/>
      <c r="CN106" s="812"/>
      <c r="CO106" s="812"/>
      <c r="CP106" s="812"/>
      <c r="CQ106" s="812"/>
      <c r="CR106" s="812"/>
      <c r="CS106" s="812"/>
      <c r="CT106" s="812"/>
      <c r="CU106" s="812"/>
      <c r="CV106" s="812"/>
      <c r="CW106" s="812"/>
      <c r="CX106" s="812"/>
      <c r="CY106" s="812"/>
      <c r="CZ106" s="812"/>
      <c r="DA106" s="812"/>
      <c r="DB106" s="812"/>
      <c r="DC106" s="812"/>
      <c r="DD106" s="812"/>
      <c r="DE106" s="812"/>
      <c r="DF106" s="812"/>
      <c r="DG106" s="812"/>
      <c r="DH106" s="812"/>
      <c r="DI106" s="812"/>
      <c r="DJ106" s="812"/>
      <c r="DK106" s="812"/>
      <c r="DL106" s="812"/>
      <c r="DM106" s="812"/>
      <c r="DN106" s="812"/>
      <c r="DO106" s="812"/>
      <c r="DP106" s="812"/>
      <c r="DQ106" s="812"/>
      <c r="DR106" s="812"/>
      <c r="DS106" s="812"/>
      <c r="DT106" s="812"/>
      <c r="DU106" s="812"/>
      <c r="DV106" s="812"/>
      <c r="DW106" s="812"/>
      <c r="DX106" s="812"/>
      <c r="DY106" s="812"/>
      <c r="DZ106" s="812"/>
      <c r="EA106" s="812"/>
      <c r="EB106" s="812"/>
      <c r="EC106" s="812"/>
      <c r="ED106" s="812"/>
      <c r="EE106" s="812"/>
      <c r="EF106" s="812"/>
      <c r="EG106" s="812"/>
      <c r="EH106" s="812"/>
      <c r="EI106" s="812"/>
      <c r="EJ106" s="812"/>
      <c r="EK106" s="812"/>
      <c r="EL106" s="812"/>
      <c r="EM106" s="812"/>
      <c r="EN106" s="812"/>
      <c r="EO106" s="812"/>
      <c r="EP106" s="812"/>
      <c r="EQ106" s="812"/>
      <c r="ER106" s="812"/>
      <c r="ES106" s="812"/>
      <c r="ET106" s="812"/>
      <c r="EU106" s="812"/>
      <c r="EV106" s="812"/>
      <c r="EW106" s="812"/>
      <c r="EX106" s="812"/>
      <c r="EY106" s="812"/>
      <c r="EZ106" s="812"/>
      <c r="FA106" s="812"/>
      <c r="FB106" s="812"/>
      <c r="FC106" s="812"/>
      <c r="FD106" s="812"/>
      <c r="FE106" s="812"/>
      <c r="FF106" s="812"/>
      <c r="FG106" s="812"/>
      <c r="FH106" s="812"/>
      <c r="FI106" s="812"/>
      <c r="FJ106" s="812"/>
      <c r="FK106" s="812"/>
      <c r="FL106" s="812"/>
      <c r="FM106" s="812"/>
      <c r="FN106" s="812"/>
      <c r="FO106" s="812"/>
      <c r="FP106" s="812"/>
      <c r="FQ106" s="812"/>
      <c r="FR106" s="812"/>
      <c r="FS106" s="812"/>
      <c r="FT106" s="812"/>
      <c r="FU106" s="812"/>
      <c r="FV106" s="812"/>
      <c r="FW106" s="812"/>
      <c r="FX106" s="812"/>
      <c r="FY106" s="812"/>
      <c r="FZ106" s="812"/>
      <c r="GA106" s="812"/>
      <c r="GB106" s="812"/>
      <c r="GC106" s="812"/>
      <c r="GD106" s="812"/>
      <c r="GE106" s="812"/>
      <c r="GF106" s="812"/>
      <c r="GG106" s="812"/>
      <c r="GH106" s="812"/>
      <c r="GI106" s="812"/>
      <c r="GJ106" s="812"/>
      <c r="GK106" s="812"/>
      <c r="GL106" s="812"/>
      <c r="GM106" s="812"/>
    </row>
    <row r="107" spans="2:195" ht="15" customHeight="1" x14ac:dyDescent="0.2">
      <c r="B107" s="812"/>
      <c r="C107" s="812"/>
      <c r="D107" s="812"/>
      <c r="E107" s="812"/>
      <c r="F107" s="812"/>
      <c r="G107" s="812"/>
      <c r="H107" s="812"/>
      <c r="I107" s="812"/>
      <c r="J107" s="812"/>
      <c r="K107" s="812"/>
      <c r="L107" s="812"/>
      <c r="M107" s="812"/>
      <c r="N107" s="812"/>
      <c r="O107" s="812"/>
      <c r="P107" s="812"/>
      <c r="Q107" s="812"/>
      <c r="R107" s="812"/>
      <c r="S107" s="812"/>
      <c r="T107" s="812"/>
      <c r="U107" s="812"/>
      <c r="V107" s="812"/>
      <c r="W107" s="812"/>
      <c r="X107" s="812"/>
      <c r="Y107" s="812"/>
      <c r="Z107" s="812"/>
      <c r="AA107" s="812"/>
      <c r="AB107" s="812"/>
      <c r="AC107" s="812"/>
      <c r="AD107" s="812"/>
      <c r="AE107" s="812"/>
      <c r="AF107" s="812"/>
      <c r="AG107" s="812"/>
      <c r="AH107" s="812"/>
      <c r="AI107" s="812"/>
      <c r="AJ107" s="812"/>
      <c r="AK107" s="812"/>
      <c r="AL107" s="812"/>
      <c r="AM107" s="812"/>
      <c r="AN107" s="812"/>
      <c r="AO107" s="812"/>
      <c r="AP107" s="812"/>
      <c r="AQ107" s="812"/>
      <c r="AR107" s="812"/>
      <c r="AS107" s="812"/>
      <c r="AT107" s="812"/>
      <c r="AU107" s="812"/>
      <c r="AV107" s="812"/>
      <c r="AW107" s="812"/>
      <c r="AX107" s="812"/>
      <c r="AY107" s="812"/>
      <c r="AZ107" s="812"/>
      <c r="BA107" s="812"/>
      <c r="BB107" s="812"/>
      <c r="BC107" s="812"/>
      <c r="BD107" s="812"/>
      <c r="BE107" s="812"/>
      <c r="BF107" s="812"/>
      <c r="BG107" s="812"/>
      <c r="BH107" s="812"/>
      <c r="BI107" s="812"/>
      <c r="BJ107" s="812"/>
      <c r="BK107" s="812"/>
      <c r="BL107" s="812"/>
      <c r="BM107" s="812"/>
      <c r="BN107" s="812"/>
      <c r="BO107" s="812"/>
      <c r="BP107" s="812"/>
      <c r="BQ107" s="812"/>
      <c r="BR107" s="812"/>
      <c r="BS107" s="812"/>
      <c r="BT107" s="812"/>
      <c r="BU107" s="812"/>
      <c r="BV107" s="812"/>
      <c r="BW107" s="812"/>
      <c r="BX107" s="812"/>
      <c r="BY107" s="812"/>
      <c r="BZ107" s="812"/>
      <c r="CA107" s="812"/>
      <c r="CB107" s="812"/>
      <c r="CC107" s="812"/>
      <c r="CD107" s="812"/>
      <c r="CE107" s="812"/>
      <c r="CF107" s="812"/>
      <c r="CG107" s="812"/>
      <c r="CH107" s="812"/>
      <c r="CI107" s="812"/>
      <c r="CJ107" s="812"/>
      <c r="CK107" s="812"/>
      <c r="CL107" s="812"/>
      <c r="CM107" s="812"/>
      <c r="CN107" s="812"/>
      <c r="CO107" s="812"/>
      <c r="CP107" s="812"/>
      <c r="CQ107" s="812"/>
      <c r="CR107" s="812"/>
      <c r="CS107" s="812"/>
      <c r="CT107" s="812"/>
      <c r="CU107" s="812"/>
      <c r="CV107" s="812"/>
      <c r="CW107" s="812"/>
      <c r="CX107" s="812"/>
      <c r="CY107" s="812"/>
      <c r="CZ107" s="812"/>
      <c r="DA107" s="812"/>
      <c r="DB107" s="812"/>
      <c r="DC107" s="812"/>
      <c r="DD107" s="812"/>
      <c r="DE107" s="812"/>
      <c r="DF107" s="812"/>
      <c r="DG107" s="812"/>
      <c r="DH107" s="812"/>
      <c r="DI107" s="812"/>
      <c r="DJ107" s="812"/>
      <c r="DK107" s="812"/>
      <c r="DL107" s="812"/>
      <c r="DM107" s="812"/>
      <c r="DN107" s="812"/>
      <c r="DO107" s="812"/>
      <c r="DP107" s="812"/>
      <c r="DQ107" s="812"/>
      <c r="DR107" s="812"/>
      <c r="DS107" s="812"/>
      <c r="DT107" s="812"/>
      <c r="DU107" s="812"/>
      <c r="DV107" s="812"/>
      <c r="DW107" s="812"/>
      <c r="DX107" s="812"/>
      <c r="DY107" s="812"/>
      <c r="DZ107" s="812"/>
      <c r="EA107" s="812"/>
      <c r="EB107" s="812"/>
      <c r="EC107" s="812"/>
      <c r="ED107" s="812"/>
      <c r="EE107" s="812"/>
      <c r="EF107" s="812"/>
      <c r="EG107" s="812"/>
      <c r="EH107" s="812"/>
      <c r="EI107" s="812"/>
      <c r="EJ107" s="812"/>
      <c r="EK107" s="812"/>
      <c r="EL107" s="812"/>
      <c r="EM107" s="812"/>
      <c r="EN107" s="812"/>
      <c r="EO107" s="812"/>
      <c r="EP107" s="812"/>
      <c r="EQ107" s="812"/>
      <c r="ER107" s="812"/>
      <c r="ES107" s="812"/>
      <c r="ET107" s="812"/>
      <c r="EU107" s="812"/>
      <c r="EV107" s="812"/>
      <c r="EW107" s="812"/>
      <c r="EX107" s="812"/>
      <c r="EY107" s="812"/>
      <c r="EZ107" s="812"/>
      <c r="FA107" s="812"/>
      <c r="FB107" s="812"/>
      <c r="FC107" s="812"/>
      <c r="FD107" s="812"/>
      <c r="FE107" s="812"/>
      <c r="FF107" s="812"/>
      <c r="FG107" s="812"/>
      <c r="FH107" s="812"/>
      <c r="FI107" s="812"/>
      <c r="FJ107" s="812"/>
      <c r="FK107" s="812"/>
      <c r="FL107" s="812"/>
      <c r="FM107" s="812"/>
      <c r="FN107" s="812"/>
      <c r="FO107" s="812"/>
      <c r="FP107" s="812"/>
      <c r="FQ107" s="812"/>
      <c r="FR107" s="812"/>
      <c r="FS107" s="812"/>
      <c r="FT107" s="812"/>
      <c r="FU107" s="812"/>
      <c r="FV107" s="812"/>
      <c r="FW107" s="812"/>
      <c r="FX107" s="812"/>
      <c r="FY107" s="812"/>
      <c r="FZ107" s="812"/>
      <c r="GA107" s="812"/>
      <c r="GB107" s="812"/>
      <c r="GC107" s="812"/>
      <c r="GD107" s="812"/>
      <c r="GE107" s="812"/>
      <c r="GF107" s="812"/>
      <c r="GG107" s="812"/>
      <c r="GH107" s="812"/>
      <c r="GI107" s="812"/>
      <c r="GJ107" s="812"/>
      <c r="GK107" s="812"/>
      <c r="GL107" s="812"/>
      <c r="GM107" s="812"/>
    </row>
    <row r="108" spans="2:195" ht="15" customHeight="1" x14ac:dyDescent="0.2">
      <c r="B108" s="812"/>
      <c r="C108" s="812"/>
      <c r="D108" s="812"/>
      <c r="E108" s="812"/>
      <c r="F108" s="812"/>
      <c r="G108" s="812"/>
      <c r="H108" s="812"/>
      <c r="I108" s="812"/>
      <c r="J108" s="812"/>
      <c r="K108" s="812"/>
      <c r="L108" s="812"/>
      <c r="M108" s="812"/>
      <c r="N108" s="812"/>
      <c r="O108" s="812"/>
      <c r="P108" s="812"/>
      <c r="Q108" s="812"/>
      <c r="R108" s="812"/>
      <c r="S108" s="812"/>
      <c r="T108" s="812"/>
      <c r="U108" s="812"/>
      <c r="V108" s="812"/>
      <c r="W108" s="812"/>
      <c r="X108" s="812"/>
      <c r="Y108" s="812"/>
      <c r="Z108" s="812"/>
      <c r="AA108" s="812"/>
      <c r="AB108" s="812"/>
      <c r="AC108" s="812"/>
      <c r="AD108" s="812"/>
      <c r="AE108" s="812"/>
      <c r="AF108" s="812"/>
      <c r="AG108" s="812"/>
      <c r="AH108" s="812"/>
      <c r="AI108" s="812"/>
      <c r="AJ108" s="812"/>
      <c r="AK108" s="812"/>
      <c r="AL108" s="812"/>
      <c r="AM108" s="812"/>
      <c r="AN108" s="812"/>
      <c r="AO108" s="812"/>
      <c r="AP108" s="812"/>
      <c r="AQ108" s="812"/>
      <c r="AR108" s="812"/>
      <c r="AS108" s="812"/>
      <c r="AT108" s="812"/>
      <c r="AU108" s="812"/>
      <c r="AV108" s="812"/>
      <c r="AW108" s="812"/>
      <c r="AX108" s="812"/>
      <c r="AY108" s="812"/>
      <c r="AZ108" s="812"/>
      <c r="BA108" s="812"/>
      <c r="BB108" s="812"/>
      <c r="BC108" s="812"/>
      <c r="BD108" s="812"/>
      <c r="BE108" s="812"/>
      <c r="BF108" s="812"/>
      <c r="BG108" s="812"/>
      <c r="BH108" s="812"/>
      <c r="BI108" s="812"/>
      <c r="BJ108" s="812"/>
      <c r="BK108" s="812"/>
      <c r="BL108" s="812"/>
      <c r="BM108" s="812"/>
      <c r="BN108" s="812"/>
      <c r="BO108" s="812"/>
      <c r="BP108" s="812"/>
      <c r="BQ108" s="812"/>
      <c r="BR108" s="812"/>
      <c r="BS108" s="812"/>
      <c r="BT108" s="812"/>
      <c r="BU108" s="812"/>
      <c r="BV108" s="812"/>
      <c r="BW108" s="812"/>
      <c r="BX108" s="812"/>
      <c r="BY108" s="812"/>
      <c r="BZ108" s="812"/>
      <c r="CA108" s="812"/>
      <c r="CB108" s="812"/>
      <c r="CC108" s="812"/>
      <c r="CD108" s="812"/>
      <c r="CE108" s="812"/>
      <c r="CF108" s="812"/>
      <c r="CG108" s="812"/>
      <c r="CH108" s="812"/>
      <c r="CI108" s="812"/>
      <c r="CJ108" s="812"/>
      <c r="CK108" s="812"/>
      <c r="CL108" s="812"/>
      <c r="CM108" s="812"/>
      <c r="CN108" s="812"/>
      <c r="CO108" s="812"/>
      <c r="CP108" s="812"/>
      <c r="CQ108" s="812"/>
      <c r="CR108" s="812"/>
      <c r="CS108" s="812"/>
      <c r="CT108" s="812"/>
      <c r="CU108" s="812"/>
      <c r="CV108" s="812"/>
      <c r="CW108" s="812"/>
      <c r="CX108" s="812"/>
      <c r="CY108" s="812"/>
      <c r="CZ108" s="812"/>
      <c r="DA108" s="812"/>
      <c r="DB108" s="812"/>
      <c r="DC108" s="812"/>
      <c r="DD108" s="812"/>
      <c r="DE108" s="812"/>
      <c r="DF108" s="812"/>
      <c r="DG108" s="812"/>
      <c r="DH108" s="812"/>
      <c r="DI108" s="812"/>
      <c r="DJ108" s="812"/>
      <c r="DK108" s="812"/>
      <c r="DL108" s="812"/>
      <c r="DM108" s="812"/>
      <c r="DN108" s="812"/>
      <c r="DO108" s="812"/>
      <c r="DP108" s="812"/>
      <c r="DQ108" s="812"/>
      <c r="DR108" s="812"/>
      <c r="DS108" s="812"/>
      <c r="DT108" s="812"/>
      <c r="DU108" s="812"/>
      <c r="DV108" s="812"/>
      <c r="DW108" s="812"/>
      <c r="DX108" s="812"/>
      <c r="DY108" s="812"/>
      <c r="DZ108" s="812"/>
      <c r="EA108" s="812"/>
      <c r="EB108" s="812"/>
      <c r="EC108" s="812"/>
      <c r="ED108" s="812"/>
      <c r="EE108" s="812"/>
      <c r="EF108" s="812"/>
      <c r="EG108" s="812"/>
      <c r="EH108" s="812"/>
      <c r="EI108" s="812"/>
      <c r="EJ108" s="812"/>
      <c r="EK108" s="812"/>
      <c r="EL108" s="812"/>
      <c r="EM108" s="812"/>
      <c r="EN108" s="812"/>
      <c r="EO108" s="812"/>
      <c r="EP108" s="812"/>
      <c r="EQ108" s="812"/>
      <c r="ER108" s="812"/>
      <c r="ES108" s="812"/>
      <c r="ET108" s="812"/>
      <c r="EU108" s="812"/>
      <c r="EV108" s="812"/>
      <c r="EW108" s="812"/>
      <c r="EX108" s="812"/>
      <c r="EY108" s="812"/>
      <c r="EZ108" s="812"/>
      <c r="FA108" s="812"/>
      <c r="FB108" s="812"/>
      <c r="FC108" s="812"/>
      <c r="FD108" s="812"/>
      <c r="FE108" s="812"/>
      <c r="FF108" s="812"/>
      <c r="FG108" s="812"/>
      <c r="FH108" s="812"/>
      <c r="FI108" s="812"/>
      <c r="FJ108" s="812"/>
      <c r="FK108" s="812"/>
      <c r="FL108" s="812"/>
      <c r="FM108" s="812"/>
      <c r="FN108" s="812"/>
      <c r="FO108" s="812"/>
      <c r="FP108" s="812"/>
      <c r="FQ108" s="812"/>
      <c r="FR108" s="812"/>
      <c r="FS108" s="812"/>
      <c r="FT108" s="812"/>
      <c r="FU108" s="812"/>
      <c r="FV108" s="812"/>
      <c r="FW108" s="812"/>
      <c r="FX108" s="812"/>
      <c r="FY108" s="812"/>
      <c r="FZ108" s="812"/>
      <c r="GA108" s="812"/>
      <c r="GB108" s="812"/>
      <c r="GC108" s="812"/>
      <c r="GD108" s="812"/>
      <c r="GE108" s="812"/>
      <c r="GF108" s="812"/>
      <c r="GG108" s="812"/>
      <c r="GH108" s="812"/>
      <c r="GI108" s="812"/>
      <c r="GJ108" s="812"/>
      <c r="GK108" s="812"/>
      <c r="GL108" s="812"/>
      <c r="GM108" s="812"/>
    </row>
    <row r="109" spans="2:195" ht="15" customHeight="1" x14ac:dyDescent="0.2">
      <c r="B109" s="812"/>
      <c r="C109" s="812"/>
      <c r="D109" s="812"/>
      <c r="E109" s="812"/>
      <c r="F109" s="812"/>
      <c r="G109" s="812"/>
      <c r="H109" s="812"/>
      <c r="I109" s="812"/>
      <c r="J109" s="812"/>
      <c r="K109" s="812"/>
      <c r="L109" s="812"/>
      <c r="M109" s="812"/>
      <c r="N109" s="812"/>
      <c r="O109" s="812"/>
      <c r="P109" s="812"/>
      <c r="Q109" s="812"/>
      <c r="R109" s="812"/>
      <c r="S109" s="812"/>
      <c r="T109" s="812"/>
      <c r="U109" s="812"/>
      <c r="V109" s="812"/>
      <c r="W109" s="812"/>
      <c r="X109" s="812"/>
      <c r="Y109" s="812"/>
      <c r="Z109" s="812"/>
      <c r="AA109" s="812"/>
      <c r="AB109" s="812"/>
      <c r="AC109" s="812"/>
      <c r="AD109" s="812"/>
      <c r="AE109" s="812"/>
      <c r="AF109" s="812"/>
      <c r="AG109" s="812"/>
      <c r="AH109" s="812"/>
      <c r="AI109" s="812"/>
      <c r="AJ109" s="812"/>
      <c r="AK109" s="812"/>
      <c r="AL109" s="812"/>
      <c r="AM109" s="812"/>
      <c r="AN109" s="812"/>
      <c r="AO109" s="812"/>
      <c r="AP109" s="812"/>
      <c r="AQ109" s="812"/>
      <c r="AR109" s="812"/>
      <c r="AS109" s="812"/>
      <c r="AT109" s="812"/>
      <c r="AU109" s="812"/>
      <c r="AV109" s="812"/>
      <c r="AW109" s="812"/>
      <c r="AX109" s="812"/>
      <c r="AY109" s="812"/>
      <c r="AZ109" s="812"/>
      <c r="BA109" s="812"/>
      <c r="BB109" s="812"/>
      <c r="BC109" s="812"/>
      <c r="BD109" s="812"/>
      <c r="BE109" s="812"/>
      <c r="BF109" s="812"/>
      <c r="BG109" s="812"/>
      <c r="BH109" s="812"/>
      <c r="BI109" s="812"/>
      <c r="BJ109" s="812"/>
      <c r="BK109" s="812"/>
      <c r="BL109" s="812"/>
      <c r="BM109" s="812"/>
      <c r="BN109" s="812"/>
      <c r="BO109" s="812"/>
      <c r="BP109" s="812"/>
      <c r="BQ109" s="812"/>
      <c r="BR109" s="812"/>
      <c r="BS109" s="812"/>
      <c r="BT109" s="812"/>
      <c r="BU109" s="812"/>
      <c r="BV109" s="812"/>
      <c r="BW109" s="812"/>
      <c r="BX109" s="812"/>
      <c r="BY109" s="812"/>
      <c r="BZ109" s="812"/>
      <c r="CA109" s="812"/>
      <c r="CB109" s="812"/>
      <c r="CC109" s="812"/>
      <c r="CD109" s="812"/>
      <c r="CE109" s="812"/>
      <c r="CF109" s="812"/>
      <c r="CG109" s="812"/>
      <c r="CH109" s="812"/>
      <c r="CI109" s="812"/>
      <c r="CJ109" s="812"/>
      <c r="CK109" s="812"/>
      <c r="CL109" s="812"/>
      <c r="CM109" s="812"/>
      <c r="CN109" s="812"/>
      <c r="CO109" s="812"/>
      <c r="CP109" s="812"/>
      <c r="CQ109" s="812"/>
      <c r="CR109" s="812"/>
      <c r="CS109" s="812"/>
      <c r="CT109" s="812"/>
      <c r="CU109" s="812"/>
      <c r="CV109" s="812"/>
      <c r="CW109" s="812"/>
      <c r="CX109" s="812"/>
      <c r="CY109" s="812"/>
      <c r="CZ109" s="812"/>
      <c r="DA109" s="812"/>
      <c r="DB109" s="812"/>
      <c r="DC109" s="812"/>
      <c r="DD109" s="812"/>
      <c r="DE109" s="812"/>
      <c r="DF109" s="812"/>
      <c r="DG109" s="812"/>
      <c r="DH109" s="812"/>
      <c r="DI109" s="812"/>
      <c r="DJ109" s="812"/>
      <c r="DK109" s="812"/>
      <c r="DL109" s="812"/>
      <c r="DM109" s="812"/>
      <c r="DN109" s="812"/>
      <c r="DO109" s="812"/>
      <c r="DP109" s="812"/>
      <c r="DQ109" s="812"/>
      <c r="DR109" s="812"/>
      <c r="DS109" s="812"/>
      <c r="DT109" s="812"/>
      <c r="DU109" s="812"/>
      <c r="DV109" s="812"/>
      <c r="DW109" s="812"/>
      <c r="DX109" s="812"/>
      <c r="DY109" s="812"/>
      <c r="DZ109" s="812"/>
      <c r="EA109" s="812"/>
      <c r="EB109" s="812"/>
      <c r="EC109" s="812"/>
      <c r="ED109" s="812"/>
      <c r="EE109" s="812"/>
      <c r="EF109" s="812"/>
      <c r="EG109" s="812"/>
      <c r="EH109" s="812"/>
      <c r="EI109" s="812"/>
      <c r="EJ109" s="812"/>
      <c r="EK109" s="812"/>
      <c r="EL109" s="812"/>
      <c r="EM109" s="812"/>
      <c r="EN109" s="812"/>
      <c r="EO109" s="812"/>
      <c r="EP109" s="812"/>
      <c r="EQ109" s="812"/>
      <c r="ER109" s="812"/>
      <c r="ES109" s="812"/>
      <c r="ET109" s="812"/>
      <c r="EU109" s="812"/>
      <c r="EV109" s="812"/>
      <c r="EW109" s="812"/>
      <c r="EX109" s="812"/>
      <c r="EY109" s="812"/>
      <c r="EZ109" s="812"/>
      <c r="FA109" s="812"/>
      <c r="FB109" s="812"/>
      <c r="FC109" s="812"/>
      <c r="FD109" s="812"/>
      <c r="FE109" s="812"/>
      <c r="FF109" s="812"/>
      <c r="FG109" s="812"/>
      <c r="FH109" s="812"/>
      <c r="FI109" s="812"/>
      <c r="FJ109" s="812"/>
      <c r="FK109" s="812"/>
      <c r="FL109" s="812"/>
      <c r="FM109" s="812"/>
      <c r="FN109" s="812"/>
      <c r="FO109" s="812"/>
      <c r="FP109" s="812"/>
      <c r="FQ109" s="812"/>
      <c r="FR109" s="812"/>
      <c r="FS109" s="812"/>
      <c r="FT109" s="812"/>
      <c r="FU109" s="812"/>
      <c r="FV109" s="812"/>
      <c r="FW109" s="812"/>
      <c r="FX109" s="812"/>
      <c r="FY109" s="812"/>
      <c r="FZ109" s="812"/>
      <c r="GA109" s="812"/>
      <c r="GB109" s="812"/>
      <c r="GC109" s="812"/>
      <c r="GD109" s="812"/>
      <c r="GE109" s="812"/>
      <c r="GF109" s="812"/>
      <c r="GG109" s="812"/>
      <c r="GH109" s="812"/>
      <c r="GI109" s="812"/>
      <c r="GJ109" s="812"/>
      <c r="GK109" s="812"/>
      <c r="GL109" s="812"/>
      <c r="GM109" s="812"/>
    </row>
    <row r="110" spans="2:195" ht="15" customHeight="1" x14ac:dyDescent="0.2">
      <c r="B110" s="812"/>
      <c r="C110" s="812"/>
      <c r="D110" s="812"/>
      <c r="E110" s="812"/>
      <c r="F110" s="812"/>
      <c r="G110" s="812"/>
      <c r="H110" s="812"/>
      <c r="I110" s="812"/>
      <c r="J110" s="812"/>
      <c r="K110" s="812"/>
      <c r="L110" s="812"/>
      <c r="M110" s="812"/>
      <c r="N110" s="812"/>
      <c r="O110" s="812"/>
      <c r="P110" s="812"/>
      <c r="Q110" s="812"/>
      <c r="R110" s="812"/>
      <c r="S110" s="812"/>
      <c r="T110" s="812"/>
      <c r="U110" s="812"/>
      <c r="V110" s="812"/>
      <c r="W110" s="812"/>
      <c r="X110" s="812"/>
      <c r="Y110" s="812"/>
      <c r="Z110" s="812"/>
      <c r="AA110" s="812"/>
      <c r="AB110" s="812"/>
      <c r="AC110" s="812"/>
      <c r="AD110" s="812"/>
      <c r="AE110" s="812"/>
      <c r="AF110" s="812"/>
      <c r="AG110" s="812"/>
      <c r="AH110" s="812"/>
      <c r="AI110" s="812"/>
      <c r="AJ110" s="812"/>
      <c r="AK110" s="812"/>
      <c r="AL110" s="812"/>
      <c r="AM110" s="812"/>
      <c r="AN110" s="812"/>
      <c r="AO110" s="812"/>
      <c r="AP110" s="812"/>
      <c r="AQ110" s="812"/>
      <c r="AR110" s="812"/>
      <c r="AS110" s="812"/>
      <c r="AT110" s="812"/>
      <c r="AU110" s="812"/>
      <c r="AV110" s="812"/>
      <c r="AW110" s="812"/>
      <c r="AX110" s="812"/>
      <c r="AY110" s="812"/>
      <c r="AZ110" s="812"/>
      <c r="BA110" s="812"/>
      <c r="BB110" s="812"/>
      <c r="BC110" s="812"/>
      <c r="BD110" s="812"/>
      <c r="BE110" s="812"/>
      <c r="BF110" s="812"/>
      <c r="BG110" s="812"/>
      <c r="BH110" s="812"/>
      <c r="BI110" s="812"/>
      <c r="BJ110" s="812"/>
      <c r="BK110" s="812"/>
      <c r="BL110" s="812"/>
      <c r="BM110" s="812"/>
      <c r="BN110" s="812"/>
      <c r="BO110" s="812"/>
      <c r="BP110" s="812"/>
      <c r="BQ110" s="812"/>
      <c r="BR110" s="812"/>
      <c r="BS110" s="812"/>
      <c r="BT110" s="812"/>
      <c r="BU110" s="812"/>
      <c r="BV110" s="812"/>
      <c r="BW110" s="812"/>
      <c r="BX110" s="812"/>
      <c r="BY110" s="812"/>
      <c r="BZ110" s="812"/>
      <c r="CA110" s="812"/>
      <c r="CB110" s="812"/>
      <c r="CC110" s="812"/>
      <c r="CD110" s="812"/>
      <c r="CE110" s="812"/>
      <c r="CF110" s="812"/>
      <c r="CG110" s="812"/>
      <c r="CH110" s="812"/>
      <c r="CI110" s="812"/>
      <c r="CJ110" s="812"/>
      <c r="CK110" s="812"/>
      <c r="CL110" s="812"/>
      <c r="CM110" s="812"/>
      <c r="CN110" s="812"/>
      <c r="CO110" s="812"/>
      <c r="CP110" s="812"/>
      <c r="CQ110" s="812"/>
      <c r="CR110" s="812"/>
      <c r="CS110" s="812"/>
      <c r="CT110" s="812"/>
      <c r="CU110" s="812"/>
      <c r="CV110" s="812"/>
      <c r="CW110" s="812"/>
      <c r="CX110" s="812"/>
      <c r="CY110" s="812"/>
      <c r="CZ110" s="812"/>
      <c r="DA110" s="812"/>
      <c r="DB110" s="812"/>
      <c r="DC110" s="812"/>
      <c r="DD110" s="812"/>
      <c r="DE110" s="812"/>
      <c r="DF110" s="812"/>
      <c r="DG110" s="812"/>
      <c r="DH110" s="812"/>
      <c r="DI110" s="812"/>
      <c r="DJ110" s="812"/>
      <c r="DK110" s="812"/>
      <c r="DL110" s="812"/>
      <c r="DM110" s="812"/>
      <c r="DN110" s="812"/>
      <c r="DO110" s="812"/>
      <c r="DP110" s="812"/>
      <c r="DQ110" s="812"/>
      <c r="DR110" s="812"/>
      <c r="DS110" s="812"/>
      <c r="DT110" s="812"/>
      <c r="DU110" s="812"/>
      <c r="DV110" s="812"/>
      <c r="DW110" s="812"/>
      <c r="DX110" s="812"/>
      <c r="DY110" s="812"/>
      <c r="DZ110" s="812"/>
      <c r="EA110" s="812"/>
      <c r="EB110" s="812"/>
      <c r="EC110" s="812"/>
      <c r="ED110" s="812"/>
      <c r="EE110" s="812"/>
      <c r="EF110" s="812"/>
      <c r="EG110" s="812"/>
      <c r="EH110" s="812"/>
      <c r="EI110" s="812"/>
      <c r="EJ110" s="812"/>
      <c r="EK110" s="812"/>
      <c r="EL110" s="812"/>
      <c r="EM110" s="812"/>
      <c r="EN110" s="812"/>
      <c r="EO110" s="812"/>
      <c r="EP110" s="812"/>
      <c r="EQ110" s="812"/>
      <c r="ER110" s="812"/>
      <c r="ES110" s="812"/>
      <c r="ET110" s="812"/>
      <c r="EU110" s="812"/>
      <c r="EV110" s="812"/>
      <c r="EW110" s="812"/>
      <c r="EX110" s="812"/>
      <c r="EY110" s="812"/>
      <c r="EZ110" s="812"/>
      <c r="FA110" s="812"/>
      <c r="FB110" s="812"/>
      <c r="FC110" s="812"/>
      <c r="FD110" s="812"/>
      <c r="FE110" s="812"/>
      <c r="FF110" s="812"/>
      <c r="FG110" s="812"/>
      <c r="FH110" s="812"/>
      <c r="FI110" s="812"/>
      <c r="FJ110" s="812"/>
      <c r="FK110" s="812"/>
      <c r="FL110" s="812"/>
      <c r="FM110" s="812"/>
      <c r="FN110" s="812"/>
      <c r="FO110" s="812"/>
      <c r="FP110" s="812"/>
      <c r="FQ110" s="812"/>
      <c r="FR110" s="812"/>
      <c r="FS110" s="812"/>
      <c r="FT110" s="812"/>
      <c r="FU110" s="812"/>
      <c r="FV110" s="812"/>
      <c r="FW110" s="812"/>
      <c r="FX110" s="812"/>
      <c r="FY110" s="812"/>
      <c r="FZ110" s="812"/>
      <c r="GA110" s="812"/>
      <c r="GB110" s="812"/>
      <c r="GC110" s="812"/>
      <c r="GD110" s="812"/>
      <c r="GE110" s="812"/>
      <c r="GF110" s="812"/>
      <c r="GG110" s="812"/>
      <c r="GH110" s="812"/>
      <c r="GI110" s="812"/>
      <c r="GJ110" s="812"/>
      <c r="GK110" s="812"/>
      <c r="GL110" s="812"/>
      <c r="GM110" s="812"/>
    </row>
    <row r="111" spans="2:195" ht="15" customHeight="1" x14ac:dyDescent="0.2">
      <c r="B111" s="812"/>
      <c r="C111" s="812"/>
      <c r="D111" s="812"/>
      <c r="E111" s="812"/>
      <c r="F111" s="812"/>
      <c r="G111" s="812"/>
      <c r="H111" s="812"/>
      <c r="I111" s="812"/>
      <c r="J111" s="812"/>
      <c r="K111" s="812"/>
      <c r="L111" s="812"/>
      <c r="M111" s="812"/>
      <c r="N111" s="812"/>
      <c r="O111" s="812"/>
      <c r="P111" s="812"/>
      <c r="Q111" s="812"/>
      <c r="R111" s="812"/>
      <c r="S111" s="812"/>
      <c r="T111" s="812"/>
      <c r="U111" s="812"/>
      <c r="V111" s="812"/>
      <c r="W111" s="812"/>
      <c r="X111" s="812"/>
      <c r="Y111" s="812"/>
      <c r="Z111" s="812"/>
      <c r="AA111" s="812"/>
      <c r="AB111" s="812"/>
      <c r="AC111" s="812"/>
      <c r="AD111" s="812"/>
      <c r="AE111" s="812"/>
      <c r="AF111" s="812"/>
      <c r="AG111" s="812"/>
      <c r="AH111" s="812"/>
      <c r="AI111" s="812"/>
      <c r="AJ111" s="812"/>
      <c r="AK111" s="812"/>
      <c r="AL111" s="812"/>
      <c r="AM111" s="812"/>
      <c r="AN111" s="812"/>
      <c r="AO111" s="812"/>
      <c r="AP111" s="812"/>
      <c r="AQ111" s="812"/>
      <c r="AR111" s="812"/>
      <c r="AS111" s="812"/>
      <c r="AT111" s="812"/>
      <c r="AU111" s="812"/>
      <c r="AV111" s="812"/>
      <c r="AW111" s="812"/>
      <c r="AX111" s="812"/>
      <c r="AY111" s="812"/>
      <c r="AZ111" s="812"/>
      <c r="BA111" s="812"/>
      <c r="BB111" s="812"/>
      <c r="BC111" s="812"/>
      <c r="BD111" s="812"/>
      <c r="BE111" s="812"/>
      <c r="BF111" s="812"/>
      <c r="BG111" s="812"/>
      <c r="BH111" s="812"/>
      <c r="BI111" s="812"/>
      <c r="BJ111" s="812"/>
      <c r="BK111" s="812"/>
      <c r="BL111" s="812"/>
      <c r="BM111" s="812"/>
      <c r="BN111" s="812"/>
      <c r="BO111" s="812"/>
      <c r="BP111" s="812"/>
      <c r="BQ111" s="812"/>
      <c r="BR111" s="812"/>
      <c r="BS111" s="812"/>
      <c r="BT111" s="812"/>
      <c r="BU111" s="812"/>
      <c r="BV111" s="812"/>
      <c r="BW111" s="812"/>
      <c r="BX111" s="812"/>
      <c r="BY111" s="812"/>
      <c r="BZ111" s="812"/>
      <c r="CA111" s="812"/>
      <c r="CB111" s="812"/>
      <c r="CC111" s="812"/>
      <c r="CD111" s="812"/>
      <c r="CE111" s="812"/>
      <c r="CF111" s="812"/>
      <c r="CG111" s="812"/>
      <c r="CH111" s="812"/>
      <c r="CI111" s="812"/>
      <c r="CJ111" s="812"/>
      <c r="CK111" s="812"/>
      <c r="CL111" s="812"/>
      <c r="CM111" s="812"/>
      <c r="CN111" s="812"/>
      <c r="CO111" s="812"/>
      <c r="CP111" s="812"/>
      <c r="CQ111" s="812"/>
      <c r="CR111" s="812"/>
      <c r="CS111" s="812"/>
      <c r="CT111" s="812"/>
      <c r="CU111" s="812"/>
      <c r="CV111" s="812"/>
      <c r="CW111" s="812"/>
      <c r="CX111" s="812"/>
      <c r="CY111" s="812"/>
      <c r="CZ111" s="812"/>
      <c r="DA111" s="812"/>
      <c r="DB111" s="812"/>
      <c r="DC111" s="812"/>
      <c r="DD111" s="812"/>
      <c r="DE111" s="812"/>
      <c r="DF111" s="812"/>
      <c r="DG111" s="812"/>
      <c r="DH111" s="812"/>
      <c r="DI111" s="812"/>
      <c r="DJ111" s="812"/>
      <c r="DK111" s="812"/>
      <c r="DL111" s="812"/>
      <c r="DM111" s="812"/>
      <c r="DN111" s="812"/>
      <c r="DO111" s="812"/>
      <c r="DP111" s="812"/>
      <c r="DQ111" s="812"/>
      <c r="DR111" s="812"/>
      <c r="DS111" s="812"/>
      <c r="DT111" s="812"/>
      <c r="DU111" s="812"/>
      <c r="DV111" s="812"/>
      <c r="DW111" s="812"/>
      <c r="DX111" s="812"/>
      <c r="DY111" s="812"/>
      <c r="DZ111" s="812"/>
      <c r="EA111" s="812"/>
      <c r="EB111" s="812"/>
      <c r="EC111" s="812"/>
      <c r="ED111" s="812"/>
      <c r="EE111" s="812"/>
      <c r="EF111" s="812"/>
      <c r="EG111" s="812"/>
      <c r="EH111" s="812"/>
      <c r="EI111" s="812"/>
      <c r="EJ111" s="812"/>
      <c r="EK111" s="812"/>
      <c r="EL111" s="812"/>
      <c r="EM111" s="812"/>
      <c r="EN111" s="812"/>
      <c r="EO111" s="812"/>
      <c r="EP111" s="812"/>
      <c r="EQ111" s="812"/>
      <c r="ER111" s="812"/>
      <c r="ES111" s="812"/>
      <c r="ET111" s="812"/>
      <c r="EU111" s="812"/>
      <c r="EV111" s="812"/>
      <c r="EW111" s="812"/>
      <c r="EX111" s="812"/>
      <c r="EY111" s="812"/>
      <c r="EZ111" s="812"/>
      <c r="FA111" s="812"/>
      <c r="FB111" s="812"/>
      <c r="FC111" s="812"/>
      <c r="FD111" s="812"/>
      <c r="FE111" s="812"/>
      <c r="FF111" s="812"/>
      <c r="FG111" s="812"/>
      <c r="FH111" s="812"/>
      <c r="FI111" s="812"/>
      <c r="FJ111" s="812"/>
      <c r="FK111" s="812"/>
      <c r="FL111" s="812"/>
      <c r="FM111" s="812"/>
      <c r="FN111" s="812"/>
      <c r="FO111" s="812"/>
      <c r="FP111" s="812"/>
      <c r="FQ111" s="812"/>
      <c r="FR111" s="812"/>
      <c r="FS111" s="812"/>
      <c r="FT111" s="812"/>
      <c r="FU111" s="812"/>
      <c r="FV111" s="812"/>
      <c r="FW111" s="812"/>
      <c r="FX111" s="812"/>
      <c r="FY111" s="812"/>
      <c r="FZ111" s="812"/>
      <c r="GA111" s="812"/>
      <c r="GB111" s="812"/>
      <c r="GC111" s="812"/>
      <c r="GD111" s="812"/>
      <c r="GE111" s="812"/>
      <c r="GF111" s="812"/>
      <c r="GG111" s="812"/>
      <c r="GH111" s="812"/>
      <c r="GI111" s="812"/>
      <c r="GJ111" s="812"/>
      <c r="GK111" s="812"/>
      <c r="GL111" s="812"/>
      <c r="GM111" s="812"/>
    </row>
    <row r="112" spans="2:195" ht="15" customHeight="1" x14ac:dyDescent="0.2">
      <c r="B112" s="812"/>
      <c r="C112" s="812"/>
      <c r="D112" s="812"/>
      <c r="E112" s="812"/>
      <c r="F112" s="812"/>
      <c r="G112" s="812"/>
      <c r="H112" s="812"/>
      <c r="I112" s="812"/>
      <c r="J112" s="812"/>
      <c r="K112" s="812"/>
      <c r="L112" s="812"/>
      <c r="M112" s="812"/>
      <c r="N112" s="812"/>
      <c r="O112" s="812"/>
      <c r="P112" s="812"/>
      <c r="Q112" s="812"/>
      <c r="R112" s="812"/>
      <c r="S112" s="812"/>
      <c r="T112" s="812"/>
      <c r="U112" s="812"/>
      <c r="V112" s="812"/>
      <c r="W112" s="812"/>
      <c r="X112" s="812"/>
      <c r="Y112" s="812"/>
      <c r="Z112" s="812"/>
      <c r="AA112" s="812"/>
      <c r="AB112" s="812"/>
      <c r="AC112" s="812"/>
      <c r="AD112" s="812"/>
      <c r="AE112" s="812"/>
      <c r="AF112" s="812"/>
      <c r="AG112" s="812"/>
      <c r="AH112" s="812"/>
      <c r="AI112" s="812"/>
      <c r="AJ112" s="812"/>
      <c r="AK112" s="812"/>
      <c r="AL112" s="812"/>
      <c r="AM112" s="812"/>
      <c r="AN112" s="812"/>
      <c r="AO112" s="812"/>
      <c r="AP112" s="812"/>
      <c r="AQ112" s="812"/>
      <c r="AR112" s="812"/>
      <c r="AS112" s="812"/>
      <c r="AT112" s="812"/>
      <c r="AU112" s="812"/>
      <c r="AV112" s="812"/>
      <c r="AW112" s="812"/>
      <c r="AX112" s="812"/>
      <c r="AY112" s="812"/>
      <c r="AZ112" s="812"/>
      <c r="BA112" s="812"/>
      <c r="BB112" s="812"/>
      <c r="BC112" s="812"/>
      <c r="BD112" s="812"/>
      <c r="BE112" s="812"/>
      <c r="BF112" s="812"/>
      <c r="BG112" s="812"/>
      <c r="BH112" s="812"/>
      <c r="BI112" s="812"/>
      <c r="BJ112" s="812"/>
      <c r="BK112" s="812"/>
      <c r="BL112" s="812"/>
      <c r="BM112" s="812"/>
      <c r="BN112" s="812"/>
      <c r="BO112" s="812"/>
      <c r="BP112" s="812"/>
      <c r="BQ112" s="812"/>
      <c r="BR112" s="812"/>
      <c r="BS112" s="812"/>
      <c r="BT112" s="812"/>
      <c r="BU112" s="812"/>
      <c r="BV112" s="812"/>
      <c r="BW112" s="812"/>
      <c r="BX112" s="812"/>
      <c r="BY112" s="812"/>
      <c r="BZ112" s="812"/>
      <c r="CA112" s="812"/>
      <c r="CB112" s="812"/>
      <c r="CC112" s="812"/>
      <c r="CD112" s="812"/>
      <c r="CE112" s="812"/>
      <c r="CF112" s="812"/>
      <c r="CG112" s="812"/>
      <c r="CH112" s="812"/>
      <c r="CI112" s="812"/>
      <c r="CJ112" s="812"/>
      <c r="CK112" s="812"/>
      <c r="CL112" s="812"/>
      <c r="CM112" s="812"/>
      <c r="CN112" s="812"/>
      <c r="CO112" s="812"/>
      <c r="CP112" s="812"/>
      <c r="CQ112" s="812"/>
      <c r="CR112" s="812"/>
      <c r="CS112" s="812"/>
      <c r="CT112" s="812"/>
      <c r="CU112" s="812"/>
      <c r="CV112" s="812"/>
      <c r="CW112" s="812"/>
      <c r="CX112" s="812"/>
      <c r="CY112" s="812"/>
      <c r="CZ112" s="812"/>
      <c r="DA112" s="812"/>
      <c r="DB112" s="812"/>
      <c r="DC112" s="812"/>
      <c r="DD112" s="812"/>
      <c r="DE112" s="812"/>
      <c r="DF112" s="812"/>
      <c r="DG112" s="812"/>
      <c r="DH112" s="812"/>
      <c r="DI112" s="812"/>
      <c r="DJ112" s="812"/>
      <c r="DK112" s="812"/>
      <c r="DL112" s="812"/>
      <c r="DM112" s="812"/>
      <c r="DN112" s="812"/>
      <c r="DO112" s="812"/>
      <c r="DP112" s="812"/>
      <c r="DQ112" s="812"/>
      <c r="DR112" s="812"/>
      <c r="DS112" s="812"/>
      <c r="DT112" s="812"/>
      <c r="DU112" s="812"/>
      <c r="DV112" s="812"/>
      <c r="DW112" s="812"/>
      <c r="DX112" s="812"/>
      <c r="DY112" s="812"/>
      <c r="DZ112" s="812"/>
      <c r="EA112" s="812"/>
      <c r="EB112" s="812"/>
      <c r="EC112" s="812"/>
      <c r="ED112" s="812"/>
      <c r="EE112" s="812"/>
      <c r="EF112" s="812"/>
      <c r="EG112" s="812"/>
      <c r="EH112" s="812"/>
      <c r="EI112" s="812"/>
      <c r="EJ112" s="812"/>
      <c r="EK112" s="812"/>
      <c r="EL112" s="812"/>
      <c r="EM112" s="812"/>
      <c r="EN112" s="812"/>
      <c r="EO112" s="812"/>
      <c r="EP112" s="812"/>
      <c r="EQ112" s="812"/>
      <c r="ER112" s="812"/>
      <c r="ES112" s="812"/>
      <c r="ET112" s="812"/>
      <c r="EU112" s="812"/>
      <c r="EV112" s="812"/>
      <c r="EW112" s="812"/>
      <c r="EX112" s="812"/>
      <c r="EY112" s="812"/>
      <c r="EZ112" s="812"/>
      <c r="FA112" s="812"/>
      <c r="FB112" s="812"/>
      <c r="FC112" s="812"/>
      <c r="FD112" s="812"/>
      <c r="FE112" s="812"/>
      <c r="FF112" s="812"/>
      <c r="FG112" s="812"/>
      <c r="FH112" s="812"/>
      <c r="FI112" s="812"/>
      <c r="FJ112" s="812"/>
      <c r="FK112" s="812"/>
      <c r="FL112" s="812"/>
      <c r="FM112" s="812"/>
      <c r="FN112" s="812"/>
      <c r="FO112" s="812"/>
      <c r="FP112" s="812"/>
      <c r="FQ112" s="812"/>
      <c r="FR112" s="812"/>
      <c r="FS112" s="812"/>
      <c r="FT112" s="812"/>
      <c r="FU112" s="812"/>
      <c r="FV112" s="812"/>
      <c r="FW112" s="812"/>
      <c r="FX112" s="812"/>
      <c r="FY112" s="812"/>
      <c r="FZ112" s="812"/>
      <c r="GA112" s="812"/>
      <c r="GB112" s="812"/>
      <c r="GC112" s="812"/>
      <c r="GD112" s="812"/>
      <c r="GE112" s="812"/>
      <c r="GF112" s="812"/>
      <c r="GG112" s="812"/>
      <c r="GH112" s="812"/>
      <c r="GI112" s="812"/>
      <c r="GJ112" s="812"/>
      <c r="GK112" s="812"/>
      <c r="GL112" s="812"/>
      <c r="GM112" s="812"/>
    </row>
    <row r="113" spans="2:195" ht="15" customHeight="1" x14ac:dyDescent="0.2">
      <c r="B113" s="812"/>
      <c r="C113" s="812"/>
      <c r="D113" s="812"/>
      <c r="E113" s="812"/>
      <c r="F113" s="812"/>
      <c r="G113" s="812"/>
      <c r="H113" s="812"/>
      <c r="I113" s="812"/>
      <c r="J113" s="812"/>
      <c r="K113" s="812"/>
      <c r="L113" s="812"/>
      <c r="M113" s="812"/>
      <c r="N113" s="812"/>
      <c r="O113" s="812"/>
      <c r="P113" s="812"/>
      <c r="Q113" s="812"/>
      <c r="R113" s="812"/>
      <c r="S113" s="812"/>
      <c r="T113" s="812"/>
      <c r="U113" s="812"/>
      <c r="V113" s="812"/>
      <c r="W113" s="812"/>
      <c r="X113" s="812"/>
      <c r="Y113" s="812"/>
      <c r="Z113" s="812"/>
      <c r="AA113" s="812"/>
      <c r="AB113" s="812"/>
      <c r="AC113" s="812"/>
      <c r="AD113" s="812"/>
      <c r="AE113" s="812"/>
      <c r="AF113" s="812"/>
      <c r="AG113" s="812"/>
      <c r="AH113" s="812"/>
      <c r="AI113" s="812"/>
      <c r="AJ113" s="812"/>
      <c r="AK113" s="812"/>
      <c r="AL113" s="812"/>
      <c r="AM113" s="812"/>
      <c r="AN113" s="812"/>
      <c r="AO113" s="812"/>
      <c r="AP113" s="812"/>
      <c r="AQ113" s="812"/>
      <c r="AR113" s="812"/>
      <c r="AS113" s="812"/>
      <c r="AT113" s="812"/>
      <c r="AU113" s="812"/>
      <c r="AV113" s="812"/>
      <c r="AW113" s="812"/>
      <c r="AX113" s="812"/>
      <c r="AY113" s="812"/>
      <c r="AZ113" s="812"/>
      <c r="BA113" s="812"/>
      <c r="BB113" s="812"/>
      <c r="BC113" s="812"/>
      <c r="BD113" s="812"/>
      <c r="BE113" s="812"/>
      <c r="BF113" s="812"/>
      <c r="BG113" s="812"/>
      <c r="BH113" s="812"/>
      <c r="BI113" s="812"/>
      <c r="BJ113" s="812"/>
      <c r="BK113" s="812"/>
      <c r="BL113" s="812"/>
      <c r="BM113" s="812"/>
      <c r="BN113" s="812"/>
      <c r="BO113" s="812"/>
      <c r="BP113" s="812"/>
      <c r="BQ113" s="812"/>
      <c r="BR113" s="812"/>
      <c r="BS113" s="812"/>
      <c r="BT113" s="812"/>
      <c r="BU113" s="812"/>
      <c r="BV113" s="812"/>
      <c r="BW113" s="812"/>
      <c r="BX113" s="812"/>
      <c r="BY113" s="812"/>
      <c r="BZ113" s="812"/>
      <c r="CA113" s="812"/>
      <c r="CB113" s="812"/>
      <c r="CC113" s="812"/>
      <c r="CD113" s="812"/>
      <c r="CE113" s="812"/>
      <c r="CF113" s="812"/>
      <c r="CG113" s="812"/>
      <c r="CH113" s="812"/>
      <c r="CI113" s="812"/>
      <c r="CJ113" s="812"/>
      <c r="CK113" s="812"/>
      <c r="CL113" s="812"/>
      <c r="CM113" s="812"/>
      <c r="CN113" s="812"/>
      <c r="CO113" s="812"/>
      <c r="CP113" s="812"/>
      <c r="CQ113" s="812"/>
      <c r="CR113" s="812"/>
      <c r="CS113" s="812"/>
      <c r="CT113" s="812"/>
      <c r="CU113" s="812"/>
      <c r="CV113" s="812"/>
      <c r="CW113" s="812"/>
      <c r="CX113" s="812"/>
      <c r="CY113" s="812"/>
      <c r="CZ113" s="812"/>
      <c r="DA113" s="812"/>
      <c r="DB113" s="812"/>
      <c r="DC113" s="812"/>
      <c r="DD113" s="812"/>
      <c r="DE113" s="812"/>
      <c r="DF113" s="812"/>
      <c r="DG113" s="812"/>
      <c r="DH113" s="812"/>
      <c r="DI113" s="812"/>
      <c r="DJ113" s="812"/>
      <c r="DK113" s="812"/>
      <c r="DL113" s="812"/>
      <c r="DM113" s="812"/>
      <c r="DN113" s="812"/>
      <c r="DO113" s="812"/>
      <c r="DP113" s="812"/>
      <c r="DQ113" s="812"/>
      <c r="DR113" s="812"/>
      <c r="DS113" s="812"/>
      <c r="DT113" s="812"/>
      <c r="DU113" s="812"/>
      <c r="DV113" s="812"/>
      <c r="DW113" s="812"/>
      <c r="DX113" s="812"/>
      <c r="DY113" s="812"/>
      <c r="DZ113" s="812"/>
      <c r="EA113" s="812"/>
      <c r="EB113" s="812"/>
      <c r="EC113" s="812"/>
      <c r="ED113" s="812"/>
      <c r="EE113" s="812"/>
      <c r="EF113" s="812"/>
      <c r="EG113" s="812"/>
      <c r="EH113" s="812"/>
      <c r="EI113" s="812"/>
      <c r="EJ113" s="812"/>
      <c r="EK113" s="812"/>
      <c r="EL113" s="812"/>
      <c r="EM113" s="812"/>
      <c r="EN113" s="812"/>
      <c r="EO113" s="812"/>
      <c r="EP113" s="812"/>
      <c r="EQ113" s="812"/>
      <c r="ER113" s="812"/>
      <c r="ES113" s="812"/>
      <c r="ET113" s="812"/>
      <c r="EU113" s="812"/>
      <c r="EV113" s="812"/>
      <c r="EW113" s="812"/>
      <c r="EX113" s="812"/>
      <c r="EY113" s="812"/>
      <c r="EZ113" s="812"/>
      <c r="FA113" s="812"/>
      <c r="FB113" s="812"/>
      <c r="FC113" s="812"/>
      <c r="FD113" s="812"/>
      <c r="FE113" s="812"/>
      <c r="FF113" s="812"/>
      <c r="FG113" s="812"/>
      <c r="FH113" s="812"/>
      <c r="FI113" s="812"/>
      <c r="FJ113" s="812"/>
      <c r="FK113" s="812"/>
      <c r="FL113" s="812"/>
      <c r="FM113" s="812"/>
      <c r="FN113" s="812"/>
      <c r="FO113" s="812"/>
      <c r="FP113" s="812"/>
      <c r="FQ113" s="812"/>
      <c r="FR113" s="812"/>
      <c r="FS113" s="812"/>
      <c r="FT113" s="812"/>
      <c r="FU113" s="812"/>
      <c r="FV113" s="812"/>
      <c r="FW113" s="812"/>
      <c r="FX113" s="812"/>
      <c r="FY113" s="812"/>
      <c r="FZ113" s="812"/>
      <c r="GA113" s="812"/>
      <c r="GB113" s="812"/>
      <c r="GC113" s="812"/>
      <c r="GD113" s="812"/>
      <c r="GE113" s="812"/>
      <c r="GF113" s="812"/>
      <c r="GG113" s="812"/>
      <c r="GH113" s="812"/>
      <c r="GI113" s="812"/>
      <c r="GJ113" s="812"/>
      <c r="GK113" s="812"/>
      <c r="GL113" s="812"/>
      <c r="GM113" s="812"/>
    </row>
    <row r="114" spans="2:195" ht="15" customHeight="1" x14ac:dyDescent="0.2">
      <c r="B114" s="812"/>
      <c r="C114" s="812"/>
      <c r="D114" s="812"/>
      <c r="E114" s="812"/>
      <c r="F114" s="812"/>
      <c r="G114" s="812"/>
      <c r="H114" s="812"/>
      <c r="I114" s="812"/>
      <c r="J114" s="812"/>
      <c r="K114" s="812"/>
      <c r="L114" s="812"/>
      <c r="M114" s="812"/>
      <c r="N114" s="812"/>
      <c r="O114" s="812"/>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2"/>
      <c r="AK114" s="812"/>
      <c r="AL114" s="812"/>
      <c r="AM114" s="812"/>
      <c r="AN114" s="812"/>
      <c r="AO114" s="812"/>
      <c r="AP114" s="812"/>
      <c r="AQ114" s="812"/>
      <c r="AR114" s="812"/>
      <c r="AS114" s="812"/>
      <c r="AT114" s="812"/>
      <c r="AU114" s="812"/>
      <c r="AV114" s="812"/>
      <c r="AW114" s="812"/>
      <c r="AX114" s="812"/>
      <c r="AY114" s="812"/>
      <c r="AZ114" s="812"/>
      <c r="BA114" s="812"/>
      <c r="BB114" s="812"/>
      <c r="BC114" s="812"/>
      <c r="BD114" s="812"/>
      <c r="BE114" s="812"/>
      <c r="BF114" s="812"/>
      <c r="BG114" s="812"/>
      <c r="BH114" s="812"/>
      <c r="BI114" s="812"/>
      <c r="BJ114" s="812"/>
      <c r="BK114" s="812"/>
      <c r="BL114" s="812"/>
      <c r="BM114" s="812"/>
      <c r="BN114" s="812"/>
      <c r="BO114" s="812"/>
      <c r="BP114" s="812"/>
      <c r="BQ114" s="812"/>
      <c r="BR114" s="812"/>
      <c r="BS114" s="812"/>
      <c r="BT114" s="812"/>
      <c r="BU114" s="812"/>
      <c r="BV114" s="812"/>
      <c r="BW114" s="812"/>
      <c r="BX114" s="812"/>
      <c r="BY114" s="812"/>
      <c r="BZ114" s="812"/>
      <c r="CA114" s="812"/>
      <c r="CB114" s="812"/>
      <c r="CC114" s="812"/>
      <c r="CD114" s="812"/>
      <c r="CE114" s="812"/>
      <c r="CF114" s="812"/>
      <c r="CG114" s="812"/>
      <c r="CH114" s="812"/>
      <c r="CI114" s="812"/>
      <c r="CJ114" s="812"/>
      <c r="CK114" s="812"/>
      <c r="CL114" s="812"/>
      <c r="CM114" s="812"/>
      <c r="CN114" s="812"/>
      <c r="CO114" s="812"/>
      <c r="CP114" s="812"/>
      <c r="CQ114" s="812"/>
      <c r="CR114" s="812"/>
      <c r="CS114" s="812"/>
      <c r="CT114" s="812"/>
      <c r="CU114" s="812"/>
      <c r="CV114" s="812"/>
      <c r="CW114" s="812"/>
      <c r="CX114" s="812"/>
      <c r="CY114" s="812"/>
      <c r="CZ114" s="812"/>
      <c r="DA114" s="812"/>
      <c r="DB114" s="812"/>
      <c r="DC114" s="812"/>
      <c r="DD114" s="812"/>
      <c r="DE114" s="812"/>
      <c r="DF114" s="812"/>
      <c r="DG114" s="812"/>
      <c r="DH114" s="812"/>
      <c r="DI114" s="812"/>
      <c r="DJ114" s="812"/>
      <c r="DK114" s="812"/>
      <c r="DL114" s="812"/>
      <c r="DM114" s="812"/>
      <c r="DN114" s="812"/>
      <c r="DO114" s="812"/>
      <c r="DP114" s="812"/>
      <c r="DQ114" s="812"/>
      <c r="DR114" s="812"/>
      <c r="DS114" s="812"/>
      <c r="DT114" s="812"/>
      <c r="DU114" s="812"/>
      <c r="DV114" s="812"/>
      <c r="DW114" s="812"/>
      <c r="DX114" s="812"/>
      <c r="DY114" s="812"/>
      <c r="DZ114" s="812"/>
      <c r="EA114" s="812"/>
      <c r="EB114" s="812"/>
      <c r="EC114" s="812"/>
      <c r="ED114" s="812"/>
      <c r="EE114" s="812"/>
      <c r="EF114" s="812"/>
      <c r="EG114" s="812"/>
      <c r="EH114" s="812"/>
      <c r="EI114" s="812"/>
      <c r="EJ114" s="812"/>
      <c r="EK114" s="812"/>
      <c r="EL114" s="812"/>
      <c r="EM114" s="812"/>
      <c r="EN114" s="812"/>
      <c r="EO114" s="812"/>
      <c r="EP114" s="812"/>
      <c r="EQ114" s="812"/>
      <c r="ER114" s="812"/>
      <c r="ES114" s="812"/>
      <c r="ET114" s="812"/>
      <c r="EU114" s="812"/>
      <c r="EV114" s="812"/>
      <c r="EW114" s="812"/>
      <c r="EX114" s="812"/>
      <c r="EY114" s="812"/>
      <c r="EZ114" s="812"/>
      <c r="FA114" s="812"/>
      <c r="FB114" s="812"/>
      <c r="FC114" s="812"/>
      <c r="FD114" s="812"/>
      <c r="FE114" s="812"/>
      <c r="FF114" s="812"/>
      <c r="FG114" s="812"/>
      <c r="FH114" s="812"/>
      <c r="FI114" s="812"/>
      <c r="FJ114" s="812"/>
      <c r="FK114" s="812"/>
      <c r="FL114" s="812"/>
      <c r="FM114" s="812"/>
      <c r="FN114" s="812"/>
      <c r="FO114" s="812"/>
      <c r="FP114" s="812"/>
      <c r="FQ114" s="812"/>
      <c r="FR114" s="812"/>
      <c r="FS114" s="812"/>
      <c r="FT114" s="812"/>
      <c r="FU114" s="812"/>
      <c r="FV114" s="812"/>
      <c r="FW114" s="812"/>
      <c r="FX114" s="812"/>
      <c r="FY114" s="812"/>
      <c r="FZ114" s="812"/>
      <c r="GA114" s="812"/>
      <c r="GB114" s="812"/>
      <c r="GC114" s="812"/>
      <c r="GD114" s="812"/>
      <c r="GE114" s="812"/>
      <c r="GF114" s="812"/>
      <c r="GG114" s="812"/>
      <c r="GH114" s="812"/>
      <c r="GI114" s="812"/>
      <c r="GJ114" s="812"/>
      <c r="GK114" s="812"/>
      <c r="GL114" s="812"/>
      <c r="GM114" s="812"/>
    </row>
    <row r="115" spans="2:195" ht="15" customHeight="1" x14ac:dyDescent="0.2">
      <c r="B115" s="812"/>
      <c r="C115" s="812"/>
      <c r="D115" s="812"/>
      <c r="E115" s="812"/>
      <c r="F115" s="812"/>
      <c r="G115" s="812"/>
      <c r="H115" s="812"/>
      <c r="I115" s="812"/>
      <c r="J115" s="812"/>
      <c r="K115" s="812"/>
      <c r="L115" s="812"/>
      <c r="M115" s="812"/>
      <c r="N115" s="812"/>
      <c r="O115" s="812"/>
      <c r="P115" s="812"/>
      <c r="Q115" s="812"/>
      <c r="R115" s="812"/>
      <c r="S115" s="812"/>
      <c r="T115" s="812"/>
      <c r="U115" s="812"/>
      <c r="V115" s="812"/>
      <c r="W115" s="812"/>
      <c r="X115" s="812"/>
      <c r="Y115" s="812"/>
      <c r="Z115" s="812"/>
      <c r="AA115" s="812"/>
      <c r="AB115" s="812"/>
      <c r="AC115" s="812"/>
      <c r="AD115" s="812"/>
      <c r="AE115" s="812"/>
      <c r="AF115" s="812"/>
      <c r="AG115" s="812"/>
      <c r="AH115" s="812"/>
      <c r="AI115" s="812"/>
      <c r="AJ115" s="812"/>
      <c r="AK115" s="812"/>
      <c r="AL115" s="812"/>
      <c r="AM115" s="812"/>
      <c r="AN115" s="812"/>
      <c r="AO115" s="812"/>
      <c r="AP115" s="812"/>
      <c r="AQ115" s="812"/>
      <c r="AR115" s="812"/>
      <c r="AS115" s="812"/>
      <c r="AT115" s="812"/>
      <c r="AU115" s="812"/>
      <c r="AV115" s="812"/>
      <c r="AW115" s="812"/>
      <c r="AX115" s="812"/>
      <c r="AY115" s="812"/>
      <c r="AZ115" s="812"/>
      <c r="BA115" s="812"/>
      <c r="BB115" s="812"/>
      <c r="BC115" s="812"/>
      <c r="BD115" s="812"/>
      <c r="BE115" s="812"/>
      <c r="BF115" s="812"/>
      <c r="BG115" s="812"/>
      <c r="BH115" s="812"/>
      <c r="BI115" s="812"/>
      <c r="BJ115" s="812"/>
      <c r="BK115" s="812"/>
      <c r="BL115" s="812"/>
      <c r="BM115" s="812"/>
      <c r="BN115" s="812"/>
      <c r="BO115" s="812"/>
      <c r="BP115" s="812"/>
      <c r="BQ115" s="812"/>
      <c r="BR115" s="812"/>
      <c r="BS115" s="812"/>
      <c r="BT115" s="812"/>
      <c r="BU115" s="812"/>
      <c r="BV115" s="812"/>
      <c r="BW115" s="812"/>
      <c r="BX115" s="812"/>
      <c r="BY115" s="812"/>
      <c r="BZ115" s="812"/>
      <c r="CA115" s="812"/>
      <c r="CB115" s="812"/>
      <c r="CC115" s="812"/>
      <c r="CD115" s="812"/>
      <c r="CE115" s="812"/>
      <c r="CF115" s="812"/>
      <c r="CG115" s="812"/>
      <c r="CH115" s="812"/>
      <c r="CI115" s="812"/>
      <c r="CJ115" s="812"/>
      <c r="CK115" s="812"/>
      <c r="CL115" s="812"/>
      <c r="CM115" s="812"/>
      <c r="CN115" s="812"/>
      <c r="CO115" s="812"/>
      <c r="CP115" s="812"/>
      <c r="CQ115" s="812"/>
      <c r="CR115" s="812"/>
      <c r="CS115" s="812"/>
      <c r="CT115" s="812"/>
      <c r="CU115" s="812"/>
      <c r="CV115" s="812"/>
      <c r="CW115" s="812"/>
      <c r="CX115" s="812"/>
      <c r="CY115" s="812"/>
      <c r="CZ115" s="812"/>
      <c r="DA115" s="812"/>
      <c r="DB115" s="812"/>
      <c r="DC115" s="812"/>
      <c r="DD115" s="812"/>
      <c r="DE115" s="812"/>
      <c r="DF115" s="812"/>
      <c r="DG115" s="812"/>
      <c r="DH115" s="812"/>
      <c r="DI115" s="812"/>
      <c r="DJ115" s="812"/>
      <c r="DK115" s="812"/>
      <c r="DL115" s="812"/>
      <c r="DM115" s="812"/>
      <c r="DN115" s="812"/>
      <c r="DO115" s="812"/>
      <c r="DP115" s="812"/>
      <c r="DQ115" s="812"/>
      <c r="DR115" s="812"/>
      <c r="DS115" s="812"/>
      <c r="DT115" s="812"/>
      <c r="DU115" s="812"/>
      <c r="DV115" s="812"/>
      <c r="DW115" s="812"/>
      <c r="DX115" s="812"/>
      <c r="DY115" s="812"/>
      <c r="DZ115" s="812"/>
      <c r="EA115" s="812"/>
      <c r="EB115" s="812"/>
      <c r="EC115" s="812"/>
      <c r="ED115" s="812"/>
      <c r="EE115" s="812"/>
      <c r="EF115" s="812"/>
      <c r="EG115" s="812"/>
      <c r="EH115" s="812"/>
      <c r="EI115" s="812"/>
      <c r="EJ115" s="812"/>
      <c r="EK115" s="812"/>
      <c r="EL115" s="812"/>
      <c r="EM115" s="812"/>
      <c r="EN115" s="812"/>
      <c r="EO115" s="812"/>
      <c r="EP115" s="812"/>
      <c r="EQ115" s="812"/>
      <c r="ER115" s="812"/>
      <c r="ES115" s="812"/>
      <c r="ET115" s="812"/>
      <c r="EU115" s="812"/>
      <c r="EV115" s="812"/>
      <c r="EW115" s="812"/>
      <c r="EX115" s="812"/>
      <c r="EY115" s="812"/>
      <c r="EZ115" s="812"/>
      <c r="FA115" s="812"/>
      <c r="FB115" s="812"/>
      <c r="FC115" s="812"/>
      <c r="FD115" s="812"/>
      <c r="FE115" s="812"/>
      <c r="FF115" s="812"/>
      <c r="FG115" s="812"/>
      <c r="FH115" s="812"/>
      <c r="FI115" s="812"/>
      <c r="FJ115" s="812"/>
      <c r="FK115" s="812"/>
      <c r="FL115" s="812"/>
      <c r="FM115" s="812"/>
      <c r="FN115" s="812"/>
      <c r="FO115" s="812"/>
      <c r="FP115" s="812"/>
      <c r="FQ115" s="812"/>
      <c r="FR115" s="812"/>
      <c r="FS115" s="812"/>
      <c r="FT115" s="812"/>
      <c r="FU115" s="812"/>
      <c r="FV115" s="812"/>
      <c r="FW115" s="812"/>
      <c r="FX115" s="812"/>
      <c r="FY115" s="812"/>
      <c r="FZ115" s="812"/>
      <c r="GA115" s="812"/>
      <c r="GB115" s="812"/>
      <c r="GC115" s="812"/>
      <c r="GD115" s="812"/>
      <c r="GE115" s="812"/>
      <c r="GF115" s="812"/>
      <c r="GG115" s="812"/>
      <c r="GH115" s="812"/>
      <c r="GI115" s="812"/>
      <c r="GJ115" s="812"/>
      <c r="GK115" s="812"/>
      <c r="GL115" s="812"/>
      <c r="GM115" s="812"/>
    </row>
    <row r="116" spans="2:195" ht="15" customHeight="1" x14ac:dyDescent="0.2">
      <c r="B116" s="812"/>
      <c r="C116" s="812"/>
      <c r="D116" s="812"/>
      <c r="E116" s="812"/>
      <c r="F116" s="812"/>
      <c r="G116" s="812"/>
      <c r="H116" s="812"/>
      <c r="I116" s="812"/>
      <c r="J116" s="812"/>
      <c r="K116" s="812"/>
      <c r="L116" s="812"/>
      <c r="M116" s="812"/>
      <c r="N116" s="812"/>
      <c r="O116" s="812"/>
      <c r="P116" s="812"/>
      <c r="Q116" s="812"/>
      <c r="R116" s="812"/>
      <c r="S116" s="812"/>
      <c r="T116" s="812"/>
      <c r="U116" s="812"/>
      <c r="V116" s="812"/>
      <c r="W116" s="812"/>
      <c r="X116" s="812"/>
      <c r="Y116" s="812"/>
      <c r="Z116" s="812"/>
      <c r="AA116" s="812"/>
      <c r="AB116" s="812"/>
      <c r="AC116" s="812"/>
      <c r="AD116" s="812"/>
      <c r="AE116" s="812"/>
      <c r="AF116" s="812"/>
      <c r="AG116" s="812"/>
      <c r="AH116" s="812"/>
      <c r="AI116" s="812"/>
      <c r="AJ116" s="812"/>
      <c r="AK116" s="812"/>
      <c r="AL116" s="812"/>
      <c r="AM116" s="812"/>
      <c r="AN116" s="812"/>
      <c r="AO116" s="812"/>
      <c r="AP116" s="812"/>
      <c r="AQ116" s="812"/>
      <c r="AR116" s="812"/>
      <c r="AS116" s="812"/>
      <c r="AT116" s="812"/>
      <c r="AU116" s="812"/>
      <c r="AV116" s="812"/>
      <c r="AW116" s="812"/>
      <c r="AX116" s="812"/>
      <c r="AY116" s="812"/>
      <c r="AZ116" s="812"/>
      <c r="BA116" s="812"/>
      <c r="BB116" s="812"/>
      <c r="BC116" s="812"/>
      <c r="BD116" s="812"/>
      <c r="BE116" s="812"/>
      <c r="BF116" s="812"/>
      <c r="BG116" s="812"/>
      <c r="BH116" s="812"/>
      <c r="BI116" s="812"/>
      <c r="BJ116" s="812"/>
      <c r="BK116" s="812"/>
      <c r="BL116" s="812"/>
      <c r="BM116" s="812"/>
      <c r="BN116" s="812"/>
      <c r="BO116" s="812"/>
      <c r="BP116" s="812"/>
      <c r="BQ116" s="812"/>
      <c r="BR116" s="812"/>
      <c r="BS116" s="812"/>
      <c r="BT116" s="812"/>
      <c r="BU116" s="812"/>
      <c r="BV116" s="812"/>
      <c r="BW116" s="812"/>
      <c r="BX116" s="812"/>
      <c r="BY116" s="812"/>
      <c r="BZ116" s="812"/>
      <c r="CA116" s="812"/>
      <c r="CB116" s="812"/>
      <c r="CC116" s="812"/>
      <c r="CD116" s="812"/>
      <c r="CE116" s="812"/>
      <c r="CF116" s="812"/>
      <c r="CG116" s="812"/>
      <c r="CH116" s="812"/>
      <c r="CI116" s="812"/>
      <c r="CJ116" s="812"/>
      <c r="CK116" s="812"/>
      <c r="CL116" s="812"/>
      <c r="CM116" s="812"/>
      <c r="CN116" s="812"/>
      <c r="CO116" s="812"/>
      <c r="CP116" s="812"/>
      <c r="CQ116" s="812"/>
      <c r="CR116" s="812"/>
      <c r="CS116" s="812"/>
      <c r="CT116" s="812"/>
      <c r="CU116" s="812"/>
      <c r="CV116" s="812"/>
      <c r="CW116" s="812"/>
      <c r="CX116" s="812"/>
      <c r="CY116" s="812"/>
      <c r="CZ116" s="812"/>
      <c r="DA116" s="812"/>
      <c r="DB116" s="812"/>
      <c r="DC116" s="812"/>
      <c r="DD116" s="812"/>
      <c r="DE116" s="812"/>
      <c r="DF116" s="812"/>
      <c r="DG116" s="812"/>
      <c r="DH116" s="812"/>
      <c r="DI116" s="812"/>
      <c r="DJ116" s="812"/>
      <c r="DK116" s="812"/>
      <c r="DL116" s="812"/>
      <c r="DM116" s="812"/>
      <c r="DN116" s="812"/>
      <c r="DO116" s="812"/>
      <c r="DP116" s="812"/>
      <c r="DQ116" s="812"/>
      <c r="DR116" s="812"/>
      <c r="DS116" s="812"/>
      <c r="DT116" s="812"/>
      <c r="DU116" s="812"/>
      <c r="DV116" s="812"/>
      <c r="DW116" s="812"/>
      <c r="DX116" s="812"/>
      <c r="DY116" s="812"/>
      <c r="DZ116" s="812"/>
      <c r="EA116" s="812"/>
      <c r="EB116" s="812"/>
      <c r="EC116" s="812"/>
      <c r="ED116" s="812"/>
      <c r="EE116" s="812"/>
      <c r="EF116" s="812"/>
      <c r="EG116" s="812"/>
      <c r="EH116" s="812"/>
      <c r="EI116" s="812"/>
      <c r="EJ116" s="812"/>
      <c r="EK116" s="812"/>
      <c r="EL116" s="812"/>
      <c r="EM116" s="812"/>
      <c r="EN116" s="812"/>
      <c r="EO116" s="812"/>
      <c r="EP116" s="812"/>
      <c r="EQ116" s="812"/>
      <c r="ER116" s="812"/>
      <c r="ES116" s="812"/>
      <c r="ET116" s="812"/>
      <c r="EU116" s="812"/>
      <c r="EV116" s="812"/>
      <c r="EW116" s="812"/>
      <c r="EX116" s="812"/>
      <c r="EY116" s="812"/>
      <c r="EZ116" s="812"/>
      <c r="FA116" s="812"/>
      <c r="FB116" s="812"/>
      <c r="FC116" s="812"/>
      <c r="FD116" s="812"/>
      <c r="FE116" s="812"/>
      <c r="FF116" s="812"/>
      <c r="FG116" s="812"/>
      <c r="FH116" s="812"/>
      <c r="FI116" s="812"/>
      <c r="FJ116" s="812"/>
      <c r="FK116" s="812"/>
      <c r="FL116" s="812"/>
      <c r="FM116" s="812"/>
      <c r="FN116" s="812"/>
      <c r="FO116" s="812"/>
      <c r="FP116" s="812"/>
      <c r="FQ116" s="812"/>
      <c r="FR116" s="812"/>
      <c r="FS116" s="812"/>
      <c r="FT116" s="812"/>
      <c r="FU116" s="812"/>
      <c r="FV116" s="812"/>
      <c r="FW116" s="812"/>
      <c r="FX116" s="812"/>
      <c r="FY116" s="812"/>
      <c r="FZ116" s="812"/>
      <c r="GA116" s="812"/>
      <c r="GB116" s="812"/>
      <c r="GC116" s="812"/>
      <c r="GD116" s="812"/>
      <c r="GE116" s="812"/>
      <c r="GF116" s="812"/>
      <c r="GG116" s="812"/>
      <c r="GH116" s="812"/>
      <c r="GI116" s="812"/>
      <c r="GJ116" s="812"/>
      <c r="GK116" s="812"/>
      <c r="GL116" s="812"/>
      <c r="GM116" s="812"/>
    </row>
    <row r="117" spans="2:195" ht="15" customHeight="1" x14ac:dyDescent="0.2">
      <c r="B117" s="812"/>
      <c r="C117" s="812"/>
      <c r="D117" s="812"/>
      <c r="E117" s="812"/>
      <c r="F117" s="812"/>
      <c r="G117" s="812"/>
      <c r="H117" s="812"/>
      <c r="I117" s="812"/>
      <c r="J117" s="812"/>
      <c r="K117" s="812"/>
      <c r="L117" s="812"/>
      <c r="M117" s="812"/>
      <c r="N117" s="812"/>
      <c r="O117" s="812"/>
      <c r="P117" s="812"/>
      <c r="Q117" s="812"/>
      <c r="R117" s="812"/>
      <c r="S117" s="812"/>
      <c r="T117" s="812"/>
      <c r="U117" s="812"/>
      <c r="V117" s="812"/>
      <c r="W117" s="812"/>
      <c r="X117" s="812"/>
      <c r="Y117" s="812"/>
      <c r="Z117" s="812"/>
      <c r="AA117" s="812"/>
      <c r="AB117" s="812"/>
      <c r="AC117" s="812"/>
      <c r="AD117" s="812"/>
      <c r="AE117" s="812"/>
      <c r="AF117" s="812"/>
      <c r="AG117" s="812"/>
      <c r="AH117" s="812"/>
      <c r="AI117" s="812"/>
      <c r="AJ117" s="812"/>
      <c r="AK117" s="812"/>
      <c r="AL117" s="812"/>
      <c r="AM117" s="812"/>
      <c r="AN117" s="812"/>
      <c r="AO117" s="812"/>
      <c r="AP117" s="812"/>
      <c r="AQ117" s="812"/>
      <c r="AR117" s="812"/>
      <c r="AS117" s="812"/>
      <c r="AT117" s="812"/>
      <c r="AU117" s="812"/>
      <c r="AV117" s="812"/>
      <c r="AW117" s="812"/>
      <c r="AX117" s="812"/>
      <c r="AY117" s="812"/>
      <c r="AZ117" s="812"/>
      <c r="BA117" s="812"/>
      <c r="BB117" s="812"/>
      <c r="BC117" s="812"/>
      <c r="BD117" s="812"/>
      <c r="BE117" s="812"/>
      <c r="BF117" s="812"/>
      <c r="BG117" s="812"/>
      <c r="BH117" s="812"/>
      <c r="BI117" s="812"/>
      <c r="BJ117" s="812"/>
      <c r="BK117" s="812"/>
      <c r="BL117" s="812"/>
      <c r="BM117" s="812"/>
      <c r="BN117" s="812"/>
      <c r="BO117" s="812"/>
      <c r="BP117" s="812"/>
      <c r="BQ117" s="812"/>
      <c r="BR117" s="812"/>
      <c r="BS117" s="812"/>
      <c r="BT117" s="812"/>
      <c r="BU117" s="812"/>
      <c r="BV117" s="812"/>
      <c r="BW117" s="812"/>
      <c r="BX117" s="812"/>
      <c r="BY117" s="812"/>
      <c r="BZ117" s="812"/>
      <c r="CA117" s="812"/>
      <c r="CB117" s="812"/>
      <c r="CC117" s="812"/>
      <c r="CD117" s="812"/>
      <c r="CE117" s="812"/>
      <c r="CF117" s="812"/>
      <c r="CG117" s="812"/>
      <c r="CH117" s="812"/>
      <c r="CI117" s="812"/>
      <c r="CJ117" s="812"/>
      <c r="CK117" s="812"/>
      <c r="CL117" s="812"/>
      <c r="CM117" s="812"/>
      <c r="CN117" s="812"/>
      <c r="CO117" s="812"/>
      <c r="CP117" s="812"/>
      <c r="CQ117" s="812"/>
      <c r="CR117" s="812"/>
      <c r="CS117" s="812"/>
      <c r="CT117" s="812"/>
      <c r="CU117" s="812"/>
      <c r="CV117" s="812"/>
      <c r="CW117" s="812"/>
      <c r="CX117" s="812"/>
      <c r="CY117" s="812"/>
      <c r="CZ117" s="812"/>
      <c r="DA117" s="812"/>
      <c r="DB117" s="812"/>
      <c r="DC117" s="812"/>
      <c r="DD117" s="812"/>
      <c r="DE117" s="812"/>
      <c r="DF117" s="812"/>
      <c r="DG117" s="812"/>
      <c r="DH117" s="812"/>
      <c r="DI117" s="812"/>
      <c r="DJ117" s="812"/>
      <c r="DK117" s="812"/>
      <c r="DL117" s="812"/>
      <c r="DM117" s="812"/>
      <c r="DN117" s="812"/>
      <c r="DO117" s="812"/>
      <c r="DP117" s="812"/>
      <c r="DQ117" s="812"/>
      <c r="DR117" s="812"/>
      <c r="DS117" s="812"/>
      <c r="DT117" s="812"/>
      <c r="DU117" s="812"/>
      <c r="DV117" s="812"/>
      <c r="DW117" s="812"/>
      <c r="DX117" s="812"/>
      <c r="DY117" s="812"/>
      <c r="DZ117" s="812"/>
      <c r="EA117" s="812"/>
      <c r="EB117" s="812"/>
      <c r="EC117" s="812"/>
      <c r="ED117" s="812"/>
      <c r="EE117" s="812"/>
      <c r="EF117" s="812"/>
      <c r="EG117" s="812"/>
      <c r="EH117" s="812"/>
      <c r="EI117" s="812"/>
      <c r="EJ117" s="812"/>
      <c r="EK117" s="812"/>
      <c r="EL117" s="812"/>
      <c r="EM117" s="812"/>
      <c r="EN117" s="812"/>
      <c r="EO117" s="812"/>
      <c r="EP117" s="812"/>
      <c r="EQ117" s="812"/>
      <c r="ER117" s="812"/>
      <c r="ES117" s="812"/>
      <c r="ET117" s="812"/>
      <c r="EU117" s="812"/>
      <c r="EV117" s="812"/>
      <c r="EW117" s="812"/>
      <c r="EX117" s="812"/>
      <c r="EY117" s="812"/>
      <c r="EZ117" s="812"/>
      <c r="FA117" s="812"/>
      <c r="FB117" s="812"/>
      <c r="FC117" s="812"/>
      <c r="FD117" s="812"/>
      <c r="FE117" s="812"/>
      <c r="FF117" s="812"/>
      <c r="FG117" s="812"/>
      <c r="FH117" s="812"/>
      <c r="FI117" s="812"/>
      <c r="FJ117" s="812"/>
      <c r="FK117" s="812"/>
      <c r="FL117" s="812"/>
      <c r="FM117" s="812"/>
      <c r="FN117" s="812"/>
      <c r="FO117" s="812"/>
      <c r="FP117" s="812"/>
      <c r="FQ117" s="812"/>
      <c r="FR117" s="812"/>
      <c r="FS117" s="812"/>
      <c r="FT117" s="812"/>
      <c r="FU117" s="812"/>
      <c r="FV117" s="812"/>
      <c r="FW117" s="812"/>
      <c r="FX117" s="812"/>
      <c r="FY117" s="812"/>
      <c r="FZ117" s="812"/>
      <c r="GA117" s="812"/>
      <c r="GB117" s="812"/>
      <c r="GC117" s="812"/>
      <c r="GD117" s="812"/>
      <c r="GE117" s="812"/>
      <c r="GF117" s="812"/>
      <c r="GG117" s="812"/>
      <c r="GH117" s="812"/>
      <c r="GI117" s="812"/>
      <c r="GJ117" s="812"/>
      <c r="GK117" s="812"/>
      <c r="GL117" s="812"/>
      <c r="GM117" s="812"/>
    </row>
    <row r="118" spans="2:195" ht="15" customHeight="1" x14ac:dyDescent="0.2">
      <c r="B118" s="812"/>
      <c r="C118" s="812"/>
      <c r="D118" s="812"/>
      <c r="E118" s="812"/>
      <c r="F118" s="812"/>
      <c r="G118" s="812"/>
      <c r="H118" s="812"/>
      <c r="I118" s="812"/>
      <c r="J118" s="812"/>
      <c r="K118" s="812"/>
      <c r="L118" s="812"/>
      <c r="M118" s="812"/>
      <c r="N118" s="812"/>
      <c r="O118" s="812"/>
      <c r="P118" s="812"/>
      <c r="Q118" s="812"/>
      <c r="R118" s="812"/>
      <c r="S118" s="812"/>
      <c r="T118" s="812"/>
      <c r="U118" s="812"/>
      <c r="V118" s="812"/>
      <c r="W118" s="812"/>
      <c r="X118" s="812"/>
      <c r="Y118" s="812"/>
      <c r="Z118" s="812"/>
      <c r="AA118" s="812"/>
      <c r="AB118" s="812"/>
      <c r="AC118" s="812"/>
      <c r="AD118" s="812"/>
      <c r="AE118" s="812"/>
      <c r="AF118" s="812"/>
      <c r="AG118" s="812"/>
      <c r="AH118" s="812"/>
      <c r="AI118" s="812"/>
      <c r="AJ118" s="812"/>
      <c r="AK118" s="812"/>
      <c r="AL118" s="812"/>
      <c r="AM118" s="812"/>
      <c r="AN118" s="812"/>
      <c r="AO118" s="812"/>
      <c r="AP118" s="812"/>
      <c r="AQ118" s="812"/>
      <c r="AR118" s="812"/>
      <c r="AS118" s="812"/>
      <c r="AT118" s="812"/>
      <c r="AU118" s="812"/>
      <c r="AV118" s="812"/>
      <c r="AW118" s="812"/>
      <c r="AX118" s="812"/>
      <c r="AY118" s="812"/>
      <c r="AZ118" s="812"/>
      <c r="BA118" s="812"/>
      <c r="BB118" s="812"/>
      <c r="BC118" s="812"/>
      <c r="BD118" s="812"/>
      <c r="BE118" s="812"/>
      <c r="BF118" s="812"/>
      <c r="BG118" s="812"/>
      <c r="BH118" s="812"/>
      <c r="BI118" s="812"/>
      <c r="BJ118" s="812"/>
      <c r="BK118" s="812"/>
      <c r="BL118" s="812"/>
      <c r="BM118" s="812"/>
      <c r="BN118" s="812"/>
      <c r="BO118" s="812"/>
      <c r="BP118" s="812"/>
      <c r="BQ118" s="812"/>
      <c r="BR118" s="812"/>
      <c r="BS118" s="812"/>
      <c r="BT118" s="812"/>
      <c r="BU118" s="812"/>
      <c r="BV118" s="812"/>
      <c r="BW118" s="812"/>
      <c r="BX118" s="812"/>
      <c r="BY118" s="812"/>
      <c r="BZ118" s="812"/>
      <c r="CA118" s="812"/>
      <c r="CB118" s="812"/>
      <c r="CC118" s="812"/>
      <c r="CD118" s="812"/>
      <c r="CE118" s="812"/>
      <c r="CF118" s="812"/>
      <c r="CG118" s="812"/>
      <c r="CH118" s="812"/>
      <c r="CI118" s="812"/>
      <c r="CJ118" s="812"/>
      <c r="CK118" s="812"/>
      <c r="CL118" s="812"/>
      <c r="CM118" s="812"/>
      <c r="CN118" s="812"/>
      <c r="CO118" s="812"/>
      <c r="CP118" s="812"/>
      <c r="CQ118" s="812"/>
      <c r="CR118" s="812"/>
      <c r="CS118" s="812"/>
      <c r="CT118" s="812"/>
      <c r="CU118" s="812"/>
      <c r="CV118" s="812"/>
      <c r="CW118" s="812"/>
      <c r="CX118" s="812"/>
      <c r="CY118" s="812"/>
      <c r="CZ118" s="812"/>
      <c r="DA118" s="812"/>
      <c r="DB118" s="812"/>
      <c r="DC118" s="812"/>
      <c r="DD118" s="812"/>
      <c r="DE118" s="812"/>
      <c r="DF118" s="812"/>
      <c r="DG118" s="812"/>
      <c r="DH118" s="812"/>
      <c r="DI118" s="812"/>
      <c r="DJ118" s="812"/>
      <c r="DK118" s="812"/>
      <c r="DL118" s="812"/>
      <c r="DM118" s="812"/>
      <c r="DN118" s="812"/>
      <c r="DO118" s="812"/>
      <c r="DP118" s="812"/>
      <c r="DQ118" s="812"/>
      <c r="DR118" s="812"/>
      <c r="DS118" s="812"/>
      <c r="DT118" s="812"/>
      <c r="DU118" s="812"/>
      <c r="DV118" s="812"/>
      <c r="DW118" s="812"/>
      <c r="DX118" s="812"/>
      <c r="DY118" s="812"/>
      <c r="DZ118" s="812"/>
      <c r="EA118" s="812"/>
      <c r="EB118" s="812"/>
      <c r="EC118" s="812"/>
      <c r="ED118" s="812"/>
      <c r="EE118" s="812"/>
      <c r="EF118" s="812"/>
      <c r="EG118" s="812"/>
      <c r="EH118" s="812"/>
      <c r="EI118" s="812"/>
      <c r="EJ118" s="812"/>
      <c r="EK118" s="812"/>
      <c r="EL118" s="812"/>
      <c r="EM118" s="812"/>
      <c r="EN118" s="812"/>
      <c r="EO118" s="812"/>
      <c r="EP118" s="812"/>
      <c r="EQ118" s="812"/>
      <c r="ER118" s="812"/>
      <c r="ES118" s="812"/>
      <c r="ET118" s="812"/>
      <c r="EU118" s="812"/>
      <c r="EV118" s="812"/>
      <c r="EW118" s="812"/>
      <c r="EX118" s="812"/>
      <c r="EY118" s="812"/>
      <c r="EZ118" s="812"/>
      <c r="FA118" s="812"/>
      <c r="FB118" s="812"/>
      <c r="FC118" s="812"/>
      <c r="FD118" s="812"/>
      <c r="FE118" s="812"/>
      <c r="FF118" s="812"/>
      <c r="FG118" s="812"/>
      <c r="FH118" s="812"/>
      <c r="FI118" s="812"/>
      <c r="FJ118" s="812"/>
      <c r="FK118" s="812"/>
      <c r="FL118" s="812"/>
      <c r="FM118" s="812"/>
      <c r="FN118" s="812"/>
      <c r="FO118" s="812"/>
      <c r="FP118" s="812"/>
      <c r="FQ118" s="812"/>
      <c r="FR118" s="812"/>
      <c r="FS118" s="812"/>
      <c r="FT118" s="812"/>
      <c r="FU118" s="812"/>
      <c r="FV118" s="812"/>
      <c r="FW118" s="812"/>
      <c r="FX118" s="812"/>
      <c r="FY118" s="812"/>
      <c r="FZ118" s="812"/>
      <c r="GA118" s="812"/>
      <c r="GB118" s="812"/>
      <c r="GC118" s="812"/>
      <c r="GD118" s="812"/>
      <c r="GE118" s="812"/>
      <c r="GF118" s="812"/>
      <c r="GG118" s="812"/>
      <c r="GH118" s="812"/>
      <c r="GI118" s="812"/>
      <c r="GJ118" s="812"/>
      <c r="GK118" s="812"/>
      <c r="GL118" s="812"/>
      <c r="GM118" s="812"/>
    </row>
    <row r="119" spans="2:195" ht="15" customHeight="1" x14ac:dyDescent="0.2">
      <c r="B119" s="812"/>
      <c r="C119" s="812"/>
      <c r="D119" s="812"/>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2"/>
      <c r="AA119" s="812"/>
      <c r="AB119" s="812"/>
      <c r="AC119" s="812"/>
      <c r="AD119" s="812"/>
      <c r="AE119" s="812"/>
      <c r="AF119" s="812"/>
      <c r="AG119" s="812"/>
      <c r="AH119" s="812"/>
      <c r="AI119" s="812"/>
      <c r="AJ119" s="812"/>
      <c r="AK119" s="812"/>
      <c r="AL119" s="812"/>
      <c r="AM119" s="812"/>
      <c r="AN119" s="812"/>
      <c r="AO119" s="812"/>
      <c r="AP119" s="812"/>
      <c r="AQ119" s="812"/>
      <c r="AR119" s="812"/>
      <c r="AS119" s="812"/>
      <c r="AT119" s="812"/>
      <c r="AU119" s="812"/>
      <c r="AV119" s="812"/>
      <c r="AW119" s="812"/>
      <c r="AX119" s="812"/>
      <c r="AY119" s="812"/>
      <c r="AZ119" s="812"/>
      <c r="BA119" s="812"/>
      <c r="BB119" s="812"/>
      <c r="BC119" s="812"/>
      <c r="BD119" s="812"/>
      <c r="BE119" s="812"/>
      <c r="BF119" s="812"/>
      <c r="BG119" s="812"/>
      <c r="BH119" s="812"/>
      <c r="BI119" s="812"/>
      <c r="BJ119" s="812"/>
      <c r="BK119" s="812"/>
      <c r="BL119" s="812"/>
      <c r="BM119" s="812"/>
      <c r="BN119" s="812"/>
      <c r="BO119" s="812"/>
      <c r="BP119" s="812"/>
      <c r="BQ119" s="812"/>
      <c r="BR119" s="812"/>
      <c r="BS119" s="812"/>
      <c r="BT119" s="812"/>
      <c r="BU119" s="812"/>
      <c r="BV119" s="812"/>
      <c r="BW119" s="812"/>
      <c r="BX119" s="812"/>
      <c r="BY119" s="812"/>
      <c r="BZ119" s="812"/>
      <c r="CA119" s="812"/>
      <c r="CB119" s="812"/>
      <c r="CC119" s="812"/>
      <c r="CD119" s="812"/>
      <c r="CE119" s="812"/>
      <c r="CF119" s="812"/>
      <c r="CG119" s="812"/>
      <c r="CH119" s="812"/>
      <c r="CI119" s="812"/>
      <c r="CJ119" s="812"/>
      <c r="CK119" s="812"/>
      <c r="CL119" s="812"/>
      <c r="CM119" s="812"/>
      <c r="CN119" s="812"/>
      <c r="CO119" s="812"/>
      <c r="CP119" s="812"/>
      <c r="CQ119" s="812"/>
      <c r="CR119" s="812"/>
      <c r="CS119" s="812"/>
      <c r="CT119" s="812"/>
      <c r="CU119" s="812"/>
      <c r="CV119" s="812"/>
      <c r="CW119" s="812"/>
      <c r="CX119" s="812"/>
      <c r="CY119" s="812"/>
      <c r="CZ119" s="812"/>
      <c r="DA119" s="812"/>
      <c r="DB119" s="812"/>
      <c r="DC119" s="812"/>
      <c r="DD119" s="812"/>
      <c r="DE119" s="812"/>
      <c r="DF119" s="812"/>
      <c r="DG119" s="812"/>
      <c r="DH119" s="812"/>
      <c r="DI119" s="812"/>
      <c r="DJ119" s="812"/>
      <c r="DK119" s="812"/>
      <c r="DL119" s="812"/>
      <c r="DM119" s="812"/>
      <c r="DN119" s="812"/>
      <c r="DO119" s="812"/>
      <c r="DP119" s="812"/>
      <c r="DQ119" s="812"/>
      <c r="DR119" s="812"/>
      <c r="DS119" s="812"/>
      <c r="DT119" s="812"/>
      <c r="DU119" s="812"/>
      <c r="DV119" s="812"/>
      <c r="DW119" s="812"/>
      <c r="DX119" s="812"/>
      <c r="DY119" s="812"/>
      <c r="DZ119" s="812"/>
      <c r="EA119" s="812"/>
      <c r="EB119" s="812"/>
      <c r="EC119" s="812"/>
      <c r="ED119" s="812"/>
      <c r="EE119" s="812"/>
      <c r="EF119" s="812"/>
      <c r="EG119" s="812"/>
      <c r="EH119" s="812"/>
      <c r="EI119" s="812"/>
      <c r="EJ119" s="812"/>
      <c r="EK119" s="812"/>
      <c r="EL119" s="812"/>
      <c r="EM119" s="812"/>
      <c r="EN119" s="812"/>
      <c r="EO119" s="812"/>
      <c r="EP119" s="812"/>
      <c r="EQ119" s="812"/>
      <c r="ER119" s="812"/>
      <c r="ES119" s="812"/>
      <c r="ET119" s="812"/>
      <c r="EU119" s="812"/>
      <c r="EV119" s="812"/>
      <c r="EW119" s="812"/>
      <c r="EX119" s="812"/>
      <c r="EY119" s="812"/>
      <c r="EZ119" s="812"/>
      <c r="FA119" s="812"/>
      <c r="FB119" s="812"/>
      <c r="FC119" s="812"/>
      <c r="FD119" s="812"/>
      <c r="FE119" s="812"/>
      <c r="FF119" s="812"/>
      <c r="FG119" s="812"/>
      <c r="FH119" s="812"/>
      <c r="FI119" s="812"/>
      <c r="FJ119" s="812"/>
      <c r="FK119" s="812"/>
      <c r="FL119" s="812"/>
      <c r="FM119" s="812"/>
      <c r="FN119" s="812"/>
      <c r="FO119" s="812"/>
      <c r="FP119" s="812"/>
      <c r="FQ119" s="812"/>
      <c r="FR119" s="812"/>
      <c r="FS119" s="812"/>
      <c r="FT119" s="812"/>
      <c r="FU119" s="812"/>
      <c r="FV119" s="812"/>
      <c r="FW119" s="812"/>
      <c r="FX119" s="812"/>
      <c r="FY119" s="812"/>
      <c r="FZ119" s="812"/>
      <c r="GA119" s="812"/>
      <c r="GB119" s="812"/>
      <c r="GC119" s="812"/>
      <c r="GD119" s="812"/>
      <c r="GE119" s="812"/>
      <c r="GF119" s="812"/>
      <c r="GG119" s="812"/>
      <c r="GH119" s="812"/>
      <c r="GI119" s="812"/>
      <c r="GJ119" s="812"/>
      <c r="GK119" s="812"/>
      <c r="GL119" s="812"/>
      <c r="GM119" s="812"/>
    </row>
    <row r="120" spans="2:195" ht="15" customHeight="1" x14ac:dyDescent="0.2">
      <c r="B120" s="812"/>
      <c r="C120" s="812"/>
      <c r="D120" s="812"/>
      <c r="E120" s="812"/>
      <c r="F120" s="812"/>
      <c r="G120" s="812"/>
      <c r="H120" s="812"/>
      <c r="I120" s="812"/>
      <c r="J120" s="812"/>
      <c r="K120" s="812"/>
      <c r="L120" s="812"/>
      <c r="M120" s="812"/>
      <c r="N120" s="812"/>
      <c r="O120" s="812"/>
      <c r="P120" s="812"/>
      <c r="Q120" s="812"/>
      <c r="R120" s="812"/>
      <c r="S120" s="812"/>
      <c r="T120" s="812"/>
      <c r="U120" s="812"/>
      <c r="V120" s="812"/>
      <c r="W120" s="812"/>
      <c r="X120" s="812"/>
      <c r="Y120" s="812"/>
      <c r="Z120" s="812"/>
      <c r="AA120" s="812"/>
      <c r="AB120" s="812"/>
      <c r="AC120" s="812"/>
      <c r="AD120" s="812"/>
      <c r="AE120" s="812"/>
      <c r="AF120" s="812"/>
      <c r="AG120" s="812"/>
      <c r="AH120" s="812"/>
      <c r="AI120" s="812"/>
      <c r="AJ120" s="812"/>
      <c r="AK120" s="812"/>
      <c r="AL120" s="812"/>
      <c r="AM120" s="812"/>
      <c r="AN120" s="812"/>
      <c r="AO120" s="812"/>
      <c r="AP120" s="812"/>
      <c r="AQ120" s="812"/>
      <c r="AR120" s="812"/>
      <c r="AS120" s="812"/>
      <c r="AT120" s="812"/>
      <c r="AU120" s="812"/>
      <c r="AV120" s="812"/>
      <c r="AW120" s="812"/>
      <c r="AX120" s="812"/>
      <c r="AY120" s="812"/>
      <c r="AZ120" s="812"/>
      <c r="BA120" s="812"/>
      <c r="BB120" s="812"/>
      <c r="BC120" s="812"/>
      <c r="BD120" s="812"/>
      <c r="BE120" s="812"/>
      <c r="BF120" s="812"/>
      <c r="BG120" s="812"/>
      <c r="BH120" s="812"/>
      <c r="BI120" s="812"/>
      <c r="BJ120" s="812"/>
      <c r="BK120" s="812"/>
      <c r="BL120" s="812"/>
      <c r="BM120" s="812"/>
      <c r="BN120" s="812"/>
      <c r="BO120" s="812"/>
      <c r="BP120" s="812"/>
      <c r="BQ120" s="812"/>
      <c r="BR120" s="812"/>
      <c r="BS120" s="812"/>
      <c r="BT120" s="812"/>
      <c r="BU120" s="812"/>
      <c r="BV120" s="812"/>
      <c r="BW120" s="812"/>
      <c r="BX120" s="812"/>
      <c r="BY120" s="812"/>
      <c r="BZ120" s="812"/>
      <c r="CA120" s="812"/>
      <c r="CB120" s="812"/>
      <c r="CC120" s="812"/>
      <c r="CD120" s="812"/>
      <c r="CE120" s="812"/>
      <c r="CF120" s="812"/>
      <c r="CG120" s="812"/>
      <c r="CH120" s="812"/>
      <c r="CI120" s="812"/>
      <c r="CJ120" s="812"/>
      <c r="CK120" s="812"/>
      <c r="CL120" s="812"/>
      <c r="CM120" s="812"/>
      <c r="CN120" s="812"/>
      <c r="CO120" s="812"/>
      <c r="CP120" s="812"/>
      <c r="CQ120" s="812"/>
      <c r="CR120" s="812"/>
      <c r="CS120" s="812"/>
      <c r="CT120" s="812"/>
      <c r="CU120" s="812"/>
      <c r="CV120" s="812"/>
      <c r="CW120" s="812"/>
      <c r="CX120" s="812"/>
      <c r="CY120" s="812"/>
      <c r="CZ120" s="812"/>
      <c r="DA120" s="812"/>
      <c r="DB120" s="812"/>
      <c r="DC120" s="812"/>
      <c r="DD120" s="812"/>
      <c r="DE120" s="812"/>
      <c r="DF120" s="812"/>
      <c r="DG120" s="812"/>
      <c r="DH120" s="812"/>
      <c r="DI120" s="812"/>
      <c r="DJ120" s="812"/>
      <c r="DK120" s="812"/>
      <c r="DL120" s="812"/>
      <c r="DM120" s="812"/>
      <c r="DN120" s="812"/>
      <c r="DO120" s="812"/>
      <c r="DP120" s="812"/>
      <c r="DQ120" s="812"/>
      <c r="DR120" s="812"/>
      <c r="DS120" s="812"/>
      <c r="DT120" s="812"/>
      <c r="DU120" s="812"/>
      <c r="DV120" s="812"/>
      <c r="DW120" s="812"/>
      <c r="DX120" s="812"/>
      <c r="DY120" s="812"/>
      <c r="DZ120" s="812"/>
      <c r="EA120" s="812"/>
      <c r="EB120" s="812"/>
      <c r="EC120" s="812"/>
      <c r="ED120" s="812"/>
      <c r="EE120" s="812"/>
      <c r="EF120" s="812"/>
      <c r="EG120" s="812"/>
      <c r="EH120" s="812"/>
      <c r="EI120" s="812"/>
      <c r="EJ120" s="812"/>
      <c r="EK120" s="812"/>
      <c r="EL120" s="812"/>
      <c r="EM120" s="812"/>
      <c r="EN120" s="812"/>
      <c r="EO120" s="812"/>
      <c r="EP120" s="812"/>
      <c r="EQ120" s="812"/>
      <c r="ER120" s="812"/>
      <c r="ES120" s="812"/>
      <c r="ET120" s="812"/>
      <c r="EU120" s="812"/>
      <c r="EV120" s="812"/>
      <c r="EW120" s="812"/>
      <c r="EX120" s="812"/>
      <c r="EY120" s="812"/>
      <c r="EZ120" s="812"/>
      <c r="FA120" s="812"/>
      <c r="FB120" s="812"/>
      <c r="FC120" s="812"/>
      <c r="FD120" s="812"/>
      <c r="FE120" s="812"/>
      <c r="FF120" s="812"/>
      <c r="FG120" s="812"/>
      <c r="FH120" s="812"/>
      <c r="FI120" s="812"/>
      <c r="FJ120" s="812"/>
      <c r="FK120" s="812"/>
      <c r="FL120" s="812"/>
      <c r="FM120" s="812"/>
      <c r="FN120" s="812"/>
      <c r="FO120" s="812"/>
      <c r="FP120" s="812"/>
      <c r="FQ120" s="812"/>
      <c r="FR120" s="812"/>
      <c r="FS120" s="812"/>
      <c r="FT120" s="812"/>
      <c r="FU120" s="812"/>
      <c r="FV120" s="812"/>
      <c r="FW120" s="812"/>
      <c r="FX120" s="812"/>
      <c r="FY120" s="812"/>
      <c r="FZ120" s="812"/>
      <c r="GA120" s="812"/>
      <c r="GB120" s="812"/>
      <c r="GC120" s="812"/>
      <c r="GD120" s="812"/>
      <c r="GE120" s="812"/>
      <c r="GF120" s="812"/>
      <c r="GG120" s="812"/>
      <c r="GH120" s="812"/>
      <c r="GI120" s="812"/>
      <c r="GJ120" s="812"/>
      <c r="GK120" s="812"/>
      <c r="GL120" s="812"/>
      <c r="GM120" s="812"/>
    </row>
    <row r="121" spans="2:195" ht="15" customHeight="1" x14ac:dyDescent="0.2">
      <c r="B121" s="812"/>
      <c r="C121" s="812"/>
      <c r="D121" s="812"/>
      <c r="E121" s="812"/>
      <c r="F121" s="812"/>
      <c r="G121" s="812"/>
      <c r="H121" s="812"/>
      <c r="I121" s="812"/>
      <c r="J121" s="812"/>
      <c r="K121" s="812"/>
      <c r="L121" s="812"/>
      <c r="M121" s="812"/>
      <c r="N121" s="812"/>
      <c r="O121" s="812"/>
      <c r="P121" s="812"/>
      <c r="Q121" s="812"/>
      <c r="R121" s="812"/>
      <c r="S121" s="812"/>
      <c r="T121" s="812"/>
      <c r="U121" s="812"/>
      <c r="V121" s="812"/>
      <c r="W121" s="812"/>
      <c r="X121" s="812"/>
      <c r="Y121" s="812"/>
      <c r="Z121" s="812"/>
      <c r="AA121" s="812"/>
      <c r="AB121" s="812"/>
      <c r="AC121" s="812"/>
      <c r="AD121" s="812"/>
      <c r="AE121" s="812"/>
      <c r="AF121" s="812"/>
      <c r="AG121" s="812"/>
      <c r="AH121" s="812"/>
      <c r="AI121" s="812"/>
      <c r="AJ121" s="812"/>
      <c r="AK121" s="812"/>
      <c r="AL121" s="812"/>
      <c r="AM121" s="812"/>
      <c r="AN121" s="812"/>
      <c r="AO121" s="812"/>
      <c r="AP121" s="812"/>
      <c r="AQ121" s="812"/>
      <c r="AR121" s="812"/>
      <c r="AS121" s="812"/>
      <c r="AT121" s="812"/>
      <c r="AU121" s="812"/>
      <c r="AV121" s="812"/>
      <c r="AW121" s="812"/>
      <c r="AX121" s="812"/>
      <c r="AY121" s="812"/>
      <c r="AZ121" s="812"/>
      <c r="BA121" s="812"/>
      <c r="BB121" s="812"/>
      <c r="BC121" s="812"/>
      <c r="BD121" s="812"/>
      <c r="BE121" s="812"/>
      <c r="BF121" s="812"/>
      <c r="BG121" s="812"/>
      <c r="BH121" s="812"/>
      <c r="BI121" s="812"/>
      <c r="BJ121" s="812"/>
      <c r="BK121" s="812"/>
      <c r="BL121" s="812"/>
      <c r="BM121" s="812"/>
      <c r="BN121" s="812"/>
      <c r="BO121" s="812"/>
      <c r="BP121" s="812"/>
      <c r="BQ121" s="812"/>
      <c r="BR121" s="812"/>
      <c r="BS121" s="812"/>
      <c r="BT121" s="812"/>
      <c r="BU121" s="812"/>
      <c r="BV121" s="812"/>
      <c r="BW121" s="812"/>
      <c r="BX121" s="812"/>
      <c r="BY121" s="812"/>
      <c r="BZ121" s="812"/>
      <c r="CA121" s="812"/>
      <c r="CB121" s="812"/>
      <c r="CC121" s="812"/>
      <c r="CD121" s="812"/>
      <c r="CE121" s="812"/>
      <c r="CF121" s="812"/>
      <c r="CG121" s="812"/>
      <c r="CH121" s="812"/>
      <c r="CI121" s="812"/>
      <c r="CJ121" s="812"/>
      <c r="CK121" s="812"/>
      <c r="CL121" s="812"/>
      <c r="CM121" s="812"/>
      <c r="CN121" s="812"/>
      <c r="CO121" s="812"/>
      <c r="CP121" s="812"/>
      <c r="CQ121" s="812"/>
      <c r="CR121" s="812"/>
      <c r="CS121" s="812"/>
      <c r="CT121" s="812"/>
      <c r="CU121" s="812"/>
      <c r="CV121" s="812"/>
      <c r="CW121" s="812"/>
      <c r="CX121" s="812"/>
      <c r="CY121" s="812"/>
      <c r="CZ121" s="812"/>
      <c r="DA121" s="812"/>
      <c r="DB121" s="812"/>
      <c r="DC121" s="812"/>
      <c r="DD121" s="812"/>
      <c r="DE121" s="812"/>
      <c r="DF121" s="812"/>
      <c r="DG121" s="812"/>
      <c r="DH121" s="812"/>
      <c r="DI121" s="812"/>
      <c r="DJ121" s="812"/>
      <c r="DK121" s="812"/>
      <c r="DL121" s="812"/>
      <c r="DM121" s="812"/>
      <c r="DN121" s="812"/>
      <c r="DO121" s="812"/>
      <c r="DP121" s="812"/>
      <c r="DQ121" s="812"/>
      <c r="DR121" s="812"/>
      <c r="DS121" s="812"/>
      <c r="DT121" s="812"/>
      <c r="DU121" s="812"/>
      <c r="DV121" s="812"/>
      <c r="DW121" s="812"/>
      <c r="DX121" s="812"/>
      <c r="DY121" s="812"/>
      <c r="DZ121" s="812"/>
      <c r="EA121" s="812"/>
      <c r="EB121" s="812"/>
      <c r="EC121" s="812"/>
      <c r="ED121" s="812"/>
      <c r="EE121" s="812"/>
      <c r="EF121" s="812"/>
      <c r="EG121" s="812"/>
      <c r="EH121" s="812"/>
      <c r="EI121" s="812"/>
      <c r="EJ121" s="812"/>
      <c r="EK121" s="812"/>
      <c r="EL121" s="812"/>
      <c r="EM121" s="812"/>
      <c r="EN121" s="812"/>
      <c r="EO121" s="812"/>
      <c r="EP121" s="812"/>
      <c r="EQ121" s="812"/>
      <c r="ER121" s="812"/>
      <c r="ES121" s="812"/>
      <c r="ET121" s="812"/>
      <c r="EU121" s="812"/>
      <c r="EV121" s="812"/>
      <c r="EW121" s="812"/>
      <c r="EX121" s="812"/>
      <c r="EY121" s="812"/>
      <c r="EZ121" s="812"/>
      <c r="FA121" s="812"/>
      <c r="FB121" s="812"/>
      <c r="FC121" s="812"/>
      <c r="FD121" s="812"/>
      <c r="FE121" s="812"/>
      <c r="FF121" s="812"/>
      <c r="FG121" s="812"/>
      <c r="FH121" s="812"/>
      <c r="FI121" s="812"/>
      <c r="FJ121" s="812"/>
      <c r="FK121" s="812"/>
      <c r="FL121" s="812"/>
      <c r="FM121" s="812"/>
      <c r="FN121" s="812"/>
      <c r="FO121" s="812"/>
      <c r="FP121" s="812"/>
      <c r="FQ121" s="812"/>
      <c r="FR121" s="812"/>
      <c r="FS121" s="812"/>
      <c r="FT121" s="812"/>
      <c r="FU121" s="812"/>
      <c r="FV121" s="812"/>
      <c r="FW121" s="812"/>
      <c r="FX121" s="812"/>
      <c r="FY121" s="812"/>
      <c r="FZ121" s="812"/>
      <c r="GA121" s="812"/>
      <c r="GB121" s="812"/>
      <c r="GC121" s="812"/>
      <c r="GD121" s="812"/>
      <c r="GE121" s="812"/>
      <c r="GF121" s="812"/>
      <c r="GG121" s="812"/>
      <c r="GH121" s="812"/>
      <c r="GI121" s="812"/>
      <c r="GJ121" s="812"/>
      <c r="GK121" s="812"/>
      <c r="GL121" s="812"/>
      <c r="GM121" s="812"/>
    </row>
    <row r="122" spans="2:195" ht="15" customHeight="1" x14ac:dyDescent="0.2">
      <c r="B122" s="812"/>
      <c r="C122" s="812"/>
      <c r="D122" s="812"/>
      <c r="E122" s="812"/>
      <c r="F122" s="812"/>
      <c r="G122" s="812"/>
      <c r="H122" s="812"/>
      <c r="I122" s="812"/>
      <c r="J122" s="812"/>
      <c r="K122" s="812"/>
      <c r="L122" s="812"/>
      <c r="M122" s="812"/>
      <c r="N122" s="812"/>
      <c r="O122" s="812"/>
      <c r="P122" s="812"/>
      <c r="Q122" s="812"/>
      <c r="R122" s="812"/>
      <c r="S122" s="812"/>
      <c r="T122" s="812"/>
      <c r="U122" s="812"/>
      <c r="V122" s="812"/>
      <c r="W122" s="812"/>
      <c r="X122" s="812"/>
      <c r="Y122" s="812"/>
      <c r="Z122" s="812"/>
      <c r="AA122" s="812"/>
      <c r="AB122" s="812"/>
      <c r="AC122" s="812"/>
      <c r="AD122" s="812"/>
      <c r="AE122" s="812"/>
      <c r="AF122" s="812"/>
      <c r="AG122" s="812"/>
      <c r="AH122" s="812"/>
      <c r="AI122" s="812"/>
      <c r="AJ122" s="812"/>
      <c r="AK122" s="812"/>
      <c r="AL122" s="812"/>
      <c r="AM122" s="812"/>
      <c r="AN122" s="812"/>
      <c r="AO122" s="812"/>
      <c r="AP122" s="812"/>
      <c r="AQ122" s="812"/>
      <c r="AR122" s="812"/>
      <c r="AS122" s="812"/>
      <c r="AT122" s="812"/>
      <c r="AU122" s="812"/>
      <c r="AV122" s="812"/>
      <c r="AW122" s="812"/>
      <c r="AX122" s="812"/>
      <c r="AY122" s="812"/>
      <c r="AZ122" s="812"/>
      <c r="BA122" s="812"/>
      <c r="BB122" s="812"/>
      <c r="BC122" s="812"/>
      <c r="BD122" s="812"/>
      <c r="BE122" s="812"/>
      <c r="BF122" s="812"/>
      <c r="BG122" s="812"/>
      <c r="BH122" s="812"/>
      <c r="BI122" s="812"/>
      <c r="BJ122" s="812"/>
      <c r="BK122" s="812"/>
      <c r="BL122" s="812"/>
      <c r="BM122" s="812"/>
      <c r="BN122" s="812"/>
      <c r="BO122" s="812"/>
      <c r="BP122" s="812"/>
      <c r="BQ122" s="812"/>
      <c r="BR122" s="812"/>
      <c r="BS122" s="812"/>
      <c r="BT122" s="812"/>
      <c r="BU122" s="812"/>
      <c r="BV122" s="812"/>
      <c r="BW122" s="812"/>
      <c r="BX122" s="812"/>
      <c r="BY122" s="812"/>
      <c r="BZ122" s="812"/>
      <c r="CA122" s="812"/>
      <c r="CB122" s="812"/>
      <c r="CC122" s="812"/>
      <c r="CD122" s="812"/>
      <c r="CE122" s="812"/>
      <c r="CF122" s="812"/>
      <c r="CG122" s="812"/>
      <c r="CH122" s="812"/>
      <c r="CI122" s="812"/>
      <c r="CJ122" s="812"/>
      <c r="CK122" s="812"/>
      <c r="CL122" s="812"/>
      <c r="CM122" s="812"/>
      <c r="CN122" s="812"/>
      <c r="CO122" s="812"/>
      <c r="CP122" s="812"/>
      <c r="CQ122" s="812"/>
      <c r="CR122" s="812"/>
      <c r="CS122" s="812"/>
      <c r="CT122" s="812"/>
      <c r="CU122" s="812"/>
      <c r="CV122" s="812"/>
      <c r="CW122" s="812"/>
      <c r="CX122" s="812"/>
      <c r="CY122" s="812"/>
      <c r="CZ122" s="812"/>
      <c r="DA122" s="812"/>
      <c r="DB122" s="812"/>
      <c r="DC122" s="812"/>
      <c r="DD122" s="812"/>
      <c r="DE122" s="812"/>
      <c r="DF122" s="812"/>
      <c r="DG122" s="812"/>
      <c r="DH122" s="812"/>
      <c r="DI122" s="812"/>
      <c r="DJ122" s="812"/>
      <c r="DK122" s="812"/>
      <c r="DL122" s="812"/>
      <c r="DM122" s="812"/>
      <c r="DN122" s="812"/>
      <c r="DO122" s="812"/>
      <c r="DP122" s="812"/>
      <c r="DQ122" s="812"/>
      <c r="DR122" s="812"/>
      <c r="DS122" s="812"/>
      <c r="DT122" s="812"/>
      <c r="DU122" s="812"/>
      <c r="DV122" s="812"/>
      <c r="DW122" s="812"/>
      <c r="DX122" s="812"/>
      <c r="DY122" s="812"/>
      <c r="DZ122" s="812"/>
      <c r="EA122" s="812"/>
      <c r="EB122" s="812"/>
      <c r="EC122" s="812"/>
      <c r="ED122" s="812"/>
      <c r="EE122" s="812"/>
      <c r="EF122" s="812"/>
      <c r="EG122" s="812"/>
      <c r="EH122" s="812"/>
      <c r="EI122" s="812"/>
      <c r="EJ122" s="812"/>
      <c r="EK122" s="812"/>
      <c r="EL122" s="812"/>
      <c r="EM122" s="812"/>
      <c r="EN122" s="812"/>
      <c r="EO122" s="812"/>
      <c r="EP122" s="812"/>
      <c r="EQ122" s="812"/>
      <c r="ER122" s="812"/>
      <c r="ES122" s="812"/>
      <c r="ET122" s="812"/>
      <c r="EU122" s="812"/>
      <c r="EV122" s="812"/>
      <c r="EW122" s="812"/>
      <c r="EX122" s="812"/>
      <c r="EY122" s="812"/>
      <c r="EZ122" s="812"/>
      <c r="FA122" s="812"/>
      <c r="FB122" s="812"/>
      <c r="FC122" s="812"/>
      <c r="FD122" s="812"/>
      <c r="FE122" s="812"/>
      <c r="FF122" s="812"/>
      <c r="FG122" s="812"/>
      <c r="FH122" s="812"/>
      <c r="FI122" s="812"/>
      <c r="FJ122" s="812"/>
      <c r="FK122" s="812"/>
      <c r="FL122" s="812"/>
      <c r="FM122" s="812"/>
      <c r="FN122" s="812"/>
      <c r="FO122" s="812"/>
      <c r="FP122" s="812"/>
      <c r="FQ122" s="812"/>
      <c r="FR122" s="812"/>
      <c r="FS122" s="812"/>
      <c r="FT122" s="812"/>
      <c r="FU122" s="812"/>
      <c r="FV122" s="812"/>
      <c r="FW122" s="812"/>
      <c r="FX122" s="812"/>
      <c r="FY122" s="812"/>
      <c r="FZ122" s="812"/>
      <c r="GA122" s="812"/>
      <c r="GB122" s="812"/>
      <c r="GC122" s="812"/>
      <c r="GD122" s="812"/>
      <c r="GE122" s="812"/>
      <c r="GF122" s="812"/>
      <c r="GG122" s="812"/>
      <c r="GH122" s="812"/>
      <c r="GI122" s="812"/>
      <c r="GJ122" s="812"/>
      <c r="GK122" s="812"/>
      <c r="GL122" s="812"/>
      <c r="GM122" s="812"/>
    </row>
    <row r="123" spans="2:195" ht="15" customHeight="1" x14ac:dyDescent="0.2">
      <c r="B123" s="812"/>
      <c r="C123" s="812"/>
      <c r="D123" s="812"/>
      <c r="E123" s="812"/>
      <c r="F123" s="812"/>
      <c r="G123" s="812"/>
      <c r="H123" s="812"/>
      <c r="I123" s="812"/>
      <c r="J123" s="812"/>
      <c r="K123" s="812"/>
      <c r="L123" s="812"/>
      <c r="M123" s="812"/>
      <c r="N123" s="812"/>
      <c r="O123" s="812"/>
      <c r="P123" s="812"/>
      <c r="Q123" s="812"/>
      <c r="R123" s="812"/>
      <c r="S123" s="812"/>
      <c r="T123" s="812"/>
      <c r="U123" s="812"/>
      <c r="V123" s="812"/>
      <c r="W123" s="812"/>
      <c r="X123" s="812"/>
      <c r="Y123" s="812"/>
      <c r="Z123" s="812"/>
      <c r="AA123" s="812"/>
      <c r="AB123" s="812"/>
      <c r="AC123" s="812"/>
      <c r="AD123" s="812"/>
      <c r="AE123" s="812"/>
      <c r="AF123" s="812"/>
      <c r="AG123" s="812"/>
      <c r="AH123" s="812"/>
      <c r="AI123" s="812"/>
      <c r="AJ123" s="812"/>
      <c r="AK123" s="812"/>
      <c r="AL123" s="812"/>
      <c r="AM123" s="812"/>
      <c r="AN123" s="812"/>
      <c r="AO123" s="812"/>
      <c r="AP123" s="812"/>
      <c r="AQ123" s="812"/>
      <c r="AR123" s="812"/>
      <c r="AS123" s="812"/>
      <c r="AT123" s="812"/>
      <c r="AU123" s="812"/>
      <c r="AV123" s="812"/>
      <c r="AW123" s="812"/>
      <c r="AX123" s="812"/>
      <c r="AY123" s="812"/>
      <c r="AZ123" s="812"/>
      <c r="BA123" s="812"/>
      <c r="BB123" s="812"/>
      <c r="BC123" s="812"/>
      <c r="BD123" s="812"/>
      <c r="BE123" s="812"/>
      <c r="BF123" s="812"/>
      <c r="BG123" s="812"/>
      <c r="BH123" s="812"/>
      <c r="BI123" s="812"/>
      <c r="BJ123" s="812"/>
      <c r="BK123" s="812"/>
      <c r="BL123" s="812"/>
      <c r="BM123" s="812"/>
      <c r="BN123" s="812"/>
      <c r="BO123" s="812"/>
      <c r="BP123" s="812"/>
      <c r="BQ123" s="812"/>
      <c r="BR123" s="812"/>
      <c r="BS123" s="812"/>
      <c r="BT123" s="812"/>
      <c r="BU123" s="812"/>
      <c r="BV123" s="812"/>
      <c r="BW123" s="812"/>
      <c r="BX123" s="812"/>
      <c r="BY123" s="812"/>
      <c r="BZ123" s="812"/>
      <c r="CA123" s="812"/>
      <c r="CB123" s="812"/>
      <c r="CC123" s="812"/>
      <c r="CD123" s="812"/>
      <c r="CE123" s="812"/>
      <c r="CF123" s="812"/>
      <c r="CG123" s="812"/>
      <c r="CH123" s="812"/>
      <c r="CI123" s="812"/>
      <c r="CJ123" s="812"/>
      <c r="CK123" s="812"/>
      <c r="CL123" s="812"/>
      <c r="CM123" s="812"/>
      <c r="CN123" s="812"/>
      <c r="CO123" s="812"/>
      <c r="CP123" s="812"/>
      <c r="CQ123" s="812"/>
      <c r="CR123" s="812"/>
      <c r="CS123" s="812"/>
      <c r="CT123" s="812"/>
      <c r="CU123" s="812"/>
      <c r="CV123" s="812"/>
      <c r="CW123" s="812"/>
      <c r="CX123" s="812"/>
      <c r="CY123" s="812"/>
      <c r="CZ123" s="812"/>
      <c r="DA123" s="812"/>
      <c r="DB123" s="812"/>
      <c r="DC123" s="812"/>
      <c r="DD123" s="812"/>
      <c r="DE123" s="812"/>
      <c r="DF123" s="812"/>
      <c r="DG123" s="812"/>
      <c r="DH123" s="812"/>
      <c r="DI123" s="812"/>
      <c r="DJ123" s="812"/>
      <c r="DK123" s="812"/>
      <c r="DL123" s="812"/>
      <c r="DM123" s="812"/>
      <c r="DN123" s="812"/>
      <c r="DO123" s="812"/>
      <c r="DP123" s="812"/>
      <c r="DQ123" s="812"/>
      <c r="DR123" s="812"/>
      <c r="DS123" s="812"/>
      <c r="DT123" s="812"/>
      <c r="DU123" s="812"/>
      <c r="DV123" s="812"/>
      <c r="DW123" s="812"/>
      <c r="DX123" s="812"/>
      <c r="DY123" s="812"/>
      <c r="DZ123" s="812"/>
      <c r="EA123" s="812"/>
      <c r="EB123" s="812"/>
      <c r="EC123" s="812"/>
      <c r="ED123" s="812"/>
      <c r="EE123" s="812"/>
      <c r="EF123" s="812"/>
      <c r="EG123" s="812"/>
      <c r="EH123" s="812"/>
      <c r="EI123" s="812"/>
      <c r="EJ123" s="812"/>
      <c r="EK123" s="812"/>
      <c r="EL123" s="812"/>
      <c r="EM123" s="812"/>
      <c r="EN123" s="812"/>
      <c r="EO123" s="812"/>
      <c r="EP123" s="812"/>
      <c r="EQ123" s="812"/>
      <c r="ER123" s="812"/>
      <c r="ES123" s="812"/>
      <c r="ET123" s="812"/>
      <c r="EU123" s="812"/>
      <c r="EV123" s="812"/>
      <c r="EW123" s="812"/>
      <c r="EX123" s="812"/>
      <c r="EY123" s="812"/>
      <c r="EZ123" s="812"/>
      <c r="FA123" s="812"/>
      <c r="FB123" s="812"/>
      <c r="FC123" s="812"/>
      <c r="FD123" s="812"/>
      <c r="FE123" s="812"/>
      <c r="FF123" s="812"/>
      <c r="FG123" s="812"/>
      <c r="FH123" s="812"/>
      <c r="FI123" s="812"/>
      <c r="FJ123" s="812"/>
      <c r="FK123" s="812"/>
      <c r="FL123" s="812"/>
      <c r="FM123" s="812"/>
      <c r="FN123" s="812"/>
      <c r="FO123" s="812"/>
      <c r="FP123" s="812"/>
      <c r="FQ123" s="812"/>
      <c r="FR123" s="812"/>
      <c r="FS123" s="812"/>
      <c r="FT123" s="812"/>
      <c r="FU123" s="812"/>
      <c r="FV123" s="812"/>
      <c r="FW123" s="812"/>
      <c r="FX123" s="812"/>
      <c r="FY123" s="812"/>
      <c r="FZ123" s="812"/>
      <c r="GA123" s="812"/>
      <c r="GB123" s="812"/>
      <c r="GC123" s="812"/>
      <c r="GD123" s="812"/>
      <c r="GE123" s="812"/>
      <c r="GF123" s="812"/>
      <c r="GG123" s="812"/>
      <c r="GH123" s="812"/>
      <c r="GI123" s="812"/>
      <c r="GJ123" s="812"/>
      <c r="GK123" s="812"/>
      <c r="GL123" s="812"/>
      <c r="GM123" s="812"/>
    </row>
    <row r="124" spans="2:195" ht="15" customHeight="1" x14ac:dyDescent="0.2">
      <c r="B124" s="812"/>
      <c r="C124" s="812"/>
      <c r="D124" s="812"/>
      <c r="E124" s="812"/>
      <c r="F124" s="812"/>
      <c r="G124" s="812"/>
      <c r="H124" s="812"/>
      <c r="I124" s="812"/>
      <c r="J124" s="812"/>
      <c r="K124" s="812"/>
      <c r="L124" s="812"/>
      <c r="M124" s="812"/>
      <c r="N124" s="812"/>
      <c r="O124" s="812"/>
      <c r="P124" s="812"/>
      <c r="Q124" s="812"/>
      <c r="R124" s="812"/>
      <c r="S124" s="812"/>
      <c r="T124" s="812"/>
      <c r="U124" s="812"/>
      <c r="V124" s="812"/>
      <c r="W124" s="812"/>
      <c r="X124" s="812"/>
      <c r="Y124" s="812"/>
      <c r="Z124" s="812"/>
      <c r="AA124" s="812"/>
      <c r="AB124" s="812"/>
      <c r="AC124" s="812"/>
      <c r="AD124" s="812"/>
      <c r="AE124" s="812"/>
      <c r="AF124" s="812"/>
      <c r="AG124" s="812"/>
      <c r="AH124" s="812"/>
      <c r="AI124" s="812"/>
      <c r="AJ124" s="812"/>
      <c r="AK124" s="812"/>
      <c r="AL124" s="812"/>
      <c r="AM124" s="812"/>
      <c r="AN124" s="812"/>
      <c r="AO124" s="812"/>
      <c r="AP124" s="812"/>
      <c r="AQ124" s="812"/>
      <c r="AR124" s="812"/>
      <c r="AS124" s="812"/>
      <c r="AT124" s="812"/>
      <c r="AU124" s="812"/>
      <c r="AV124" s="812"/>
      <c r="AW124" s="812"/>
      <c r="AX124" s="812"/>
      <c r="AY124" s="812"/>
      <c r="AZ124" s="812"/>
      <c r="BA124" s="812"/>
      <c r="BB124" s="812"/>
      <c r="BC124" s="812"/>
      <c r="BD124" s="812"/>
      <c r="BE124" s="812"/>
      <c r="BF124" s="812"/>
      <c r="BG124" s="812"/>
      <c r="BH124" s="812"/>
      <c r="BI124" s="812"/>
      <c r="BJ124" s="812"/>
      <c r="BK124" s="812"/>
      <c r="BL124" s="812"/>
      <c r="BM124" s="812"/>
      <c r="BN124" s="812"/>
      <c r="BO124" s="812"/>
      <c r="BP124" s="812"/>
      <c r="BQ124" s="812"/>
      <c r="BR124" s="812"/>
      <c r="BS124" s="812"/>
      <c r="BT124" s="812"/>
      <c r="BU124" s="812"/>
      <c r="BV124" s="812"/>
      <c r="BW124" s="812"/>
      <c r="BX124" s="812"/>
      <c r="BY124" s="812"/>
      <c r="BZ124" s="812"/>
      <c r="CA124" s="812"/>
      <c r="CB124" s="812"/>
      <c r="CC124" s="812"/>
      <c r="CD124" s="812"/>
      <c r="CE124" s="812"/>
      <c r="CF124" s="812"/>
      <c r="CG124" s="812"/>
      <c r="CH124" s="812"/>
      <c r="CI124" s="812"/>
      <c r="CJ124" s="812"/>
      <c r="CK124" s="812"/>
      <c r="CL124" s="812"/>
      <c r="CM124" s="812"/>
      <c r="CN124" s="812"/>
      <c r="CO124" s="812"/>
      <c r="CP124" s="812"/>
      <c r="CQ124" s="812"/>
      <c r="CR124" s="812"/>
      <c r="CS124" s="812"/>
      <c r="CT124" s="812"/>
      <c r="CU124" s="812"/>
      <c r="CV124" s="812"/>
      <c r="CW124" s="812"/>
      <c r="CX124" s="812"/>
      <c r="CY124" s="812"/>
      <c r="CZ124" s="812"/>
      <c r="DA124" s="812"/>
      <c r="DB124" s="812"/>
      <c r="DC124" s="812"/>
      <c r="DD124" s="812"/>
      <c r="DE124" s="812"/>
      <c r="DF124" s="812"/>
      <c r="DG124" s="812"/>
      <c r="DH124" s="812"/>
      <c r="DI124" s="812"/>
      <c r="DJ124" s="812"/>
      <c r="DK124" s="812"/>
      <c r="DL124" s="812"/>
      <c r="DM124" s="812"/>
      <c r="DN124" s="812"/>
      <c r="DO124" s="812"/>
      <c r="DP124" s="812"/>
      <c r="DQ124" s="812"/>
      <c r="DR124" s="812"/>
      <c r="DS124" s="812"/>
      <c r="DT124" s="812"/>
      <c r="DU124" s="812"/>
      <c r="DV124" s="812"/>
      <c r="DW124" s="812"/>
      <c r="DX124" s="812"/>
      <c r="DY124" s="812"/>
      <c r="DZ124" s="812"/>
      <c r="EA124" s="812"/>
      <c r="EB124" s="812"/>
      <c r="EC124" s="812"/>
      <c r="ED124" s="812"/>
      <c r="EE124" s="812"/>
      <c r="EF124" s="812"/>
      <c r="EG124" s="812"/>
      <c r="EH124" s="812"/>
      <c r="EI124" s="812"/>
      <c r="EJ124" s="812"/>
      <c r="EK124" s="812"/>
      <c r="EL124" s="812"/>
      <c r="EM124" s="812"/>
      <c r="EN124" s="812"/>
      <c r="EO124" s="812"/>
      <c r="EP124" s="812"/>
      <c r="EQ124" s="812"/>
      <c r="ER124" s="812"/>
      <c r="ES124" s="812"/>
      <c r="ET124" s="812"/>
      <c r="EU124" s="812"/>
      <c r="EV124" s="812"/>
      <c r="EW124" s="812"/>
      <c r="EX124" s="812"/>
      <c r="EY124" s="812"/>
      <c r="EZ124" s="812"/>
      <c r="FA124" s="812"/>
      <c r="FB124" s="812"/>
      <c r="FC124" s="812"/>
      <c r="FD124" s="812"/>
      <c r="FE124" s="812"/>
      <c r="FF124" s="812"/>
      <c r="FG124" s="812"/>
      <c r="FH124" s="812"/>
      <c r="FI124" s="812"/>
      <c r="FJ124" s="812"/>
      <c r="FK124" s="812"/>
      <c r="FL124" s="812"/>
      <c r="FM124" s="812"/>
      <c r="FN124" s="812"/>
      <c r="FO124" s="812"/>
      <c r="FP124" s="812"/>
      <c r="FQ124" s="812"/>
      <c r="FR124" s="812"/>
      <c r="FS124" s="812"/>
      <c r="FT124" s="812"/>
      <c r="FU124" s="812"/>
      <c r="FV124" s="812"/>
      <c r="FW124" s="812"/>
      <c r="FX124" s="812"/>
      <c r="FY124" s="812"/>
      <c r="FZ124" s="812"/>
      <c r="GA124" s="812"/>
      <c r="GB124" s="812"/>
      <c r="GC124" s="812"/>
      <c r="GD124" s="812"/>
      <c r="GE124" s="812"/>
      <c r="GF124" s="812"/>
      <c r="GG124" s="812"/>
      <c r="GH124" s="812"/>
      <c r="GI124" s="812"/>
      <c r="GJ124" s="812"/>
      <c r="GK124" s="812"/>
      <c r="GL124" s="812"/>
      <c r="GM124" s="812"/>
    </row>
    <row r="125" spans="2:195" ht="15" customHeight="1" x14ac:dyDescent="0.2">
      <c r="B125" s="812"/>
      <c r="C125" s="812"/>
      <c r="D125" s="812"/>
      <c r="E125" s="812"/>
      <c r="F125" s="812"/>
      <c r="G125" s="812"/>
      <c r="H125" s="812"/>
      <c r="I125" s="812"/>
      <c r="J125" s="812"/>
      <c r="K125" s="812"/>
      <c r="L125" s="812"/>
      <c r="M125" s="812"/>
      <c r="N125" s="812"/>
      <c r="O125" s="812"/>
      <c r="P125" s="812"/>
      <c r="Q125" s="812"/>
      <c r="R125" s="812"/>
      <c r="S125" s="812"/>
      <c r="T125" s="812"/>
      <c r="U125" s="812"/>
      <c r="V125" s="812"/>
      <c r="W125" s="812"/>
      <c r="X125" s="812"/>
      <c r="Y125" s="812"/>
      <c r="Z125" s="812"/>
      <c r="AA125" s="812"/>
      <c r="AB125" s="812"/>
      <c r="AC125" s="812"/>
      <c r="AD125" s="812"/>
      <c r="AE125" s="812"/>
      <c r="AF125" s="812"/>
      <c r="AG125" s="812"/>
      <c r="AH125" s="812"/>
      <c r="AI125" s="812"/>
      <c r="AJ125" s="812"/>
      <c r="AK125" s="812"/>
      <c r="AL125" s="812"/>
      <c r="AM125" s="812"/>
      <c r="AN125" s="812"/>
      <c r="AO125" s="812"/>
      <c r="AP125" s="812"/>
      <c r="AQ125" s="812"/>
      <c r="AR125" s="812"/>
      <c r="AS125" s="812"/>
      <c r="AT125" s="812"/>
      <c r="AU125" s="812"/>
      <c r="AV125" s="812"/>
      <c r="AW125" s="812"/>
      <c r="AX125" s="812"/>
      <c r="AY125" s="812"/>
      <c r="AZ125" s="812"/>
      <c r="BA125" s="812"/>
      <c r="BB125" s="812"/>
      <c r="BC125" s="812"/>
      <c r="BD125" s="812"/>
      <c r="BE125" s="812"/>
      <c r="BF125" s="812"/>
      <c r="BG125" s="812"/>
      <c r="BH125" s="812"/>
      <c r="BI125" s="812"/>
      <c r="BJ125" s="812"/>
      <c r="BK125" s="812"/>
      <c r="BL125" s="812"/>
      <c r="BM125" s="812"/>
      <c r="BN125" s="812"/>
      <c r="BO125" s="812"/>
      <c r="BP125" s="812"/>
      <c r="BQ125" s="812"/>
      <c r="BR125" s="812"/>
      <c r="BS125" s="812"/>
      <c r="BT125" s="812"/>
      <c r="BU125" s="812"/>
      <c r="BV125" s="812"/>
      <c r="BW125" s="812"/>
      <c r="BX125" s="812"/>
      <c r="BY125" s="812"/>
      <c r="BZ125" s="812"/>
      <c r="CA125" s="812"/>
      <c r="CB125" s="812"/>
      <c r="CC125" s="812"/>
      <c r="CD125" s="812"/>
      <c r="CE125" s="812"/>
      <c r="CF125" s="812"/>
      <c r="CG125" s="812"/>
      <c r="CH125" s="812"/>
      <c r="CI125" s="812"/>
      <c r="CJ125" s="812"/>
      <c r="CK125" s="812"/>
      <c r="CL125" s="812"/>
      <c r="CM125" s="812"/>
      <c r="CN125" s="812"/>
      <c r="CO125" s="812"/>
      <c r="CP125" s="812"/>
      <c r="CQ125" s="812"/>
      <c r="CR125" s="812"/>
      <c r="CS125" s="812"/>
      <c r="CT125" s="812"/>
      <c r="CU125" s="812"/>
      <c r="CV125" s="812"/>
      <c r="CW125" s="812"/>
      <c r="CX125" s="812"/>
      <c r="CY125" s="812"/>
      <c r="CZ125" s="812"/>
      <c r="DA125" s="812"/>
      <c r="DB125" s="812"/>
      <c r="DC125" s="812"/>
      <c r="DD125" s="812"/>
      <c r="DE125" s="812"/>
      <c r="DF125" s="812"/>
      <c r="DG125" s="812"/>
      <c r="DH125" s="812"/>
      <c r="DI125" s="812"/>
      <c r="DJ125" s="812"/>
      <c r="DK125" s="812"/>
      <c r="DL125" s="812"/>
      <c r="DM125" s="812"/>
      <c r="DN125" s="812"/>
      <c r="DO125" s="812"/>
      <c r="DP125" s="812"/>
      <c r="DQ125" s="812"/>
      <c r="DR125" s="812"/>
      <c r="DS125" s="812"/>
      <c r="DT125" s="812"/>
      <c r="DU125" s="812"/>
      <c r="DV125" s="812"/>
      <c r="DW125" s="812"/>
      <c r="DX125" s="812"/>
      <c r="DY125" s="812"/>
      <c r="DZ125" s="812"/>
      <c r="EA125" s="812"/>
      <c r="EB125" s="812"/>
      <c r="EC125" s="812"/>
      <c r="ED125" s="812"/>
      <c r="EE125" s="812"/>
      <c r="EF125" s="812"/>
      <c r="EG125" s="812"/>
      <c r="EH125" s="812"/>
      <c r="EI125" s="812"/>
      <c r="EJ125" s="812"/>
      <c r="EK125" s="812"/>
      <c r="EL125" s="812"/>
      <c r="EM125" s="812"/>
      <c r="EN125" s="812"/>
      <c r="EO125" s="812"/>
      <c r="EP125" s="812"/>
      <c r="EQ125" s="812"/>
      <c r="ER125" s="812"/>
      <c r="ES125" s="812"/>
      <c r="ET125" s="812"/>
      <c r="EU125" s="812"/>
      <c r="EV125" s="812"/>
      <c r="EW125" s="812"/>
      <c r="EX125" s="812"/>
      <c r="EY125" s="812"/>
      <c r="EZ125" s="812"/>
      <c r="FA125" s="812"/>
      <c r="FB125" s="812"/>
      <c r="FC125" s="812"/>
      <c r="FD125" s="812"/>
      <c r="FE125" s="812"/>
      <c r="FF125" s="812"/>
      <c r="FG125" s="812"/>
      <c r="FH125" s="812"/>
      <c r="FI125" s="812"/>
      <c r="FJ125" s="812"/>
      <c r="FK125" s="812"/>
      <c r="FL125" s="812"/>
      <c r="FM125" s="812"/>
      <c r="FN125" s="812"/>
      <c r="FO125" s="812"/>
      <c r="FP125" s="812"/>
      <c r="FQ125" s="812"/>
      <c r="FR125" s="812"/>
      <c r="FS125" s="812"/>
      <c r="FT125" s="812"/>
      <c r="FU125" s="812"/>
      <c r="FV125" s="812"/>
      <c r="FW125" s="812"/>
      <c r="FX125" s="812"/>
      <c r="FY125" s="812"/>
      <c r="FZ125" s="812"/>
      <c r="GA125" s="812"/>
      <c r="GB125" s="812"/>
      <c r="GC125" s="812"/>
      <c r="GD125" s="812"/>
      <c r="GE125" s="812"/>
      <c r="GF125" s="812"/>
      <c r="GG125" s="812"/>
      <c r="GH125" s="812"/>
      <c r="GI125" s="812"/>
      <c r="GJ125" s="812"/>
      <c r="GK125" s="812"/>
      <c r="GL125" s="812"/>
      <c r="GM125" s="812"/>
    </row>
    <row r="126" spans="2:195" ht="15" customHeight="1" x14ac:dyDescent="0.2">
      <c r="B126" s="812"/>
      <c r="C126" s="812"/>
      <c r="D126" s="812"/>
      <c r="E126" s="812"/>
      <c r="F126" s="812"/>
      <c r="G126" s="812"/>
      <c r="H126" s="812"/>
      <c r="I126" s="812"/>
      <c r="J126" s="812"/>
      <c r="K126" s="812"/>
      <c r="L126" s="812"/>
      <c r="M126" s="812"/>
      <c r="N126" s="812"/>
      <c r="O126" s="812"/>
      <c r="P126" s="812"/>
      <c r="Q126" s="812"/>
      <c r="R126" s="812"/>
      <c r="S126" s="812"/>
      <c r="T126" s="812"/>
      <c r="U126" s="812"/>
      <c r="V126" s="812"/>
      <c r="W126" s="812"/>
      <c r="X126" s="812"/>
      <c r="Y126" s="812"/>
      <c r="Z126" s="812"/>
      <c r="AA126" s="812"/>
      <c r="AB126" s="812"/>
      <c r="AC126" s="812"/>
      <c r="AD126" s="812"/>
      <c r="AE126" s="812"/>
      <c r="AF126" s="812"/>
      <c r="AG126" s="812"/>
      <c r="AH126" s="812"/>
      <c r="AI126" s="812"/>
      <c r="AJ126" s="812"/>
      <c r="AK126" s="812"/>
      <c r="AL126" s="812"/>
      <c r="AM126" s="812"/>
      <c r="AN126" s="812"/>
      <c r="AO126" s="812"/>
      <c r="AP126" s="812"/>
      <c r="AQ126" s="812"/>
      <c r="AR126" s="812"/>
      <c r="AS126" s="812"/>
      <c r="AT126" s="812"/>
      <c r="AU126" s="812"/>
      <c r="AV126" s="812"/>
      <c r="AW126" s="812"/>
      <c r="AX126" s="812"/>
      <c r="AY126" s="812"/>
      <c r="AZ126" s="812"/>
      <c r="BA126" s="812"/>
      <c r="BB126" s="812"/>
      <c r="BC126" s="812"/>
      <c r="BD126" s="812"/>
      <c r="BE126" s="812"/>
      <c r="BF126" s="812"/>
      <c r="BG126" s="812"/>
      <c r="BH126" s="812"/>
      <c r="BI126" s="812"/>
      <c r="BJ126" s="812"/>
      <c r="BK126" s="812"/>
      <c r="BL126" s="812"/>
      <c r="BM126" s="812"/>
      <c r="BN126" s="812"/>
      <c r="BO126" s="812"/>
      <c r="BP126" s="812"/>
      <c r="BQ126" s="812"/>
      <c r="BR126" s="812"/>
      <c r="BS126" s="812"/>
      <c r="BT126" s="812"/>
      <c r="BU126" s="812"/>
      <c r="BV126" s="812"/>
      <c r="BW126" s="812"/>
      <c r="BX126" s="812"/>
      <c r="BY126" s="812"/>
      <c r="BZ126" s="812"/>
      <c r="CA126" s="812"/>
      <c r="CB126" s="812"/>
      <c r="CC126" s="812"/>
      <c r="CD126" s="812"/>
      <c r="CE126" s="812"/>
      <c r="CF126" s="812"/>
      <c r="CG126" s="812"/>
      <c r="CH126" s="812"/>
      <c r="CI126" s="812"/>
      <c r="CJ126" s="812"/>
      <c r="CK126" s="812"/>
      <c r="CL126" s="812"/>
      <c r="CM126" s="812"/>
      <c r="CN126" s="812"/>
      <c r="CO126" s="812"/>
      <c r="CP126" s="812"/>
      <c r="CQ126" s="812"/>
      <c r="CR126" s="812"/>
      <c r="CS126" s="812"/>
      <c r="CT126" s="812"/>
      <c r="CU126" s="812"/>
      <c r="CV126" s="812"/>
      <c r="CW126" s="812"/>
      <c r="CX126" s="812"/>
      <c r="CY126" s="812"/>
      <c r="CZ126" s="812"/>
      <c r="DA126" s="812"/>
      <c r="DB126" s="812"/>
      <c r="DC126" s="812"/>
      <c r="DD126" s="812"/>
      <c r="DE126" s="812"/>
      <c r="DF126" s="812"/>
      <c r="DG126" s="812"/>
      <c r="DH126" s="812"/>
      <c r="DI126" s="812"/>
      <c r="DJ126" s="812"/>
      <c r="DK126" s="812"/>
      <c r="DL126" s="812"/>
      <c r="DM126" s="812"/>
      <c r="DN126" s="812"/>
      <c r="DO126" s="812"/>
      <c r="DP126" s="812"/>
      <c r="DQ126" s="812"/>
      <c r="DR126" s="812"/>
      <c r="DS126" s="812"/>
      <c r="DT126" s="812"/>
      <c r="DU126" s="812"/>
      <c r="DV126" s="812"/>
      <c r="DW126" s="812"/>
      <c r="DX126" s="812"/>
      <c r="DY126" s="812"/>
      <c r="DZ126" s="812"/>
      <c r="EA126" s="812"/>
      <c r="EB126" s="812"/>
      <c r="EC126" s="812"/>
      <c r="ED126" s="812"/>
      <c r="EE126" s="812"/>
      <c r="EF126" s="812"/>
      <c r="EG126" s="812"/>
      <c r="EH126" s="812"/>
      <c r="EI126" s="812"/>
      <c r="EJ126" s="812"/>
      <c r="EK126" s="812"/>
      <c r="EL126" s="812"/>
      <c r="EM126" s="812"/>
      <c r="EN126" s="812"/>
      <c r="EO126" s="812"/>
      <c r="EP126" s="812"/>
      <c r="EQ126" s="812"/>
      <c r="ER126" s="812"/>
      <c r="ES126" s="812"/>
      <c r="ET126" s="812"/>
      <c r="EU126" s="812"/>
      <c r="EV126" s="812"/>
      <c r="EW126" s="812"/>
      <c r="EX126" s="812"/>
      <c r="EY126" s="812"/>
      <c r="EZ126" s="812"/>
      <c r="FA126" s="812"/>
      <c r="FB126" s="812"/>
      <c r="FC126" s="812"/>
      <c r="FD126" s="812"/>
      <c r="FE126" s="812"/>
      <c r="FF126" s="812"/>
      <c r="FG126" s="812"/>
      <c r="FH126" s="812"/>
      <c r="FI126" s="812"/>
      <c r="FJ126" s="812"/>
      <c r="FK126" s="812"/>
      <c r="FL126" s="812"/>
      <c r="FM126" s="812"/>
      <c r="FN126" s="812"/>
      <c r="FO126" s="812"/>
      <c r="FP126" s="812"/>
      <c r="FQ126" s="812"/>
      <c r="FR126" s="812"/>
      <c r="FS126" s="812"/>
      <c r="FT126" s="812"/>
      <c r="FU126" s="812"/>
      <c r="FV126" s="812"/>
      <c r="FW126" s="812"/>
      <c r="FX126" s="812"/>
      <c r="FY126" s="812"/>
      <c r="FZ126" s="812"/>
      <c r="GA126" s="812"/>
      <c r="GB126" s="812"/>
      <c r="GC126" s="812"/>
      <c r="GD126" s="812"/>
      <c r="GE126" s="812"/>
      <c r="GF126" s="812"/>
      <c r="GG126" s="812"/>
      <c r="GH126" s="812"/>
      <c r="GI126" s="812"/>
      <c r="GJ126" s="812"/>
      <c r="GK126" s="812"/>
      <c r="GL126" s="812"/>
      <c r="GM126" s="812"/>
    </row>
    <row r="127" spans="2:195" ht="15" customHeight="1" x14ac:dyDescent="0.2">
      <c r="B127" s="812"/>
      <c r="C127" s="812"/>
      <c r="D127" s="812"/>
      <c r="E127" s="812"/>
      <c r="F127" s="812"/>
      <c r="G127" s="812"/>
      <c r="H127" s="812"/>
      <c r="I127" s="812"/>
      <c r="J127" s="812"/>
      <c r="K127" s="812"/>
      <c r="L127" s="812"/>
      <c r="M127" s="812"/>
      <c r="N127" s="812"/>
      <c r="O127" s="812"/>
      <c r="P127" s="812"/>
      <c r="Q127" s="812"/>
      <c r="R127" s="812"/>
      <c r="S127" s="812"/>
      <c r="T127" s="812"/>
      <c r="U127" s="812"/>
      <c r="V127" s="812"/>
      <c r="W127" s="812"/>
      <c r="X127" s="812"/>
      <c r="Y127" s="812"/>
      <c r="Z127" s="812"/>
      <c r="AA127" s="812"/>
      <c r="AB127" s="812"/>
      <c r="AC127" s="812"/>
      <c r="AD127" s="812"/>
      <c r="AE127" s="812"/>
      <c r="AF127" s="812"/>
      <c r="AG127" s="812"/>
      <c r="AH127" s="812"/>
      <c r="AI127" s="812"/>
      <c r="AJ127" s="812"/>
      <c r="AK127" s="812"/>
      <c r="AL127" s="812"/>
      <c r="AM127" s="812"/>
      <c r="AN127" s="812"/>
      <c r="AO127" s="812"/>
      <c r="AP127" s="812"/>
      <c r="AQ127" s="812"/>
      <c r="AR127" s="812"/>
      <c r="AS127" s="812"/>
      <c r="AT127" s="812"/>
      <c r="AU127" s="812"/>
      <c r="AV127" s="812"/>
      <c r="AW127" s="812"/>
      <c r="AX127" s="812"/>
      <c r="AY127" s="812"/>
      <c r="AZ127" s="812"/>
      <c r="BA127" s="812"/>
      <c r="BB127" s="812"/>
      <c r="BC127" s="812"/>
      <c r="BD127" s="812"/>
      <c r="BE127" s="812"/>
      <c r="BF127" s="812"/>
      <c r="BG127" s="812"/>
      <c r="BH127" s="812"/>
      <c r="BI127" s="812"/>
      <c r="BJ127" s="812"/>
      <c r="BK127" s="812"/>
      <c r="BL127" s="812"/>
      <c r="BM127" s="812"/>
      <c r="BN127" s="812"/>
      <c r="BO127" s="812"/>
      <c r="BP127" s="812"/>
      <c r="BQ127" s="812"/>
      <c r="BR127" s="812"/>
      <c r="BS127" s="812"/>
      <c r="BT127" s="812"/>
      <c r="BU127" s="812"/>
      <c r="BV127" s="812"/>
      <c r="BW127" s="812"/>
      <c r="BX127" s="812"/>
      <c r="BY127" s="812"/>
      <c r="BZ127" s="812"/>
      <c r="CA127" s="812"/>
      <c r="CB127" s="812"/>
      <c r="CC127" s="812"/>
      <c r="CD127" s="812"/>
      <c r="CE127" s="812"/>
      <c r="CF127" s="812"/>
      <c r="CG127" s="812"/>
      <c r="CH127" s="812"/>
      <c r="CI127" s="812"/>
      <c r="CJ127" s="812"/>
      <c r="CK127" s="812"/>
      <c r="CL127" s="812"/>
      <c r="CM127" s="812"/>
      <c r="CN127" s="812"/>
      <c r="CO127" s="812"/>
      <c r="CP127" s="812"/>
      <c r="CQ127" s="812"/>
      <c r="CR127" s="812"/>
      <c r="CS127" s="812"/>
      <c r="CT127" s="812"/>
      <c r="CU127" s="812"/>
      <c r="CV127" s="812"/>
      <c r="CW127" s="812"/>
      <c r="CX127" s="812"/>
      <c r="CY127" s="812"/>
      <c r="CZ127" s="812"/>
      <c r="DA127" s="812"/>
      <c r="DB127" s="812"/>
      <c r="DC127" s="812"/>
      <c r="DD127" s="812"/>
      <c r="DE127" s="812"/>
      <c r="DF127" s="812"/>
      <c r="DG127" s="812"/>
      <c r="DH127" s="812"/>
      <c r="DI127" s="812"/>
      <c r="DJ127" s="812"/>
      <c r="DK127" s="812"/>
      <c r="DL127" s="812"/>
      <c r="DM127" s="812"/>
      <c r="DN127" s="812"/>
      <c r="DO127" s="812"/>
      <c r="DP127" s="812"/>
      <c r="DQ127" s="812"/>
      <c r="DR127" s="812"/>
      <c r="DS127" s="812"/>
      <c r="DT127" s="812"/>
      <c r="DU127" s="812"/>
      <c r="DV127" s="812"/>
      <c r="DW127" s="812"/>
      <c r="DX127" s="812"/>
      <c r="DY127" s="812"/>
      <c r="DZ127" s="812"/>
      <c r="EA127" s="812"/>
      <c r="EB127" s="812"/>
      <c r="EC127" s="812"/>
      <c r="ED127" s="812"/>
      <c r="EE127" s="812"/>
      <c r="EF127" s="812"/>
      <c r="EG127" s="812"/>
      <c r="EH127" s="812"/>
      <c r="EI127" s="812"/>
      <c r="EJ127" s="812"/>
      <c r="EK127" s="812"/>
      <c r="EL127" s="812"/>
      <c r="EM127" s="812"/>
      <c r="EN127" s="812"/>
      <c r="EO127" s="812"/>
      <c r="EP127" s="812"/>
      <c r="EQ127" s="812"/>
      <c r="ER127" s="812"/>
      <c r="ES127" s="812"/>
      <c r="ET127" s="812"/>
      <c r="EU127" s="812"/>
      <c r="EV127" s="812"/>
      <c r="EW127" s="812"/>
      <c r="EX127" s="812"/>
      <c r="EY127" s="812"/>
      <c r="EZ127" s="812"/>
      <c r="FA127" s="812"/>
      <c r="FB127" s="812"/>
      <c r="FC127" s="812"/>
      <c r="FD127" s="812"/>
      <c r="FE127" s="812"/>
      <c r="FF127" s="812"/>
      <c r="FG127" s="812"/>
      <c r="FH127" s="812"/>
      <c r="FI127" s="812"/>
      <c r="FJ127" s="812"/>
      <c r="FK127" s="812"/>
      <c r="FL127" s="812"/>
      <c r="FM127" s="812"/>
      <c r="FN127" s="812"/>
      <c r="FO127" s="812"/>
      <c r="FP127" s="812"/>
      <c r="FQ127" s="812"/>
      <c r="FR127" s="812"/>
      <c r="FS127" s="812"/>
      <c r="FT127" s="812"/>
      <c r="FU127" s="812"/>
      <c r="FV127" s="812"/>
      <c r="FW127" s="812"/>
      <c r="FX127" s="812"/>
      <c r="FY127" s="812"/>
      <c r="FZ127" s="812"/>
      <c r="GA127" s="812"/>
      <c r="GB127" s="812"/>
      <c r="GC127" s="812"/>
      <c r="GD127" s="812"/>
      <c r="GE127" s="812"/>
      <c r="GF127" s="812"/>
      <c r="GG127" s="812"/>
      <c r="GH127" s="812"/>
      <c r="GI127" s="812"/>
      <c r="GJ127" s="812"/>
      <c r="GK127" s="812"/>
      <c r="GL127" s="812"/>
      <c r="GM127" s="812"/>
    </row>
    <row r="128" spans="2:195" ht="15" customHeight="1" x14ac:dyDescent="0.2">
      <c r="B128" s="812"/>
      <c r="C128" s="812"/>
      <c r="D128" s="812"/>
      <c r="E128" s="812"/>
      <c r="F128" s="812"/>
      <c r="G128" s="812"/>
      <c r="H128" s="812"/>
      <c r="I128" s="812"/>
      <c r="J128" s="812"/>
      <c r="K128" s="812"/>
      <c r="L128" s="812"/>
      <c r="M128" s="812"/>
      <c r="N128" s="812"/>
      <c r="O128" s="812"/>
      <c r="P128" s="812"/>
      <c r="Q128" s="812"/>
      <c r="R128" s="812"/>
      <c r="S128" s="812"/>
      <c r="T128" s="812"/>
      <c r="U128" s="812"/>
      <c r="V128" s="812"/>
      <c r="W128" s="812"/>
      <c r="X128" s="812"/>
      <c r="Y128" s="812"/>
      <c r="Z128" s="812"/>
      <c r="AA128" s="812"/>
      <c r="AB128" s="812"/>
      <c r="AC128" s="812"/>
      <c r="AD128" s="812"/>
      <c r="AE128" s="812"/>
      <c r="AF128" s="812"/>
      <c r="AG128" s="812"/>
      <c r="AH128" s="812"/>
      <c r="AI128" s="812"/>
      <c r="AJ128" s="812"/>
      <c r="AK128" s="812"/>
      <c r="AL128" s="812"/>
      <c r="AM128" s="812"/>
      <c r="AN128" s="812"/>
      <c r="AO128" s="812"/>
      <c r="AP128" s="812"/>
      <c r="AQ128" s="812"/>
      <c r="AR128" s="812"/>
      <c r="AS128" s="812"/>
      <c r="AT128" s="812"/>
      <c r="AU128" s="812"/>
      <c r="AV128" s="812"/>
      <c r="AW128" s="812"/>
      <c r="AX128" s="812"/>
      <c r="AY128" s="812"/>
      <c r="AZ128" s="812"/>
      <c r="BA128" s="812"/>
      <c r="BB128" s="812"/>
      <c r="BC128" s="812"/>
      <c r="BD128" s="812"/>
      <c r="BE128" s="812"/>
      <c r="BF128" s="812"/>
      <c r="BG128" s="812"/>
      <c r="BH128" s="812"/>
      <c r="BI128" s="812"/>
      <c r="BJ128" s="812"/>
      <c r="BK128" s="812"/>
      <c r="BL128" s="812"/>
      <c r="BM128" s="812"/>
      <c r="BN128" s="812"/>
      <c r="BO128" s="812"/>
      <c r="BP128" s="812"/>
      <c r="BQ128" s="812"/>
      <c r="BR128" s="812"/>
      <c r="BS128" s="812"/>
      <c r="BT128" s="812"/>
      <c r="BU128" s="812"/>
      <c r="BV128" s="812"/>
      <c r="BW128" s="812"/>
      <c r="BX128" s="812"/>
      <c r="BY128" s="812"/>
      <c r="BZ128" s="812"/>
      <c r="CA128" s="812"/>
      <c r="CB128" s="812"/>
      <c r="CC128" s="812"/>
      <c r="CD128" s="812"/>
      <c r="CE128" s="812"/>
      <c r="CF128" s="812"/>
      <c r="CG128" s="812"/>
      <c r="CH128" s="812"/>
      <c r="CI128" s="812"/>
      <c r="CJ128" s="812"/>
      <c r="CK128" s="812"/>
      <c r="CL128" s="812"/>
      <c r="CM128" s="812"/>
      <c r="CN128" s="812"/>
      <c r="CO128" s="812"/>
      <c r="CP128" s="812"/>
      <c r="CQ128" s="812"/>
      <c r="CR128" s="812"/>
      <c r="CS128" s="812"/>
      <c r="CT128" s="812"/>
      <c r="CU128" s="812"/>
      <c r="CV128" s="812"/>
      <c r="CW128" s="812"/>
      <c r="CX128" s="812"/>
      <c r="CY128" s="812"/>
      <c r="CZ128" s="812"/>
      <c r="DA128" s="812"/>
      <c r="DB128" s="812"/>
      <c r="DC128" s="812"/>
      <c r="DD128" s="812"/>
      <c r="DE128" s="812"/>
      <c r="DF128" s="812"/>
      <c r="DG128" s="812"/>
      <c r="DH128" s="812"/>
      <c r="DI128" s="812"/>
      <c r="DJ128" s="812"/>
      <c r="DK128" s="812"/>
      <c r="DL128" s="812"/>
      <c r="DM128" s="812"/>
      <c r="DN128" s="812"/>
      <c r="DO128" s="812"/>
      <c r="DP128" s="812"/>
      <c r="DQ128" s="812"/>
      <c r="DR128" s="812"/>
      <c r="DS128" s="812"/>
      <c r="DT128" s="812"/>
      <c r="DU128" s="812"/>
      <c r="DV128" s="812"/>
      <c r="DW128" s="812"/>
      <c r="DX128" s="812"/>
      <c r="DY128" s="812"/>
      <c r="DZ128" s="812"/>
      <c r="EA128" s="812"/>
      <c r="EB128" s="812"/>
      <c r="EC128" s="812"/>
      <c r="ED128" s="812"/>
      <c r="EE128" s="812"/>
      <c r="EF128" s="812"/>
      <c r="EG128" s="812"/>
      <c r="EH128" s="812"/>
      <c r="EI128" s="812"/>
      <c r="EJ128" s="812"/>
      <c r="EK128" s="812"/>
      <c r="EL128" s="812"/>
      <c r="EM128" s="812"/>
      <c r="EN128" s="812"/>
      <c r="EO128" s="812"/>
      <c r="EP128" s="812"/>
      <c r="EQ128" s="812"/>
      <c r="ER128" s="812"/>
      <c r="ES128" s="812"/>
      <c r="ET128" s="812"/>
      <c r="EU128" s="812"/>
      <c r="EV128" s="812"/>
      <c r="EW128" s="812"/>
      <c r="EX128" s="812"/>
      <c r="EY128" s="812"/>
      <c r="EZ128" s="812"/>
      <c r="FA128" s="812"/>
      <c r="FB128" s="812"/>
      <c r="FC128" s="812"/>
      <c r="FD128" s="812"/>
      <c r="FE128" s="812"/>
      <c r="FF128" s="812"/>
      <c r="FG128" s="812"/>
      <c r="FH128" s="812"/>
      <c r="FI128" s="812"/>
      <c r="FJ128" s="812"/>
      <c r="FK128" s="812"/>
      <c r="FL128" s="812"/>
      <c r="FM128" s="812"/>
      <c r="FN128" s="812"/>
      <c r="FO128" s="812"/>
      <c r="FP128" s="812"/>
      <c r="FQ128" s="812"/>
      <c r="FR128" s="812"/>
      <c r="FS128" s="812"/>
      <c r="FT128" s="812"/>
      <c r="FU128" s="812"/>
      <c r="FV128" s="812"/>
      <c r="FW128" s="812"/>
      <c r="FX128" s="812"/>
      <c r="FY128" s="812"/>
      <c r="FZ128" s="812"/>
      <c r="GA128" s="812"/>
      <c r="GB128" s="812"/>
      <c r="GC128" s="812"/>
      <c r="GD128" s="812"/>
      <c r="GE128" s="812"/>
      <c r="GF128" s="812"/>
      <c r="GG128" s="812"/>
      <c r="GH128" s="812"/>
      <c r="GI128" s="812"/>
      <c r="GJ128" s="812"/>
      <c r="GK128" s="812"/>
      <c r="GL128" s="812"/>
      <c r="GM128" s="812"/>
    </row>
    <row r="129" spans="2:195" ht="15" customHeight="1" x14ac:dyDescent="0.2">
      <c r="B129" s="812"/>
      <c r="C129" s="812"/>
      <c r="D129" s="812"/>
      <c r="E129" s="812"/>
      <c r="F129" s="812"/>
      <c r="G129" s="812"/>
      <c r="H129" s="812"/>
      <c r="I129" s="812"/>
      <c r="J129" s="812"/>
      <c r="K129" s="812"/>
      <c r="L129" s="812"/>
      <c r="M129" s="812"/>
      <c r="N129" s="812"/>
      <c r="O129" s="812"/>
      <c r="P129" s="812"/>
      <c r="Q129" s="812"/>
      <c r="R129" s="812"/>
      <c r="S129" s="812"/>
      <c r="T129" s="812"/>
      <c r="U129" s="812"/>
      <c r="V129" s="812"/>
      <c r="W129" s="812"/>
      <c r="X129" s="812"/>
      <c r="Y129" s="812"/>
      <c r="Z129" s="812"/>
      <c r="AA129" s="812"/>
      <c r="AB129" s="812"/>
      <c r="AC129" s="812"/>
      <c r="AD129" s="812"/>
      <c r="AE129" s="812"/>
      <c r="AF129" s="812"/>
      <c r="AG129" s="812"/>
      <c r="AH129" s="812"/>
      <c r="AI129" s="812"/>
      <c r="AJ129" s="812"/>
      <c r="AK129" s="812"/>
      <c r="AL129" s="812"/>
      <c r="AM129" s="812"/>
      <c r="AN129" s="812"/>
      <c r="AO129" s="812"/>
      <c r="AP129" s="812"/>
      <c r="AQ129" s="812"/>
      <c r="AR129" s="812"/>
      <c r="AS129" s="812"/>
      <c r="AT129" s="812"/>
      <c r="AU129" s="812"/>
      <c r="AV129" s="812"/>
      <c r="AW129" s="812"/>
      <c r="AX129" s="812"/>
      <c r="AY129" s="812"/>
      <c r="AZ129" s="812"/>
      <c r="BA129" s="812"/>
      <c r="BB129" s="812"/>
      <c r="BC129" s="812"/>
      <c r="BD129" s="812"/>
      <c r="BE129" s="812"/>
      <c r="BF129" s="812"/>
      <c r="BG129" s="812"/>
      <c r="BH129" s="812"/>
      <c r="BI129" s="812"/>
      <c r="BJ129" s="812"/>
      <c r="BK129" s="812"/>
      <c r="BL129" s="812"/>
      <c r="BM129" s="812"/>
      <c r="BN129" s="812"/>
      <c r="BO129" s="812"/>
      <c r="BP129" s="812"/>
      <c r="BQ129" s="812"/>
      <c r="BR129" s="812"/>
      <c r="BS129" s="812"/>
      <c r="BT129" s="812"/>
      <c r="BU129" s="812"/>
      <c r="BV129" s="812"/>
      <c r="BW129" s="812"/>
      <c r="BX129" s="812"/>
      <c r="BY129" s="812"/>
      <c r="BZ129" s="812"/>
      <c r="CA129" s="812"/>
      <c r="CB129" s="812"/>
      <c r="CC129" s="812"/>
      <c r="CD129" s="812"/>
      <c r="CE129" s="812"/>
      <c r="CF129" s="812"/>
      <c r="CG129" s="812"/>
      <c r="CH129" s="812"/>
      <c r="CI129" s="812"/>
      <c r="CJ129" s="812"/>
      <c r="CK129" s="812"/>
      <c r="CL129" s="812"/>
      <c r="CM129" s="812"/>
      <c r="CN129" s="812"/>
      <c r="CO129" s="812"/>
      <c r="CP129" s="812"/>
      <c r="CQ129" s="812"/>
      <c r="CR129" s="812"/>
      <c r="CS129" s="812"/>
      <c r="CT129" s="812"/>
      <c r="CU129" s="812"/>
      <c r="CV129" s="812"/>
      <c r="CW129" s="812"/>
      <c r="CX129" s="812"/>
      <c r="CY129" s="812"/>
      <c r="CZ129" s="812"/>
      <c r="DA129" s="812"/>
      <c r="DB129" s="812"/>
      <c r="DC129" s="812"/>
      <c r="DD129" s="812"/>
      <c r="DE129" s="812"/>
      <c r="DF129" s="812"/>
      <c r="DG129" s="812"/>
      <c r="DH129" s="812"/>
      <c r="DI129" s="812"/>
      <c r="DJ129" s="812"/>
      <c r="DK129" s="812"/>
      <c r="DL129" s="812"/>
      <c r="DM129" s="812"/>
      <c r="DN129" s="812"/>
      <c r="DO129" s="812"/>
      <c r="DP129" s="812"/>
      <c r="DQ129" s="812"/>
      <c r="DR129" s="812"/>
      <c r="DS129" s="812"/>
      <c r="DT129" s="812"/>
      <c r="DU129" s="812"/>
      <c r="DV129" s="812"/>
      <c r="DW129" s="812"/>
      <c r="DX129" s="812"/>
      <c r="DY129" s="812"/>
      <c r="DZ129" s="812"/>
      <c r="EA129" s="812"/>
      <c r="EB129" s="812"/>
      <c r="EC129" s="812"/>
      <c r="ED129" s="812"/>
      <c r="EE129" s="812"/>
      <c r="EF129" s="812"/>
      <c r="EG129" s="812"/>
      <c r="EH129" s="812"/>
      <c r="EI129" s="812"/>
      <c r="EJ129" s="812"/>
      <c r="EK129" s="812"/>
      <c r="EL129" s="812"/>
      <c r="EM129" s="812"/>
      <c r="EN129" s="812"/>
      <c r="EO129" s="812"/>
      <c r="EP129" s="812"/>
      <c r="EQ129" s="812"/>
      <c r="ER129" s="812"/>
      <c r="ES129" s="812"/>
      <c r="ET129" s="812"/>
      <c r="EU129" s="812"/>
      <c r="EV129" s="812"/>
      <c r="EW129" s="812"/>
      <c r="EX129" s="812"/>
      <c r="EY129" s="812"/>
      <c r="EZ129" s="812"/>
      <c r="FA129" s="812"/>
      <c r="FB129" s="812"/>
      <c r="FC129" s="812"/>
      <c r="FD129" s="812"/>
      <c r="FE129" s="812"/>
      <c r="FF129" s="812"/>
      <c r="FG129" s="812"/>
      <c r="FH129" s="812"/>
      <c r="FI129" s="812"/>
      <c r="FJ129" s="812"/>
      <c r="FK129" s="812"/>
      <c r="FL129" s="812"/>
      <c r="FM129" s="812"/>
      <c r="FN129" s="812"/>
      <c r="FO129" s="812"/>
      <c r="FP129" s="812"/>
      <c r="FQ129" s="812"/>
      <c r="FR129" s="812"/>
      <c r="FS129" s="812"/>
      <c r="FT129" s="812"/>
      <c r="FU129" s="812"/>
      <c r="FV129" s="812"/>
      <c r="FW129" s="812"/>
      <c r="FX129" s="812"/>
      <c r="FY129" s="812"/>
      <c r="FZ129" s="812"/>
      <c r="GA129" s="812"/>
      <c r="GB129" s="812"/>
      <c r="GC129" s="812"/>
      <c r="GD129" s="812"/>
      <c r="GE129" s="812"/>
      <c r="GF129" s="812"/>
      <c r="GG129" s="812"/>
      <c r="GH129" s="812"/>
      <c r="GI129" s="812"/>
      <c r="GJ129" s="812"/>
      <c r="GK129" s="812"/>
      <c r="GL129" s="812"/>
      <c r="GM129" s="812"/>
    </row>
    <row r="130" spans="2:195" ht="15" customHeight="1" x14ac:dyDescent="0.2">
      <c r="B130" s="812"/>
      <c r="C130" s="812"/>
      <c r="D130" s="812"/>
      <c r="E130" s="812"/>
      <c r="F130" s="812"/>
      <c r="G130" s="812"/>
      <c r="H130" s="812"/>
      <c r="I130" s="812"/>
      <c r="J130" s="812"/>
      <c r="K130" s="812"/>
      <c r="L130" s="812"/>
      <c r="M130" s="812"/>
      <c r="N130" s="812"/>
      <c r="O130" s="812"/>
      <c r="P130" s="812"/>
      <c r="Q130" s="812"/>
      <c r="R130" s="812"/>
      <c r="S130" s="812"/>
      <c r="T130" s="812"/>
      <c r="U130" s="812"/>
      <c r="V130" s="812"/>
      <c r="W130" s="812"/>
      <c r="X130" s="812"/>
      <c r="Y130" s="812"/>
      <c r="Z130" s="812"/>
      <c r="AA130" s="812"/>
      <c r="AB130" s="812"/>
      <c r="AC130" s="812"/>
      <c r="AD130" s="812"/>
      <c r="AE130" s="812"/>
      <c r="AF130" s="812"/>
      <c r="AG130" s="812"/>
      <c r="AH130" s="812"/>
      <c r="AI130" s="812"/>
      <c r="AJ130" s="812"/>
      <c r="AK130" s="812"/>
      <c r="AL130" s="812"/>
      <c r="AM130" s="812"/>
      <c r="AN130" s="812"/>
      <c r="AO130" s="812"/>
      <c r="AP130" s="812"/>
      <c r="AQ130" s="812"/>
      <c r="AR130" s="812"/>
      <c r="AS130" s="812"/>
      <c r="AT130" s="812"/>
      <c r="AU130" s="812"/>
      <c r="AV130" s="812"/>
      <c r="AW130" s="812"/>
      <c r="AX130" s="812"/>
      <c r="AY130" s="812"/>
      <c r="AZ130" s="812"/>
      <c r="BA130" s="812"/>
      <c r="BB130" s="812"/>
      <c r="BC130" s="812"/>
      <c r="BD130" s="812"/>
      <c r="BE130" s="812"/>
      <c r="BF130" s="812"/>
      <c r="BG130" s="812"/>
      <c r="BH130" s="812"/>
      <c r="BI130" s="812"/>
      <c r="BJ130" s="812"/>
      <c r="BK130" s="812"/>
      <c r="BL130" s="812"/>
      <c r="BM130" s="812"/>
      <c r="BN130" s="812"/>
      <c r="BO130" s="812"/>
      <c r="BP130" s="812"/>
      <c r="BQ130" s="812"/>
      <c r="BR130" s="812"/>
      <c r="BS130" s="812"/>
      <c r="BT130" s="812"/>
      <c r="BU130" s="812"/>
      <c r="BV130" s="812"/>
      <c r="BW130" s="812"/>
      <c r="BX130" s="812"/>
      <c r="BY130" s="812"/>
      <c r="BZ130" s="812"/>
      <c r="CA130" s="812"/>
      <c r="CB130" s="812"/>
      <c r="CC130" s="812"/>
      <c r="CD130" s="812"/>
      <c r="CE130" s="812"/>
      <c r="CF130" s="812"/>
      <c r="CG130" s="812"/>
      <c r="CH130" s="812"/>
      <c r="CI130" s="812"/>
      <c r="CJ130" s="812"/>
      <c r="CK130" s="812"/>
      <c r="CL130" s="812"/>
      <c r="CM130" s="812"/>
      <c r="CN130" s="812"/>
      <c r="CO130" s="812"/>
      <c r="CP130" s="812"/>
      <c r="CQ130" s="812"/>
      <c r="CR130" s="812"/>
      <c r="CS130" s="812"/>
      <c r="CT130" s="812"/>
      <c r="CU130" s="812"/>
      <c r="CV130" s="812"/>
      <c r="CW130" s="812"/>
      <c r="CX130" s="812"/>
      <c r="CY130" s="812"/>
      <c r="CZ130" s="812"/>
      <c r="DA130" s="812"/>
      <c r="DB130" s="812"/>
      <c r="DC130" s="812"/>
      <c r="DD130" s="812"/>
      <c r="DE130" s="812"/>
      <c r="DF130" s="812"/>
      <c r="DG130" s="812"/>
      <c r="DH130" s="812"/>
      <c r="DI130" s="812"/>
      <c r="DJ130" s="812"/>
      <c r="DK130" s="812"/>
      <c r="DL130" s="812"/>
      <c r="DM130" s="812"/>
      <c r="DN130" s="812"/>
      <c r="DO130" s="812"/>
      <c r="DP130" s="812"/>
      <c r="DQ130" s="812"/>
      <c r="DR130" s="812"/>
      <c r="DS130" s="812"/>
      <c r="DT130" s="812"/>
      <c r="DU130" s="812"/>
      <c r="DV130" s="812"/>
      <c r="DW130" s="812"/>
      <c r="DX130" s="812"/>
      <c r="DY130" s="812"/>
      <c r="DZ130" s="812"/>
      <c r="EA130" s="812"/>
      <c r="EB130" s="812"/>
      <c r="EC130" s="812"/>
      <c r="ED130" s="812"/>
      <c r="EE130" s="812"/>
      <c r="EF130" s="812"/>
      <c r="EG130" s="812"/>
      <c r="EH130" s="812"/>
      <c r="EI130" s="812"/>
      <c r="EJ130" s="812"/>
      <c r="EK130" s="812"/>
      <c r="EL130" s="812"/>
      <c r="EM130" s="812"/>
      <c r="EN130" s="812"/>
      <c r="EO130" s="812"/>
      <c r="EP130" s="812"/>
      <c r="EQ130" s="812"/>
      <c r="ER130" s="812"/>
      <c r="ES130" s="812"/>
      <c r="ET130" s="812"/>
      <c r="EU130" s="812"/>
      <c r="EV130" s="812"/>
      <c r="EW130" s="812"/>
      <c r="EX130" s="812"/>
      <c r="EY130" s="812"/>
      <c r="EZ130" s="812"/>
      <c r="FA130" s="812"/>
      <c r="FB130" s="812"/>
      <c r="FC130" s="812"/>
      <c r="FD130" s="812"/>
      <c r="FE130" s="812"/>
      <c r="FF130" s="812"/>
      <c r="FG130" s="812"/>
      <c r="FH130" s="812"/>
      <c r="FI130" s="812"/>
      <c r="FJ130" s="812"/>
      <c r="FK130" s="812"/>
      <c r="FL130" s="812"/>
      <c r="FM130" s="812"/>
      <c r="FN130" s="812"/>
      <c r="FO130" s="812"/>
      <c r="FP130" s="812"/>
      <c r="FQ130" s="812"/>
      <c r="FR130" s="812"/>
      <c r="FS130" s="812"/>
      <c r="FT130" s="812"/>
      <c r="FU130" s="812"/>
      <c r="FV130" s="812"/>
      <c r="FW130" s="812"/>
      <c r="FX130" s="812"/>
      <c r="FY130" s="812"/>
      <c r="FZ130" s="812"/>
      <c r="GA130" s="812"/>
      <c r="GB130" s="812"/>
      <c r="GC130" s="812"/>
      <c r="GD130" s="812"/>
      <c r="GE130" s="812"/>
      <c r="GF130" s="812"/>
      <c r="GG130" s="812"/>
      <c r="GH130" s="812"/>
      <c r="GI130" s="812"/>
      <c r="GJ130" s="812"/>
      <c r="GK130" s="812"/>
      <c r="GL130" s="812"/>
      <c r="GM130" s="812"/>
    </row>
    <row r="131" spans="2:195" ht="15" customHeight="1" x14ac:dyDescent="0.2">
      <c r="B131" s="812"/>
      <c r="C131" s="812"/>
      <c r="D131" s="812"/>
      <c r="E131" s="812"/>
      <c r="F131" s="812"/>
      <c r="G131" s="812"/>
      <c r="H131" s="812"/>
      <c r="I131" s="812"/>
      <c r="J131" s="812"/>
      <c r="K131" s="812"/>
      <c r="L131" s="812"/>
      <c r="M131" s="812"/>
      <c r="N131" s="812"/>
      <c r="O131" s="812"/>
      <c r="P131" s="812"/>
      <c r="Q131" s="812"/>
      <c r="R131" s="812"/>
      <c r="S131" s="812"/>
      <c r="T131" s="812"/>
      <c r="U131" s="812"/>
      <c r="V131" s="812"/>
      <c r="W131" s="812"/>
      <c r="X131" s="812"/>
      <c r="Y131" s="812"/>
      <c r="Z131" s="812"/>
      <c r="AA131" s="812"/>
      <c r="AB131" s="812"/>
      <c r="AC131" s="812"/>
      <c r="AD131" s="812"/>
      <c r="AE131" s="812"/>
      <c r="AF131" s="812"/>
      <c r="AG131" s="812"/>
      <c r="AH131" s="812"/>
      <c r="AI131" s="812"/>
      <c r="AJ131" s="812"/>
      <c r="AK131" s="812"/>
      <c r="AL131" s="812"/>
      <c r="AM131" s="812"/>
      <c r="AN131" s="812"/>
      <c r="AO131" s="812"/>
      <c r="AP131" s="812"/>
      <c r="AQ131" s="812"/>
      <c r="AR131" s="812"/>
      <c r="AS131" s="812"/>
      <c r="AT131" s="812"/>
      <c r="AU131" s="812"/>
      <c r="AV131" s="812"/>
      <c r="AW131" s="812"/>
      <c r="AX131" s="812"/>
      <c r="AY131" s="812"/>
      <c r="AZ131" s="812"/>
      <c r="BA131" s="812"/>
      <c r="BB131" s="812"/>
      <c r="BC131" s="812"/>
      <c r="BD131" s="812"/>
      <c r="BE131" s="812"/>
      <c r="BF131" s="812"/>
      <c r="BG131" s="812"/>
      <c r="BH131" s="812"/>
      <c r="BI131" s="812"/>
      <c r="BJ131" s="812"/>
      <c r="BK131" s="812"/>
      <c r="BL131" s="812"/>
      <c r="BM131" s="812"/>
      <c r="BN131" s="812"/>
      <c r="BO131" s="812"/>
      <c r="BP131" s="812"/>
      <c r="BQ131" s="812"/>
      <c r="BR131" s="812"/>
      <c r="BS131" s="812"/>
      <c r="BT131" s="812"/>
      <c r="BU131" s="812"/>
      <c r="BV131" s="812"/>
      <c r="BW131" s="812"/>
      <c r="BX131" s="812"/>
      <c r="BY131" s="812"/>
      <c r="BZ131" s="812"/>
      <c r="CA131" s="812"/>
      <c r="CB131" s="812"/>
      <c r="CC131" s="812"/>
      <c r="CD131" s="812"/>
      <c r="CE131" s="812"/>
      <c r="CF131" s="812"/>
      <c r="CG131" s="812"/>
      <c r="CH131" s="812"/>
      <c r="CI131" s="812"/>
      <c r="CJ131" s="812"/>
      <c r="CK131" s="812"/>
      <c r="CL131" s="812"/>
      <c r="CM131" s="812"/>
      <c r="CN131" s="812"/>
      <c r="CO131" s="812"/>
      <c r="CP131" s="812"/>
      <c r="CQ131" s="812"/>
      <c r="CR131" s="812"/>
      <c r="CS131" s="812"/>
      <c r="CT131" s="812"/>
      <c r="CU131" s="812"/>
      <c r="CV131" s="812"/>
      <c r="CW131" s="812"/>
      <c r="CX131" s="812"/>
      <c r="CY131" s="812"/>
      <c r="CZ131" s="812"/>
      <c r="DA131" s="812"/>
      <c r="DB131" s="812"/>
      <c r="DC131" s="812"/>
      <c r="DD131" s="812"/>
      <c r="DE131" s="812"/>
      <c r="DF131" s="812"/>
      <c r="DG131" s="812"/>
      <c r="DH131" s="812"/>
      <c r="DI131" s="812"/>
      <c r="DJ131" s="812"/>
      <c r="DK131" s="812"/>
      <c r="DL131" s="812"/>
      <c r="DM131" s="812"/>
      <c r="DN131" s="812"/>
      <c r="DO131" s="812"/>
      <c r="DP131" s="812"/>
      <c r="DQ131" s="812"/>
      <c r="DR131" s="812"/>
      <c r="DS131" s="812"/>
      <c r="DT131" s="812"/>
      <c r="DU131" s="812"/>
      <c r="DV131" s="812"/>
      <c r="DW131" s="812"/>
      <c r="DX131" s="812"/>
      <c r="DY131" s="812"/>
      <c r="DZ131" s="812"/>
      <c r="EA131" s="812"/>
      <c r="EB131" s="812"/>
      <c r="EC131" s="812"/>
      <c r="ED131" s="812"/>
      <c r="EE131" s="812"/>
      <c r="EF131" s="812"/>
      <c r="EG131" s="812"/>
      <c r="EH131" s="812"/>
      <c r="EI131" s="812"/>
      <c r="EJ131" s="812"/>
      <c r="EK131" s="812"/>
      <c r="EL131" s="812"/>
      <c r="EM131" s="812"/>
      <c r="EN131" s="812"/>
      <c r="EO131" s="812"/>
      <c r="EP131" s="812"/>
      <c r="EQ131" s="812"/>
      <c r="ER131" s="812"/>
      <c r="ES131" s="812"/>
      <c r="ET131" s="812"/>
      <c r="EU131" s="812"/>
      <c r="EV131" s="812"/>
      <c r="EW131" s="812"/>
      <c r="EX131" s="812"/>
      <c r="EY131" s="812"/>
      <c r="EZ131" s="812"/>
      <c r="FA131" s="812"/>
      <c r="FB131" s="812"/>
      <c r="FC131" s="812"/>
      <c r="FD131" s="812"/>
      <c r="FE131" s="812"/>
      <c r="FF131" s="812"/>
      <c r="FG131" s="812"/>
      <c r="FH131" s="812"/>
      <c r="FI131" s="812"/>
      <c r="FJ131" s="812"/>
      <c r="FK131" s="812"/>
      <c r="FL131" s="812"/>
      <c r="FM131" s="812"/>
      <c r="FN131" s="812"/>
      <c r="FO131" s="812"/>
      <c r="FP131" s="812"/>
      <c r="FQ131" s="812"/>
      <c r="FR131" s="812"/>
      <c r="FS131" s="812"/>
      <c r="FT131" s="812"/>
      <c r="FU131" s="812"/>
      <c r="FV131" s="812"/>
      <c r="FW131" s="812"/>
      <c r="FX131" s="812"/>
      <c r="FY131" s="812"/>
      <c r="FZ131" s="812"/>
      <c r="GA131" s="812"/>
      <c r="GB131" s="812"/>
      <c r="GC131" s="812"/>
      <c r="GD131" s="812"/>
      <c r="GE131" s="812"/>
      <c r="GF131" s="812"/>
      <c r="GG131" s="812"/>
      <c r="GH131" s="812"/>
      <c r="GI131" s="812"/>
      <c r="GJ131" s="812"/>
      <c r="GK131" s="812"/>
      <c r="GL131" s="812"/>
      <c r="GM131" s="812"/>
    </row>
    <row r="132" spans="2:195" ht="15" customHeight="1" x14ac:dyDescent="0.2">
      <c r="B132" s="812"/>
      <c r="C132" s="812"/>
      <c r="D132" s="812"/>
      <c r="E132" s="812"/>
      <c r="F132" s="812"/>
      <c r="G132" s="812"/>
      <c r="H132" s="812"/>
      <c r="I132" s="812"/>
      <c r="J132" s="812"/>
      <c r="K132" s="812"/>
      <c r="L132" s="812"/>
      <c r="M132" s="812"/>
      <c r="N132" s="812"/>
      <c r="O132" s="812"/>
      <c r="P132" s="812"/>
      <c r="Q132" s="812"/>
      <c r="R132" s="812"/>
      <c r="S132" s="812"/>
      <c r="T132" s="812"/>
      <c r="U132" s="812"/>
      <c r="V132" s="812"/>
      <c r="W132" s="812"/>
      <c r="X132" s="812"/>
      <c r="Y132" s="812"/>
      <c r="Z132" s="812"/>
      <c r="AA132" s="812"/>
      <c r="AB132" s="812"/>
      <c r="AC132" s="812"/>
      <c r="AD132" s="812"/>
      <c r="AE132" s="812"/>
      <c r="AF132" s="812"/>
      <c r="AG132" s="812"/>
      <c r="AH132" s="812"/>
      <c r="AI132" s="812"/>
      <c r="AJ132" s="812"/>
      <c r="AK132" s="812"/>
      <c r="AL132" s="812"/>
      <c r="AM132" s="812"/>
      <c r="AN132" s="812"/>
      <c r="AO132" s="812"/>
      <c r="AP132" s="812"/>
      <c r="AQ132" s="812"/>
      <c r="AR132" s="812"/>
      <c r="AS132" s="812"/>
      <c r="AT132" s="812"/>
      <c r="AU132" s="812"/>
      <c r="AV132" s="812"/>
      <c r="AW132" s="812"/>
      <c r="AX132" s="812"/>
      <c r="AY132" s="812"/>
      <c r="AZ132" s="812"/>
      <c r="BA132" s="812"/>
      <c r="BB132" s="812"/>
      <c r="BC132" s="812"/>
      <c r="BD132" s="812"/>
      <c r="BE132" s="812"/>
      <c r="BF132" s="812"/>
      <c r="BG132" s="812"/>
      <c r="BH132" s="812"/>
      <c r="BI132" s="812"/>
      <c r="BJ132" s="812"/>
      <c r="BK132" s="812"/>
      <c r="BL132" s="812"/>
      <c r="BM132" s="812"/>
      <c r="BN132" s="812"/>
      <c r="BO132" s="812"/>
      <c r="BP132" s="812"/>
      <c r="BQ132" s="812"/>
      <c r="BR132" s="812"/>
      <c r="BS132" s="812"/>
      <c r="BT132" s="812"/>
      <c r="BU132" s="812"/>
      <c r="BV132" s="812"/>
      <c r="BW132" s="812"/>
      <c r="BX132" s="812"/>
      <c r="BY132" s="812"/>
      <c r="BZ132" s="812"/>
      <c r="CA132" s="812"/>
      <c r="CB132" s="812"/>
      <c r="CC132" s="812"/>
      <c r="CD132" s="812"/>
      <c r="CE132" s="812"/>
      <c r="CF132" s="812"/>
      <c r="CG132" s="812"/>
      <c r="CH132" s="812"/>
      <c r="CI132" s="812"/>
      <c r="CJ132" s="812"/>
      <c r="CK132" s="812"/>
      <c r="CL132" s="812"/>
      <c r="CM132" s="812"/>
      <c r="CN132" s="812"/>
      <c r="CO132" s="812"/>
      <c r="CP132" s="812"/>
      <c r="CQ132" s="812"/>
      <c r="CR132" s="812"/>
      <c r="CS132" s="812"/>
      <c r="CT132" s="812"/>
      <c r="CU132" s="812"/>
      <c r="CV132" s="812"/>
      <c r="CW132" s="812"/>
      <c r="CX132" s="812"/>
      <c r="CY132" s="812"/>
      <c r="CZ132" s="812"/>
      <c r="DA132" s="812"/>
      <c r="DB132" s="812"/>
      <c r="DC132" s="812"/>
      <c r="DD132" s="812"/>
      <c r="DE132" s="812"/>
      <c r="DF132" s="812"/>
      <c r="DG132" s="812"/>
      <c r="DH132" s="812"/>
      <c r="DI132" s="812"/>
      <c r="DJ132" s="812"/>
      <c r="DK132" s="812"/>
      <c r="DL132" s="812"/>
      <c r="DM132" s="812"/>
      <c r="DN132" s="812"/>
      <c r="DO132" s="812"/>
      <c r="DP132" s="812"/>
      <c r="DQ132" s="812"/>
      <c r="DR132" s="812"/>
      <c r="DS132" s="812"/>
      <c r="DT132" s="812"/>
      <c r="DU132" s="812"/>
      <c r="DV132" s="812"/>
      <c r="DW132" s="812"/>
      <c r="DX132" s="812"/>
      <c r="DY132" s="812"/>
      <c r="DZ132" s="812"/>
      <c r="EA132" s="812"/>
      <c r="EB132" s="812"/>
      <c r="EC132" s="812"/>
      <c r="ED132" s="812"/>
      <c r="EE132" s="812"/>
      <c r="EF132" s="812"/>
      <c r="EG132" s="812"/>
      <c r="EH132" s="812"/>
      <c r="EI132" s="812"/>
      <c r="EJ132" s="812"/>
      <c r="EK132" s="812"/>
      <c r="EL132" s="812"/>
      <c r="EM132" s="812"/>
      <c r="EN132" s="812"/>
      <c r="EO132" s="812"/>
      <c r="EP132" s="812"/>
      <c r="EQ132" s="812"/>
      <c r="ER132" s="812"/>
      <c r="ES132" s="812"/>
      <c r="ET132" s="812"/>
      <c r="EU132" s="812"/>
      <c r="EV132" s="812"/>
      <c r="EW132" s="812"/>
      <c r="EX132" s="812"/>
      <c r="EY132" s="812"/>
      <c r="EZ132" s="812"/>
      <c r="FA132" s="812"/>
      <c r="FB132" s="812"/>
      <c r="FC132" s="812"/>
      <c r="FD132" s="812"/>
      <c r="FE132" s="812"/>
      <c r="FF132" s="812"/>
      <c r="FG132" s="812"/>
      <c r="FH132" s="812"/>
      <c r="FI132" s="812"/>
      <c r="FJ132" s="812"/>
      <c r="FK132" s="812"/>
      <c r="FL132" s="812"/>
      <c r="FM132" s="812"/>
      <c r="FN132" s="812"/>
      <c r="FO132" s="812"/>
      <c r="FP132" s="812"/>
      <c r="FQ132" s="812"/>
      <c r="FR132" s="812"/>
      <c r="FS132" s="812"/>
      <c r="FT132" s="812"/>
      <c r="FU132" s="812"/>
      <c r="FV132" s="812"/>
      <c r="FW132" s="812"/>
      <c r="FX132" s="812"/>
      <c r="FY132" s="812"/>
      <c r="FZ132" s="812"/>
      <c r="GA132" s="812"/>
      <c r="GB132" s="812"/>
      <c r="GC132" s="812"/>
      <c r="GD132" s="812"/>
      <c r="GE132" s="812"/>
      <c r="GF132" s="812"/>
      <c r="GG132" s="812"/>
      <c r="GH132" s="812"/>
      <c r="GI132" s="812"/>
      <c r="GJ132" s="812"/>
      <c r="GK132" s="812"/>
      <c r="GL132" s="812"/>
      <c r="GM132" s="812"/>
    </row>
    <row r="133" spans="2:195" ht="15" customHeight="1" x14ac:dyDescent="0.2">
      <c r="B133" s="812"/>
      <c r="C133" s="812"/>
      <c r="D133" s="812"/>
      <c r="E133" s="812"/>
      <c r="F133" s="812"/>
      <c r="G133" s="812"/>
      <c r="H133" s="812"/>
      <c r="I133" s="812"/>
      <c r="J133" s="812"/>
      <c r="K133" s="812"/>
      <c r="L133" s="812"/>
      <c r="M133" s="812"/>
      <c r="N133" s="812"/>
      <c r="O133" s="812"/>
      <c r="P133" s="812"/>
      <c r="Q133" s="812"/>
      <c r="R133" s="812"/>
      <c r="S133" s="812"/>
      <c r="T133" s="812"/>
      <c r="U133" s="812"/>
      <c r="V133" s="812"/>
      <c r="W133" s="812"/>
      <c r="X133" s="812"/>
      <c r="Y133" s="812"/>
      <c r="Z133" s="812"/>
      <c r="AA133" s="812"/>
      <c r="AB133" s="812"/>
      <c r="AC133" s="812"/>
      <c r="AD133" s="812"/>
      <c r="AE133" s="812"/>
      <c r="AF133" s="812"/>
      <c r="AG133" s="812"/>
      <c r="AH133" s="812"/>
      <c r="AI133" s="812"/>
      <c r="AJ133" s="812"/>
      <c r="AK133" s="812"/>
      <c r="AL133" s="812"/>
      <c r="AM133" s="812"/>
      <c r="AN133" s="812"/>
      <c r="AO133" s="812"/>
      <c r="AP133" s="812"/>
      <c r="AQ133" s="812"/>
      <c r="AR133" s="812"/>
      <c r="AS133" s="812"/>
      <c r="AT133" s="812"/>
      <c r="AU133" s="812"/>
      <c r="AV133" s="812"/>
      <c r="AW133" s="812"/>
      <c r="AX133" s="812"/>
      <c r="AY133" s="812"/>
      <c r="AZ133" s="812"/>
      <c r="BA133" s="812"/>
      <c r="BB133" s="812"/>
      <c r="BC133" s="812"/>
      <c r="BD133" s="812"/>
      <c r="BE133" s="812"/>
      <c r="BF133" s="812"/>
      <c r="BG133" s="812"/>
      <c r="BH133" s="812"/>
      <c r="BI133" s="812"/>
      <c r="BJ133" s="812"/>
      <c r="BK133" s="812"/>
      <c r="BL133" s="812"/>
      <c r="BM133" s="812"/>
      <c r="BN133" s="812"/>
      <c r="BO133" s="812"/>
      <c r="BP133" s="812"/>
      <c r="BQ133" s="812"/>
      <c r="BR133" s="812"/>
      <c r="BS133" s="812"/>
      <c r="BT133" s="812"/>
      <c r="BU133" s="812"/>
      <c r="BV133" s="812"/>
      <c r="BW133" s="812"/>
      <c r="BX133" s="812"/>
      <c r="BY133" s="812"/>
      <c r="BZ133" s="812"/>
      <c r="CA133" s="812"/>
      <c r="CB133" s="812"/>
      <c r="CC133" s="812"/>
      <c r="CD133" s="812"/>
      <c r="CE133" s="812"/>
      <c r="CF133" s="812"/>
      <c r="CG133" s="812"/>
      <c r="CH133" s="812"/>
      <c r="CI133" s="812"/>
      <c r="CJ133" s="812"/>
      <c r="CK133" s="812"/>
      <c r="CL133" s="812"/>
      <c r="CM133" s="812"/>
      <c r="CN133" s="812"/>
      <c r="CO133" s="812"/>
      <c r="CP133" s="812"/>
      <c r="CQ133" s="812"/>
      <c r="CR133" s="812"/>
      <c r="CS133" s="812"/>
      <c r="CT133" s="812"/>
      <c r="CU133" s="812"/>
      <c r="CV133" s="812"/>
      <c r="CW133" s="812"/>
      <c r="CX133" s="812"/>
      <c r="CY133" s="812"/>
      <c r="CZ133" s="812"/>
      <c r="DA133" s="812"/>
      <c r="DB133" s="812"/>
      <c r="DC133" s="812"/>
      <c r="DD133" s="812"/>
      <c r="DE133" s="812"/>
      <c r="DF133" s="812"/>
      <c r="DG133" s="812"/>
      <c r="DH133" s="812"/>
      <c r="DI133" s="812"/>
      <c r="DJ133" s="812"/>
      <c r="DK133" s="812"/>
      <c r="DL133" s="812"/>
      <c r="DM133" s="812"/>
      <c r="DN133" s="812"/>
      <c r="DO133" s="812"/>
      <c r="DP133" s="812"/>
      <c r="DQ133" s="812"/>
      <c r="DR133" s="812"/>
      <c r="DS133" s="812"/>
      <c r="DT133" s="812"/>
      <c r="DU133" s="812"/>
      <c r="DV133" s="812"/>
      <c r="DW133" s="812"/>
      <c r="DX133" s="812"/>
      <c r="DY133" s="812"/>
      <c r="DZ133" s="812"/>
      <c r="EA133" s="812"/>
      <c r="EB133" s="812"/>
      <c r="EC133" s="812"/>
      <c r="ED133" s="812"/>
      <c r="EE133" s="812"/>
      <c r="EF133" s="812"/>
      <c r="EG133" s="812"/>
      <c r="EH133" s="812"/>
      <c r="EI133" s="812"/>
      <c r="EJ133" s="812"/>
      <c r="EK133" s="812"/>
      <c r="EL133" s="812"/>
      <c r="EM133" s="812"/>
      <c r="EN133" s="812"/>
      <c r="EO133" s="812"/>
      <c r="EP133" s="812"/>
      <c r="EQ133" s="812"/>
      <c r="ER133" s="812"/>
      <c r="ES133" s="812"/>
      <c r="ET133" s="812"/>
      <c r="EU133" s="812"/>
      <c r="EV133" s="812"/>
      <c r="EW133" s="812"/>
      <c r="EX133" s="812"/>
      <c r="EY133" s="812"/>
      <c r="EZ133" s="812"/>
      <c r="FA133" s="812"/>
      <c r="FB133" s="812"/>
      <c r="FC133" s="812"/>
      <c r="FD133" s="812"/>
      <c r="FE133" s="812"/>
      <c r="FF133" s="812"/>
      <c r="FG133" s="812"/>
      <c r="FH133" s="812"/>
      <c r="FI133" s="812"/>
      <c r="FJ133" s="812"/>
      <c r="FK133" s="812"/>
      <c r="FL133" s="812"/>
      <c r="FM133" s="812"/>
      <c r="FN133" s="812"/>
      <c r="FO133" s="812"/>
      <c r="FP133" s="812"/>
      <c r="FQ133" s="812"/>
      <c r="FR133" s="812"/>
      <c r="FS133" s="812"/>
      <c r="FT133" s="812"/>
      <c r="FU133" s="812"/>
      <c r="FV133" s="812"/>
      <c r="FW133" s="812"/>
      <c r="FX133" s="812"/>
      <c r="FY133" s="812"/>
      <c r="FZ133" s="812"/>
      <c r="GA133" s="812"/>
      <c r="GB133" s="812"/>
      <c r="GC133" s="812"/>
      <c r="GD133" s="812"/>
      <c r="GE133" s="812"/>
      <c r="GF133" s="812"/>
      <c r="GG133" s="812"/>
      <c r="GH133" s="812"/>
      <c r="GI133" s="812"/>
      <c r="GJ133" s="812"/>
      <c r="GK133" s="812"/>
      <c r="GL133" s="812"/>
      <c r="GM133" s="812"/>
    </row>
    <row r="134" spans="2:195" ht="15" customHeight="1" x14ac:dyDescent="0.2">
      <c r="B134" s="812"/>
      <c r="C134" s="812"/>
      <c r="D134" s="812"/>
      <c r="E134" s="812"/>
      <c r="F134" s="812"/>
      <c r="G134" s="812"/>
      <c r="H134" s="812"/>
      <c r="I134" s="812"/>
      <c r="J134" s="812"/>
      <c r="K134" s="812"/>
      <c r="L134" s="812"/>
      <c r="M134" s="812"/>
      <c r="N134" s="812"/>
      <c r="O134" s="812"/>
      <c r="P134" s="812"/>
      <c r="Q134" s="812"/>
      <c r="R134" s="812"/>
      <c r="S134" s="812"/>
      <c r="T134" s="812"/>
      <c r="U134" s="812"/>
      <c r="V134" s="812"/>
      <c r="W134" s="812"/>
      <c r="X134" s="812"/>
      <c r="Y134" s="812"/>
      <c r="Z134" s="812"/>
      <c r="AA134" s="812"/>
      <c r="AB134" s="812"/>
      <c r="AC134" s="812"/>
      <c r="AD134" s="812"/>
      <c r="AE134" s="812"/>
      <c r="AF134" s="812"/>
      <c r="AG134" s="812"/>
      <c r="AH134" s="812"/>
      <c r="AI134" s="812"/>
      <c r="AJ134" s="812"/>
      <c r="AK134" s="812"/>
      <c r="AL134" s="812"/>
      <c r="AM134" s="812"/>
      <c r="AN134" s="812"/>
      <c r="AO134" s="812"/>
      <c r="AP134" s="812"/>
      <c r="AQ134" s="812"/>
      <c r="AR134" s="812"/>
      <c r="AS134" s="812"/>
      <c r="AT134" s="812"/>
      <c r="AU134" s="812"/>
      <c r="AV134" s="812"/>
      <c r="AW134" s="812"/>
      <c r="AX134" s="812"/>
      <c r="AY134" s="812"/>
      <c r="AZ134" s="812"/>
      <c r="BA134" s="812"/>
      <c r="BB134" s="812"/>
      <c r="BC134" s="812"/>
      <c r="BD134" s="812"/>
      <c r="BE134" s="812"/>
      <c r="BF134" s="812"/>
      <c r="BG134" s="812"/>
      <c r="BH134" s="812"/>
      <c r="BI134" s="812"/>
      <c r="BJ134" s="812"/>
      <c r="BK134" s="812"/>
      <c r="BL134" s="812"/>
      <c r="BM134" s="812"/>
      <c r="BN134" s="812"/>
      <c r="BO134" s="812"/>
      <c r="BP134" s="812"/>
      <c r="BQ134" s="812"/>
      <c r="BR134" s="812"/>
      <c r="BS134" s="812"/>
      <c r="BT134" s="812"/>
      <c r="BU134" s="812"/>
      <c r="BV134" s="812"/>
      <c r="BW134" s="812"/>
      <c r="BX134" s="812"/>
      <c r="BY134" s="812"/>
      <c r="BZ134" s="812"/>
      <c r="CA134" s="812"/>
      <c r="CB134" s="812"/>
      <c r="CC134" s="812"/>
      <c r="CD134" s="812"/>
      <c r="CE134" s="812"/>
      <c r="CF134" s="812"/>
      <c r="CG134" s="812"/>
      <c r="CH134" s="812"/>
      <c r="CI134" s="812"/>
      <c r="CJ134" s="812"/>
      <c r="CK134" s="812"/>
      <c r="CL134" s="812"/>
      <c r="CM134" s="812"/>
      <c r="CN134" s="812"/>
      <c r="CO134" s="812"/>
      <c r="CP134" s="812"/>
      <c r="CQ134" s="812"/>
      <c r="CR134" s="812"/>
      <c r="CS134" s="812"/>
      <c r="CT134" s="812"/>
      <c r="CU134" s="812"/>
      <c r="CV134" s="812"/>
      <c r="CW134" s="812"/>
      <c r="CX134" s="812"/>
      <c r="CY134" s="812"/>
      <c r="CZ134" s="812"/>
      <c r="DA134" s="812"/>
      <c r="DB134" s="812"/>
      <c r="DC134" s="812"/>
      <c r="DD134" s="812"/>
      <c r="DE134" s="812"/>
      <c r="DF134" s="812"/>
      <c r="DG134" s="812"/>
      <c r="DH134" s="812"/>
      <c r="DI134" s="812"/>
      <c r="DJ134" s="812"/>
      <c r="DK134" s="812"/>
      <c r="DL134" s="812"/>
      <c r="DM134" s="812"/>
      <c r="DN134" s="812"/>
      <c r="DO134" s="812"/>
      <c r="DP134" s="812"/>
      <c r="DQ134" s="812"/>
      <c r="DR134" s="812"/>
      <c r="DS134" s="812"/>
      <c r="DT134" s="812"/>
      <c r="DU134" s="812"/>
      <c r="DV134" s="812"/>
      <c r="DW134" s="812"/>
      <c r="DX134" s="812"/>
      <c r="DY134" s="812"/>
      <c r="DZ134" s="812"/>
      <c r="EA134" s="812"/>
      <c r="EB134" s="812"/>
      <c r="EC134" s="812"/>
      <c r="ED134" s="812"/>
      <c r="EE134" s="812"/>
      <c r="EF134" s="812"/>
      <c r="EG134" s="812"/>
      <c r="EH134" s="812"/>
      <c r="EI134" s="812"/>
      <c r="EJ134" s="812"/>
      <c r="EK134" s="812"/>
      <c r="EL134" s="812"/>
      <c r="EM134" s="812"/>
      <c r="EN134" s="812"/>
      <c r="EO134" s="812"/>
      <c r="EP134" s="812"/>
      <c r="EQ134" s="812"/>
      <c r="ER134" s="812"/>
      <c r="ES134" s="812"/>
      <c r="ET134" s="812"/>
      <c r="EU134" s="812"/>
      <c r="EV134" s="812"/>
      <c r="EW134" s="812"/>
      <c r="EX134" s="812"/>
      <c r="EY134" s="812"/>
      <c r="EZ134" s="812"/>
      <c r="FA134" s="812"/>
      <c r="FB134" s="812"/>
      <c r="FC134" s="812"/>
      <c r="FD134" s="812"/>
      <c r="FE134" s="812"/>
      <c r="FF134" s="812"/>
      <c r="FG134" s="812"/>
      <c r="FH134" s="812"/>
      <c r="FI134" s="812"/>
      <c r="FJ134" s="812"/>
      <c r="FK134" s="812"/>
      <c r="FL134" s="812"/>
      <c r="FM134" s="812"/>
      <c r="FN134" s="812"/>
      <c r="FO134" s="812"/>
      <c r="FP134" s="812"/>
      <c r="FQ134" s="812"/>
      <c r="FR134" s="812"/>
      <c r="FS134" s="812"/>
      <c r="FT134" s="812"/>
      <c r="FU134" s="812"/>
      <c r="FV134" s="812"/>
      <c r="FW134" s="812"/>
      <c r="FX134" s="812"/>
      <c r="FY134" s="812"/>
      <c r="FZ134" s="812"/>
      <c r="GA134" s="812"/>
      <c r="GB134" s="812"/>
      <c r="GC134" s="812"/>
      <c r="GD134" s="812"/>
      <c r="GE134" s="812"/>
      <c r="GF134" s="812"/>
      <c r="GG134" s="812"/>
      <c r="GH134" s="812"/>
      <c r="GI134" s="812"/>
      <c r="GJ134" s="812"/>
      <c r="GK134" s="812"/>
      <c r="GL134" s="812"/>
      <c r="GM134" s="812"/>
    </row>
    <row r="135" spans="2:195" ht="15" customHeight="1" x14ac:dyDescent="0.2">
      <c r="B135" s="812"/>
      <c r="C135" s="812"/>
      <c r="D135" s="812"/>
      <c r="E135" s="812"/>
      <c r="F135" s="812"/>
      <c r="G135" s="812"/>
      <c r="H135" s="812"/>
      <c r="I135" s="812"/>
      <c r="J135" s="812"/>
      <c r="K135" s="812"/>
      <c r="L135" s="812"/>
      <c r="M135" s="812"/>
      <c r="N135" s="812"/>
      <c r="O135" s="812"/>
      <c r="P135" s="812"/>
      <c r="Q135" s="812"/>
      <c r="R135" s="812"/>
      <c r="S135" s="812"/>
      <c r="T135" s="812"/>
      <c r="U135" s="812"/>
      <c r="V135" s="812"/>
      <c r="W135" s="812"/>
      <c r="X135" s="812"/>
      <c r="Y135" s="812"/>
      <c r="Z135" s="812"/>
      <c r="AA135" s="812"/>
      <c r="AB135" s="812"/>
      <c r="AC135" s="812"/>
      <c r="AD135" s="812"/>
      <c r="AE135" s="812"/>
      <c r="AF135" s="812"/>
      <c r="AG135" s="812"/>
      <c r="AH135" s="812"/>
      <c r="AI135" s="812"/>
      <c r="AJ135" s="812"/>
      <c r="AK135" s="812"/>
      <c r="AL135" s="812"/>
      <c r="AM135" s="812"/>
      <c r="AN135" s="812"/>
      <c r="AO135" s="812"/>
      <c r="AP135" s="812"/>
      <c r="AQ135" s="812"/>
      <c r="AR135" s="812"/>
      <c r="AS135" s="812"/>
      <c r="AT135" s="812"/>
      <c r="AU135" s="812"/>
      <c r="AV135" s="812"/>
      <c r="AW135" s="812"/>
      <c r="AX135" s="812"/>
      <c r="AY135" s="812"/>
      <c r="AZ135" s="812"/>
      <c r="BA135" s="812"/>
      <c r="BB135" s="812"/>
      <c r="BC135" s="812"/>
      <c r="BD135" s="812"/>
      <c r="BE135" s="812"/>
      <c r="BF135" s="812"/>
      <c r="BG135" s="812"/>
      <c r="BH135" s="812"/>
      <c r="BI135" s="812"/>
      <c r="BJ135" s="812"/>
      <c r="BK135" s="812"/>
      <c r="BL135" s="812"/>
      <c r="BM135" s="812"/>
      <c r="BN135" s="812"/>
      <c r="BO135" s="812"/>
      <c r="BP135" s="812"/>
      <c r="BQ135" s="812"/>
      <c r="BR135" s="812"/>
      <c r="BS135" s="812"/>
      <c r="BT135" s="812"/>
      <c r="BU135" s="812"/>
      <c r="BV135" s="812"/>
      <c r="BW135" s="812"/>
      <c r="BX135" s="812"/>
      <c r="BY135" s="812"/>
      <c r="BZ135" s="812"/>
      <c r="CA135" s="812"/>
      <c r="CB135" s="812"/>
      <c r="CC135" s="812"/>
      <c r="CD135" s="812"/>
      <c r="CE135" s="812"/>
      <c r="CF135" s="812"/>
      <c r="CG135" s="812"/>
      <c r="CH135" s="812"/>
      <c r="CI135" s="812"/>
      <c r="CJ135" s="812"/>
      <c r="CK135" s="812"/>
      <c r="CL135" s="812"/>
      <c r="CM135" s="812"/>
      <c r="CN135" s="812"/>
      <c r="CO135" s="812"/>
      <c r="CP135" s="812"/>
      <c r="CQ135" s="812"/>
      <c r="CR135" s="812"/>
      <c r="CS135" s="812"/>
      <c r="CT135" s="812"/>
      <c r="CU135" s="812"/>
      <c r="CV135" s="812"/>
      <c r="CW135" s="812"/>
      <c r="CX135" s="812"/>
      <c r="CY135" s="812"/>
      <c r="CZ135" s="812"/>
      <c r="DA135" s="812"/>
      <c r="DB135" s="812"/>
      <c r="DC135" s="812"/>
      <c r="DD135" s="812"/>
      <c r="DE135" s="812"/>
      <c r="DF135" s="812"/>
      <c r="DG135" s="812"/>
      <c r="DH135" s="812"/>
      <c r="DI135" s="812"/>
      <c r="DJ135" s="812"/>
      <c r="DK135" s="812"/>
      <c r="DL135" s="812"/>
      <c r="DM135" s="812"/>
      <c r="DN135" s="812"/>
      <c r="DO135" s="812"/>
      <c r="DP135" s="812"/>
      <c r="DQ135" s="812"/>
      <c r="DR135" s="812"/>
      <c r="DS135" s="812"/>
      <c r="DT135" s="812"/>
      <c r="DU135" s="812"/>
      <c r="DV135" s="812"/>
      <c r="DW135" s="812"/>
      <c r="DX135" s="812"/>
      <c r="DY135" s="812"/>
      <c r="DZ135" s="812"/>
      <c r="EA135" s="812"/>
      <c r="EB135" s="812"/>
      <c r="EC135" s="812"/>
      <c r="ED135" s="812"/>
      <c r="EE135" s="812"/>
      <c r="EF135" s="812"/>
      <c r="EG135" s="812"/>
      <c r="EH135" s="812"/>
      <c r="EI135" s="812"/>
      <c r="EJ135" s="812"/>
      <c r="EK135" s="812"/>
      <c r="EL135" s="812"/>
      <c r="EM135" s="812"/>
      <c r="EN135" s="812"/>
      <c r="EO135" s="812"/>
      <c r="EP135" s="812"/>
      <c r="EQ135" s="812"/>
      <c r="ER135" s="812"/>
      <c r="ES135" s="812"/>
      <c r="ET135" s="812"/>
      <c r="EU135" s="812"/>
      <c r="EV135" s="812"/>
      <c r="EW135" s="812"/>
      <c r="EX135" s="812"/>
      <c r="EY135" s="812"/>
      <c r="EZ135" s="812"/>
      <c r="FA135" s="812"/>
      <c r="FB135" s="812"/>
      <c r="FC135" s="812"/>
      <c r="FD135" s="812"/>
      <c r="FE135" s="812"/>
      <c r="FF135" s="812"/>
      <c r="FG135" s="812"/>
      <c r="FH135" s="812"/>
      <c r="FI135" s="812"/>
      <c r="FJ135" s="812"/>
      <c r="FK135" s="812"/>
      <c r="FL135" s="812"/>
      <c r="FM135" s="812"/>
      <c r="FN135" s="812"/>
      <c r="FO135" s="812"/>
      <c r="FP135" s="812"/>
      <c r="FQ135" s="812"/>
      <c r="FR135" s="812"/>
      <c r="FS135" s="812"/>
      <c r="FT135" s="812"/>
      <c r="FU135" s="812"/>
      <c r="FV135" s="812"/>
      <c r="FW135" s="812"/>
      <c r="FX135" s="812"/>
      <c r="FY135" s="812"/>
      <c r="FZ135" s="812"/>
      <c r="GA135" s="812"/>
      <c r="GB135" s="812"/>
      <c r="GC135" s="812"/>
      <c r="GD135" s="812"/>
      <c r="GE135" s="812"/>
      <c r="GF135" s="812"/>
      <c r="GG135" s="812"/>
      <c r="GH135" s="812"/>
      <c r="GI135" s="812"/>
      <c r="GJ135" s="812"/>
      <c r="GK135" s="812"/>
      <c r="GL135" s="812"/>
      <c r="GM135" s="812"/>
    </row>
    <row r="136" spans="2:195" ht="15" customHeight="1" x14ac:dyDescent="0.2">
      <c r="B136" s="812"/>
      <c r="C136" s="812"/>
      <c r="D136" s="812"/>
      <c r="E136" s="812"/>
      <c r="F136" s="812"/>
      <c r="G136" s="812"/>
      <c r="H136" s="812"/>
      <c r="I136" s="812"/>
      <c r="J136" s="812"/>
      <c r="K136" s="812"/>
      <c r="L136" s="812"/>
      <c r="M136" s="812"/>
      <c r="N136" s="812"/>
      <c r="O136" s="812"/>
      <c r="P136" s="812"/>
      <c r="Q136" s="812"/>
      <c r="R136" s="812"/>
      <c r="S136" s="812"/>
      <c r="T136" s="812"/>
      <c r="U136" s="812"/>
      <c r="V136" s="812"/>
      <c r="W136" s="812"/>
      <c r="X136" s="812"/>
      <c r="Y136" s="812"/>
      <c r="Z136" s="812"/>
      <c r="AA136" s="812"/>
      <c r="AB136" s="812"/>
      <c r="AC136" s="812"/>
      <c r="AD136" s="812"/>
      <c r="AE136" s="812"/>
      <c r="AF136" s="812"/>
      <c r="AG136" s="812"/>
      <c r="AH136" s="812"/>
      <c r="AI136" s="812"/>
      <c r="AJ136" s="812"/>
      <c r="AK136" s="812"/>
      <c r="AL136" s="812"/>
      <c r="AM136" s="812"/>
      <c r="AN136" s="812"/>
      <c r="AO136" s="812"/>
      <c r="AP136" s="812"/>
      <c r="AQ136" s="812"/>
      <c r="AR136" s="812"/>
      <c r="AS136" s="812"/>
      <c r="AT136" s="812"/>
      <c r="AU136" s="812"/>
      <c r="AV136" s="812"/>
      <c r="AW136" s="812"/>
      <c r="AX136" s="812"/>
      <c r="AY136" s="812"/>
      <c r="AZ136" s="812"/>
      <c r="BA136" s="812"/>
      <c r="BB136" s="812"/>
      <c r="BC136" s="812"/>
      <c r="BD136" s="812"/>
      <c r="BE136" s="812"/>
      <c r="BF136" s="812"/>
      <c r="BG136" s="812"/>
      <c r="BH136" s="812"/>
      <c r="BI136" s="812"/>
      <c r="BJ136" s="812"/>
      <c r="BK136" s="812"/>
      <c r="BL136" s="812"/>
      <c r="BM136" s="812"/>
      <c r="BN136" s="812"/>
      <c r="BO136" s="812"/>
      <c r="BP136" s="812"/>
      <c r="BQ136" s="812"/>
      <c r="BR136" s="812"/>
      <c r="BS136" s="812"/>
      <c r="BT136" s="812"/>
      <c r="BU136" s="812"/>
      <c r="BV136" s="812"/>
      <c r="BW136" s="812"/>
      <c r="BX136" s="812"/>
      <c r="BY136" s="812"/>
      <c r="BZ136" s="812"/>
      <c r="CA136" s="812"/>
      <c r="CB136" s="812"/>
      <c r="CC136" s="812"/>
      <c r="CD136" s="812"/>
      <c r="CE136" s="812"/>
      <c r="CF136" s="812"/>
      <c r="CG136" s="812"/>
      <c r="CH136" s="812"/>
      <c r="CI136" s="812"/>
      <c r="CJ136" s="812"/>
      <c r="CK136" s="812"/>
      <c r="CL136" s="812"/>
      <c r="CM136" s="812"/>
      <c r="CN136" s="812"/>
      <c r="CO136" s="812"/>
      <c r="CP136" s="812"/>
      <c r="CQ136" s="812"/>
      <c r="CR136" s="812"/>
      <c r="CS136" s="812"/>
      <c r="CT136" s="812"/>
      <c r="CU136" s="812"/>
      <c r="CV136" s="812"/>
      <c r="CW136" s="812"/>
      <c r="CX136" s="812"/>
      <c r="CY136" s="812"/>
      <c r="CZ136" s="812"/>
      <c r="DA136" s="812"/>
      <c r="DB136" s="812"/>
      <c r="DC136" s="812"/>
      <c r="DD136" s="812"/>
      <c r="DE136" s="812"/>
      <c r="DF136" s="812"/>
      <c r="DG136" s="812"/>
      <c r="DH136" s="812"/>
      <c r="DI136" s="812"/>
      <c r="DJ136" s="812"/>
      <c r="DK136" s="812"/>
      <c r="DL136" s="812"/>
      <c r="DM136" s="812"/>
      <c r="DN136" s="812"/>
      <c r="DO136" s="812"/>
      <c r="DP136" s="812"/>
      <c r="DQ136" s="812"/>
      <c r="DR136" s="812"/>
      <c r="DS136" s="812"/>
      <c r="DT136" s="812"/>
      <c r="DU136" s="812"/>
      <c r="DV136" s="812"/>
      <c r="DW136" s="812"/>
      <c r="DX136" s="812"/>
      <c r="DY136" s="812"/>
      <c r="DZ136" s="812"/>
      <c r="EA136" s="812"/>
      <c r="EB136" s="812"/>
      <c r="EC136" s="812"/>
      <c r="ED136" s="812"/>
      <c r="EE136" s="812"/>
      <c r="EF136" s="812"/>
      <c r="EG136" s="812"/>
      <c r="EH136" s="812"/>
      <c r="EI136" s="812"/>
      <c r="EJ136" s="812"/>
      <c r="EK136" s="812"/>
      <c r="EL136" s="812"/>
      <c r="EM136" s="812"/>
      <c r="EN136" s="812"/>
      <c r="EO136" s="812"/>
      <c r="EP136" s="812"/>
      <c r="EQ136" s="812"/>
      <c r="ER136" s="812"/>
      <c r="ES136" s="812"/>
      <c r="ET136" s="812"/>
      <c r="EU136" s="812"/>
      <c r="EV136" s="812"/>
      <c r="EW136" s="812"/>
      <c r="EX136" s="812"/>
      <c r="EY136" s="812"/>
      <c r="EZ136" s="812"/>
      <c r="FA136" s="812"/>
      <c r="FB136" s="812"/>
      <c r="FC136" s="812"/>
      <c r="FD136" s="812"/>
      <c r="FE136" s="812"/>
      <c r="FF136" s="812"/>
      <c r="FG136" s="812"/>
      <c r="FH136" s="812"/>
      <c r="FI136" s="812"/>
      <c r="FJ136" s="812"/>
      <c r="FK136" s="812"/>
      <c r="FL136" s="812"/>
      <c r="FM136" s="812"/>
      <c r="FN136" s="812"/>
      <c r="FO136" s="812"/>
      <c r="FP136" s="812"/>
      <c r="FQ136" s="812"/>
      <c r="FR136" s="812"/>
      <c r="FS136" s="812"/>
      <c r="FT136" s="812"/>
      <c r="FU136" s="812"/>
      <c r="FV136" s="812"/>
      <c r="FW136" s="812"/>
      <c r="FX136" s="812"/>
      <c r="FY136" s="812"/>
      <c r="FZ136" s="812"/>
      <c r="GA136" s="812"/>
      <c r="GB136" s="812"/>
      <c r="GC136" s="812"/>
      <c r="GD136" s="812"/>
      <c r="GE136" s="812"/>
      <c r="GF136" s="812"/>
      <c r="GG136" s="812"/>
      <c r="GH136" s="812"/>
      <c r="GI136" s="812"/>
      <c r="GJ136" s="812"/>
      <c r="GK136" s="812"/>
      <c r="GL136" s="812"/>
      <c r="GM136" s="812"/>
    </row>
    <row r="137" spans="2:195" ht="15" customHeight="1" x14ac:dyDescent="0.2">
      <c r="B137" s="812"/>
      <c r="C137" s="812"/>
      <c r="D137" s="812"/>
      <c r="E137" s="812"/>
      <c r="F137" s="812"/>
      <c r="G137" s="812"/>
      <c r="H137" s="812"/>
      <c r="I137" s="812"/>
      <c r="J137" s="812"/>
      <c r="K137" s="812"/>
      <c r="L137" s="812"/>
      <c r="M137" s="812"/>
      <c r="N137" s="812"/>
      <c r="O137" s="812"/>
      <c r="P137" s="812"/>
      <c r="Q137" s="812"/>
      <c r="R137" s="812"/>
      <c r="S137" s="812"/>
      <c r="T137" s="812"/>
      <c r="U137" s="812"/>
      <c r="V137" s="812"/>
      <c r="W137" s="812"/>
      <c r="X137" s="812"/>
      <c r="Y137" s="812"/>
      <c r="Z137" s="812"/>
      <c r="AA137" s="812"/>
      <c r="AB137" s="812"/>
      <c r="AC137" s="812"/>
      <c r="AD137" s="812"/>
      <c r="AE137" s="812"/>
      <c r="AF137" s="812"/>
      <c r="AG137" s="812"/>
      <c r="AH137" s="812"/>
      <c r="AI137" s="812"/>
      <c r="AJ137" s="812"/>
      <c r="AK137" s="812"/>
      <c r="AL137" s="812"/>
      <c r="AM137" s="812"/>
      <c r="AN137" s="812"/>
      <c r="AO137" s="812"/>
      <c r="AP137" s="812"/>
      <c r="AQ137" s="812"/>
      <c r="AR137" s="812"/>
      <c r="AS137" s="812"/>
      <c r="AT137" s="812"/>
      <c r="AU137" s="812"/>
      <c r="AV137" s="812"/>
      <c r="AW137" s="812"/>
      <c r="AX137" s="812"/>
      <c r="AY137" s="812"/>
      <c r="AZ137" s="812"/>
      <c r="BA137" s="812"/>
      <c r="BB137" s="812"/>
      <c r="BC137" s="812"/>
      <c r="BD137" s="812"/>
      <c r="BE137" s="812"/>
      <c r="BF137" s="812"/>
      <c r="BG137" s="812"/>
      <c r="BH137" s="812"/>
      <c r="BI137" s="812"/>
      <c r="BJ137" s="812"/>
      <c r="BK137" s="812"/>
      <c r="BL137" s="812"/>
      <c r="BM137" s="812"/>
      <c r="BN137" s="812"/>
      <c r="BO137" s="812"/>
      <c r="BP137" s="812"/>
      <c r="BQ137" s="812"/>
      <c r="BR137" s="812"/>
      <c r="BS137" s="812"/>
      <c r="BT137" s="812"/>
      <c r="BU137" s="812"/>
      <c r="BV137" s="812"/>
      <c r="BW137" s="812"/>
      <c r="BX137" s="812"/>
      <c r="BY137" s="812"/>
      <c r="BZ137" s="812"/>
      <c r="CA137" s="812"/>
      <c r="CB137" s="812"/>
      <c r="CC137" s="812"/>
      <c r="CD137" s="812"/>
      <c r="CE137" s="812"/>
      <c r="CF137" s="812"/>
      <c r="CG137" s="812"/>
      <c r="CH137" s="812"/>
      <c r="CI137" s="812"/>
      <c r="CJ137" s="812"/>
      <c r="CK137" s="812"/>
      <c r="CL137" s="812"/>
      <c r="CM137" s="812"/>
      <c r="CN137" s="812"/>
      <c r="CO137" s="812"/>
      <c r="CP137" s="812"/>
      <c r="CQ137" s="812"/>
      <c r="CR137" s="812"/>
      <c r="CS137" s="812"/>
      <c r="CT137" s="812"/>
      <c r="CU137" s="812"/>
      <c r="CV137" s="812"/>
      <c r="CW137" s="812"/>
      <c r="CX137" s="812"/>
      <c r="CY137" s="812"/>
      <c r="CZ137" s="812"/>
      <c r="DA137" s="812"/>
      <c r="DB137" s="812"/>
      <c r="DC137" s="812"/>
      <c r="DD137" s="812"/>
      <c r="DE137" s="812"/>
      <c r="DF137" s="812"/>
      <c r="DG137" s="812"/>
      <c r="DH137" s="812"/>
      <c r="DI137" s="812"/>
      <c r="DJ137" s="812"/>
      <c r="DK137" s="812"/>
      <c r="DL137" s="812"/>
      <c r="DM137" s="812"/>
      <c r="DN137" s="812"/>
      <c r="DO137" s="812"/>
      <c r="DP137" s="812"/>
      <c r="DQ137" s="812"/>
      <c r="DR137" s="812"/>
      <c r="DS137" s="812"/>
      <c r="DT137" s="812"/>
      <c r="DU137" s="812"/>
      <c r="DV137" s="812"/>
      <c r="DW137" s="812"/>
      <c r="DX137" s="812"/>
      <c r="DY137" s="812"/>
      <c r="DZ137" s="812"/>
      <c r="EA137" s="812"/>
      <c r="EB137" s="812"/>
      <c r="EC137" s="812"/>
      <c r="ED137" s="812"/>
      <c r="EE137" s="812"/>
      <c r="EF137" s="812"/>
      <c r="EG137" s="812"/>
      <c r="EH137" s="812"/>
      <c r="EI137" s="812"/>
      <c r="EJ137" s="812"/>
      <c r="EK137" s="812"/>
      <c r="EL137" s="812"/>
      <c r="EM137" s="812"/>
      <c r="EN137" s="812"/>
      <c r="EO137" s="812"/>
      <c r="EP137" s="812"/>
      <c r="EQ137" s="812"/>
      <c r="ER137" s="812"/>
      <c r="ES137" s="812"/>
      <c r="ET137" s="812"/>
      <c r="EU137" s="812"/>
      <c r="EV137" s="812"/>
      <c r="EW137" s="812"/>
      <c r="EX137" s="812"/>
      <c r="EY137" s="812"/>
      <c r="EZ137" s="812"/>
      <c r="FA137" s="812"/>
      <c r="FB137" s="812"/>
      <c r="FC137" s="812"/>
      <c r="FD137" s="812"/>
      <c r="FE137" s="812"/>
      <c r="FF137" s="812"/>
      <c r="FG137" s="812"/>
      <c r="FH137" s="812"/>
      <c r="FI137" s="812"/>
      <c r="FJ137" s="812"/>
      <c r="FK137" s="812"/>
      <c r="FL137" s="812"/>
      <c r="FM137" s="812"/>
      <c r="FN137" s="812"/>
      <c r="FO137" s="812"/>
      <c r="FP137" s="812"/>
      <c r="FQ137" s="812"/>
      <c r="FR137" s="812"/>
      <c r="FS137" s="812"/>
      <c r="FT137" s="812"/>
      <c r="FU137" s="812"/>
      <c r="FV137" s="812"/>
      <c r="FW137" s="812"/>
      <c r="FX137" s="812"/>
      <c r="FY137" s="812"/>
      <c r="FZ137" s="812"/>
      <c r="GA137" s="812"/>
      <c r="GB137" s="812"/>
      <c r="GC137" s="812"/>
      <c r="GD137" s="812"/>
      <c r="GE137" s="812"/>
      <c r="GF137" s="812"/>
      <c r="GG137" s="812"/>
      <c r="GH137" s="812"/>
      <c r="GI137" s="812"/>
      <c r="GJ137" s="812"/>
      <c r="GK137" s="812"/>
      <c r="GL137" s="812"/>
      <c r="GM137" s="812"/>
    </row>
    <row r="138" spans="2:195" ht="15" customHeight="1" x14ac:dyDescent="0.2">
      <c r="B138" s="812"/>
      <c r="C138" s="812"/>
      <c r="D138" s="812"/>
      <c r="E138" s="812"/>
      <c r="F138" s="812"/>
      <c r="G138" s="812"/>
      <c r="H138" s="812"/>
      <c r="I138" s="812"/>
      <c r="J138" s="812"/>
      <c r="K138" s="812"/>
      <c r="L138" s="812"/>
      <c r="M138" s="812"/>
      <c r="N138" s="812"/>
      <c r="O138" s="812"/>
      <c r="P138" s="812"/>
      <c r="Q138" s="812"/>
      <c r="R138" s="812"/>
      <c r="S138" s="812"/>
      <c r="T138" s="812"/>
      <c r="U138" s="812"/>
      <c r="V138" s="812"/>
      <c r="W138" s="812"/>
      <c r="X138" s="812"/>
      <c r="Y138" s="812"/>
      <c r="Z138" s="812"/>
      <c r="AA138" s="812"/>
      <c r="AB138" s="812"/>
      <c r="AC138" s="812"/>
      <c r="AD138" s="812"/>
      <c r="AE138" s="812"/>
      <c r="AF138" s="812"/>
      <c r="AG138" s="812"/>
      <c r="AH138" s="812"/>
      <c r="AI138" s="812"/>
      <c r="AJ138" s="812"/>
      <c r="AK138" s="812"/>
      <c r="AL138" s="812"/>
      <c r="AM138" s="812"/>
      <c r="AN138" s="812"/>
      <c r="AO138" s="812"/>
      <c r="AP138" s="812"/>
      <c r="AQ138" s="812"/>
      <c r="AR138" s="812"/>
      <c r="AS138" s="812"/>
      <c r="AT138" s="812"/>
      <c r="AU138" s="812"/>
      <c r="AV138" s="812"/>
      <c r="AW138" s="812"/>
      <c r="AX138" s="812"/>
      <c r="AY138" s="812"/>
      <c r="AZ138" s="812"/>
      <c r="BA138" s="812"/>
      <c r="BB138" s="812"/>
      <c r="BC138" s="812"/>
      <c r="BD138" s="812"/>
      <c r="BE138" s="812"/>
      <c r="BF138" s="812"/>
      <c r="BG138" s="812"/>
      <c r="BH138" s="812"/>
      <c r="BI138" s="812"/>
      <c r="BJ138" s="812"/>
      <c r="BK138" s="812"/>
      <c r="BL138" s="812"/>
      <c r="BM138" s="812"/>
      <c r="BN138" s="812"/>
      <c r="BO138" s="812"/>
      <c r="BP138" s="812"/>
      <c r="BQ138" s="812"/>
      <c r="BR138" s="812"/>
      <c r="BS138" s="812"/>
      <c r="BT138" s="812"/>
      <c r="BU138" s="812"/>
      <c r="BV138" s="812"/>
      <c r="BW138" s="812"/>
      <c r="BX138" s="812"/>
      <c r="BY138" s="812"/>
      <c r="BZ138" s="812"/>
      <c r="CA138" s="812"/>
      <c r="CB138" s="812"/>
      <c r="CC138" s="812"/>
      <c r="CD138" s="812"/>
      <c r="CE138" s="812"/>
      <c r="CF138" s="812"/>
      <c r="CG138" s="812"/>
      <c r="CH138" s="812"/>
      <c r="CI138" s="812"/>
      <c r="CJ138" s="812"/>
      <c r="CK138" s="812"/>
      <c r="CL138" s="812"/>
      <c r="CM138" s="812"/>
      <c r="CN138" s="812"/>
      <c r="CO138" s="812"/>
      <c r="CP138" s="812"/>
      <c r="CQ138" s="812"/>
      <c r="CR138" s="812"/>
      <c r="CS138" s="812"/>
      <c r="CT138" s="812"/>
      <c r="CU138" s="812"/>
      <c r="CV138" s="812"/>
      <c r="CW138" s="812"/>
      <c r="CX138" s="812"/>
      <c r="CY138" s="812"/>
      <c r="CZ138" s="812"/>
      <c r="DA138" s="812"/>
      <c r="DB138" s="812"/>
      <c r="DC138" s="812"/>
      <c r="DD138" s="812"/>
      <c r="DE138" s="812"/>
      <c r="DF138" s="812"/>
      <c r="DG138" s="812"/>
      <c r="DH138" s="812"/>
      <c r="DI138" s="812"/>
      <c r="DJ138" s="812"/>
      <c r="DK138" s="812"/>
      <c r="DL138" s="812"/>
      <c r="DM138" s="812"/>
      <c r="DN138" s="812"/>
      <c r="DO138" s="812"/>
      <c r="DP138" s="812"/>
      <c r="DQ138" s="812"/>
      <c r="DR138" s="812"/>
      <c r="DS138" s="812"/>
      <c r="DT138" s="812"/>
      <c r="DU138" s="812"/>
      <c r="DV138" s="812"/>
      <c r="DW138" s="812"/>
      <c r="DX138" s="812"/>
      <c r="DY138" s="812"/>
      <c r="DZ138" s="812"/>
      <c r="EA138" s="812"/>
      <c r="EB138" s="812"/>
      <c r="EC138" s="812"/>
      <c r="ED138" s="812"/>
      <c r="EE138" s="812"/>
      <c r="EF138" s="812"/>
      <c r="EG138" s="812"/>
      <c r="EH138" s="812"/>
      <c r="EI138" s="812"/>
      <c r="EJ138" s="812"/>
      <c r="EK138" s="812"/>
      <c r="EL138" s="812"/>
      <c r="EM138" s="812"/>
      <c r="EN138" s="812"/>
      <c r="EO138" s="812"/>
      <c r="EP138" s="812"/>
      <c r="EQ138" s="812"/>
      <c r="ER138" s="812"/>
      <c r="ES138" s="812"/>
      <c r="ET138" s="812"/>
      <c r="EU138" s="812"/>
      <c r="EV138" s="812"/>
      <c r="EW138" s="812"/>
      <c r="EX138" s="812"/>
      <c r="EY138" s="812"/>
      <c r="EZ138" s="812"/>
      <c r="FA138" s="812"/>
      <c r="FB138" s="812"/>
      <c r="FC138" s="812"/>
      <c r="FD138" s="812"/>
      <c r="FE138" s="812"/>
      <c r="FF138" s="812"/>
      <c r="FG138" s="812"/>
      <c r="FH138" s="812"/>
      <c r="FI138" s="812"/>
      <c r="FJ138" s="812"/>
      <c r="FK138" s="812"/>
      <c r="FL138" s="812"/>
      <c r="FM138" s="812"/>
      <c r="FN138" s="812"/>
      <c r="FO138" s="812"/>
      <c r="FP138" s="812"/>
      <c r="FQ138" s="812"/>
      <c r="FR138" s="812"/>
      <c r="FS138" s="812"/>
      <c r="FT138" s="812"/>
      <c r="FU138" s="812"/>
      <c r="FV138" s="812"/>
      <c r="FW138" s="812"/>
      <c r="FX138" s="812"/>
      <c r="FY138" s="812"/>
      <c r="FZ138" s="812"/>
      <c r="GA138" s="812"/>
      <c r="GB138" s="812"/>
      <c r="GC138" s="812"/>
      <c r="GD138" s="812"/>
      <c r="GE138" s="812"/>
      <c r="GF138" s="812"/>
      <c r="GG138" s="812"/>
      <c r="GH138" s="812"/>
      <c r="GI138" s="812"/>
      <c r="GJ138" s="812"/>
      <c r="GK138" s="812"/>
      <c r="GL138" s="812"/>
      <c r="GM138" s="812"/>
    </row>
    <row r="139" spans="2:195" ht="15" customHeight="1" x14ac:dyDescent="0.2">
      <c r="B139" s="812"/>
      <c r="C139" s="812"/>
      <c r="D139" s="812"/>
      <c r="E139" s="812"/>
      <c r="F139" s="812"/>
      <c r="G139" s="812"/>
      <c r="H139" s="812"/>
      <c r="I139" s="812"/>
      <c r="J139" s="812"/>
      <c r="K139" s="812"/>
      <c r="L139" s="812"/>
      <c r="M139" s="812"/>
      <c r="N139" s="812"/>
      <c r="O139" s="812"/>
      <c r="P139" s="812"/>
      <c r="Q139" s="812"/>
      <c r="R139" s="812"/>
      <c r="S139" s="812"/>
      <c r="T139" s="812"/>
      <c r="U139" s="812"/>
      <c r="V139" s="812"/>
      <c r="W139" s="812"/>
      <c r="X139" s="812"/>
      <c r="Y139" s="812"/>
      <c r="Z139" s="812"/>
      <c r="AA139" s="812"/>
      <c r="AB139" s="812"/>
      <c r="AC139" s="812"/>
      <c r="AD139" s="812"/>
      <c r="AE139" s="812"/>
      <c r="AF139" s="812"/>
      <c r="AG139" s="812"/>
      <c r="AH139" s="812"/>
      <c r="AI139" s="812"/>
      <c r="AJ139" s="812"/>
      <c r="AK139" s="812"/>
      <c r="AL139" s="812"/>
      <c r="AM139" s="812"/>
      <c r="AN139" s="812"/>
      <c r="AO139" s="812"/>
      <c r="AP139" s="812"/>
      <c r="AQ139" s="812"/>
      <c r="AR139" s="812"/>
      <c r="AS139" s="812"/>
      <c r="AT139" s="812"/>
      <c r="AU139" s="812"/>
      <c r="AV139" s="812"/>
      <c r="AW139" s="812"/>
      <c r="AX139" s="812"/>
      <c r="AY139" s="812"/>
      <c r="AZ139" s="812"/>
      <c r="BA139" s="812"/>
      <c r="BB139" s="812"/>
      <c r="BC139" s="812"/>
      <c r="BD139" s="812"/>
      <c r="BE139" s="812"/>
      <c r="BF139" s="812"/>
      <c r="BG139" s="812"/>
      <c r="BH139" s="812"/>
      <c r="BI139" s="812"/>
      <c r="BJ139" s="812"/>
      <c r="BK139" s="812"/>
      <c r="BL139" s="812"/>
      <c r="BM139" s="812"/>
      <c r="BN139" s="812"/>
      <c r="BO139" s="812"/>
      <c r="BP139" s="812"/>
      <c r="BQ139" s="812"/>
      <c r="BR139" s="812"/>
      <c r="BS139" s="812"/>
      <c r="BT139" s="812"/>
      <c r="BU139" s="812"/>
      <c r="BV139" s="812"/>
      <c r="BW139" s="812"/>
      <c r="BX139" s="812"/>
      <c r="BY139" s="812"/>
      <c r="BZ139" s="812"/>
      <c r="CA139" s="812"/>
      <c r="CB139" s="812"/>
      <c r="CC139" s="812"/>
      <c r="CD139" s="812"/>
      <c r="CE139" s="812"/>
      <c r="CF139" s="812"/>
      <c r="CG139" s="812"/>
      <c r="CH139" s="812"/>
      <c r="CI139" s="812"/>
      <c r="CJ139" s="812"/>
      <c r="CK139" s="812"/>
      <c r="CL139" s="812"/>
      <c r="CM139" s="812"/>
      <c r="CN139" s="812"/>
      <c r="CO139" s="812"/>
      <c r="CP139" s="812"/>
      <c r="CQ139" s="812"/>
      <c r="CR139" s="812"/>
      <c r="CS139" s="812"/>
      <c r="CT139" s="812"/>
      <c r="CU139" s="812"/>
      <c r="CV139" s="812"/>
      <c r="CW139" s="812"/>
      <c r="CX139" s="812"/>
      <c r="CY139" s="812"/>
      <c r="CZ139" s="812"/>
      <c r="DA139" s="812"/>
      <c r="DB139" s="812"/>
      <c r="DC139" s="812"/>
      <c r="DD139" s="812"/>
      <c r="DE139" s="812"/>
      <c r="DF139" s="812"/>
      <c r="DG139" s="812"/>
      <c r="DH139" s="812"/>
      <c r="DI139" s="812"/>
      <c r="DJ139" s="812"/>
      <c r="DK139" s="812"/>
      <c r="DL139" s="812"/>
      <c r="DM139" s="812"/>
      <c r="DN139" s="812"/>
      <c r="DO139" s="812"/>
      <c r="DP139" s="812"/>
      <c r="DQ139" s="812"/>
      <c r="DR139" s="812"/>
      <c r="DS139" s="812"/>
      <c r="DT139" s="812"/>
      <c r="DU139" s="812"/>
      <c r="DV139" s="812"/>
      <c r="DW139" s="812"/>
      <c r="DX139" s="812"/>
      <c r="DY139" s="812"/>
      <c r="DZ139" s="812"/>
      <c r="EA139" s="812"/>
      <c r="EB139" s="812"/>
      <c r="EC139" s="812"/>
      <c r="ED139" s="812"/>
      <c r="EE139" s="812"/>
      <c r="EF139" s="812"/>
      <c r="EG139" s="812"/>
      <c r="EH139" s="812"/>
      <c r="EI139" s="812"/>
      <c r="EJ139" s="812"/>
      <c r="EK139" s="812"/>
      <c r="EL139" s="812"/>
      <c r="EM139" s="812"/>
      <c r="EN139" s="812"/>
      <c r="EO139" s="812"/>
      <c r="EP139" s="812"/>
      <c r="EQ139" s="812"/>
      <c r="ER139" s="812"/>
      <c r="ES139" s="812"/>
      <c r="ET139" s="812"/>
      <c r="EU139" s="812"/>
      <c r="EV139" s="812"/>
      <c r="EW139" s="812"/>
      <c r="EX139" s="812"/>
      <c r="EY139" s="812"/>
      <c r="EZ139" s="812"/>
      <c r="FA139" s="812"/>
      <c r="FB139" s="812"/>
      <c r="FC139" s="812"/>
      <c r="FD139" s="812"/>
      <c r="FE139" s="812"/>
      <c r="FF139" s="812"/>
      <c r="FG139" s="812"/>
      <c r="FH139" s="812"/>
      <c r="FI139" s="812"/>
      <c r="FJ139" s="812"/>
      <c r="FK139" s="812"/>
      <c r="FL139" s="812"/>
      <c r="FM139" s="812"/>
      <c r="FN139" s="812"/>
      <c r="FO139" s="812"/>
      <c r="FP139" s="812"/>
      <c r="FQ139" s="812"/>
      <c r="FR139" s="812"/>
      <c r="FS139" s="812"/>
      <c r="FT139" s="812"/>
      <c r="FU139" s="812"/>
      <c r="FV139" s="812"/>
      <c r="FW139" s="812"/>
      <c r="FX139" s="812"/>
      <c r="FY139" s="812"/>
      <c r="FZ139" s="812"/>
      <c r="GA139" s="812"/>
      <c r="GB139" s="812"/>
      <c r="GC139" s="812"/>
      <c r="GD139" s="812"/>
      <c r="GE139" s="812"/>
      <c r="GF139" s="812"/>
      <c r="GG139" s="812"/>
      <c r="GH139" s="812"/>
      <c r="GI139" s="812"/>
      <c r="GJ139" s="812"/>
      <c r="GK139" s="812"/>
      <c r="GL139" s="812"/>
      <c r="GM139" s="812"/>
    </row>
    <row r="140" spans="2:195" ht="15" customHeight="1" x14ac:dyDescent="0.2">
      <c r="B140" s="812"/>
      <c r="C140" s="812"/>
      <c r="D140" s="812"/>
      <c r="E140" s="812"/>
      <c r="F140" s="812"/>
      <c r="G140" s="812"/>
      <c r="H140" s="812"/>
      <c r="I140" s="812"/>
      <c r="J140" s="812"/>
      <c r="K140" s="812"/>
      <c r="L140" s="812"/>
      <c r="M140" s="812"/>
      <c r="N140" s="812"/>
      <c r="O140" s="812"/>
      <c r="P140" s="812"/>
      <c r="Q140" s="812"/>
      <c r="R140" s="812"/>
      <c r="S140" s="812"/>
      <c r="T140" s="812"/>
      <c r="U140" s="812"/>
      <c r="V140" s="812"/>
      <c r="W140" s="812"/>
      <c r="X140" s="812"/>
      <c r="Y140" s="812"/>
      <c r="Z140" s="812"/>
      <c r="AA140" s="812"/>
      <c r="AB140" s="812"/>
      <c r="AC140" s="812"/>
      <c r="AD140" s="812"/>
      <c r="AE140" s="812"/>
      <c r="AF140" s="812"/>
      <c r="AG140" s="812"/>
      <c r="AH140" s="812"/>
      <c r="AI140" s="812"/>
      <c r="AJ140" s="812"/>
      <c r="AK140" s="812"/>
      <c r="AL140" s="812"/>
      <c r="AM140" s="812"/>
      <c r="AN140" s="812"/>
      <c r="AO140" s="812"/>
      <c r="AP140" s="812"/>
      <c r="AQ140" s="812"/>
      <c r="AR140" s="812"/>
      <c r="AS140" s="812"/>
      <c r="AT140" s="812"/>
      <c r="AU140" s="812"/>
      <c r="AV140" s="812"/>
      <c r="AW140" s="812"/>
      <c r="AX140" s="812"/>
      <c r="AY140" s="812"/>
      <c r="AZ140" s="812"/>
      <c r="BA140" s="812"/>
      <c r="BB140" s="812"/>
      <c r="BC140" s="812"/>
      <c r="BD140" s="812"/>
      <c r="BE140" s="812"/>
      <c r="BF140" s="812"/>
      <c r="BG140" s="812"/>
      <c r="BH140" s="812"/>
      <c r="BI140" s="812"/>
      <c r="BJ140" s="812"/>
      <c r="BK140" s="812"/>
      <c r="BL140" s="812"/>
      <c r="BM140" s="812"/>
      <c r="BN140" s="812"/>
      <c r="BO140" s="812"/>
      <c r="BP140" s="812"/>
      <c r="BQ140" s="812"/>
      <c r="BR140" s="812"/>
      <c r="BS140" s="812"/>
      <c r="BT140" s="812"/>
      <c r="BU140" s="812"/>
      <c r="BV140" s="812"/>
      <c r="BW140" s="812"/>
      <c r="BX140" s="812"/>
      <c r="BY140" s="812"/>
      <c r="BZ140" s="812"/>
      <c r="CA140" s="812"/>
      <c r="CB140" s="812"/>
      <c r="CC140" s="812"/>
      <c r="CD140" s="812"/>
      <c r="CE140" s="812"/>
      <c r="CF140" s="812"/>
      <c r="CG140" s="812"/>
      <c r="CH140" s="812"/>
      <c r="CI140" s="812"/>
      <c r="CJ140" s="812"/>
      <c r="CK140" s="812"/>
      <c r="CL140" s="812"/>
      <c r="CM140" s="812"/>
      <c r="CN140" s="812"/>
      <c r="CO140" s="812"/>
      <c r="CP140" s="812"/>
      <c r="CQ140" s="812"/>
      <c r="CR140" s="812"/>
      <c r="CS140" s="812"/>
      <c r="CT140" s="812"/>
      <c r="CU140" s="812"/>
      <c r="CV140" s="812"/>
      <c r="CW140" s="812"/>
      <c r="CX140" s="812"/>
      <c r="CY140" s="812"/>
      <c r="CZ140" s="812"/>
      <c r="DA140" s="812"/>
      <c r="DB140" s="812"/>
      <c r="DC140" s="812"/>
      <c r="DD140" s="812"/>
      <c r="DE140" s="812"/>
      <c r="DF140" s="812"/>
      <c r="DG140" s="812"/>
      <c r="DH140" s="812"/>
      <c r="DI140" s="812"/>
      <c r="DJ140" s="812"/>
      <c r="DK140" s="812"/>
      <c r="DL140" s="812"/>
      <c r="DM140" s="812"/>
      <c r="DN140" s="812"/>
      <c r="DO140" s="812"/>
      <c r="DP140" s="812"/>
      <c r="DQ140" s="812"/>
      <c r="DR140" s="812"/>
      <c r="DS140" s="812"/>
      <c r="DT140" s="812"/>
      <c r="DU140" s="812"/>
      <c r="DV140" s="812"/>
      <c r="DW140" s="812"/>
      <c r="DX140" s="812"/>
      <c r="DY140" s="812"/>
      <c r="DZ140" s="812"/>
      <c r="EA140" s="812"/>
      <c r="EB140" s="812"/>
      <c r="EC140" s="812"/>
      <c r="ED140" s="812"/>
      <c r="EE140" s="812"/>
      <c r="EF140" s="812"/>
      <c r="EG140" s="812"/>
      <c r="EH140" s="812"/>
      <c r="EI140" s="812"/>
      <c r="EJ140" s="812"/>
      <c r="EK140" s="812"/>
      <c r="EL140" s="812"/>
      <c r="EM140" s="812"/>
      <c r="EN140" s="812"/>
      <c r="EO140" s="812"/>
      <c r="EP140" s="812"/>
      <c r="EQ140" s="812"/>
      <c r="ER140" s="812"/>
      <c r="ES140" s="812"/>
      <c r="ET140" s="812"/>
      <c r="EU140" s="812"/>
      <c r="EV140" s="812"/>
      <c r="EW140" s="812"/>
      <c r="EX140" s="812"/>
      <c r="EY140" s="812"/>
      <c r="EZ140" s="812"/>
      <c r="FA140" s="812"/>
      <c r="FB140" s="812"/>
      <c r="FC140" s="812"/>
      <c r="FD140" s="812"/>
      <c r="FE140" s="812"/>
      <c r="FF140" s="812"/>
      <c r="FG140" s="812"/>
      <c r="FH140" s="812"/>
      <c r="FI140" s="812"/>
      <c r="FJ140" s="812"/>
      <c r="FK140" s="812"/>
      <c r="FL140" s="812"/>
      <c r="FM140" s="812"/>
      <c r="FN140" s="812"/>
      <c r="FO140" s="812"/>
      <c r="FP140" s="812"/>
      <c r="FQ140" s="812"/>
      <c r="FR140" s="812"/>
      <c r="FS140" s="812"/>
      <c r="FT140" s="812"/>
      <c r="FU140" s="812"/>
      <c r="FV140" s="812"/>
      <c r="FW140" s="812"/>
      <c r="FX140" s="812"/>
      <c r="FY140" s="812"/>
      <c r="FZ140" s="812"/>
      <c r="GA140" s="812"/>
      <c r="GB140" s="812"/>
      <c r="GC140" s="812"/>
      <c r="GD140" s="812"/>
      <c r="GE140" s="812"/>
      <c r="GF140" s="812"/>
      <c r="GG140" s="812"/>
      <c r="GH140" s="812"/>
      <c r="GI140" s="812"/>
      <c r="GJ140" s="812"/>
      <c r="GK140" s="812"/>
      <c r="GL140" s="812"/>
      <c r="GM140" s="812"/>
    </row>
    <row r="141" spans="2:195" ht="15" customHeight="1" x14ac:dyDescent="0.2">
      <c r="B141" s="812"/>
      <c r="C141" s="812"/>
      <c r="D141" s="812"/>
      <c r="E141" s="812"/>
      <c r="F141" s="812"/>
      <c r="G141" s="812"/>
      <c r="H141" s="812"/>
      <c r="I141" s="812"/>
      <c r="J141" s="812"/>
      <c r="K141" s="812"/>
      <c r="L141" s="812"/>
      <c r="M141" s="812"/>
      <c r="N141" s="812"/>
      <c r="O141" s="812"/>
      <c r="P141" s="812"/>
      <c r="Q141" s="812"/>
      <c r="R141" s="812"/>
      <c r="S141" s="812"/>
      <c r="T141" s="812"/>
      <c r="U141" s="812"/>
      <c r="V141" s="812"/>
      <c r="W141" s="812"/>
      <c r="X141" s="812"/>
      <c r="Y141" s="812"/>
      <c r="Z141" s="812"/>
      <c r="AA141" s="812"/>
      <c r="AB141" s="812"/>
      <c r="AC141" s="812"/>
      <c r="AD141" s="812"/>
      <c r="AE141" s="812"/>
      <c r="AF141" s="812"/>
      <c r="AG141" s="812"/>
      <c r="AH141" s="812"/>
      <c r="AI141" s="812"/>
      <c r="AJ141" s="812"/>
      <c r="AK141" s="812"/>
      <c r="AL141" s="812"/>
      <c r="AM141" s="812"/>
      <c r="AN141" s="812"/>
      <c r="AO141" s="812"/>
      <c r="AP141" s="812"/>
      <c r="AQ141" s="812"/>
      <c r="AR141" s="812"/>
      <c r="AS141" s="812"/>
      <c r="AT141" s="812"/>
      <c r="AU141" s="812"/>
      <c r="AV141" s="812"/>
      <c r="AW141" s="812"/>
      <c r="AX141" s="812"/>
      <c r="AY141" s="812"/>
      <c r="AZ141" s="812"/>
      <c r="BA141" s="812"/>
      <c r="BB141" s="812"/>
      <c r="BC141" s="812"/>
      <c r="BD141" s="812"/>
      <c r="BE141" s="812"/>
      <c r="BF141" s="812"/>
      <c r="BG141" s="812"/>
      <c r="BH141" s="812"/>
      <c r="BI141" s="812"/>
      <c r="BJ141" s="812"/>
      <c r="BK141" s="812"/>
      <c r="BL141" s="812"/>
      <c r="BM141" s="812"/>
      <c r="BN141" s="812"/>
      <c r="BO141" s="812"/>
      <c r="BP141" s="812"/>
      <c r="BQ141" s="812"/>
      <c r="BR141" s="812"/>
      <c r="BS141" s="812"/>
      <c r="BT141" s="812"/>
      <c r="BU141" s="812"/>
      <c r="BV141" s="812"/>
      <c r="BW141" s="812"/>
      <c r="BX141" s="812"/>
      <c r="BY141" s="812"/>
      <c r="BZ141" s="812"/>
      <c r="CA141" s="812"/>
      <c r="CB141" s="812"/>
      <c r="CC141" s="812"/>
      <c r="CD141" s="812"/>
      <c r="CE141" s="812"/>
      <c r="CF141" s="812"/>
      <c r="CG141" s="812"/>
      <c r="CH141" s="812"/>
      <c r="CI141" s="812"/>
      <c r="CJ141" s="812"/>
      <c r="CK141" s="812"/>
      <c r="CL141" s="812"/>
      <c r="CM141" s="812"/>
      <c r="CN141" s="812"/>
      <c r="CO141" s="812"/>
      <c r="CP141" s="812"/>
      <c r="CQ141" s="812"/>
      <c r="CR141" s="812"/>
      <c r="CS141" s="812"/>
      <c r="CT141" s="812"/>
      <c r="CU141" s="812"/>
      <c r="CV141" s="812"/>
      <c r="CW141" s="812"/>
      <c r="CX141" s="812"/>
      <c r="CY141" s="812"/>
      <c r="CZ141" s="812"/>
      <c r="DA141" s="812"/>
      <c r="DB141" s="812"/>
      <c r="DC141" s="812"/>
      <c r="DD141" s="812"/>
      <c r="DE141" s="812"/>
      <c r="DF141" s="812"/>
      <c r="DG141" s="812"/>
      <c r="DH141" s="812"/>
      <c r="DI141" s="812"/>
      <c r="DJ141" s="812"/>
      <c r="DK141" s="812"/>
      <c r="DL141" s="812"/>
      <c r="DM141" s="812"/>
      <c r="DN141" s="812"/>
      <c r="DO141" s="812"/>
      <c r="DP141" s="812"/>
      <c r="DQ141" s="812"/>
      <c r="DR141" s="812"/>
      <c r="DS141" s="812"/>
      <c r="DT141" s="812"/>
      <c r="DU141" s="812"/>
      <c r="DV141" s="812"/>
      <c r="DW141" s="812"/>
      <c r="DX141" s="812"/>
      <c r="DY141" s="812"/>
      <c r="DZ141" s="812"/>
      <c r="EA141" s="812"/>
      <c r="EB141" s="812"/>
      <c r="EC141" s="812"/>
      <c r="ED141" s="812"/>
      <c r="EE141" s="812"/>
      <c r="EF141" s="812"/>
      <c r="EG141" s="812"/>
      <c r="EH141" s="812"/>
      <c r="EI141" s="812"/>
      <c r="EJ141" s="812"/>
      <c r="EK141" s="812"/>
      <c r="EL141" s="812"/>
      <c r="EM141" s="812"/>
      <c r="EN141" s="812"/>
      <c r="EO141" s="812"/>
      <c r="EP141" s="812"/>
      <c r="EQ141" s="812"/>
      <c r="ER141" s="812"/>
      <c r="ES141" s="812"/>
      <c r="ET141" s="812"/>
      <c r="EU141" s="812"/>
      <c r="EV141" s="812"/>
      <c r="EW141" s="812"/>
      <c r="EX141" s="812"/>
      <c r="EY141" s="812"/>
      <c r="EZ141" s="812"/>
      <c r="FA141" s="812"/>
      <c r="FB141" s="812"/>
      <c r="FC141" s="812"/>
      <c r="FD141" s="812"/>
      <c r="FE141" s="812"/>
      <c r="FF141" s="812"/>
      <c r="FG141" s="812"/>
      <c r="FH141" s="812"/>
      <c r="FI141" s="812"/>
      <c r="FJ141" s="812"/>
      <c r="FK141" s="812"/>
      <c r="FL141" s="812"/>
      <c r="FM141" s="812"/>
      <c r="FN141" s="812"/>
      <c r="FO141" s="812"/>
      <c r="FP141" s="812"/>
      <c r="FQ141" s="812"/>
      <c r="FR141" s="812"/>
      <c r="FS141" s="812"/>
      <c r="FT141" s="812"/>
      <c r="FU141" s="812"/>
      <c r="FV141" s="812"/>
      <c r="FW141" s="812"/>
      <c r="FX141" s="812"/>
      <c r="FY141" s="812"/>
      <c r="FZ141" s="812"/>
      <c r="GA141" s="812"/>
      <c r="GB141" s="812"/>
      <c r="GC141" s="812"/>
      <c r="GD141" s="812"/>
      <c r="GE141" s="812"/>
      <c r="GF141" s="812"/>
      <c r="GG141" s="812"/>
      <c r="GH141" s="812"/>
      <c r="GI141" s="812"/>
      <c r="GJ141" s="812"/>
      <c r="GK141" s="812"/>
      <c r="GL141" s="812"/>
      <c r="GM141" s="812"/>
    </row>
    <row r="142" spans="2:195" ht="15" customHeight="1" x14ac:dyDescent="0.2">
      <c r="B142" s="812"/>
      <c r="C142" s="812"/>
      <c r="D142" s="812"/>
      <c r="E142" s="812"/>
      <c r="F142" s="812"/>
      <c r="G142" s="812"/>
      <c r="H142" s="812"/>
      <c r="I142" s="812"/>
      <c r="J142" s="812"/>
      <c r="K142" s="812"/>
      <c r="L142" s="812"/>
      <c r="M142" s="812"/>
      <c r="N142" s="812"/>
      <c r="O142" s="812"/>
      <c r="P142" s="812"/>
      <c r="Q142" s="812"/>
      <c r="R142" s="812"/>
      <c r="S142" s="812"/>
      <c r="T142" s="812"/>
      <c r="U142" s="812"/>
      <c r="V142" s="812"/>
      <c r="W142" s="812"/>
      <c r="X142" s="812"/>
      <c r="Y142" s="812"/>
      <c r="Z142" s="812"/>
      <c r="AA142" s="812"/>
      <c r="AB142" s="812"/>
      <c r="AC142" s="812"/>
      <c r="AD142" s="812"/>
      <c r="AE142" s="812"/>
      <c r="AF142" s="812"/>
      <c r="AG142" s="812"/>
      <c r="AH142" s="812"/>
      <c r="AI142" s="812"/>
      <c r="AJ142" s="812"/>
      <c r="AK142" s="812"/>
      <c r="AL142" s="812"/>
      <c r="AM142" s="812"/>
      <c r="AN142" s="812"/>
      <c r="AO142" s="812"/>
      <c r="AP142" s="812"/>
      <c r="AQ142" s="812"/>
      <c r="AR142" s="812"/>
      <c r="AS142" s="812"/>
      <c r="AT142" s="812"/>
      <c r="AU142" s="812"/>
      <c r="AV142" s="812"/>
      <c r="AW142" s="812"/>
      <c r="AX142" s="812"/>
      <c r="AY142" s="812"/>
      <c r="AZ142" s="812"/>
      <c r="BA142" s="812"/>
      <c r="BB142" s="812"/>
      <c r="BC142" s="812"/>
      <c r="BD142" s="812"/>
      <c r="BE142" s="812"/>
      <c r="BF142" s="812"/>
      <c r="BG142" s="812"/>
      <c r="BH142" s="812"/>
      <c r="BI142" s="812"/>
      <c r="BJ142" s="812"/>
      <c r="BK142" s="812"/>
      <c r="BL142" s="812"/>
      <c r="BM142" s="812"/>
      <c r="BN142" s="812"/>
      <c r="BO142" s="812"/>
      <c r="BP142" s="812"/>
      <c r="BQ142" s="812"/>
      <c r="BR142" s="812"/>
      <c r="BS142" s="812"/>
      <c r="BT142" s="812"/>
      <c r="BU142" s="812"/>
      <c r="BV142" s="812"/>
      <c r="BW142" s="812"/>
      <c r="BX142" s="812"/>
      <c r="BY142" s="812"/>
      <c r="BZ142" s="812"/>
      <c r="CA142" s="812"/>
      <c r="CB142" s="812"/>
      <c r="CC142" s="812"/>
      <c r="CD142" s="812"/>
      <c r="CE142" s="812"/>
      <c r="CF142" s="812"/>
      <c r="CG142" s="812"/>
      <c r="CH142" s="812"/>
      <c r="CI142" s="812"/>
      <c r="CJ142" s="812"/>
      <c r="CK142" s="812"/>
      <c r="CL142" s="812"/>
      <c r="CM142" s="812"/>
      <c r="CN142" s="812"/>
      <c r="CO142" s="812"/>
      <c r="CP142" s="812"/>
      <c r="CQ142" s="812"/>
      <c r="CR142" s="812"/>
      <c r="CS142" s="812"/>
      <c r="CT142" s="812"/>
      <c r="CU142" s="812"/>
      <c r="CV142" s="812"/>
      <c r="CW142" s="812"/>
      <c r="CX142" s="812"/>
      <c r="CY142" s="812"/>
      <c r="CZ142" s="812"/>
      <c r="DA142" s="812"/>
      <c r="DB142" s="812"/>
      <c r="DC142" s="812"/>
      <c r="DD142" s="812"/>
      <c r="DE142" s="812"/>
      <c r="DF142" s="812"/>
      <c r="DG142" s="812"/>
      <c r="DH142" s="812"/>
      <c r="DI142" s="812"/>
      <c r="DJ142" s="812"/>
      <c r="DK142" s="812"/>
      <c r="DL142" s="812"/>
      <c r="DM142" s="812"/>
      <c r="DN142" s="812"/>
      <c r="DO142" s="812"/>
      <c r="DP142" s="812"/>
      <c r="DQ142" s="812"/>
      <c r="DR142" s="812"/>
      <c r="DS142" s="812"/>
      <c r="DT142" s="812"/>
      <c r="DU142" s="812"/>
      <c r="DV142" s="812"/>
      <c r="DW142" s="812"/>
      <c r="DX142" s="812"/>
      <c r="DY142" s="812"/>
      <c r="DZ142" s="812"/>
      <c r="EA142" s="812"/>
      <c r="EB142" s="812"/>
      <c r="EC142" s="812"/>
      <c r="ED142" s="812"/>
      <c r="EE142" s="812"/>
      <c r="EF142" s="812"/>
      <c r="EG142" s="812"/>
      <c r="EH142" s="812"/>
      <c r="EI142" s="812"/>
      <c r="EJ142" s="812"/>
      <c r="EK142" s="812"/>
      <c r="EL142" s="812"/>
      <c r="EM142" s="812"/>
      <c r="EN142" s="812"/>
      <c r="EO142" s="812"/>
      <c r="EP142" s="812"/>
      <c r="EQ142" s="812"/>
      <c r="ER142" s="812"/>
      <c r="ES142" s="812"/>
      <c r="ET142" s="812"/>
      <c r="EU142" s="812"/>
      <c r="EV142" s="812"/>
      <c r="EW142" s="812"/>
      <c r="EX142" s="812"/>
      <c r="EY142" s="812"/>
      <c r="EZ142" s="812"/>
      <c r="FA142" s="812"/>
      <c r="FB142" s="812"/>
      <c r="FC142" s="812"/>
      <c r="FD142" s="812"/>
      <c r="FE142" s="812"/>
      <c r="FF142" s="812"/>
      <c r="FG142" s="812"/>
      <c r="FH142" s="812"/>
      <c r="FI142" s="812"/>
      <c r="FJ142" s="812"/>
      <c r="FK142" s="812"/>
      <c r="FL142" s="812"/>
      <c r="FM142" s="812"/>
      <c r="FN142" s="812"/>
      <c r="FO142" s="812"/>
      <c r="FP142" s="812"/>
      <c r="FQ142" s="812"/>
      <c r="FR142" s="812"/>
      <c r="FS142" s="812"/>
      <c r="FT142" s="812"/>
      <c r="FU142" s="812"/>
      <c r="FV142" s="812"/>
      <c r="FW142" s="812"/>
      <c r="FX142" s="812"/>
      <c r="FY142" s="812"/>
      <c r="FZ142" s="812"/>
      <c r="GA142" s="812"/>
      <c r="GB142" s="812"/>
      <c r="GC142" s="812"/>
      <c r="GD142" s="812"/>
      <c r="GE142" s="812"/>
      <c r="GF142" s="812"/>
      <c r="GG142" s="812"/>
      <c r="GH142" s="812"/>
      <c r="GI142" s="812"/>
      <c r="GJ142" s="812"/>
      <c r="GK142" s="812"/>
      <c r="GL142" s="812"/>
      <c r="GM142" s="812"/>
    </row>
    <row r="143" spans="2:195" ht="15" customHeight="1" x14ac:dyDescent="0.2">
      <c r="B143" s="812"/>
      <c r="C143" s="812"/>
      <c r="D143" s="812"/>
      <c r="E143" s="812"/>
      <c r="F143" s="812"/>
      <c r="G143" s="812"/>
      <c r="H143" s="812"/>
      <c r="I143" s="812"/>
      <c r="J143" s="812"/>
      <c r="K143" s="812"/>
      <c r="L143" s="812"/>
      <c r="M143" s="812"/>
      <c r="N143" s="812"/>
      <c r="O143" s="812"/>
      <c r="P143" s="812"/>
      <c r="Q143" s="812"/>
      <c r="R143" s="812"/>
      <c r="S143" s="812"/>
      <c r="T143" s="812"/>
      <c r="U143" s="812"/>
      <c r="V143" s="812"/>
      <c r="W143" s="812"/>
      <c r="X143" s="812"/>
      <c r="Y143" s="812"/>
      <c r="Z143" s="812"/>
      <c r="AA143" s="812"/>
      <c r="AB143" s="812"/>
      <c r="AC143" s="812"/>
      <c r="AD143" s="812"/>
      <c r="AE143" s="812"/>
      <c r="AF143" s="812"/>
      <c r="AG143" s="812"/>
      <c r="AH143" s="812"/>
      <c r="AI143" s="812"/>
      <c r="AJ143" s="812"/>
      <c r="AK143" s="812"/>
      <c r="AL143" s="812"/>
      <c r="AM143" s="812"/>
      <c r="AN143" s="812"/>
      <c r="AO143" s="812"/>
      <c r="AP143" s="812"/>
      <c r="AQ143" s="812"/>
      <c r="AR143" s="812"/>
      <c r="AS143" s="812"/>
      <c r="AT143" s="812"/>
      <c r="AU143" s="812"/>
      <c r="AV143" s="812"/>
      <c r="AW143" s="812"/>
      <c r="AX143" s="812"/>
      <c r="AY143" s="812"/>
      <c r="AZ143" s="812"/>
      <c r="BA143" s="812"/>
      <c r="BB143" s="812"/>
      <c r="BC143" s="812"/>
      <c r="BD143" s="812"/>
      <c r="BE143" s="812"/>
      <c r="BF143" s="812"/>
      <c r="BG143" s="812"/>
      <c r="BH143" s="812"/>
      <c r="BI143" s="812"/>
      <c r="BJ143" s="812"/>
      <c r="BK143" s="812"/>
      <c r="BL143" s="812"/>
      <c r="BM143" s="812"/>
      <c r="BN143" s="812"/>
      <c r="BO143" s="812"/>
      <c r="BP143" s="812"/>
      <c r="BQ143" s="812"/>
      <c r="BR143" s="812"/>
      <c r="BS143" s="812"/>
      <c r="BT143" s="812"/>
      <c r="BU143" s="812"/>
      <c r="BV143" s="812"/>
      <c r="BW143" s="812"/>
      <c r="BX143" s="812"/>
      <c r="BY143" s="812"/>
      <c r="BZ143" s="812"/>
      <c r="CA143" s="812"/>
      <c r="CB143" s="812"/>
      <c r="CC143" s="812"/>
      <c r="CD143" s="812"/>
      <c r="CE143" s="812"/>
      <c r="CF143" s="812"/>
      <c r="CG143" s="812"/>
      <c r="CH143" s="812"/>
      <c r="CI143" s="812"/>
      <c r="CJ143" s="812"/>
      <c r="CK143" s="812"/>
      <c r="CL143" s="812"/>
      <c r="CM143" s="812"/>
      <c r="CN143" s="812"/>
      <c r="CO143" s="812"/>
      <c r="CP143" s="812"/>
      <c r="CQ143" s="812"/>
      <c r="CR143" s="812"/>
      <c r="CS143" s="812"/>
      <c r="CT143" s="812"/>
      <c r="CU143" s="812"/>
      <c r="CV143" s="812"/>
      <c r="CW143" s="812"/>
      <c r="CX143" s="812"/>
      <c r="CY143" s="812"/>
      <c r="CZ143" s="812"/>
      <c r="DA143" s="812"/>
      <c r="DB143" s="812"/>
      <c r="DC143" s="812"/>
      <c r="DD143" s="812"/>
      <c r="DE143" s="812"/>
      <c r="DF143" s="812"/>
      <c r="DG143" s="812"/>
      <c r="DH143" s="812"/>
      <c r="DI143" s="812"/>
      <c r="DJ143" s="812"/>
      <c r="DK143" s="812"/>
      <c r="DL143" s="812"/>
      <c r="DM143" s="812"/>
      <c r="DN143" s="812"/>
      <c r="DO143" s="812"/>
      <c r="DP143" s="812"/>
      <c r="DQ143" s="812"/>
      <c r="DR143" s="812"/>
      <c r="DS143" s="812"/>
      <c r="DT143" s="812"/>
      <c r="DU143" s="812"/>
      <c r="DV143" s="812"/>
      <c r="DW143" s="812"/>
      <c r="DX143" s="812"/>
      <c r="DY143" s="812"/>
      <c r="DZ143" s="812"/>
      <c r="EA143" s="812"/>
      <c r="EB143" s="812"/>
      <c r="EC143" s="812"/>
      <c r="ED143" s="812"/>
      <c r="EE143" s="812"/>
      <c r="EF143" s="812"/>
      <c r="EG143" s="812"/>
      <c r="EH143" s="812"/>
      <c r="EI143" s="812"/>
      <c r="EJ143" s="812"/>
      <c r="EK143" s="812"/>
      <c r="EL143" s="812"/>
      <c r="EM143" s="812"/>
      <c r="EN143" s="812"/>
      <c r="EO143" s="812"/>
      <c r="EP143" s="812"/>
      <c r="EQ143" s="812"/>
      <c r="ER143" s="812"/>
      <c r="ES143" s="812"/>
      <c r="ET143" s="812"/>
      <c r="EU143" s="812"/>
      <c r="EV143" s="812"/>
      <c r="EW143" s="812"/>
      <c r="EX143" s="812"/>
      <c r="EY143" s="812"/>
      <c r="EZ143" s="812"/>
      <c r="FA143" s="812"/>
      <c r="FB143" s="812"/>
      <c r="FC143" s="812"/>
      <c r="FD143" s="812"/>
      <c r="FE143" s="812"/>
      <c r="FF143" s="812"/>
      <c r="FG143" s="812"/>
      <c r="FH143" s="812"/>
      <c r="FI143" s="812"/>
      <c r="FJ143" s="812"/>
      <c r="FK143" s="812"/>
      <c r="FL143" s="812"/>
      <c r="FM143" s="812"/>
      <c r="FN143" s="812"/>
      <c r="FO143" s="812"/>
      <c r="FP143" s="812"/>
      <c r="FQ143" s="812"/>
      <c r="FR143" s="812"/>
      <c r="FS143" s="812"/>
      <c r="FT143" s="812"/>
      <c r="FU143" s="812"/>
      <c r="FV143" s="812"/>
      <c r="FW143" s="812"/>
      <c r="FX143" s="812"/>
      <c r="FY143" s="812"/>
      <c r="FZ143" s="812"/>
      <c r="GA143" s="812"/>
      <c r="GB143" s="812"/>
      <c r="GC143" s="812"/>
      <c r="GD143" s="812"/>
      <c r="GE143" s="812"/>
      <c r="GF143" s="812"/>
      <c r="GG143" s="812"/>
      <c r="GH143" s="812"/>
      <c r="GI143" s="812"/>
      <c r="GJ143" s="812"/>
      <c r="GK143" s="812"/>
      <c r="GL143" s="812"/>
      <c r="GM143" s="812"/>
    </row>
    <row r="144" spans="2:195" ht="15" customHeight="1" x14ac:dyDescent="0.2">
      <c r="B144" s="812"/>
      <c r="C144" s="812"/>
      <c r="D144" s="812"/>
      <c r="E144" s="812"/>
      <c r="F144" s="812"/>
      <c r="G144" s="812"/>
      <c r="H144" s="812"/>
      <c r="I144" s="812"/>
      <c r="J144" s="812"/>
      <c r="K144" s="812"/>
      <c r="L144" s="812"/>
      <c r="M144" s="812"/>
      <c r="N144" s="812"/>
      <c r="O144" s="812"/>
      <c r="P144" s="812"/>
      <c r="Q144" s="812"/>
      <c r="R144" s="812"/>
      <c r="S144" s="812"/>
      <c r="T144" s="812"/>
      <c r="U144" s="812"/>
      <c r="V144" s="812"/>
      <c r="W144" s="812"/>
      <c r="X144" s="812"/>
      <c r="Y144" s="812"/>
      <c r="Z144" s="812"/>
      <c r="AA144" s="812"/>
      <c r="AB144" s="812"/>
      <c r="AC144" s="812"/>
      <c r="AD144" s="812"/>
      <c r="AE144" s="812"/>
      <c r="AF144" s="812"/>
      <c r="AG144" s="812"/>
      <c r="AH144" s="812"/>
      <c r="AI144" s="812"/>
      <c r="AJ144" s="812"/>
      <c r="AK144" s="812"/>
      <c r="AL144" s="812"/>
      <c r="AM144" s="812"/>
      <c r="AN144" s="812"/>
      <c r="AO144" s="812"/>
      <c r="AP144" s="812"/>
      <c r="AQ144" s="812"/>
      <c r="AR144" s="812"/>
      <c r="AS144" s="812"/>
      <c r="AT144" s="812"/>
      <c r="AU144" s="812"/>
      <c r="AV144" s="812"/>
      <c r="AW144" s="812"/>
      <c r="AX144" s="812"/>
      <c r="AY144" s="812"/>
      <c r="AZ144" s="812"/>
      <c r="BA144" s="812"/>
      <c r="BB144" s="812"/>
      <c r="BC144" s="812"/>
      <c r="BD144" s="812"/>
      <c r="BE144" s="812"/>
      <c r="BF144" s="812"/>
      <c r="BG144" s="812"/>
      <c r="BH144" s="812"/>
      <c r="BI144" s="812"/>
      <c r="BJ144" s="812"/>
      <c r="BK144" s="812"/>
      <c r="BL144" s="812"/>
      <c r="BM144" s="812"/>
      <c r="BN144" s="812"/>
      <c r="BO144" s="812"/>
      <c r="BP144" s="812"/>
      <c r="BQ144" s="812"/>
      <c r="BR144" s="812"/>
      <c r="BS144" s="812"/>
      <c r="BT144" s="812"/>
      <c r="BU144" s="812"/>
      <c r="BV144" s="812"/>
      <c r="BW144" s="812"/>
      <c r="BX144" s="812"/>
      <c r="BY144" s="812"/>
      <c r="BZ144" s="812"/>
      <c r="CA144" s="812"/>
      <c r="CB144" s="812"/>
      <c r="CC144" s="812"/>
      <c r="CD144" s="812"/>
      <c r="CE144" s="812"/>
      <c r="CF144" s="812"/>
      <c r="CG144" s="812"/>
      <c r="CH144" s="812"/>
      <c r="CI144" s="812"/>
      <c r="CJ144" s="812"/>
      <c r="CK144" s="812"/>
      <c r="CL144" s="812"/>
      <c r="CM144" s="812"/>
      <c r="CN144" s="812"/>
      <c r="CO144" s="812"/>
      <c r="CP144" s="812"/>
      <c r="CQ144" s="812"/>
      <c r="CR144" s="812"/>
      <c r="CS144" s="812"/>
      <c r="CT144" s="812"/>
      <c r="CU144" s="812"/>
      <c r="CV144" s="812"/>
      <c r="CW144" s="812"/>
      <c r="CX144" s="812"/>
      <c r="CY144" s="812"/>
      <c r="CZ144" s="812"/>
      <c r="DA144" s="812"/>
      <c r="DB144" s="812"/>
      <c r="DC144" s="812"/>
      <c r="DD144" s="812"/>
      <c r="DE144" s="812"/>
      <c r="DF144" s="812"/>
      <c r="DG144" s="812"/>
      <c r="DH144" s="812"/>
      <c r="DI144" s="812"/>
      <c r="DJ144" s="812"/>
      <c r="DK144" s="812"/>
      <c r="DL144" s="812"/>
      <c r="DM144" s="812"/>
      <c r="DN144" s="812"/>
      <c r="DO144" s="812"/>
      <c r="DP144" s="812"/>
      <c r="DQ144" s="812"/>
      <c r="DR144" s="812"/>
      <c r="DS144" s="812"/>
      <c r="DT144" s="812"/>
      <c r="DU144" s="812"/>
      <c r="DV144" s="812"/>
      <c r="DW144" s="812"/>
      <c r="DX144" s="812"/>
      <c r="DY144" s="812"/>
      <c r="DZ144" s="812"/>
      <c r="EA144" s="812"/>
      <c r="EB144" s="812"/>
      <c r="EC144" s="812"/>
      <c r="ED144" s="812"/>
      <c r="EE144" s="812"/>
      <c r="EF144" s="812"/>
      <c r="EG144" s="812"/>
      <c r="EH144" s="812"/>
      <c r="EI144" s="812"/>
      <c r="EJ144" s="812"/>
      <c r="EK144" s="812"/>
      <c r="EL144" s="812"/>
      <c r="EM144" s="812"/>
      <c r="EN144" s="812"/>
      <c r="EO144" s="812"/>
      <c r="EP144" s="812"/>
      <c r="EQ144" s="812"/>
      <c r="ER144" s="812"/>
      <c r="ES144" s="812"/>
      <c r="ET144" s="812"/>
      <c r="EU144" s="812"/>
      <c r="EV144" s="812"/>
      <c r="EW144" s="812"/>
      <c r="EX144" s="812"/>
      <c r="EY144" s="812"/>
      <c r="EZ144" s="812"/>
      <c r="FA144" s="812"/>
      <c r="FB144" s="812"/>
      <c r="FC144" s="812"/>
      <c r="FD144" s="812"/>
      <c r="FE144" s="812"/>
      <c r="FF144" s="812"/>
      <c r="FG144" s="812"/>
      <c r="FH144" s="812"/>
      <c r="FI144" s="812"/>
      <c r="FJ144" s="812"/>
      <c r="FK144" s="812"/>
      <c r="FL144" s="812"/>
      <c r="FM144" s="812"/>
      <c r="FN144" s="812"/>
      <c r="FO144" s="812"/>
      <c r="FP144" s="812"/>
      <c r="FQ144" s="812"/>
      <c r="FR144" s="812"/>
      <c r="FS144" s="812"/>
      <c r="FT144" s="812"/>
      <c r="FU144" s="812"/>
      <c r="FV144" s="812"/>
      <c r="FW144" s="812"/>
      <c r="FX144" s="812"/>
      <c r="FY144" s="812"/>
      <c r="FZ144" s="812"/>
      <c r="GA144" s="812"/>
      <c r="GB144" s="812"/>
      <c r="GC144" s="812"/>
      <c r="GD144" s="812"/>
      <c r="GE144" s="812"/>
      <c r="GF144" s="812"/>
      <c r="GG144" s="812"/>
      <c r="GH144" s="812"/>
      <c r="GI144" s="812"/>
      <c r="GJ144" s="812"/>
      <c r="GK144" s="812"/>
      <c r="GL144" s="812"/>
      <c r="GM144" s="812"/>
    </row>
    <row r="145" spans="2:195" ht="15" customHeight="1" x14ac:dyDescent="0.2">
      <c r="B145" s="812"/>
      <c r="C145" s="812"/>
      <c r="D145" s="812"/>
      <c r="E145" s="812"/>
      <c r="F145" s="812"/>
      <c r="G145" s="812"/>
      <c r="H145" s="812"/>
      <c r="I145" s="812"/>
      <c r="J145" s="812"/>
      <c r="K145" s="812"/>
      <c r="L145" s="812"/>
      <c r="M145" s="812"/>
      <c r="N145" s="812"/>
      <c r="O145" s="812"/>
      <c r="P145" s="812"/>
      <c r="Q145" s="812"/>
      <c r="R145" s="812"/>
      <c r="S145" s="812"/>
      <c r="T145" s="812"/>
      <c r="U145" s="812"/>
      <c r="V145" s="812"/>
      <c r="W145" s="812"/>
      <c r="X145" s="812"/>
      <c r="Y145" s="812"/>
      <c r="Z145" s="812"/>
      <c r="AA145" s="812"/>
      <c r="AB145" s="812"/>
      <c r="AC145" s="812"/>
      <c r="AD145" s="812"/>
      <c r="AE145" s="812"/>
      <c r="AF145" s="812"/>
      <c r="AG145" s="812"/>
      <c r="AH145" s="812"/>
      <c r="AI145" s="812"/>
      <c r="AJ145" s="812"/>
      <c r="AK145" s="812"/>
      <c r="AL145" s="812"/>
      <c r="AM145" s="812"/>
      <c r="AN145" s="812"/>
      <c r="AO145" s="812"/>
      <c r="AP145" s="812"/>
      <c r="AQ145" s="812"/>
      <c r="AR145" s="812"/>
      <c r="AS145" s="812"/>
      <c r="AT145" s="812"/>
      <c r="AU145" s="812"/>
      <c r="AV145" s="812"/>
      <c r="AW145" s="812"/>
      <c r="AX145" s="812"/>
      <c r="AY145" s="812"/>
      <c r="AZ145" s="812"/>
      <c r="BA145" s="812"/>
      <c r="BB145" s="812"/>
      <c r="BC145" s="812"/>
      <c r="BD145" s="812"/>
      <c r="BE145" s="812"/>
      <c r="BF145" s="812"/>
      <c r="BG145" s="812"/>
      <c r="BH145" s="812"/>
      <c r="BI145" s="812"/>
      <c r="BJ145" s="812"/>
      <c r="BK145" s="812"/>
      <c r="BL145" s="812"/>
      <c r="BM145" s="812"/>
      <c r="BN145" s="812"/>
      <c r="BO145" s="812"/>
      <c r="BP145" s="812"/>
      <c r="BQ145" s="812"/>
      <c r="BR145" s="812"/>
      <c r="BS145" s="812"/>
      <c r="BT145" s="812"/>
      <c r="BU145" s="812"/>
      <c r="BV145" s="812"/>
      <c r="BW145" s="812"/>
      <c r="BX145" s="812"/>
      <c r="BY145" s="812"/>
      <c r="BZ145" s="812"/>
      <c r="CA145" s="812"/>
      <c r="CB145" s="812"/>
      <c r="CC145" s="812"/>
      <c r="CD145" s="812"/>
      <c r="CE145" s="812"/>
      <c r="CF145" s="812"/>
      <c r="CG145" s="812"/>
      <c r="CH145" s="812"/>
      <c r="CI145" s="812"/>
      <c r="CJ145" s="812"/>
      <c r="CK145" s="812"/>
      <c r="CL145" s="812"/>
      <c r="CM145" s="812"/>
      <c r="CN145" s="812"/>
      <c r="CO145" s="812"/>
      <c r="CP145" s="812"/>
      <c r="CQ145" s="812"/>
      <c r="CR145" s="812"/>
      <c r="CS145" s="812"/>
      <c r="CT145" s="812"/>
      <c r="CU145" s="812"/>
      <c r="CV145" s="812"/>
      <c r="CW145" s="812"/>
      <c r="CX145" s="812"/>
      <c r="CY145" s="812"/>
      <c r="CZ145" s="812"/>
      <c r="DA145" s="812"/>
      <c r="DB145" s="812"/>
      <c r="DC145" s="812"/>
      <c r="DD145" s="812"/>
      <c r="DE145" s="812"/>
      <c r="DF145" s="812"/>
      <c r="DG145" s="812"/>
      <c r="DH145" s="812"/>
      <c r="DI145" s="812"/>
      <c r="DJ145" s="812"/>
      <c r="DK145" s="812"/>
      <c r="DL145" s="812"/>
      <c r="DM145" s="812"/>
      <c r="DN145" s="812"/>
      <c r="DO145" s="812"/>
      <c r="DP145" s="812"/>
      <c r="DQ145" s="812"/>
      <c r="DR145" s="812"/>
      <c r="DS145" s="812"/>
      <c r="DT145" s="812"/>
      <c r="DU145" s="812"/>
      <c r="DV145" s="812"/>
      <c r="DW145" s="812"/>
      <c r="DX145" s="812"/>
      <c r="DY145" s="812"/>
      <c r="DZ145" s="812"/>
      <c r="EA145" s="812"/>
      <c r="EB145" s="812"/>
      <c r="EC145" s="812"/>
      <c r="ED145" s="812"/>
      <c r="EE145" s="812"/>
      <c r="EF145" s="812"/>
      <c r="EG145" s="812"/>
      <c r="EH145" s="812"/>
      <c r="EI145" s="812"/>
      <c r="EJ145" s="812"/>
      <c r="EK145" s="812"/>
      <c r="EL145" s="812"/>
      <c r="EM145" s="812"/>
      <c r="EN145" s="812"/>
      <c r="EO145" s="812"/>
      <c r="EP145" s="812"/>
      <c r="EQ145" s="812"/>
      <c r="ER145" s="812"/>
      <c r="ES145" s="812"/>
      <c r="ET145" s="812"/>
      <c r="EU145" s="812"/>
      <c r="EV145" s="812"/>
      <c r="EW145" s="812"/>
      <c r="EX145" s="812"/>
      <c r="EY145" s="812"/>
      <c r="EZ145" s="812"/>
      <c r="FA145" s="812"/>
      <c r="FB145" s="812"/>
      <c r="FC145" s="812"/>
      <c r="FD145" s="812"/>
      <c r="FE145" s="812"/>
      <c r="FF145" s="812"/>
      <c r="FG145" s="812"/>
      <c r="FH145" s="812"/>
      <c r="FI145" s="812"/>
      <c r="FJ145" s="812"/>
      <c r="FK145" s="812"/>
      <c r="FL145" s="812"/>
      <c r="FM145" s="812"/>
      <c r="FN145" s="812"/>
      <c r="FO145" s="812"/>
      <c r="FP145" s="812"/>
      <c r="FQ145" s="812"/>
      <c r="FR145" s="812"/>
      <c r="FS145" s="812"/>
      <c r="FT145" s="812"/>
      <c r="FU145" s="812"/>
      <c r="FV145" s="812"/>
      <c r="FW145" s="812"/>
      <c r="FX145" s="812"/>
      <c r="FY145" s="812"/>
      <c r="FZ145" s="812"/>
      <c r="GA145" s="812"/>
      <c r="GB145" s="812"/>
      <c r="GC145" s="812"/>
      <c r="GD145" s="812"/>
      <c r="GE145" s="812"/>
      <c r="GF145" s="812"/>
      <c r="GG145" s="812"/>
      <c r="GH145" s="812"/>
      <c r="GI145" s="812"/>
      <c r="GJ145" s="812"/>
      <c r="GK145" s="812"/>
      <c r="GL145" s="812"/>
      <c r="GM145" s="812"/>
    </row>
    <row r="146" spans="2:195" ht="15" customHeight="1" x14ac:dyDescent="0.2">
      <c r="B146" s="812"/>
      <c r="C146" s="812"/>
      <c r="D146" s="812"/>
      <c r="E146" s="812"/>
      <c r="F146" s="812"/>
      <c r="G146" s="812"/>
      <c r="H146" s="812"/>
      <c r="I146" s="812"/>
      <c r="J146" s="812"/>
      <c r="K146" s="812"/>
      <c r="L146" s="812"/>
      <c r="M146" s="812"/>
      <c r="N146" s="812"/>
      <c r="O146" s="812"/>
      <c r="P146" s="812"/>
      <c r="Q146" s="812"/>
      <c r="R146" s="812"/>
      <c r="S146" s="812"/>
      <c r="T146" s="812"/>
      <c r="U146" s="812"/>
      <c r="V146" s="812"/>
      <c r="W146" s="812"/>
      <c r="X146" s="812"/>
      <c r="Y146" s="812"/>
      <c r="Z146" s="812"/>
      <c r="AA146" s="812"/>
      <c r="AB146" s="812"/>
      <c r="AC146" s="812"/>
      <c r="AD146" s="812"/>
      <c r="AE146" s="812"/>
      <c r="AF146" s="812"/>
      <c r="AG146" s="812"/>
      <c r="AH146" s="812"/>
      <c r="AI146" s="812"/>
      <c r="AJ146" s="812"/>
      <c r="AK146" s="812"/>
      <c r="AL146" s="812"/>
      <c r="AM146" s="812"/>
      <c r="AN146" s="812"/>
      <c r="AO146" s="812"/>
      <c r="AP146" s="812"/>
      <c r="AQ146" s="812"/>
      <c r="AR146" s="812"/>
      <c r="AS146" s="812"/>
      <c r="AT146" s="812"/>
      <c r="AU146" s="812"/>
      <c r="AV146" s="812"/>
      <c r="AW146" s="812"/>
      <c r="AX146" s="812"/>
      <c r="AY146" s="812"/>
      <c r="AZ146" s="812"/>
      <c r="BA146" s="812"/>
      <c r="BB146" s="812"/>
      <c r="BC146" s="812"/>
      <c r="BD146" s="812"/>
      <c r="BE146" s="812"/>
      <c r="BF146" s="812"/>
      <c r="BG146" s="812"/>
      <c r="BH146" s="812"/>
      <c r="BI146" s="812"/>
      <c r="BJ146" s="812"/>
      <c r="BK146" s="812"/>
      <c r="BL146" s="812"/>
      <c r="BM146" s="812"/>
      <c r="BN146" s="812"/>
      <c r="BO146" s="812"/>
      <c r="BP146" s="812"/>
      <c r="BQ146" s="812"/>
      <c r="BR146" s="812"/>
      <c r="BS146" s="812"/>
      <c r="BT146" s="812"/>
      <c r="BU146" s="812"/>
      <c r="BV146" s="812"/>
      <c r="BW146" s="812"/>
      <c r="BX146" s="812"/>
      <c r="BY146" s="812"/>
      <c r="BZ146" s="812"/>
      <c r="CA146" s="812"/>
      <c r="CB146" s="812"/>
      <c r="CC146" s="812"/>
      <c r="CD146" s="812"/>
      <c r="CE146" s="812"/>
      <c r="CF146" s="812"/>
      <c r="CG146" s="812"/>
      <c r="CH146" s="812"/>
      <c r="CI146" s="812"/>
      <c r="CJ146" s="812"/>
      <c r="CK146" s="812"/>
      <c r="CL146" s="812"/>
      <c r="CM146" s="812"/>
      <c r="CN146" s="812"/>
      <c r="CO146" s="812"/>
      <c r="CP146" s="812"/>
      <c r="CQ146" s="812"/>
      <c r="CR146" s="812"/>
      <c r="CS146" s="812"/>
      <c r="CT146" s="812"/>
      <c r="CU146" s="812"/>
      <c r="CV146" s="812"/>
      <c r="CW146" s="812"/>
      <c r="CX146" s="812"/>
      <c r="CY146" s="812"/>
      <c r="CZ146" s="812"/>
      <c r="DA146" s="812"/>
      <c r="DB146" s="812"/>
      <c r="DC146" s="812"/>
      <c r="DD146" s="812"/>
      <c r="DE146" s="812"/>
      <c r="DF146" s="812"/>
      <c r="DG146" s="812"/>
      <c r="DH146" s="812"/>
      <c r="DI146" s="812"/>
      <c r="DJ146" s="812"/>
      <c r="DK146" s="812"/>
      <c r="DL146" s="812"/>
      <c r="DM146" s="812"/>
      <c r="DN146" s="812"/>
      <c r="DO146" s="812"/>
      <c r="DP146" s="812"/>
      <c r="DQ146" s="812"/>
      <c r="DR146" s="812"/>
      <c r="DS146" s="812"/>
      <c r="DT146" s="812"/>
      <c r="DU146" s="812"/>
      <c r="DV146" s="812"/>
      <c r="DW146" s="812"/>
      <c r="DX146" s="812"/>
      <c r="DY146" s="812"/>
      <c r="DZ146" s="812"/>
      <c r="EA146" s="812"/>
      <c r="EB146" s="812"/>
      <c r="EC146" s="812"/>
      <c r="ED146" s="812"/>
      <c r="EE146" s="812"/>
      <c r="EF146" s="812"/>
      <c r="EG146" s="812"/>
      <c r="EH146" s="812"/>
      <c r="EI146" s="812"/>
      <c r="EJ146" s="812"/>
      <c r="EK146" s="812"/>
      <c r="EL146" s="812"/>
      <c r="EM146" s="812"/>
      <c r="EN146" s="812"/>
      <c r="EO146" s="812"/>
      <c r="EP146" s="812"/>
      <c r="EQ146" s="812"/>
      <c r="ER146" s="812"/>
      <c r="ES146" s="812"/>
      <c r="ET146" s="812"/>
      <c r="EU146" s="812"/>
      <c r="EV146" s="812"/>
      <c r="EW146" s="812"/>
      <c r="EX146" s="812"/>
      <c r="EY146" s="812"/>
      <c r="EZ146" s="812"/>
      <c r="FA146" s="812"/>
      <c r="FB146" s="812"/>
      <c r="FC146" s="812"/>
      <c r="FD146" s="812"/>
      <c r="FE146" s="812"/>
      <c r="FF146" s="812"/>
      <c r="FG146" s="812"/>
      <c r="FH146" s="812"/>
      <c r="FI146" s="812"/>
      <c r="FJ146" s="812"/>
      <c r="FK146" s="812"/>
      <c r="FL146" s="812"/>
      <c r="FM146" s="812"/>
      <c r="FN146" s="812"/>
      <c r="FO146" s="812"/>
      <c r="FP146" s="812"/>
      <c r="FQ146" s="812"/>
      <c r="FR146" s="812"/>
      <c r="FS146" s="812"/>
      <c r="FT146" s="812"/>
      <c r="FU146" s="812"/>
      <c r="FV146" s="812"/>
      <c r="FW146" s="812"/>
      <c r="FX146" s="812"/>
      <c r="FY146" s="812"/>
      <c r="FZ146" s="812"/>
      <c r="GA146" s="812"/>
      <c r="GB146" s="812"/>
      <c r="GC146" s="812"/>
      <c r="GD146" s="812"/>
      <c r="GE146" s="812"/>
      <c r="GF146" s="812"/>
      <c r="GG146" s="812"/>
      <c r="GH146" s="812"/>
      <c r="GI146" s="812"/>
      <c r="GJ146" s="812"/>
      <c r="GK146" s="812"/>
      <c r="GL146" s="812"/>
      <c r="GM146" s="812"/>
    </row>
    <row r="147" spans="2:195" ht="15" customHeight="1" x14ac:dyDescent="0.2">
      <c r="B147" s="812"/>
      <c r="C147" s="812"/>
      <c r="D147" s="812"/>
      <c r="E147" s="812"/>
      <c r="F147" s="812"/>
      <c r="G147" s="812"/>
      <c r="H147" s="812"/>
      <c r="I147" s="812"/>
      <c r="J147" s="812"/>
      <c r="K147" s="812"/>
      <c r="L147" s="812"/>
      <c r="M147" s="812"/>
      <c r="N147" s="812"/>
      <c r="O147" s="812"/>
      <c r="P147" s="812"/>
      <c r="Q147" s="812"/>
      <c r="R147" s="812"/>
      <c r="S147" s="812"/>
      <c r="T147" s="812"/>
      <c r="U147" s="812"/>
      <c r="V147" s="812"/>
      <c r="W147" s="812"/>
      <c r="X147" s="812"/>
      <c r="Y147" s="812"/>
      <c r="Z147" s="812"/>
      <c r="AA147" s="812"/>
      <c r="AB147" s="812"/>
      <c r="AC147" s="812"/>
      <c r="AD147" s="812"/>
      <c r="AE147" s="812"/>
      <c r="AF147" s="812"/>
      <c r="AG147" s="812"/>
      <c r="AH147" s="812"/>
      <c r="AI147" s="812"/>
      <c r="AJ147" s="812"/>
      <c r="AK147" s="812"/>
      <c r="AL147" s="812"/>
      <c r="AM147" s="812"/>
      <c r="AN147" s="812"/>
      <c r="AO147" s="812"/>
      <c r="AP147" s="812"/>
      <c r="AQ147" s="812"/>
      <c r="AR147" s="812"/>
      <c r="AS147" s="812"/>
      <c r="AT147" s="812"/>
      <c r="AU147" s="812"/>
      <c r="AV147" s="812"/>
      <c r="AW147" s="812"/>
      <c r="AX147" s="812"/>
      <c r="AY147" s="812"/>
      <c r="AZ147" s="812"/>
      <c r="BA147" s="812"/>
      <c r="BB147" s="812"/>
      <c r="BC147" s="812"/>
      <c r="BD147" s="812"/>
      <c r="BE147" s="812"/>
      <c r="BF147" s="812"/>
      <c r="BG147" s="812"/>
      <c r="BH147" s="812"/>
      <c r="BI147" s="812"/>
      <c r="BJ147" s="812"/>
      <c r="BK147" s="812"/>
      <c r="BL147" s="812"/>
      <c r="BM147" s="812"/>
      <c r="BN147" s="812"/>
      <c r="BO147" s="812"/>
      <c r="BP147" s="812"/>
      <c r="BQ147" s="812"/>
      <c r="BR147" s="812"/>
      <c r="BS147" s="812"/>
      <c r="BT147" s="812"/>
      <c r="BU147" s="812"/>
      <c r="BV147" s="812"/>
      <c r="BW147" s="812"/>
      <c r="BX147" s="812"/>
      <c r="BY147" s="812"/>
      <c r="BZ147" s="812"/>
      <c r="CA147" s="812"/>
      <c r="CB147" s="812"/>
      <c r="CC147" s="812"/>
      <c r="CD147" s="812"/>
      <c r="CE147" s="812"/>
      <c r="CF147" s="812"/>
      <c r="CG147" s="812"/>
      <c r="CH147" s="812"/>
      <c r="CI147" s="812"/>
      <c r="CJ147" s="812"/>
      <c r="CK147" s="812"/>
      <c r="CL147" s="812"/>
      <c r="CM147" s="812"/>
      <c r="CN147" s="812"/>
      <c r="CO147" s="812"/>
      <c r="CP147" s="812"/>
      <c r="CQ147" s="812"/>
      <c r="CR147" s="812"/>
      <c r="CS147" s="812"/>
      <c r="CT147" s="812"/>
      <c r="CU147" s="812"/>
      <c r="CV147" s="812"/>
      <c r="CW147" s="812"/>
      <c r="CX147" s="812"/>
      <c r="CY147" s="812"/>
      <c r="CZ147" s="812"/>
      <c r="DA147" s="812"/>
      <c r="DB147" s="812"/>
      <c r="DC147" s="812"/>
      <c r="DD147" s="812"/>
      <c r="DE147" s="812"/>
      <c r="DF147" s="812"/>
      <c r="DG147" s="812"/>
      <c r="DH147" s="812"/>
      <c r="DI147" s="812"/>
      <c r="DJ147" s="812"/>
      <c r="DK147" s="812"/>
      <c r="DL147" s="812"/>
      <c r="DM147" s="812"/>
      <c r="DN147" s="812"/>
      <c r="DO147" s="812"/>
      <c r="DP147" s="812"/>
      <c r="DQ147" s="812"/>
      <c r="DR147" s="812"/>
      <c r="DS147" s="812"/>
      <c r="DT147" s="812"/>
      <c r="DU147" s="812"/>
      <c r="DV147" s="812"/>
      <c r="DW147" s="812"/>
      <c r="DX147" s="812"/>
      <c r="DY147" s="812"/>
      <c r="DZ147" s="812"/>
      <c r="EA147" s="812"/>
      <c r="EB147" s="812"/>
      <c r="EC147" s="812"/>
      <c r="ED147" s="812"/>
      <c r="EE147" s="812"/>
      <c r="EF147" s="812"/>
      <c r="EG147" s="812"/>
      <c r="EH147" s="812"/>
      <c r="EI147" s="812"/>
      <c r="EJ147" s="812"/>
      <c r="EK147" s="812"/>
      <c r="EL147" s="812"/>
      <c r="EM147" s="812"/>
      <c r="EN147" s="812"/>
      <c r="EO147" s="812"/>
      <c r="EP147" s="812"/>
      <c r="EQ147" s="812"/>
      <c r="ER147" s="812"/>
      <c r="ES147" s="812"/>
      <c r="ET147" s="812"/>
      <c r="EU147" s="812"/>
      <c r="EV147" s="812"/>
      <c r="EW147" s="812"/>
      <c r="EX147" s="812"/>
      <c r="EY147" s="812"/>
      <c r="EZ147" s="812"/>
      <c r="FA147" s="812"/>
      <c r="FB147" s="812"/>
      <c r="FC147" s="812"/>
      <c r="FD147" s="812"/>
      <c r="FE147" s="812"/>
      <c r="FF147" s="812"/>
      <c r="FG147" s="812"/>
      <c r="FH147" s="812"/>
      <c r="FI147" s="812"/>
      <c r="FJ147" s="812"/>
      <c r="FK147" s="812"/>
      <c r="FL147" s="812"/>
      <c r="FM147" s="812"/>
      <c r="FN147" s="812"/>
      <c r="FO147" s="812"/>
      <c r="FP147" s="812"/>
      <c r="FQ147" s="812"/>
      <c r="FR147" s="812"/>
      <c r="FS147" s="812"/>
      <c r="FT147" s="812"/>
      <c r="FU147" s="812"/>
      <c r="FV147" s="812"/>
      <c r="FW147" s="812"/>
      <c r="FX147" s="812"/>
      <c r="FY147" s="812"/>
      <c r="FZ147" s="812"/>
      <c r="GA147" s="812"/>
      <c r="GB147" s="812"/>
      <c r="GC147" s="812"/>
      <c r="GD147" s="812"/>
      <c r="GE147" s="812"/>
      <c r="GF147" s="812"/>
      <c r="GG147" s="812"/>
      <c r="GH147" s="812"/>
      <c r="GI147" s="812"/>
      <c r="GJ147" s="812"/>
      <c r="GK147" s="812"/>
      <c r="GL147" s="812"/>
      <c r="GM147" s="812"/>
    </row>
    <row r="148" spans="2:195" ht="15" customHeight="1" x14ac:dyDescent="0.2">
      <c r="B148" s="812"/>
      <c r="C148" s="812"/>
      <c r="D148" s="812"/>
      <c r="E148" s="812"/>
      <c r="F148" s="812"/>
      <c r="G148" s="812"/>
      <c r="H148" s="812"/>
      <c r="I148" s="812"/>
      <c r="J148" s="812"/>
      <c r="K148" s="812"/>
      <c r="L148" s="812"/>
      <c r="M148" s="812"/>
      <c r="N148" s="812"/>
      <c r="O148" s="812"/>
      <c r="P148" s="812"/>
      <c r="Q148" s="812"/>
      <c r="R148" s="812"/>
      <c r="S148" s="812"/>
      <c r="T148" s="812"/>
      <c r="U148" s="812"/>
      <c r="V148" s="812"/>
      <c r="W148" s="812"/>
      <c r="X148" s="812"/>
      <c r="Y148" s="812"/>
      <c r="Z148" s="812"/>
      <c r="AA148" s="812"/>
      <c r="AB148" s="812"/>
      <c r="AC148" s="812"/>
      <c r="AD148" s="812"/>
      <c r="AE148" s="812"/>
      <c r="AF148" s="812"/>
      <c r="AG148" s="812"/>
      <c r="AH148" s="812"/>
      <c r="AI148" s="812"/>
      <c r="AJ148" s="812"/>
      <c r="AK148" s="812"/>
      <c r="AL148" s="812"/>
      <c r="AM148" s="812"/>
      <c r="AN148" s="812"/>
      <c r="AO148" s="812"/>
      <c r="AP148" s="812"/>
      <c r="AQ148" s="812"/>
      <c r="AR148" s="812"/>
      <c r="AS148" s="812"/>
      <c r="AT148" s="812"/>
      <c r="AU148" s="812"/>
      <c r="AV148" s="812"/>
      <c r="AW148" s="812"/>
      <c r="AX148" s="812"/>
      <c r="AY148" s="812"/>
      <c r="AZ148" s="812"/>
      <c r="BA148" s="812"/>
      <c r="BB148" s="812"/>
      <c r="BC148" s="812"/>
      <c r="BD148" s="812"/>
      <c r="BE148" s="812"/>
      <c r="BF148" s="812"/>
      <c r="BG148" s="812"/>
      <c r="BH148" s="812"/>
      <c r="BI148" s="812"/>
      <c r="BJ148" s="812"/>
      <c r="BK148" s="812"/>
      <c r="BL148" s="812"/>
      <c r="BM148" s="812"/>
      <c r="BN148" s="812"/>
      <c r="BO148" s="812"/>
      <c r="BP148" s="812"/>
      <c r="BQ148" s="812"/>
      <c r="BR148" s="812"/>
      <c r="BS148" s="812"/>
      <c r="BT148" s="812"/>
      <c r="BU148" s="812"/>
      <c r="BV148" s="812"/>
      <c r="BW148" s="812"/>
      <c r="BX148" s="812"/>
      <c r="BY148" s="812"/>
      <c r="BZ148" s="812"/>
      <c r="CA148" s="812"/>
      <c r="CB148" s="812"/>
      <c r="CC148" s="812"/>
      <c r="CD148" s="812"/>
      <c r="CE148" s="812"/>
      <c r="CF148" s="812"/>
      <c r="CG148" s="812"/>
      <c r="CH148" s="812"/>
      <c r="CI148" s="812"/>
      <c r="CJ148" s="812"/>
      <c r="CK148" s="812"/>
      <c r="CL148" s="812"/>
      <c r="CM148" s="812"/>
      <c r="CN148" s="812"/>
      <c r="CO148" s="812"/>
      <c r="CP148" s="812"/>
      <c r="CQ148" s="812"/>
      <c r="CR148" s="812"/>
      <c r="CS148" s="812"/>
      <c r="CT148" s="812"/>
      <c r="CU148" s="812"/>
      <c r="CV148" s="812"/>
      <c r="CW148" s="812"/>
      <c r="CX148" s="812"/>
      <c r="CY148" s="812"/>
      <c r="CZ148" s="812"/>
      <c r="DA148" s="812"/>
      <c r="DB148" s="812"/>
      <c r="DC148" s="812"/>
      <c r="DD148" s="812"/>
      <c r="DE148" s="812"/>
      <c r="DF148" s="812"/>
      <c r="DG148" s="812"/>
      <c r="DH148" s="812"/>
      <c r="DI148" s="812"/>
      <c r="DJ148" s="812"/>
      <c r="DK148" s="812"/>
      <c r="DL148" s="812"/>
      <c r="DM148" s="812"/>
      <c r="DN148" s="812"/>
      <c r="DO148" s="812"/>
      <c r="DP148" s="812"/>
      <c r="DQ148" s="812"/>
      <c r="DR148" s="812"/>
      <c r="DS148" s="812"/>
      <c r="DT148" s="812"/>
      <c r="DU148" s="812"/>
      <c r="DV148" s="812"/>
      <c r="DW148" s="812"/>
      <c r="DX148" s="812"/>
      <c r="DY148" s="812"/>
      <c r="DZ148" s="812"/>
      <c r="EA148" s="812"/>
      <c r="EB148" s="812"/>
      <c r="EC148" s="812"/>
      <c r="ED148" s="812"/>
      <c r="EE148" s="812"/>
      <c r="EF148" s="812"/>
      <c r="EG148" s="812"/>
      <c r="EH148" s="812"/>
      <c r="EI148" s="812"/>
      <c r="EJ148" s="812"/>
      <c r="EK148" s="812"/>
      <c r="EL148" s="812"/>
      <c r="EM148" s="812"/>
      <c r="EN148" s="812"/>
      <c r="EO148" s="812"/>
      <c r="EP148" s="812"/>
      <c r="EQ148" s="812"/>
      <c r="ER148" s="812"/>
      <c r="ES148" s="812"/>
      <c r="ET148" s="812"/>
      <c r="EU148" s="812"/>
      <c r="EV148" s="812"/>
      <c r="EW148" s="812"/>
      <c r="EX148" s="812"/>
      <c r="EY148" s="812"/>
      <c r="EZ148" s="812"/>
      <c r="FA148" s="812"/>
      <c r="FB148" s="812"/>
      <c r="FC148" s="812"/>
      <c r="FD148" s="812"/>
      <c r="FE148" s="812"/>
      <c r="FF148" s="812"/>
      <c r="FG148" s="812"/>
      <c r="FH148" s="812"/>
      <c r="FI148" s="812"/>
      <c r="FJ148" s="812"/>
      <c r="FK148" s="812"/>
      <c r="FL148" s="812"/>
      <c r="FM148" s="812"/>
      <c r="FN148" s="812"/>
      <c r="FO148" s="812"/>
      <c r="FP148" s="812"/>
      <c r="FQ148" s="812"/>
      <c r="FR148" s="812"/>
      <c r="FS148" s="812"/>
      <c r="FT148" s="812"/>
      <c r="FU148" s="812"/>
      <c r="FV148" s="812"/>
      <c r="FW148" s="812"/>
      <c r="FX148" s="812"/>
      <c r="FY148" s="812"/>
      <c r="FZ148" s="812"/>
      <c r="GA148" s="812"/>
      <c r="GB148" s="812"/>
      <c r="GC148" s="812"/>
      <c r="GD148" s="812"/>
      <c r="GE148" s="812"/>
      <c r="GF148" s="812"/>
      <c r="GG148" s="812"/>
      <c r="GH148" s="812"/>
      <c r="GI148" s="812"/>
      <c r="GJ148" s="812"/>
      <c r="GK148" s="812"/>
      <c r="GL148" s="812"/>
      <c r="GM148" s="812"/>
    </row>
    <row r="149" spans="2:195" ht="15" customHeight="1" x14ac:dyDescent="0.2">
      <c r="B149" s="812"/>
      <c r="C149" s="812"/>
      <c r="D149" s="812"/>
      <c r="E149" s="812"/>
      <c r="F149" s="812"/>
      <c r="G149" s="812"/>
      <c r="H149" s="812"/>
      <c r="I149" s="812"/>
      <c r="J149" s="812"/>
      <c r="K149" s="812"/>
      <c r="L149" s="812"/>
      <c r="M149" s="812"/>
      <c r="N149" s="812"/>
      <c r="O149" s="812"/>
      <c r="P149" s="812"/>
      <c r="Q149" s="812"/>
      <c r="R149" s="812"/>
      <c r="S149" s="812"/>
      <c r="T149" s="812"/>
      <c r="U149" s="812"/>
      <c r="V149" s="812"/>
      <c r="W149" s="812"/>
      <c r="X149" s="812"/>
      <c r="Y149" s="812"/>
      <c r="Z149" s="812"/>
      <c r="AA149" s="812"/>
      <c r="AB149" s="812"/>
      <c r="AC149" s="812"/>
      <c r="AD149" s="812"/>
      <c r="AE149" s="812"/>
      <c r="AF149" s="812"/>
      <c r="AG149" s="812"/>
      <c r="AH149" s="812"/>
      <c r="AI149" s="812"/>
      <c r="AJ149" s="812"/>
      <c r="AK149" s="812"/>
      <c r="AL149" s="812"/>
      <c r="AM149" s="812"/>
      <c r="AN149" s="812"/>
      <c r="AO149" s="812"/>
      <c r="AP149" s="812"/>
      <c r="AQ149" s="812"/>
      <c r="AR149" s="812"/>
      <c r="AS149" s="812"/>
      <c r="AT149" s="812"/>
      <c r="AU149" s="812"/>
      <c r="AV149" s="812"/>
      <c r="AW149" s="812"/>
      <c r="AX149" s="812"/>
      <c r="AY149" s="812"/>
      <c r="AZ149" s="812"/>
      <c r="BA149" s="812"/>
      <c r="BB149" s="812"/>
      <c r="BC149" s="812"/>
      <c r="BD149" s="812"/>
      <c r="BE149" s="812"/>
      <c r="BF149" s="812"/>
      <c r="BG149" s="812"/>
      <c r="BH149" s="812"/>
      <c r="BI149" s="812"/>
      <c r="BJ149" s="812"/>
      <c r="BK149" s="812"/>
      <c r="BL149" s="812"/>
      <c r="BM149" s="812"/>
      <c r="BN149" s="812"/>
      <c r="BO149" s="812"/>
      <c r="BP149" s="812"/>
      <c r="BQ149" s="812"/>
      <c r="BR149" s="812"/>
      <c r="BS149" s="812"/>
      <c r="BT149" s="812"/>
      <c r="BU149" s="812"/>
      <c r="BV149" s="812"/>
      <c r="BW149" s="812"/>
      <c r="BX149" s="812"/>
      <c r="BY149" s="812"/>
      <c r="BZ149" s="812"/>
      <c r="CA149" s="812"/>
      <c r="CB149" s="812"/>
      <c r="CC149" s="812"/>
      <c r="CD149" s="812"/>
      <c r="CE149" s="812"/>
      <c r="CF149" s="812"/>
      <c r="CG149" s="812"/>
      <c r="CH149" s="812"/>
      <c r="CI149" s="812"/>
      <c r="CJ149" s="812"/>
      <c r="CK149" s="812"/>
      <c r="CL149" s="812"/>
      <c r="CM149" s="812"/>
      <c r="CN149" s="812"/>
      <c r="CO149" s="812"/>
      <c r="CP149" s="812"/>
      <c r="CQ149" s="812"/>
      <c r="CR149" s="812"/>
      <c r="CS149" s="812"/>
      <c r="CT149" s="812"/>
      <c r="CU149" s="812"/>
      <c r="CV149" s="812"/>
      <c r="CW149" s="812"/>
      <c r="CX149" s="812"/>
      <c r="CY149" s="812"/>
      <c r="CZ149" s="812"/>
      <c r="DA149" s="812"/>
      <c r="DB149" s="812"/>
      <c r="DC149" s="812"/>
      <c r="DD149" s="812"/>
      <c r="DE149" s="812"/>
      <c r="DF149" s="812"/>
      <c r="DG149" s="812"/>
      <c r="DH149" s="812"/>
      <c r="DI149" s="812"/>
      <c r="DJ149" s="812"/>
      <c r="DK149" s="812"/>
      <c r="DL149" s="812"/>
      <c r="DM149" s="812"/>
      <c r="DN149" s="812"/>
      <c r="DO149" s="812"/>
      <c r="DP149" s="812"/>
      <c r="DQ149" s="812"/>
      <c r="DR149" s="812"/>
      <c r="DS149" s="812"/>
      <c r="DT149" s="812"/>
      <c r="DU149" s="812"/>
      <c r="DV149" s="812"/>
      <c r="DW149" s="812"/>
      <c r="DX149" s="812"/>
      <c r="DY149" s="812"/>
      <c r="DZ149" s="812"/>
      <c r="EA149" s="812"/>
      <c r="EB149" s="812"/>
      <c r="EC149" s="812"/>
      <c r="ED149" s="812"/>
      <c r="EE149" s="812"/>
      <c r="EF149" s="812"/>
      <c r="EG149" s="812"/>
      <c r="EH149" s="812"/>
      <c r="EI149" s="812"/>
      <c r="EJ149" s="812"/>
      <c r="EK149" s="812"/>
      <c r="EL149" s="812"/>
      <c r="EM149" s="812"/>
      <c r="EN149" s="812"/>
      <c r="EO149" s="812"/>
      <c r="EP149" s="812"/>
      <c r="EQ149" s="812"/>
      <c r="ER149" s="812"/>
      <c r="ES149" s="812"/>
      <c r="ET149" s="812"/>
      <c r="EU149" s="812"/>
      <c r="EV149" s="812"/>
      <c r="EW149" s="812"/>
      <c r="EX149" s="812"/>
      <c r="EY149" s="812"/>
      <c r="EZ149" s="812"/>
      <c r="FA149" s="812"/>
      <c r="FB149" s="812"/>
      <c r="FC149" s="812"/>
      <c r="FD149" s="812"/>
      <c r="FE149" s="812"/>
      <c r="FF149" s="812"/>
      <c r="FG149" s="812"/>
      <c r="FH149" s="812"/>
      <c r="FI149" s="812"/>
      <c r="FJ149" s="812"/>
      <c r="FK149" s="812"/>
      <c r="FL149" s="812"/>
      <c r="FM149" s="812"/>
      <c r="FN149" s="812"/>
      <c r="FO149" s="812"/>
      <c r="FP149" s="812"/>
      <c r="FQ149" s="812"/>
      <c r="FR149" s="812"/>
      <c r="FS149" s="812"/>
      <c r="FT149" s="812"/>
      <c r="FU149" s="812"/>
      <c r="FV149" s="812"/>
      <c r="FW149" s="812"/>
      <c r="FX149" s="812"/>
      <c r="FY149" s="812"/>
      <c r="FZ149" s="812"/>
      <c r="GA149" s="812"/>
      <c r="GB149" s="812"/>
      <c r="GC149" s="812"/>
      <c r="GD149" s="812"/>
      <c r="GE149" s="812"/>
      <c r="GF149" s="812"/>
      <c r="GG149" s="812"/>
      <c r="GH149" s="812"/>
      <c r="GI149" s="812"/>
      <c r="GJ149" s="812"/>
      <c r="GK149" s="812"/>
      <c r="GL149" s="812"/>
      <c r="GM149" s="812"/>
    </row>
    <row r="150" spans="2:195" ht="15" customHeight="1" x14ac:dyDescent="0.2">
      <c r="B150" s="812"/>
      <c r="C150" s="812"/>
      <c r="D150" s="812"/>
      <c r="E150" s="812"/>
      <c r="F150" s="812"/>
      <c r="G150" s="812"/>
      <c r="H150" s="812"/>
      <c r="I150" s="812"/>
      <c r="J150" s="812"/>
      <c r="K150" s="812"/>
      <c r="L150" s="812"/>
      <c r="M150" s="812"/>
      <c r="N150" s="812"/>
      <c r="O150" s="812"/>
      <c r="P150" s="812"/>
      <c r="Q150" s="812"/>
      <c r="R150" s="812"/>
      <c r="S150" s="812"/>
      <c r="T150" s="812"/>
      <c r="U150" s="812"/>
      <c r="V150" s="812"/>
      <c r="W150" s="812"/>
      <c r="X150" s="812"/>
      <c r="Y150" s="812"/>
      <c r="Z150" s="812"/>
      <c r="AA150" s="812"/>
      <c r="AB150" s="812"/>
      <c r="AC150" s="812"/>
      <c r="AD150" s="812"/>
      <c r="AE150" s="812"/>
      <c r="AF150" s="812"/>
      <c r="AG150" s="812"/>
      <c r="AH150" s="812"/>
      <c r="AI150" s="812"/>
      <c r="AJ150" s="812"/>
      <c r="AK150" s="812"/>
      <c r="AL150" s="812"/>
      <c r="AM150" s="812"/>
      <c r="AN150" s="812"/>
      <c r="AO150" s="812"/>
      <c r="AP150" s="812"/>
      <c r="AQ150" s="812"/>
      <c r="AR150" s="812"/>
      <c r="AS150" s="812"/>
      <c r="AT150" s="812"/>
      <c r="AU150" s="812"/>
      <c r="AV150" s="812"/>
      <c r="AW150" s="812"/>
      <c r="AX150" s="812"/>
      <c r="AY150" s="812"/>
      <c r="AZ150" s="812"/>
      <c r="BA150" s="812"/>
      <c r="BB150" s="812"/>
      <c r="BC150" s="812"/>
      <c r="BD150" s="812"/>
      <c r="BE150" s="812"/>
      <c r="BF150" s="812"/>
      <c r="BG150" s="812"/>
      <c r="BH150" s="812"/>
      <c r="BI150" s="812"/>
      <c r="BJ150" s="812"/>
      <c r="BK150" s="812"/>
      <c r="BL150" s="812"/>
      <c r="BM150" s="812"/>
      <c r="BN150" s="812"/>
      <c r="BO150" s="812"/>
      <c r="BP150" s="812"/>
      <c r="BQ150" s="812"/>
      <c r="BR150" s="812"/>
      <c r="BS150" s="812"/>
      <c r="BT150" s="812"/>
      <c r="BU150" s="812"/>
      <c r="BV150" s="812"/>
      <c r="BW150" s="812"/>
      <c r="BX150" s="812"/>
      <c r="BY150" s="812"/>
      <c r="BZ150" s="812"/>
      <c r="CA150" s="812"/>
      <c r="CB150" s="812"/>
      <c r="CC150" s="812"/>
      <c r="CD150" s="812"/>
      <c r="CE150" s="812"/>
      <c r="CF150" s="812"/>
      <c r="CG150" s="812"/>
      <c r="CH150" s="812"/>
      <c r="CI150" s="812"/>
      <c r="CJ150" s="812"/>
      <c r="CK150" s="812"/>
      <c r="CL150" s="812"/>
      <c r="CM150" s="812"/>
      <c r="CN150" s="812"/>
      <c r="CO150" s="812"/>
      <c r="CP150" s="812"/>
      <c r="CQ150" s="812"/>
      <c r="CR150" s="812"/>
      <c r="CS150" s="812"/>
      <c r="CT150" s="812"/>
      <c r="CU150" s="812"/>
      <c r="CV150" s="812"/>
      <c r="CW150" s="812"/>
      <c r="CX150" s="812"/>
      <c r="CY150" s="812"/>
      <c r="CZ150" s="812"/>
      <c r="DA150" s="812"/>
      <c r="DB150" s="812"/>
      <c r="DC150" s="812"/>
      <c r="DD150" s="812"/>
      <c r="DE150" s="812"/>
      <c r="DF150" s="812"/>
      <c r="DG150" s="812"/>
      <c r="DH150" s="812"/>
      <c r="DI150" s="812"/>
      <c r="DJ150" s="812"/>
      <c r="DK150" s="812"/>
      <c r="DL150" s="812"/>
      <c r="DM150" s="812"/>
      <c r="DN150" s="812"/>
      <c r="DO150" s="812"/>
      <c r="DP150" s="812"/>
      <c r="DQ150" s="812"/>
      <c r="DR150" s="812"/>
      <c r="DS150" s="812"/>
      <c r="DT150" s="812"/>
      <c r="DU150" s="812"/>
      <c r="DV150" s="812"/>
      <c r="DW150" s="812"/>
      <c r="DX150" s="812"/>
      <c r="DY150" s="812"/>
      <c r="DZ150" s="812"/>
      <c r="EA150" s="812"/>
      <c r="EB150" s="812"/>
      <c r="EC150" s="812"/>
      <c r="ED150" s="812"/>
      <c r="EE150" s="812"/>
      <c r="EF150" s="812"/>
      <c r="EG150" s="812"/>
      <c r="EH150" s="812"/>
      <c r="EI150" s="812"/>
      <c r="EJ150" s="812"/>
      <c r="EK150" s="812"/>
      <c r="EL150" s="812"/>
      <c r="EM150" s="812"/>
      <c r="EN150" s="812"/>
      <c r="EO150" s="812"/>
      <c r="EP150" s="812"/>
      <c r="EQ150" s="812"/>
      <c r="ER150" s="812"/>
      <c r="ES150" s="812"/>
      <c r="ET150" s="812"/>
      <c r="EU150" s="812"/>
      <c r="EV150" s="812"/>
      <c r="EW150" s="812"/>
      <c r="EX150" s="812"/>
      <c r="EY150" s="812"/>
      <c r="EZ150" s="812"/>
      <c r="FA150" s="812"/>
      <c r="FB150" s="812"/>
      <c r="FC150" s="812"/>
      <c r="FD150" s="812"/>
      <c r="FE150" s="812"/>
      <c r="FF150" s="812"/>
      <c r="FG150" s="812"/>
      <c r="FH150" s="812"/>
      <c r="FI150" s="812"/>
      <c r="FJ150" s="812"/>
      <c r="FK150" s="812"/>
      <c r="FL150" s="812"/>
      <c r="FM150" s="812"/>
      <c r="FN150" s="812"/>
      <c r="FO150" s="812"/>
      <c r="FP150" s="812"/>
      <c r="FQ150" s="812"/>
      <c r="FR150" s="812"/>
      <c r="FS150" s="812"/>
      <c r="FT150" s="812"/>
      <c r="FU150" s="812"/>
      <c r="FV150" s="812"/>
      <c r="FW150" s="812"/>
      <c r="FX150" s="812"/>
      <c r="FY150" s="812"/>
      <c r="FZ150" s="812"/>
      <c r="GA150" s="812"/>
      <c r="GB150" s="812"/>
      <c r="GC150" s="812"/>
      <c r="GD150" s="812"/>
      <c r="GE150" s="812"/>
      <c r="GF150" s="812"/>
      <c r="GG150" s="812"/>
      <c r="GH150" s="812"/>
      <c r="GI150" s="812"/>
      <c r="GJ150" s="812"/>
      <c r="GK150" s="812"/>
      <c r="GL150" s="812"/>
      <c r="GM150" s="812"/>
    </row>
    <row r="151" spans="2:195" ht="15" customHeight="1" x14ac:dyDescent="0.2">
      <c r="B151" s="812"/>
      <c r="C151" s="812"/>
      <c r="D151" s="812"/>
      <c r="E151" s="812"/>
      <c r="F151" s="812"/>
      <c r="G151" s="812"/>
      <c r="H151" s="812"/>
      <c r="I151" s="812"/>
      <c r="J151" s="812"/>
      <c r="K151" s="812"/>
      <c r="L151" s="812"/>
      <c r="M151" s="812"/>
      <c r="N151" s="812"/>
      <c r="O151" s="812"/>
      <c r="P151" s="812"/>
      <c r="Q151" s="812"/>
      <c r="R151" s="812"/>
      <c r="S151" s="812"/>
      <c r="T151" s="812"/>
      <c r="U151" s="812"/>
      <c r="V151" s="812"/>
      <c r="W151" s="812"/>
      <c r="X151" s="812"/>
      <c r="Y151" s="812"/>
      <c r="Z151" s="812"/>
      <c r="AA151" s="812"/>
      <c r="AB151" s="812"/>
      <c r="AC151" s="812"/>
      <c r="AD151" s="812"/>
      <c r="AE151" s="812"/>
      <c r="AF151" s="812"/>
      <c r="AG151" s="812"/>
      <c r="AH151" s="812"/>
      <c r="AI151" s="812"/>
      <c r="AJ151" s="812"/>
      <c r="AK151" s="812"/>
      <c r="AL151" s="812"/>
      <c r="AM151" s="812"/>
      <c r="AN151" s="812"/>
      <c r="AO151" s="812"/>
      <c r="AP151" s="812"/>
      <c r="AQ151" s="812"/>
      <c r="AR151" s="812"/>
      <c r="AS151" s="812"/>
      <c r="AT151" s="812"/>
      <c r="AU151" s="812"/>
      <c r="AV151" s="812"/>
      <c r="AW151" s="812"/>
      <c r="AX151" s="812"/>
      <c r="AY151" s="812"/>
      <c r="AZ151" s="812"/>
      <c r="BA151" s="812"/>
      <c r="BB151" s="812"/>
      <c r="BC151" s="812"/>
      <c r="BD151" s="812"/>
      <c r="BE151" s="812"/>
      <c r="BF151" s="812"/>
      <c r="BG151" s="812"/>
      <c r="BH151" s="812"/>
      <c r="BI151" s="812"/>
      <c r="BJ151" s="812"/>
      <c r="BK151" s="812"/>
      <c r="BL151" s="812"/>
      <c r="BM151" s="812"/>
      <c r="BN151" s="812"/>
      <c r="BO151" s="812"/>
      <c r="BP151" s="812"/>
      <c r="BQ151" s="812"/>
      <c r="BR151" s="812"/>
      <c r="BS151" s="812"/>
      <c r="BT151" s="812"/>
      <c r="BU151" s="812"/>
      <c r="BV151" s="812"/>
      <c r="BW151" s="812"/>
      <c r="BX151" s="812"/>
      <c r="BY151" s="812"/>
      <c r="BZ151" s="812"/>
      <c r="CA151" s="812"/>
      <c r="CB151" s="812"/>
      <c r="CC151" s="812"/>
      <c r="CD151" s="812"/>
      <c r="CE151" s="812"/>
      <c r="CF151" s="812"/>
      <c r="CG151" s="812"/>
      <c r="CH151" s="812"/>
      <c r="CI151" s="812"/>
      <c r="CJ151" s="812"/>
      <c r="CK151" s="812"/>
      <c r="CL151" s="812"/>
      <c r="CM151" s="812"/>
      <c r="CN151" s="812"/>
      <c r="CO151" s="812"/>
      <c r="CP151" s="812"/>
      <c r="CQ151" s="812"/>
      <c r="CR151" s="812"/>
      <c r="CS151" s="812"/>
      <c r="CT151" s="812"/>
      <c r="CU151" s="812"/>
      <c r="CV151" s="812"/>
      <c r="CW151" s="812"/>
      <c r="CX151" s="812"/>
      <c r="CY151" s="812"/>
      <c r="CZ151" s="812"/>
      <c r="DA151" s="812"/>
      <c r="DB151" s="812"/>
      <c r="DC151" s="812"/>
      <c r="DD151" s="812"/>
      <c r="DE151" s="812"/>
      <c r="DF151" s="812"/>
      <c r="DG151" s="812"/>
      <c r="DH151" s="812"/>
      <c r="DI151" s="812"/>
      <c r="DJ151" s="812"/>
      <c r="DK151" s="812"/>
      <c r="DL151" s="812"/>
      <c r="DM151" s="812"/>
      <c r="DN151" s="812"/>
      <c r="DO151" s="812"/>
      <c r="DP151" s="812"/>
      <c r="DQ151" s="812"/>
      <c r="DR151" s="812"/>
      <c r="DS151" s="812"/>
      <c r="DT151" s="812"/>
      <c r="DU151" s="812"/>
      <c r="DV151" s="812"/>
      <c r="DW151" s="812"/>
      <c r="DX151" s="812"/>
      <c r="DY151" s="812"/>
      <c r="DZ151" s="812"/>
      <c r="EA151" s="812"/>
      <c r="EB151" s="812"/>
      <c r="EC151" s="812"/>
      <c r="ED151" s="812"/>
      <c r="EE151" s="812"/>
      <c r="EF151" s="812"/>
      <c r="EG151" s="812"/>
      <c r="EH151" s="812"/>
      <c r="EI151" s="812"/>
      <c r="EJ151" s="812"/>
      <c r="EK151" s="812"/>
      <c r="EL151" s="812"/>
      <c r="EM151" s="812"/>
      <c r="EN151" s="812"/>
      <c r="EO151" s="812"/>
      <c r="EP151" s="812"/>
      <c r="EQ151" s="812"/>
      <c r="ER151" s="812"/>
      <c r="ES151" s="812"/>
      <c r="ET151" s="812"/>
      <c r="EU151" s="812"/>
      <c r="EV151" s="812"/>
      <c r="EW151" s="812"/>
      <c r="EX151" s="812"/>
      <c r="EY151" s="812"/>
      <c r="EZ151" s="812"/>
      <c r="FA151" s="812"/>
      <c r="FB151" s="812"/>
      <c r="FC151" s="812"/>
      <c r="FD151" s="812"/>
      <c r="FE151" s="812"/>
      <c r="FF151" s="812"/>
      <c r="FG151" s="812"/>
      <c r="FH151" s="812"/>
      <c r="FI151" s="812"/>
      <c r="FJ151" s="812"/>
      <c r="FK151" s="812"/>
      <c r="FL151" s="812"/>
      <c r="FM151" s="812"/>
      <c r="FN151" s="812"/>
      <c r="FO151" s="812"/>
      <c r="FP151" s="812"/>
      <c r="FQ151" s="812"/>
      <c r="FR151" s="812"/>
      <c r="FS151" s="812"/>
      <c r="FT151" s="812"/>
      <c r="FU151" s="812"/>
      <c r="FV151" s="812"/>
      <c r="FW151" s="812"/>
      <c r="FX151" s="812"/>
      <c r="FY151" s="812"/>
      <c r="FZ151" s="812"/>
      <c r="GA151" s="812"/>
      <c r="GB151" s="812"/>
      <c r="GC151" s="812"/>
      <c r="GD151" s="812"/>
      <c r="GE151" s="812"/>
      <c r="GF151" s="812"/>
      <c r="GG151" s="812"/>
      <c r="GH151" s="812"/>
      <c r="GI151" s="812"/>
      <c r="GJ151" s="812"/>
      <c r="GK151" s="812"/>
      <c r="GL151" s="812"/>
      <c r="GM151" s="812"/>
    </row>
    <row r="152" spans="2:195" ht="15" customHeight="1" x14ac:dyDescent="0.2">
      <c r="B152" s="812"/>
      <c r="C152" s="812"/>
      <c r="D152" s="812"/>
      <c r="E152" s="812"/>
      <c r="F152" s="812"/>
      <c r="G152" s="812"/>
      <c r="H152" s="812"/>
      <c r="I152" s="812"/>
      <c r="J152" s="812"/>
      <c r="K152" s="812"/>
      <c r="L152" s="812"/>
      <c r="M152" s="812"/>
      <c r="N152" s="812"/>
      <c r="O152" s="812"/>
      <c r="P152" s="812"/>
      <c r="Q152" s="812"/>
      <c r="R152" s="812"/>
      <c r="S152" s="812"/>
      <c r="T152" s="812"/>
      <c r="U152" s="812"/>
      <c r="V152" s="812"/>
      <c r="W152" s="812"/>
      <c r="X152" s="812"/>
      <c r="Y152" s="812"/>
      <c r="Z152" s="812"/>
      <c r="AA152" s="812"/>
      <c r="AB152" s="812"/>
      <c r="AC152" s="812"/>
      <c r="AD152" s="812"/>
      <c r="AE152" s="812"/>
      <c r="AF152" s="812"/>
      <c r="AG152" s="812"/>
      <c r="AH152" s="812"/>
      <c r="AI152" s="812"/>
      <c r="AJ152" s="812"/>
      <c r="AK152" s="812"/>
      <c r="AL152" s="812"/>
      <c r="AM152" s="812"/>
      <c r="AN152" s="812"/>
      <c r="AO152" s="812"/>
      <c r="AP152" s="812"/>
      <c r="AQ152" s="812"/>
      <c r="AR152" s="812"/>
      <c r="AS152" s="812"/>
      <c r="AT152" s="812"/>
      <c r="AU152" s="812"/>
      <c r="AV152" s="812"/>
      <c r="AW152" s="812"/>
      <c r="AX152" s="812"/>
      <c r="AY152" s="812"/>
      <c r="AZ152" s="812"/>
      <c r="BA152" s="812"/>
      <c r="BB152" s="812"/>
      <c r="BC152" s="812"/>
      <c r="BD152" s="812"/>
      <c r="BE152" s="812"/>
      <c r="BF152" s="812"/>
      <c r="BG152" s="812"/>
      <c r="BH152" s="812"/>
      <c r="BI152" s="812"/>
      <c r="BJ152" s="812"/>
      <c r="BK152" s="812"/>
      <c r="BL152" s="812"/>
      <c r="BM152" s="812"/>
      <c r="BN152" s="812"/>
      <c r="BO152" s="812"/>
      <c r="BP152" s="812"/>
      <c r="BQ152" s="812"/>
      <c r="BR152" s="812"/>
      <c r="BS152" s="812"/>
      <c r="BT152" s="812"/>
      <c r="BU152" s="812"/>
      <c r="BV152" s="812"/>
      <c r="BW152" s="812"/>
      <c r="BX152" s="812"/>
      <c r="BY152" s="812"/>
      <c r="BZ152" s="812"/>
      <c r="CA152" s="812"/>
      <c r="CB152" s="812"/>
      <c r="CC152" s="812"/>
      <c r="CD152" s="812"/>
      <c r="CE152" s="812"/>
      <c r="CF152" s="812"/>
      <c r="CG152" s="812"/>
      <c r="CH152" s="812"/>
      <c r="CI152" s="812"/>
      <c r="CJ152" s="812"/>
      <c r="CK152" s="812"/>
      <c r="CL152" s="812"/>
      <c r="CM152" s="812"/>
      <c r="CN152" s="812"/>
      <c r="CO152" s="812"/>
      <c r="CP152" s="812"/>
      <c r="CQ152" s="812"/>
      <c r="CR152" s="812"/>
      <c r="CS152" s="812"/>
      <c r="CT152" s="812"/>
      <c r="CU152" s="812"/>
      <c r="CV152" s="812"/>
      <c r="CW152" s="812"/>
      <c r="CX152" s="812"/>
      <c r="CY152" s="812"/>
      <c r="CZ152" s="812"/>
      <c r="DA152" s="812"/>
      <c r="DB152" s="812"/>
      <c r="DC152" s="812"/>
      <c r="DD152" s="812"/>
      <c r="DE152" s="812"/>
      <c r="DF152" s="812"/>
      <c r="DG152" s="812"/>
      <c r="DH152" s="812"/>
      <c r="DI152" s="812"/>
      <c r="DJ152" s="812"/>
      <c r="DK152" s="812"/>
      <c r="DL152" s="812"/>
      <c r="DM152" s="812"/>
      <c r="DN152" s="812"/>
      <c r="DO152" s="812"/>
      <c r="DP152" s="812"/>
      <c r="DQ152" s="812"/>
      <c r="DR152" s="812"/>
      <c r="DS152" s="812"/>
      <c r="DT152" s="812"/>
      <c r="DU152" s="812"/>
      <c r="DV152" s="812"/>
      <c r="DW152" s="812"/>
      <c r="DX152" s="812"/>
      <c r="DY152" s="812"/>
      <c r="DZ152" s="812"/>
      <c r="EA152" s="812"/>
      <c r="EB152" s="812"/>
      <c r="EC152" s="812"/>
      <c r="ED152" s="812"/>
      <c r="EE152" s="812"/>
      <c r="EF152" s="812"/>
      <c r="EG152" s="812"/>
      <c r="EH152" s="812"/>
      <c r="EI152" s="812"/>
      <c r="EJ152" s="812"/>
      <c r="EK152" s="812"/>
      <c r="EL152" s="812"/>
      <c r="EM152" s="812"/>
      <c r="EN152" s="812"/>
      <c r="EO152" s="812"/>
      <c r="EP152" s="812"/>
      <c r="EQ152" s="812"/>
      <c r="ER152" s="812"/>
      <c r="ES152" s="812"/>
      <c r="ET152" s="812"/>
      <c r="EU152" s="812"/>
      <c r="EV152" s="812"/>
      <c r="EW152" s="812"/>
      <c r="EX152" s="812"/>
      <c r="EY152" s="812"/>
      <c r="EZ152" s="812"/>
      <c r="FA152" s="812"/>
      <c r="FB152" s="812"/>
      <c r="FC152" s="812"/>
      <c r="FD152" s="812"/>
      <c r="FE152" s="812"/>
      <c r="FF152" s="812"/>
      <c r="FG152" s="812"/>
      <c r="FH152" s="812"/>
      <c r="FI152" s="812"/>
      <c r="FJ152" s="812"/>
      <c r="FK152" s="812"/>
      <c r="FL152" s="812"/>
      <c r="FM152" s="812"/>
      <c r="FN152" s="812"/>
      <c r="FO152" s="812"/>
      <c r="FP152" s="812"/>
      <c r="FQ152" s="812"/>
      <c r="FR152" s="812"/>
      <c r="FS152" s="812"/>
      <c r="FT152" s="812"/>
      <c r="FU152" s="812"/>
      <c r="FV152" s="812"/>
      <c r="FW152" s="812"/>
      <c r="FX152" s="812"/>
      <c r="FY152" s="812"/>
      <c r="FZ152" s="812"/>
      <c r="GA152" s="812"/>
      <c r="GB152" s="812"/>
      <c r="GC152" s="812"/>
      <c r="GD152" s="812"/>
      <c r="GE152" s="812"/>
      <c r="GF152" s="812"/>
      <c r="GG152" s="812"/>
      <c r="GH152" s="812"/>
      <c r="GI152" s="812"/>
      <c r="GJ152" s="812"/>
      <c r="GK152" s="812"/>
      <c r="GL152" s="812"/>
      <c r="GM152" s="812"/>
    </row>
    <row r="153" spans="2:195" ht="15" customHeight="1" x14ac:dyDescent="0.2">
      <c r="B153" s="812"/>
      <c r="C153" s="812"/>
      <c r="D153" s="812"/>
      <c r="E153" s="812"/>
      <c r="F153" s="812"/>
      <c r="G153" s="812"/>
      <c r="H153" s="812"/>
      <c r="I153" s="812"/>
      <c r="J153" s="812"/>
      <c r="K153" s="812"/>
      <c r="L153" s="812"/>
      <c r="M153" s="812"/>
      <c r="N153" s="812"/>
      <c r="O153" s="812"/>
      <c r="P153" s="812"/>
      <c r="Q153" s="812"/>
      <c r="R153" s="812"/>
      <c r="S153" s="812"/>
      <c r="T153" s="812"/>
      <c r="U153" s="812"/>
      <c r="V153" s="812"/>
      <c r="W153" s="812"/>
      <c r="X153" s="812"/>
      <c r="Y153" s="812"/>
      <c r="Z153" s="812"/>
      <c r="AA153" s="812"/>
      <c r="AB153" s="812"/>
      <c r="AC153" s="812"/>
      <c r="AD153" s="812"/>
      <c r="AE153" s="812"/>
      <c r="AF153" s="812"/>
      <c r="AG153" s="812"/>
      <c r="AH153" s="812"/>
      <c r="AI153" s="812"/>
      <c r="AJ153" s="812"/>
      <c r="AK153" s="812"/>
      <c r="AL153" s="812"/>
      <c r="AM153" s="812"/>
      <c r="AN153" s="812"/>
      <c r="AO153" s="812"/>
      <c r="AP153" s="812"/>
      <c r="AQ153" s="812"/>
      <c r="AR153" s="812"/>
      <c r="AS153" s="812"/>
      <c r="AT153" s="812"/>
      <c r="AU153" s="812"/>
      <c r="AV153" s="812"/>
      <c r="AW153" s="812"/>
      <c r="AX153" s="812"/>
      <c r="AY153" s="812"/>
      <c r="AZ153" s="812"/>
      <c r="BA153" s="812"/>
      <c r="BB153" s="812"/>
      <c r="BC153" s="812"/>
      <c r="BD153" s="812"/>
      <c r="BE153" s="812"/>
      <c r="BF153" s="812"/>
      <c r="BG153" s="812"/>
      <c r="BH153" s="812"/>
      <c r="BI153" s="812"/>
      <c r="BJ153" s="812"/>
      <c r="BK153" s="812"/>
      <c r="BL153" s="812"/>
      <c r="BM153" s="812"/>
      <c r="BN153" s="812"/>
      <c r="BO153" s="812"/>
      <c r="BP153" s="812"/>
      <c r="BQ153" s="812"/>
      <c r="BR153" s="812"/>
      <c r="BS153" s="812"/>
      <c r="BT153" s="812"/>
      <c r="BU153" s="812"/>
      <c r="BV153" s="812"/>
      <c r="BW153" s="812"/>
      <c r="BX153" s="812"/>
      <c r="BY153" s="812"/>
      <c r="BZ153" s="812"/>
      <c r="CA153" s="812"/>
      <c r="CB153" s="812"/>
      <c r="CC153" s="812"/>
      <c r="CD153" s="812"/>
      <c r="CE153" s="812"/>
      <c r="CF153" s="812"/>
      <c r="CG153" s="812"/>
      <c r="CH153" s="812"/>
      <c r="CI153" s="812"/>
      <c r="CJ153" s="812"/>
      <c r="CK153" s="812"/>
      <c r="CL153" s="812"/>
      <c r="CM153" s="812"/>
      <c r="CN153" s="812"/>
      <c r="CO153" s="812"/>
      <c r="CP153" s="812"/>
      <c r="CQ153" s="812"/>
      <c r="CR153" s="812"/>
      <c r="CS153" s="812"/>
      <c r="CT153" s="812"/>
      <c r="CU153" s="812"/>
      <c r="CV153" s="812"/>
      <c r="CW153" s="812"/>
      <c r="CX153" s="812"/>
      <c r="CY153" s="812"/>
      <c r="CZ153" s="812"/>
      <c r="DA153" s="812"/>
      <c r="DB153" s="812"/>
      <c r="DC153" s="812"/>
      <c r="DD153" s="812"/>
      <c r="DE153" s="812"/>
      <c r="DF153" s="812"/>
      <c r="DG153" s="812"/>
      <c r="DH153" s="812"/>
      <c r="DI153" s="812"/>
      <c r="DJ153" s="812"/>
      <c r="DK153" s="812"/>
      <c r="DL153" s="812"/>
      <c r="DM153" s="812"/>
      <c r="DN153" s="812"/>
      <c r="DO153" s="812"/>
      <c r="DP153" s="812"/>
      <c r="DQ153" s="812"/>
      <c r="DR153" s="812"/>
      <c r="DS153" s="812"/>
      <c r="DT153" s="812"/>
      <c r="DU153" s="812"/>
      <c r="DV153" s="812"/>
      <c r="DW153" s="812"/>
      <c r="DX153" s="812"/>
      <c r="DY153" s="812"/>
      <c r="DZ153" s="812"/>
      <c r="EA153" s="812"/>
      <c r="EB153" s="812"/>
      <c r="EC153" s="812"/>
      <c r="ED153" s="812"/>
      <c r="EE153" s="812"/>
      <c r="EF153" s="812"/>
      <c r="EG153" s="812"/>
      <c r="EH153" s="812"/>
      <c r="EI153" s="812"/>
      <c r="EJ153" s="812"/>
      <c r="EK153" s="812"/>
      <c r="EL153" s="812"/>
      <c r="EM153" s="812"/>
      <c r="EN153" s="812"/>
      <c r="EO153" s="812"/>
      <c r="EP153" s="812"/>
      <c r="EQ153" s="812"/>
      <c r="ER153" s="812"/>
      <c r="ES153" s="812"/>
      <c r="ET153" s="812"/>
      <c r="EU153" s="812"/>
      <c r="EV153" s="812"/>
      <c r="EW153" s="812"/>
      <c r="EX153" s="812"/>
      <c r="EY153" s="812"/>
      <c r="EZ153" s="812"/>
      <c r="FA153" s="812"/>
      <c r="FB153" s="812"/>
      <c r="FC153" s="812"/>
      <c r="FD153" s="812"/>
      <c r="FE153" s="812"/>
      <c r="FF153" s="812"/>
      <c r="FG153" s="812"/>
      <c r="FH153" s="812"/>
      <c r="FI153" s="812"/>
      <c r="FJ153" s="812"/>
      <c r="FK153" s="812"/>
      <c r="FL153" s="812"/>
      <c r="FM153" s="812"/>
      <c r="FN153" s="812"/>
      <c r="FO153" s="812"/>
      <c r="FP153" s="812"/>
      <c r="FQ153" s="812"/>
      <c r="FR153" s="812"/>
      <c r="FS153" s="812"/>
      <c r="FT153" s="812"/>
      <c r="FU153" s="812"/>
      <c r="FV153" s="812"/>
      <c r="FW153" s="812"/>
      <c r="FX153" s="812"/>
      <c r="FY153" s="812"/>
      <c r="FZ153" s="812"/>
      <c r="GA153" s="812"/>
      <c r="GB153" s="812"/>
      <c r="GC153" s="812"/>
      <c r="GD153" s="812"/>
      <c r="GE153" s="812"/>
      <c r="GF153" s="812"/>
      <c r="GG153" s="812"/>
      <c r="GH153" s="812"/>
      <c r="GI153" s="812"/>
      <c r="GJ153" s="812"/>
      <c r="GK153" s="812"/>
      <c r="GL153" s="812"/>
      <c r="GM153" s="812"/>
    </row>
    <row r="154" spans="2:195" ht="15" customHeight="1" x14ac:dyDescent="0.2">
      <c r="B154" s="812"/>
      <c r="C154" s="812"/>
      <c r="D154" s="812"/>
      <c r="E154" s="812"/>
      <c r="F154" s="812"/>
      <c r="G154" s="812"/>
      <c r="H154" s="812"/>
      <c r="I154" s="812"/>
      <c r="J154" s="812"/>
      <c r="K154" s="812"/>
      <c r="L154" s="812"/>
      <c r="M154" s="812"/>
      <c r="N154" s="812"/>
      <c r="O154" s="812"/>
      <c r="P154" s="812"/>
      <c r="Q154" s="812"/>
      <c r="R154" s="812"/>
      <c r="S154" s="812"/>
      <c r="T154" s="812"/>
      <c r="U154" s="812"/>
      <c r="V154" s="812"/>
      <c r="W154" s="812"/>
      <c r="X154" s="812"/>
      <c r="Y154" s="812"/>
      <c r="Z154" s="812"/>
      <c r="AA154" s="812"/>
      <c r="AB154" s="812"/>
      <c r="AC154" s="812"/>
      <c r="AD154" s="812"/>
      <c r="AE154" s="812"/>
      <c r="AF154" s="812"/>
      <c r="AG154" s="812"/>
      <c r="AH154" s="812"/>
      <c r="AI154" s="812"/>
      <c r="AJ154" s="812"/>
      <c r="AK154" s="812"/>
      <c r="AL154" s="812"/>
      <c r="AM154" s="812"/>
      <c r="AN154" s="812"/>
      <c r="AO154" s="812"/>
      <c r="AP154" s="812"/>
      <c r="AQ154" s="812"/>
      <c r="AR154" s="812"/>
      <c r="AS154" s="812"/>
      <c r="AT154" s="812"/>
      <c r="AU154" s="812"/>
      <c r="AV154" s="812"/>
      <c r="AW154" s="812"/>
      <c r="AX154" s="812"/>
      <c r="AY154" s="812"/>
      <c r="AZ154" s="812"/>
      <c r="BA154" s="812"/>
      <c r="BB154" s="812"/>
      <c r="BC154" s="812"/>
      <c r="BD154" s="812"/>
      <c r="BE154" s="812"/>
      <c r="BF154" s="812"/>
      <c r="BG154" s="812"/>
      <c r="BH154" s="812"/>
      <c r="BI154" s="812"/>
      <c r="BJ154" s="812"/>
      <c r="BK154" s="812"/>
      <c r="BL154" s="812"/>
      <c r="BM154" s="812"/>
      <c r="BN154" s="812"/>
      <c r="BO154" s="812"/>
      <c r="BP154" s="812"/>
      <c r="BQ154" s="812"/>
      <c r="BR154" s="812"/>
      <c r="BS154" s="812"/>
      <c r="BT154" s="812"/>
      <c r="BU154" s="812"/>
      <c r="BV154" s="812"/>
      <c r="BW154" s="812"/>
      <c r="BX154" s="812"/>
      <c r="BY154" s="812"/>
      <c r="BZ154" s="812"/>
      <c r="CA154" s="812"/>
      <c r="CB154" s="812"/>
      <c r="CC154" s="812"/>
      <c r="CD154" s="812"/>
      <c r="CE154" s="812"/>
      <c r="CF154" s="812"/>
      <c r="CG154" s="812"/>
      <c r="CH154" s="812"/>
      <c r="CI154" s="812"/>
      <c r="CJ154" s="812"/>
      <c r="CK154" s="812"/>
      <c r="CL154" s="812"/>
      <c r="CM154" s="812"/>
      <c r="CN154" s="812"/>
      <c r="CO154" s="812"/>
      <c r="CP154" s="812"/>
      <c r="CQ154" s="812"/>
      <c r="CR154" s="812"/>
      <c r="CS154" s="812"/>
      <c r="CT154" s="812"/>
      <c r="CU154" s="812"/>
      <c r="CV154" s="812"/>
      <c r="CW154" s="812"/>
      <c r="CX154" s="812"/>
      <c r="CY154" s="812"/>
      <c r="CZ154" s="812"/>
      <c r="DA154" s="812"/>
      <c r="DB154" s="812"/>
      <c r="DC154" s="812"/>
      <c r="DD154" s="812"/>
      <c r="DE154" s="812"/>
      <c r="DF154" s="812"/>
      <c r="DG154" s="812"/>
      <c r="DH154" s="812"/>
      <c r="DI154" s="812"/>
      <c r="DJ154" s="812"/>
      <c r="DK154" s="812"/>
      <c r="DL154" s="812"/>
      <c r="DM154" s="812"/>
      <c r="DN154" s="812"/>
      <c r="DO154" s="812"/>
      <c r="DP154" s="812"/>
      <c r="DQ154" s="812"/>
      <c r="DR154" s="812"/>
      <c r="DS154" s="812"/>
      <c r="DT154" s="812"/>
      <c r="DU154" s="812"/>
      <c r="DV154" s="812"/>
      <c r="DW154" s="812"/>
      <c r="DX154" s="812"/>
      <c r="DY154" s="812"/>
      <c r="DZ154" s="812"/>
      <c r="EA154" s="812"/>
      <c r="EB154" s="812"/>
      <c r="EC154" s="812"/>
      <c r="ED154" s="812"/>
      <c r="EE154" s="812"/>
      <c r="EF154" s="812"/>
      <c r="EG154" s="812"/>
      <c r="EH154" s="812"/>
      <c r="EI154" s="812"/>
      <c r="EJ154" s="812"/>
      <c r="EK154" s="812"/>
      <c r="EL154" s="812"/>
      <c r="EM154" s="812"/>
      <c r="EN154" s="812"/>
      <c r="EO154" s="812"/>
      <c r="EP154" s="812"/>
      <c r="EQ154" s="812"/>
      <c r="ER154" s="812"/>
      <c r="ES154" s="812"/>
      <c r="ET154" s="812"/>
      <c r="EU154" s="812"/>
      <c r="EV154" s="812"/>
      <c r="EW154" s="812"/>
      <c r="EX154" s="812"/>
      <c r="EY154" s="812"/>
      <c r="EZ154" s="812"/>
      <c r="FA154" s="812"/>
      <c r="FB154" s="812"/>
      <c r="FC154" s="812"/>
      <c r="FD154" s="812"/>
      <c r="FE154" s="812"/>
      <c r="FF154" s="812"/>
      <c r="FG154" s="812"/>
      <c r="FH154" s="812"/>
      <c r="FI154" s="812"/>
      <c r="FJ154" s="812"/>
      <c r="FK154" s="812"/>
      <c r="FL154" s="812"/>
      <c r="FM154" s="812"/>
      <c r="FN154" s="812"/>
      <c r="FO154" s="812"/>
      <c r="FP154" s="812"/>
      <c r="FQ154" s="812"/>
      <c r="FR154" s="812"/>
      <c r="FS154" s="812"/>
      <c r="FT154" s="812"/>
      <c r="FU154" s="812"/>
      <c r="FV154" s="812"/>
      <c r="FW154" s="812"/>
      <c r="FX154" s="812"/>
      <c r="FY154" s="812"/>
      <c r="FZ154" s="812"/>
      <c r="GA154" s="812"/>
      <c r="GB154" s="812"/>
      <c r="GC154" s="812"/>
      <c r="GD154" s="812"/>
      <c r="GE154" s="812"/>
      <c r="GF154" s="812"/>
      <c r="GG154" s="812"/>
      <c r="GH154" s="812"/>
      <c r="GI154" s="812"/>
      <c r="GJ154" s="812"/>
      <c r="GK154" s="812"/>
      <c r="GL154" s="812"/>
      <c r="GM154" s="812"/>
    </row>
    <row r="155" spans="2:195" ht="15" customHeight="1" x14ac:dyDescent="0.2">
      <c r="B155" s="812"/>
      <c r="C155" s="812"/>
      <c r="D155" s="812"/>
      <c r="E155" s="812"/>
      <c r="F155" s="812"/>
      <c r="G155" s="812"/>
      <c r="H155" s="812"/>
      <c r="I155" s="812"/>
      <c r="J155" s="812"/>
      <c r="K155" s="812"/>
      <c r="L155" s="812"/>
      <c r="M155" s="812"/>
      <c r="N155" s="812"/>
      <c r="O155" s="812"/>
      <c r="P155" s="812"/>
      <c r="Q155" s="812"/>
      <c r="R155" s="812"/>
      <c r="S155" s="812"/>
      <c r="T155" s="812"/>
      <c r="U155" s="812"/>
      <c r="V155" s="812"/>
      <c r="W155" s="812"/>
      <c r="X155" s="812"/>
      <c r="Y155" s="812"/>
      <c r="Z155" s="812"/>
      <c r="AA155" s="812"/>
      <c r="AB155" s="812"/>
      <c r="AC155" s="812"/>
      <c r="AD155" s="812"/>
      <c r="AE155" s="812"/>
      <c r="AF155" s="812"/>
      <c r="AG155" s="812"/>
      <c r="AH155" s="812"/>
      <c r="AI155" s="812"/>
      <c r="AJ155" s="812"/>
      <c r="AK155" s="812"/>
      <c r="AL155" s="812"/>
      <c r="AM155" s="812"/>
      <c r="AN155" s="812"/>
      <c r="AO155" s="812"/>
      <c r="AP155" s="812"/>
      <c r="AQ155" s="812"/>
      <c r="AR155" s="812"/>
      <c r="AS155" s="812"/>
      <c r="AT155" s="812"/>
      <c r="AU155" s="812"/>
      <c r="AV155" s="812"/>
      <c r="AW155" s="812"/>
      <c r="AX155" s="812"/>
      <c r="AY155" s="812"/>
      <c r="AZ155" s="812"/>
      <c r="BA155" s="812"/>
      <c r="BB155" s="812"/>
      <c r="BC155" s="812"/>
      <c r="BD155" s="812"/>
      <c r="BE155" s="812"/>
      <c r="BF155" s="812"/>
      <c r="BG155" s="812"/>
      <c r="BH155" s="812"/>
      <c r="BI155" s="812"/>
      <c r="BJ155" s="812"/>
      <c r="BK155" s="812"/>
      <c r="BL155" s="812"/>
      <c r="BM155" s="812"/>
      <c r="BN155" s="812"/>
      <c r="BO155" s="812"/>
      <c r="BP155" s="812"/>
      <c r="BQ155" s="812"/>
      <c r="BR155" s="812"/>
      <c r="BS155" s="812"/>
      <c r="BT155" s="812"/>
      <c r="BU155" s="812"/>
      <c r="BV155" s="812"/>
      <c r="BW155" s="812"/>
      <c r="BX155" s="812"/>
      <c r="BY155" s="812"/>
      <c r="BZ155" s="812"/>
      <c r="CA155" s="812"/>
      <c r="CB155" s="812"/>
      <c r="CC155" s="812"/>
      <c r="CD155" s="812"/>
      <c r="CE155" s="812"/>
      <c r="CF155" s="812"/>
      <c r="CG155" s="812"/>
      <c r="CH155" s="812"/>
      <c r="CI155" s="812"/>
      <c r="CJ155" s="812"/>
      <c r="CK155" s="812"/>
      <c r="CL155" s="812"/>
      <c r="CM155" s="812"/>
      <c r="CN155" s="812"/>
      <c r="CO155" s="812"/>
      <c r="CP155" s="812"/>
      <c r="CQ155" s="812"/>
      <c r="CR155" s="812"/>
      <c r="CS155" s="812"/>
      <c r="CT155" s="812"/>
      <c r="CU155" s="812"/>
      <c r="CV155" s="812"/>
      <c r="CW155" s="812"/>
      <c r="CX155" s="812"/>
      <c r="CY155" s="812"/>
      <c r="CZ155" s="812"/>
      <c r="DA155" s="812"/>
      <c r="DB155" s="812"/>
      <c r="DC155" s="812"/>
      <c r="DD155" s="812"/>
      <c r="DE155" s="812"/>
      <c r="DF155" s="812"/>
      <c r="DG155" s="812"/>
      <c r="DH155" s="812"/>
      <c r="DI155" s="812"/>
      <c r="DJ155" s="812"/>
      <c r="DK155" s="812"/>
      <c r="DL155" s="812"/>
      <c r="DM155" s="812"/>
      <c r="DN155" s="812"/>
      <c r="DO155" s="812"/>
      <c r="DP155" s="812"/>
      <c r="DQ155" s="812"/>
      <c r="DR155" s="812"/>
      <c r="DS155" s="812"/>
      <c r="DT155" s="812"/>
      <c r="DU155" s="812"/>
      <c r="DV155" s="812"/>
      <c r="DW155" s="812"/>
      <c r="DX155" s="812"/>
      <c r="DY155" s="812"/>
      <c r="DZ155" s="812"/>
      <c r="EA155" s="812"/>
      <c r="EB155" s="812"/>
      <c r="EC155" s="812"/>
      <c r="ED155" s="812"/>
      <c r="EE155" s="812"/>
      <c r="EF155" s="812"/>
      <c r="EG155" s="812"/>
      <c r="EH155" s="812"/>
      <c r="EI155" s="812"/>
      <c r="EJ155" s="812"/>
      <c r="EK155" s="812"/>
      <c r="EL155" s="812"/>
      <c r="EM155" s="812"/>
      <c r="EN155" s="812"/>
      <c r="EO155" s="812"/>
      <c r="EP155" s="812"/>
      <c r="EQ155" s="812"/>
      <c r="ER155" s="812"/>
      <c r="ES155" s="812"/>
      <c r="ET155" s="812"/>
      <c r="EU155" s="812"/>
      <c r="EV155" s="812"/>
      <c r="EW155" s="812"/>
      <c r="EX155" s="812"/>
      <c r="EY155" s="812"/>
      <c r="EZ155" s="812"/>
      <c r="FA155" s="812"/>
      <c r="FB155" s="812"/>
      <c r="FC155" s="812"/>
      <c r="FD155" s="812"/>
      <c r="FE155" s="812"/>
      <c r="FF155" s="812"/>
      <c r="FG155" s="812"/>
      <c r="FH155" s="812"/>
      <c r="FI155" s="812"/>
      <c r="FJ155" s="812"/>
      <c r="FK155" s="812"/>
      <c r="FL155" s="812"/>
      <c r="FM155" s="812"/>
      <c r="FN155" s="812"/>
      <c r="FO155" s="812"/>
      <c r="FP155" s="812"/>
      <c r="FQ155" s="812"/>
      <c r="FR155" s="812"/>
      <c r="FS155" s="812"/>
      <c r="FT155" s="812"/>
      <c r="FU155" s="812"/>
      <c r="FV155" s="812"/>
      <c r="FW155" s="812"/>
      <c r="FX155" s="812"/>
      <c r="FY155" s="812"/>
      <c r="FZ155" s="812"/>
      <c r="GA155" s="812"/>
      <c r="GB155" s="812"/>
      <c r="GC155" s="812"/>
      <c r="GD155" s="812"/>
      <c r="GE155" s="812"/>
      <c r="GF155" s="812"/>
      <c r="GG155" s="812"/>
      <c r="GH155" s="812"/>
      <c r="GI155" s="812"/>
      <c r="GJ155" s="812"/>
      <c r="GK155" s="812"/>
      <c r="GL155" s="812"/>
      <c r="GM155" s="812"/>
    </row>
    <row r="156" spans="2:195" ht="15" customHeight="1" x14ac:dyDescent="0.2">
      <c r="B156" s="812"/>
      <c r="C156" s="812"/>
      <c r="D156" s="812"/>
      <c r="E156" s="812"/>
      <c r="F156" s="812"/>
      <c r="G156" s="812"/>
      <c r="H156" s="812"/>
      <c r="I156" s="812"/>
      <c r="J156" s="812"/>
      <c r="K156" s="812"/>
      <c r="L156" s="812"/>
      <c r="M156" s="812"/>
      <c r="N156" s="812"/>
      <c r="O156" s="812"/>
      <c r="P156" s="812"/>
      <c r="Q156" s="812"/>
      <c r="R156" s="812"/>
      <c r="S156" s="812"/>
      <c r="T156" s="812"/>
      <c r="U156" s="812"/>
      <c r="V156" s="812"/>
      <c r="W156" s="812"/>
      <c r="X156" s="812"/>
      <c r="Y156" s="812"/>
      <c r="Z156" s="812"/>
      <c r="AA156" s="812"/>
      <c r="AB156" s="812"/>
      <c r="AC156" s="812"/>
      <c r="AD156" s="812"/>
      <c r="AE156" s="812"/>
      <c r="AF156" s="812"/>
      <c r="AG156" s="812"/>
      <c r="AH156" s="812"/>
      <c r="AI156" s="812"/>
      <c r="AJ156" s="812"/>
      <c r="AK156" s="812"/>
      <c r="AL156" s="812"/>
      <c r="AM156" s="812"/>
      <c r="AN156" s="812"/>
      <c r="AO156" s="812"/>
      <c r="AP156" s="812"/>
      <c r="AQ156" s="812"/>
      <c r="AR156" s="812"/>
      <c r="AS156" s="812"/>
      <c r="AT156" s="812"/>
      <c r="AU156" s="812"/>
      <c r="AV156" s="812"/>
      <c r="AW156" s="812"/>
      <c r="AX156" s="812"/>
      <c r="AY156" s="812"/>
      <c r="AZ156" s="812"/>
      <c r="BA156" s="812"/>
      <c r="BB156" s="812"/>
      <c r="BC156" s="812"/>
      <c r="BD156" s="812"/>
      <c r="BE156" s="812"/>
      <c r="BF156" s="812"/>
      <c r="BG156" s="812"/>
      <c r="BH156" s="812"/>
      <c r="BI156" s="812"/>
      <c r="BJ156" s="812"/>
      <c r="BK156" s="812"/>
      <c r="BL156" s="812"/>
      <c r="BM156" s="812"/>
      <c r="BN156" s="812"/>
      <c r="BO156" s="812"/>
      <c r="BP156" s="812"/>
      <c r="BQ156" s="812"/>
      <c r="BR156" s="812"/>
      <c r="BS156" s="812"/>
      <c r="BT156" s="812"/>
      <c r="BU156" s="812"/>
      <c r="BV156" s="812"/>
      <c r="BW156" s="812"/>
      <c r="BX156" s="812"/>
      <c r="BY156" s="812"/>
      <c r="BZ156" s="812"/>
      <c r="CA156" s="812"/>
      <c r="CB156" s="812"/>
      <c r="CC156" s="812"/>
      <c r="CD156" s="812"/>
      <c r="CE156" s="812"/>
      <c r="CF156" s="812"/>
      <c r="CG156" s="812"/>
      <c r="CH156" s="812"/>
      <c r="CI156" s="812"/>
      <c r="CJ156" s="812"/>
      <c r="CK156" s="812"/>
      <c r="CL156" s="812"/>
      <c r="CM156" s="812"/>
      <c r="CN156" s="812"/>
      <c r="CO156" s="812"/>
      <c r="CP156" s="812"/>
      <c r="CQ156" s="812"/>
      <c r="CR156" s="812"/>
      <c r="CS156" s="812"/>
      <c r="CT156" s="812"/>
      <c r="CU156" s="812"/>
      <c r="CV156" s="812"/>
      <c r="CW156" s="812"/>
      <c r="CX156" s="812"/>
      <c r="CY156" s="812"/>
      <c r="CZ156" s="812"/>
      <c r="DA156" s="812"/>
      <c r="DB156" s="812"/>
      <c r="DC156" s="812"/>
      <c r="DD156" s="812"/>
      <c r="DE156" s="812"/>
      <c r="DF156" s="812"/>
      <c r="DG156" s="812"/>
      <c r="DH156" s="812"/>
      <c r="DI156" s="812"/>
      <c r="DJ156" s="812"/>
      <c r="DK156" s="812"/>
      <c r="DL156" s="812"/>
      <c r="DM156" s="812"/>
      <c r="DN156" s="812"/>
      <c r="DO156" s="812"/>
      <c r="DP156" s="812"/>
      <c r="DQ156" s="812"/>
      <c r="DR156" s="812"/>
      <c r="DS156" s="812"/>
      <c r="DT156" s="812"/>
      <c r="DU156" s="812"/>
      <c r="DV156" s="812"/>
      <c r="DW156" s="812"/>
      <c r="DX156" s="812"/>
      <c r="DY156" s="812"/>
      <c r="DZ156" s="812"/>
      <c r="EA156" s="812"/>
      <c r="EB156" s="812"/>
      <c r="EC156" s="812"/>
      <c r="ED156" s="812"/>
      <c r="EE156" s="812"/>
      <c r="EF156" s="812"/>
      <c r="EG156" s="812"/>
      <c r="EH156" s="812"/>
      <c r="EI156" s="812"/>
      <c r="EJ156" s="812"/>
      <c r="EK156" s="812"/>
      <c r="EL156" s="812"/>
      <c r="EM156" s="812"/>
      <c r="EN156" s="812"/>
      <c r="EO156" s="812"/>
      <c r="EP156" s="812"/>
      <c r="EQ156" s="812"/>
      <c r="ER156" s="812"/>
      <c r="ES156" s="812"/>
      <c r="ET156" s="812"/>
      <c r="EU156" s="812"/>
      <c r="EV156" s="812"/>
      <c r="EW156" s="812"/>
      <c r="EX156" s="812"/>
      <c r="EY156" s="812"/>
      <c r="EZ156" s="812"/>
      <c r="FA156" s="812"/>
      <c r="FB156" s="812"/>
      <c r="FC156" s="812"/>
      <c r="FD156" s="812"/>
      <c r="FE156" s="812"/>
      <c r="FF156" s="812"/>
      <c r="FG156" s="812"/>
      <c r="FH156" s="812"/>
      <c r="FI156" s="812"/>
      <c r="FJ156" s="812"/>
      <c r="FK156" s="812"/>
      <c r="FL156" s="812"/>
      <c r="FM156" s="812"/>
      <c r="FN156" s="812"/>
      <c r="FO156" s="812"/>
      <c r="FP156" s="812"/>
      <c r="FQ156" s="812"/>
      <c r="FR156" s="812"/>
      <c r="FS156" s="812"/>
      <c r="FT156" s="812"/>
      <c r="FU156" s="812"/>
      <c r="FV156" s="812"/>
      <c r="FW156" s="812"/>
      <c r="FX156" s="812"/>
      <c r="FY156" s="812"/>
      <c r="FZ156" s="812"/>
      <c r="GA156" s="812"/>
      <c r="GB156" s="812"/>
      <c r="GC156" s="812"/>
      <c r="GD156" s="812"/>
      <c r="GE156" s="812"/>
      <c r="GF156" s="812"/>
      <c r="GG156" s="812"/>
      <c r="GH156" s="812"/>
      <c r="GI156" s="812"/>
      <c r="GJ156" s="812"/>
      <c r="GK156" s="812"/>
      <c r="GL156" s="812"/>
      <c r="GM156" s="812"/>
    </row>
    <row r="157" spans="2:195" ht="15" customHeight="1" x14ac:dyDescent="0.2">
      <c r="B157" s="812"/>
      <c r="C157" s="812"/>
      <c r="D157" s="812"/>
      <c r="E157" s="812"/>
      <c r="F157" s="812"/>
      <c r="G157" s="812"/>
      <c r="H157" s="812"/>
      <c r="I157" s="812"/>
      <c r="J157" s="812"/>
      <c r="K157" s="812"/>
      <c r="L157" s="812"/>
      <c r="M157" s="812"/>
      <c r="N157" s="812"/>
      <c r="O157" s="812"/>
      <c r="P157" s="812"/>
      <c r="Q157" s="812"/>
      <c r="R157" s="812"/>
      <c r="S157" s="812"/>
      <c r="T157" s="812"/>
      <c r="U157" s="812"/>
      <c r="V157" s="812"/>
      <c r="W157" s="812"/>
      <c r="X157" s="812"/>
      <c r="Y157" s="812"/>
      <c r="Z157" s="812"/>
      <c r="AA157" s="812"/>
      <c r="AB157" s="812"/>
      <c r="AC157" s="812"/>
      <c r="AD157" s="812"/>
      <c r="AE157" s="812"/>
      <c r="AF157" s="812"/>
      <c r="AG157" s="812"/>
      <c r="AH157" s="812"/>
      <c r="AI157" s="812"/>
      <c r="AJ157" s="812"/>
      <c r="AK157" s="812"/>
      <c r="AL157" s="812"/>
      <c r="AM157" s="812"/>
      <c r="AN157" s="812"/>
      <c r="AO157" s="812"/>
      <c r="AP157" s="812"/>
      <c r="AQ157" s="812"/>
      <c r="AR157" s="812"/>
      <c r="AS157" s="812"/>
      <c r="AT157" s="812"/>
      <c r="AU157" s="812"/>
      <c r="AV157" s="812"/>
      <c r="AW157" s="812"/>
      <c r="AX157" s="812"/>
      <c r="AY157" s="812"/>
      <c r="AZ157" s="812"/>
      <c r="BA157" s="812"/>
      <c r="BB157" s="812"/>
      <c r="BC157" s="812"/>
      <c r="BD157" s="812"/>
      <c r="BE157" s="812"/>
      <c r="BF157" s="812"/>
      <c r="BG157" s="812"/>
      <c r="BH157" s="812"/>
      <c r="BI157" s="812"/>
      <c r="BJ157" s="812"/>
      <c r="BK157" s="812"/>
      <c r="BL157" s="812"/>
      <c r="BM157" s="812"/>
      <c r="BN157" s="812"/>
      <c r="BO157" s="812"/>
      <c r="BP157" s="812"/>
      <c r="BQ157" s="812"/>
      <c r="BR157" s="812"/>
      <c r="BS157" s="812"/>
      <c r="BT157" s="812"/>
      <c r="BU157" s="812"/>
      <c r="BV157" s="812"/>
      <c r="BW157" s="812"/>
      <c r="BX157" s="812"/>
      <c r="BY157" s="812"/>
      <c r="BZ157" s="812"/>
      <c r="CA157" s="812"/>
      <c r="CB157" s="812"/>
      <c r="CC157" s="812"/>
      <c r="CD157" s="812"/>
      <c r="CE157" s="812"/>
      <c r="CF157" s="812"/>
      <c r="CG157" s="812"/>
      <c r="CH157" s="812"/>
      <c r="CI157" s="812"/>
      <c r="CJ157" s="812"/>
      <c r="CK157" s="812"/>
      <c r="CL157" s="812"/>
      <c r="CM157" s="812"/>
      <c r="CN157" s="812"/>
      <c r="CO157" s="812"/>
      <c r="CP157" s="812"/>
      <c r="CQ157" s="812"/>
      <c r="CR157" s="812"/>
      <c r="CS157" s="812"/>
      <c r="CT157" s="812"/>
      <c r="CU157" s="812"/>
      <c r="CV157" s="812"/>
      <c r="CW157" s="812"/>
      <c r="CX157" s="812"/>
      <c r="CY157" s="812"/>
      <c r="CZ157" s="812"/>
      <c r="DA157" s="812"/>
      <c r="DB157" s="812"/>
      <c r="DC157" s="812"/>
      <c r="DD157" s="812"/>
      <c r="DE157" s="812"/>
      <c r="DF157" s="812"/>
      <c r="DG157" s="812"/>
      <c r="DH157" s="812"/>
      <c r="DI157" s="812"/>
      <c r="DJ157" s="812"/>
      <c r="DK157" s="812"/>
      <c r="DL157" s="812"/>
      <c r="DM157" s="812"/>
      <c r="DN157" s="812"/>
      <c r="DO157" s="812"/>
      <c r="DP157" s="812"/>
      <c r="DQ157" s="812"/>
      <c r="DR157" s="812"/>
      <c r="DS157" s="812"/>
      <c r="DT157" s="812"/>
      <c r="DU157" s="812"/>
      <c r="DV157" s="812"/>
      <c r="DW157" s="812"/>
      <c r="DX157" s="812"/>
      <c r="DY157" s="812"/>
      <c r="DZ157" s="812"/>
      <c r="EA157" s="812"/>
      <c r="EB157" s="812"/>
      <c r="EC157" s="812"/>
      <c r="ED157" s="812"/>
      <c r="EE157" s="812"/>
      <c r="EF157" s="812"/>
      <c r="EG157" s="812"/>
      <c r="EH157" s="812"/>
      <c r="EI157" s="812"/>
      <c r="EJ157" s="812"/>
      <c r="EK157" s="812"/>
      <c r="EL157" s="812"/>
      <c r="EM157" s="812"/>
      <c r="EN157" s="812"/>
      <c r="EO157" s="812"/>
      <c r="EP157" s="812"/>
      <c r="EQ157" s="812"/>
      <c r="ER157" s="812"/>
      <c r="ES157" s="812"/>
      <c r="ET157" s="812"/>
      <c r="EU157" s="812"/>
      <c r="EV157" s="812"/>
      <c r="EW157" s="812"/>
      <c r="EX157" s="812"/>
      <c r="EY157" s="812"/>
      <c r="EZ157" s="812"/>
      <c r="FA157" s="812"/>
      <c r="FB157" s="812"/>
      <c r="FC157" s="812"/>
      <c r="FD157" s="812"/>
      <c r="FE157" s="812"/>
      <c r="FF157" s="812"/>
      <c r="FG157" s="812"/>
      <c r="FH157" s="812"/>
      <c r="FI157" s="812"/>
      <c r="FJ157" s="812"/>
      <c r="FK157" s="812"/>
      <c r="FL157" s="812"/>
      <c r="FM157" s="812"/>
      <c r="FN157" s="812"/>
      <c r="FO157" s="812"/>
      <c r="FP157" s="812"/>
      <c r="FQ157" s="812"/>
      <c r="FR157" s="812"/>
      <c r="FS157" s="812"/>
      <c r="FT157" s="812"/>
      <c r="FU157" s="812"/>
      <c r="FV157" s="812"/>
      <c r="FW157" s="812"/>
      <c r="FX157" s="812"/>
      <c r="FY157" s="812"/>
      <c r="FZ157" s="812"/>
      <c r="GA157" s="812"/>
      <c r="GB157" s="812"/>
      <c r="GC157" s="812"/>
      <c r="GD157" s="812"/>
      <c r="GE157" s="812"/>
      <c r="GF157" s="812"/>
      <c r="GG157" s="812"/>
      <c r="GH157" s="812"/>
      <c r="GI157" s="812"/>
      <c r="GJ157" s="812"/>
      <c r="GK157" s="812"/>
      <c r="GL157" s="812"/>
      <c r="GM157" s="812"/>
    </row>
    <row r="158" spans="2:195" ht="15" customHeight="1" x14ac:dyDescent="0.2">
      <c r="B158" s="812"/>
      <c r="C158" s="812"/>
      <c r="D158" s="812"/>
      <c r="E158" s="812"/>
      <c r="F158" s="812"/>
      <c r="G158" s="812"/>
      <c r="H158" s="812"/>
      <c r="I158" s="812"/>
      <c r="J158" s="812"/>
      <c r="K158" s="812"/>
      <c r="L158" s="812"/>
      <c r="M158" s="812"/>
      <c r="N158" s="812"/>
      <c r="O158" s="812"/>
      <c r="P158" s="812"/>
      <c r="Q158" s="812"/>
      <c r="R158" s="812"/>
      <c r="S158" s="812"/>
      <c r="T158" s="812"/>
      <c r="U158" s="812"/>
      <c r="V158" s="812"/>
      <c r="W158" s="812"/>
      <c r="X158" s="812"/>
      <c r="Y158" s="812"/>
      <c r="Z158" s="812"/>
      <c r="AA158" s="812"/>
      <c r="AB158" s="812"/>
      <c r="AC158" s="812"/>
      <c r="AD158" s="812"/>
      <c r="AE158" s="812"/>
      <c r="AF158" s="812"/>
      <c r="AG158" s="812"/>
      <c r="AH158" s="812"/>
      <c r="AI158" s="812"/>
      <c r="AJ158" s="812"/>
      <c r="AK158" s="812"/>
      <c r="AL158" s="812"/>
      <c r="AM158" s="812"/>
      <c r="AN158" s="812"/>
      <c r="AO158" s="812"/>
      <c r="AP158" s="812"/>
      <c r="AQ158" s="812"/>
      <c r="AR158" s="812"/>
      <c r="AS158" s="812"/>
      <c r="AT158" s="812"/>
      <c r="AU158" s="812"/>
      <c r="AV158" s="812"/>
      <c r="AW158" s="812"/>
      <c r="AX158" s="812"/>
      <c r="AY158" s="812"/>
      <c r="AZ158" s="812"/>
      <c r="BA158" s="812"/>
      <c r="BB158" s="812"/>
      <c r="BC158" s="812"/>
      <c r="BD158" s="812"/>
      <c r="BE158" s="812"/>
      <c r="BF158" s="812"/>
      <c r="BG158" s="812"/>
      <c r="BH158" s="812"/>
      <c r="BI158" s="812"/>
      <c r="BJ158" s="812"/>
      <c r="BK158" s="812"/>
      <c r="BL158" s="812"/>
      <c r="BM158" s="812"/>
      <c r="BN158" s="812"/>
      <c r="BO158" s="812"/>
      <c r="BP158" s="812"/>
      <c r="BQ158" s="812"/>
      <c r="BR158" s="812"/>
      <c r="BS158" s="812"/>
      <c r="BT158" s="812"/>
      <c r="BU158" s="812"/>
      <c r="BV158" s="812"/>
      <c r="BW158" s="812"/>
      <c r="BX158" s="812"/>
      <c r="BY158" s="812"/>
      <c r="BZ158" s="812"/>
      <c r="CA158" s="812"/>
      <c r="CB158" s="812"/>
      <c r="CC158" s="812"/>
      <c r="CD158" s="812"/>
      <c r="CE158" s="812"/>
      <c r="CF158" s="812"/>
      <c r="CG158" s="812"/>
      <c r="CH158" s="812"/>
      <c r="CI158" s="812"/>
      <c r="CJ158" s="812"/>
      <c r="CK158" s="812"/>
      <c r="CL158" s="812"/>
      <c r="CM158" s="812"/>
      <c r="CN158" s="812"/>
      <c r="CO158" s="812"/>
      <c r="CP158" s="812"/>
      <c r="CQ158" s="812"/>
      <c r="CR158" s="812"/>
      <c r="CS158" s="812"/>
      <c r="CT158" s="812"/>
      <c r="CU158" s="812"/>
      <c r="CV158" s="812"/>
      <c r="CW158" s="812"/>
      <c r="CX158" s="812"/>
      <c r="CY158" s="812"/>
      <c r="CZ158" s="812"/>
      <c r="DA158" s="812"/>
      <c r="DB158" s="812"/>
      <c r="DC158" s="812"/>
      <c r="DD158" s="812"/>
      <c r="DE158" s="812"/>
      <c r="DF158" s="812"/>
      <c r="DG158" s="812"/>
      <c r="DH158" s="812"/>
      <c r="DI158" s="812"/>
      <c r="DJ158" s="812"/>
      <c r="DK158" s="812"/>
      <c r="DL158" s="812"/>
      <c r="DM158" s="812"/>
      <c r="DN158" s="812"/>
      <c r="DO158" s="812"/>
      <c r="DP158" s="812"/>
      <c r="DQ158" s="812"/>
      <c r="DR158" s="812"/>
      <c r="DS158" s="812"/>
      <c r="DT158" s="812"/>
      <c r="DU158" s="812"/>
      <c r="DV158" s="812"/>
      <c r="DW158" s="812"/>
      <c r="DX158" s="812"/>
      <c r="DY158" s="812"/>
      <c r="DZ158" s="812"/>
      <c r="EA158" s="812"/>
      <c r="EB158" s="812"/>
      <c r="EC158" s="812"/>
      <c r="ED158" s="812"/>
      <c r="EE158" s="812"/>
      <c r="EF158" s="812"/>
      <c r="EG158" s="812"/>
      <c r="EH158" s="812"/>
      <c r="EI158" s="812"/>
      <c r="EJ158" s="812"/>
      <c r="EK158" s="812"/>
      <c r="EL158" s="812"/>
      <c r="EM158" s="812"/>
      <c r="EN158" s="812"/>
      <c r="EO158" s="812"/>
      <c r="EP158" s="812"/>
      <c r="EQ158" s="812"/>
      <c r="ER158" s="812"/>
      <c r="ES158" s="812"/>
      <c r="ET158" s="812"/>
      <c r="EU158" s="812"/>
      <c r="EV158" s="812"/>
      <c r="EW158" s="812"/>
      <c r="EX158" s="812"/>
      <c r="EY158" s="812"/>
      <c r="EZ158" s="812"/>
      <c r="FA158" s="812"/>
      <c r="FB158" s="812"/>
      <c r="FC158" s="812"/>
      <c r="FD158" s="812"/>
      <c r="FE158" s="812"/>
      <c r="FF158" s="812"/>
      <c r="FG158" s="812"/>
      <c r="FH158" s="812"/>
      <c r="FI158" s="812"/>
      <c r="FJ158" s="812"/>
      <c r="FK158" s="812"/>
      <c r="FL158" s="812"/>
      <c r="FM158" s="812"/>
      <c r="FN158" s="812"/>
      <c r="FO158" s="812"/>
      <c r="FP158" s="812"/>
      <c r="FQ158" s="812"/>
      <c r="FR158" s="812"/>
      <c r="FS158" s="812"/>
      <c r="FT158" s="812"/>
      <c r="FU158" s="812"/>
      <c r="FV158" s="812"/>
      <c r="FW158" s="812"/>
      <c r="FX158" s="812"/>
      <c r="FY158" s="812"/>
      <c r="FZ158" s="812"/>
      <c r="GA158" s="812"/>
      <c r="GB158" s="812"/>
      <c r="GC158" s="812"/>
      <c r="GD158" s="812"/>
      <c r="GE158" s="812"/>
      <c r="GF158" s="812"/>
      <c r="GG158" s="812"/>
      <c r="GH158" s="812"/>
      <c r="GI158" s="812"/>
      <c r="GJ158" s="812"/>
      <c r="GK158" s="812"/>
      <c r="GL158" s="812"/>
      <c r="GM158" s="812"/>
    </row>
    <row r="159" spans="2:195" ht="15" customHeight="1" x14ac:dyDescent="0.2">
      <c r="B159" s="812"/>
      <c r="C159" s="812"/>
      <c r="D159" s="812"/>
      <c r="E159" s="812"/>
      <c r="F159" s="812"/>
      <c r="G159" s="812"/>
      <c r="H159" s="812"/>
      <c r="I159" s="812"/>
      <c r="J159" s="812"/>
      <c r="K159" s="812"/>
      <c r="L159" s="812"/>
      <c r="M159" s="812"/>
      <c r="N159" s="812"/>
      <c r="O159" s="812"/>
      <c r="P159" s="812"/>
      <c r="Q159" s="812"/>
      <c r="R159" s="812"/>
      <c r="S159" s="812"/>
      <c r="T159" s="812"/>
      <c r="U159" s="812"/>
      <c r="V159" s="812"/>
      <c r="W159" s="812"/>
      <c r="X159" s="812"/>
      <c r="Y159" s="812"/>
      <c r="Z159" s="812"/>
      <c r="AA159" s="812"/>
      <c r="AB159" s="812"/>
      <c r="AC159" s="812"/>
      <c r="AD159" s="812"/>
      <c r="AE159" s="812"/>
      <c r="AF159" s="812"/>
      <c r="AG159" s="812"/>
      <c r="AH159" s="812"/>
      <c r="AI159" s="812"/>
      <c r="AJ159" s="812"/>
      <c r="AK159" s="812"/>
      <c r="AL159" s="812"/>
      <c r="AM159" s="812"/>
      <c r="AN159" s="812"/>
      <c r="AO159" s="812"/>
      <c r="AP159" s="812"/>
      <c r="AQ159" s="812"/>
      <c r="AR159" s="812"/>
      <c r="AS159" s="812"/>
      <c r="AT159" s="812"/>
      <c r="AU159" s="812"/>
      <c r="AV159" s="812"/>
      <c r="AW159" s="812"/>
      <c r="AX159" s="812"/>
      <c r="AY159" s="812"/>
      <c r="AZ159" s="812"/>
      <c r="BA159" s="812"/>
      <c r="BB159" s="812"/>
      <c r="BC159" s="812"/>
      <c r="BD159" s="812"/>
      <c r="BE159" s="812"/>
      <c r="BF159" s="812"/>
      <c r="BG159" s="812"/>
      <c r="BH159" s="812"/>
      <c r="BI159" s="812"/>
      <c r="BJ159" s="812"/>
      <c r="BK159" s="812"/>
      <c r="BL159" s="812"/>
      <c r="BM159" s="812"/>
      <c r="BN159" s="812"/>
      <c r="BO159" s="812"/>
      <c r="BP159" s="812"/>
      <c r="BQ159" s="812"/>
      <c r="BR159" s="812"/>
      <c r="BS159" s="812"/>
      <c r="BT159" s="812"/>
      <c r="BU159" s="812"/>
      <c r="BV159" s="812"/>
      <c r="BW159" s="812"/>
      <c r="BX159" s="812"/>
      <c r="BY159" s="812"/>
      <c r="BZ159" s="812"/>
      <c r="CA159" s="812"/>
      <c r="CB159" s="812"/>
      <c r="CC159" s="812"/>
      <c r="CD159" s="812"/>
      <c r="CE159" s="812"/>
      <c r="CF159" s="812"/>
      <c r="CG159" s="812"/>
      <c r="CH159" s="812"/>
      <c r="CI159" s="812"/>
      <c r="CJ159" s="812"/>
      <c r="CK159" s="812"/>
      <c r="CL159" s="812"/>
      <c r="CM159" s="812"/>
      <c r="CN159" s="812"/>
      <c r="CO159" s="812"/>
      <c r="CP159" s="812"/>
      <c r="CQ159" s="812"/>
      <c r="CR159" s="812"/>
      <c r="CS159" s="812"/>
      <c r="CT159" s="812"/>
      <c r="CU159" s="812"/>
      <c r="CV159" s="812"/>
      <c r="CW159" s="812"/>
      <c r="CX159" s="812"/>
      <c r="CY159" s="812"/>
      <c r="CZ159" s="812"/>
      <c r="DA159" s="812"/>
      <c r="DB159" s="812"/>
      <c r="DC159" s="812"/>
      <c r="DD159" s="812"/>
      <c r="DE159" s="812"/>
      <c r="DF159" s="812"/>
      <c r="DG159" s="812"/>
      <c r="DH159" s="812"/>
      <c r="DI159" s="812"/>
      <c r="DJ159" s="812"/>
      <c r="DK159" s="812"/>
      <c r="DL159" s="812"/>
      <c r="DM159" s="812"/>
      <c r="DN159" s="812"/>
      <c r="DO159" s="812"/>
      <c r="DP159" s="812"/>
      <c r="DQ159" s="812"/>
      <c r="DR159" s="812"/>
      <c r="DS159" s="812"/>
      <c r="DT159" s="812"/>
      <c r="DU159" s="812"/>
      <c r="DV159" s="812"/>
      <c r="DW159" s="812"/>
      <c r="DX159" s="812"/>
      <c r="DY159" s="812"/>
      <c r="DZ159" s="812"/>
      <c r="EA159" s="812"/>
      <c r="EB159" s="812"/>
      <c r="EC159" s="812"/>
      <c r="ED159" s="812"/>
      <c r="EE159" s="812"/>
      <c r="EF159" s="812"/>
      <c r="EG159" s="812"/>
      <c r="EH159" s="812"/>
      <c r="EI159" s="812"/>
      <c r="EJ159" s="812"/>
      <c r="EK159" s="812"/>
      <c r="EL159" s="812"/>
      <c r="EM159" s="812"/>
      <c r="EN159" s="812"/>
      <c r="EO159" s="812"/>
      <c r="EP159" s="812"/>
      <c r="EQ159" s="812"/>
      <c r="ER159" s="812"/>
      <c r="ES159" s="812"/>
      <c r="ET159" s="812"/>
      <c r="EU159" s="812"/>
      <c r="EV159" s="812"/>
      <c r="EW159" s="812"/>
      <c r="EX159" s="812"/>
      <c r="EY159" s="812"/>
      <c r="EZ159" s="812"/>
      <c r="FA159" s="812"/>
      <c r="FB159" s="812"/>
      <c r="FC159" s="812"/>
      <c r="FD159" s="812"/>
      <c r="FE159" s="812"/>
      <c r="FF159" s="812"/>
      <c r="FG159" s="812"/>
      <c r="FH159" s="812"/>
      <c r="FI159" s="812"/>
      <c r="FJ159" s="812"/>
      <c r="FK159" s="812"/>
      <c r="FL159" s="812"/>
      <c r="FM159" s="812"/>
      <c r="FN159" s="812"/>
      <c r="FO159" s="812"/>
      <c r="FP159" s="812"/>
      <c r="FQ159" s="812"/>
      <c r="FR159" s="812"/>
      <c r="FS159" s="812"/>
      <c r="FT159" s="812"/>
      <c r="FU159" s="812"/>
      <c r="FV159" s="812"/>
      <c r="FW159" s="812"/>
      <c r="FX159" s="812"/>
      <c r="FY159" s="812"/>
      <c r="FZ159" s="812"/>
      <c r="GA159" s="812"/>
      <c r="GB159" s="812"/>
      <c r="GC159" s="812"/>
      <c r="GD159" s="812"/>
      <c r="GE159" s="812"/>
      <c r="GF159" s="812"/>
      <c r="GG159" s="812"/>
      <c r="GH159" s="812"/>
      <c r="GI159" s="812"/>
      <c r="GJ159" s="812"/>
      <c r="GK159" s="812"/>
      <c r="GL159" s="812"/>
      <c r="GM159" s="812"/>
    </row>
    <row r="160" spans="2:195" ht="15" customHeight="1" x14ac:dyDescent="0.2">
      <c r="B160" s="812"/>
      <c r="C160" s="812"/>
      <c r="D160" s="812"/>
      <c r="E160" s="812"/>
      <c r="F160" s="812"/>
      <c r="G160" s="812"/>
      <c r="H160" s="812"/>
      <c r="I160" s="812"/>
      <c r="J160" s="812"/>
      <c r="K160" s="812"/>
      <c r="L160" s="812"/>
      <c r="M160" s="812"/>
      <c r="N160" s="812"/>
      <c r="O160" s="812"/>
      <c r="P160" s="812"/>
      <c r="Q160" s="812"/>
      <c r="R160" s="812"/>
      <c r="S160" s="812"/>
      <c r="T160" s="812"/>
      <c r="U160" s="812"/>
      <c r="V160" s="812"/>
      <c r="W160" s="812"/>
      <c r="X160" s="812"/>
      <c r="Y160" s="812"/>
      <c r="Z160" s="812"/>
      <c r="AA160" s="812"/>
      <c r="AB160" s="812"/>
      <c r="AC160" s="812"/>
      <c r="AD160" s="812"/>
      <c r="AE160" s="812"/>
      <c r="AF160" s="812"/>
      <c r="AG160" s="812"/>
      <c r="AH160" s="812"/>
      <c r="AI160" s="812"/>
      <c r="AJ160" s="812"/>
      <c r="AK160" s="812"/>
      <c r="AL160" s="812"/>
      <c r="AM160" s="812"/>
      <c r="AN160" s="812"/>
      <c r="AO160" s="812"/>
      <c r="AP160" s="812"/>
      <c r="AQ160" s="812"/>
      <c r="AR160" s="812"/>
      <c r="AS160" s="812"/>
      <c r="AT160" s="812"/>
      <c r="AU160" s="812"/>
      <c r="AV160" s="812"/>
      <c r="AW160" s="812"/>
      <c r="AX160" s="812"/>
      <c r="AY160" s="812"/>
      <c r="AZ160" s="812"/>
      <c r="BA160" s="812"/>
      <c r="BB160" s="812"/>
      <c r="BC160" s="812"/>
      <c r="BD160" s="812"/>
      <c r="BE160" s="812"/>
      <c r="BF160" s="812"/>
      <c r="BG160" s="812"/>
      <c r="BH160" s="812"/>
      <c r="BI160" s="812"/>
      <c r="BJ160" s="812"/>
      <c r="BK160" s="812"/>
      <c r="BL160" s="812"/>
      <c r="BM160" s="812"/>
      <c r="BN160" s="812"/>
      <c r="BO160" s="812"/>
      <c r="BP160" s="812"/>
      <c r="BQ160" s="812"/>
      <c r="BR160" s="812"/>
      <c r="BS160" s="812"/>
      <c r="BT160" s="812"/>
      <c r="BU160" s="812"/>
      <c r="BV160" s="812"/>
      <c r="BW160" s="812"/>
      <c r="BX160" s="812"/>
      <c r="BY160" s="812"/>
      <c r="BZ160" s="812"/>
      <c r="CA160" s="812"/>
      <c r="CB160" s="812"/>
      <c r="CC160" s="812"/>
      <c r="CD160" s="812"/>
      <c r="CE160" s="812"/>
      <c r="CF160" s="812"/>
      <c r="CG160" s="812"/>
      <c r="CH160" s="812"/>
      <c r="CI160" s="812"/>
      <c r="CJ160" s="812"/>
      <c r="CK160" s="812"/>
      <c r="CL160" s="812"/>
      <c r="CM160" s="812"/>
      <c r="CN160" s="812"/>
      <c r="CO160" s="812"/>
      <c r="CP160" s="812"/>
      <c r="CQ160" s="812"/>
      <c r="CR160" s="812"/>
      <c r="CS160" s="812"/>
      <c r="CT160" s="812"/>
      <c r="CU160" s="812"/>
      <c r="CV160" s="812"/>
      <c r="CW160" s="812"/>
      <c r="CX160" s="812"/>
      <c r="CY160" s="812"/>
      <c r="CZ160" s="812"/>
      <c r="DA160" s="812"/>
      <c r="DB160" s="812"/>
      <c r="DC160" s="812"/>
      <c r="DD160" s="812"/>
      <c r="DE160" s="812"/>
      <c r="DF160" s="812"/>
      <c r="DG160" s="812"/>
      <c r="DH160" s="812"/>
      <c r="DI160" s="812"/>
      <c r="DJ160" s="812"/>
      <c r="DK160" s="812"/>
      <c r="DL160" s="812"/>
      <c r="DM160" s="812"/>
      <c r="DN160" s="812"/>
      <c r="DO160" s="812"/>
      <c r="DP160" s="812"/>
      <c r="DQ160" s="812"/>
      <c r="DR160" s="812"/>
      <c r="DS160" s="812"/>
      <c r="DT160" s="812"/>
      <c r="DU160" s="812"/>
      <c r="DV160" s="812"/>
      <c r="DW160" s="812"/>
      <c r="DX160" s="812"/>
      <c r="DY160" s="812"/>
      <c r="DZ160" s="812"/>
      <c r="EA160" s="812"/>
      <c r="EB160" s="812"/>
      <c r="EC160" s="812"/>
      <c r="ED160" s="812"/>
      <c r="EE160" s="812"/>
      <c r="EF160" s="812"/>
      <c r="EG160" s="812"/>
      <c r="EH160" s="812"/>
      <c r="EI160" s="812"/>
      <c r="EJ160" s="812"/>
      <c r="EK160" s="812"/>
      <c r="EL160" s="812"/>
      <c r="EM160" s="812"/>
      <c r="EN160" s="812"/>
      <c r="EO160" s="812"/>
      <c r="EP160" s="812"/>
      <c r="EQ160" s="812"/>
      <c r="ER160" s="812"/>
      <c r="ES160" s="812"/>
      <c r="ET160" s="812"/>
      <c r="EU160" s="812"/>
      <c r="EV160" s="812"/>
      <c r="EW160" s="812"/>
      <c r="EX160" s="812"/>
      <c r="EY160" s="812"/>
      <c r="EZ160" s="812"/>
      <c r="FA160" s="812"/>
      <c r="FB160" s="812"/>
      <c r="FC160" s="812"/>
      <c r="FD160" s="812"/>
      <c r="FE160" s="812"/>
      <c r="FF160" s="812"/>
      <c r="FG160" s="812"/>
      <c r="FH160" s="812"/>
      <c r="FI160" s="812"/>
      <c r="FJ160" s="812"/>
      <c r="FK160" s="812"/>
      <c r="FL160" s="812"/>
      <c r="FM160" s="812"/>
      <c r="FN160" s="812"/>
      <c r="FO160" s="812"/>
      <c r="FP160" s="812"/>
      <c r="FQ160" s="812"/>
      <c r="FR160" s="812"/>
      <c r="FS160" s="812"/>
      <c r="FT160" s="812"/>
      <c r="FU160" s="812"/>
      <c r="FV160" s="812"/>
      <c r="FW160" s="812"/>
      <c r="FX160" s="812"/>
      <c r="FY160" s="812"/>
      <c r="FZ160" s="812"/>
      <c r="GA160" s="812"/>
      <c r="GB160" s="812"/>
      <c r="GC160" s="812"/>
      <c r="GD160" s="812"/>
      <c r="GE160" s="812"/>
      <c r="GF160" s="812"/>
      <c r="GG160" s="812"/>
      <c r="GH160" s="812"/>
      <c r="GI160" s="812"/>
      <c r="GJ160" s="812"/>
      <c r="GK160" s="812"/>
      <c r="GL160" s="812"/>
      <c r="GM160" s="812"/>
    </row>
    <row r="161" spans="2:195" ht="15" customHeight="1" x14ac:dyDescent="0.2">
      <c r="B161" s="812"/>
      <c r="C161" s="812"/>
      <c r="D161" s="812"/>
      <c r="E161" s="812"/>
      <c r="F161" s="812"/>
      <c r="G161" s="812"/>
      <c r="H161" s="812"/>
      <c r="I161" s="812"/>
      <c r="J161" s="812"/>
      <c r="K161" s="812"/>
      <c r="L161" s="812"/>
      <c r="M161" s="812"/>
      <c r="N161" s="812"/>
      <c r="O161" s="812"/>
      <c r="P161" s="812"/>
      <c r="Q161" s="812"/>
      <c r="R161" s="812"/>
      <c r="S161" s="812"/>
      <c r="T161" s="812"/>
      <c r="U161" s="812"/>
      <c r="V161" s="812"/>
      <c r="W161" s="812"/>
      <c r="X161" s="812"/>
      <c r="Y161" s="812"/>
      <c r="Z161" s="812"/>
      <c r="AA161" s="812"/>
      <c r="AB161" s="812"/>
      <c r="AC161" s="812"/>
      <c r="AD161" s="812"/>
      <c r="AE161" s="812"/>
      <c r="AF161" s="812"/>
      <c r="AG161" s="812"/>
      <c r="AH161" s="812"/>
      <c r="AI161" s="812"/>
      <c r="AJ161" s="812"/>
      <c r="AK161" s="812"/>
      <c r="AL161" s="812"/>
      <c r="AM161" s="812"/>
      <c r="AN161" s="812"/>
      <c r="AO161" s="812"/>
      <c r="AP161" s="812"/>
      <c r="AQ161" s="812"/>
      <c r="AR161" s="812"/>
      <c r="AS161" s="812"/>
      <c r="AT161" s="812"/>
      <c r="AU161" s="812"/>
      <c r="AV161" s="812"/>
      <c r="AW161" s="812"/>
      <c r="AX161" s="812"/>
      <c r="AY161" s="812"/>
      <c r="AZ161" s="812"/>
      <c r="BA161" s="812"/>
      <c r="BB161" s="812"/>
      <c r="BC161" s="812"/>
      <c r="BD161" s="812"/>
      <c r="BE161" s="812"/>
      <c r="BF161" s="812"/>
      <c r="BG161" s="812"/>
      <c r="BH161" s="812"/>
      <c r="BI161" s="812"/>
      <c r="BJ161" s="812"/>
      <c r="BK161" s="812"/>
      <c r="BL161" s="812"/>
      <c r="BM161" s="812"/>
      <c r="BN161" s="812"/>
      <c r="BO161" s="812"/>
      <c r="BP161" s="812"/>
      <c r="BQ161" s="812"/>
      <c r="BR161" s="812"/>
      <c r="BS161" s="812"/>
      <c r="BT161" s="812"/>
      <c r="BU161" s="812"/>
      <c r="BV161" s="812"/>
      <c r="BW161" s="812"/>
      <c r="BX161" s="812"/>
      <c r="BY161" s="812"/>
      <c r="BZ161" s="812"/>
      <c r="CA161" s="812"/>
      <c r="CB161" s="812"/>
      <c r="CC161" s="812"/>
      <c r="CD161" s="812"/>
      <c r="CE161" s="812"/>
      <c r="CF161" s="812"/>
      <c r="CG161" s="812"/>
      <c r="CH161" s="812"/>
      <c r="CI161" s="812"/>
      <c r="CJ161" s="812"/>
      <c r="CK161" s="812"/>
      <c r="CL161" s="812"/>
      <c r="CM161" s="812"/>
      <c r="CN161" s="812"/>
      <c r="CO161" s="812"/>
      <c r="CP161" s="812"/>
      <c r="CQ161" s="812"/>
      <c r="CR161" s="812"/>
      <c r="CS161" s="812"/>
      <c r="CT161" s="812"/>
      <c r="CU161" s="812"/>
      <c r="CV161" s="812"/>
      <c r="CW161" s="812"/>
      <c r="CX161" s="812"/>
      <c r="CY161" s="812"/>
      <c r="CZ161" s="812"/>
      <c r="DA161" s="812"/>
      <c r="DB161" s="812"/>
      <c r="DC161" s="812"/>
      <c r="DD161" s="812"/>
      <c r="DE161" s="812"/>
      <c r="DF161" s="812"/>
      <c r="DG161" s="812"/>
      <c r="DH161" s="812"/>
      <c r="DI161" s="812"/>
      <c r="DJ161" s="812"/>
      <c r="DK161" s="812"/>
      <c r="DL161" s="812"/>
      <c r="DM161" s="812"/>
      <c r="DN161" s="812"/>
      <c r="DO161" s="812"/>
      <c r="DP161" s="812"/>
      <c r="DQ161" s="812"/>
      <c r="DR161" s="812"/>
      <c r="DS161" s="812"/>
      <c r="DT161" s="812"/>
      <c r="DU161" s="812"/>
      <c r="DV161" s="812"/>
      <c r="DW161" s="812"/>
      <c r="DX161" s="812"/>
      <c r="DY161" s="812"/>
      <c r="DZ161" s="812"/>
      <c r="EA161" s="812"/>
      <c r="EB161" s="812"/>
      <c r="EC161" s="812"/>
      <c r="ED161" s="812"/>
      <c r="EE161" s="812"/>
      <c r="EF161" s="812"/>
      <c r="EG161" s="812"/>
      <c r="EH161" s="812"/>
      <c r="EI161" s="812"/>
      <c r="EJ161" s="812"/>
      <c r="EK161" s="812"/>
      <c r="EL161" s="812"/>
      <c r="EM161" s="812"/>
      <c r="EN161" s="812"/>
      <c r="EO161" s="812"/>
      <c r="EP161" s="812"/>
      <c r="EQ161" s="812"/>
      <c r="ER161" s="812"/>
      <c r="ES161" s="812"/>
      <c r="ET161" s="812"/>
      <c r="EU161" s="812"/>
      <c r="EV161" s="812"/>
      <c r="EW161" s="812"/>
      <c r="EX161" s="812"/>
      <c r="EY161" s="812"/>
      <c r="EZ161" s="812"/>
      <c r="FA161" s="812"/>
      <c r="FB161" s="812"/>
      <c r="FC161" s="812"/>
      <c r="FD161" s="812"/>
      <c r="FE161" s="812"/>
      <c r="FF161" s="812"/>
      <c r="FG161" s="812"/>
      <c r="FH161" s="812"/>
      <c r="FI161" s="812"/>
      <c r="FJ161" s="812"/>
      <c r="FK161" s="812"/>
      <c r="FL161" s="812"/>
      <c r="FM161" s="812"/>
      <c r="FN161" s="812"/>
      <c r="FO161" s="812"/>
      <c r="FP161" s="812"/>
      <c r="FQ161" s="812"/>
      <c r="FR161" s="812"/>
      <c r="FS161" s="812"/>
      <c r="FT161" s="812"/>
      <c r="FU161" s="812"/>
      <c r="FV161" s="812"/>
      <c r="FW161" s="812"/>
      <c r="FX161" s="812"/>
      <c r="FY161" s="812"/>
      <c r="FZ161" s="812"/>
      <c r="GA161" s="812"/>
      <c r="GB161" s="812"/>
      <c r="GC161" s="812"/>
      <c r="GD161" s="812"/>
      <c r="GE161" s="812"/>
      <c r="GF161" s="812"/>
      <c r="GG161" s="812"/>
      <c r="GH161" s="812"/>
      <c r="GI161" s="812"/>
      <c r="GJ161" s="812"/>
      <c r="GK161" s="812"/>
      <c r="GL161" s="812"/>
      <c r="GM161" s="812"/>
    </row>
    <row r="162" spans="2:195" ht="15" customHeight="1" x14ac:dyDescent="0.2">
      <c r="B162" s="812"/>
      <c r="C162" s="812"/>
      <c r="D162" s="812"/>
      <c r="E162" s="812"/>
      <c r="F162" s="812"/>
      <c r="G162" s="812"/>
      <c r="H162" s="812"/>
      <c r="I162" s="812"/>
      <c r="J162" s="812"/>
      <c r="K162" s="812"/>
      <c r="L162" s="812"/>
      <c r="M162" s="812"/>
      <c r="N162" s="812"/>
      <c r="O162" s="812"/>
      <c r="P162" s="812"/>
      <c r="Q162" s="812"/>
      <c r="R162" s="812"/>
      <c r="S162" s="812"/>
      <c r="T162" s="812"/>
      <c r="U162" s="812"/>
      <c r="V162" s="812"/>
      <c r="W162" s="812"/>
      <c r="X162" s="812"/>
      <c r="Y162" s="812"/>
      <c r="Z162" s="812"/>
      <c r="AA162" s="812"/>
      <c r="AB162" s="812"/>
      <c r="AC162" s="812"/>
      <c r="AD162" s="812"/>
      <c r="AE162" s="812"/>
      <c r="AF162" s="812"/>
      <c r="AG162" s="812"/>
      <c r="AH162" s="812"/>
      <c r="AI162" s="812"/>
      <c r="AJ162" s="812"/>
      <c r="AK162" s="812"/>
      <c r="AL162" s="812"/>
      <c r="AM162" s="812"/>
      <c r="AN162" s="812"/>
      <c r="AO162" s="812"/>
      <c r="AP162" s="812"/>
      <c r="AQ162" s="812"/>
      <c r="AR162" s="812"/>
      <c r="AS162" s="812"/>
      <c r="AT162" s="812"/>
      <c r="AU162" s="812"/>
      <c r="AV162" s="812"/>
      <c r="AW162" s="812"/>
      <c r="AX162" s="812"/>
      <c r="AY162" s="812"/>
      <c r="AZ162" s="812"/>
      <c r="BA162" s="812"/>
      <c r="BB162" s="812"/>
      <c r="BC162" s="812"/>
      <c r="BD162" s="812"/>
      <c r="BE162" s="812"/>
      <c r="BF162" s="812"/>
      <c r="BG162" s="812"/>
      <c r="BH162" s="812"/>
      <c r="BI162" s="812"/>
      <c r="BJ162" s="812"/>
      <c r="BK162" s="812"/>
      <c r="BL162" s="812"/>
      <c r="BM162" s="812"/>
      <c r="BN162" s="812"/>
      <c r="BO162" s="812"/>
      <c r="BP162" s="812"/>
      <c r="BQ162" s="812"/>
      <c r="BR162" s="812"/>
      <c r="BS162" s="812"/>
      <c r="BT162" s="812"/>
      <c r="BU162" s="812"/>
      <c r="BV162" s="812"/>
      <c r="BW162" s="812"/>
      <c r="BX162" s="812"/>
      <c r="BY162" s="812"/>
      <c r="BZ162" s="812"/>
      <c r="CA162" s="812"/>
      <c r="CB162" s="812"/>
      <c r="CC162" s="812"/>
      <c r="CD162" s="812"/>
      <c r="CE162" s="812"/>
      <c r="CF162" s="812"/>
      <c r="CG162" s="812"/>
      <c r="CH162" s="812"/>
      <c r="CI162" s="812"/>
      <c r="CJ162" s="812"/>
      <c r="CK162" s="812"/>
      <c r="CL162" s="812"/>
      <c r="CM162" s="812"/>
      <c r="CN162" s="812"/>
      <c r="CO162" s="812"/>
      <c r="CP162" s="812"/>
      <c r="CQ162" s="812"/>
      <c r="CR162" s="812"/>
      <c r="CS162" s="812"/>
      <c r="CT162" s="812"/>
      <c r="CU162" s="812"/>
      <c r="CV162" s="812"/>
      <c r="CW162" s="812"/>
      <c r="CX162" s="812"/>
      <c r="CY162" s="812"/>
      <c r="CZ162" s="812"/>
      <c r="DA162" s="812"/>
      <c r="DB162" s="812"/>
      <c r="DC162" s="812"/>
      <c r="DD162" s="812"/>
      <c r="DE162" s="812"/>
      <c r="DF162" s="812"/>
      <c r="DG162" s="812"/>
      <c r="DH162" s="812"/>
      <c r="DI162" s="812"/>
      <c r="DJ162" s="812"/>
      <c r="DK162" s="812"/>
      <c r="DL162" s="812"/>
      <c r="DM162" s="812"/>
      <c r="DN162" s="812"/>
      <c r="DO162" s="812"/>
      <c r="DP162" s="812"/>
      <c r="DQ162" s="812"/>
      <c r="DR162" s="812"/>
      <c r="DS162" s="812"/>
      <c r="DT162" s="812"/>
      <c r="DU162" s="812"/>
      <c r="DV162" s="812"/>
      <c r="DW162" s="812"/>
      <c r="DX162" s="812"/>
      <c r="DY162" s="812"/>
      <c r="DZ162" s="812"/>
      <c r="EA162" s="812"/>
      <c r="EB162" s="812"/>
      <c r="EC162" s="812"/>
      <c r="ED162" s="812"/>
      <c r="EE162" s="812"/>
      <c r="EF162" s="812"/>
      <c r="EG162" s="812"/>
      <c r="EH162" s="812"/>
      <c r="EI162" s="812"/>
      <c r="EJ162" s="812"/>
      <c r="EK162" s="812"/>
      <c r="EL162" s="812"/>
      <c r="EM162" s="812"/>
      <c r="EN162" s="812"/>
      <c r="EO162" s="812"/>
      <c r="EP162" s="812"/>
      <c r="EQ162" s="812"/>
      <c r="ER162" s="812"/>
      <c r="ES162" s="812"/>
      <c r="ET162" s="812"/>
      <c r="EU162" s="812"/>
      <c r="EV162" s="812"/>
      <c r="EW162" s="812"/>
      <c r="EX162" s="812"/>
      <c r="EY162" s="812"/>
      <c r="EZ162" s="812"/>
      <c r="FA162" s="812"/>
      <c r="FB162" s="812"/>
      <c r="FC162" s="812"/>
      <c r="FD162" s="812"/>
      <c r="FE162" s="812"/>
      <c r="FF162" s="812"/>
      <c r="FG162" s="812"/>
      <c r="FH162" s="812"/>
      <c r="FI162" s="812"/>
      <c r="FJ162" s="812"/>
      <c r="FK162" s="812"/>
      <c r="FL162" s="812"/>
      <c r="FM162" s="812"/>
      <c r="FN162" s="812"/>
      <c r="FO162" s="812"/>
      <c r="FP162" s="812"/>
      <c r="FQ162" s="812"/>
      <c r="FR162" s="812"/>
      <c r="FS162" s="812"/>
      <c r="FT162" s="812"/>
      <c r="FU162" s="812"/>
      <c r="FV162" s="812"/>
      <c r="FW162" s="812"/>
      <c r="FX162" s="812"/>
      <c r="FY162" s="812"/>
      <c r="FZ162" s="812"/>
      <c r="GA162" s="812"/>
      <c r="GB162" s="812"/>
      <c r="GC162" s="812"/>
      <c r="GD162" s="812"/>
      <c r="GE162" s="812"/>
      <c r="GF162" s="812"/>
      <c r="GG162" s="812"/>
      <c r="GH162" s="812"/>
      <c r="GI162" s="812"/>
      <c r="GJ162" s="812"/>
      <c r="GK162" s="812"/>
      <c r="GL162" s="812"/>
      <c r="GM162" s="812"/>
    </row>
    <row r="163" spans="2:195" ht="15" customHeight="1" x14ac:dyDescent="0.2">
      <c r="B163" s="812"/>
      <c r="C163" s="812"/>
      <c r="D163" s="812"/>
      <c r="E163" s="812"/>
      <c r="F163" s="812"/>
      <c r="G163" s="812"/>
      <c r="H163" s="812"/>
      <c r="I163" s="812"/>
      <c r="J163" s="812"/>
      <c r="K163" s="812"/>
      <c r="L163" s="812"/>
      <c r="M163" s="812"/>
      <c r="N163" s="812"/>
      <c r="O163" s="812"/>
      <c r="P163" s="812"/>
      <c r="Q163" s="812"/>
      <c r="R163" s="812"/>
      <c r="S163" s="812"/>
      <c r="T163" s="812"/>
      <c r="U163" s="812"/>
      <c r="V163" s="812"/>
      <c r="W163" s="812"/>
      <c r="X163" s="812"/>
      <c r="Y163" s="812"/>
      <c r="Z163" s="812"/>
      <c r="AA163" s="812"/>
      <c r="AB163" s="812"/>
      <c r="AC163" s="812"/>
      <c r="AD163" s="812"/>
      <c r="AE163" s="812"/>
      <c r="AF163" s="812"/>
      <c r="AG163" s="812"/>
      <c r="AH163" s="812"/>
      <c r="AI163" s="812"/>
      <c r="AJ163" s="812"/>
      <c r="AK163" s="812"/>
      <c r="AL163" s="812"/>
      <c r="AM163" s="812"/>
      <c r="AN163" s="812"/>
      <c r="AO163" s="812"/>
      <c r="AP163" s="812"/>
      <c r="AQ163" s="812"/>
      <c r="AR163" s="812"/>
      <c r="AS163" s="812"/>
      <c r="AT163" s="812"/>
      <c r="AU163" s="812"/>
      <c r="AV163" s="812"/>
      <c r="AW163" s="812"/>
      <c r="AX163" s="812"/>
      <c r="AY163" s="812"/>
      <c r="AZ163" s="812"/>
      <c r="BA163" s="812"/>
      <c r="BB163" s="812"/>
      <c r="BC163" s="812"/>
      <c r="BD163" s="812"/>
      <c r="BE163" s="812"/>
      <c r="BF163" s="812"/>
      <c r="BG163" s="812"/>
      <c r="BH163" s="812"/>
      <c r="BI163" s="812"/>
      <c r="BJ163" s="812"/>
      <c r="BK163" s="812"/>
      <c r="BL163" s="812"/>
      <c r="BM163" s="812"/>
      <c r="BN163" s="812"/>
      <c r="BO163" s="812"/>
      <c r="BP163" s="812"/>
      <c r="BQ163" s="812"/>
      <c r="BR163" s="812"/>
      <c r="BS163" s="812"/>
      <c r="BT163" s="812"/>
      <c r="BU163" s="812"/>
      <c r="BV163" s="812"/>
      <c r="BW163" s="812"/>
      <c r="BX163" s="812"/>
      <c r="BY163" s="812"/>
      <c r="BZ163" s="812"/>
      <c r="CA163" s="812"/>
      <c r="CB163" s="812"/>
      <c r="CC163" s="812"/>
      <c r="CD163" s="812"/>
      <c r="CE163" s="812"/>
      <c r="CF163" s="812"/>
      <c r="CG163" s="812"/>
      <c r="CH163" s="812"/>
      <c r="CI163" s="812"/>
      <c r="CJ163" s="812"/>
      <c r="CK163" s="812"/>
      <c r="CL163" s="812"/>
      <c r="CM163" s="812"/>
      <c r="CN163" s="812"/>
      <c r="CO163" s="812"/>
      <c r="CP163" s="812"/>
      <c r="CQ163" s="812"/>
      <c r="CR163" s="812"/>
      <c r="CS163" s="812"/>
      <c r="CT163" s="812"/>
      <c r="CU163" s="812"/>
      <c r="CV163" s="812"/>
      <c r="CW163" s="812"/>
      <c r="CX163" s="812"/>
      <c r="CY163" s="812"/>
      <c r="CZ163" s="812"/>
      <c r="DA163" s="812"/>
      <c r="DB163" s="812"/>
      <c r="DC163" s="812"/>
      <c r="DD163" s="812"/>
      <c r="DE163" s="812"/>
      <c r="DF163" s="812"/>
      <c r="DG163" s="812"/>
      <c r="DH163" s="812"/>
      <c r="DI163" s="812"/>
      <c r="DJ163" s="812"/>
      <c r="DK163" s="812"/>
      <c r="DL163" s="812"/>
      <c r="DM163" s="812"/>
      <c r="DN163" s="812"/>
      <c r="DO163" s="812"/>
      <c r="DP163" s="812"/>
      <c r="DQ163" s="812"/>
      <c r="DR163" s="812"/>
      <c r="DS163" s="812"/>
      <c r="DT163" s="812"/>
      <c r="DU163" s="812"/>
      <c r="DV163" s="812"/>
      <c r="DW163" s="812"/>
      <c r="DX163" s="812"/>
      <c r="DY163" s="812"/>
      <c r="DZ163" s="812"/>
      <c r="EA163" s="812"/>
      <c r="EB163" s="812"/>
      <c r="EC163" s="812"/>
      <c r="ED163" s="812"/>
      <c r="EE163" s="812"/>
      <c r="EF163" s="812"/>
      <c r="EG163" s="812"/>
      <c r="EH163" s="812"/>
      <c r="EI163" s="812"/>
      <c r="EJ163" s="812"/>
      <c r="EK163" s="812"/>
      <c r="EL163" s="812"/>
      <c r="EM163" s="812"/>
      <c r="EN163" s="812"/>
      <c r="EO163" s="812"/>
      <c r="EP163" s="812"/>
      <c r="EQ163" s="812"/>
      <c r="ER163" s="812"/>
      <c r="ES163" s="812"/>
      <c r="ET163" s="812"/>
      <c r="EU163" s="812"/>
      <c r="EV163" s="812"/>
      <c r="EW163" s="812"/>
      <c r="EX163" s="812"/>
      <c r="EY163" s="812"/>
      <c r="EZ163" s="812"/>
      <c r="FA163" s="812"/>
      <c r="FB163" s="812"/>
      <c r="FC163" s="812"/>
      <c r="FD163" s="812"/>
      <c r="FE163" s="812"/>
      <c r="FF163" s="812"/>
      <c r="FG163" s="812"/>
      <c r="FH163" s="812"/>
      <c r="FI163" s="812"/>
      <c r="FJ163" s="812"/>
      <c r="FK163" s="812"/>
      <c r="FL163" s="812"/>
      <c r="FM163" s="812"/>
      <c r="FN163" s="812"/>
      <c r="FO163" s="812"/>
      <c r="FP163" s="812"/>
      <c r="FQ163" s="812"/>
      <c r="FR163" s="812"/>
      <c r="FS163" s="812"/>
      <c r="FT163" s="812"/>
      <c r="FU163" s="812"/>
      <c r="FV163" s="812"/>
      <c r="FW163" s="812"/>
      <c r="FX163" s="812"/>
      <c r="FY163" s="812"/>
      <c r="FZ163" s="812"/>
      <c r="GA163" s="812"/>
      <c r="GB163" s="812"/>
      <c r="GC163" s="812"/>
      <c r="GD163" s="812"/>
      <c r="GE163" s="812"/>
      <c r="GF163" s="812"/>
      <c r="GG163" s="812"/>
      <c r="GH163" s="812"/>
      <c r="GI163" s="812"/>
      <c r="GJ163" s="812"/>
      <c r="GK163" s="812"/>
      <c r="GL163" s="812"/>
      <c r="GM163" s="812"/>
    </row>
    <row r="164" spans="2:195" ht="15" customHeight="1" x14ac:dyDescent="0.2">
      <c r="B164" s="812"/>
      <c r="C164" s="812"/>
      <c r="D164" s="812"/>
      <c r="E164" s="812"/>
      <c r="F164" s="812"/>
      <c r="G164" s="812"/>
      <c r="H164" s="812"/>
      <c r="I164" s="812"/>
      <c r="J164" s="812"/>
      <c r="K164" s="812"/>
      <c r="L164" s="812"/>
      <c r="M164" s="812"/>
      <c r="N164" s="812"/>
      <c r="O164" s="812"/>
      <c r="P164" s="812"/>
      <c r="Q164" s="812"/>
      <c r="R164" s="812"/>
      <c r="S164" s="812"/>
      <c r="T164" s="812"/>
      <c r="U164" s="812"/>
      <c r="V164" s="812"/>
      <c r="W164" s="812"/>
      <c r="X164" s="812"/>
      <c r="Y164" s="812"/>
      <c r="Z164" s="812"/>
      <c r="AA164" s="812"/>
      <c r="AB164" s="812"/>
      <c r="AC164" s="812"/>
      <c r="AD164" s="812"/>
      <c r="AE164" s="812"/>
      <c r="AF164" s="812"/>
      <c r="AG164" s="812"/>
      <c r="AH164" s="812"/>
      <c r="AI164" s="812"/>
      <c r="AJ164" s="812"/>
      <c r="AK164" s="812"/>
      <c r="AL164" s="812"/>
      <c r="AM164" s="812"/>
      <c r="AN164" s="812"/>
      <c r="AO164" s="812"/>
      <c r="AP164" s="812"/>
      <c r="AQ164" s="812"/>
      <c r="AR164" s="812"/>
      <c r="AS164" s="812"/>
      <c r="AT164" s="812"/>
      <c r="AU164" s="812"/>
      <c r="AV164" s="812"/>
      <c r="AW164" s="812"/>
      <c r="AX164" s="812"/>
      <c r="AY164" s="812"/>
      <c r="AZ164" s="812"/>
      <c r="BA164" s="812"/>
      <c r="BB164" s="812"/>
      <c r="BC164" s="812"/>
      <c r="BD164" s="812"/>
      <c r="BE164" s="812"/>
      <c r="BF164" s="812"/>
      <c r="BG164" s="812"/>
      <c r="BH164" s="812"/>
      <c r="BI164" s="812"/>
      <c r="BJ164" s="812"/>
      <c r="BK164" s="812"/>
      <c r="BL164" s="812"/>
      <c r="BM164" s="812"/>
      <c r="BN164" s="812"/>
      <c r="BO164" s="812"/>
      <c r="BP164" s="812"/>
      <c r="BQ164" s="812"/>
      <c r="BR164" s="812"/>
      <c r="BS164" s="812"/>
      <c r="BT164" s="812"/>
      <c r="BU164" s="812"/>
      <c r="BV164" s="812"/>
      <c r="BW164" s="812"/>
      <c r="BX164" s="812"/>
      <c r="BY164" s="812"/>
      <c r="BZ164" s="812"/>
      <c r="CA164" s="812"/>
      <c r="CB164" s="812"/>
      <c r="CC164" s="812"/>
      <c r="CD164" s="812"/>
      <c r="CE164" s="812"/>
      <c r="CF164" s="812"/>
      <c r="CG164" s="812"/>
      <c r="CH164" s="812"/>
      <c r="CI164" s="812"/>
      <c r="CJ164" s="812"/>
      <c r="CK164" s="812"/>
      <c r="CL164" s="812"/>
      <c r="CM164" s="812"/>
      <c r="CN164" s="812"/>
      <c r="CO164" s="812"/>
      <c r="CP164" s="812"/>
      <c r="CQ164" s="812"/>
      <c r="CR164" s="812"/>
      <c r="CS164" s="812"/>
      <c r="CT164" s="812"/>
      <c r="CU164" s="812"/>
      <c r="CV164" s="812"/>
      <c r="CW164" s="812"/>
      <c r="CX164" s="812"/>
      <c r="CY164" s="812"/>
      <c r="CZ164" s="812"/>
      <c r="DA164" s="812"/>
      <c r="DB164" s="812"/>
      <c r="DC164" s="812"/>
      <c r="DD164" s="812"/>
      <c r="DE164" s="812"/>
      <c r="DF164" s="812"/>
      <c r="DG164" s="812"/>
      <c r="DH164" s="812"/>
      <c r="DI164" s="812"/>
      <c r="DJ164" s="812"/>
      <c r="DK164" s="812"/>
      <c r="DL164" s="812"/>
      <c r="DM164" s="812"/>
      <c r="DN164" s="812"/>
      <c r="DO164" s="812"/>
      <c r="DP164" s="812"/>
      <c r="DQ164" s="812"/>
      <c r="DR164" s="812"/>
      <c r="DS164" s="812"/>
      <c r="DT164" s="812"/>
      <c r="DU164" s="812"/>
      <c r="DV164" s="812"/>
      <c r="DW164" s="812"/>
      <c r="DX164" s="812"/>
      <c r="DY164" s="812"/>
      <c r="DZ164" s="812"/>
      <c r="EA164" s="812"/>
      <c r="EB164" s="812"/>
      <c r="EC164" s="812"/>
      <c r="ED164" s="812"/>
      <c r="EE164" s="812"/>
      <c r="EF164" s="812"/>
      <c r="EG164" s="812"/>
      <c r="EH164" s="812"/>
      <c r="EI164" s="812"/>
      <c r="EJ164" s="812"/>
      <c r="EK164" s="812"/>
      <c r="EL164" s="812"/>
      <c r="EM164" s="812"/>
      <c r="EN164" s="812"/>
      <c r="EO164" s="812"/>
      <c r="EP164" s="812"/>
      <c r="EQ164" s="812"/>
      <c r="ER164" s="812"/>
      <c r="ES164" s="812"/>
      <c r="ET164" s="812"/>
      <c r="EU164" s="812"/>
      <c r="EV164" s="812"/>
      <c r="EW164" s="812"/>
      <c r="EX164" s="812"/>
      <c r="EY164" s="812"/>
      <c r="EZ164" s="812"/>
      <c r="FA164" s="812"/>
      <c r="FB164" s="812"/>
      <c r="FC164" s="812"/>
      <c r="FD164" s="812"/>
      <c r="FE164" s="812"/>
      <c r="FF164" s="812"/>
      <c r="FG164" s="812"/>
      <c r="FH164" s="812"/>
      <c r="FI164" s="812"/>
      <c r="FJ164" s="812"/>
      <c r="FK164" s="812"/>
      <c r="FL164" s="812"/>
      <c r="FM164" s="812"/>
      <c r="FN164" s="812"/>
      <c r="FO164" s="812"/>
      <c r="FP164" s="812"/>
      <c r="FQ164" s="812"/>
      <c r="FR164" s="812"/>
      <c r="FS164" s="812"/>
      <c r="FT164" s="812"/>
      <c r="FU164" s="812"/>
      <c r="FV164" s="812"/>
      <c r="FW164" s="812"/>
      <c r="FX164" s="812"/>
      <c r="FY164" s="812"/>
      <c r="FZ164" s="812"/>
      <c r="GA164" s="812"/>
      <c r="GB164" s="812"/>
      <c r="GC164" s="812"/>
      <c r="GD164" s="812"/>
      <c r="GE164" s="812"/>
      <c r="GF164" s="812"/>
      <c r="GG164" s="812"/>
      <c r="GH164" s="812"/>
      <c r="GI164" s="812"/>
      <c r="GJ164" s="812"/>
      <c r="GK164" s="812"/>
      <c r="GL164" s="812"/>
      <c r="GM164" s="812"/>
    </row>
    <row r="165" spans="2:195" ht="15" customHeight="1" x14ac:dyDescent="0.2">
      <c r="B165" s="812"/>
      <c r="C165" s="812"/>
      <c r="D165" s="812"/>
      <c r="E165" s="812"/>
      <c r="F165" s="812"/>
      <c r="G165" s="812"/>
      <c r="H165" s="812"/>
      <c r="I165" s="812"/>
      <c r="J165" s="812"/>
      <c r="K165" s="812"/>
      <c r="L165" s="812"/>
      <c r="M165" s="812"/>
      <c r="N165" s="812"/>
      <c r="O165" s="812"/>
      <c r="P165" s="812"/>
      <c r="Q165" s="812"/>
      <c r="R165" s="812"/>
      <c r="S165" s="812"/>
      <c r="T165" s="812"/>
      <c r="U165" s="812"/>
      <c r="V165" s="812"/>
      <c r="W165" s="812"/>
      <c r="X165" s="812"/>
      <c r="Y165" s="812"/>
      <c r="Z165" s="812"/>
      <c r="AA165" s="812"/>
      <c r="AB165" s="812"/>
      <c r="AC165" s="812"/>
      <c r="AD165" s="812"/>
      <c r="AE165" s="812"/>
      <c r="AF165" s="812"/>
      <c r="AG165" s="812"/>
      <c r="AH165" s="812"/>
      <c r="AI165" s="812"/>
      <c r="AJ165" s="812"/>
      <c r="AK165" s="812"/>
      <c r="AL165" s="812"/>
      <c r="AM165" s="812"/>
      <c r="AN165" s="812"/>
      <c r="AO165" s="812"/>
      <c r="AP165" s="812"/>
      <c r="AQ165" s="812"/>
      <c r="AR165" s="812"/>
      <c r="AS165" s="812"/>
      <c r="AT165" s="812"/>
      <c r="AU165" s="812"/>
      <c r="AV165" s="812"/>
      <c r="AW165" s="812"/>
      <c r="AX165" s="812"/>
      <c r="AY165" s="812"/>
      <c r="AZ165" s="812"/>
      <c r="BA165" s="812"/>
      <c r="BB165" s="812"/>
      <c r="BC165" s="812"/>
      <c r="BD165" s="812"/>
      <c r="BE165" s="812"/>
      <c r="BF165" s="812"/>
      <c r="BG165" s="812"/>
      <c r="BH165" s="812"/>
      <c r="BI165" s="812"/>
      <c r="BJ165" s="812"/>
      <c r="BK165" s="812"/>
      <c r="BL165" s="812"/>
      <c r="BM165" s="812"/>
      <c r="BN165" s="812"/>
      <c r="BO165" s="812"/>
      <c r="BP165" s="812"/>
      <c r="BQ165" s="812"/>
      <c r="BR165" s="812"/>
      <c r="BS165" s="812"/>
      <c r="BT165" s="812"/>
      <c r="BU165" s="812"/>
      <c r="BV165" s="812"/>
      <c r="BW165" s="812"/>
      <c r="BX165" s="812"/>
      <c r="BY165" s="812"/>
      <c r="BZ165" s="812"/>
      <c r="CA165" s="812"/>
      <c r="CB165" s="812"/>
      <c r="CC165" s="812"/>
      <c r="CD165" s="812"/>
      <c r="CE165" s="812"/>
      <c r="CF165" s="812"/>
      <c r="CG165" s="812"/>
      <c r="CH165" s="812"/>
      <c r="CI165" s="812"/>
      <c r="CJ165" s="812"/>
      <c r="CK165" s="812"/>
      <c r="CL165" s="812"/>
      <c r="CM165" s="812"/>
      <c r="CN165" s="812"/>
      <c r="CO165" s="812"/>
      <c r="CP165" s="812"/>
      <c r="CQ165" s="812"/>
      <c r="CR165" s="812"/>
      <c r="CS165" s="812"/>
      <c r="CT165" s="812"/>
      <c r="CU165" s="812"/>
      <c r="CV165" s="812"/>
      <c r="CW165" s="812"/>
      <c r="CX165" s="812"/>
      <c r="CY165" s="812"/>
      <c r="CZ165" s="812"/>
      <c r="DA165" s="812"/>
      <c r="DB165" s="812"/>
      <c r="DC165" s="812"/>
      <c r="DD165" s="812"/>
      <c r="DE165" s="812"/>
      <c r="DF165" s="812"/>
      <c r="DG165" s="812"/>
      <c r="DH165" s="812"/>
      <c r="DI165" s="812"/>
      <c r="DJ165" s="812"/>
      <c r="DK165" s="812"/>
      <c r="DL165" s="812"/>
      <c r="DM165" s="812"/>
      <c r="DN165" s="812"/>
      <c r="DO165" s="812"/>
      <c r="DP165" s="812"/>
      <c r="DQ165" s="812"/>
      <c r="DR165" s="812"/>
      <c r="DS165" s="812"/>
      <c r="DT165" s="812"/>
      <c r="DU165" s="812"/>
      <c r="DV165" s="812"/>
      <c r="DW165" s="812"/>
      <c r="DX165" s="812"/>
      <c r="DY165" s="812"/>
      <c r="DZ165" s="812"/>
      <c r="EA165" s="812"/>
      <c r="EB165" s="812"/>
      <c r="EC165" s="812"/>
      <c r="ED165" s="812"/>
      <c r="EE165" s="812"/>
      <c r="EF165" s="812"/>
      <c r="EG165" s="812"/>
      <c r="EH165" s="812"/>
      <c r="EI165" s="812"/>
      <c r="EJ165" s="812"/>
      <c r="EK165" s="812"/>
      <c r="EL165" s="812"/>
      <c r="EM165" s="812"/>
      <c r="EN165" s="812"/>
      <c r="EO165" s="812"/>
      <c r="EP165" s="812"/>
      <c r="EQ165" s="812"/>
      <c r="ER165" s="812"/>
      <c r="ES165" s="812"/>
      <c r="ET165" s="812"/>
      <c r="EU165" s="812"/>
      <c r="EV165" s="812"/>
      <c r="EW165" s="812"/>
      <c r="EX165" s="812"/>
      <c r="EY165" s="812"/>
      <c r="EZ165" s="812"/>
      <c r="FA165" s="812"/>
      <c r="FB165" s="812"/>
      <c r="FC165" s="812"/>
      <c r="FD165" s="812"/>
      <c r="FE165" s="812"/>
      <c r="FF165" s="812"/>
      <c r="FG165" s="812"/>
      <c r="FH165" s="812"/>
      <c r="FI165" s="812"/>
      <c r="FJ165" s="812"/>
      <c r="FK165" s="812"/>
      <c r="FL165" s="812"/>
      <c r="FM165" s="812"/>
      <c r="FN165" s="812"/>
      <c r="FO165" s="812"/>
      <c r="FP165" s="812"/>
      <c r="FQ165" s="812"/>
      <c r="FR165" s="812"/>
      <c r="FS165" s="812"/>
      <c r="FT165" s="812"/>
      <c r="FU165" s="812"/>
      <c r="FV165" s="812"/>
      <c r="FW165" s="812"/>
      <c r="FX165" s="812"/>
      <c r="FY165" s="812"/>
      <c r="FZ165" s="812"/>
      <c r="GA165" s="812"/>
      <c r="GB165" s="812"/>
      <c r="GC165" s="812"/>
      <c r="GD165" s="812"/>
      <c r="GE165" s="812"/>
      <c r="GF165" s="812"/>
      <c r="GG165" s="812"/>
      <c r="GH165" s="812"/>
      <c r="GI165" s="812"/>
      <c r="GJ165" s="812"/>
      <c r="GK165" s="812"/>
      <c r="GL165" s="812"/>
      <c r="GM165" s="812"/>
    </row>
    <row r="166" spans="2:195" ht="15" customHeight="1" x14ac:dyDescent="0.2">
      <c r="B166" s="812"/>
      <c r="C166" s="812"/>
      <c r="D166" s="812"/>
      <c r="E166" s="812"/>
      <c r="F166" s="812"/>
      <c r="G166" s="812"/>
      <c r="H166" s="812"/>
      <c r="I166" s="812"/>
      <c r="J166" s="812"/>
      <c r="K166" s="812"/>
      <c r="L166" s="812"/>
      <c r="M166" s="812"/>
      <c r="N166" s="812"/>
      <c r="O166" s="812"/>
      <c r="P166" s="812"/>
      <c r="Q166" s="812"/>
      <c r="R166" s="812"/>
      <c r="S166" s="812"/>
      <c r="T166" s="812"/>
      <c r="U166" s="812"/>
      <c r="V166" s="812"/>
      <c r="W166" s="812"/>
      <c r="X166" s="812"/>
      <c r="Y166" s="812"/>
      <c r="Z166" s="812"/>
      <c r="AA166" s="812"/>
      <c r="AB166" s="812"/>
      <c r="AC166" s="812"/>
      <c r="AD166" s="812"/>
      <c r="AE166" s="812"/>
      <c r="AF166" s="812"/>
      <c r="AG166" s="812"/>
      <c r="AH166" s="812"/>
      <c r="AI166" s="812"/>
      <c r="AJ166" s="812"/>
      <c r="AK166" s="812"/>
      <c r="AL166" s="812"/>
      <c r="AM166" s="812"/>
      <c r="AN166" s="812"/>
      <c r="AO166" s="812"/>
      <c r="AP166" s="812"/>
      <c r="AQ166" s="812"/>
      <c r="AR166" s="812"/>
      <c r="AS166" s="812"/>
      <c r="AT166" s="812"/>
      <c r="AU166" s="812"/>
      <c r="AV166" s="812"/>
      <c r="AW166" s="812"/>
      <c r="AX166" s="812"/>
      <c r="AY166" s="812"/>
      <c r="AZ166" s="812"/>
      <c r="BA166" s="812"/>
      <c r="BB166" s="812"/>
      <c r="BC166" s="812"/>
      <c r="BD166" s="812"/>
      <c r="BE166" s="812"/>
      <c r="BF166" s="812"/>
      <c r="BG166" s="812"/>
      <c r="BH166" s="812"/>
      <c r="BI166" s="812"/>
      <c r="BJ166" s="812"/>
      <c r="BK166" s="812"/>
      <c r="BL166" s="812"/>
      <c r="BM166" s="812"/>
      <c r="BN166" s="812"/>
      <c r="BO166" s="812"/>
      <c r="BP166" s="812"/>
      <c r="BQ166" s="812"/>
      <c r="BR166" s="812"/>
      <c r="BS166" s="812"/>
      <c r="BT166" s="812"/>
      <c r="BU166" s="812"/>
      <c r="BV166" s="812"/>
      <c r="BW166" s="812"/>
      <c r="BX166" s="812"/>
      <c r="BY166" s="812"/>
      <c r="BZ166" s="812"/>
      <c r="CA166" s="812"/>
      <c r="CB166" s="812"/>
      <c r="CC166" s="812"/>
      <c r="CD166" s="812"/>
      <c r="CE166" s="812"/>
      <c r="CF166" s="812"/>
      <c r="CG166" s="812"/>
      <c r="CH166" s="812"/>
      <c r="CI166" s="812"/>
      <c r="CJ166" s="812"/>
      <c r="CK166" s="812"/>
      <c r="CL166" s="812"/>
      <c r="CM166" s="812"/>
      <c r="CN166" s="812"/>
      <c r="CO166" s="812"/>
      <c r="CP166" s="812"/>
      <c r="CQ166" s="812"/>
      <c r="CR166" s="812"/>
      <c r="CS166" s="812"/>
      <c r="CT166" s="812"/>
      <c r="CU166" s="812"/>
      <c r="CV166" s="812"/>
      <c r="CW166" s="812"/>
      <c r="CX166" s="812"/>
      <c r="CY166" s="812"/>
      <c r="CZ166" s="812"/>
      <c r="DA166" s="812"/>
      <c r="DB166" s="812"/>
      <c r="DC166" s="812"/>
      <c r="DD166" s="812"/>
      <c r="DE166" s="812"/>
      <c r="DF166" s="812"/>
      <c r="DG166" s="812"/>
      <c r="DH166" s="812"/>
      <c r="DI166" s="812"/>
      <c r="DJ166" s="812"/>
      <c r="DK166" s="812"/>
      <c r="DL166" s="812"/>
      <c r="DM166" s="812"/>
      <c r="DN166" s="812"/>
      <c r="DO166" s="812"/>
      <c r="DP166" s="812"/>
      <c r="DQ166" s="812"/>
      <c r="DR166" s="812"/>
      <c r="DS166" s="812"/>
      <c r="DT166" s="812"/>
      <c r="DU166" s="812"/>
      <c r="DV166" s="812"/>
      <c r="DW166" s="812"/>
      <c r="DX166" s="812"/>
      <c r="DY166" s="812"/>
      <c r="DZ166" s="812"/>
      <c r="EA166" s="812"/>
      <c r="EB166" s="812"/>
      <c r="EC166" s="812"/>
      <c r="ED166" s="812"/>
      <c r="EE166" s="812"/>
      <c r="EF166" s="812"/>
      <c r="EG166" s="812"/>
      <c r="EH166" s="812"/>
      <c r="EI166" s="812"/>
      <c r="EJ166" s="812"/>
      <c r="EK166" s="812"/>
      <c r="EL166" s="812"/>
      <c r="EM166" s="812"/>
      <c r="EN166" s="812"/>
      <c r="EO166" s="812"/>
      <c r="EP166" s="812"/>
      <c r="EQ166" s="812"/>
      <c r="ER166" s="812"/>
      <c r="ES166" s="812"/>
      <c r="ET166" s="812"/>
      <c r="EU166" s="812"/>
      <c r="EV166" s="812"/>
      <c r="EW166" s="812"/>
      <c r="EX166" s="812"/>
      <c r="EY166" s="812"/>
      <c r="EZ166" s="812"/>
      <c r="FA166" s="812"/>
      <c r="FB166" s="812"/>
      <c r="FC166" s="812"/>
      <c r="FD166" s="812"/>
      <c r="FE166" s="812"/>
      <c r="FF166" s="812"/>
      <c r="FG166" s="812"/>
      <c r="FH166" s="812"/>
      <c r="FI166" s="812"/>
      <c r="FJ166" s="812"/>
      <c r="FK166" s="812"/>
      <c r="FL166" s="812"/>
      <c r="FM166" s="812"/>
      <c r="FN166" s="812"/>
      <c r="FO166" s="812"/>
      <c r="FP166" s="812"/>
      <c r="FQ166" s="812"/>
      <c r="FR166" s="812"/>
      <c r="FS166" s="812"/>
      <c r="FT166" s="812"/>
      <c r="FU166" s="812"/>
      <c r="FV166" s="812"/>
      <c r="FW166" s="812"/>
      <c r="FX166" s="812"/>
      <c r="FY166" s="812"/>
      <c r="FZ166" s="812"/>
      <c r="GA166" s="812"/>
      <c r="GB166" s="812"/>
      <c r="GC166" s="812"/>
      <c r="GD166" s="812"/>
      <c r="GE166" s="812"/>
      <c r="GF166" s="812"/>
      <c r="GG166" s="812"/>
      <c r="GH166" s="812"/>
      <c r="GI166" s="812"/>
      <c r="GJ166" s="812"/>
      <c r="GK166" s="812"/>
      <c r="GL166" s="812"/>
      <c r="GM166" s="812"/>
    </row>
    <row r="167" spans="2:195" ht="15" customHeight="1" x14ac:dyDescent="0.2">
      <c r="B167" s="812"/>
      <c r="C167" s="812"/>
      <c r="D167" s="812"/>
      <c r="E167" s="812"/>
      <c r="F167" s="812"/>
      <c r="G167" s="812"/>
      <c r="H167" s="812"/>
      <c r="I167" s="812"/>
      <c r="J167" s="812"/>
      <c r="K167" s="812"/>
      <c r="L167" s="812"/>
      <c r="M167" s="812"/>
      <c r="N167" s="812"/>
      <c r="O167" s="812"/>
      <c r="P167" s="812"/>
      <c r="Q167" s="812"/>
      <c r="R167" s="812"/>
      <c r="S167" s="812"/>
      <c r="T167" s="812"/>
      <c r="U167" s="812"/>
      <c r="V167" s="812"/>
      <c r="W167" s="812"/>
      <c r="X167" s="812"/>
      <c r="Y167" s="812"/>
      <c r="Z167" s="812"/>
      <c r="AA167" s="812"/>
      <c r="AB167" s="812"/>
      <c r="AC167" s="812"/>
      <c r="AD167" s="812"/>
      <c r="AE167" s="812"/>
      <c r="AF167" s="812"/>
      <c r="AG167" s="812"/>
      <c r="AH167" s="812"/>
      <c r="AI167" s="812"/>
      <c r="AJ167" s="812"/>
      <c r="AK167" s="812"/>
      <c r="AL167" s="812"/>
      <c r="AM167" s="812"/>
      <c r="AN167" s="812"/>
      <c r="AO167" s="812"/>
      <c r="AP167" s="812"/>
      <c r="AQ167" s="812"/>
      <c r="AR167" s="812"/>
      <c r="AS167" s="812"/>
      <c r="AT167" s="812"/>
      <c r="AU167" s="812"/>
      <c r="AV167" s="812"/>
      <c r="AW167" s="812"/>
      <c r="AX167" s="812"/>
      <c r="AY167" s="812"/>
      <c r="AZ167" s="812"/>
      <c r="BA167" s="812"/>
      <c r="BB167" s="812"/>
      <c r="BC167" s="812"/>
      <c r="BD167" s="812"/>
      <c r="BE167" s="812"/>
      <c r="BF167" s="812"/>
      <c r="BG167" s="812"/>
      <c r="BH167" s="812"/>
      <c r="BI167" s="812"/>
      <c r="BJ167" s="812"/>
      <c r="BK167" s="812"/>
      <c r="BL167" s="812"/>
      <c r="BM167" s="812"/>
      <c r="BN167" s="812"/>
      <c r="BO167" s="812"/>
      <c r="BP167" s="812"/>
      <c r="BQ167" s="812"/>
      <c r="BR167" s="812"/>
      <c r="BS167" s="812"/>
      <c r="BT167" s="812"/>
      <c r="BU167" s="812"/>
      <c r="BV167" s="812"/>
      <c r="BW167" s="812"/>
      <c r="BX167" s="812"/>
      <c r="BY167" s="812"/>
      <c r="BZ167" s="812"/>
      <c r="CA167" s="812"/>
      <c r="CB167" s="812"/>
      <c r="CC167" s="812"/>
      <c r="CD167" s="812"/>
      <c r="CE167" s="812"/>
      <c r="CF167" s="812"/>
      <c r="CG167" s="812"/>
      <c r="CH167" s="812"/>
      <c r="CI167" s="812"/>
      <c r="CJ167" s="812"/>
      <c r="CK167" s="812"/>
      <c r="CL167" s="812"/>
      <c r="CM167" s="812"/>
      <c r="CN167" s="812"/>
      <c r="CO167" s="812"/>
      <c r="CP167" s="812"/>
      <c r="CQ167" s="812"/>
      <c r="CR167" s="812"/>
      <c r="CS167" s="812"/>
      <c r="CT167" s="812"/>
      <c r="CU167" s="812"/>
      <c r="CV167" s="812"/>
      <c r="CW167" s="812"/>
      <c r="CX167" s="812"/>
      <c r="CY167" s="812"/>
      <c r="CZ167" s="812"/>
      <c r="DA167" s="812"/>
      <c r="DB167" s="812"/>
      <c r="DC167" s="812"/>
      <c r="DD167" s="812"/>
      <c r="DE167" s="812"/>
      <c r="DF167" s="812"/>
      <c r="DG167" s="812"/>
      <c r="DH167" s="812"/>
      <c r="DI167" s="812"/>
      <c r="DJ167" s="812"/>
      <c r="DK167" s="812"/>
      <c r="DL167" s="812"/>
      <c r="DM167" s="812"/>
      <c r="DN167" s="812"/>
      <c r="DO167" s="812"/>
      <c r="DP167" s="812"/>
      <c r="DQ167" s="812"/>
      <c r="DR167" s="812"/>
      <c r="DS167" s="812"/>
      <c r="DT167" s="812"/>
      <c r="DU167" s="812"/>
      <c r="DV167" s="812"/>
      <c r="DW167" s="812"/>
      <c r="DX167" s="812"/>
      <c r="DY167" s="812"/>
      <c r="DZ167" s="812"/>
      <c r="EA167" s="812"/>
      <c r="EB167" s="812"/>
      <c r="EC167" s="812"/>
      <c r="ED167" s="812"/>
      <c r="EE167" s="812"/>
      <c r="EF167" s="812"/>
      <c r="EG167" s="812"/>
      <c r="EH167" s="812"/>
      <c r="EI167" s="812"/>
      <c r="EJ167" s="812"/>
      <c r="EK167" s="812"/>
      <c r="EL167" s="812"/>
      <c r="EM167" s="812"/>
      <c r="EN167" s="812"/>
      <c r="EO167" s="812"/>
      <c r="EP167" s="812"/>
      <c r="EQ167" s="812"/>
      <c r="ER167" s="812"/>
      <c r="ES167" s="812"/>
      <c r="ET167" s="812"/>
      <c r="EU167" s="812"/>
      <c r="EV167" s="812"/>
      <c r="EW167" s="812"/>
      <c r="EX167" s="812"/>
      <c r="EY167" s="812"/>
      <c r="EZ167" s="812"/>
      <c r="FA167" s="812"/>
      <c r="FB167" s="812"/>
      <c r="FC167" s="812"/>
      <c r="FD167" s="812"/>
      <c r="FE167" s="812"/>
      <c r="FF167" s="812"/>
      <c r="FG167" s="812"/>
      <c r="FH167" s="812"/>
      <c r="FI167" s="812"/>
      <c r="FJ167" s="812"/>
      <c r="FK167" s="812"/>
      <c r="FL167" s="812"/>
      <c r="FM167" s="812"/>
      <c r="FN167" s="812"/>
      <c r="FO167" s="812"/>
      <c r="FP167" s="812"/>
      <c r="FQ167" s="812"/>
      <c r="FR167" s="812"/>
      <c r="FS167" s="812"/>
      <c r="FT167" s="812"/>
      <c r="FU167" s="812"/>
      <c r="FV167" s="812"/>
      <c r="FW167" s="812"/>
      <c r="FX167" s="812"/>
      <c r="FY167" s="812"/>
      <c r="FZ167" s="812"/>
      <c r="GA167" s="812"/>
      <c r="GB167" s="812"/>
      <c r="GC167" s="812"/>
      <c r="GD167" s="812"/>
      <c r="GE167" s="812"/>
      <c r="GF167" s="812"/>
      <c r="GG167" s="812"/>
      <c r="GH167" s="812"/>
      <c r="GI167" s="812"/>
      <c r="GJ167" s="812"/>
      <c r="GK167" s="812"/>
      <c r="GL167" s="812"/>
      <c r="GM167" s="812"/>
    </row>
    <row r="168" spans="2:195" ht="15" customHeight="1" x14ac:dyDescent="0.2">
      <c r="B168" s="812"/>
      <c r="C168" s="812"/>
      <c r="D168" s="812"/>
      <c r="E168" s="812"/>
      <c r="F168" s="812"/>
      <c r="G168" s="812"/>
      <c r="H168" s="812"/>
      <c r="I168" s="812"/>
      <c r="J168" s="812"/>
      <c r="K168" s="812"/>
      <c r="L168" s="812"/>
      <c r="M168" s="812"/>
      <c r="N168" s="812"/>
      <c r="O168" s="812"/>
      <c r="P168" s="812"/>
      <c r="Q168" s="812"/>
      <c r="R168" s="812"/>
      <c r="S168" s="812"/>
      <c r="T168" s="812"/>
      <c r="U168" s="812"/>
      <c r="V168" s="812"/>
      <c r="W168" s="812"/>
      <c r="X168" s="812"/>
      <c r="Y168" s="812"/>
      <c r="Z168" s="812"/>
      <c r="AA168" s="812"/>
      <c r="AB168" s="812"/>
      <c r="AC168" s="812"/>
      <c r="AD168" s="812"/>
      <c r="AE168" s="812"/>
      <c r="AF168" s="812"/>
      <c r="AG168" s="812"/>
      <c r="AH168" s="812"/>
      <c r="AI168" s="812"/>
      <c r="AJ168" s="812"/>
      <c r="AK168" s="812"/>
      <c r="AL168" s="812"/>
      <c r="AM168" s="812"/>
      <c r="AN168" s="812"/>
      <c r="AO168" s="812"/>
      <c r="AP168" s="812"/>
      <c r="AQ168" s="812"/>
      <c r="AR168" s="812"/>
      <c r="AS168" s="812"/>
      <c r="AT168" s="812"/>
      <c r="AU168" s="812"/>
      <c r="AV168" s="812"/>
      <c r="AW168" s="812"/>
      <c r="AX168" s="812"/>
      <c r="AY168" s="812"/>
      <c r="AZ168" s="812"/>
      <c r="BA168" s="812"/>
      <c r="BB168" s="812"/>
      <c r="BC168" s="812"/>
      <c r="BD168" s="812"/>
      <c r="BE168" s="812"/>
      <c r="BF168" s="812"/>
      <c r="BG168" s="812"/>
      <c r="BH168" s="812"/>
      <c r="BI168" s="812"/>
      <c r="BJ168" s="812"/>
      <c r="BK168" s="812"/>
      <c r="BL168" s="812"/>
      <c r="BM168" s="812"/>
      <c r="BN168" s="812"/>
      <c r="BO168" s="812"/>
      <c r="BP168" s="812"/>
      <c r="BQ168" s="812"/>
      <c r="BR168" s="812"/>
      <c r="BS168" s="812"/>
      <c r="BT168" s="812"/>
      <c r="BU168" s="812"/>
      <c r="BV168" s="812"/>
      <c r="BW168" s="812"/>
      <c r="BX168" s="812"/>
      <c r="BY168" s="812"/>
      <c r="BZ168" s="812"/>
      <c r="CA168" s="812"/>
      <c r="CB168" s="812"/>
      <c r="CC168" s="812"/>
      <c r="CD168" s="812"/>
      <c r="CE168" s="812"/>
      <c r="CF168" s="812"/>
      <c r="CG168" s="812"/>
      <c r="CH168" s="812"/>
      <c r="CI168" s="812"/>
      <c r="CJ168" s="812"/>
      <c r="CK168" s="812"/>
      <c r="CL168" s="812"/>
      <c r="CM168" s="812"/>
      <c r="CN168" s="812"/>
      <c r="CO168" s="812"/>
      <c r="CP168" s="812"/>
      <c r="CQ168" s="812"/>
      <c r="CR168" s="812"/>
      <c r="CS168" s="812"/>
      <c r="CT168" s="812"/>
      <c r="CU168" s="812"/>
      <c r="CV168" s="812"/>
      <c r="CW168" s="812"/>
      <c r="CX168" s="812"/>
      <c r="CY168" s="812"/>
      <c r="CZ168" s="812"/>
      <c r="DA168" s="812"/>
      <c r="DB168" s="812"/>
      <c r="DC168" s="812"/>
      <c r="DD168" s="812"/>
      <c r="DE168" s="812"/>
      <c r="DF168" s="812"/>
      <c r="DG168" s="812"/>
      <c r="DH168" s="812"/>
      <c r="DI168" s="812"/>
      <c r="DJ168" s="812"/>
      <c r="DK168" s="812"/>
      <c r="DL168" s="812"/>
      <c r="DM168" s="812"/>
      <c r="DN168" s="812"/>
      <c r="DO168" s="812"/>
      <c r="DP168" s="812"/>
      <c r="DQ168" s="812"/>
      <c r="DR168" s="812"/>
      <c r="DS168" s="812"/>
      <c r="DT168" s="812"/>
      <c r="DU168" s="812"/>
      <c r="DV168" s="812"/>
      <c r="DW168" s="812"/>
      <c r="DX168" s="812"/>
      <c r="DY168" s="812"/>
      <c r="DZ168" s="812"/>
      <c r="EA168" s="812"/>
      <c r="EB168" s="812"/>
      <c r="EC168" s="812"/>
      <c r="ED168" s="812"/>
      <c r="EE168" s="812"/>
      <c r="EF168" s="812"/>
      <c r="EG168" s="812"/>
      <c r="EH168" s="812"/>
      <c r="EI168" s="812"/>
      <c r="EJ168" s="812"/>
      <c r="EK168" s="812"/>
      <c r="EL168" s="812"/>
      <c r="EM168" s="812"/>
      <c r="EN168" s="812"/>
      <c r="EO168" s="812"/>
      <c r="EP168" s="812"/>
      <c r="EQ168" s="812"/>
      <c r="ER168" s="812"/>
      <c r="ES168" s="812"/>
      <c r="ET168" s="812"/>
      <c r="EU168" s="812"/>
      <c r="EV168" s="812"/>
      <c r="EW168" s="812"/>
      <c r="EX168" s="812"/>
      <c r="EY168" s="812"/>
      <c r="EZ168" s="812"/>
      <c r="FA168" s="812"/>
      <c r="FB168" s="812"/>
      <c r="FC168" s="812"/>
      <c r="FD168" s="812"/>
      <c r="FE168" s="812"/>
      <c r="FF168" s="812"/>
      <c r="FG168" s="812"/>
      <c r="FH168" s="812"/>
      <c r="FI168" s="812"/>
      <c r="FJ168" s="812"/>
      <c r="FK168" s="812"/>
      <c r="FL168" s="812"/>
      <c r="FM168" s="812"/>
      <c r="FN168" s="812"/>
      <c r="FO168" s="812"/>
      <c r="FP168" s="812"/>
      <c r="FQ168" s="812"/>
      <c r="FR168" s="812"/>
      <c r="FS168" s="812"/>
      <c r="FT168" s="812"/>
      <c r="FU168" s="812"/>
      <c r="FV168" s="812"/>
      <c r="FW168" s="812"/>
      <c r="FX168" s="812"/>
      <c r="FY168" s="812"/>
      <c r="FZ168" s="812"/>
      <c r="GA168" s="812"/>
      <c r="GB168" s="812"/>
      <c r="GC168" s="812"/>
      <c r="GD168" s="812"/>
      <c r="GE168" s="812"/>
      <c r="GF168" s="812"/>
      <c r="GG168" s="812"/>
      <c r="GH168" s="812"/>
      <c r="GI168" s="812"/>
      <c r="GJ168" s="812"/>
      <c r="GK168" s="812"/>
      <c r="GL168" s="812"/>
      <c r="GM168" s="812"/>
    </row>
    <row r="169" spans="2:195" ht="15" customHeight="1" x14ac:dyDescent="0.2">
      <c r="B169" s="812"/>
      <c r="C169" s="812"/>
      <c r="D169" s="812"/>
      <c r="E169" s="812"/>
      <c r="F169" s="812"/>
      <c r="G169" s="812"/>
      <c r="H169" s="812"/>
      <c r="I169" s="812"/>
      <c r="J169" s="812"/>
      <c r="K169" s="812"/>
      <c r="L169" s="812"/>
      <c r="M169" s="812"/>
      <c r="N169" s="812"/>
      <c r="O169" s="812"/>
      <c r="P169" s="812"/>
      <c r="Q169" s="812"/>
      <c r="R169" s="812"/>
      <c r="S169" s="812"/>
      <c r="T169" s="812"/>
      <c r="U169" s="812"/>
      <c r="V169" s="812"/>
      <c r="W169" s="812"/>
      <c r="X169" s="812"/>
      <c r="Y169" s="812"/>
      <c r="Z169" s="812"/>
      <c r="AA169" s="812"/>
      <c r="AB169" s="812"/>
      <c r="AC169" s="812"/>
      <c r="AD169" s="812"/>
      <c r="AE169" s="812"/>
      <c r="AF169" s="812"/>
      <c r="AG169" s="812"/>
      <c r="AH169" s="812"/>
      <c r="AI169" s="812"/>
      <c r="AJ169" s="812"/>
      <c r="AK169" s="812"/>
      <c r="AL169" s="812"/>
      <c r="AM169" s="812"/>
      <c r="AN169" s="812"/>
      <c r="AO169" s="812"/>
      <c r="AP169" s="812"/>
      <c r="AQ169" s="812"/>
      <c r="AR169" s="812"/>
      <c r="AS169" s="812"/>
      <c r="AT169" s="812"/>
      <c r="AU169" s="812"/>
      <c r="AV169" s="812"/>
      <c r="AW169" s="812"/>
      <c r="AX169" s="812"/>
      <c r="AY169" s="812"/>
      <c r="AZ169" s="812"/>
      <c r="BA169" s="812"/>
      <c r="BB169" s="812"/>
      <c r="BC169" s="812"/>
      <c r="BD169" s="812"/>
      <c r="BE169" s="812"/>
      <c r="BF169" s="812"/>
      <c r="BG169" s="812"/>
      <c r="BH169" s="812"/>
      <c r="BI169" s="812"/>
      <c r="BJ169" s="812"/>
      <c r="BK169" s="812"/>
      <c r="BL169" s="812"/>
      <c r="BM169" s="812"/>
      <c r="BN169" s="812"/>
      <c r="BO169" s="812"/>
      <c r="BP169" s="812"/>
      <c r="BQ169" s="812"/>
      <c r="BR169" s="812"/>
      <c r="BS169" s="812"/>
      <c r="BT169" s="812"/>
      <c r="BU169" s="812"/>
      <c r="BV169" s="812"/>
      <c r="BW169" s="812"/>
      <c r="BX169" s="812"/>
      <c r="BY169" s="812"/>
      <c r="BZ169" s="812"/>
      <c r="CA169" s="812"/>
      <c r="CB169" s="812"/>
      <c r="CC169" s="812"/>
      <c r="CD169" s="812"/>
      <c r="CE169" s="812"/>
      <c r="CF169" s="812"/>
      <c r="CG169" s="812"/>
      <c r="CH169" s="812"/>
      <c r="CI169" s="812"/>
      <c r="CJ169" s="812"/>
      <c r="CK169" s="812"/>
      <c r="CL169" s="812"/>
      <c r="CM169" s="812"/>
      <c r="CN169" s="812"/>
      <c r="CO169" s="812"/>
      <c r="CP169" s="812"/>
      <c r="CQ169" s="812"/>
      <c r="CR169" s="812"/>
      <c r="CS169" s="812"/>
      <c r="CT169" s="812"/>
      <c r="CU169" s="812"/>
      <c r="CV169" s="812"/>
      <c r="CW169" s="812"/>
      <c r="CX169" s="812"/>
      <c r="CY169" s="812"/>
      <c r="CZ169" s="812"/>
      <c r="DA169" s="812"/>
      <c r="DB169" s="812"/>
      <c r="DC169" s="812"/>
      <c r="DD169" s="812"/>
      <c r="DE169" s="812"/>
      <c r="DF169" s="812"/>
      <c r="DG169" s="812"/>
      <c r="DH169" s="812"/>
      <c r="DI169" s="812"/>
      <c r="DJ169" s="812"/>
      <c r="DK169" s="812"/>
      <c r="DL169" s="812"/>
      <c r="DM169" s="812"/>
      <c r="DN169" s="812"/>
      <c r="DO169" s="812"/>
      <c r="DP169" s="812"/>
      <c r="DQ169" s="812"/>
      <c r="DR169" s="812"/>
      <c r="DS169" s="812"/>
      <c r="DT169" s="812"/>
      <c r="DU169" s="812"/>
      <c r="DV169" s="812"/>
      <c r="DW169" s="812"/>
      <c r="DX169" s="812"/>
      <c r="DY169" s="812"/>
      <c r="DZ169" s="812"/>
      <c r="EA169" s="812"/>
      <c r="EB169" s="812"/>
      <c r="EC169" s="812"/>
      <c r="ED169" s="812"/>
      <c r="EE169" s="812"/>
      <c r="EF169" s="812"/>
      <c r="EG169" s="812"/>
      <c r="EH169" s="812"/>
      <c r="EI169" s="812"/>
      <c r="EJ169" s="812"/>
      <c r="EK169" s="812"/>
      <c r="EL169" s="812"/>
      <c r="EM169" s="812"/>
      <c r="EN169" s="812"/>
      <c r="EO169" s="812"/>
      <c r="EP169" s="812"/>
      <c r="EQ169" s="812"/>
      <c r="ER169" s="812"/>
      <c r="ES169" s="812"/>
      <c r="ET169" s="812"/>
      <c r="EU169" s="812"/>
      <c r="EV169" s="812"/>
      <c r="EW169" s="812"/>
      <c r="EX169" s="812"/>
      <c r="EY169" s="812"/>
      <c r="EZ169" s="812"/>
      <c r="FA169" s="812"/>
      <c r="FB169" s="812"/>
      <c r="FC169" s="812"/>
      <c r="FD169" s="812"/>
      <c r="FE169" s="812"/>
      <c r="FF169" s="812"/>
      <c r="FG169" s="812"/>
      <c r="FH169" s="812"/>
      <c r="FI169" s="812"/>
      <c r="FJ169" s="812"/>
      <c r="FK169" s="812"/>
      <c r="FL169" s="812"/>
      <c r="FM169" s="812"/>
      <c r="FN169" s="812"/>
      <c r="FO169" s="812"/>
      <c r="FP169" s="812"/>
      <c r="FQ169" s="812"/>
      <c r="FR169" s="812"/>
      <c r="FS169" s="812"/>
      <c r="FT169" s="812"/>
      <c r="FU169" s="812"/>
      <c r="FV169" s="812"/>
      <c r="FW169" s="812"/>
      <c r="FX169" s="812"/>
      <c r="FY169" s="812"/>
      <c r="FZ169" s="812"/>
      <c r="GA169" s="812"/>
      <c r="GB169" s="812"/>
      <c r="GC169" s="812"/>
      <c r="GD169" s="812"/>
      <c r="GE169" s="812"/>
      <c r="GF169" s="812"/>
      <c r="GG169" s="812"/>
      <c r="GH169" s="812"/>
      <c r="GI169" s="812"/>
      <c r="GJ169" s="812"/>
      <c r="GK169" s="812"/>
      <c r="GL169" s="812"/>
      <c r="GM169" s="812"/>
    </row>
    <row r="170" spans="2:195" ht="15" customHeight="1" x14ac:dyDescent="0.2">
      <c r="B170" s="812"/>
      <c r="C170" s="812"/>
      <c r="D170" s="812"/>
      <c r="E170" s="812"/>
      <c r="F170" s="812"/>
      <c r="G170" s="812"/>
      <c r="H170" s="812"/>
      <c r="I170" s="812"/>
      <c r="J170" s="812"/>
      <c r="K170" s="812"/>
      <c r="L170" s="812"/>
      <c r="M170" s="812"/>
      <c r="N170" s="812"/>
      <c r="O170" s="812"/>
      <c r="P170" s="812"/>
      <c r="Q170" s="812"/>
      <c r="R170" s="812"/>
      <c r="S170" s="812"/>
      <c r="T170" s="812"/>
      <c r="U170" s="812"/>
      <c r="V170" s="812"/>
      <c r="W170" s="812"/>
      <c r="X170" s="812"/>
      <c r="Y170" s="812"/>
      <c r="Z170" s="812"/>
      <c r="AA170" s="812"/>
      <c r="AB170" s="812"/>
      <c r="AC170" s="812"/>
      <c r="AD170" s="812"/>
      <c r="AE170" s="812"/>
      <c r="AF170" s="812"/>
      <c r="AG170" s="812"/>
      <c r="AH170" s="812"/>
      <c r="AI170" s="812"/>
      <c r="AJ170" s="812"/>
      <c r="AK170" s="812"/>
      <c r="AL170" s="812"/>
      <c r="AM170" s="812"/>
      <c r="AN170" s="812"/>
      <c r="AO170" s="812"/>
      <c r="AP170" s="812"/>
      <c r="AQ170" s="812"/>
      <c r="AR170" s="812"/>
      <c r="AS170" s="812"/>
      <c r="AT170" s="812"/>
      <c r="AU170" s="812"/>
      <c r="AV170" s="812"/>
      <c r="AW170" s="812"/>
      <c r="AX170" s="812"/>
      <c r="AY170" s="812"/>
      <c r="AZ170" s="812"/>
      <c r="BA170" s="812"/>
      <c r="BB170" s="812"/>
      <c r="BC170" s="812"/>
      <c r="BD170" s="812"/>
      <c r="BE170" s="812"/>
      <c r="BF170" s="812"/>
      <c r="BG170" s="812"/>
      <c r="BH170" s="812"/>
      <c r="BI170" s="812"/>
      <c r="BJ170" s="812"/>
      <c r="BK170" s="812"/>
      <c r="BL170" s="812"/>
      <c r="BM170" s="812"/>
      <c r="BN170" s="812"/>
      <c r="BO170" s="812"/>
      <c r="BP170" s="812"/>
      <c r="BQ170" s="812"/>
      <c r="BR170" s="812"/>
      <c r="BS170" s="812"/>
      <c r="BT170" s="812"/>
      <c r="BU170" s="812"/>
      <c r="BV170" s="812"/>
      <c r="BW170" s="812"/>
      <c r="BX170" s="812"/>
      <c r="BY170" s="812"/>
      <c r="BZ170" s="812"/>
      <c r="CA170" s="812"/>
      <c r="CB170" s="812"/>
      <c r="CC170" s="812"/>
      <c r="CD170" s="812"/>
      <c r="CE170" s="812"/>
      <c r="CF170" s="812"/>
      <c r="CG170" s="812"/>
      <c r="CH170" s="812"/>
      <c r="CI170" s="812"/>
      <c r="CJ170" s="812"/>
      <c r="CK170" s="812"/>
      <c r="CL170" s="812"/>
      <c r="CM170" s="812"/>
      <c r="CN170" s="812"/>
      <c r="CO170" s="812"/>
      <c r="CP170" s="812"/>
      <c r="CQ170" s="812"/>
      <c r="CR170" s="812"/>
      <c r="CS170" s="812"/>
      <c r="CT170" s="812"/>
      <c r="CU170" s="812"/>
      <c r="CV170" s="812"/>
      <c r="CW170" s="812"/>
      <c r="CX170" s="812"/>
      <c r="CY170" s="812"/>
      <c r="CZ170" s="812"/>
      <c r="DA170" s="812"/>
      <c r="DB170" s="812"/>
      <c r="DC170" s="812"/>
      <c r="DD170" s="812"/>
      <c r="DE170" s="812"/>
      <c r="DF170" s="812"/>
      <c r="DG170" s="812"/>
      <c r="DH170" s="812"/>
      <c r="DI170" s="812"/>
      <c r="DJ170" s="812"/>
      <c r="DK170" s="812"/>
      <c r="DL170" s="812"/>
      <c r="DM170" s="812"/>
      <c r="DN170" s="812"/>
      <c r="DO170" s="812"/>
      <c r="DP170" s="812"/>
      <c r="DQ170" s="812"/>
      <c r="DR170" s="812"/>
      <c r="DS170" s="812"/>
      <c r="DT170" s="812"/>
      <c r="DU170" s="812"/>
      <c r="DV170" s="812"/>
      <c r="DW170" s="812"/>
      <c r="DX170" s="812"/>
      <c r="DY170" s="812"/>
      <c r="DZ170" s="812"/>
      <c r="EA170" s="812"/>
      <c r="EB170" s="812"/>
      <c r="EC170" s="812"/>
      <c r="ED170" s="812"/>
      <c r="EE170" s="812"/>
      <c r="EF170" s="812"/>
      <c r="EG170" s="812"/>
      <c r="EH170" s="812"/>
      <c r="EI170" s="812"/>
      <c r="EJ170" s="812"/>
      <c r="EK170" s="812"/>
      <c r="EL170" s="812"/>
      <c r="EM170" s="812"/>
      <c r="EN170" s="812"/>
      <c r="EO170" s="812"/>
      <c r="EP170" s="812"/>
      <c r="EQ170" s="812"/>
      <c r="ER170" s="812"/>
      <c r="ES170" s="812"/>
      <c r="ET170" s="812"/>
      <c r="EU170" s="812"/>
      <c r="EV170" s="812"/>
      <c r="EW170" s="812"/>
      <c r="EX170" s="812"/>
      <c r="EY170" s="812"/>
      <c r="EZ170" s="812"/>
      <c r="FA170" s="812"/>
      <c r="FB170" s="812"/>
      <c r="FC170" s="812"/>
      <c r="FD170" s="812"/>
      <c r="FE170" s="812"/>
      <c r="FF170" s="812"/>
      <c r="FG170" s="812"/>
      <c r="FH170" s="812"/>
      <c r="FI170" s="812"/>
      <c r="FJ170" s="812"/>
      <c r="FK170" s="812"/>
      <c r="FL170" s="812"/>
      <c r="FM170" s="812"/>
      <c r="FN170" s="812"/>
      <c r="FO170" s="812"/>
      <c r="FP170" s="812"/>
      <c r="FQ170" s="812"/>
      <c r="FR170" s="812"/>
      <c r="FS170" s="812"/>
      <c r="FT170" s="812"/>
      <c r="FU170" s="812"/>
      <c r="FV170" s="812"/>
      <c r="FW170" s="812"/>
      <c r="FX170" s="812"/>
      <c r="FY170" s="812"/>
      <c r="FZ170" s="812"/>
      <c r="GA170" s="812"/>
      <c r="GB170" s="812"/>
      <c r="GC170" s="812"/>
      <c r="GD170" s="812"/>
      <c r="GE170" s="812"/>
      <c r="GF170" s="812"/>
      <c r="GG170" s="812"/>
      <c r="GH170" s="812"/>
      <c r="GI170" s="812"/>
      <c r="GJ170" s="812"/>
      <c r="GK170" s="812"/>
      <c r="GL170" s="812"/>
      <c r="GM170" s="812"/>
    </row>
    <row r="171" spans="2:195" ht="15" customHeight="1" x14ac:dyDescent="0.2">
      <c r="B171" s="812"/>
      <c r="C171" s="812"/>
      <c r="D171" s="812"/>
      <c r="E171" s="812"/>
      <c r="F171" s="812"/>
      <c r="G171" s="812"/>
      <c r="H171" s="812"/>
      <c r="I171" s="812"/>
      <c r="J171" s="812"/>
      <c r="K171" s="812"/>
      <c r="L171" s="812"/>
      <c r="M171" s="812"/>
      <c r="N171" s="812"/>
      <c r="O171" s="812"/>
      <c r="P171" s="812"/>
      <c r="Q171" s="812"/>
      <c r="R171" s="812"/>
      <c r="S171" s="812"/>
      <c r="T171" s="812"/>
      <c r="U171" s="812"/>
      <c r="V171" s="812"/>
      <c r="W171" s="812"/>
      <c r="X171" s="812"/>
      <c r="Y171" s="812"/>
      <c r="Z171" s="812"/>
      <c r="AA171" s="812"/>
      <c r="AB171" s="812"/>
      <c r="AC171" s="812"/>
      <c r="AD171" s="812"/>
      <c r="AE171" s="812"/>
      <c r="AF171" s="812"/>
      <c r="AG171" s="812"/>
      <c r="AH171" s="812"/>
      <c r="AI171" s="812"/>
      <c r="AJ171" s="812"/>
      <c r="AK171" s="812"/>
      <c r="AL171" s="812"/>
      <c r="AM171" s="812"/>
      <c r="AN171" s="812"/>
      <c r="AO171" s="812"/>
      <c r="AP171" s="812"/>
      <c r="AQ171" s="812"/>
      <c r="AR171" s="812"/>
      <c r="AS171" s="812"/>
      <c r="AT171" s="812"/>
      <c r="AU171" s="812"/>
      <c r="AV171" s="812"/>
      <c r="AW171" s="812"/>
      <c r="AX171" s="812"/>
      <c r="AY171" s="812"/>
      <c r="AZ171" s="812"/>
      <c r="BA171" s="812"/>
      <c r="BB171" s="812"/>
      <c r="BC171" s="812"/>
      <c r="BD171" s="812"/>
      <c r="BE171" s="812"/>
      <c r="BF171" s="812"/>
      <c r="BG171" s="812"/>
      <c r="BH171" s="812"/>
      <c r="BI171" s="812"/>
      <c r="BJ171" s="812"/>
      <c r="BK171" s="812"/>
      <c r="BL171" s="812"/>
      <c r="BM171" s="812"/>
      <c r="BN171" s="812"/>
      <c r="BO171" s="812"/>
      <c r="BP171" s="812"/>
      <c r="BQ171" s="812"/>
      <c r="BR171" s="812"/>
      <c r="BS171" s="812"/>
      <c r="BT171" s="812"/>
      <c r="BU171" s="812"/>
      <c r="BV171" s="812"/>
      <c r="BW171" s="812"/>
      <c r="BX171" s="812"/>
      <c r="BY171" s="812"/>
      <c r="BZ171" s="812"/>
      <c r="CA171" s="812"/>
      <c r="CB171" s="812"/>
      <c r="CC171" s="812"/>
      <c r="CD171" s="812"/>
      <c r="CE171" s="812"/>
      <c r="CF171" s="812"/>
      <c r="CG171" s="812"/>
      <c r="CH171" s="812"/>
      <c r="CI171" s="812"/>
      <c r="CJ171" s="812"/>
      <c r="CK171" s="812"/>
      <c r="CL171" s="812"/>
      <c r="CM171" s="812"/>
      <c r="CN171" s="812"/>
      <c r="CO171" s="812"/>
      <c r="CP171" s="812"/>
      <c r="CQ171" s="812"/>
      <c r="CR171" s="812"/>
      <c r="CS171" s="812"/>
      <c r="CT171" s="812"/>
      <c r="CU171" s="812"/>
      <c r="CV171" s="812"/>
      <c r="CW171" s="812"/>
      <c r="CX171" s="812"/>
      <c r="CY171" s="812"/>
      <c r="CZ171" s="812"/>
      <c r="DA171" s="812"/>
      <c r="DB171" s="812"/>
      <c r="DC171" s="812"/>
      <c r="DD171" s="812"/>
      <c r="DE171" s="812"/>
      <c r="DF171" s="812"/>
      <c r="DG171" s="812"/>
      <c r="DH171" s="812"/>
      <c r="DI171" s="812"/>
      <c r="DJ171" s="812"/>
      <c r="DK171" s="812"/>
      <c r="DL171" s="812"/>
      <c r="DM171" s="812"/>
      <c r="DN171" s="812"/>
      <c r="DO171" s="812"/>
      <c r="DP171" s="812"/>
      <c r="DQ171" s="812"/>
      <c r="DR171" s="812"/>
      <c r="DS171" s="812"/>
      <c r="DT171" s="812"/>
      <c r="DU171" s="812"/>
      <c r="DV171" s="812"/>
      <c r="DW171" s="812"/>
      <c r="DX171" s="812"/>
      <c r="DY171" s="812"/>
      <c r="DZ171" s="812"/>
      <c r="EA171" s="812"/>
      <c r="EB171" s="812"/>
      <c r="EC171" s="812"/>
      <c r="ED171" s="812"/>
      <c r="EE171" s="812"/>
      <c r="EF171" s="812"/>
      <c r="EG171" s="812"/>
      <c r="EH171" s="812"/>
      <c r="EI171" s="812"/>
      <c r="EJ171" s="812"/>
      <c r="EK171" s="812"/>
      <c r="EL171" s="812"/>
      <c r="EM171" s="812"/>
      <c r="EN171" s="812"/>
      <c r="EO171" s="812"/>
      <c r="EP171" s="812"/>
      <c r="EQ171" s="812"/>
      <c r="ER171" s="812"/>
      <c r="ES171" s="812"/>
      <c r="ET171" s="812"/>
      <c r="EU171" s="812"/>
      <c r="EV171" s="812"/>
      <c r="EW171" s="812"/>
      <c r="EX171" s="812"/>
      <c r="EY171" s="812"/>
      <c r="EZ171" s="812"/>
      <c r="FA171" s="812"/>
      <c r="FB171" s="812"/>
      <c r="FC171" s="812"/>
      <c r="FD171" s="812"/>
      <c r="FE171" s="812"/>
      <c r="FF171" s="812"/>
      <c r="FG171" s="812"/>
      <c r="FH171" s="812"/>
      <c r="FI171" s="812"/>
      <c r="FJ171" s="812"/>
      <c r="FK171" s="812"/>
      <c r="FL171" s="812"/>
      <c r="FM171" s="812"/>
      <c r="FN171" s="812"/>
      <c r="FO171" s="812"/>
      <c r="FP171" s="812"/>
      <c r="FQ171" s="812"/>
      <c r="FR171" s="812"/>
      <c r="FS171" s="812"/>
      <c r="FT171" s="812"/>
      <c r="FU171" s="812"/>
      <c r="FV171" s="812"/>
      <c r="FW171" s="812"/>
      <c r="FX171" s="812"/>
      <c r="FY171" s="812"/>
      <c r="FZ171" s="812"/>
      <c r="GA171" s="812"/>
      <c r="GB171" s="812"/>
      <c r="GC171" s="812"/>
      <c r="GD171" s="812"/>
      <c r="GE171" s="812"/>
      <c r="GF171" s="812"/>
      <c r="GG171" s="812"/>
      <c r="GH171" s="812"/>
      <c r="GI171" s="812"/>
      <c r="GJ171" s="812"/>
      <c r="GK171" s="812"/>
      <c r="GL171" s="812"/>
      <c r="GM171" s="812"/>
    </row>
    <row r="172" spans="2:195" ht="15" customHeight="1" x14ac:dyDescent="0.2">
      <c r="B172" s="812"/>
      <c r="C172" s="812"/>
      <c r="D172" s="812"/>
      <c r="E172" s="812"/>
      <c r="F172" s="812"/>
      <c r="G172" s="812"/>
      <c r="H172" s="812"/>
      <c r="I172" s="812"/>
      <c r="J172" s="812"/>
      <c r="K172" s="812"/>
      <c r="L172" s="812"/>
      <c r="M172" s="812"/>
      <c r="N172" s="812"/>
      <c r="O172" s="812"/>
      <c r="P172" s="812"/>
      <c r="Q172" s="812"/>
      <c r="R172" s="812"/>
      <c r="S172" s="812"/>
      <c r="T172" s="812"/>
      <c r="U172" s="812"/>
      <c r="V172" s="812"/>
      <c r="W172" s="812"/>
      <c r="X172" s="812"/>
      <c r="Y172" s="812"/>
      <c r="Z172" s="812"/>
      <c r="AA172" s="812"/>
      <c r="AB172" s="812"/>
      <c r="AC172" s="812"/>
      <c r="AD172" s="812"/>
      <c r="AE172" s="812"/>
      <c r="AF172" s="812"/>
      <c r="AG172" s="812"/>
      <c r="AH172" s="812"/>
      <c r="AI172" s="812"/>
      <c r="AJ172" s="812"/>
      <c r="AK172" s="812"/>
      <c r="AL172" s="812"/>
      <c r="AM172" s="812"/>
      <c r="AN172" s="812"/>
      <c r="AO172" s="812"/>
      <c r="AP172" s="812"/>
      <c r="AQ172" s="812"/>
      <c r="AR172" s="812"/>
      <c r="AS172" s="812"/>
      <c r="AT172" s="812"/>
      <c r="AU172" s="812"/>
      <c r="AV172" s="812"/>
      <c r="AW172" s="812"/>
      <c r="AX172" s="812"/>
      <c r="AY172" s="812"/>
      <c r="AZ172" s="812"/>
      <c r="BA172" s="812"/>
      <c r="BB172" s="812"/>
      <c r="BC172" s="812"/>
      <c r="BD172" s="812"/>
      <c r="BE172" s="812"/>
      <c r="BF172" s="812"/>
      <c r="BG172" s="812"/>
      <c r="BH172" s="812"/>
      <c r="BI172" s="812"/>
      <c r="BJ172" s="812"/>
      <c r="BK172" s="812"/>
      <c r="BL172" s="812"/>
      <c r="BM172" s="812"/>
      <c r="BN172" s="812"/>
      <c r="BO172" s="812"/>
      <c r="BP172" s="812"/>
      <c r="BQ172" s="812"/>
      <c r="BR172" s="812"/>
      <c r="BS172" s="812"/>
      <c r="BT172" s="812"/>
      <c r="BU172" s="812"/>
      <c r="BV172" s="812"/>
      <c r="BW172" s="812"/>
      <c r="BX172" s="812"/>
      <c r="BY172" s="812"/>
      <c r="BZ172" s="812"/>
      <c r="CA172" s="812"/>
      <c r="CB172" s="812"/>
      <c r="CC172" s="812"/>
      <c r="CD172" s="812"/>
      <c r="CE172" s="812"/>
      <c r="CF172" s="812"/>
      <c r="CG172" s="812"/>
      <c r="CH172" s="812"/>
      <c r="CI172" s="812"/>
      <c r="CJ172" s="812"/>
      <c r="CK172" s="812"/>
      <c r="CL172" s="812"/>
      <c r="CM172" s="812"/>
      <c r="CN172" s="812"/>
      <c r="CO172" s="812"/>
      <c r="CP172" s="812"/>
      <c r="CQ172" s="812"/>
      <c r="CR172" s="812"/>
      <c r="CS172" s="812"/>
      <c r="CT172" s="812"/>
      <c r="CU172" s="812"/>
      <c r="CV172" s="812"/>
      <c r="CW172" s="812"/>
      <c r="CX172" s="812"/>
      <c r="CY172" s="812"/>
      <c r="CZ172" s="812"/>
      <c r="DA172" s="812"/>
      <c r="DB172" s="812"/>
      <c r="DC172" s="812"/>
      <c r="DD172" s="812"/>
      <c r="DE172" s="812"/>
      <c r="DF172" s="812"/>
      <c r="DG172" s="812"/>
      <c r="DH172" s="812"/>
      <c r="DI172" s="812"/>
      <c r="DJ172" s="812"/>
      <c r="DK172" s="812"/>
      <c r="DL172" s="812"/>
      <c r="DM172" s="812"/>
      <c r="DN172" s="812"/>
      <c r="DO172" s="812"/>
      <c r="DP172" s="812"/>
      <c r="DQ172" s="812"/>
      <c r="DR172" s="812"/>
      <c r="DS172" s="812"/>
      <c r="DT172" s="812"/>
      <c r="DU172" s="812"/>
      <c r="DV172" s="812"/>
      <c r="DW172" s="812"/>
      <c r="DX172" s="812"/>
      <c r="DY172" s="812"/>
      <c r="DZ172" s="812"/>
      <c r="EA172" s="812"/>
      <c r="EB172" s="812"/>
      <c r="EC172" s="812"/>
      <c r="ED172" s="812"/>
      <c r="EE172" s="812"/>
      <c r="EF172" s="812"/>
      <c r="EG172" s="812"/>
      <c r="EH172" s="812"/>
      <c r="EI172" s="812"/>
      <c r="EJ172" s="812"/>
      <c r="EK172" s="812"/>
      <c r="EL172" s="812"/>
      <c r="EM172" s="812"/>
      <c r="EN172" s="812"/>
      <c r="EO172" s="812"/>
      <c r="EP172" s="812"/>
      <c r="EQ172" s="812"/>
      <c r="ER172" s="812"/>
      <c r="ES172" s="812"/>
      <c r="ET172" s="812"/>
      <c r="EU172" s="812"/>
      <c r="EV172" s="812"/>
      <c r="EW172" s="812"/>
      <c r="EX172" s="812"/>
      <c r="EY172" s="812"/>
      <c r="EZ172" s="812"/>
      <c r="FA172" s="812"/>
      <c r="FB172" s="812"/>
      <c r="FC172" s="812"/>
      <c r="FD172" s="812"/>
      <c r="FE172" s="812"/>
      <c r="FF172" s="812"/>
      <c r="FG172" s="812"/>
      <c r="FH172" s="812"/>
      <c r="FI172" s="812"/>
      <c r="FJ172" s="812"/>
      <c r="FK172" s="812"/>
      <c r="FL172" s="812"/>
      <c r="FM172" s="812"/>
      <c r="FN172" s="812"/>
      <c r="FO172" s="812"/>
      <c r="FP172" s="812"/>
      <c r="FQ172" s="812"/>
      <c r="FR172" s="812"/>
      <c r="FS172" s="812"/>
      <c r="FT172" s="812"/>
      <c r="FU172" s="812"/>
      <c r="FV172" s="812"/>
      <c r="FW172" s="812"/>
      <c r="FX172" s="812"/>
      <c r="FY172" s="812"/>
      <c r="FZ172" s="812"/>
      <c r="GA172" s="812"/>
      <c r="GB172" s="812"/>
      <c r="GC172" s="812"/>
      <c r="GD172" s="812"/>
      <c r="GE172" s="812"/>
      <c r="GF172" s="812"/>
      <c r="GG172" s="812"/>
      <c r="GH172" s="812"/>
      <c r="GI172" s="812"/>
      <c r="GJ172" s="812"/>
      <c r="GK172" s="812"/>
      <c r="GL172" s="812"/>
      <c r="GM172" s="812"/>
    </row>
    <row r="173" spans="2:195" ht="15" customHeight="1" x14ac:dyDescent="0.2">
      <c r="B173" s="812"/>
      <c r="C173" s="812"/>
      <c r="D173" s="812"/>
      <c r="E173" s="812"/>
      <c r="F173" s="812"/>
      <c r="G173" s="812"/>
      <c r="H173" s="812"/>
      <c r="I173" s="812"/>
      <c r="J173" s="812"/>
      <c r="K173" s="812"/>
      <c r="L173" s="812"/>
      <c r="M173" s="812"/>
      <c r="N173" s="812"/>
      <c r="O173" s="812"/>
      <c r="P173" s="812"/>
      <c r="Q173" s="812"/>
      <c r="R173" s="812"/>
      <c r="S173" s="812"/>
      <c r="T173" s="812"/>
      <c r="U173" s="812"/>
      <c r="V173" s="812"/>
      <c r="W173" s="812"/>
      <c r="X173" s="812"/>
      <c r="Y173" s="812"/>
      <c r="Z173" s="812"/>
      <c r="AA173" s="812"/>
      <c r="AB173" s="812"/>
      <c r="AC173" s="812"/>
      <c r="AD173" s="812"/>
      <c r="AE173" s="812"/>
      <c r="AF173" s="812"/>
      <c r="AG173" s="812"/>
      <c r="AH173" s="812"/>
      <c r="AI173" s="812"/>
      <c r="AJ173" s="812"/>
      <c r="AK173" s="812"/>
      <c r="AL173" s="812"/>
      <c r="AM173" s="812"/>
      <c r="AN173" s="812"/>
      <c r="AO173" s="812"/>
      <c r="AP173" s="812"/>
      <c r="AQ173" s="812"/>
      <c r="AR173" s="812"/>
      <c r="AS173" s="812"/>
      <c r="AT173" s="812"/>
      <c r="AU173" s="812"/>
      <c r="AV173" s="812"/>
      <c r="AW173" s="812"/>
      <c r="AX173" s="812"/>
      <c r="AY173" s="812"/>
      <c r="AZ173" s="812"/>
      <c r="BA173" s="812"/>
      <c r="BB173" s="812"/>
      <c r="BC173" s="812"/>
      <c r="BD173" s="812"/>
      <c r="BE173" s="812"/>
      <c r="BF173" s="812"/>
      <c r="BG173" s="812"/>
      <c r="BH173" s="812"/>
      <c r="BI173" s="812"/>
      <c r="BJ173" s="812"/>
      <c r="BK173" s="812"/>
      <c r="BL173" s="812"/>
      <c r="BM173" s="812"/>
      <c r="BN173" s="812"/>
      <c r="BO173" s="812"/>
      <c r="BP173" s="812"/>
      <c r="BQ173" s="812"/>
      <c r="BR173" s="812"/>
      <c r="BS173" s="812"/>
      <c r="BT173" s="812"/>
      <c r="BU173" s="812"/>
      <c r="BV173" s="812"/>
      <c r="BW173" s="812"/>
      <c r="BX173" s="812"/>
      <c r="BY173" s="812"/>
      <c r="BZ173" s="812"/>
      <c r="CA173" s="812"/>
      <c r="CB173" s="812"/>
      <c r="CC173" s="812"/>
      <c r="CD173" s="812"/>
      <c r="CE173" s="812"/>
      <c r="CF173" s="812"/>
      <c r="CG173" s="812"/>
      <c r="CH173" s="812"/>
      <c r="CI173" s="812"/>
      <c r="CJ173" s="812"/>
      <c r="CK173" s="812"/>
      <c r="CL173" s="812"/>
      <c r="CM173" s="812"/>
      <c r="CN173" s="812"/>
      <c r="CO173" s="812"/>
      <c r="CP173" s="812"/>
      <c r="CQ173" s="812"/>
      <c r="CR173" s="812"/>
      <c r="CS173" s="812"/>
      <c r="CT173" s="812"/>
      <c r="CU173" s="812"/>
      <c r="CV173" s="812"/>
      <c r="CW173" s="812"/>
      <c r="CX173" s="812"/>
      <c r="CY173" s="812"/>
      <c r="CZ173" s="812"/>
      <c r="DA173" s="812"/>
      <c r="DB173" s="812"/>
      <c r="DC173" s="812"/>
      <c r="DD173" s="812"/>
      <c r="DE173" s="812"/>
      <c r="DF173" s="812"/>
      <c r="DG173" s="812"/>
      <c r="DH173" s="812"/>
      <c r="DI173" s="812"/>
      <c r="DJ173" s="812"/>
      <c r="DK173" s="812"/>
      <c r="DL173" s="812"/>
      <c r="DM173" s="812"/>
      <c r="DN173" s="812"/>
      <c r="DO173" s="812"/>
      <c r="DP173" s="812"/>
      <c r="DQ173" s="812"/>
      <c r="DR173" s="812"/>
      <c r="DS173" s="812"/>
      <c r="DT173" s="812"/>
      <c r="DU173" s="812"/>
      <c r="DV173" s="812"/>
      <c r="DW173" s="812"/>
      <c r="DX173" s="812"/>
      <c r="DY173" s="812"/>
      <c r="DZ173" s="812"/>
      <c r="EA173" s="812"/>
      <c r="EB173" s="812"/>
      <c r="EC173" s="812"/>
      <c r="ED173" s="812"/>
      <c r="EE173" s="812"/>
      <c r="EF173" s="812"/>
      <c r="EG173" s="812"/>
      <c r="EH173" s="812"/>
      <c r="EI173" s="812"/>
      <c r="EJ173" s="812"/>
      <c r="EK173" s="812"/>
      <c r="EL173" s="812"/>
      <c r="EM173" s="812"/>
      <c r="EN173" s="812"/>
      <c r="EO173" s="812"/>
      <c r="EP173" s="812"/>
      <c r="EQ173" s="812"/>
      <c r="ER173" s="812"/>
      <c r="ES173" s="812"/>
      <c r="ET173" s="812"/>
      <c r="EU173" s="812"/>
      <c r="EV173" s="812"/>
      <c r="EW173" s="812"/>
      <c r="EX173" s="812"/>
      <c r="EY173" s="812"/>
      <c r="EZ173" s="812"/>
      <c r="FA173" s="812"/>
      <c r="FB173" s="812"/>
      <c r="FC173" s="812"/>
      <c r="FD173" s="812"/>
      <c r="FE173" s="812"/>
      <c r="FF173" s="812"/>
      <c r="FG173" s="812"/>
      <c r="FH173" s="812"/>
      <c r="FI173" s="812"/>
      <c r="FJ173" s="812"/>
      <c r="FK173" s="812"/>
      <c r="FL173" s="812"/>
      <c r="FM173" s="812"/>
      <c r="FN173" s="812"/>
      <c r="FO173" s="812"/>
      <c r="FP173" s="812"/>
      <c r="FQ173" s="812"/>
      <c r="FR173" s="812"/>
      <c r="FS173" s="812"/>
      <c r="FT173" s="812"/>
      <c r="FU173" s="812"/>
      <c r="FV173" s="812"/>
      <c r="FW173" s="812"/>
      <c r="FX173" s="812"/>
      <c r="FY173" s="812"/>
      <c r="FZ173" s="812"/>
      <c r="GA173" s="812"/>
      <c r="GB173" s="812"/>
      <c r="GC173" s="812"/>
      <c r="GD173" s="812"/>
      <c r="GE173" s="812"/>
      <c r="GF173" s="812"/>
      <c r="GG173" s="812"/>
      <c r="GH173" s="812"/>
      <c r="GI173" s="812"/>
      <c r="GJ173" s="812"/>
      <c r="GK173" s="812"/>
      <c r="GL173" s="812"/>
      <c r="GM173" s="812"/>
    </row>
    <row r="174" spans="2:195" ht="15" customHeight="1" x14ac:dyDescent="0.2">
      <c r="B174" s="812"/>
      <c r="C174" s="812"/>
      <c r="D174" s="812"/>
      <c r="E174" s="812"/>
      <c r="F174" s="812"/>
      <c r="G174" s="812"/>
      <c r="H174" s="812"/>
      <c r="I174" s="812"/>
      <c r="J174" s="812"/>
      <c r="K174" s="812"/>
      <c r="L174" s="812"/>
      <c r="M174" s="812"/>
      <c r="N174" s="812"/>
      <c r="O174" s="812"/>
      <c r="P174" s="812"/>
      <c r="Q174" s="812"/>
      <c r="R174" s="812"/>
      <c r="S174" s="812"/>
      <c r="T174" s="812"/>
      <c r="U174" s="812"/>
      <c r="V174" s="812"/>
      <c r="W174" s="812"/>
      <c r="X174" s="812"/>
      <c r="Y174" s="812"/>
      <c r="Z174" s="812"/>
      <c r="AA174" s="812"/>
      <c r="AB174" s="812"/>
      <c r="AC174" s="812"/>
      <c r="AD174" s="812"/>
      <c r="AE174" s="812"/>
      <c r="AF174" s="812"/>
      <c r="AG174" s="812"/>
      <c r="AH174" s="812"/>
      <c r="AI174" s="812"/>
      <c r="AJ174" s="812"/>
      <c r="AK174" s="812"/>
      <c r="AL174" s="812"/>
      <c r="AM174" s="812"/>
      <c r="AN174" s="812"/>
      <c r="AO174" s="812"/>
      <c r="AP174" s="812"/>
      <c r="AQ174" s="812"/>
      <c r="AR174" s="812"/>
      <c r="AS174" s="812"/>
      <c r="AT174" s="812"/>
      <c r="AU174" s="812"/>
      <c r="AV174" s="812"/>
      <c r="AW174" s="812"/>
      <c r="AX174" s="812"/>
      <c r="AY174" s="812"/>
      <c r="AZ174" s="812"/>
      <c r="BA174" s="812"/>
      <c r="BB174" s="812"/>
      <c r="BC174" s="812"/>
      <c r="BD174" s="812"/>
      <c r="BE174" s="812"/>
      <c r="BF174" s="812"/>
      <c r="BG174" s="812"/>
      <c r="BH174" s="812"/>
      <c r="BI174" s="812"/>
      <c r="BJ174" s="812"/>
      <c r="BK174" s="812"/>
      <c r="BL174" s="812"/>
      <c r="BM174" s="812"/>
      <c r="BN174" s="812"/>
      <c r="BO174" s="812"/>
      <c r="BP174" s="812"/>
      <c r="BQ174" s="812"/>
      <c r="BR174" s="812"/>
      <c r="BS174" s="812"/>
      <c r="BT174" s="812"/>
      <c r="BU174" s="812"/>
      <c r="BV174" s="812"/>
      <c r="BW174" s="812"/>
      <c r="BX174" s="812"/>
      <c r="BY174" s="812"/>
      <c r="BZ174" s="812"/>
      <c r="CA174" s="812"/>
      <c r="CB174" s="812"/>
      <c r="CC174" s="812"/>
      <c r="CD174" s="812"/>
      <c r="CE174" s="812"/>
      <c r="CF174" s="812"/>
      <c r="CG174" s="812"/>
      <c r="CH174" s="812"/>
      <c r="CI174" s="812"/>
      <c r="CJ174" s="812"/>
      <c r="CK174" s="812"/>
      <c r="CL174" s="812"/>
      <c r="CM174" s="812"/>
      <c r="CN174" s="812"/>
      <c r="CO174" s="812"/>
      <c r="CP174" s="812"/>
      <c r="CQ174" s="812"/>
      <c r="CR174" s="812"/>
      <c r="CS174" s="812"/>
      <c r="CT174" s="812"/>
      <c r="CU174" s="812"/>
      <c r="CV174" s="812"/>
      <c r="CW174" s="812"/>
      <c r="CX174" s="812"/>
      <c r="CY174" s="812"/>
      <c r="CZ174" s="812"/>
      <c r="DA174" s="812"/>
      <c r="DB174" s="812"/>
      <c r="DC174" s="812"/>
      <c r="DD174" s="812"/>
      <c r="DE174" s="812"/>
      <c r="DF174" s="812"/>
      <c r="DG174" s="812"/>
      <c r="DH174" s="812"/>
      <c r="DI174" s="812"/>
      <c r="DJ174" s="812"/>
      <c r="DK174" s="812"/>
      <c r="DL174" s="812"/>
      <c r="DM174" s="812"/>
      <c r="DN174" s="812"/>
      <c r="DO174" s="812"/>
      <c r="DP174" s="812"/>
      <c r="DQ174" s="812"/>
      <c r="DR174" s="812"/>
      <c r="DS174" s="812"/>
      <c r="DT174" s="812"/>
      <c r="DU174" s="812"/>
      <c r="DV174" s="812"/>
      <c r="DW174" s="812"/>
      <c r="DX174" s="812"/>
      <c r="DY174" s="812"/>
      <c r="DZ174" s="812"/>
      <c r="EA174" s="812"/>
      <c r="EB174" s="812"/>
      <c r="EC174" s="812"/>
      <c r="ED174" s="812"/>
      <c r="EE174" s="812"/>
      <c r="EF174" s="812"/>
      <c r="EG174" s="812"/>
      <c r="EH174" s="812"/>
      <c r="EI174" s="812"/>
      <c r="EJ174" s="812"/>
      <c r="EK174" s="812"/>
      <c r="EL174" s="812"/>
      <c r="EM174" s="812"/>
      <c r="EN174" s="812"/>
      <c r="EO174" s="812"/>
      <c r="EP174" s="812"/>
      <c r="EQ174" s="812"/>
      <c r="ER174" s="812"/>
      <c r="ES174" s="812"/>
      <c r="ET174" s="812"/>
      <c r="EU174" s="812"/>
      <c r="EV174" s="812"/>
      <c r="EW174" s="812"/>
      <c r="EX174" s="812"/>
      <c r="EY174" s="812"/>
      <c r="EZ174" s="812"/>
      <c r="FA174" s="812"/>
      <c r="FB174" s="812"/>
      <c r="FC174" s="812"/>
      <c r="FD174" s="812"/>
      <c r="FE174" s="812"/>
      <c r="FF174" s="812"/>
      <c r="FG174" s="812"/>
      <c r="FH174" s="812"/>
      <c r="FI174" s="812"/>
      <c r="FJ174" s="812"/>
      <c r="FK174" s="812"/>
      <c r="FL174" s="812"/>
      <c r="FM174" s="812"/>
      <c r="FN174" s="812"/>
      <c r="FO174" s="812"/>
      <c r="FP174" s="812"/>
      <c r="FQ174" s="812"/>
      <c r="FR174" s="812"/>
      <c r="FS174" s="812"/>
      <c r="FT174" s="812"/>
      <c r="FU174" s="812"/>
      <c r="FV174" s="812"/>
      <c r="FW174" s="812"/>
      <c r="FX174" s="812"/>
      <c r="FY174" s="812"/>
      <c r="FZ174" s="812"/>
      <c r="GA174" s="812"/>
      <c r="GB174" s="812"/>
      <c r="GC174" s="812"/>
      <c r="GD174" s="812"/>
      <c r="GE174" s="812"/>
      <c r="GF174" s="812"/>
      <c r="GG174" s="812"/>
      <c r="GH174" s="812"/>
      <c r="GI174" s="812"/>
      <c r="GJ174" s="812"/>
      <c r="GK174" s="812"/>
      <c r="GL174" s="812"/>
      <c r="GM174" s="812"/>
    </row>
    <row r="175" spans="2:195" ht="15" customHeight="1" x14ac:dyDescent="0.2">
      <c r="B175" s="812"/>
      <c r="C175" s="812"/>
      <c r="D175" s="812"/>
      <c r="E175" s="812"/>
      <c r="F175" s="812"/>
      <c r="G175" s="812"/>
      <c r="H175" s="812"/>
      <c r="I175" s="812"/>
      <c r="J175" s="812"/>
      <c r="K175" s="812"/>
      <c r="L175" s="812"/>
      <c r="M175" s="812"/>
      <c r="N175" s="812"/>
      <c r="O175" s="812"/>
      <c r="P175" s="812"/>
      <c r="Q175" s="812"/>
      <c r="R175" s="812"/>
      <c r="S175" s="812"/>
      <c r="T175" s="812"/>
      <c r="U175" s="812"/>
      <c r="V175" s="812"/>
      <c r="W175" s="812"/>
      <c r="X175" s="812"/>
      <c r="Y175" s="812"/>
      <c r="Z175" s="812"/>
      <c r="AA175" s="812"/>
      <c r="AB175" s="812"/>
      <c r="AC175" s="812"/>
      <c r="AD175" s="812"/>
      <c r="AE175" s="812"/>
      <c r="AF175" s="812"/>
      <c r="AG175" s="812"/>
      <c r="AH175" s="812"/>
      <c r="AI175" s="812"/>
      <c r="AJ175" s="812"/>
      <c r="AK175" s="812"/>
      <c r="AL175" s="812"/>
      <c r="AM175" s="812"/>
      <c r="AN175" s="812"/>
      <c r="AO175" s="812"/>
      <c r="AP175" s="812"/>
      <c r="AQ175" s="812"/>
      <c r="AR175" s="812"/>
      <c r="AS175" s="812"/>
      <c r="AT175" s="812"/>
      <c r="AU175" s="812"/>
      <c r="AV175" s="812"/>
      <c r="AW175" s="812"/>
      <c r="AX175" s="812"/>
      <c r="AY175" s="812"/>
      <c r="AZ175" s="812"/>
      <c r="BA175" s="812"/>
      <c r="BB175" s="812"/>
      <c r="BC175" s="812"/>
      <c r="BD175" s="812"/>
      <c r="BE175" s="812"/>
      <c r="BF175" s="812"/>
      <c r="BG175" s="812"/>
      <c r="BH175" s="812"/>
      <c r="BI175" s="812"/>
      <c r="BJ175" s="812"/>
      <c r="BK175" s="812"/>
      <c r="BL175" s="812"/>
      <c r="BM175" s="812"/>
      <c r="BN175" s="812"/>
      <c r="BO175" s="812"/>
      <c r="BP175" s="812"/>
      <c r="BQ175" s="812"/>
      <c r="BR175" s="812"/>
      <c r="BS175" s="812"/>
      <c r="BT175" s="812"/>
      <c r="BU175" s="812"/>
      <c r="BV175" s="812"/>
      <c r="BW175" s="812"/>
      <c r="BX175" s="812"/>
      <c r="BY175" s="812"/>
      <c r="BZ175" s="812"/>
      <c r="CA175" s="812"/>
      <c r="CB175" s="812"/>
      <c r="CC175" s="812"/>
      <c r="CD175" s="812"/>
      <c r="CE175" s="812"/>
      <c r="CF175" s="812"/>
      <c r="CG175" s="812"/>
      <c r="CH175" s="812"/>
      <c r="CI175" s="812"/>
      <c r="CJ175" s="812"/>
      <c r="CK175" s="812"/>
      <c r="CL175" s="812"/>
      <c r="CM175" s="812"/>
      <c r="CN175" s="812"/>
      <c r="CO175" s="812"/>
      <c r="CP175" s="812"/>
      <c r="CQ175" s="812"/>
      <c r="CR175" s="812"/>
      <c r="CS175" s="812"/>
      <c r="CT175" s="812"/>
      <c r="CU175" s="812"/>
      <c r="CV175" s="812"/>
      <c r="CW175" s="812"/>
      <c r="CX175" s="812"/>
      <c r="CY175" s="812"/>
      <c r="CZ175" s="812"/>
      <c r="DA175" s="812"/>
      <c r="DB175" s="812"/>
      <c r="DC175" s="812"/>
      <c r="DD175" s="812"/>
      <c r="DE175" s="812"/>
      <c r="DF175" s="812"/>
      <c r="DG175" s="812"/>
      <c r="DH175" s="812"/>
      <c r="DI175" s="812"/>
      <c r="DJ175" s="812"/>
      <c r="DK175" s="812"/>
      <c r="DL175" s="812"/>
      <c r="DM175" s="812"/>
      <c r="DN175" s="812"/>
      <c r="DO175" s="812"/>
      <c r="DP175" s="812"/>
      <c r="DQ175" s="812"/>
      <c r="DR175" s="812"/>
      <c r="DS175" s="812"/>
      <c r="DT175" s="812"/>
      <c r="DU175" s="812"/>
      <c r="DV175" s="812"/>
      <c r="DW175" s="812"/>
      <c r="DX175" s="812"/>
      <c r="DY175" s="812"/>
      <c r="DZ175" s="812"/>
      <c r="EA175" s="812"/>
      <c r="EB175" s="812"/>
      <c r="EC175" s="812"/>
      <c r="ED175" s="812"/>
      <c r="EE175" s="812"/>
      <c r="EF175" s="812"/>
      <c r="EG175" s="812"/>
      <c r="EH175" s="812"/>
      <c r="EI175" s="812"/>
      <c r="EJ175" s="812"/>
      <c r="EK175" s="812"/>
      <c r="EL175" s="812"/>
      <c r="EM175" s="812"/>
      <c r="EN175" s="812"/>
      <c r="EO175" s="812"/>
      <c r="EP175" s="812"/>
      <c r="EQ175" s="812"/>
      <c r="ER175" s="812"/>
      <c r="ES175" s="812"/>
      <c r="ET175" s="812"/>
      <c r="EU175" s="812"/>
      <c r="EV175" s="812"/>
      <c r="EW175" s="812"/>
      <c r="EX175" s="812"/>
      <c r="EY175" s="812"/>
      <c r="EZ175" s="812"/>
      <c r="FA175" s="812"/>
      <c r="FB175" s="812"/>
      <c r="FC175" s="812"/>
      <c r="FD175" s="812"/>
      <c r="FE175" s="812"/>
      <c r="FF175" s="812"/>
      <c r="FG175" s="812"/>
      <c r="FH175" s="812"/>
      <c r="FI175" s="812"/>
      <c r="FJ175" s="812"/>
      <c r="FK175" s="812"/>
      <c r="FL175" s="812"/>
      <c r="FM175" s="812"/>
      <c r="FN175" s="812"/>
      <c r="FO175" s="812"/>
      <c r="FP175" s="812"/>
      <c r="FQ175" s="812"/>
      <c r="FR175" s="812"/>
      <c r="FS175" s="812"/>
      <c r="FT175" s="812"/>
      <c r="FU175" s="812"/>
      <c r="FV175" s="812"/>
      <c r="FW175" s="812"/>
      <c r="FX175" s="812"/>
      <c r="FY175" s="812"/>
      <c r="FZ175" s="812"/>
      <c r="GA175" s="812"/>
      <c r="GB175" s="812"/>
      <c r="GC175" s="812"/>
      <c r="GD175" s="812"/>
      <c r="GE175" s="812"/>
      <c r="GF175" s="812"/>
      <c r="GG175" s="812"/>
      <c r="GH175" s="812"/>
      <c r="GI175" s="812"/>
      <c r="GJ175" s="812"/>
      <c r="GK175" s="812"/>
      <c r="GL175" s="812"/>
      <c r="GM175" s="812"/>
    </row>
    <row r="176" spans="2:195" ht="15" customHeight="1" x14ac:dyDescent="0.2">
      <c r="B176" s="812"/>
      <c r="C176" s="812"/>
      <c r="D176" s="812"/>
      <c r="E176" s="812"/>
      <c r="F176" s="812"/>
      <c r="G176" s="812"/>
      <c r="H176" s="812"/>
      <c r="I176" s="812"/>
      <c r="J176" s="812"/>
      <c r="K176" s="812"/>
      <c r="L176" s="812"/>
      <c r="M176" s="812"/>
      <c r="N176" s="812"/>
      <c r="O176" s="812"/>
      <c r="P176" s="812"/>
      <c r="Q176" s="812"/>
      <c r="R176" s="812"/>
      <c r="S176" s="812"/>
      <c r="T176" s="812"/>
      <c r="U176" s="812"/>
      <c r="V176" s="812"/>
      <c r="W176" s="812"/>
      <c r="X176" s="812"/>
      <c r="Y176" s="812"/>
      <c r="Z176" s="812"/>
      <c r="AA176" s="812"/>
      <c r="AB176" s="812"/>
      <c r="AC176" s="812"/>
      <c r="AD176" s="812"/>
      <c r="AE176" s="812"/>
      <c r="AF176" s="812"/>
      <c r="AG176" s="812"/>
      <c r="AH176" s="812"/>
      <c r="AI176" s="812"/>
      <c r="AJ176" s="812"/>
      <c r="AK176" s="812"/>
      <c r="AL176" s="812"/>
      <c r="AM176" s="812"/>
      <c r="AN176" s="812"/>
      <c r="AO176" s="812"/>
      <c r="AP176" s="812"/>
      <c r="AQ176" s="812"/>
      <c r="AR176" s="812"/>
      <c r="AS176" s="812"/>
      <c r="AT176" s="812"/>
      <c r="AU176" s="812"/>
      <c r="AV176" s="812"/>
      <c r="AW176" s="812"/>
      <c r="AX176" s="812"/>
      <c r="AY176" s="812"/>
      <c r="AZ176" s="812"/>
      <c r="BA176" s="812"/>
      <c r="BB176" s="812"/>
      <c r="BC176" s="812"/>
      <c r="BD176" s="812"/>
      <c r="BE176" s="812"/>
      <c r="BF176" s="812"/>
      <c r="BG176" s="812"/>
      <c r="BH176" s="812"/>
      <c r="BI176" s="812"/>
      <c r="BJ176" s="812"/>
      <c r="BK176" s="812"/>
      <c r="BL176" s="812"/>
      <c r="BM176" s="812"/>
      <c r="BN176" s="812"/>
      <c r="BO176" s="812"/>
      <c r="BP176" s="812"/>
      <c r="BQ176" s="812"/>
      <c r="BR176" s="812"/>
      <c r="BS176" s="812"/>
      <c r="BT176" s="812"/>
      <c r="BU176" s="812"/>
      <c r="BV176" s="812"/>
      <c r="BW176" s="812"/>
      <c r="BX176" s="812"/>
      <c r="BY176" s="812"/>
      <c r="BZ176" s="812"/>
      <c r="CA176" s="812"/>
      <c r="CB176" s="812"/>
      <c r="CC176" s="812"/>
      <c r="CD176" s="812"/>
      <c r="CE176" s="812"/>
      <c r="CF176" s="812"/>
      <c r="CG176" s="812"/>
      <c r="CH176" s="812"/>
      <c r="CI176" s="812"/>
      <c r="CJ176" s="812"/>
      <c r="CK176" s="812"/>
      <c r="CL176" s="812"/>
      <c r="CM176" s="812"/>
      <c r="CN176" s="812"/>
      <c r="CO176" s="812"/>
      <c r="CP176" s="812"/>
      <c r="CQ176" s="812"/>
      <c r="CR176" s="812"/>
      <c r="CS176" s="812"/>
      <c r="CT176" s="812"/>
      <c r="CU176" s="812"/>
      <c r="CV176" s="812"/>
      <c r="CW176" s="812"/>
      <c r="CX176" s="812"/>
      <c r="CY176" s="812"/>
      <c r="CZ176" s="812"/>
      <c r="DA176" s="812"/>
      <c r="DB176" s="812"/>
      <c r="DC176" s="812"/>
      <c r="DD176" s="812"/>
      <c r="DE176" s="812"/>
      <c r="DF176" s="812"/>
      <c r="DG176" s="812"/>
      <c r="DH176" s="812"/>
      <c r="DI176" s="812"/>
      <c r="DJ176" s="812"/>
      <c r="DK176" s="812"/>
      <c r="DL176" s="812"/>
      <c r="DM176" s="812"/>
      <c r="DN176" s="812"/>
      <c r="DO176" s="812"/>
      <c r="DP176" s="812"/>
      <c r="DQ176" s="812"/>
      <c r="DR176" s="812"/>
      <c r="DS176" s="812"/>
      <c r="DT176" s="812"/>
      <c r="DU176" s="812"/>
      <c r="DV176" s="812"/>
      <c r="DW176" s="812"/>
      <c r="DX176" s="812"/>
      <c r="DY176" s="812"/>
      <c r="DZ176" s="812"/>
      <c r="EA176" s="812"/>
      <c r="EB176" s="812"/>
      <c r="EC176" s="812"/>
      <c r="ED176" s="812"/>
      <c r="EE176" s="812"/>
      <c r="EF176" s="812"/>
      <c r="EG176" s="812"/>
      <c r="EH176" s="812"/>
      <c r="EI176" s="812"/>
      <c r="EJ176" s="812"/>
      <c r="EK176" s="812"/>
      <c r="EL176" s="812"/>
      <c r="EM176" s="812"/>
      <c r="EN176" s="812"/>
      <c r="EO176" s="812"/>
      <c r="EP176" s="812"/>
      <c r="EQ176" s="812"/>
      <c r="ER176" s="812"/>
      <c r="ES176" s="812"/>
      <c r="ET176" s="812"/>
      <c r="EU176" s="812"/>
      <c r="EV176" s="812"/>
      <c r="EW176" s="812"/>
      <c r="EX176" s="812"/>
      <c r="EY176" s="812"/>
      <c r="EZ176" s="812"/>
      <c r="FA176" s="812"/>
      <c r="FB176" s="812"/>
      <c r="FC176" s="812"/>
      <c r="FD176" s="812"/>
      <c r="FE176" s="812"/>
      <c r="FF176" s="812"/>
      <c r="FG176" s="812"/>
      <c r="FH176" s="812"/>
      <c r="FI176" s="812"/>
      <c r="FJ176" s="812"/>
      <c r="FK176" s="812"/>
      <c r="FL176" s="812"/>
      <c r="FM176" s="812"/>
      <c r="FN176" s="812"/>
      <c r="FO176" s="812"/>
      <c r="FP176" s="812"/>
      <c r="FQ176" s="812"/>
      <c r="FR176" s="812"/>
      <c r="FS176" s="812"/>
      <c r="FT176" s="812"/>
      <c r="FU176" s="812"/>
      <c r="FV176" s="812"/>
      <c r="FW176" s="812"/>
      <c r="FX176" s="812"/>
      <c r="FY176" s="812"/>
      <c r="FZ176" s="812"/>
      <c r="GA176" s="812"/>
      <c r="GB176" s="812"/>
      <c r="GC176" s="812"/>
      <c r="GD176" s="812"/>
      <c r="GE176" s="812"/>
      <c r="GF176" s="812"/>
      <c r="GG176" s="812"/>
      <c r="GH176" s="812"/>
      <c r="GI176" s="812"/>
      <c r="GJ176" s="812"/>
      <c r="GK176" s="812"/>
      <c r="GL176" s="812"/>
      <c r="GM176" s="812"/>
    </row>
    <row r="177" spans="2:195" ht="15" customHeight="1" x14ac:dyDescent="0.2">
      <c r="B177" s="812"/>
      <c r="C177" s="812"/>
      <c r="D177" s="812"/>
      <c r="E177" s="812"/>
      <c r="F177" s="812"/>
      <c r="G177" s="812"/>
      <c r="H177" s="812"/>
      <c r="I177" s="812"/>
      <c r="J177" s="812"/>
      <c r="K177" s="812"/>
      <c r="L177" s="812"/>
      <c r="M177" s="812"/>
      <c r="N177" s="812"/>
      <c r="O177" s="812"/>
      <c r="P177" s="812"/>
      <c r="Q177" s="812"/>
      <c r="R177" s="812"/>
      <c r="S177" s="812"/>
      <c r="T177" s="812"/>
      <c r="U177" s="812"/>
      <c r="V177" s="812"/>
      <c r="W177" s="812"/>
      <c r="X177" s="812"/>
      <c r="Y177" s="812"/>
      <c r="Z177" s="812"/>
      <c r="AA177" s="812"/>
      <c r="AB177" s="812"/>
      <c r="AC177" s="812"/>
      <c r="AD177" s="812"/>
      <c r="AE177" s="812"/>
      <c r="AF177" s="812"/>
      <c r="AG177" s="812"/>
      <c r="AH177" s="812"/>
      <c r="AI177" s="812"/>
      <c r="AJ177" s="812"/>
      <c r="AK177" s="812"/>
      <c r="AL177" s="812"/>
      <c r="AM177" s="812"/>
      <c r="AN177" s="812"/>
      <c r="AO177" s="812"/>
      <c r="AP177" s="812"/>
      <c r="AQ177" s="812"/>
      <c r="AR177" s="812"/>
      <c r="AS177" s="812"/>
      <c r="AT177" s="812"/>
      <c r="AU177" s="812"/>
      <c r="AV177" s="812"/>
      <c r="AW177" s="812"/>
      <c r="AX177" s="812"/>
      <c r="AY177" s="812"/>
      <c r="AZ177" s="812"/>
      <c r="BA177" s="812"/>
      <c r="BB177" s="812"/>
      <c r="BC177" s="812"/>
      <c r="BD177" s="812"/>
      <c r="BE177" s="812"/>
      <c r="BF177" s="812"/>
      <c r="BG177" s="812"/>
      <c r="BH177" s="812"/>
      <c r="BI177" s="812"/>
      <c r="BJ177" s="812"/>
      <c r="BK177" s="812"/>
      <c r="BL177" s="812"/>
      <c r="BM177" s="812"/>
      <c r="BN177" s="812"/>
      <c r="BO177" s="812"/>
      <c r="BP177" s="812"/>
      <c r="BQ177" s="812"/>
      <c r="BR177" s="812"/>
      <c r="BS177" s="812"/>
      <c r="BT177" s="812"/>
      <c r="BU177" s="812"/>
      <c r="BV177" s="812"/>
      <c r="BW177" s="812"/>
      <c r="BX177" s="812"/>
      <c r="BY177" s="812"/>
      <c r="BZ177" s="812"/>
      <c r="CA177" s="812"/>
      <c r="CB177" s="812"/>
      <c r="CC177" s="812"/>
      <c r="CD177" s="812"/>
      <c r="CE177" s="812"/>
      <c r="CF177" s="812"/>
      <c r="CG177" s="812"/>
      <c r="CH177" s="812"/>
      <c r="CI177" s="812"/>
      <c r="CJ177" s="812"/>
      <c r="CK177" s="812"/>
      <c r="CL177" s="812"/>
      <c r="CM177" s="812"/>
      <c r="CN177" s="812"/>
      <c r="CO177" s="812"/>
      <c r="CP177" s="812"/>
      <c r="CQ177" s="812"/>
      <c r="CR177" s="812"/>
      <c r="CS177" s="812"/>
      <c r="CT177" s="812"/>
      <c r="CU177" s="812"/>
      <c r="CV177" s="812"/>
      <c r="CW177" s="812"/>
      <c r="CX177" s="812"/>
      <c r="CY177" s="812"/>
      <c r="CZ177" s="812"/>
      <c r="DA177" s="812"/>
      <c r="DB177" s="812"/>
      <c r="DC177" s="812"/>
      <c r="DD177" s="812"/>
      <c r="DE177" s="812"/>
      <c r="DF177" s="812"/>
      <c r="DG177" s="812"/>
      <c r="DH177" s="812"/>
      <c r="DI177" s="812"/>
      <c r="DJ177" s="812"/>
      <c r="DK177" s="812"/>
      <c r="DL177" s="812"/>
      <c r="DM177" s="812"/>
      <c r="DN177" s="812"/>
      <c r="DO177" s="812"/>
      <c r="DP177" s="812"/>
      <c r="DQ177" s="812"/>
      <c r="DR177" s="812"/>
      <c r="DS177" s="812"/>
      <c r="DT177" s="812"/>
      <c r="DU177" s="812"/>
      <c r="DV177" s="812"/>
      <c r="DW177" s="812"/>
      <c r="DX177" s="812"/>
      <c r="DY177" s="812"/>
      <c r="DZ177" s="812"/>
      <c r="EA177" s="812"/>
      <c r="EB177" s="812"/>
      <c r="EC177" s="812"/>
      <c r="ED177" s="812"/>
      <c r="EE177" s="812"/>
      <c r="EF177" s="812"/>
      <c r="EG177" s="812"/>
      <c r="EH177" s="812"/>
      <c r="EI177" s="812"/>
      <c r="EJ177" s="812"/>
      <c r="EK177" s="812"/>
      <c r="EL177" s="812"/>
      <c r="EM177" s="812"/>
      <c r="EN177" s="812"/>
      <c r="EO177" s="812"/>
      <c r="EP177" s="812"/>
      <c r="EQ177" s="812"/>
      <c r="ER177" s="812"/>
      <c r="ES177" s="812"/>
      <c r="ET177" s="812"/>
      <c r="EU177" s="812"/>
      <c r="EV177" s="812"/>
      <c r="EW177" s="812"/>
      <c r="EX177" s="812"/>
      <c r="EY177" s="812"/>
      <c r="EZ177" s="812"/>
      <c r="FA177" s="812"/>
      <c r="FB177" s="812"/>
      <c r="FC177" s="812"/>
      <c r="FD177" s="812"/>
      <c r="FE177" s="812"/>
      <c r="FF177" s="812"/>
      <c r="FG177" s="812"/>
      <c r="FH177" s="812"/>
      <c r="FI177" s="812"/>
      <c r="FJ177" s="812"/>
      <c r="FK177" s="812"/>
      <c r="FL177" s="812"/>
      <c r="FM177" s="812"/>
      <c r="FN177" s="812"/>
      <c r="FO177" s="812"/>
      <c r="FP177" s="812"/>
      <c r="FQ177" s="812"/>
      <c r="FR177" s="812"/>
      <c r="FS177" s="812"/>
      <c r="FT177" s="812"/>
      <c r="FU177" s="812"/>
      <c r="FV177" s="812"/>
      <c r="FW177" s="812"/>
      <c r="FX177" s="812"/>
      <c r="FY177" s="812"/>
      <c r="FZ177" s="812"/>
      <c r="GA177" s="812"/>
      <c r="GB177" s="812"/>
      <c r="GC177" s="812"/>
      <c r="GD177" s="812"/>
      <c r="GE177" s="812"/>
      <c r="GF177" s="812"/>
      <c r="GG177" s="812"/>
      <c r="GH177" s="812"/>
      <c r="GI177" s="812"/>
      <c r="GJ177" s="812"/>
      <c r="GK177" s="812"/>
      <c r="GL177" s="812"/>
      <c r="GM177" s="812"/>
    </row>
    <row r="178" spans="2:195" ht="15" customHeight="1" x14ac:dyDescent="0.2">
      <c r="B178" s="812"/>
      <c r="C178" s="812"/>
      <c r="D178" s="812"/>
      <c r="E178" s="812"/>
      <c r="F178" s="812"/>
      <c r="G178" s="812"/>
      <c r="H178" s="812"/>
      <c r="I178" s="812"/>
      <c r="J178" s="812"/>
      <c r="K178" s="812"/>
      <c r="L178" s="812"/>
      <c r="M178" s="812"/>
      <c r="N178" s="812"/>
      <c r="O178" s="812"/>
      <c r="P178" s="812"/>
      <c r="Q178" s="812"/>
      <c r="R178" s="812"/>
      <c r="S178" s="812"/>
      <c r="T178" s="812"/>
      <c r="U178" s="812"/>
      <c r="V178" s="812"/>
      <c r="W178" s="812"/>
      <c r="X178" s="812"/>
      <c r="Y178" s="812"/>
      <c r="Z178" s="812"/>
      <c r="AA178" s="812"/>
      <c r="AB178" s="812"/>
      <c r="AC178" s="812"/>
      <c r="AD178" s="812"/>
      <c r="AE178" s="812"/>
      <c r="AF178" s="812"/>
      <c r="AG178" s="812"/>
      <c r="AH178" s="812"/>
      <c r="AI178" s="812"/>
      <c r="AJ178" s="812"/>
      <c r="AK178" s="812"/>
      <c r="AL178" s="812"/>
      <c r="AM178" s="812"/>
      <c r="AN178" s="812"/>
      <c r="AO178" s="812"/>
      <c r="AP178" s="812"/>
      <c r="AQ178" s="812"/>
      <c r="AR178" s="812"/>
      <c r="AS178" s="812"/>
      <c r="AT178" s="812"/>
      <c r="AU178" s="812"/>
      <c r="AV178" s="812"/>
      <c r="AW178" s="812"/>
      <c r="AX178" s="812"/>
      <c r="AY178" s="812"/>
      <c r="AZ178" s="812"/>
      <c r="BA178" s="812"/>
      <c r="BB178" s="812"/>
      <c r="BC178" s="812"/>
      <c r="BD178" s="812"/>
      <c r="BE178" s="812"/>
      <c r="BF178" s="812"/>
      <c r="BG178" s="812"/>
      <c r="BH178" s="812"/>
      <c r="BI178" s="812"/>
      <c r="BJ178" s="812"/>
      <c r="BK178" s="812"/>
      <c r="BL178" s="812"/>
      <c r="BM178" s="812"/>
      <c r="BN178" s="812"/>
      <c r="BO178" s="812"/>
      <c r="BP178" s="812"/>
      <c r="BQ178" s="812"/>
      <c r="BR178" s="812"/>
      <c r="BS178" s="812"/>
      <c r="BT178" s="812"/>
      <c r="BU178" s="812"/>
      <c r="BV178" s="812"/>
      <c r="BW178" s="812"/>
      <c r="BX178" s="812"/>
      <c r="BY178" s="812"/>
      <c r="BZ178" s="812"/>
      <c r="CA178" s="812"/>
      <c r="CB178" s="812"/>
      <c r="CC178" s="812"/>
      <c r="CD178" s="812"/>
      <c r="CE178" s="812"/>
      <c r="CF178" s="812"/>
      <c r="CG178" s="812"/>
      <c r="CH178" s="812"/>
      <c r="CI178" s="812"/>
      <c r="CJ178" s="812"/>
      <c r="CK178" s="812"/>
      <c r="CL178" s="812"/>
      <c r="CM178" s="812"/>
      <c r="CN178" s="812"/>
      <c r="CO178" s="812"/>
      <c r="CP178" s="812"/>
      <c r="CQ178" s="812"/>
      <c r="CR178" s="812"/>
      <c r="CS178" s="812"/>
      <c r="CT178" s="812"/>
      <c r="CU178" s="812"/>
      <c r="CV178" s="812"/>
      <c r="CW178" s="812"/>
      <c r="CX178" s="812"/>
      <c r="CY178" s="812"/>
      <c r="CZ178" s="812"/>
      <c r="DA178" s="812"/>
      <c r="DB178" s="812"/>
      <c r="DC178" s="812"/>
      <c r="DD178" s="812"/>
      <c r="DE178" s="812"/>
      <c r="DF178" s="812"/>
      <c r="DG178" s="812"/>
      <c r="DH178" s="812"/>
      <c r="DI178" s="812"/>
      <c r="DJ178" s="812"/>
      <c r="DK178" s="812"/>
      <c r="DL178" s="812"/>
      <c r="DM178" s="812"/>
      <c r="DN178" s="812"/>
      <c r="DO178" s="812"/>
      <c r="DP178" s="812"/>
      <c r="DQ178" s="812"/>
      <c r="DR178" s="812"/>
      <c r="DS178" s="812"/>
      <c r="DT178" s="812"/>
      <c r="DU178" s="812"/>
      <c r="DV178" s="812"/>
      <c r="DW178" s="812"/>
      <c r="DX178" s="812"/>
      <c r="DY178" s="812"/>
      <c r="DZ178" s="812"/>
      <c r="EA178" s="812"/>
      <c r="EB178" s="812"/>
      <c r="EC178" s="812"/>
      <c r="ED178" s="812"/>
      <c r="EE178" s="812"/>
      <c r="EF178" s="812"/>
      <c r="EG178" s="812"/>
      <c r="EH178" s="812"/>
      <c r="EI178" s="812"/>
      <c r="EJ178" s="812"/>
      <c r="EK178" s="812"/>
      <c r="EL178" s="812"/>
      <c r="EM178" s="812"/>
      <c r="EN178" s="812"/>
      <c r="EO178" s="812"/>
      <c r="EP178" s="812"/>
      <c r="EQ178" s="812"/>
      <c r="ER178" s="812"/>
      <c r="ES178" s="812"/>
      <c r="ET178" s="812"/>
      <c r="EU178" s="812"/>
      <c r="EV178" s="812"/>
      <c r="EW178" s="812"/>
      <c r="EX178" s="812"/>
      <c r="EY178" s="812"/>
      <c r="EZ178" s="812"/>
      <c r="FA178" s="812"/>
      <c r="FB178" s="812"/>
      <c r="FC178" s="812"/>
      <c r="FD178" s="812"/>
      <c r="FE178" s="812"/>
      <c r="FF178" s="812"/>
      <c r="FG178" s="812"/>
      <c r="FH178" s="812"/>
      <c r="FI178" s="812"/>
      <c r="FJ178" s="812"/>
      <c r="FK178" s="812"/>
      <c r="FL178" s="812"/>
      <c r="FM178" s="812"/>
      <c r="FN178" s="812"/>
      <c r="FO178" s="812"/>
      <c r="FP178" s="812"/>
      <c r="FQ178" s="812"/>
      <c r="FR178" s="812"/>
      <c r="FS178" s="812"/>
      <c r="FT178" s="812"/>
      <c r="FU178" s="812"/>
      <c r="FV178" s="812"/>
      <c r="FW178" s="812"/>
      <c r="FX178" s="812"/>
      <c r="FY178" s="812"/>
      <c r="FZ178" s="812"/>
      <c r="GA178" s="812"/>
      <c r="GB178" s="812"/>
      <c r="GC178" s="812"/>
      <c r="GD178" s="812"/>
      <c r="GE178" s="812"/>
      <c r="GF178" s="812"/>
      <c r="GG178" s="812"/>
      <c r="GH178" s="812"/>
      <c r="GI178" s="812"/>
      <c r="GJ178" s="812"/>
      <c r="GK178" s="812"/>
      <c r="GL178" s="812"/>
      <c r="GM178" s="812"/>
    </row>
    <row r="179" spans="2:195" ht="15" customHeight="1" x14ac:dyDescent="0.2">
      <c r="B179" s="812"/>
      <c r="C179" s="812"/>
      <c r="D179" s="812"/>
      <c r="E179" s="812"/>
      <c r="F179" s="812"/>
      <c r="G179" s="812"/>
      <c r="H179" s="812"/>
      <c r="I179" s="812"/>
      <c r="J179" s="812"/>
      <c r="K179" s="812"/>
      <c r="L179" s="812"/>
      <c r="M179" s="812"/>
      <c r="N179" s="812"/>
      <c r="O179" s="812"/>
      <c r="P179" s="812"/>
      <c r="Q179" s="812"/>
      <c r="R179" s="812"/>
      <c r="S179" s="812"/>
      <c r="T179" s="812"/>
      <c r="U179" s="812"/>
      <c r="V179" s="812"/>
      <c r="W179" s="812"/>
      <c r="X179" s="812"/>
      <c r="Y179" s="812"/>
      <c r="Z179" s="812"/>
      <c r="AA179" s="812"/>
      <c r="AB179" s="812"/>
      <c r="AC179" s="812"/>
      <c r="AD179" s="812"/>
      <c r="AE179" s="812"/>
      <c r="AF179" s="812"/>
      <c r="AG179" s="812"/>
      <c r="AH179" s="812"/>
      <c r="AI179" s="812"/>
      <c r="AJ179" s="812"/>
      <c r="AK179" s="812"/>
      <c r="AL179" s="812"/>
      <c r="AM179" s="812"/>
      <c r="AN179" s="812"/>
      <c r="AO179" s="812"/>
      <c r="AP179" s="812"/>
      <c r="AQ179" s="812"/>
      <c r="AR179" s="812"/>
      <c r="AS179" s="812"/>
      <c r="AT179" s="812"/>
      <c r="AU179" s="812"/>
      <c r="AV179" s="812"/>
      <c r="AW179" s="812"/>
      <c r="AX179" s="812"/>
      <c r="AY179" s="812"/>
      <c r="AZ179" s="812"/>
      <c r="BA179" s="812"/>
      <c r="BB179" s="812"/>
      <c r="BC179" s="812"/>
      <c r="BD179" s="812"/>
      <c r="BE179" s="812"/>
      <c r="BF179" s="812"/>
      <c r="BG179" s="812"/>
      <c r="BH179" s="812"/>
      <c r="BI179" s="812"/>
      <c r="BJ179" s="812"/>
      <c r="BK179" s="812"/>
      <c r="BL179" s="812"/>
      <c r="BM179" s="812"/>
      <c r="BN179" s="812"/>
      <c r="BO179" s="812"/>
      <c r="BP179" s="812"/>
      <c r="BQ179" s="812"/>
      <c r="BR179" s="812"/>
      <c r="BS179" s="812"/>
      <c r="BT179" s="812"/>
      <c r="BU179" s="812"/>
      <c r="BV179" s="812"/>
      <c r="BW179" s="812"/>
      <c r="BX179" s="812"/>
      <c r="BY179" s="812"/>
      <c r="BZ179" s="812"/>
      <c r="CA179" s="812"/>
      <c r="CB179" s="812"/>
      <c r="CC179" s="812"/>
      <c r="CD179" s="812"/>
      <c r="CE179" s="812"/>
      <c r="CF179" s="812"/>
      <c r="CG179" s="812"/>
      <c r="CH179" s="812"/>
      <c r="CI179" s="812"/>
      <c r="CJ179" s="812"/>
      <c r="CK179" s="812"/>
      <c r="CL179" s="812"/>
      <c r="CM179" s="812"/>
      <c r="CN179" s="812"/>
      <c r="CO179" s="812"/>
      <c r="CP179" s="812"/>
      <c r="CQ179" s="812"/>
      <c r="CR179" s="812"/>
      <c r="CS179" s="812"/>
      <c r="CT179" s="812"/>
      <c r="CU179" s="812"/>
      <c r="CV179" s="812"/>
      <c r="CW179" s="812"/>
      <c r="CX179" s="812"/>
      <c r="CY179" s="812"/>
      <c r="CZ179" s="812"/>
      <c r="DA179" s="812"/>
      <c r="DB179" s="812"/>
      <c r="DC179" s="812"/>
      <c r="DD179" s="812"/>
      <c r="DE179" s="812"/>
      <c r="DF179" s="812"/>
      <c r="DG179" s="812"/>
      <c r="DH179" s="812"/>
      <c r="DI179" s="812"/>
      <c r="DJ179" s="812"/>
      <c r="DK179" s="812"/>
      <c r="DL179" s="812"/>
      <c r="DM179" s="812"/>
      <c r="DN179" s="812"/>
      <c r="DO179" s="812"/>
      <c r="DP179" s="812"/>
      <c r="DQ179" s="812"/>
      <c r="DR179" s="812"/>
      <c r="DS179" s="812"/>
      <c r="DT179" s="812"/>
      <c r="DU179" s="812"/>
      <c r="DV179" s="812"/>
      <c r="DW179" s="812"/>
      <c r="DX179" s="812"/>
      <c r="DY179" s="812"/>
      <c r="DZ179" s="812"/>
      <c r="EA179" s="812"/>
      <c r="EB179" s="812"/>
      <c r="EC179" s="812"/>
      <c r="ED179" s="812"/>
      <c r="EE179" s="812"/>
      <c r="EF179" s="812"/>
      <c r="EG179" s="812"/>
      <c r="EH179" s="812"/>
      <c r="EI179" s="812"/>
      <c r="EJ179" s="812"/>
      <c r="EK179" s="812"/>
      <c r="EL179" s="812"/>
      <c r="EM179" s="812"/>
      <c r="EN179" s="812"/>
      <c r="EO179" s="812"/>
      <c r="EP179" s="812"/>
      <c r="EQ179" s="812"/>
      <c r="ER179" s="812"/>
      <c r="ES179" s="812"/>
      <c r="ET179" s="812"/>
      <c r="EU179" s="812"/>
      <c r="EV179" s="812"/>
      <c r="EW179" s="812"/>
      <c r="EX179" s="812"/>
      <c r="EY179" s="812"/>
      <c r="EZ179" s="812"/>
      <c r="FA179" s="812"/>
      <c r="FB179" s="812"/>
      <c r="FC179" s="812"/>
      <c r="FD179" s="812"/>
      <c r="FE179" s="812"/>
      <c r="FF179" s="812"/>
      <c r="FG179" s="812"/>
      <c r="FH179" s="812"/>
      <c r="FI179" s="812"/>
      <c r="FJ179" s="812"/>
      <c r="FK179" s="812"/>
      <c r="FL179" s="812"/>
      <c r="FM179" s="812"/>
      <c r="FN179" s="812"/>
      <c r="FO179" s="812"/>
      <c r="FP179" s="812"/>
      <c r="FQ179" s="812"/>
      <c r="FR179" s="812"/>
      <c r="FS179" s="812"/>
      <c r="FT179" s="812"/>
      <c r="FU179" s="812"/>
      <c r="FV179" s="812"/>
      <c r="FW179" s="812"/>
      <c r="FX179" s="812"/>
      <c r="FY179" s="812"/>
      <c r="FZ179" s="812"/>
      <c r="GA179" s="812"/>
      <c r="GB179" s="812"/>
      <c r="GC179" s="812"/>
      <c r="GD179" s="812"/>
      <c r="GE179" s="812"/>
      <c r="GF179" s="812"/>
      <c r="GG179" s="812"/>
      <c r="GH179" s="812"/>
      <c r="GI179" s="812"/>
      <c r="GJ179" s="812"/>
      <c r="GK179" s="812"/>
      <c r="GL179" s="812"/>
      <c r="GM179" s="812"/>
    </row>
    <row r="180" spans="2:195" ht="15" customHeight="1" x14ac:dyDescent="0.2">
      <c r="B180" s="812"/>
      <c r="C180" s="812"/>
      <c r="D180" s="812"/>
      <c r="E180" s="812"/>
      <c r="F180" s="812"/>
      <c r="G180" s="812"/>
      <c r="H180" s="812"/>
      <c r="I180" s="812"/>
      <c r="J180" s="812"/>
      <c r="K180" s="812"/>
      <c r="L180" s="812"/>
      <c r="M180" s="812"/>
      <c r="N180" s="812"/>
      <c r="O180" s="812"/>
      <c r="P180" s="812"/>
      <c r="Q180" s="812"/>
      <c r="R180" s="812"/>
      <c r="S180" s="812"/>
      <c r="T180" s="812"/>
      <c r="U180" s="812"/>
      <c r="V180" s="812"/>
      <c r="W180" s="812"/>
      <c r="X180" s="812"/>
      <c r="Y180" s="812"/>
      <c r="Z180" s="812"/>
      <c r="AA180" s="812"/>
      <c r="AB180" s="812"/>
      <c r="AC180" s="812"/>
      <c r="AD180" s="812"/>
      <c r="AE180" s="812"/>
      <c r="AF180" s="812"/>
      <c r="AG180" s="812"/>
      <c r="AH180" s="812"/>
      <c r="AI180" s="812"/>
      <c r="AJ180" s="812"/>
      <c r="AK180" s="812"/>
      <c r="AL180" s="812"/>
      <c r="AM180" s="812"/>
      <c r="AN180" s="812"/>
      <c r="AO180" s="812"/>
      <c r="AP180" s="812"/>
      <c r="AQ180" s="812"/>
      <c r="AR180" s="812"/>
      <c r="AS180" s="812"/>
      <c r="AT180" s="812"/>
      <c r="AU180" s="812"/>
      <c r="AV180" s="812"/>
      <c r="AW180" s="812"/>
      <c r="AX180" s="812"/>
      <c r="AY180" s="812"/>
      <c r="AZ180" s="812"/>
      <c r="BA180" s="812"/>
      <c r="BB180" s="812"/>
      <c r="BC180" s="812"/>
      <c r="BD180" s="812"/>
      <c r="BE180" s="812"/>
      <c r="BF180" s="812"/>
      <c r="BG180" s="812"/>
      <c r="BH180" s="812"/>
      <c r="BI180" s="812"/>
      <c r="BJ180" s="812"/>
      <c r="BK180" s="812"/>
      <c r="BL180" s="812"/>
      <c r="BM180" s="812"/>
      <c r="BN180" s="812"/>
      <c r="BO180" s="812"/>
      <c r="BP180" s="812"/>
      <c r="BQ180" s="812"/>
      <c r="BR180" s="812"/>
      <c r="BS180" s="812"/>
      <c r="BT180" s="812"/>
      <c r="BU180" s="812"/>
      <c r="BV180" s="812"/>
      <c r="BW180" s="812"/>
      <c r="BX180" s="812"/>
      <c r="BY180" s="812"/>
      <c r="BZ180" s="812"/>
      <c r="CA180" s="812"/>
      <c r="CB180" s="812"/>
      <c r="CC180" s="812"/>
      <c r="CD180" s="812"/>
      <c r="CE180" s="812"/>
      <c r="CF180" s="812"/>
      <c r="CG180" s="812"/>
      <c r="CH180" s="812"/>
      <c r="CI180" s="812"/>
      <c r="CJ180" s="812"/>
      <c r="CK180" s="812"/>
      <c r="CL180" s="812"/>
      <c r="CM180" s="812"/>
      <c r="CN180" s="812"/>
      <c r="CO180" s="812"/>
      <c r="CP180" s="812"/>
      <c r="CQ180" s="812"/>
      <c r="CR180" s="812"/>
      <c r="CS180" s="812"/>
      <c r="CT180" s="812"/>
      <c r="CU180" s="812"/>
      <c r="CV180" s="812"/>
      <c r="CW180" s="812"/>
      <c r="CX180" s="812"/>
      <c r="CY180" s="812"/>
      <c r="CZ180" s="812"/>
      <c r="DA180" s="812"/>
      <c r="DB180" s="812"/>
      <c r="DC180" s="812"/>
      <c r="DD180" s="812"/>
      <c r="DE180" s="812"/>
      <c r="DF180" s="812"/>
      <c r="DG180" s="812"/>
      <c r="DH180" s="812"/>
      <c r="DI180" s="812"/>
      <c r="DJ180" s="812"/>
      <c r="DK180" s="812"/>
      <c r="DL180" s="812"/>
      <c r="DM180" s="812"/>
      <c r="DN180" s="812"/>
      <c r="DO180" s="812"/>
      <c r="DP180" s="812"/>
      <c r="DQ180" s="812"/>
      <c r="DR180" s="812"/>
      <c r="DS180" s="812"/>
      <c r="DT180" s="812"/>
      <c r="DU180" s="812"/>
      <c r="DV180" s="812"/>
      <c r="DW180" s="812"/>
      <c r="DX180" s="812"/>
      <c r="DY180" s="812"/>
      <c r="DZ180" s="812"/>
      <c r="EA180" s="812"/>
      <c r="EB180" s="812"/>
      <c r="EC180" s="812"/>
      <c r="ED180" s="812"/>
      <c r="EE180" s="812"/>
      <c r="EF180" s="812"/>
      <c r="EG180" s="812"/>
      <c r="EH180" s="812"/>
      <c r="EI180" s="812"/>
      <c r="EJ180" s="812"/>
      <c r="EK180" s="812"/>
      <c r="EL180" s="812"/>
      <c r="EM180" s="812"/>
      <c r="EN180" s="812"/>
      <c r="EO180" s="812"/>
      <c r="EP180" s="812"/>
      <c r="EQ180" s="812"/>
      <c r="ER180" s="812"/>
      <c r="ES180" s="812"/>
      <c r="ET180" s="812"/>
      <c r="EU180" s="812"/>
      <c r="EV180" s="812"/>
      <c r="EW180" s="812"/>
      <c r="EX180" s="812"/>
      <c r="EY180" s="812"/>
      <c r="EZ180" s="812"/>
      <c r="FA180" s="812"/>
      <c r="FB180" s="812"/>
      <c r="FC180" s="812"/>
      <c r="FD180" s="812"/>
      <c r="FE180" s="812"/>
      <c r="FF180" s="812"/>
      <c r="FG180" s="812"/>
      <c r="FH180" s="812"/>
      <c r="FI180" s="812"/>
      <c r="FJ180" s="812"/>
      <c r="FK180" s="812"/>
      <c r="FL180" s="812"/>
      <c r="FM180" s="812"/>
      <c r="FN180" s="812"/>
      <c r="FO180" s="812"/>
      <c r="FP180" s="812"/>
      <c r="FQ180" s="812"/>
      <c r="FR180" s="812"/>
      <c r="FS180" s="812"/>
      <c r="FT180" s="812"/>
      <c r="FU180" s="812"/>
      <c r="FV180" s="812"/>
      <c r="FW180" s="812"/>
      <c r="FX180" s="812"/>
      <c r="FY180" s="812"/>
      <c r="FZ180" s="812"/>
      <c r="GA180" s="812"/>
      <c r="GB180" s="812"/>
      <c r="GC180" s="812"/>
      <c r="GD180" s="812"/>
      <c r="GE180" s="812"/>
      <c r="GF180" s="812"/>
      <c r="GG180" s="812"/>
      <c r="GH180" s="812"/>
      <c r="GI180" s="812"/>
      <c r="GJ180" s="812"/>
      <c r="GK180" s="812"/>
      <c r="GL180" s="812"/>
      <c r="GM180" s="812"/>
    </row>
    <row r="181" spans="2:195" ht="15" customHeight="1" x14ac:dyDescent="0.2">
      <c r="B181" s="812"/>
      <c r="C181" s="812"/>
      <c r="D181" s="812"/>
      <c r="E181" s="812"/>
      <c r="F181" s="812"/>
      <c r="G181" s="812"/>
      <c r="H181" s="812"/>
      <c r="I181" s="812"/>
      <c r="J181" s="812"/>
      <c r="K181" s="812"/>
      <c r="L181" s="812"/>
      <c r="M181" s="812"/>
      <c r="N181" s="812"/>
      <c r="O181" s="812"/>
      <c r="P181" s="812"/>
      <c r="Q181" s="812"/>
      <c r="R181" s="812"/>
      <c r="S181" s="812"/>
      <c r="T181" s="812"/>
      <c r="U181" s="812"/>
      <c r="V181" s="812"/>
      <c r="W181" s="812"/>
      <c r="X181" s="812"/>
      <c r="Y181" s="812"/>
      <c r="Z181" s="812"/>
      <c r="AA181" s="812"/>
      <c r="AB181" s="812"/>
      <c r="AC181" s="812"/>
      <c r="AD181" s="812"/>
      <c r="AE181" s="812"/>
      <c r="AF181" s="812"/>
      <c r="AG181" s="812"/>
      <c r="AH181" s="812"/>
      <c r="AI181" s="812"/>
      <c r="AJ181" s="812"/>
      <c r="AK181" s="812"/>
      <c r="AL181" s="812"/>
      <c r="AM181" s="812"/>
      <c r="AN181" s="812"/>
      <c r="AO181" s="812"/>
      <c r="AP181" s="812"/>
      <c r="AQ181" s="812"/>
      <c r="AR181" s="812"/>
      <c r="AS181" s="812"/>
      <c r="AT181" s="812"/>
      <c r="AU181" s="812"/>
      <c r="AV181" s="812"/>
      <c r="AW181" s="812"/>
      <c r="AX181" s="812"/>
      <c r="AY181" s="812"/>
      <c r="AZ181" s="812"/>
      <c r="BA181" s="812"/>
      <c r="BB181" s="812"/>
      <c r="BC181" s="812"/>
      <c r="BD181" s="812"/>
      <c r="BE181" s="812"/>
      <c r="BF181" s="812"/>
      <c r="BG181" s="812"/>
      <c r="BH181" s="812"/>
      <c r="BI181" s="812"/>
      <c r="BJ181" s="812"/>
      <c r="BK181" s="812"/>
      <c r="BL181" s="812"/>
      <c r="BM181" s="812"/>
      <c r="BN181" s="812"/>
      <c r="BO181" s="812"/>
      <c r="BP181" s="812"/>
      <c r="BQ181" s="812"/>
      <c r="BR181" s="812"/>
      <c r="BS181" s="812"/>
      <c r="BT181" s="812"/>
      <c r="BU181" s="812"/>
      <c r="BV181" s="812"/>
      <c r="BW181" s="812"/>
      <c r="BX181" s="812"/>
      <c r="BY181" s="812"/>
      <c r="BZ181" s="812"/>
      <c r="CA181" s="812"/>
      <c r="CB181" s="812"/>
      <c r="CC181" s="812"/>
      <c r="CD181" s="812"/>
      <c r="CE181" s="812"/>
      <c r="CF181" s="812"/>
      <c r="CG181" s="812"/>
      <c r="CH181" s="812"/>
      <c r="CI181" s="812"/>
      <c r="CJ181" s="812"/>
      <c r="CK181" s="812"/>
      <c r="CL181" s="812"/>
      <c r="CM181" s="812"/>
      <c r="CN181" s="812"/>
      <c r="CO181" s="812"/>
      <c r="CP181" s="812"/>
      <c r="CQ181" s="812"/>
      <c r="CR181" s="812"/>
      <c r="CS181" s="812"/>
      <c r="CT181" s="812"/>
      <c r="CU181" s="812"/>
      <c r="CV181" s="812"/>
      <c r="CW181" s="812"/>
      <c r="CX181" s="812"/>
      <c r="CY181" s="812"/>
      <c r="CZ181" s="812"/>
      <c r="DA181" s="812"/>
      <c r="DB181" s="812"/>
      <c r="DC181" s="812"/>
      <c r="DD181" s="812"/>
      <c r="DE181" s="812"/>
      <c r="DF181" s="812"/>
      <c r="DG181" s="812"/>
      <c r="DH181" s="812"/>
      <c r="DI181" s="812"/>
      <c r="DJ181" s="812"/>
      <c r="DK181" s="812"/>
      <c r="DL181" s="812"/>
      <c r="DM181" s="812"/>
      <c r="DN181" s="812"/>
      <c r="DO181" s="812"/>
      <c r="DP181" s="812"/>
      <c r="DQ181" s="812"/>
      <c r="DR181" s="812"/>
      <c r="DS181" s="812"/>
      <c r="DT181" s="812"/>
      <c r="DU181" s="812"/>
      <c r="DV181" s="812"/>
      <c r="DW181" s="812"/>
      <c r="DX181" s="812"/>
      <c r="DY181" s="812"/>
      <c r="DZ181" s="812"/>
      <c r="EA181" s="812"/>
      <c r="EB181" s="812"/>
      <c r="EC181" s="812"/>
      <c r="ED181" s="812"/>
      <c r="EE181" s="812"/>
      <c r="EF181" s="812"/>
      <c r="EG181" s="812"/>
      <c r="EH181" s="812"/>
      <c r="EI181" s="812"/>
      <c r="EJ181" s="812"/>
      <c r="EK181" s="812"/>
      <c r="EL181" s="812"/>
      <c r="EM181" s="812"/>
      <c r="EN181" s="812"/>
      <c r="EO181" s="812"/>
      <c r="EP181" s="812"/>
      <c r="EQ181" s="812"/>
      <c r="ER181" s="812"/>
      <c r="ES181" s="812"/>
      <c r="ET181" s="812"/>
      <c r="EU181" s="812"/>
      <c r="EV181" s="812"/>
      <c r="EW181" s="812"/>
      <c r="EX181" s="812"/>
      <c r="EY181" s="812"/>
      <c r="EZ181" s="812"/>
      <c r="FA181" s="812"/>
      <c r="FB181" s="812"/>
      <c r="FC181" s="812"/>
      <c r="FD181" s="812"/>
      <c r="FE181" s="812"/>
      <c r="FF181" s="812"/>
      <c r="FG181" s="812"/>
      <c r="FH181" s="812"/>
      <c r="FI181" s="812"/>
      <c r="FJ181" s="812"/>
      <c r="FK181" s="812"/>
      <c r="FL181" s="812"/>
      <c r="FM181" s="812"/>
      <c r="FN181" s="812"/>
      <c r="FO181" s="812"/>
      <c r="FP181" s="812"/>
      <c r="FQ181" s="812"/>
      <c r="FR181" s="812"/>
      <c r="FS181" s="812"/>
      <c r="FT181" s="812"/>
      <c r="FU181" s="812"/>
      <c r="FV181" s="812"/>
      <c r="FW181" s="812"/>
      <c r="FX181" s="812"/>
      <c r="FY181" s="812"/>
      <c r="FZ181" s="812"/>
      <c r="GA181" s="812"/>
      <c r="GB181" s="812"/>
      <c r="GC181" s="812"/>
      <c r="GD181" s="812"/>
      <c r="GE181" s="812"/>
      <c r="GF181" s="812"/>
      <c r="GG181" s="812"/>
      <c r="GH181" s="812"/>
      <c r="GI181" s="812"/>
      <c r="GJ181" s="812"/>
      <c r="GK181" s="812"/>
      <c r="GL181" s="812"/>
      <c r="GM181" s="812"/>
    </row>
    <row r="182" spans="2:195" ht="15" customHeight="1" x14ac:dyDescent="0.2">
      <c r="B182" s="812"/>
      <c r="C182" s="812"/>
      <c r="D182" s="812"/>
      <c r="E182" s="812"/>
      <c r="F182" s="812"/>
      <c r="G182" s="812"/>
      <c r="H182" s="812"/>
      <c r="I182" s="812"/>
      <c r="J182" s="812"/>
      <c r="K182" s="812"/>
      <c r="L182" s="812"/>
      <c r="M182" s="812"/>
      <c r="N182" s="812"/>
      <c r="O182" s="812"/>
      <c r="P182" s="812"/>
      <c r="Q182" s="812"/>
      <c r="R182" s="812"/>
      <c r="S182" s="812"/>
      <c r="T182" s="812"/>
      <c r="U182" s="812"/>
      <c r="V182" s="812"/>
      <c r="W182" s="812"/>
      <c r="X182" s="812"/>
      <c r="Y182" s="812"/>
      <c r="Z182" s="812"/>
      <c r="AA182" s="812"/>
      <c r="AB182" s="812"/>
      <c r="AC182" s="812"/>
      <c r="AD182" s="812"/>
      <c r="AE182" s="812"/>
      <c r="AF182" s="812"/>
      <c r="AG182" s="812"/>
      <c r="AH182" s="812"/>
      <c r="AI182" s="812"/>
      <c r="AJ182" s="812"/>
      <c r="AK182" s="812"/>
      <c r="AL182" s="812"/>
      <c r="AM182" s="812"/>
      <c r="AN182" s="812"/>
      <c r="AO182" s="812"/>
      <c r="AP182" s="812"/>
      <c r="AQ182" s="812"/>
      <c r="AR182" s="812"/>
      <c r="AS182" s="812"/>
      <c r="AT182" s="812"/>
      <c r="AU182" s="812"/>
      <c r="AV182" s="812"/>
      <c r="AW182" s="812"/>
      <c r="AX182" s="812"/>
      <c r="AY182" s="812"/>
      <c r="AZ182" s="812"/>
      <c r="BA182" s="812"/>
      <c r="BB182" s="812"/>
      <c r="BC182" s="812"/>
      <c r="BD182" s="812"/>
      <c r="BE182" s="812"/>
      <c r="BF182" s="812"/>
      <c r="BG182" s="812"/>
      <c r="BH182" s="812"/>
      <c r="BI182" s="812"/>
      <c r="BJ182" s="812"/>
      <c r="BK182" s="812"/>
      <c r="BL182" s="812"/>
      <c r="BM182" s="812"/>
      <c r="BN182" s="812"/>
      <c r="BO182" s="812"/>
      <c r="BP182" s="812"/>
      <c r="BQ182" s="812"/>
      <c r="BR182" s="812"/>
      <c r="BS182" s="812"/>
      <c r="BT182" s="812"/>
      <c r="BU182" s="812"/>
      <c r="BV182" s="812"/>
      <c r="BW182" s="812"/>
      <c r="BX182" s="812"/>
      <c r="BY182" s="812"/>
      <c r="BZ182" s="812"/>
      <c r="CA182" s="812"/>
      <c r="CB182" s="812"/>
      <c r="CC182" s="812"/>
      <c r="CD182" s="812"/>
      <c r="CE182" s="812"/>
      <c r="CF182" s="812"/>
      <c r="CG182" s="812"/>
      <c r="CH182" s="812"/>
      <c r="CI182" s="812"/>
      <c r="CJ182" s="812"/>
      <c r="CK182" s="812"/>
      <c r="CL182" s="812"/>
      <c r="CM182" s="812"/>
      <c r="CN182" s="812"/>
      <c r="CO182" s="812"/>
      <c r="CP182" s="812"/>
      <c r="CQ182" s="812"/>
      <c r="CR182" s="812"/>
      <c r="CS182" s="812"/>
      <c r="CT182" s="812"/>
      <c r="CU182" s="812"/>
      <c r="CV182" s="812"/>
      <c r="CW182" s="812"/>
      <c r="CX182" s="812"/>
      <c r="CY182" s="812"/>
      <c r="CZ182" s="812"/>
      <c r="DA182" s="812"/>
      <c r="DB182" s="812"/>
      <c r="DC182" s="812"/>
      <c r="DD182" s="812"/>
      <c r="DE182" s="812"/>
      <c r="DF182" s="812"/>
      <c r="DG182" s="812"/>
      <c r="DH182" s="812"/>
      <c r="DI182" s="812"/>
      <c r="DJ182" s="812"/>
      <c r="DK182" s="812"/>
      <c r="DL182" s="812"/>
      <c r="DM182" s="812"/>
      <c r="DN182" s="812"/>
      <c r="DO182" s="812"/>
      <c r="DP182" s="812"/>
      <c r="DQ182" s="812"/>
      <c r="DR182" s="812"/>
      <c r="DS182" s="812"/>
      <c r="DT182" s="812"/>
      <c r="DU182" s="812"/>
      <c r="DV182" s="812"/>
      <c r="DW182" s="812"/>
      <c r="DX182" s="812"/>
      <c r="DY182" s="812"/>
      <c r="DZ182" s="812"/>
      <c r="EA182" s="812"/>
      <c r="EB182" s="812"/>
      <c r="EC182" s="812"/>
      <c r="ED182" s="812"/>
      <c r="EE182" s="812"/>
      <c r="EF182" s="812"/>
      <c r="EG182" s="812"/>
      <c r="EH182" s="812"/>
      <c r="EI182" s="812"/>
      <c r="EJ182" s="812"/>
      <c r="EK182" s="812"/>
      <c r="EL182" s="812"/>
      <c r="EM182" s="812"/>
      <c r="EN182" s="812"/>
      <c r="EO182" s="812"/>
      <c r="EP182" s="812"/>
      <c r="EQ182" s="812"/>
      <c r="ER182" s="812"/>
      <c r="ES182" s="812"/>
      <c r="ET182" s="812"/>
      <c r="EU182" s="812"/>
      <c r="EV182" s="812"/>
      <c r="EW182" s="812"/>
      <c r="EX182" s="812"/>
      <c r="EY182" s="812"/>
      <c r="EZ182" s="812"/>
      <c r="FA182" s="812"/>
      <c r="FB182" s="812"/>
      <c r="FC182" s="812"/>
      <c r="FD182" s="812"/>
      <c r="FE182" s="812"/>
      <c r="FF182" s="812"/>
      <c r="FG182" s="812"/>
      <c r="FH182" s="812"/>
      <c r="FI182" s="812"/>
      <c r="FJ182" s="812"/>
      <c r="FK182" s="812"/>
      <c r="FL182" s="812"/>
      <c r="FM182" s="812"/>
      <c r="FN182" s="812"/>
      <c r="FO182" s="812"/>
      <c r="FP182" s="812"/>
      <c r="FQ182" s="812"/>
      <c r="FR182" s="812"/>
      <c r="FS182" s="812"/>
      <c r="FT182" s="812"/>
      <c r="FU182" s="812"/>
      <c r="FV182" s="812"/>
      <c r="FW182" s="812"/>
      <c r="FX182" s="812"/>
      <c r="FY182" s="812"/>
      <c r="FZ182" s="812"/>
      <c r="GA182" s="812"/>
      <c r="GB182" s="812"/>
      <c r="GC182" s="812"/>
      <c r="GD182" s="812"/>
      <c r="GE182" s="812"/>
      <c r="GF182" s="812"/>
      <c r="GG182" s="812"/>
      <c r="GH182" s="812"/>
      <c r="GI182" s="812"/>
      <c r="GJ182" s="812"/>
      <c r="GK182" s="812"/>
      <c r="GL182" s="812"/>
      <c r="GM182" s="812"/>
    </row>
    <row r="183" spans="2:195" ht="15" customHeight="1" x14ac:dyDescent="0.2">
      <c r="B183" s="812"/>
      <c r="C183" s="812"/>
      <c r="D183" s="812"/>
      <c r="E183" s="812"/>
      <c r="F183" s="812"/>
      <c r="G183" s="812"/>
      <c r="H183" s="812"/>
      <c r="I183" s="812"/>
      <c r="J183" s="812"/>
      <c r="K183" s="812"/>
      <c r="L183" s="812"/>
      <c r="M183" s="812"/>
      <c r="N183" s="812"/>
      <c r="O183" s="812"/>
      <c r="P183" s="812"/>
      <c r="Q183" s="812"/>
      <c r="R183" s="812"/>
      <c r="S183" s="812"/>
      <c r="T183" s="812"/>
      <c r="U183" s="812"/>
      <c r="V183" s="812"/>
      <c r="W183" s="812"/>
      <c r="X183" s="812"/>
      <c r="Y183" s="812"/>
      <c r="Z183" s="812"/>
      <c r="AA183" s="812"/>
      <c r="AB183" s="812"/>
      <c r="AC183" s="812"/>
      <c r="AD183" s="812"/>
      <c r="AE183" s="812"/>
      <c r="AF183" s="812"/>
      <c r="AG183" s="812"/>
      <c r="AH183" s="812"/>
      <c r="AI183" s="812"/>
      <c r="AJ183" s="812"/>
      <c r="AK183" s="812"/>
      <c r="AL183" s="812"/>
      <c r="AM183" s="812"/>
      <c r="AN183" s="812"/>
      <c r="AO183" s="812"/>
      <c r="AP183" s="812"/>
      <c r="AQ183" s="812"/>
      <c r="AR183" s="812"/>
      <c r="AS183" s="812"/>
      <c r="AT183" s="812"/>
      <c r="AU183" s="812"/>
      <c r="AV183" s="812"/>
      <c r="AW183" s="812"/>
      <c r="AX183" s="812"/>
      <c r="AY183" s="812"/>
      <c r="AZ183" s="812"/>
      <c r="BA183" s="812"/>
      <c r="BB183" s="812"/>
      <c r="BC183" s="812"/>
      <c r="BD183" s="812"/>
      <c r="BE183" s="812"/>
      <c r="BF183" s="812"/>
      <c r="BG183" s="812"/>
      <c r="BH183" s="812"/>
      <c r="BI183" s="812"/>
      <c r="BJ183" s="812"/>
      <c r="BK183" s="812"/>
      <c r="BL183" s="812"/>
      <c r="BM183" s="812"/>
      <c r="BN183" s="812"/>
      <c r="BO183" s="812"/>
      <c r="BP183" s="812"/>
      <c r="BQ183" s="812"/>
      <c r="BR183" s="812"/>
      <c r="BS183" s="812"/>
      <c r="BT183" s="812"/>
      <c r="BU183" s="812"/>
      <c r="BV183" s="812"/>
      <c r="BW183" s="812"/>
      <c r="BX183" s="812"/>
      <c r="BY183" s="812"/>
      <c r="BZ183" s="812"/>
      <c r="CA183" s="812"/>
      <c r="CB183" s="812"/>
      <c r="CC183" s="812"/>
      <c r="CD183" s="812"/>
      <c r="CE183" s="812"/>
      <c r="CF183" s="812"/>
      <c r="CG183" s="812"/>
      <c r="CH183" s="812"/>
      <c r="CI183" s="812"/>
      <c r="CJ183" s="812"/>
      <c r="CK183" s="812"/>
      <c r="CL183" s="812"/>
      <c r="CM183" s="812"/>
      <c r="CN183" s="812"/>
      <c r="CO183" s="812"/>
      <c r="CP183" s="812"/>
      <c r="CQ183" s="812"/>
      <c r="CR183" s="812"/>
      <c r="CS183" s="812"/>
      <c r="CT183" s="812"/>
      <c r="CU183" s="812"/>
      <c r="CV183" s="812"/>
      <c r="CW183" s="812"/>
      <c r="CX183" s="812"/>
      <c r="CY183" s="812"/>
      <c r="CZ183" s="812"/>
      <c r="DA183" s="812"/>
      <c r="DB183" s="812"/>
      <c r="DC183" s="812"/>
      <c r="DD183" s="812"/>
      <c r="DE183" s="812"/>
      <c r="DF183" s="812"/>
      <c r="DG183" s="812"/>
      <c r="DH183" s="812"/>
      <c r="DI183" s="812"/>
      <c r="DJ183" s="812"/>
      <c r="DK183" s="812"/>
      <c r="DL183" s="812"/>
      <c r="DM183" s="812"/>
      <c r="DN183" s="812"/>
      <c r="DO183" s="812"/>
      <c r="DP183" s="812"/>
      <c r="DQ183" s="812"/>
      <c r="DR183" s="812"/>
      <c r="DS183" s="812"/>
      <c r="DT183" s="812"/>
      <c r="DU183" s="812"/>
      <c r="DV183" s="812"/>
      <c r="DW183" s="812"/>
      <c r="DX183" s="812"/>
      <c r="DY183" s="812"/>
      <c r="DZ183" s="812"/>
      <c r="EA183" s="812"/>
      <c r="EB183" s="812"/>
      <c r="EC183" s="812"/>
      <c r="ED183" s="812"/>
      <c r="EE183" s="812"/>
      <c r="EF183" s="812"/>
      <c r="EG183" s="812"/>
      <c r="EH183" s="812"/>
      <c r="EI183" s="812"/>
      <c r="EJ183" s="812"/>
      <c r="EK183" s="812"/>
      <c r="EL183" s="812"/>
      <c r="EM183" s="812"/>
      <c r="EN183" s="812"/>
      <c r="EO183" s="812"/>
      <c r="EP183" s="812"/>
      <c r="EQ183" s="812"/>
      <c r="ER183" s="812"/>
      <c r="ES183" s="812"/>
      <c r="ET183" s="812"/>
      <c r="EU183" s="812"/>
      <c r="EV183" s="812"/>
      <c r="EW183" s="812"/>
      <c r="EX183" s="812"/>
      <c r="EY183" s="812"/>
      <c r="EZ183" s="812"/>
      <c r="FA183" s="812"/>
      <c r="FB183" s="812"/>
      <c r="FC183" s="812"/>
      <c r="FD183" s="812"/>
      <c r="FE183" s="812"/>
      <c r="FF183" s="812"/>
      <c r="FG183" s="812"/>
      <c r="FH183" s="812"/>
      <c r="FI183" s="812"/>
      <c r="FJ183" s="812"/>
      <c r="FK183" s="812"/>
      <c r="FL183" s="812"/>
      <c r="FM183" s="812"/>
      <c r="FN183" s="812"/>
      <c r="FO183" s="812"/>
      <c r="FP183" s="812"/>
      <c r="FQ183" s="812"/>
      <c r="FR183" s="812"/>
      <c r="FS183" s="812"/>
      <c r="FT183" s="812"/>
      <c r="FU183" s="812"/>
      <c r="FV183" s="812"/>
      <c r="FW183" s="812"/>
      <c r="FX183" s="812"/>
      <c r="FY183" s="812"/>
      <c r="FZ183" s="812"/>
      <c r="GA183" s="812"/>
      <c r="GB183" s="812"/>
      <c r="GC183" s="812"/>
      <c r="GD183" s="812"/>
      <c r="GE183" s="812"/>
      <c r="GF183" s="812"/>
      <c r="GG183" s="812"/>
      <c r="GH183" s="812"/>
      <c r="GI183" s="812"/>
      <c r="GJ183" s="812"/>
      <c r="GK183" s="812"/>
      <c r="GL183" s="812"/>
      <c r="GM183" s="812"/>
    </row>
    <row r="184" spans="2:195" ht="15" customHeight="1" x14ac:dyDescent="0.2">
      <c r="B184" s="812"/>
      <c r="C184" s="812"/>
      <c r="D184" s="812"/>
      <c r="E184" s="812"/>
      <c r="F184" s="812"/>
      <c r="G184" s="812"/>
      <c r="H184" s="812"/>
      <c r="I184" s="812"/>
      <c r="J184" s="812"/>
      <c r="K184" s="812"/>
      <c r="L184" s="812"/>
      <c r="M184" s="812"/>
      <c r="N184" s="812"/>
      <c r="O184" s="812"/>
      <c r="P184" s="812"/>
      <c r="Q184" s="812"/>
      <c r="R184" s="812"/>
      <c r="S184" s="812"/>
      <c r="T184" s="812"/>
      <c r="U184" s="812"/>
      <c r="V184" s="812"/>
      <c r="W184" s="812"/>
      <c r="X184" s="812"/>
      <c r="Y184" s="812"/>
      <c r="Z184" s="812"/>
      <c r="AA184" s="812"/>
      <c r="AB184" s="812"/>
      <c r="AC184" s="812"/>
      <c r="AD184" s="812"/>
      <c r="AE184" s="812"/>
      <c r="AF184" s="812"/>
      <c r="AG184" s="812"/>
      <c r="AH184" s="812"/>
      <c r="AI184" s="812"/>
      <c r="AJ184" s="812"/>
      <c r="AK184" s="812"/>
      <c r="AL184" s="812"/>
      <c r="AM184" s="812"/>
      <c r="AN184" s="812"/>
      <c r="AO184" s="812"/>
      <c r="AP184" s="812"/>
      <c r="AQ184" s="812"/>
      <c r="AR184" s="812"/>
      <c r="AS184" s="812"/>
      <c r="AT184" s="812"/>
      <c r="AU184" s="812"/>
      <c r="AV184" s="812"/>
      <c r="AW184" s="812"/>
      <c r="AX184" s="812"/>
      <c r="AY184" s="812"/>
      <c r="AZ184" s="812"/>
      <c r="BA184" s="812"/>
      <c r="BB184" s="812"/>
      <c r="BC184" s="812"/>
      <c r="BD184" s="812"/>
      <c r="BE184" s="812"/>
      <c r="BF184" s="812"/>
      <c r="BG184" s="812"/>
      <c r="BH184" s="812"/>
      <c r="BI184" s="812"/>
      <c r="BJ184" s="812"/>
      <c r="BK184" s="812"/>
      <c r="BL184" s="812"/>
      <c r="BM184" s="812"/>
      <c r="BN184" s="812"/>
      <c r="BO184" s="812"/>
      <c r="BP184" s="812"/>
      <c r="BQ184" s="812"/>
      <c r="BR184" s="812"/>
      <c r="BS184" s="812"/>
      <c r="BT184" s="812"/>
      <c r="BU184" s="812"/>
      <c r="BV184" s="812"/>
      <c r="BW184" s="812"/>
      <c r="BX184" s="812"/>
      <c r="BY184" s="812"/>
      <c r="BZ184" s="812"/>
      <c r="CA184" s="812"/>
      <c r="CB184" s="812"/>
      <c r="CC184" s="812"/>
      <c r="CD184" s="812"/>
      <c r="CE184" s="812"/>
      <c r="CF184" s="812"/>
      <c r="CG184" s="812"/>
      <c r="CH184" s="812"/>
      <c r="CI184" s="812"/>
      <c r="CJ184" s="812"/>
      <c r="CK184" s="812"/>
      <c r="CL184" s="812"/>
      <c r="CM184" s="812"/>
      <c r="CN184" s="812"/>
      <c r="CO184" s="812"/>
      <c r="CP184" s="812"/>
      <c r="CQ184" s="812"/>
      <c r="CR184" s="812"/>
      <c r="CS184" s="812"/>
      <c r="CT184" s="812"/>
      <c r="CU184" s="812"/>
      <c r="CV184" s="812"/>
      <c r="CW184" s="812"/>
      <c r="CX184" s="812"/>
      <c r="CY184" s="812"/>
      <c r="CZ184" s="812"/>
      <c r="DA184" s="812"/>
      <c r="DB184" s="812"/>
      <c r="DC184" s="812"/>
      <c r="DD184" s="812"/>
      <c r="DE184" s="812"/>
      <c r="DF184" s="812"/>
      <c r="DG184" s="812"/>
      <c r="DH184" s="812"/>
      <c r="DI184" s="812"/>
      <c r="DJ184" s="812"/>
      <c r="DK184" s="812"/>
      <c r="DL184" s="812"/>
      <c r="DM184" s="812"/>
      <c r="DN184" s="812"/>
      <c r="DO184" s="812"/>
      <c r="DP184" s="812"/>
      <c r="DQ184" s="812"/>
      <c r="DR184" s="812"/>
      <c r="DS184" s="812"/>
      <c r="DT184" s="812"/>
      <c r="DU184" s="812"/>
      <c r="DV184" s="812"/>
      <c r="DW184" s="812"/>
      <c r="DX184" s="812"/>
      <c r="DY184" s="812"/>
      <c r="DZ184" s="812"/>
      <c r="EA184" s="812"/>
      <c r="EB184" s="812"/>
      <c r="EC184" s="812"/>
      <c r="ED184" s="812"/>
      <c r="EE184" s="812"/>
      <c r="EF184" s="812"/>
      <c r="EG184" s="812"/>
      <c r="EH184" s="812"/>
      <c r="EI184" s="812"/>
      <c r="EJ184" s="812"/>
      <c r="EK184" s="812"/>
      <c r="EL184" s="812"/>
      <c r="EM184" s="812"/>
      <c r="EN184" s="812"/>
      <c r="EO184" s="812"/>
      <c r="EP184" s="812"/>
      <c r="EQ184" s="812"/>
      <c r="ER184" s="812"/>
      <c r="ES184" s="812"/>
      <c r="ET184" s="812"/>
      <c r="EU184" s="812"/>
      <c r="EV184" s="812"/>
      <c r="EW184" s="812"/>
      <c r="EX184" s="812"/>
      <c r="EY184" s="812"/>
      <c r="EZ184" s="812"/>
      <c r="FA184" s="812"/>
      <c r="FB184" s="812"/>
      <c r="FC184" s="812"/>
      <c r="FD184" s="812"/>
      <c r="FE184" s="812"/>
      <c r="FF184" s="812"/>
      <c r="FG184" s="812"/>
      <c r="FH184" s="812"/>
      <c r="FI184" s="812"/>
      <c r="FJ184" s="812"/>
      <c r="FK184" s="812"/>
      <c r="FL184" s="812"/>
      <c r="FM184" s="812"/>
      <c r="FN184" s="812"/>
      <c r="FO184" s="812"/>
      <c r="FP184" s="812"/>
      <c r="FQ184" s="812"/>
      <c r="FR184" s="812"/>
      <c r="FS184" s="812"/>
      <c r="FT184" s="812"/>
      <c r="FU184" s="812"/>
      <c r="FV184" s="812"/>
      <c r="FW184" s="812"/>
      <c r="FX184" s="812"/>
      <c r="FY184" s="812"/>
      <c r="FZ184" s="812"/>
      <c r="GA184" s="812"/>
      <c r="GB184" s="812"/>
      <c r="GC184" s="812"/>
      <c r="GD184" s="812"/>
      <c r="GE184" s="812"/>
      <c r="GF184" s="812"/>
      <c r="GG184" s="812"/>
      <c r="GH184" s="812"/>
      <c r="GI184" s="812"/>
      <c r="GJ184" s="812"/>
      <c r="GK184" s="812"/>
      <c r="GL184" s="812"/>
      <c r="GM184" s="812"/>
    </row>
    <row r="185" spans="2:195" ht="15" customHeight="1" x14ac:dyDescent="0.2">
      <c r="B185" s="812"/>
      <c r="C185" s="812"/>
      <c r="D185" s="812"/>
      <c r="E185" s="812"/>
      <c r="F185" s="812"/>
      <c r="G185" s="812"/>
      <c r="H185" s="812"/>
      <c r="I185" s="812"/>
      <c r="J185" s="812"/>
      <c r="K185" s="812"/>
      <c r="L185" s="812"/>
      <c r="M185" s="812"/>
      <c r="N185" s="812"/>
      <c r="O185" s="812"/>
      <c r="P185" s="812"/>
      <c r="Q185" s="812"/>
      <c r="R185" s="812"/>
      <c r="S185" s="812"/>
      <c r="T185" s="812"/>
      <c r="U185" s="812"/>
      <c r="V185" s="812"/>
      <c r="W185" s="812"/>
      <c r="X185" s="812"/>
      <c r="Y185" s="812"/>
      <c r="Z185" s="812"/>
      <c r="AA185" s="812"/>
      <c r="AB185" s="812"/>
      <c r="AC185" s="812"/>
      <c r="AD185" s="812"/>
      <c r="AE185" s="812"/>
      <c r="AF185" s="812"/>
      <c r="AG185" s="812"/>
      <c r="AH185" s="812"/>
      <c r="AI185" s="812"/>
      <c r="AJ185" s="812"/>
      <c r="AK185" s="812"/>
      <c r="AL185" s="812"/>
      <c r="AM185" s="812"/>
      <c r="AN185" s="812"/>
      <c r="AO185" s="812"/>
      <c r="AP185" s="812"/>
      <c r="AQ185" s="812"/>
      <c r="AR185" s="812"/>
      <c r="AS185" s="812"/>
      <c r="AT185" s="812"/>
      <c r="AU185" s="812"/>
      <c r="AV185" s="812"/>
      <c r="AW185" s="812"/>
      <c r="AX185" s="812"/>
      <c r="AY185" s="812"/>
      <c r="AZ185" s="812"/>
      <c r="BA185" s="812"/>
      <c r="BB185" s="812"/>
      <c r="BC185" s="812"/>
      <c r="BD185" s="812"/>
      <c r="BE185" s="812"/>
      <c r="BF185" s="812"/>
      <c r="BG185" s="812"/>
      <c r="BH185" s="812"/>
      <c r="BI185" s="812"/>
      <c r="BJ185" s="812"/>
      <c r="BK185" s="812"/>
      <c r="BL185" s="812"/>
      <c r="BM185" s="812"/>
      <c r="BN185" s="812"/>
      <c r="BO185" s="812"/>
      <c r="BP185" s="812"/>
      <c r="BQ185" s="812"/>
      <c r="BR185" s="812"/>
      <c r="BS185" s="812"/>
      <c r="BT185" s="812"/>
      <c r="BU185" s="812"/>
      <c r="BV185" s="812"/>
      <c r="BW185" s="812"/>
      <c r="BX185" s="812"/>
      <c r="BY185" s="812"/>
      <c r="BZ185" s="812"/>
      <c r="CA185" s="812"/>
      <c r="CB185" s="812"/>
      <c r="CC185" s="812"/>
      <c r="CD185" s="812"/>
      <c r="CE185" s="812"/>
      <c r="CF185" s="812"/>
      <c r="CG185" s="812"/>
      <c r="CH185" s="812"/>
      <c r="CI185" s="812"/>
      <c r="CJ185" s="812"/>
      <c r="CK185" s="812"/>
      <c r="CL185" s="812"/>
      <c r="CM185" s="812"/>
      <c r="CN185" s="812"/>
      <c r="CO185" s="812"/>
      <c r="CP185" s="812"/>
      <c r="CQ185" s="812"/>
      <c r="CR185" s="812"/>
      <c r="CS185" s="812"/>
      <c r="CT185" s="812"/>
      <c r="CU185" s="812"/>
      <c r="CV185" s="812"/>
      <c r="CW185" s="812"/>
      <c r="CX185" s="812"/>
      <c r="CY185" s="812"/>
      <c r="CZ185" s="812"/>
      <c r="DA185" s="812"/>
      <c r="DB185" s="812"/>
      <c r="DC185" s="812"/>
      <c r="DD185" s="812"/>
      <c r="DE185" s="812"/>
      <c r="DF185" s="812"/>
      <c r="DG185" s="812"/>
      <c r="DH185" s="812"/>
      <c r="DI185" s="812"/>
      <c r="DJ185" s="812"/>
      <c r="DK185" s="812"/>
      <c r="DL185" s="812"/>
      <c r="DM185" s="812"/>
      <c r="DN185" s="812"/>
      <c r="DO185" s="812"/>
      <c r="DP185" s="812"/>
      <c r="DQ185" s="812"/>
      <c r="DR185" s="812"/>
      <c r="DS185" s="812"/>
      <c r="DT185" s="812"/>
      <c r="DU185" s="812"/>
      <c r="DV185" s="812"/>
      <c r="DW185" s="812"/>
      <c r="DX185" s="812"/>
      <c r="DY185" s="812"/>
      <c r="DZ185" s="812"/>
      <c r="EA185" s="812"/>
      <c r="EB185" s="812"/>
      <c r="EC185" s="812"/>
      <c r="ED185" s="812"/>
      <c r="EE185" s="812"/>
      <c r="EF185" s="812"/>
      <c r="EG185" s="812"/>
      <c r="EH185" s="812"/>
      <c r="EI185" s="812"/>
      <c r="EJ185" s="812"/>
      <c r="EK185" s="812"/>
      <c r="EL185" s="812"/>
      <c r="EM185" s="812"/>
      <c r="EN185" s="812"/>
      <c r="EO185" s="812"/>
      <c r="EP185" s="812"/>
      <c r="EQ185" s="812"/>
      <c r="ER185" s="812"/>
      <c r="ES185" s="812"/>
      <c r="ET185" s="812"/>
      <c r="EU185" s="812"/>
      <c r="EV185" s="812"/>
      <c r="EW185" s="812"/>
      <c r="EX185" s="812"/>
      <c r="EY185" s="812"/>
      <c r="EZ185" s="812"/>
      <c r="FA185" s="812"/>
      <c r="FB185" s="812"/>
      <c r="FC185" s="812"/>
      <c r="FD185" s="812"/>
      <c r="FE185" s="812"/>
      <c r="FF185" s="812"/>
      <c r="FG185" s="812"/>
      <c r="FH185" s="812"/>
      <c r="FI185" s="812"/>
      <c r="FJ185" s="812"/>
      <c r="FK185" s="812"/>
      <c r="FL185" s="812"/>
      <c r="FM185" s="812"/>
      <c r="FN185" s="812"/>
      <c r="FO185" s="812"/>
      <c r="FP185" s="812"/>
      <c r="FQ185" s="812"/>
      <c r="FR185" s="812"/>
      <c r="FS185" s="812"/>
      <c r="FT185" s="812"/>
      <c r="FU185" s="812"/>
      <c r="FV185" s="812"/>
      <c r="FW185" s="812"/>
      <c r="FX185" s="812"/>
      <c r="FY185" s="812"/>
      <c r="FZ185" s="812"/>
      <c r="GA185" s="812"/>
      <c r="GB185" s="812"/>
      <c r="GC185" s="812"/>
      <c r="GD185" s="812"/>
      <c r="GE185" s="812"/>
      <c r="GF185" s="812"/>
      <c r="GG185" s="812"/>
      <c r="GH185" s="812"/>
      <c r="GI185" s="812"/>
      <c r="GJ185" s="812"/>
      <c r="GK185" s="812"/>
      <c r="GL185" s="812"/>
      <c r="GM185" s="812"/>
    </row>
    <row r="186" spans="2:195" ht="15" customHeight="1" x14ac:dyDescent="0.2">
      <c r="B186" s="812"/>
      <c r="C186" s="812"/>
      <c r="D186" s="812"/>
      <c r="E186" s="812"/>
      <c r="F186" s="812"/>
      <c r="G186" s="812"/>
      <c r="H186" s="812"/>
      <c r="I186" s="812"/>
      <c r="J186" s="812"/>
      <c r="K186" s="812"/>
      <c r="L186" s="812"/>
      <c r="M186" s="812"/>
      <c r="N186" s="812"/>
      <c r="O186" s="812"/>
      <c r="P186" s="812"/>
      <c r="Q186" s="812"/>
      <c r="R186" s="812"/>
      <c r="S186" s="812"/>
      <c r="T186" s="812"/>
      <c r="U186" s="812"/>
      <c r="V186" s="812"/>
      <c r="W186" s="812"/>
      <c r="X186" s="812"/>
      <c r="Y186" s="812"/>
      <c r="Z186" s="812"/>
      <c r="AA186" s="812"/>
      <c r="AB186" s="812"/>
      <c r="AC186" s="812"/>
      <c r="AD186" s="812"/>
      <c r="AE186" s="812"/>
      <c r="AF186" s="812"/>
      <c r="AG186" s="812"/>
      <c r="AH186" s="812"/>
      <c r="AI186" s="812"/>
      <c r="AJ186" s="812"/>
      <c r="AK186" s="812"/>
      <c r="AL186" s="812"/>
      <c r="AM186" s="812"/>
      <c r="AN186" s="812"/>
      <c r="AO186" s="812"/>
      <c r="AP186" s="812"/>
      <c r="AQ186" s="812"/>
      <c r="AR186" s="812"/>
      <c r="AS186" s="812"/>
      <c r="AT186" s="812"/>
      <c r="AU186" s="812"/>
      <c r="AV186" s="812"/>
      <c r="AW186" s="812"/>
      <c r="AX186" s="812"/>
      <c r="AY186" s="812"/>
      <c r="AZ186" s="812"/>
      <c r="BA186" s="812"/>
      <c r="BB186" s="812"/>
      <c r="BC186" s="812"/>
      <c r="BD186" s="812"/>
      <c r="BE186" s="812"/>
      <c r="BF186" s="812"/>
      <c r="BG186" s="812"/>
      <c r="BH186" s="812"/>
      <c r="BI186" s="812"/>
      <c r="BJ186" s="812"/>
      <c r="BK186" s="812"/>
      <c r="BL186" s="812"/>
      <c r="BM186" s="812"/>
      <c r="BN186" s="812"/>
      <c r="BO186" s="812"/>
      <c r="BP186" s="812"/>
      <c r="BQ186" s="812"/>
      <c r="BR186" s="812"/>
      <c r="BS186" s="812"/>
      <c r="BT186" s="812"/>
      <c r="BU186" s="812"/>
      <c r="BV186" s="812"/>
      <c r="BW186" s="812"/>
      <c r="BX186" s="812"/>
      <c r="BY186" s="812"/>
      <c r="BZ186" s="812"/>
      <c r="CA186" s="812"/>
      <c r="CB186" s="812"/>
      <c r="CC186" s="812"/>
      <c r="CD186" s="812"/>
      <c r="CE186" s="812"/>
      <c r="CF186" s="812"/>
      <c r="CG186" s="812"/>
      <c r="CH186" s="812"/>
      <c r="CI186" s="812"/>
      <c r="CJ186" s="812"/>
      <c r="CK186" s="812"/>
      <c r="CL186" s="812"/>
      <c r="CM186" s="812"/>
      <c r="CN186" s="812"/>
      <c r="CO186" s="812"/>
      <c r="CP186" s="812"/>
      <c r="CQ186" s="812"/>
      <c r="CR186" s="812"/>
      <c r="CS186" s="812"/>
      <c r="CT186" s="812"/>
      <c r="CU186" s="812"/>
      <c r="CV186" s="812"/>
      <c r="CW186" s="812"/>
      <c r="CX186" s="812"/>
      <c r="CY186" s="812"/>
      <c r="CZ186" s="812"/>
      <c r="DA186" s="812"/>
      <c r="DB186" s="812"/>
      <c r="DC186" s="812"/>
      <c r="DD186" s="812"/>
      <c r="DE186" s="812"/>
      <c r="DF186" s="812"/>
      <c r="DG186" s="812"/>
      <c r="DH186" s="812"/>
      <c r="DI186" s="812"/>
      <c r="DJ186" s="812"/>
      <c r="DK186" s="812"/>
      <c r="DL186" s="812"/>
      <c r="DM186" s="812"/>
      <c r="DN186" s="812"/>
      <c r="DO186" s="812"/>
      <c r="DP186" s="812"/>
      <c r="DQ186" s="812"/>
      <c r="DR186" s="812"/>
      <c r="DS186" s="812"/>
      <c r="DT186" s="812"/>
      <c r="DU186" s="812"/>
      <c r="DV186" s="812"/>
      <c r="DW186" s="812"/>
      <c r="DX186" s="812"/>
      <c r="DY186" s="812"/>
      <c r="DZ186" s="812"/>
      <c r="EA186" s="812"/>
      <c r="EB186" s="812"/>
      <c r="EC186" s="812"/>
      <c r="ED186" s="812"/>
      <c r="EE186" s="812"/>
      <c r="EF186" s="812"/>
      <c r="EG186" s="812"/>
      <c r="EH186" s="812"/>
      <c r="EI186" s="812"/>
      <c r="EJ186" s="812"/>
      <c r="EK186" s="812"/>
      <c r="EL186" s="812"/>
      <c r="EM186" s="812"/>
      <c r="EN186" s="812"/>
      <c r="EO186" s="812"/>
      <c r="EP186" s="812"/>
      <c r="EQ186" s="812"/>
      <c r="ER186" s="812"/>
      <c r="ES186" s="812"/>
      <c r="ET186" s="812"/>
      <c r="EU186" s="812"/>
      <c r="EV186" s="812"/>
      <c r="EW186" s="812"/>
      <c r="EX186" s="812"/>
      <c r="EY186" s="812"/>
      <c r="EZ186" s="812"/>
      <c r="FA186" s="812"/>
      <c r="FB186" s="812"/>
      <c r="FC186" s="812"/>
      <c r="FD186" s="812"/>
      <c r="FE186" s="812"/>
      <c r="FF186" s="812"/>
      <c r="FG186" s="812"/>
      <c r="FH186" s="812"/>
      <c r="FI186" s="812"/>
      <c r="FJ186" s="812"/>
      <c r="FK186" s="812"/>
      <c r="FL186" s="812"/>
      <c r="FM186" s="812"/>
      <c r="FN186" s="812"/>
      <c r="FO186" s="812"/>
      <c r="FP186" s="812"/>
      <c r="FQ186" s="812"/>
      <c r="FR186" s="812"/>
      <c r="FS186" s="812"/>
      <c r="FT186" s="812"/>
      <c r="FU186" s="812"/>
      <c r="FV186" s="812"/>
      <c r="FW186" s="812"/>
      <c r="FX186" s="812"/>
      <c r="FY186" s="812"/>
      <c r="FZ186" s="812"/>
      <c r="GA186" s="812"/>
      <c r="GB186" s="812"/>
      <c r="GC186" s="812"/>
      <c r="GD186" s="812"/>
      <c r="GE186" s="812"/>
      <c r="GF186" s="812"/>
      <c r="GG186" s="812"/>
      <c r="GH186" s="812"/>
      <c r="GI186" s="812"/>
      <c r="GJ186" s="812"/>
      <c r="GK186" s="812"/>
      <c r="GL186" s="812"/>
      <c r="GM186" s="812"/>
    </row>
    <row r="187" spans="2:195" ht="15" customHeight="1" x14ac:dyDescent="0.2">
      <c r="B187" s="812"/>
      <c r="C187" s="812"/>
      <c r="D187" s="812"/>
      <c r="E187" s="812"/>
      <c r="F187" s="812"/>
      <c r="G187" s="812"/>
      <c r="H187" s="812"/>
      <c r="I187" s="812"/>
      <c r="J187" s="812"/>
      <c r="K187" s="812"/>
      <c r="L187" s="812"/>
      <c r="M187" s="812"/>
      <c r="N187" s="812"/>
      <c r="O187" s="812"/>
      <c r="P187" s="812"/>
      <c r="Q187" s="812"/>
      <c r="R187" s="812"/>
      <c r="S187" s="812"/>
      <c r="T187" s="812"/>
      <c r="U187" s="812"/>
      <c r="V187" s="812"/>
      <c r="W187" s="812"/>
      <c r="X187" s="812"/>
      <c r="Y187" s="812"/>
      <c r="Z187" s="812"/>
      <c r="AA187" s="812"/>
      <c r="AB187" s="812"/>
      <c r="AC187" s="812"/>
      <c r="AD187" s="812"/>
      <c r="AE187" s="812"/>
      <c r="AF187" s="812"/>
      <c r="AG187" s="812"/>
      <c r="AH187" s="812"/>
      <c r="AI187" s="812"/>
      <c r="AJ187" s="812"/>
      <c r="AK187" s="812"/>
      <c r="AL187" s="812"/>
      <c r="AM187" s="812"/>
      <c r="AN187" s="812"/>
      <c r="AO187" s="812"/>
      <c r="AP187" s="812"/>
      <c r="AQ187" s="812"/>
      <c r="AR187" s="812"/>
      <c r="AS187" s="812"/>
      <c r="AT187" s="812"/>
      <c r="AU187" s="812"/>
      <c r="AV187" s="812"/>
      <c r="AW187" s="812"/>
      <c r="AX187" s="812"/>
      <c r="AY187" s="812"/>
      <c r="AZ187" s="812"/>
      <c r="BA187" s="812"/>
      <c r="BB187" s="812"/>
      <c r="BC187" s="812"/>
      <c r="BD187" s="812"/>
      <c r="BE187" s="812"/>
      <c r="BF187" s="812"/>
      <c r="BG187" s="812"/>
      <c r="BH187" s="812"/>
      <c r="BI187" s="812"/>
      <c r="BJ187" s="812"/>
      <c r="BK187" s="812"/>
      <c r="BL187" s="812"/>
      <c r="BM187" s="812"/>
      <c r="BN187" s="812"/>
      <c r="BO187" s="812"/>
      <c r="BP187" s="812"/>
      <c r="BQ187" s="812"/>
      <c r="BR187" s="812"/>
      <c r="BS187" s="812"/>
      <c r="BT187" s="812"/>
      <c r="BU187" s="812"/>
      <c r="BV187" s="812"/>
      <c r="BW187" s="812"/>
      <c r="BX187" s="812"/>
      <c r="BY187" s="812"/>
      <c r="BZ187" s="812"/>
      <c r="CA187" s="812"/>
      <c r="CB187" s="812"/>
      <c r="CC187" s="812"/>
      <c r="CD187" s="812"/>
      <c r="CE187" s="812"/>
      <c r="CF187" s="812"/>
      <c r="CG187" s="812"/>
      <c r="CH187" s="812"/>
      <c r="CI187" s="812"/>
      <c r="CJ187" s="812"/>
      <c r="CK187" s="812"/>
      <c r="CL187" s="812"/>
      <c r="CM187" s="812"/>
      <c r="CN187" s="812"/>
      <c r="CO187" s="812"/>
      <c r="CP187" s="812"/>
      <c r="CQ187" s="812"/>
      <c r="CR187" s="812"/>
      <c r="CS187" s="812"/>
      <c r="CT187" s="812"/>
      <c r="CU187" s="812"/>
      <c r="CV187" s="812"/>
      <c r="CW187" s="812"/>
      <c r="CX187" s="812"/>
      <c r="CY187" s="812"/>
      <c r="CZ187" s="812"/>
      <c r="DA187" s="812"/>
      <c r="DB187" s="812"/>
      <c r="DC187" s="812"/>
      <c r="DD187" s="812"/>
      <c r="DE187" s="812"/>
      <c r="DF187" s="812"/>
      <c r="DG187" s="812"/>
      <c r="DH187" s="812"/>
      <c r="DI187" s="812"/>
      <c r="DJ187" s="812"/>
      <c r="DK187" s="812"/>
      <c r="DL187" s="812"/>
      <c r="DM187" s="812"/>
      <c r="DN187" s="812"/>
      <c r="DO187" s="812"/>
      <c r="DP187" s="812"/>
      <c r="DQ187" s="812"/>
      <c r="DR187" s="812"/>
      <c r="DS187" s="812"/>
      <c r="DT187" s="812"/>
      <c r="DU187" s="812"/>
      <c r="DV187" s="812"/>
      <c r="DW187" s="812"/>
      <c r="DX187" s="812"/>
      <c r="DY187" s="812"/>
      <c r="DZ187" s="812"/>
      <c r="EA187" s="812"/>
      <c r="EB187" s="812"/>
      <c r="EC187" s="812"/>
      <c r="ED187" s="812"/>
      <c r="EE187" s="812"/>
      <c r="EF187" s="812"/>
      <c r="EG187" s="812"/>
      <c r="EH187" s="812"/>
      <c r="EI187" s="812"/>
      <c r="EJ187" s="812"/>
      <c r="EK187" s="812"/>
      <c r="EL187" s="812"/>
      <c r="EM187" s="812"/>
      <c r="EN187" s="812"/>
      <c r="EO187" s="812"/>
      <c r="EP187" s="812"/>
      <c r="EQ187" s="812"/>
      <c r="ER187" s="812"/>
      <c r="ES187" s="812"/>
      <c r="ET187" s="812"/>
      <c r="EU187" s="812"/>
      <c r="EV187" s="812"/>
      <c r="EW187" s="812"/>
      <c r="EX187" s="812"/>
      <c r="EY187" s="812"/>
      <c r="EZ187" s="812"/>
      <c r="FA187" s="812"/>
      <c r="FB187" s="812"/>
      <c r="FC187" s="812"/>
      <c r="FD187" s="812"/>
      <c r="FE187" s="812"/>
      <c r="FF187" s="812"/>
      <c r="FG187" s="812"/>
      <c r="FH187" s="812"/>
      <c r="FI187" s="812"/>
      <c r="FJ187" s="812"/>
      <c r="FK187" s="812"/>
      <c r="FL187" s="812"/>
      <c r="FM187" s="812"/>
      <c r="FN187" s="812"/>
      <c r="FO187" s="812"/>
      <c r="FP187" s="812"/>
      <c r="FQ187" s="812"/>
      <c r="FR187" s="812"/>
      <c r="FS187" s="812"/>
      <c r="FT187" s="812"/>
      <c r="FU187" s="812"/>
      <c r="FV187" s="812"/>
      <c r="FW187" s="812"/>
      <c r="FX187" s="812"/>
      <c r="FY187" s="812"/>
      <c r="FZ187" s="812"/>
      <c r="GA187" s="812"/>
      <c r="GB187" s="812"/>
      <c r="GC187" s="812"/>
      <c r="GD187" s="812"/>
      <c r="GE187" s="812"/>
      <c r="GF187" s="812"/>
      <c r="GG187" s="812"/>
      <c r="GH187" s="812"/>
      <c r="GI187" s="812"/>
      <c r="GJ187" s="812"/>
      <c r="GK187" s="812"/>
      <c r="GL187" s="812"/>
      <c r="GM187" s="812"/>
    </row>
    <row r="188" spans="2:195" ht="15" customHeight="1" x14ac:dyDescent="0.2">
      <c r="B188" s="812"/>
      <c r="C188" s="812"/>
      <c r="D188" s="812"/>
      <c r="E188" s="812"/>
      <c r="F188" s="812"/>
      <c r="G188" s="812"/>
      <c r="H188" s="812"/>
      <c r="I188" s="812"/>
      <c r="J188" s="812"/>
      <c r="K188" s="812"/>
      <c r="L188" s="812"/>
      <c r="M188" s="812"/>
      <c r="N188" s="812"/>
      <c r="O188" s="812"/>
      <c r="P188" s="812"/>
      <c r="Q188" s="812"/>
      <c r="R188" s="812"/>
      <c r="S188" s="812"/>
      <c r="T188" s="812"/>
      <c r="U188" s="812"/>
      <c r="V188" s="812"/>
      <c r="W188" s="812"/>
      <c r="X188" s="812"/>
      <c r="Y188" s="812"/>
      <c r="Z188" s="812"/>
      <c r="AA188" s="812"/>
      <c r="AB188" s="812"/>
      <c r="AC188" s="812"/>
      <c r="AD188" s="812"/>
      <c r="AE188" s="812"/>
      <c r="AF188" s="812"/>
      <c r="AG188" s="812"/>
      <c r="AH188" s="812"/>
      <c r="AI188" s="812"/>
      <c r="AJ188" s="812"/>
      <c r="AK188" s="812"/>
      <c r="AL188" s="812"/>
      <c r="AM188" s="812"/>
      <c r="AN188" s="812"/>
      <c r="AO188" s="812"/>
      <c r="AP188" s="812"/>
      <c r="AQ188" s="812"/>
      <c r="AR188" s="812"/>
      <c r="AS188" s="812"/>
      <c r="AT188" s="812"/>
      <c r="AU188" s="812"/>
      <c r="AV188" s="812"/>
      <c r="AW188" s="812"/>
      <c r="AX188" s="812"/>
      <c r="AY188" s="812"/>
      <c r="AZ188" s="812"/>
      <c r="BA188" s="812"/>
      <c r="BB188" s="812"/>
      <c r="BC188" s="812"/>
      <c r="BD188" s="812"/>
      <c r="BE188" s="812"/>
      <c r="BF188" s="812"/>
      <c r="BG188" s="812"/>
      <c r="BH188" s="812"/>
      <c r="BI188" s="812"/>
      <c r="BJ188" s="812"/>
      <c r="BK188" s="812"/>
      <c r="BL188" s="812"/>
      <c r="BM188" s="812"/>
      <c r="BN188" s="812"/>
      <c r="BO188" s="812"/>
      <c r="BP188" s="812"/>
      <c r="BQ188" s="812"/>
      <c r="BR188" s="812"/>
      <c r="BS188" s="812"/>
      <c r="BT188" s="812"/>
      <c r="BU188" s="812"/>
      <c r="BV188" s="812"/>
      <c r="BW188" s="812"/>
      <c r="BX188" s="812"/>
      <c r="BY188" s="812"/>
      <c r="BZ188" s="812"/>
      <c r="CA188" s="812"/>
      <c r="CB188" s="812"/>
      <c r="CC188" s="812"/>
      <c r="CD188" s="812"/>
      <c r="CE188" s="812"/>
      <c r="CF188" s="812"/>
      <c r="CG188" s="812"/>
      <c r="CH188" s="812"/>
      <c r="CI188" s="812"/>
      <c r="CJ188" s="812"/>
      <c r="CK188" s="812"/>
      <c r="CL188" s="812"/>
      <c r="CM188" s="812"/>
      <c r="CN188" s="812"/>
      <c r="CO188" s="812"/>
      <c r="CP188" s="812"/>
      <c r="CQ188" s="812"/>
      <c r="CR188" s="812"/>
      <c r="CS188" s="812"/>
      <c r="CT188" s="812"/>
      <c r="CU188" s="812"/>
      <c r="CV188" s="812"/>
      <c r="CW188" s="812"/>
      <c r="CX188" s="812"/>
      <c r="CY188" s="812"/>
      <c r="CZ188" s="812"/>
      <c r="DA188" s="812"/>
      <c r="DB188" s="812"/>
      <c r="DC188" s="812"/>
      <c r="DD188" s="812"/>
      <c r="DE188" s="812"/>
      <c r="DF188" s="812"/>
      <c r="DG188" s="812"/>
      <c r="DH188" s="812"/>
      <c r="DI188" s="812"/>
      <c r="DJ188" s="812"/>
      <c r="DK188" s="812"/>
      <c r="DL188" s="812"/>
      <c r="DM188" s="812"/>
      <c r="DN188" s="812"/>
      <c r="DO188" s="812"/>
      <c r="DP188" s="812"/>
      <c r="DQ188" s="812"/>
      <c r="DR188" s="812"/>
      <c r="DS188" s="812"/>
      <c r="DT188" s="812"/>
      <c r="DU188" s="812"/>
      <c r="DV188" s="812"/>
      <c r="DW188" s="812"/>
      <c r="DX188" s="812"/>
      <c r="DY188" s="812"/>
      <c r="DZ188" s="812"/>
      <c r="EA188" s="812"/>
      <c r="EB188" s="812"/>
      <c r="EC188" s="812"/>
      <c r="ED188" s="812"/>
      <c r="EE188" s="812"/>
      <c r="EF188" s="812"/>
      <c r="EG188" s="812"/>
      <c r="EH188" s="812"/>
      <c r="EI188" s="812"/>
      <c r="EJ188" s="812"/>
      <c r="EK188" s="812"/>
      <c r="EL188" s="812"/>
      <c r="EM188" s="812"/>
      <c r="EN188" s="812"/>
      <c r="EO188" s="812"/>
      <c r="EP188" s="812"/>
      <c r="EQ188" s="812"/>
      <c r="ER188" s="812"/>
      <c r="ES188" s="812"/>
      <c r="ET188" s="812"/>
      <c r="EU188" s="812"/>
      <c r="EV188" s="812"/>
      <c r="EW188" s="812"/>
      <c r="EX188" s="812"/>
      <c r="EY188" s="812"/>
      <c r="EZ188" s="812"/>
      <c r="FA188" s="812"/>
      <c r="FB188" s="812"/>
      <c r="FC188" s="812"/>
      <c r="FD188" s="812"/>
      <c r="FE188" s="812"/>
      <c r="FF188" s="812"/>
      <c r="FG188" s="812"/>
      <c r="FH188" s="812"/>
      <c r="FI188" s="812"/>
      <c r="FJ188" s="812"/>
      <c r="FK188" s="812"/>
      <c r="FL188" s="812"/>
      <c r="FM188" s="812"/>
      <c r="FN188" s="812"/>
      <c r="FO188" s="812"/>
      <c r="FP188" s="812"/>
      <c r="FQ188" s="812"/>
      <c r="FR188" s="812"/>
      <c r="FS188" s="812"/>
      <c r="FT188" s="812"/>
      <c r="FU188" s="812"/>
      <c r="FV188" s="812"/>
      <c r="FW188" s="812"/>
      <c r="FX188" s="812"/>
      <c r="FY188" s="812"/>
      <c r="FZ188" s="812"/>
      <c r="GA188" s="812"/>
      <c r="GB188" s="812"/>
      <c r="GC188" s="812"/>
      <c r="GD188" s="812"/>
      <c r="GE188" s="812"/>
      <c r="GF188" s="812"/>
      <c r="GG188" s="812"/>
      <c r="GH188" s="812"/>
      <c r="GI188" s="812"/>
      <c r="GJ188" s="812"/>
      <c r="GK188" s="812"/>
      <c r="GL188" s="812"/>
      <c r="GM188" s="812"/>
    </row>
    <row r="189" spans="2:195" ht="15" customHeight="1" x14ac:dyDescent="0.2">
      <c r="B189" s="812"/>
      <c r="C189" s="812"/>
      <c r="D189" s="812"/>
      <c r="E189" s="812"/>
      <c r="F189" s="812"/>
      <c r="G189" s="812"/>
      <c r="H189" s="812"/>
      <c r="I189" s="812"/>
      <c r="J189" s="812"/>
      <c r="K189" s="812"/>
      <c r="L189" s="812"/>
      <c r="M189" s="812"/>
      <c r="N189" s="812"/>
      <c r="O189" s="812"/>
      <c r="P189" s="812"/>
      <c r="Q189" s="812"/>
      <c r="R189" s="812"/>
      <c r="S189" s="812"/>
      <c r="T189" s="812"/>
      <c r="U189" s="812"/>
      <c r="V189" s="812"/>
      <c r="W189" s="812"/>
      <c r="X189" s="812"/>
      <c r="Y189" s="812"/>
      <c r="Z189" s="812"/>
      <c r="AA189" s="812"/>
      <c r="AB189" s="812"/>
      <c r="AC189" s="812"/>
      <c r="AD189" s="812"/>
      <c r="AE189" s="812"/>
      <c r="AF189" s="812"/>
      <c r="AG189" s="812"/>
      <c r="AH189" s="812"/>
      <c r="AI189" s="812"/>
      <c r="AJ189" s="812"/>
      <c r="AK189" s="812"/>
      <c r="AL189" s="812"/>
      <c r="AM189" s="812"/>
      <c r="AN189" s="812"/>
      <c r="AO189" s="812"/>
      <c r="AP189" s="812"/>
      <c r="AQ189" s="812"/>
      <c r="AR189" s="812"/>
      <c r="AS189" s="812"/>
      <c r="AT189" s="812"/>
      <c r="AU189" s="812"/>
      <c r="AV189" s="812"/>
      <c r="AW189" s="812"/>
      <c r="AX189" s="812"/>
      <c r="AY189" s="812"/>
      <c r="AZ189" s="812"/>
      <c r="BA189" s="812"/>
      <c r="BB189" s="812"/>
      <c r="BC189" s="812"/>
      <c r="BD189" s="812"/>
      <c r="BE189" s="812"/>
      <c r="BF189" s="812"/>
      <c r="BG189" s="812"/>
      <c r="BH189" s="812"/>
      <c r="BI189" s="812"/>
      <c r="BJ189" s="812"/>
      <c r="BK189" s="812"/>
      <c r="BL189" s="812"/>
      <c r="BM189" s="812"/>
      <c r="BN189" s="812"/>
      <c r="BO189" s="812"/>
      <c r="BP189" s="812"/>
      <c r="BQ189" s="812"/>
      <c r="BR189" s="812"/>
      <c r="BS189" s="812"/>
      <c r="BT189" s="812"/>
      <c r="BU189" s="812"/>
      <c r="BV189" s="812"/>
      <c r="BW189" s="812"/>
      <c r="BX189" s="812"/>
      <c r="BY189" s="812"/>
      <c r="BZ189" s="812"/>
      <c r="CA189" s="812"/>
      <c r="CB189" s="812"/>
      <c r="CC189" s="812"/>
      <c r="CD189" s="812"/>
      <c r="CE189" s="812"/>
      <c r="CF189" s="812"/>
      <c r="CG189" s="812"/>
      <c r="CH189" s="812"/>
      <c r="CI189" s="812"/>
      <c r="CJ189" s="812"/>
      <c r="CK189" s="812"/>
      <c r="CL189" s="812"/>
      <c r="CM189" s="812"/>
      <c r="CN189" s="812"/>
      <c r="CO189" s="812"/>
      <c r="CP189" s="812"/>
      <c r="CQ189" s="812"/>
      <c r="CR189" s="812"/>
      <c r="CS189" s="812"/>
      <c r="CT189" s="812"/>
      <c r="CU189" s="812"/>
      <c r="CV189" s="812"/>
      <c r="CW189" s="812"/>
      <c r="CX189" s="812"/>
      <c r="CY189" s="812"/>
      <c r="CZ189" s="812"/>
      <c r="DA189" s="812"/>
      <c r="DB189" s="812"/>
      <c r="DC189" s="812"/>
      <c r="DD189" s="812"/>
      <c r="DE189" s="812"/>
      <c r="DF189" s="812"/>
      <c r="DG189" s="812"/>
      <c r="DH189" s="812"/>
      <c r="DI189" s="812"/>
      <c r="DJ189" s="812"/>
      <c r="DK189" s="812"/>
      <c r="DL189" s="812"/>
      <c r="DM189" s="812"/>
      <c r="DN189" s="812"/>
      <c r="DO189" s="812"/>
      <c r="DP189" s="812"/>
      <c r="DQ189" s="812"/>
      <c r="DR189" s="812"/>
      <c r="DS189" s="812"/>
      <c r="DT189" s="812"/>
      <c r="DU189" s="812"/>
      <c r="DV189" s="812"/>
      <c r="DW189" s="812"/>
      <c r="DX189" s="812"/>
      <c r="DY189" s="812"/>
      <c r="DZ189" s="812"/>
      <c r="EA189" s="812"/>
      <c r="EB189" s="812"/>
      <c r="EC189" s="812"/>
      <c r="ED189" s="812"/>
      <c r="EE189" s="812"/>
      <c r="EF189" s="812"/>
      <c r="EG189" s="812"/>
      <c r="EH189" s="812"/>
      <c r="EI189" s="812"/>
      <c r="EJ189" s="812"/>
      <c r="EK189" s="812"/>
      <c r="EL189" s="812"/>
      <c r="EM189" s="812"/>
      <c r="EN189" s="812"/>
      <c r="EO189" s="812"/>
      <c r="EP189" s="812"/>
      <c r="EQ189" s="812"/>
      <c r="ER189" s="812"/>
      <c r="ES189" s="812"/>
      <c r="ET189" s="812"/>
      <c r="EU189" s="812"/>
      <c r="EV189" s="812"/>
      <c r="EW189" s="812"/>
      <c r="EX189" s="812"/>
      <c r="EY189" s="812"/>
      <c r="EZ189" s="812"/>
      <c r="FA189" s="812"/>
      <c r="FB189" s="812"/>
      <c r="FC189" s="812"/>
      <c r="FD189" s="812"/>
      <c r="FE189" s="812"/>
      <c r="FF189" s="812"/>
      <c r="FG189" s="812"/>
      <c r="FH189" s="812"/>
      <c r="FI189" s="812"/>
      <c r="FJ189" s="812"/>
      <c r="FK189" s="812"/>
      <c r="FL189" s="812"/>
      <c r="FM189" s="812"/>
      <c r="FN189" s="812"/>
      <c r="FO189" s="812"/>
      <c r="FP189" s="812"/>
      <c r="FQ189" s="812"/>
      <c r="FR189" s="812"/>
      <c r="FS189" s="812"/>
      <c r="FT189" s="812"/>
      <c r="FU189" s="812"/>
      <c r="FV189" s="812"/>
      <c r="FW189" s="812"/>
      <c r="FX189" s="812"/>
      <c r="FY189" s="812"/>
      <c r="FZ189" s="812"/>
      <c r="GA189" s="812"/>
      <c r="GB189" s="812"/>
      <c r="GC189" s="812"/>
      <c r="GD189" s="812"/>
      <c r="GE189" s="812"/>
      <c r="GF189" s="812"/>
      <c r="GG189" s="812"/>
      <c r="GH189" s="812"/>
      <c r="GI189" s="812"/>
      <c r="GJ189" s="812"/>
      <c r="GK189" s="812"/>
      <c r="GL189" s="812"/>
      <c r="GM189" s="812"/>
    </row>
    <row r="190" spans="2:195" ht="15" customHeight="1" x14ac:dyDescent="0.2">
      <c r="B190" s="812"/>
      <c r="C190" s="812"/>
      <c r="D190" s="812"/>
      <c r="E190" s="812"/>
      <c r="F190" s="812"/>
      <c r="G190" s="812"/>
      <c r="H190" s="812"/>
      <c r="I190" s="812"/>
      <c r="J190" s="812"/>
      <c r="K190" s="812"/>
      <c r="L190" s="812"/>
      <c r="M190" s="812"/>
      <c r="N190" s="812"/>
      <c r="O190" s="812"/>
      <c r="P190" s="812"/>
      <c r="Q190" s="812"/>
      <c r="R190" s="812"/>
      <c r="S190" s="812"/>
      <c r="T190" s="812"/>
      <c r="U190" s="812"/>
      <c r="V190" s="812"/>
      <c r="W190" s="812"/>
      <c r="X190" s="812"/>
      <c r="Y190" s="812"/>
      <c r="Z190" s="812"/>
      <c r="AA190" s="812"/>
      <c r="AB190" s="812"/>
      <c r="AC190" s="812"/>
      <c r="AD190" s="812"/>
      <c r="AE190" s="812"/>
      <c r="AF190" s="812"/>
      <c r="AG190" s="812"/>
      <c r="AH190" s="812"/>
      <c r="AI190" s="812"/>
      <c r="AJ190" s="812"/>
      <c r="AK190" s="812"/>
      <c r="AL190" s="812"/>
      <c r="AM190" s="812"/>
      <c r="AN190" s="812"/>
      <c r="AO190" s="812"/>
      <c r="AP190" s="812"/>
      <c r="AQ190" s="812"/>
      <c r="AR190" s="812"/>
      <c r="AS190" s="812"/>
      <c r="AT190" s="812"/>
      <c r="AU190" s="812"/>
      <c r="AV190" s="812"/>
      <c r="AW190" s="812"/>
      <c r="AX190" s="812"/>
      <c r="AY190" s="812"/>
      <c r="AZ190" s="812"/>
      <c r="BA190" s="812"/>
      <c r="BB190" s="812"/>
      <c r="BC190" s="812"/>
      <c r="BD190" s="812"/>
      <c r="BE190" s="812"/>
      <c r="BF190" s="812"/>
      <c r="BG190" s="812"/>
      <c r="BH190" s="812"/>
      <c r="BI190" s="812"/>
      <c r="BJ190" s="812"/>
      <c r="BK190" s="812"/>
      <c r="BL190" s="812"/>
      <c r="BM190" s="812"/>
      <c r="BN190" s="812"/>
      <c r="BO190" s="812"/>
      <c r="BP190" s="812"/>
      <c r="BQ190" s="812"/>
      <c r="BR190" s="812"/>
      <c r="BS190" s="812"/>
      <c r="BT190" s="812"/>
      <c r="BU190" s="812"/>
      <c r="BV190" s="812"/>
      <c r="BW190" s="812"/>
      <c r="BX190" s="812"/>
      <c r="BY190" s="812"/>
      <c r="BZ190" s="812"/>
      <c r="CA190" s="812"/>
      <c r="CB190" s="812"/>
      <c r="CC190" s="812"/>
      <c r="CD190" s="812"/>
      <c r="CE190" s="812"/>
      <c r="CF190" s="812"/>
      <c r="CG190" s="812"/>
      <c r="CH190" s="812"/>
      <c r="CI190" s="812"/>
      <c r="CJ190" s="812"/>
      <c r="CK190" s="812"/>
      <c r="CL190" s="812"/>
      <c r="CM190" s="812"/>
      <c r="CN190" s="812"/>
      <c r="CO190" s="812"/>
      <c r="CP190" s="812"/>
      <c r="CQ190" s="812"/>
      <c r="CR190" s="812"/>
      <c r="CS190" s="812"/>
      <c r="CT190" s="812"/>
      <c r="CU190" s="812"/>
      <c r="CV190" s="812"/>
      <c r="CW190" s="812"/>
      <c r="CX190" s="812"/>
      <c r="CY190" s="812"/>
      <c r="CZ190" s="812"/>
      <c r="DA190" s="812"/>
      <c r="DB190" s="812"/>
      <c r="DC190" s="812"/>
      <c r="DD190" s="812"/>
      <c r="DE190" s="812"/>
      <c r="DF190" s="812"/>
      <c r="DG190" s="812"/>
      <c r="DH190" s="812"/>
      <c r="DI190" s="812"/>
      <c r="DJ190" s="812"/>
      <c r="DK190" s="812"/>
      <c r="DL190" s="812"/>
      <c r="DM190" s="812"/>
      <c r="DN190" s="812"/>
      <c r="DO190" s="812"/>
      <c r="DP190" s="812"/>
      <c r="DQ190" s="812"/>
      <c r="DR190" s="812"/>
      <c r="DS190" s="812"/>
      <c r="DT190" s="812"/>
      <c r="DU190" s="812"/>
      <c r="DV190" s="812"/>
      <c r="DW190" s="812"/>
      <c r="DX190" s="812"/>
      <c r="DY190" s="812"/>
      <c r="DZ190" s="812"/>
      <c r="EA190" s="812"/>
      <c r="EB190" s="812"/>
      <c r="EC190" s="812"/>
      <c r="ED190" s="812"/>
      <c r="EE190" s="812"/>
      <c r="EF190" s="812"/>
      <c r="EG190" s="812"/>
      <c r="EH190" s="812"/>
      <c r="EI190" s="812"/>
      <c r="EJ190" s="812"/>
      <c r="EK190" s="812"/>
      <c r="EL190" s="812"/>
      <c r="EM190" s="812"/>
      <c r="EN190" s="812"/>
      <c r="EO190" s="812"/>
      <c r="EP190" s="812"/>
      <c r="EQ190" s="812"/>
      <c r="ER190" s="812"/>
      <c r="ES190" s="812"/>
      <c r="ET190" s="812"/>
      <c r="EU190" s="812"/>
      <c r="EV190" s="812"/>
      <c r="EW190" s="812"/>
      <c r="EX190" s="812"/>
      <c r="EY190" s="812"/>
      <c r="EZ190" s="812"/>
      <c r="FA190" s="812"/>
      <c r="FB190" s="812"/>
      <c r="FC190" s="812"/>
      <c r="FD190" s="812"/>
      <c r="FE190" s="812"/>
      <c r="FF190" s="812"/>
      <c r="FG190" s="812"/>
      <c r="FH190" s="812"/>
      <c r="FI190" s="812"/>
      <c r="FJ190" s="812"/>
      <c r="FK190" s="812"/>
      <c r="FL190" s="812"/>
      <c r="FM190" s="812"/>
      <c r="FN190" s="812"/>
      <c r="FO190" s="812"/>
      <c r="FP190" s="812"/>
      <c r="FQ190" s="812"/>
      <c r="FR190" s="812"/>
      <c r="FS190" s="812"/>
      <c r="FT190" s="812"/>
      <c r="FU190" s="812"/>
      <c r="FV190" s="812"/>
      <c r="FW190" s="812"/>
      <c r="FX190" s="812"/>
      <c r="FY190" s="812"/>
      <c r="FZ190" s="812"/>
      <c r="GA190" s="812"/>
      <c r="GB190" s="812"/>
      <c r="GC190" s="812"/>
      <c r="GD190" s="812"/>
      <c r="GE190" s="812"/>
      <c r="GF190" s="812"/>
      <c r="GG190" s="812"/>
      <c r="GH190" s="812"/>
      <c r="GI190" s="812"/>
      <c r="GJ190" s="812"/>
      <c r="GK190" s="812"/>
      <c r="GL190" s="812"/>
      <c r="GM190" s="812"/>
    </row>
    <row r="191" spans="2:195" ht="15" customHeight="1" x14ac:dyDescent="0.2">
      <c r="B191" s="812"/>
      <c r="C191" s="812"/>
      <c r="D191" s="812"/>
      <c r="E191" s="812"/>
      <c r="F191" s="812"/>
      <c r="G191" s="812"/>
      <c r="H191" s="812"/>
      <c r="I191" s="812"/>
      <c r="J191" s="812"/>
      <c r="K191" s="812"/>
      <c r="L191" s="812"/>
      <c r="M191" s="812"/>
      <c r="N191" s="812"/>
      <c r="O191" s="812"/>
      <c r="P191" s="812"/>
      <c r="Q191" s="812"/>
      <c r="R191" s="812"/>
      <c r="S191" s="812"/>
      <c r="T191" s="812"/>
      <c r="U191" s="812"/>
      <c r="V191" s="812"/>
      <c r="W191" s="812"/>
      <c r="X191" s="812"/>
      <c r="Y191" s="812"/>
      <c r="Z191" s="812"/>
      <c r="AA191" s="812"/>
      <c r="AB191" s="812"/>
      <c r="AC191" s="812"/>
      <c r="AD191" s="812"/>
      <c r="AE191" s="812"/>
      <c r="AF191" s="812"/>
      <c r="AG191" s="812"/>
      <c r="AH191" s="812"/>
      <c r="AI191" s="812"/>
      <c r="AJ191" s="812"/>
      <c r="AK191" s="812"/>
      <c r="AL191" s="812"/>
      <c r="AM191" s="812"/>
      <c r="AN191" s="812"/>
      <c r="AO191" s="812"/>
      <c r="AP191" s="812"/>
      <c r="AQ191" s="812"/>
      <c r="AR191" s="812"/>
      <c r="AS191" s="812"/>
      <c r="AT191" s="812"/>
      <c r="AU191" s="812"/>
      <c r="AV191" s="812"/>
      <c r="AW191" s="812"/>
      <c r="AX191" s="812"/>
      <c r="AY191" s="812"/>
      <c r="AZ191" s="812"/>
      <c r="BA191" s="812"/>
      <c r="BB191" s="812"/>
      <c r="BC191" s="812"/>
      <c r="BD191" s="812"/>
      <c r="BE191" s="812"/>
      <c r="BF191" s="812"/>
      <c r="BG191" s="812"/>
      <c r="BH191" s="812"/>
      <c r="BI191" s="812"/>
      <c r="BJ191" s="812"/>
      <c r="BK191" s="812"/>
      <c r="BL191" s="812"/>
      <c r="BM191" s="812"/>
      <c r="BN191" s="812"/>
      <c r="BO191" s="812"/>
      <c r="BP191" s="812"/>
      <c r="BQ191" s="812"/>
      <c r="BR191" s="812"/>
      <c r="BS191" s="812"/>
      <c r="BT191" s="812"/>
      <c r="BU191" s="812"/>
      <c r="BV191" s="812"/>
      <c r="BW191" s="812"/>
      <c r="BX191" s="812"/>
      <c r="BY191" s="812"/>
      <c r="BZ191" s="812"/>
      <c r="CA191" s="812"/>
      <c r="CB191" s="812"/>
      <c r="CC191" s="812"/>
      <c r="CD191" s="812"/>
      <c r="CE191" s="812"/>
      <c r="CF191" s="812"/>
      <c r="CG191" s="812"/>
      <c r="CH191" s="812"/>
      <c r="CI191" s="812"/>
      <c r="CJ191" s="812"/>
      <c r="CK191" s="812"/>
      <c r="CL191" s="812"/>
      <c r="CM191" s="812"/>
      <c r="CN191" s="812"/>
      <c r="CO191" s="812"/>
      <c r="CP191" s="812"/>
      <c r="CQ191" s="812"/>
      <c r="CR191" s="812"/>
      <c r="CS191" s="812"/>
      <c r="CT191" s="812"/>
      <c r="CU191" s="812"/>
      <c r="CV191" s="812"/>
      <c r="CW191" s="812"/>
      <c r="CX191" s="812"/>
      <c r="CY191" s="812"/>
      <c r="CZ191" s="812"/>
      <c r="DA191" s="812"/>
      <c r="DB191" s="812"/>
      <c r="DC191" s="812"/>
      <c r="DD191" s="812"/>
      <c r="DE191" s="812"/>
      <c r="DF191" s="812"/>
      <c r="DG191" s="812"/>
      <c r="DH191" s="812"/>
      <c r="DI191" s="812"/>
      <c r="DJ191" s="812"/>
      <c r="DK191" s="812"/>
      <c r="DL191" s="812"/>
      <c r="DM191" s="812"/>
      <c r="DN191" s="812"/>
      <c r="DO191" s="812"/>
      <c r="DP191" s="812"/>
      <c r="DQ191" s="812"/>
      <c r="DR191" s="812"/>
      <c r="DS191" s="812"/>
      <c r="DT191" s="812"/>
      <c r="DU191" s="812"/>
      <c r="DV191" s="812"/>
      <c r="DW191" s="812"/>
      <c r="DX191" s="812"/>
      <c r="DY191" s="812"/>
      <c r="DZ191" s="812"/>
      <c r="EA191" s="812"/>
      <c r="EB191" s="812"/>
      <c r="EC191" s="812"/>
      <c r="ED191" s="812"/>
      <c r="EE191" s="812"/>
      <c r="EF191" s="812"/>
      <c r="EG191" s="812"/>
      <c r="EH191" s="812"/>
      <c r="EI191" s="812"/>
      <c r="EJ191" s="812"/>
      <c r="EK191" s="812"/>
      <c r="EL191" s="812"/>
      <c r="EM191" s="812"/>
      <c r="EN191" s="812"/>
      <c r="EO191" s="812"/>
      <c r="EP191" s="812"/>
      <c r="EQ191" s="812"/>
      <c r="ER191" s="812"/>
      <c r="ES191" s="812"/>
      <c r="ET191" s="812"/>
      <c r="EU191" s="812"/>
      <c r="EV191" s="812"/>
      <c r="EW191" s="812"/>
      <c r="EX191" s="812"/>
      <c r="EY191" s="812"/>
      <c r="EZ191" s="812"/>
      <c r="FA191" s="812"/>
      <c r="FB191" s="812"/>
      <c r="FC191" s="812"/>
      <c r="FD191" s="812"/>
      <c r="FE191" s="812"/>
      <c r="FF191" s="812"/>
      <c r="FG191" s="812"/>
      <c r="FH191" s="812"/>
      <c r="FI191" s="812"/>
      <c r="FJ191" s="812"/>
      <c r="FK191" s="812"/>
      <c r="FL191" s="812"/>
      <c r="FM191" s="812"/>
      <c r="FN191" s="812"/>
      <c r="FO191" s="812"/>
      <c r="FP191" s="812"/>
      <c r="FQ191" s="812"/>
      <c r="FR191" s="812"/>
      <c r="FS191" s="812"/>
      <c r="FT191" s="812"/>
      <c r="FU191" s="812"/>
      <c r="FV191" s="812"/>
      <c r="FW191" s="812"/>
      <c r="FX191" s="812"/>
      <c r="FY191" s="812"/>
      <c r="FZ191" s="812"/>
      <c r="GA191" s="812"/>
      <c r="GB191" s="812"/>
      <c r="GC191" s="812"/>
      <c r="GD191" s="812"/>
      <c r="GE191" s="812"/>
      <c r="GF191" s="812"/>
      <c r="GG191" s="812"/>
      <c r="GH191" s="812"/>
      <c r="GI191" s="812"/>
      <c r="GJ191" s="812"/>
      <c r="GK191" s="812"/>
      <c r="GL191" s="812"/>
      <c r="GM191" s="812"/>
    </row>
    <row r="192" spans="2:195" ht="15" customHeight="1" x14ac:dyDescent="0.2">
      <c r="B192" s="812"/>
      <c r="C192" s="812"/>
      <c r="D192" s="812"/>
      <c r="E192" s="812"/>
      <c r="F192" s="812"/>
      <c r="G192" s="812"/>
      <c r="H192" s="812"/>
      <c r="I192" s="812"/>
      <c r="J192" s="812"/>
      <c r="K192" s="812"/>
      <c r="L192" s="812"/>
      <c r="M192" s="812"/>
      <c r="N192" s="812"/>
      <c r="O192" s="812"/>
      <c r="P192" s="812"/>
      <c r="Q192" s="812"/>
      <c r="R192" s="812"/>
      <c r="S192" s="812"/>
      <c r="T192" s="812"/>
      <c r="U192" s="812"/>
      <c r="V192" s="812"/>
      <c r="W192" s="812"/>
      <c r="X192" s="812"/>
      <c r="Y192" s="812"/>
      <c r="Z192" s="812"/>
      <c r="AA192" s="812"/>
      <c r="AB192" s="812"/>
      <c r="AC192" s="812"/>
      <c r="AD192" s="812"/>
      <c r="AE192" s="812"/>
      <c r="AF192" s="812"/>
      <c r="AG192" s="812"/>
      <c r="AH192" s="812"/>
      <c r="AI192" s="812"/>
      <c r="AJ192" s="812"/>
      <c r="AK192" s="812"/>
      <c r="AL192" s="812"/>
      <c r="AM192" s="812"/>
      <c r="AN192" s="812"/>
      <c r="AO192" s="812"/>
      <c r="AP192" s="812"/>
      <c r="AQ192" s="812"/>
      <c r="AR192" s="812"/>
      <c r="AS192" s="812"/>
      <c r="AT192" s="812"/>
      <c r="AU192" s="812"/>
      <c r="AV192" s="812"/>
      <c r="AW192" s="812"/>
      <c r="AX192" s="812"/>
      <c r="AY192" s="812"/>
      <c r="AZ192" s="812"/>
      <c r="BA192" s="812"/>
      <c r="BB192" s="812"/>
      <c r="BC192" s="812"/>
      <c r="BD192" s="812"/>
      <c r="BE192" s="812"/>
      <c r="BF192" s="812"/>
      <c r="BG192" s="812"/>
      <c r="BH192" s="812"/>
      <c r="BI192" s="812"/>
      <c r="BJ192" s="812"/>
      <c r="BK192" s="812"/>
      <c r="BL192" s="812"/>
      <c r="BM192" s="812"/>
      <c r="BN192" s="812"/>
      <c r="BO192" s="812"/>
      <c r="BP192" s="812"/>
      <c r="BQ192" s="812"/>
      <c r="BR192" s="812"/>
      <c r="BS192" s="812"/>
      <c r="BT192" s="812"/>
      <c r="BU192" s="812"/>
      <c r="BV192" s="812"/>
      <c r="BW192" s="812"/>
      <c r="BX192" s="812"/>
      <c r="BY192" s="812"/>
      <c r="BZ192" s="812"/>
      <c r="CA192" s="812"/>
      <c r="CB192" s="812"/>
      <c r="CC192" s="812"/>
      <c r="CD192" s="812"/>
      <c r="CE192" s="812"/>
      <c r="CF192" s="812"/>
      <c r="CG192" s="812"/>
      <c r="CH192" s="812"/>
      <c r="CI192" s="812"/>
      <c r="CJ192" s="812"/>
      <c r="CK192" s="812"/>
      <c r="CL192" s="812"/>
      <c r="CM192" s="812"/>
      <c r="CN192" s="812"/>
      <c r="CO192" s="812"/>
      <c r="CP192" s="812"/>
      <c r="CQ192" s="812"/>
      <c r="CR192" s="812"/>
      <c r="CS192" s="812"/>
      <c r="CT192" s="812"/>
      <c r="CU192" s="812"/>
      <c r="CV192" s="812"/>
      <c r="CW192" s="812"/>
      <c r="CX192" s="812"/>
      <c r="CY192" s="812"/>
      <c r="CZ192" s="812"/>
      <c r="DA192" s="812"/>
      <c r="DB192" s="812"/>
      <c r="DC192" s="812"/>
      <c r="DD192" s="812"/>
      <c r="DE192" s="812"/>
      <c r="DF192" s="812"/>
      <c r="DG192" s="812"/>
      <c r="DH192" s="812"/>
      <c r="DI192" s="812"/>
      <c r="DJ192" s="812"/>
      <c r="DK192" s="812"/>
      <c r="DL192" s="812"/>
      <c r="DM192" s="812"/>
      <c r="DN192" s="812"/>
      <c r="DO192" s="812"/>
      <c r="DP192" s="812"/>
      <c r="DQ192" s="812"/>
      <c r="DR192" s="812"/>
      <c r="DS192" s="812"/>
      <c r="DT192" s="812"/>
      <c r="DU192" s="812"/>
      <c r="DV192" s="812"/>
      <c r="DW192" s="812"/>
      <c r="DX192" s="812"/>
      <c r="DY192" s="812"/>
      <c r="DZ192" s="812"/>
      <c r="EA192" s="812"/>
      <c r="EB192" s="812"/>
      <c r="EC192" s="812"/>
      <c r="ED192" s="812"/>
      <c r="EE192" s="812"/>
      <c r="EF192" s="812"/>
      <c r="EG192" s="812"/>
      <c r="EH192" s="812"/>
      <c r="EI192" s="812"/>
      <c r="EJ192" s="812"/>
      <c r="EK192" s="812"/>
      <c r="EL192" s="812"/>
      <c r="EM192" s="812"/>
      <c r="EN192" s="812"/>
      <c r="EO192" s="812"/>
      <c r="EP192" s="812"/>
      <c r="EQ192" s="812"/>
      <c r="ER192" s="812"/>
      <c r="ES192" s="812"/>
      <c r="ET192" s="812"/>
      <c r="EU192" s="812"/>
      <c r="EV192" s="812"/>
      <c r="EW192" s="812"/>
      <c r="EX192" s="812"/>
      <c r="EY192" s="812"/>
      <c r="EZ192" s="812"/>
      <c r="FA192" s="812"/>
      <c r="FB192" s="812"/>
      <c r="FC192" s="812"/>
      <c r="FD192" s="812"/>
      <c r="FE192" s="812"/>
      <c r="FF192" s="812"/>
      <c r="FG192" s="812"/>
      <c r="FH192" s="812"/>
      <c r="FI192" s="812"/>
      <c r="FJ192" s="812"/>
      <c r="FK192" s="812"/>
      <c r="FL192" s="812"/>
      <c r="FM192" s="812"/>
      <c r="FN192" s="812"/>
      <c r="FO192" s="812"/>
      <c r="FP192" s="812"/>
      <c r="FQ192" s="812"/>
      <c r="FR192" s="812"/>
      <c r="FS192" s="812"/>
      <c r="FT192" s="812"/>
      <c r="FU192" s="812"/>
      <c r="FV192" s="812"/>
      <c r="FW192" s="812"/>
      <c r="FX192" s="812"/>
      <c r="FY192" s="812"/>
      <c r="FZ192" s="812"/>
      <c r="GA192" s="812"/>
      <c r="GB192" s="812"/>
      <c r="GC192" s="812"/>
      <c r="GD192" s="812"/>
      <c r="GE192" s="812"/>
      <c r="GF192" s="812"/>
      <c r="GG192" s="812"/>
      <c r="GH192" s="812"/>
      <c r="GI192" s="812"/>
      <c r="GJ192" s="812"/>
      <c r="GK192" s="812"/>
      <c r="GL192" s="812"/>
      <c r="GM192" s="812"/>
    </row>
    <row r="193" spans="2:195" ht="15" customHeight="1" x14ac:dyDescent="0.2">
      <c r="B193" s="812"/>
      <c r="C193" s="812"/>
      <c r="D193" s="812"/>
      <c r="E193" s="812"/>
      <c r="F193" s="812"/>
      <c r="G193" s="812"/>
      <c r="H193" s="812"/>
      <c r="I193" s="812"/>
      <c r="J193" s="812"/>
      <c r="K193" s="812"/>
      <c r="L193" s="812"/>
      <c r="M193" s="812"/>
      <c r="N193" s="812"/>
      <c r="O193" s="812"/>
      <c r="P193" s="812"/>
      <c r="Q193" s="812"/>
      <c r="R193" s="812"/>
      <c r="S193" s="812"/>
      <c r="T193" s="812"/>
      <c r="U193" s="812"/>
      <c r="V193" s="812"/>
      <c r="W193" s="812"/>
      <c r="X193" s="812"/>
      <c r="Y193" s="812"/>
      <c r="Z193" s="812"/>
      <c r="AA193" s="812"/>
      <c r="AB193" s="812"/>
      <c r="AC193" s="812"/>
      <c r="AD193" s="812"/>
      <c r="AE193" s="812"/>
      <c r="AF193" s="812"/>
      <c r="AG193" s="812"/>
      <c r="AH193" s="812"/>
      <c r="AI193" s="812"/>
      <c r="AJ193" s="812"/>
      <c r="AK193" s="812"/>
      <c r="AL193" s="812"/>
      <c r="AM193" s="812"/>
      <c r="AN193" s="812"/>
      <c r="AO193" s="812"/>
      <c r="AP193" s="812"/>
      <c r="AQ193" s="812"/>
      <c r="AR193" s="812"/>
      <c r="AS193" s="812"/>
      <c r="AT193" s="812"/>
      <c r="AU193" s="812"/>
      <c r="AV193" s="812"/>
      <c r="AW193" s="812"/>
      <c r="AX193" s="812"/>
      <c r="AY193" s="812"/>
      <c r="AZ193" s="812"/>
      <c r="BA193" s="812"/>
      <c r="BB193" s="812"/>
      <c r="BC193" s="812"/>
      <c r="BD193" s="812"/>
      <c r="BE193" s="812"/>
      <c r="BF193" s="812"/>
      <c r="BG193" s="812"/>
      <c r="BH193" s="812"/>
      <c r="BI193" s="812"/>
      <c r="BJ193" s="812"/>
      <c r="BK193" s="812"/>
      <c r="BL193" s="812"/>
      <c r="BM193" s="812"/>
      <c r="BN193" s="812"/>
      <c r="BO193" s="812"/>
      <c r="BP193" s="812"/>
      <c r="BQ193" s="812"/>
      <c r="BR193" s="812"/>
      <c r="BS193" s="812"/>
      <c r="BT193" s="812"/>
      <c r="BU193" s="812"/>
      <c r="BV193" s="812"/>
      <c r="BW193" s="812"/>
      <c r="BX193" s="812"/>
      <c r="BY193" s="812"/>
      <c r="BZ193" s="812"/>
      <c r="CA193" s="812"/>
      <c r="CB193" s="812"/>
      <c r="CC193" s="812"/>
      <c r="CD193" s="812"/>
      <c r="CE193" s="812"/>
      <c r="CF193" s="812"/>
      <c r="CG193" s="812"/>
      <c r="CH193" s="812"/>
      <c r="CI193" s="812"/>
      <c r="CJ193" s="812"/>
      <c r="CK193" s="812"/>
      <c r="CL193" s="812"/>
      <c r="CM193" s="812"/>
      <c r="CN193" s="812"/>
      <c r="CO193" s="812"/>
      <c r="CP193" s="812"/>
      <c r="CQ193" s="812"/>
      <c r="CR193" s="812"/>
      <c r="CS193" s="812"/>
      <c r="CT193" s="812"/>
      <c r="CU193" s="812"/>
      <c r="CV193" s="812"/>
      <c r="CW193" s="812"/>
      <c r="CX193" s="812"/>
      <c r="CY193" s="812"/>
      <c r="CZ193" s="812"/>
      <c r="DA193" s="812"/>
      <c r="DB193" s="812"/>
      <c r="DC193" s="812"/>
      <c r="DD193" s="812"/>
      <c r="DE193" s="812"/>
      <c r="DF193" s="812"/>
      <c r="DG193" s="812"/>
      <c r="DH193" s="812"/>
      <c r="DI193" s="812"/>
      <c r="DJ193" s="812"/>
      <c r="DK193" s="812"/>
      <c r="DL193" s="812"/>
      <c r="DM193" s="812"/>
      <c r="DN193" s="812"/>
      <c r="DO193" s="812"/>
      <c r="DP193" s="812"/>
      <c r="DQ193" s="812"/>
      <c r="DR193" s="812"/>
      <c r="DS193" s="812"/>
      <c r="DT193" s="812"/>
      <c r="DU193" s="812"/>
      <c r="DV193" s="812"/>
      <c r="DW193" s="812"/>
      <c r="DX193" s="812"/>
      <c r="DY193" s="812"/>
      <c r="DZ193" s="812"/>
      <c r="EA193" s="812"/>
      <c r="EB193" s="812"/>
      <c r="EC193" s="812"/>
      <c r="ED193" s="812"/>
      <c r="EE193" s="812"/>
      <c r="EF193" s="812"/>
      <c r="EG193" s="812"/>
      <c r="EH193" s="812"/>
      <c r="EI193" s="812"/>
      <c r="EJ193" s="812"/>
      <c r="EK193" s="812"/>
      <c r="EL193" s="812"/>
      <c r="EM193" s="812"/>
      <c r="EN193" s="812"/>
      <c r="EO193" s="812"/>
      <c r="EP193" s="812"/>
      <c r="EQ193" s="812"/>
      <c r="ER193" s="812"/>
      <c r="ES193" s="812"/>
      <c r="ET193" s="812"/>
      <c r="EU193" s="812"/>
      <c r="EV193" s="812"/>
      <c r="EW193" s="812"/>
      <c r="EX193" s="812"/>
      <c r="EY193" s="812"/>
      <c r="EZ193" s="812"/>
      <c r="FA193" s="812"/>
      <c r="FB193" s="812"/>
      <c r="FC193" s="812"/>
      <c r="FD193" s="812"/>
      <c r="FE193" s="812"/>
      <c r="FF193" s="812"/>
      <c r="FG193" s="812"/>
      <c r="FH193" s="812"/>
      <c r="FI193" s="812"/>
      <c r="FJ193" s="812"/>
      <c r="FK193" s="812"/>
      <c r="FL193" s="812"/>
      <c r="FM193" s="812"/>
      <c r="FN193" s="812"/>
      <c r="FO193" s="812"/>
      <c r="FP193" s="812"/>
      <c r="FQ193" s="812"/>
      <c r="FR193" s="812"/>
      <c r="FS193" s="812"/>
      <c r="FT193" s="812"/>
      <c r="FU193" s="812"/>
      <c r="FV193" s="812"/>
      <c r="FW193" s="812"/>
      <c r="FX193" s="812"/>
      <c r="FY193" s="812"/>
      <c r="FZ193" s="812"/>
      <c r="GA193" s="812"/>
      <c r="GB193" s="812"/>
      <c r="GC193" s="812"/>
      <c r="GD193" s="812"/>
      <c r="GE193" s="812"/>
      <c r="GF193" s="812"/>
      <c r="GG193" s="812"/>
      <c r="GH193" s="812"/>
      <c r="GI193" s="812"/>
      <c r="GJ193" s="812"/>
      <c r="GK193" s="812"/>
      <c r="GL193" s="812"/>
      <c r="GM193" s="812"/>
    </row>
    <row r="194" spans="2:195" ht="15" customHeight="1" x14ac:dyDescent="0.2">
      <c r="B194" s="812"/>
      <c r="C194" s="812"/>
      <c r="D194" s="812"/>
      <c r="E194" s="812"/>
      <c r="F194" s="812"/>
      <c r="G194" s="812"/>
      <c r="H194" s="812"/>
      <c r="I194" s="812"/>
      <c r="J194" s="812"/>
      <c r="K194" s="812"/>
      <c r="L194" s="812"/>
      <c r="M194" s="812"/>
      <c r="N194" s="812"/>
      <c r="O194" s="812"/>
      <c r="P194" s="812"/>
      <c r="Q194" s="812"/>
      <c r="R194" s="812"/>
      <c r="S194" s="812"/>
      <c r="T194" s="812"/>
      <c r="U194" s="812"/>
      <c r="V194" s="812"/>
      <c r="W194" s="812"/>
      <c r="X194" s="812"/>
      <c r="Y194" s="812"/>
      <c r="Z194" s="812"/>
      <c r="AA194" s="812"/>
      <c r="AB194" s="812"/>
      <c r="AC194" s="812"/>
      <c r="AD194" s="812"/>
      <c r="AE194" s="812"/>
      <c r="AF194" s="812"/>
      <c r="AG194" s="812"/>
      <c r="AH194" s="812"/>
      <c r="AI194" s="812"/>
      <c r="AJ194" s="812"/>
      <c r="AK194" s="812"/>
      <c r="AL194" s="812"/>
      <c r="AM194" s="812"/>
      <c r="AN194" s="812"/>
      <c r="AO194" s="812"/>
      <c r="AP194" s="812"/>
      <c r="AQ194" s="812"/>
      <c r="AR194" s="812"/>
      <c r="AS194" s="812"/>
      <c r="AT194" s="812"/>
      <c r="AU194" s="812"/>
      <c r="AV194" s="812"/>
      <c r="AW194" s="812"/>
      <c r="AX194" s="812"/>
      <c r="AY194" s="812"/>
      <c r="AZ194" s="812"/>
      <c r="BA194" s="812"/>
      <c r="BB194" s="812"/>
      <c r="BC194" s="812"/>
      <c r="BD194" s="812"/>
      <c r="BE194" s="812"/>
      <c r="BF194" s="812"/>
      <c r="BG194" s="812"/>
      <c r="BH194" s="812"/>
      <c r="BI194" s="812"/>
      <c r="BJ194" s="812"/>
      <c r="BK194" s="812"/>
      <c r="BL194" s="812"/>
      <c r="BM194" s="812"/>
      <c r="BN194" s="812"/>
      <c r="BO194" s="812"/>
      <c r="BP194" s="812"/>
      <c r="BQ194" s="812"/>
      <c r="BR194" s="812"/>
      <c r="BS194" s="812"/>
      <c r="BT194" s="812"/>
      <c r="BU194" s="812"/>
      <c r="BV194" s="812"/>
      <c r="BW194" s="812"/>
      <c r="BX194" s="812"/>
      <c r="BY194" s="812"/>
      <c r="BZ194" s="812"/>
      <c r="CA194" s="812"/>
      <c r="CB194" s="812"/>
      <c r="CC194" s="812"/>
      <c r="CD194" s="812"/>
      <c r="CE194" s="812"/>
      <c r="CF194" s="812"/>
      <c r="CG194" s="812"/>
      <c r="CH194" s="812"/>
      <c r="CI194" s="812"/>
      <c r="CJ194" s="812"/>
      <c r="CK194" s="812"/>
      <c r="CL194" s="812"/>
      <c r="CM194" s="812"/>
      <c r="CN194" s="812"/>
      <c r="CO194" s="812"/>
      <c r="CP194" s="812"/>
      <c r="CQ194" s="812"/>
      <c r="CR194" s="812"/>
      <c r="CS194" s="812"/>
      <c r="CT194" s="812"/>
      <c r="CU194" s="812"/>
      <c r="CV194" s="812"/>
      <c r="CW194" s="812"/>
      <c r="CX194" s="812"/>
      <c r="CY194" s="812"/>
      <c r="CZ194" s="812"/>
      <c r="DA194" s="812"/>
      <c r="DB194" s="812"/>
      <c r="DC194" s="812"/>
      <c r="DD194" s="812"/>
      <c r="DE194" s="812"/>
      <c r="DF194" s="812"/>
      <c r="DG194" s="812"/>
      <c r="DH194" s="812"/>
      <c r="DI194" s="812"/>
      <c r="DJ194" s="812"/>
      <c r="DK194" s="812"/>
      <c r="DL194" s="812"/>
      <c r="DM194" s="812"/>
      <c r="DN194" s="812"/>
      <c r="DO194" s="812"/>
      <c r="DP194" s="812"/>
      <c r="DQ194" s="812"/>
      <c r="DR194" s="812"/>
      <c r="DS194" s="812"/>
      <c r="DT194" s="812"/>
      <c r="DU194" s="812"/>
      <c r="DV194" s="812"/>
      <c r="DW194" s="812"/>
      <c r="DX194" s="812"/>
      <c r="DY194" s="812"/>
      <c r="DZ194" s="812"/>
      <c r="EA194" s="812"/>
      <c r="EB194" s="812"/>
      <c r="EC194" s="812"/>
      <c r="ED194" s="812"/>
      <c r="EE194" s="812"/>
      <c r="EF194" s="812"/>
      <c r="EG194" s="812"/>
      <c r="EH194" s="812"/>
      <c r="EI194" s="812"/>
      <c r="EJ194" s="812"/>
      <c r="EK194" s="812"/>
      <c r="EL194" s="812"/>
      <c r="EM194" s="812"/>
      <c r="EN194" s="812"/>
      <c r="EO194" s="812"/>
      <c r="EP194" s="812"/>
      <c r="EQ194" s="812"/>
      <c r="ER194" s="812"/>
      <c r="ES194" s="812"/>
      <c r="ET194" s="812"/>
      <c r="EU194" s="812"/>
      <c r="EV194" s="812"/>
      <c r="EW194" s="812"/>
      <c r="EX194" s="812"/>
      <c r="EY194" s="812"/>
      <c r="EZ194" s="812"/>
      <c r="FA194" s="812"/>
      <c r="FB194" s="812"/>
      <c r="FC194" s="812"/>
      <c r="FD194" s="812"/>
      <c r="FE194" s="812"/>
      <c r="FF194" s="812"/>
      <c r="FG194" s="812"/>
      <c r="FH194" s="812"/>
      <c r="FI194" s="812"/>
      <c r="FJ194" s="812"/>
      <c r="FK194" s="812"/>
      <c r="FL194" s="812"/>
      <c r="FM194" s="812"/>
      <c r="FN194" s="812"/>
      <c r="FO194" s="812"/>
      <c r="FP194" s="812"/>
      <c r="FQ194" s="812"/>
      <c r="FR194" s="812"/>
      <c r="FS194" s="812"/>
      <c r="FT194" s="812"/>
      <c r="FU194" s="812"/>
      <c r="FV194" s="812"/>
      <c r="FW194" s="812"/>
      <c r="FX194" s="812"/>
      <c r="FY194" s="812"/>
      <c r="FZ194" s="812"/>
      <c r="GA194" s="812"/>
      <c r="GB194" s="812"/>
      <c r="GC194" s="812"/>
      <c r="GD194" s="812"/>
      <c r="GE194" s="812"/>
      <c r="GF194" s="812"/>
      <c r="GG194" s="812"/>
      <c r="GH194" s="812"/>
      <c r="GI194" s="812"/>
      <c r="GJ194" s="812"/>
      <c r="GK194" s="812"/>
      <c r="GL194" s="812"/>
      <c r="GM194" s="812"/>
    </row>
    <row r="195" spans="2:195" ht="15" customHeight="1" x14ac:dyDescent="0.2">
      <c r="B195" s="812"/>
      <c r="C195" s="812"/>
      <c r="D195" s="812"/>
      <c r="E195" s="812"/>
      <c r="F195" s="812"/>
      <c r="G195" s="812"/>
      <c r="H195" s="812"/>
      <c r="I195" s="812"/>
      <c r="J195" s="812"/>
      <c r="K195" s="812"/>
      <c r="L195" s="812"/>
      <c r="M195" s="812"/>
      <c r="N195" s="812"/>
      <c r="O195" s="812"/>
      <c r="P195" s="812"/>
      <c r="Q195" s="812"/>
      <c r="R195" s="812"/>
      <c r="S195" s="812"/>
      <c r="T195" s="812"/>
      <c r="U195" s="812"/>
      <c r="V195" s="812"/>
      <c r="W195" s="812"/>
      <c r="X195" s="812"/>
      <c r="Y195" s="812"/>
      <c r="Z195" s="812"/>
      <c r="AA195" s="812"/>
      <c r="AB195" s="812"/>
      <c r="AC195" s="812"/>
      <c r="AD195" s="812"/>
      <c r="AE195" s="812"/>
      <c r="AF195" s="812"/>
      <c r="AG195" s="812"/>
      <c r="AH195" s="812"/>
      <c r="AI195" s="812"/>
      <c r="AJ195" s="812"/>
      <c r="AK195" s="812"/>
      <c r="AL195" s="812"/>
      <c r="AM195" s="812"/>
      <c r="AN195" s="812"/>
      <c r="AO195" s="812"/>
      <c r="AP195" s="812"/>
      <c r="AQ195" s="812"/>
      <c r="AR195" s="812"/>
      <c r="AS195" s="812"/>
      <c r="AT195" s="812"/>
      <c r="AU195" s="812"/>
      <c r="AV195" s="812"/>
      <c r="AW195" s="812"/>
      <c r="AX195" s="812"/>
      <c r="AY195" s="812"/>
      <c r="AZ195" s="812"/>
      <c r="BA195" s="812"/>
      <c r="BB195" s="812"/>
      <c r="BC195" s="812"/>
      <c r="BD195" s="812"/>
      <c r="BE195" s="812"/>
      <c r="BF195" s="812"/>
      <c r="BG195" s="812"/>
      <c r="BH195" s="812"/>
      <c r="BI195" s="812"/>
      <c r="BJ195" s="812"/>
      <c r="BK195" s="812"/>
      <c r="BL195" s="812"/>
      <c r="BM195" s="812"/>
      <c r="BN195" s="812"/>
      <c r="BO195" s="812"/>
      <c r="BP195" s="812"/>
      <c r="BQ195" s="812"/>
      <c r="BR195" s="812"/>
      <c r="BS195" s="812"/>
      <c r="BT195" s="812"/>
      <c r="BU195" s="812"/>
      <c r="BV195" s="812"/>
      <c r="BW195" s="812"/>
      <c r="BX195" s="812"/>
      <c r="BY195" s="812"/>
      <c r="BZ195" s="812"/>
      <c r="CA195" s="812"/>
      <c r="CB195" s="812"/>
      <c r="CC195" s="812"/>
      <c r="CD195" s="812"/>
      <c r="CE195" s="812"/>
      <c r="CF195" s="812"/>
      <c r="CG195" s="812"/>
      <c r="CH195" s="812"/>
      <c r="CI195" s="812"/>
      <c r="CJ195" s="812"/>
      <c r="CK195" s="812"/>
      <c r="CL195" s="812"/>
      <c r="CM195" s="812"/>
      <c r="CN195" s="812"/>
      <c r="CO195" s="812"/>
      <c r="CP195" s="812"/>
      <c r="CQ195" s="812"/>
      <c r="CR195" s="812"/>
      <c r="CS195" s="812"/>
      <c r="CT195" s="812"/>
      <c r="CU195" s="812"/>
      <c r="CV195" s="812"/>
      <c r="CW195" s="812"/>
      <c r="CX195" s="812"/>
      <c r="CY195" s="812"/>
      <c r="CZ195" s="812"/>
      <c r="DA195" s="812"/>
      <c r="DB195" s="812"/>
      <c r="DC195" s="812"/>
      <c r="DD195" s="812"/>
      <c r="DE195" s="812"/>
      <c r="DF195" s="812"/>
      <c r="DG195" s="812"/>
      <c r="DH195" s="812"/>
      <c r="DI195" s="812"/>
      <c r="DJ195" s="812"/>
      <c r="DK195" s="812"/>
      <c r="DL195" s="812"/>
      <c r="DM195" s="812"/>
      <c r="DN195" s="812"/>
      <c r="DO195" s="812"/>
      <c r="DP195" s="812"/>
      <c r="DQ195" s="812"/>
      <c r="DR195" s="812"/>
      <c r="DS195" s="812"/>
      <c r="DT195" s="812"/>
      <c r="DU195" s="812"/>
      <c r="DV195" s="812"/>
      <c r="DW195" s="812"/>
      <c r="DX195" s="812"/>
      <c r="DY195" s="812"/>
      <c r="DZ195" s="812"/>
      <c r="EA195" s="812"/>
      <c r="EB195" s="812"/>
      <c r="EC195" s="812"/>
      <c r="ED195" s="812"/>
      <c r="EE195" s="812"/>
      <c r="EF195" s="812"/>
      <c r="EG195" s="812"/>
      <c r="EH195" s="812"/>
      <c r="EI195" s="812"/>
      <c r="EJ195" s="812"/>
      <c r="EK195" s="812"/>
      <c r="EL195" s="812"/>
      <c r="EM195" s="812"/>
      <c r="EN195" s="812"/>
      <c r="EO195" s="812"/>
      <c r="EP195" s="812"/>
      <c r="EQ195" s="812"/>
      <c r="ER195" s="812"/>
      <c r="ES195" s="812"/>
      <c r="ET195" s="812"/>
      <c r="EU195" s="812"/>
      <c r="EV195" s="812"/>
      <c r="EW195" s="812"/>
      <c r="EX195" s="812"/>
      <c r="EY195" s="812"/>
      <c r="EZ195" s="812"/>
      <c r="FA195" s="812"/>
      <c r="FB195" s="812"/>
      <c r="FC195" s="812"/>
      <c r="FD195" s="812"/>
      <c r="FE195" s="812"/>
      <c r="FF195" s="812"/>
      <c r="FG195" s="812"/>
      <c r="FH195" s="812"/>
      <c r="FI195" s="812"/>
      <c r="FJ195" s="812"/>
      <c r="FK195" s="812"/>
      <c r="FL195" s="812"/>
      <c r="FM195" s="812"/>
      <c r="FN195" s="812"/>
      <c r="FO195" s="812"/>
      <c r="FP195" s="812"/>
      <c r="FQ195" s="812"/>
      <c r="FR195" s="812"/>
      <c r="FS195" s="812"/>
      <c r="FT195" s="812"/>
      <c r="FU195" s="812"/>
      <c r="FV195" s="812"/>
      <c r="FW195" s="812"/>
      <c r="FX195" s="812"/>
      <c r="FY195" s="812"/>
      <c r="FZ195" s="812"/>
      <c r="GA195" s="812"/>
      <c r="GB195" s="812"/>
      <c r="GC195" s="812"/>
      <c r="GD195" s="812"/>
      <c r="GE195" s="812"/>
      <c r="GF195" s="812"/>
      <c r="GG195" s="812"/>
      <c r="GH195" s="812"/>
      <c r="GI195" s="812"/>
      <c r="GJ195" s="812"/>
      <c r="GK195" s="812"/>
      <c r="GL195" s="812"/>
      <c r="GM195" s="812"/>
    </row>
    <row r="196" spans="2:195" ht="15" customHeight="1" x14ac:dyDescent="0.2">
      <c r="B196" s="812"/>
      <c r="C196" s="812"/>
      <c r="D196" s="812"/>
      <c r="E196" s="812"/>
      <c r="F196" s="812"/>
      <c r="G196" s="812"/>
      <c r="H196" s="812"/>
      <c r="I196" s="812"/>
      <c r="J196" s="812"/>
      <c r="K196" s="812"/>
      <c r="L196" s="812"/>
      <c r="M196" s="812"/>
      <c r="N196" s="812"/>
      <c r="O196" s="812"/>
      <c r="P196" s="812"/>
      <c r="Q196" s="812"/>
      <c r="R196" s="812"/>
      <c r="S196" s="812"/>
      <c r="T196" s="812"/>
      <c r="U196" s="812"/>
      <c r="V196" s="812"/>
      <c r="W196" s="812"/>
      <c r="X196" s="812"/>
      <c r="Y196" s="812"/>
      <c r="Z196" s="812"/>
      <c r="AA196" s="812"/>
      <c r="AB196" s="812"/>
      <c r="AC196" s="812"/>
      <c r="AD196" s="812"/>
      <c r="AE196" s="812"/>
      <c r="AF196" s="812"/>
      <c r="AG196" s="812"/>
      <c r="AH196" s="812"/>
      <c r="AI196" s="812"/>
      <c r="AJ196" s="812"/>
      <c r="AK196" s="812"/>
      <c r="AL196" s="812"/>
      <c r="AM196" s="812"/>
      <c r="AN196" s="812"/>
      <c r="AO196" s="812"/>
      <c r="AP196" s="812"/>
      <c r="AQ196" s="812"/>
      <c r="AR196" s="812"/>
      <c r="AS196" s="812"/>
      <c r="AT196" s="812"/>
      <c r="AU196" s="812"/>
      <c r="AV196" s="812"/>
      <c r="AW196" s="812"/>
      <c r="AX196" s="812"/>
      <c r="AY196" s="812"/>
      <c r="AZ196" s="812"/>
      <c r="BA196" s="812"/>
      <c r="BB196" s="812"/>
      <c r="BC196" s="812"/>
      <c r="BD196" s="812"/>
      <c r="BE196" s="812"/>
      <c r="BF196" s="812"/>
      <c r="BG196" s="812"/>
      <c r="BH196" s="812"/>
      <c r="BI196" s="812"/>
      <c r="BJ196" s="812"/>
      <c r="BK196" s="812"/>
      <c r="BL196" s="812"/>
      <c r="BM196" s="812"/>
      <c r="BN196" s="812"/>
      <c r="BO196" s="812"/>
      <c r="BP196" s="812"/>
      <c r="BQ196" s="812"/>
      <c r="BR196" s="812"/>
      <c r="BS196" s="812"/>
      <c r="BT196" s="812"/>
      <c r="BU196" s="812"/>
      <c r="BV196" s="812"/>
      <c r="BW196" s="812"/>
      <c r="BX196" s="812"/>
      <c r="BY196" s="812"/>
      <c r="BZ196" s="812"/>
      <c r="CA196" s="812"/>
      <c r="CB196" s="812"/>
      <c r="CC196" s="812"/>
      <c r="CD196" s="812"/>
      <c r="CE196" s="812"/>
      <c r="CF196" s="812"/>
      <c r="CG196" s="812"/>
      <c r="CH196" s="812"/>
      <c r="CI196" s="812"/>
      <c r="CJ196" s="812"/>
      <c r="CK196" s="812"/>
      <c r="CL196" s="812"/>
      <c r="CM196" s="812"/>
      <c r="CN196" s="812"/>
      <c r="CO196" s="812"/>
      <c r="CP196" s="812"/>
      <c r="CQ196" s="812"/>
      <c r="CR196" s="812"/>
      <c r="CS196" s="812"/>
      <c r="CT196" s="812"/>
      <c r="CU196" s="812"/>
      <c r="CV196" s="812"/>
      <c r="CW196" s="812"/>
      <c r="CX196" s="812"/>
      <c r="CY196" s="812"/>
      <c r="CZ196" s="812"/>
      <c r="DA196" s="812"/>
      <c r="DB196" s="812"/>
      <c r="DC196" s="812"/>
      <c r="DD196" s="812"/>
      <c r="DE196" s="812"/>
      <c r="DF196" s="812"/>
      <c r="DG196" s="812"/>
      <c r="DH196" s="812"/>
      <c r="DI196" s="812"/>
      <c r="DJ196" s="812"/>
      <c r="DK196" s="812"/>
      <c r="DL196" s="812"/>
      <c r="DM196" s="812"/>
      <c r="DN196" s="812"/>
      <c r="DO196" s="812"/>
      <c r="DP196" s="812"/>
      <c r="DQ196" s="812"/>
      <c r="DR196" s="812"/>
      <c r="DS196" s="812"/>
      <c r="DT196" s="812"/>
      <c r="DU196" s="812"/>
      <c r="DV196" s="812"/>
      <c r="DW196" s="812"/>
      <c r="DX196" s="812"/>
      <c r="DY196" s="812"/>
      <c r="DZ196" s="812"/>
      <c r="EA196" s="812"/>
      <c r="EB196" s="812"/>
      <c r="EC196" s="812"/>
      <c r="ED196" s="812"/>
      <c r="EE196" s="812"/>
      <c r="EF196" s="812"/>
      <c r="EG196" s="812"/>
      <c r="EH196" s="812"/>
      <c r="EI196" s="812"/>
      <c r="EJ196" s="812"/>
      <c r="EK196" s="812"/>
      <c r="EL196" s="812"/>
      <c r="EM196" s="812"/>
      <c r="EN196" s="812"/>
      <c r="EO196" s="812"/>
      <c r="EP196" s="812"/>
      <c r="EQ196" s="812"/>
      <c r="ER196" s="812"/>
      <c r="ES196" s="812"/>
      <c r="ET196" s="812"/>
      <c r="EU196" s="812"/>
      <c r="EV196" s="812"/>
      <c r="EW196" s="812"/>
      <c r="EX196" s="812"/>
      <c r="EY196" s="812"/>
      <c r="EZ196" s="812"/>
      <c r="FA196" s="812"/>
      <c r="FB196" s="812"/>
      <c r="FC196" s="812"/>
      <c r="FD196" s="812"/>
      <c r="FE196" s="812"/>
      <c r="FF196" s="812"/>
      <c r="FG196" s="812"/>
      <c r="FH196" s="812"/>
      <c r="FI196" s="812"/>
      <c r="FJ196" s="812"/>
      <c r="FK196" s="812"/>
      <c r="FL196" s="812"/>
      <c r="FM196" s="812"/>
      <c r="FN196" s="812"/>
      <c r="FO196" s="812"/>
      <c r="FP196" s="812"/>
      <c r="FQ196" s="812"/>
      <c r="FR196" s="812"/>
      <c r="FS196" s="812"/>
      <c r="FT196" s="812"/>
      <c r="FU196" s="812"/>
      <c r="FV196" s="812"/>
      <c r="FW196" s="812"/>
      <c r="FX196" s="812"/>
      <c r="FY196" s="812"/>
      <c r="FZ196" s="812"/>
      <c r="GA196" s="812"/>
      <c r="GB196" s="812"/>
      <c r="GC196" s="812"/>
      <c r="GD196" s="812"/>
      <c r="GE196" s="812"/>
      <c r="GF196" s="812"/>
      <c r="GG196" s="812"/>
      <c r="GH196" s="812"/>
      <c r="GI196" s="812"/>
      <c r="GJ196" s="812"/>
      <c r="GK196" s="812"/>
      <c r="GL196" s="812"/>
      <c r="GM196" s="812"/>
    </row>
    <row r="197" spans="2:195" ht="15" customHeight="1" x14ac:dyDescent="0.2">
      <c r="B197" s="812"/>
      <c r="C197" s="812"/>
      <c r="D197" s="812"/>
      <c r="E197" s="812"/>
      <c r="F197" s="812"/>
      <c r="G197" s="812"/>
      <c r="H197" s="812"/>
      <c r="I197" s="812"/>
      <c r="J197" s="812"/>
      <c r="K197" s="812"/>
      <c r="L197" s="812"/>
      <c r="M197" s="812"/>
      <c r="N197" s="812"/>
      <c r="O197" s="812"/>
      <c r="P197" s="812"/>
      <c r="Q197" s="812"/>
      <c r="R197" s="812"/>
      <c r="S197" s="812"/>
      <c r="T197" s="812"/>
      <c r="U197" s="812"/>
      <c r="V197" s="812"/>
      <c r="W197" s="812"/>
      <c r="X197" s="812"/>
      <c r="Y197" s="812"/>
      <c r="Z197" s="812"/>
      <c r="AA197" s="812"/>
      <c r="AB197" s="812"/>
      <c r="AC197" s="812"/>
      <c r="AD197" s="812"/>
      <c r="AE197" s="812"/>
      <c r="AF197" s="812"/>
      <c r="AG197" s="812"/>
      <c r="AH197" s="812"/>
      <c r="AI197" s="812"/>
      <c r="AJ197" s="812"/>
      <c r="AK197" s="812"/>
      <c r="AL197" s="812"/>
      <c r="AM197" s="812"/>
      <c r="AN197" s="812"/>
      <c r="AO197" s="812"/>
      <c r="AP197" s="812"/>
      <c r="AQ197" s="812"/>
      <c r="AR197" s="812"/>
      <c r="AS197" s="812"/>
      <c r="AT197" s="812"/>
      <c r="AU197" s="812"/>
      <c r="AV197" s="812"/>
      <c r="AW197" s="812"/>
      <c r="AX197" s="812"/>
      <c r="AY197" s="812"/>
      <c r="AZ197" s="812"/>
      <c r="BA197" s="812"/>
      <c r="BB197" s="812"/>
      <c r="BC197" s="812"/>
      <c r="BD197" s="812"/>
      <c r="BE197" s="812"/>
      <c r="BF197" s="812"/>
      <c r="BG197" s="812"/>
      <c r="BH197" s="812"/>
      <c r="BI197" s="812"/>
      <c r="BJ197" s="812"/>
      <c r="BK197" s="812"/>
      <c r="BL197" s="812"/>
      <c r="BM197" s="812"/>
      <c r="BN197" s="812"/>
      <c r="BO197" s="812"/>
      <c r="BP197" s="812"/>
      <c r="BQ197" s="812"/>
      <c r="BR197" s="812"/>
      <c r="BS197" s="812"/>
      <c r="BT197" s="812"/>
      <c r="BU197" s="812"/>
      <c r="BV197" s="812"/>
      <c r="BW197" s="812"/>
      <c r="BX197" s="812"/>
      <c r="BY197" s="812"/>
      <c r="BZ197" s="812"/>
      <c r="CA197" s="812"/>
      <c r="CB197" s="812"/>
      <c r="CC197" s="812"/>
      <c r="CD197" s="812"/>
      <c r="CE197" s="812"/>
      <c r="CF197" s="812"/>
      <c r="CG197" s="812"/>
      <c r="CH197" s="812"/>
      <c r="CI197" s="812"/>
      <c r="CJ197" s="812"/>
      <c r="CK197" s="812"/>
      <c r="CL197" s="812"/>
      <c r="CM197" s="812"/>
      <c r="CN197" s="812"/>
      <c r="CO197" s="812"/>
      <c r="CP197" s="812"/>
      <c r="CQ197" s="812"/>
      <c r="CR197" s="812"/>
      <c r="CS197" s="812"/>
      <c r="CT197" s="812"/>
      <c r="CU197" s="812"/>
      <c r="CV197" s="812"/>
      <c r="CW197" s="812"/>
      <c r="CX197" s="812"/>
      <c r="CY197" s="812"/>
      <c r="CZ197" s="812"/>
      <c r="DA197" s="812"/>
      <c r="DB197" s="812"/>
      <c r="DC197" s="812"/>
      <c r="DD197" s="812"/>
      <c r="DE197" s="812"/>
      <c r="DF197" s="812"/>
      <c r="DG197" s="812"/>
      <c r="DH197" s="812"/>
      <c r="DI197" s="812"/>
      <c r="DJ197" s="812"/>
      <c r="DK197" s="812"/>
      <c r="DL197" s="812"/>
      <c r="DM197" s="812"/>
      <c r="DN197" s="812"/>
      <c r="DO197" s="812"/>
      <c r="DP197" s="812"/>
      <c r="DQ197" s="812"/>
      <c r="DR197" s="812"/>
      <c r="DS197" s="812"/>
      <c r="DT197" s="812"/>
      <c r="DU197" s="812"/>
      <c r="DV197" s="812"/>
      <c r="DW197" s="812"/>
      <c r="DX197" s="812"/>
      <c r="DY197" s="812"/>
      <c r="DZ197" s="812"/>
      <c r="EA197" s="812"/>
      <c r="EB197" s="812"/>
      <c r="EC197" s="812"/>
      <c r="ED197" s="812"/>
      <c r="EE197" s="812"/>
      <c r="EF197" s="812"/>
      <c r="EG197" s="812"/>
      <c r="EH197" s="812"/>
      <c r="EI197" s="812"/>
      <c r="EJ197" s="812"/>
      <c r="EK197" s="812"/>
      <c r="EL197" s="812"/>
      <c r="EM197" s="812"/>
      <c r="EN197" s="812"/>
      <c r="EO197" s="812"/>
      <c r="EP197" s="812"/>
      <c r="EQ197" s="812"/>
      <c r="ER197" s="812"/>
      <c r="ES197" s="812"/>
      <c r="ET197" s="812"/>
      <c r="EU197" s="812"/>
      <c r="EV197" s="812"/>
      <c r="EW197" s="812"/>
      <c r="EX197" s="812"/>
      <c r="EY197" s="812"/>
      <c r="EZ197" s="812"/>
      <c r="FA197" s="812"/>
      <c r="FB197" s="812"/>
      <c r="FC197" s="812"/>
      <c r="FD197" s="812"/>
      <c r="FE197" s="812"/>
      <c r="FF197" s="812"/>
      <c r="FG197" s="812"/>
      <c r="FH197" s="812"/>
      <c r="FI197" s="812"/>
      <c r="FJ197" s="812"/>
      <c r="FK197" s="812"/>
      <c r="FL197" s="812"/>
      <c r="FM197" s="812"/>
      <c r="FN197" s="812"/>
      <c r="FO197" s="812"/>
      <c r="FP197" s="812"/>
      <c r="FQ197" s="812"/>
      <c r="FR197" s="812"/>
      <c r="FS197" s="812"/>
      <c r="FT197" s="812"/>
      <c r="FU197" s="812"/>
      <c r="FV197" s="812"/>
      <c r="FW197" s="812"/>
      <c r="FX197" s="812"/>
      <c r="FY197" s="812"/>
      <c r="FZ197" s="812"/>
      <c r="GA197" s="812"/>
      <c r="GB197" s="812"/>
      <c r="GC197" s="812"/>
      <c r="GD197" s="812"/>
      <c r="GE197" s="812"/>
      <c r="GF197" s="812"/>
      <c r="GG197" s="812"/>
      <c r="GH197" s="812"/>
      <c r="GI197" s="812"/>
      <c r="GJ197" s="812"/>
      <c r="GK197" s="812"/>
      <c r="GL197" s="812"/>
      <c r="GM197" s="812"/>
    </row>
    <row r="198" spans="2:195" ht="15" customHeight="1" x14ac:dyDescent="0.2">
      <c r="B198" s="812"/>
      <c r="C198" s="812"/>
      <c r="D198" s="812"/>
      <c r="E198" s="812"/>
      <c r="F198" s="812"/>
      <c r="G198" s="812"/>
      <c r="H198" s="812"/>
      <c r="I198" s="812"/>
      <c r="J198" s="812"/>
      <c r="K198" s="812"/>
      <c r="L198" s="812"/>
      <c r="M198" s="812"/>
      <c r="N198" s="812"/>
      <c r="O198" s="812"/>
      <c r="P198" s="812"/>
      <c r="Q198" s="812"/>
      <c r="R198" s="812"/>
      <c r="S198" s="812"/>
      <c r="T198" s="812"/>
      <c r="U198" s="812"/>
      <c r="V198" s="812"/>
      <c r="W198" s="812"/>
      <c r="X198" s="812"/>
      <c r="Y198" s="812"/>
      <c r="Z198" s="812"/>
      <c r="AA198" s="812"/>
      <c r="AB198" s="812"/>
      <c r="AC198" s="812"/>
      <c r="AD198" s="812"/>
      <c r="AE198" s="812"/>
      <c r="AF198" s="812"/>
      <c r="AG198" s="812"/>
      <c r="AH198" s="812"/>
      <c r="AI198" s="812"/>
      <c r="AJ198" s="812"/>
      <c r="AK198" s="812"/>
      <c r="AL198" s="812"/>
      <c r="AM198" s="812"/>
      <c r="AN198" s="812"/>
      <c r="AO198" s="812"/>
      <c r="AP198" s="812"/>
      <c r="AQ198" s="812"/>
      <c r="AR198" s="812"/>
      <c r="AS198" s="812"/>
      <c r="AT198" s="812"/>
      <c r="AU198" s="812"/>
      <c r="AV198" s="812"/>
      <c r="AW198" s="812"/>
      <c r="AX198" s="812"/>
      <c r="AY198" s="812"/>
      <c r="AZ198" s="812"/>
      <c r="BA198" s="812"/>
      <c r="BB198" s="812"/>
      <c r="BC198" s="812"/>
      <c r="BD198" s="812"/>
      <c r="BE198" s="812"/>
      <c r="BF198" s="812"/>
      <c r="BG198" s="812"/>
      <c r="BH198" s="812"/>
      <c r="BI198" s="812"/>
      <c r="BJ198" s="812"/>
      <c r="BK198" s="812"/>
      <c r="BL198" s="812"/>
      <c r="BM198" s="812"/>
      <c r="BN198" s="812"/>
      <c r="BO198" s="812"/>
      <c r="BP198" s="812"/>
      <c r="BQ198" s="812"/>
      <c r="BR198" s="812"/>
      <c r="BS198" s="812"/>
      <c r="BT198" s="812"/>
      <c r="BU198" s="812"/>
      <c r="BV198" s="812"/>
      <c r="BW198" s="812"/>
      <c r="BX198" s="812"/>
      <c r="BY198" s="812"/>
      <c r="BZ198" s="812"/>
      <c r="CA198" s="812"/>
      <c r="CB198" s="812"/>
      <c r="CC198" s="812"/>
      <c r="CD198" s="812"/>
      <c r="CE198" s="812"/>
      <c r="CF198" s="812"/>
      <c r="CG198" s="812"/>
      <c r="CH198" s="812"/>
      <c r="CI198" s="812"/>
      <c r="CJ198" s="812"/>
      <c r="CK198" s="812"/>
      <c r="CL198" s="812"/>
      <c r="CM198" s="812"/>
      <c r="CN198" s="812"/>
      <c r="CO198" s="812"/>
      <c r="CP198" s="812"/>
      <c r="CQ198" s="812"/>
      <c r="CR198" s="812"/>
      <c r="CS198" s="812"/>
      <c r="CT198" s="812"/>
      <c r="CU198" s="812"/>
      <c r="CV198" s="812"/>
      <c r="CW198" s="812"/>
      <c r="CX198" s="812"/>
      <c r="CY198" s="812"/>
      <c r="CZ198" s="812"/>
      <c r="DA198" s="812"/>
      <c r="DB198" s="812"/>
      <c r="DC198" s="812"/>
      <c r="DD198" s="812"/>
      <c r="DE198" s="812"/>
      <c r="DF198" s="812"/>
      <c r="DG198" s="812"/>
      <c r="DH198" s="812"/>
      <c r="DI198" s="812"/>
      <c r="DJ198" s="812"/>
      <c r="DK198" s="812"/>
      <c r="DL198" s="812"/>
      <c r="DM198" s="812"/>
      <c r="DN198" s="812"/>
      <c r="DO198" s="812"/>
      <c r="DP198" s="812"/>
      <c r="DQ198" s="812"/>
      <c r="DR198" s="812"/>
      <c r="DS198" s="812"/>
      <c r="DT198" s="812"/>
      <c r="DU198" s="812"/>
      <c r="DV198" s="812"/>
      <c r="DW198" s="812"/>
      <c r="DX198" s="812"/>
      <c r="DY198" s="812"/>
      <c r="DZ198" s="812"/>
      <c r="EA198" s="812"/>
      <c r="EB198" s="812"/>
      <c r="EC198" s="812"/>
      <c r="ED198" s="812"/>
      <c r="EE198" s="812"/>
      <c r="EF198" s="812"/>
      <c r="EG198" s="812"/>
      <c r="EH198" s="812"/>
      <c r="EI198" s="812"/>
      <c r="EJ198" s="812"/>
      <c r="EK198" s="812"/>
      <c r="EL198" s="812"/>
      <c r="EM198" s="812"/>
      <c r="EN198" s="812"/>
      <c r="EO198" s="812"/>
      <c r="EP198" s="812"/>
      <c r="EQ198" s="812"/>
      <c r="ER198" s="812"/>
      <c r="ES198" s="812"/>
      <c r="ET198" s="812"/>
      <c r="EU198" s="812"/>
      <c r="EV198" s="812"/>
      <c r="EW198" s="812"/>
      <c r="EX198" s="812"/>
      <c r="EY198" s="812"/>
      <c r="EZ198" s="812"/>
      <c r="FA198" s="812"/>
      <c r="FB198" s="812"/>
      <c r="FC198" s="812"/>
      <c r="FD198" s="812"/>
      <c r="FE198" s="812"/>
      <c r="FF198" s="812"/>
      <c r="FG198" s="812"/>
      <c r="FH198" s="812"/>
      <c r="FI198" s="812"/>
      <c r="FJ198" s="812"/>
      <c r="FK198" s="812"/>
      <c r="FL198" s="812"/>
      <c r="FM198" s="812"/>
      <c r="FN198" s="812"/>
      <c r="FO198" s="812"/>
      <c r="FP198" s="812"/>
      <c r="FQ198" s="812"/>
      <c r="FR198" s="812"/>
      <c r="FS198" s="812"/>
      <c r="FT198" s="812"/>
      <c r="FU198" s="812"/>
      <c r="FV198" s="812"/>
      <c r="FW198" s="812"/>
      <c r="FX198" s="812"/>
      <c r="FY198" s="812"/>
      <c r="FZ198" s="812"/>
      <c r="GA198" s="812"/>
      <c r="GB198" s="812"/>
      <c r="GC198" s="812"/>
      <c r="GD198" s="812"/>
      <c r="GE198" s="812"/>
      <c r="GF198" s="812"/>
      <c r="GG198" s="812"/>
      <c r="GH198" s="812"/>
      <c r="GI198" s="812"/>
      <c r="GJ198" s="812"/>
      <c r="GK198" s="812"/>
      <c r="GL198" s="812"/>
      <c r="GM198" s="812"/>
    </row>
    <row r="199" spans="2:195" ht="15" customHeight="1" x14ac:dyDescent="0.2">
      <c r="B199" s="812"/>
      <c r="C199" s="812"/>
      <c r="D199" s="812"/>
      <c r="E199" s="812"/>
      <c r="F199" s="812"/>
      <c r="G199" s="812"/>
      <c r="H199" s="812"/>
      <c r="I199" s="812"/>
      <c r="J199" s="812"/>
      <c r="K199" s="812"/>
      <c r="L199" s="812"/>
      <c r="M199" s="812"/>
      <c r="N199" s="812"/>
      <c r="O199" s="812"/>
      <c r="P199" s="812"/>
      <c r="Q199" s="812"/>
      <c r="R199" s="812"/>
      <c r="S199" s="812"/>
      <c r="T199" s="812"/>
      <c r="U199" s="812"/>
      <c r="V199" s="812"/>
      <c r="W199" s="812"/>
      <c r="X199" s="812"/>
      <c r="Y199" s="812"/>
      <c r="Z199" s="812"/>
      <c r="AA199" s="812"/>
      <c r="AB199" s="812"/>
      <c r="AC199" s="812"/>
      <c r="AD199" s="812"/>
      <c r="AE199" s="812"/>
      <c r="AF199" s="812"/>
      <c r="AG199" s="812"/>
      <c r="AH199" s="812"/>
      <c r="AI199" s="812"/>
      <c r="AJ199" s="812"/>
      <c r="AK199" s="812"/>
      <c r="AL199" s="812"/>
      <c r="AM199" s="812"/>
      <c r="AN199" s="812"/>
      <c r="AO199" s="812"/>
      <c r="AP199" s="812"/>
      <c r="AQ199" s="812"/>
      <c r="AR199" s="812"/>
      <c r="AS199" s="812"/>
      <c r="AT199" s="812"/>
      <c r="AU199" s="812"/>
      <c r="AV199" s="812"/>
      <c r="AW199" s="812"/>
      <c r="AX199" s="812"/>
      <c r="AY199" s="812"/>
      <c r="AZ199" s="812"/>
      <c r="BA199" s="812"/>
      <c r="BB199" s="812"/>
      <c r="BC199" s="812"/>
      <c r="BD199" s="812"/>
      <c r="BE199" s="812"/>
      <c r="BF199" s="812"/>
      <c r="BG199" s="812"/>
      <c r="BH199" s="812"/>
      <c r="BI199" s="812"/>
      <c r="BJ199" s="812"/>
      <c r="BK199" s="812"/>
      <c r="BL199" s="812"/>
      <c r="BM199" s="812"/>
      <c r="BN199" s="812"/>
      <c r="BO199" s="812"/>
      <c r="BP199" s="812"/>
      <c r="BQ199" s="812"/>
      <c r="BR199" s="812"/>
      <c r="BS199" s="812"/>
      <c r="BT199" s="812"/>
      <c r="BU199" s="812"/>
      <c r="BV199" s="812"/>
      <c r="BW199" s="812"/>
      <c r="BX199" s="812"/>
      <c r="BY199" s="812"/>
      <c r="BZ199" s="812"/>
      <c r="CA199" s="812"/>
      <c r="CB199" s="812"/>
      <c r="CC199" s="812"/>
      <c r="CD199" s="812"/>
      <c r="CE199" s="812"/>
      <c r="CF199" s="812"/>
      <c r="CG199" s="812"/>
      <c r="CH199" s="812"/>
      <c r="CI199" s="812"/>
      <c r="CJ199" s="812"/>
      <c r="CK199" s="812"/>
      <c r="CL199" s="812"/>
      <c r="CM199" s="812"/>
      <c r="CN199" s="812"/>
      <c r="CO199" s="812"/>
      <c r="CP199" s="812"/>
      <c r="CQ199" s="812"/>
      <c r="CR199" s="812"/>
      <c r="CS199" s="812"/>
      <c r="CT199" s="812"/>
      <c r="CU199" s="812"/>
      <c r="CV199" s="812"/>
      <c r="CW199" s="812"/>
      <c r="CX199" s="812"/>
      <c r="CY199" s="812"/>
      <c r="CZ199" s="812"/>
      <c r="DA199" s="812"/>
      <c r="DB199" s="812"/>
      <c r="DC199" s="812"/>
      <c r="DD199" s="812"/>
      <c r="DE199" s="812"/>
      <c r="DF199" s="812"/>
      <c r="DG199" s="812"/>
      <c r="DH199" s="812"/>
      <c r="DI199" s="812"/>
      <c r="DJ199" s="812"/>
      <c r="DK199" s="812"/>
      <c r="DL199" s="812"/>
      <c r="DM199" s="812"/>
      <c r="DN199" s="812"/>
      <c r="DO199" s="812"/>
      <c r="DP199" s="812"/>
      <c r="DQ199" s="812"/>
      <c r="DR199" s="812"/>
      <c r="DS199" s="812"/>
      <c r="DT199" s="812"/>
      <c r="DU199" s="812"/>
      <c r="DV199" s="812"/>
      <c r="DW199" s="812"/>
      <c r="DX199" s="812"/>
      <c r="DY199" s="812"/>
      <c r="DZ199" s="812"/>
      <c r="EA199" s="812"/>
      <c r="EB199" s="812"/>
      <c r="EC199" s="812"/>
      <c r="ED199" s="812"/>
      <c r="EE199" s="812"/>
      <c r="EF199" s="812"/>
      <c r="EG199" s="812"/>
      <c r="EH199" s="812"/>
      <c r="EI199" s="812"/>
      <c r="EJ199" s="812"/>
      <c r="EK199" s="812"/>
      <c r="EL199" s="812"/>
      <c r="EM199" s="812"/>
      <c r="EN199" s="812"/>
      <c r="EO199" s="812"/>
      <c r="EP199" s="812"/>
      <c r="EQ199" s="812"/>
      <c r="ER199" s="812"/>
      <c r="ES199" s="812"/>
      <c r="ET199" s="812"/>
      <c r="EU199" s="812"/>
      <c r="EV199" s="812"/>
      <c r="EW199" s="812"/>
      <c r="EX199" s="812"/>
      <c r="EY199" s="812"/>
      <c r="EZ199" s="812"/>
      <c r="FA199" s="812"/>
      <c r="FB199" s="812"/>
      <c r="FC199" s="812"/>
      <c r="FD199" s="812"/>
      <c r="FE199" s="812"/>
      <c r="FF199" s="812"/>
      <c r="FG199" s="812"/>
      <c r="FH199" s="812"/>
      <c r="FI199" s="812"/>
      <c r="FJ199" s="812"/>
      <c r="FK199" s="812"/>
      <c r="FL199" s="812"/>
      <c r="FM199" s="812"/>
      <c r="FN199" s="812"/>
      <c r="FO199" s="812"/>
      <c r="FP199" s="812"/>
      <c r="FQ199" s="812"/>
      <c r="FR199" s="812"/>
      <c r="FS199" s="812"/>
      <c r="FT199" s="812"/>
      <c r="FU199" s="812"/>
      <c r="FV199" s="812"/>
      <c r="FW199" s="812"/>
      <c r="FX199" s="812"/>
      <c r="FY199" s="812"/>
      <c r="FZ199" s="812"/>
      <c r="GA199" s="812"/>
      <c r="GB199" s="812"/>
      <c r="GC199" s="812"/>
      <c r="GD199" s="812"/>
      <c r="GE199" s="812"/>
      <c r="GF199" s="812"/>
      <c r="GG199" s="812"/>
      <c r="GH199" s="812"/>
      <c r="GI199" s="812"/>
      <c r="GJ199" s="812"/>
      <c r="GK199" s="812"/>
      <c r="GL199" s="812"/>
      <c r="GM199" s="812"/>
    </row>
    <row r="200" spans="2:195" ht="15" customHeight="1" x14ac:dyDescent="0.2">
      <c r="B200" s="812"/>
      <c r="C200" s="812"/>
      <c r="D200" s="812"/>
      <c r="E200" s="812"/>
      <c r="F200" s="812"/>
      <c r="G200" s="812"/>
      <c r="H200" s="812"/>
      <c r="I200" s="812"/>
      <c r="J200" s="812"/>
      <c r="K200" s="812"/>
      <c r="L200" s="812"/>
      <c r="M200" s="812"/>
      <c r="N200" s="812"/>
      <c r="O200" s="812"/>
      <c r="P200" s="812"/>
      <c r="Q200" s="812"/>
      <c r="R200" s="812"/>
      <c r="S200" s="812"/>
      <c r="T200" s="812"/>
      <c r="U200" s="812"/>
      <c r="V200" s="812"/>
      <c r="W200" s="812"/>
      <c r="X200" s="812"/>
      <c r="Y200" s="812"/>
      <c r="Z200" s="812"/>
      <c r="AA200" s="812"/>
      <c r="AB200" s="812"/>
      <c r="AC200" s="812"/>
      <c r="AD200" s="812"/>
      <c r="AE200" s="812"/>
      <c r="AF200" s="812"/>
      <c r="AG200" s="812"/>
      <c r="AH200" s="812"/>
      <c r="AI200" s="812"/>
      <c r="AJ200" s="812"/>
      <c r="AK200" s="812"/>
      <c r="AL200" s="812"/>
      <c r="AM200" s="812"/>
      <c r="AN200" s="812"/>
      <c r="AO200" s="812"/>
      <c r="AP200" s="812"/>
      <c r="AQ200" s="812"/>
      <c r="AR200" s="812"/>
      <c r="AS200" s="812"/>
      <c r="AT200" s="812"/>
      <c r="AU200" s="812"/>
      <c r="AV200" s="812"/>
      <c r="AW200" s="812"/>
      <c r="AX200" s="812"/>
      <c r="AY200" s="812"/>
      <c r="AZ200" s="812"/>
      <c r="BA200" s="812"/>
      <c r="BB200" s="812"/>
      <c r="BC200" s="812"/>
      <c r="BD200" s="812"/>
      <c r="BE200" s="812"/>
      <c r="BF200" s="812"/>
      <c r="BG200" s="812"/>
      <c r="BH200" s="812"/>
      <c r="BI200" s="812"/>
      <c r="BJ200" s="812"/>
      <c r="BK200" s="812"/>
      <c r="BL200" s="812"/>
      <c r="BM200" s="812"/>
      <c r="BN200" s="812"/>
      <c r="BO200" s="812"/>
      <c r="BP200" s="812"/>
      <c r="BQ200" s="812"/>
      <c r="BR200" s="812"/>
      <c r="BS200" s="812"/>
      <c r="BT200" s="812"/>
      <c r="BU200" s="812"/>
      <c r="BV200" s="812"/>
      <c r="BW200" s="812"/>
      <c r="BX200" s="812"/>
      <c r="BY200" s="812"/>
      <c r="BZ200" s="812"/>
      <c r="CA200" s="812"/>
      <c r="CB200" s="812"/>
      <c r="CC200" s="812"/>
      <c r="CD200" s="812"/>
      <c r="CE200" s="812"/>
      <c r="CF200" s="812"/>
      <c r="CG200" s="812"/>
      <c r="CH200" s="812"/>
      <c r="CI200" s="812"/>
      <c r="CJ200" s="812"/>
      <c r="CK200" s="812"/>
      <c r="CL200" s="812"/>
      <c r="CM200" s="812"/>
      <c r="CN200" s="812"/>
      <c r="CO200" s="812"/>
      <c r="CP200" s="812"/>
      <c r="CQ200" s="812"/>
      <c r="CR200" s="812"/>
      <c r="CS200" s="812"/>
      <c r="CT200" s="812"/>
      <c r="CU200" s="812"/>
      <c r="CV200" s="812"/>
      <c r="CW200" s="812"/>
      <c r="CX200" s="812"/>
      <c r="CY200" s="812"/>
      <c r="CZ200" s="812"/>
      <c r="DA200" s="812"/>
      <c r="DB200" s="812"/>
      <c r="DC200" s="812"/>
      <c r="DD200" s="812"/>
      <c r="DE200" s="812"/>
      <c r="DF200" s="812"/>
      <c r="DG200" s="812"/>
      <c r="DH200" s="812"/>
      <c r="DI200" s="812"/>
      <c r="DJ200" s="812"/>
      <c r="DK200" s="812"/>
      <c r="DL200" s="812"/>
      <c r="DM200" s="812"/>
      <c r="DN200" s="812"/>
      <c r="DO200" s="812"/>
      <c r="DP200" s="812"/>
      <c r="DQ200" s="812"/>
      <c r="DR200" s="812"/>
      <c r="DS200" s="812"/>
      <c r="DT200" s="812"/>
      <c r="DU200" s="812"/>
      <c r="DV200" s="812"/>
      <c r="DW200" s="812"/>
      <c r="DX200" s="812"/>
      <c r="DY200" s="812"/>
      <c r="DZ200" s="812"/>
      <c r="EA200" s="812"/>
      <c r="EB200" s="812"/>
      <c r="EC200" s="812"/>
      <c r="ED200" s="812"/>
      <c r="EE200" s="812"/>
      <c r="EF200" s="812"/>
      <c r="EG200" s="812"/>
      <c r="EH200" s="812"/>
      <c r="EI200" s="812"/>
      <c r="EJ200" s="812"/>
      <c r="EK200" s="812"/>
      <c r="EL200" s="812"/>
      <c r="EM200" s="812"/>
      <c r="EN200" s="812"/>
      <c r="EO200" s="812"/>
      <c r="EP200" s="812"/>
      <c r="EQ200" s="812"/>
      <c r="ER200" s="812"/>
      <c r="ES200" s="812"/>
      <c r="ET200" s="812"/>
      <c r="EU200" s="812"/>
      <c r="EV200" s="812"/>
      <c r="EW200" s="812"/>
      <c r="EX200" s="812"/>
      <c r="EY200" s="812"/>
      <c r="EZ200" s="812"/>
      <c r="FA200" s="812"/>
      <c r="FB200" s="812"/>
      <c r="FC200" s="812"/>
      <c r="FD200" s="812"/>
      <c r="FE200" s="812"/>
      <c r="FF200" s="812"/>
      <c r="FG200" s="812"/>
      <c r="FH200" s="812"/>
      <c r="FI200" s="812"/>
      <c r="FJ200" s="812"/>
      <c r="FK200" s="812"/>
      <c r="FL200" s="812"/>
      <c r="FM200" s="812"/>
      <c r="FN200" s="812"/>
      <c r="FO200" s="812"/>
      <c r="FP200" s="812"/>
      <c r="FQ200" s="812"/>
      <c r="FR200" s="812"/>
      <c r="FS200" s="812"/>
      <c r="FT200" s="812"/>
      <c r="FU200" s="812"/>
      <c r="FV200" s="812"/>
      <c r="FW200" s="812"/>
      <c r="FX200" s="812"/>
      <c r="FY200" s="812"/>
      <c r="FZ200" s="812"/>
      <c r="GA200" s="812"/>
      <c r="GB200" s="812"/>
      <c r="GC200" s="812"/>
      <c r="GD200" s="812"/>
      <c r="GE200" s="812"/>
      <c r="GF200" s="812"/>
      <c r="GG200" s="812"/>
      <c r="GH200" s="812"/>
      <c r="GI200" s="812"/>
      <c r="GJ200" s="812"/>
      <c r="GK200" s="812"/>
      <c r="GL200" s="812"/>
      <c r="GM200" s="812"/>
    </row>
    <row r="201" spans="2:195" ht="15" customHeight="1" x14ac:dyDescent="0.2">
      <c r="B201" s="812"/>
      <c r="C201" s="812"/>
      <c r="D201" s="812"/>
      <c r="E201" s="812"/>
      <c r="F201" s="812"/>
      <c r="G201" s="812"/>
      <c r="H201" s="812"/>
      <c r="I201" s="812"/>
      <c r="J201" s="812"/>
      <c r="K201" s="812"/>
      <c r="L201" s="812"/>
      <c r="M201" s="812"/>
      <c r="N201" s="812"/>
      <c r="O201" s="812"/>
      <c r="P201" s="812"/>
      <c r="Q201" s="812"/>
      <c r="R201" s="812"/>
      <c r="S201" s="812"/>
      <c r="T201" s="812"/>
      <c r="U201" s="812"/>
      <c r="V201" s="812"/>
      <c r="W201" s="812"/>
      <c r="X201" s="812"/>
      <c r="Y201" s="812"/>
      <c r="Z201" s="812"/>
      <c r="AA201" s="812"/>
      <c r="AB201" s="812"/>
      <c r="AC201" s="812"/>
      <c r="AD201" s="812"/>
      <c r="AE201" s="812"/>
      <c r="AF201" s="812"/>
      <c r="AG201" s="812"/>
      <c r="AH201" s="812"/>
      <c r="AI201" s="812"/>
      <c r="AJ201" s="812"/>
      <c r="AK201" s="812"/>
      <c r="AL201" s="812"/>
      <c r="AM201" s="812"/>
      <c r="AN201" s="812"/>
      <c r="AO201" s="812"/>
      <c r="AP201" s="812"/>
      <c r="AQ201" s="812"/>
      <c r="AR201" s="812"/>
      <c r="AS201" s="812"/>
      <c r="AT201" s="812"/>
      <c r="AU201" s="812"/>
      <c r="AV201" s="812"/>
      <c r="AW201" s="812"/>
      <c r="AX201" s="812"/>
      <c r="AY201" s="812"/>
      <c r="AZ201" s="812"/>
      <c r="BA201" s="812"/>
      <c r="BB201" s="812"/>
      <c r="BC201" s="812"/>
      <c r="BD201" s="812"/>
      <c r="BE201" s="812"/>
      <c r="BF201" s="812"/>
      <c r="BG201" s="812"/>
      <c r="BH201" s="812"/>
      <c r="BI201" s="812"/>
      <c r="BJ201" s="812"/>
      <c r="BK201" s="812"/>
      <c r="BL201" s="812"/>
      <c r="BM201" s="812"/>
      <c r="BN201" s="812"/>
      <c r="BO201" s="812"/>
      <c r="BP201" s="812"/>
      <c r="BQ201" s="812"/>
      <c r="BR201" s="812"/>
      <c r="BS201" s="812"/>
      <c r="BT201" s="812"/>
      <c r="BU201" s="812"/>
      <c r="BV201" s="812"/>
      <c r="BW201" s="812"/>
      <c r="BX201" s="812"/>
      <c r="BY201" s="812"/>
      <c r="BZ201" s="812"/>
      <c r="CA201" s="812"/>
      <c r="CB201" s="812"/>
      <c r="CC201" s="812"/>
      <c r="CD201" s="812"/>
      <c r="CE201" s="812"/>
      <c r="CF201" s="812"/>
      <c r="CG201" s="812"/>
      <c r="CH201" s="812"/>
      <c r="CI201" s="812"/>
      <c r="CJ201" s="812"/>
      <c r="CK201" s="812"/>
      <c r="CL201" s="812"/>
      <c r="CM201" s="812"/>
      <c r="CN201" s="812"/>
      <c r="CO201" s="812"/>
      <c r="CP201" s="812"/>
      <c r="CQ201" s="812"/>
      <c r="CR201" s="812"/>
      <c r="CS201" s="812"/>
      <c r="CT201" s="812"/>
      <c r="CU201" s="812"/>
      <c r="CV201" s="812"/>
      <c r="CW201" s="812"/>
      <c r="CX201" s="812"/>
      <c r="CY201" s="812"/>
      <c r="CZ201" s="812"/>
      <c r="DA201" s="812"/>
      <c r="DB201" s="812"/>
      <c r="DC201" s="812"/>
      <c r="DD201" s="812"/>
      <c r="DE201" s="812"/>
      <c r="DF201" s="812"/>
      <c r="DG201" s="812"/>
      <c r="DH201" s="812"/>
      <c r="DI201" s="812"/>
      <c r="DJ201" s="812"/>
      <c r="DK201" s="812"/>
      <c r="DL201" s="812"/>
      <c r="DM201" s="812"/>
      <c r="DN201" s="812"/>
      <c r="DO201" s="812"/>
      <c r="DP201" s="812"/>
      <c r="DQ201" s="812"/>
      <c r="DR201" s="812"/>
      <c r="DS201" s="812"/>
      <c r="DT201" s="812"/>
      <c r="DU201" s="812"/>
      <c r="DV201" s="812"/>
      <c r="DW201" s="812"/>
      <c r="DX201" s="812"/>
      <c r="DY201" s="812"/>
      <c r="DZ201" s="812"/>
      <c r="EA201" s="812"/>
      <c r="EB201" s="812"/>
      <c r="EC201" s="812"/>
      <c r="ED201" s="812"/>
      <c r="EE201" s="812"/>
      <c r="EF201" s="812"/>
      <c r="EG201" s="812"/>
      <c r="EH201" s="812"/>
      <c r="EI201" s="812"/>
      <c r="EJ201" s="812"/>
      <c r="EK201" s="812"/>
      <c r="EL201" s="812"/>
      <c r="EM201" s="812"/>
      <c r="EN201" s="812"/>
      <c r="EO201" s="812"/>
      <c r="EP201" s="812"/>
      <c r="EQ201" s="812"/>
      <c r="ER201" s="812"/>
      <c r="ES201" s="812"/>
      <c r="ET201" s="812"/>
      <c r="EU201" s="812"/>
      <c r="EV201" s="812"/>
      <c r="EW201" s="812"/>
      <c r="EX201" s="812"/>
      <c r="EY201" s="812"/>
      <c r="EZ201" s="812"/>
      <c r="FA201" s="812"/>
      <c r="FB201" s="812"/>
      <c r="FC201" s="812"/>
      <c r="FD201" s="812"/>
      <c r="FE201" s="812"/>
      <c r="FF201" s="812"/>
      <c r="FG201" s="812"/>
      <c r="FH201" s="812"/>
      <c r="FI201" s="812"/>
      <c r="FJ201" s="812"/>
      <c r="FK201" s="812"/>
      <c r="FL201" s="812"/>
      <c r="FM201" s="812"/>
      <c r="FN201" s="812"/>
      <c r="FO201" s="812"/>
      <c r="FP201" s="812"/>
      <c r="FQ201" s="812"/>
      <c r="FR201" s="812"/>
      <c r="FS201" s="812"/>
      <c r="FT201" s="812"/>
      <c r="FU201" s="812"/>
      <c r="FV201" s="812"/>
      <c r="FW201" s="812"/>
      <c r="FX201" s="812"/>
      <c r="FY201" s="812"/>
      <c r="FZ201" s="812"/>
      <c r="GA201" s="812"/>
      <c r="GB201" s="812"/>
      <c r="GC201" s="812"/>
      <c r="GD201" s="812"/>
      <c r="GE201" s="812"/>
      <c r="GF201" s="812"/>
      <c r="GG201" s="812"/>
      <c r="GH201" s="812"/>
      <c r="GI201" s="812"/>
      <c r="GJ201" s="812"/>
      <c r="GK201" s="812"/>
      <c r="GL201" s="812"/>
      <c r="GM201" s="812"/>
    </row>
    <row r="202" spans="2:195" ht="15" customHeight="1" x14ac:dyDescent="0.2">
      <c r="B202" s="812"/>
      <c r="C202" s="812"/>
      <c r="D202" s="812"/>
      <c r="E202" s="812"/>
      <c r="F202" s="812"/>
      <c r="G202" s="812"/>
      <c r="H202" s="812"/>
      <c r="I202" s="812"/>
      <c r="J202" s="812"/>
      <c r="K202" s="812"/>
      <c r="L202" s="812"/>
      <c r="M202" s="812"/>
      <c r="N202" s="812"/>
      <c r="O202" s="812"/>
      <c r="P202" s="812"/>
      <c r="Q202" s="812"/>
      <c r="R202" s="812"/>
      <c r="S202" s="812"/>
      <c r="T202" s="812"/>
      <c r="U202" s="812"/>
      <c r="V202" s="812"/>
      <c r="W202" s="812"/>
      <c r="X202" s="812"/>
      <c r="Y202" s="812"/>
      <c r="Z202" s="812"/>
      <c r="AA202" s="812"/>
      <c r="AB202" s="812"/>
      <c r="AC202" s="812"/>
      <c r="AD202" s="812"/>
      <c r="AE202" s="812"/>
      <c r="AF202" s="812"/>
      <c r="AG202" s="812"/>
      <c r="AH202" s="812"/>
      <c r="AI202" s="812"/>
      <c r="AJ202" s="812"/>
      <c r="AK202" s="812"/>
      <c r="AL202" s="812"/>
      <c r="AM202" s="812"/>
      <c r="AN202" s="812"/>
      <c r="AO202" s="812"/>
      <c r="AP202" s="812"/>
      <c r="AQ202" s="812"/>
      <c r="AR202" s="812"/>
      <c r="AS202" s="812"/>
      <c r="AT202" s="812"/>
      <c r="AU202" s="812"/>
      <c r="AV202" s="812"/>
      <c r="AW202" s="812"/>
      <c r="AX202" s="812"/>
      <c r="AY202" s="812"/>
      <c r="AZ202" s="812"/>
      <c r="BA202" s="812"/>
      <c r="BB202" s="812"/>
      <c r="BC202" s="812"/>
      <c r="BD202" s="812"/>
      <c r="BE202" s="812"/>
      <c r="BF202" s="812"/>
      <c r="BG202" s="812"/>
      <c r="BH202" s="812"/>
      <c r="BI202" s="812"/>
      <c r="BJ202" s="812"/>
      <c r="BK202" s="812"/>
      <c r="BL202" s="812"/>
      <c r="BM202" s="812"/>
      <c r="BN202" s="812"/>
      <c r="BO202" s="812"/>
      <c r="BP202" s="812"/>
      <c r="BQ202" s="812"/>
      <c r="BR202" s="812"/>
      <c r="BS202" s="812"/>
      <c r="BT202" s="812"/>
      <c r="BU202" s="812"/>
      <c r="BV202" s="812"/>
      <c r="BW202" s="812"/>
      <c r="BX202" s="812"/>
      <c r="BY202" s="812"/>
      <c r="BZ202" s="812"/>
      <c r="CA202" s="812"/>
      <c r="CB202" s="812"/>
      <c r="CC202" s="812"/>
      <c r="CD202" s="812"/>
      <c r="CE202" s="812"/>
      <c r="CF202" s="812"/>
      <c r="CG202" s="812"/>
      <c r="CH202" s="812"/>
      <c r="CI202" s="812"/>
      <c r="CJ202" s="812"/>
      <c r="CK202" s="812"/>
      <c r="CL202" s="812"/>
      <c r="CM202" s="812"/>
      <c r="CN202" s="812"/>
      <c r="CO202" s="812"/>
      <c r="CP202" s="812"/>
      <c r="CQ202" s="812"/>
      <c r="CR202" s="812"/>
      <c r="CS202" s="812"/>
      <c r="CT202" s="812"/>
      <c r="CU202" s="812"/>
      <c r="CV202" s="812"/>
      <c r="CW202" s="812"/>
      <c r="CX202" s="812"/>
      <c r="CY202" s="812"/>
      <c r="CZ202" s="812"/>
      <c r="DA202" s="812"/>
      <c r="DB202" s="812"/>
      <c r="DC202" s="812"/>
      <c r="DD202" s="812"/>
      <c r="DE202" s="812"/>
      <c r="DF202" s="812"/>
      <c r="DG202" s="812"/>
      <c r="DH202" s="812"/>
      <c r="DI202" s="812"/>
      <c r="DJ202" s="812"/>
      <c r="DK202" s="812"/>
      <c r="DL202" s="812"/>
      <c r="DM202" s="812"/>
      <c r="DN202" s="812"/>
      <c r="DO202" s="812"/>
      <c r="DP202" s="812"/>
      <c r="DQ202" s="812"/>
      <c r="DR202" s="812"/>
      <c r="DS202" s="812"/>
      <c r="DT202" s="812"/>
      <c r="DU202" s="812"/>
      <c r="DV202" s="812"/>
      <c r="DW202" s="812"/>
      <c r="DX202" s="812"/>
      <c r="DY202" s="812"/>
      <c r="DZ202" s="812"/>
      <c r="EA202" s="812"/>
      <c r="EB202" s="812"/>
      <c r="EC202" s="812"/>
      <c r="ED202" s="812"/>
      <c r="EE202" s="812"/>
      <c r="EF202" s="812"/>
      <c r="EG202" s="812"/>
      <c r="EH202" s="812"/>
      <c r="EI202" s="812"/>
      <c r="EJ202" s="812"/>
      <c r="EK202" s="812"/>
      <c r="EL202" s="812"/>
      <c r="EM202" s="812"/>
      <c r="EN202" s="812"/>
      <c r="EO202" s="812"/>
      <c r="EP202" s="812"/>
      <c r="EQ202" s="812"/>
      <c r="ER202" s="812"/>
      <c r="ES202" s="812"/>
      <c r="ET202" s="812"/>
      <c r="EU202" s="812"/>
      <c r="EV202" s="812"/>
      <c r="EW202" s="812"/>
      <c r="EX202" s="812"/>
      <c r="EY202" s="812"/>
      <c r="EZ202" s="812"/>
      <c r="FA202" s="812"/>
      <c r="FB202" s="812"/>
      <c r="FC202" s="812"/>
      <c r="FD202" s="812"/>
      <c r="FE202" s="812"/>
      <c r="FF202" s="812"/>
      <c r="FG202" s="812"/>
      <c r="FH202" s="812"/>
      <c r="FI202" s="812"/>
      <c r="FJ202" s="812"/>
      <c r="FK202" s="812"/>
      <c r="FL202" s="812"/>
      <c r="FM202" s="812"/>
      <c r="FN202" s="812"/>
      <c r="FO202" s="812"/>
      <c r="FP202" s="812"/>
      <c r="FQ202" s="812"/>
      <c r="FR202" s="812"/>
      <c r="FS202" s="812"/>
      <c r="FT202" s="812"/>
      <c r="FU202" s="812"/>
      <c r="FV202" s="812"/>
      <c r="FW202" s="812"/>
      <c r="FX202" s="812"/>
      <c r="FY202" s="812"/>
      <c r="FZ202" s="812"/>
      <c r="GA202" s="812"/>
      <c r="GB202" s="812"/>
      <c r="GC202" s="812"/>
      <c r="GD202" s="812"/>
      <c r="GE202" s="812"/>
      <c r="GF202" s="812"/>
      <c r="GG202" s="812"/>
      <c r="GH202" s="812"/>
      <c r="GI202" s="812"/>
      <c r="GJ202" s="812"/>
      <c r="GK202" s="812"/>
      <c r="GL202" s="812"/>
      <c r="GM202" s="812"/>
    </row>
    <row r="203" spans="2:195" ht="15" customHeight="1" x14ac:dyDescent="0.2">
      <c r="B203" s="812"/>
      <c r="C203" s="812"/>
      <c r="D203" s="812"/>
      <c r="E203" s="812"/>
      <c r="F203" s="812"/>
      <c r="G203" s="812"/>
      <c r="H203" s="812"/>
      <c r="I203" s="812"/>
      <c r="J203" s="812"/>
      <c r="K203" s="812"/>
      <c r="L203" s="812"/>
      <c r="M203" s="812"/>
      <c r="N203" s="812"/>
      <c r="O203" s="812"/>
      <c r="P203" s="812"/>
      <c r="Q203" s="812"/>
      <c r="R203" s="812"/>
      <c r="S203" s="812"/>
      <c r="T203" s="812"/>
      <c r="U203" s="812"/>
      <c r="V203" s="812"/>
      <c r="W203" s="812"/>
      <c r="X203" s="812"/>
      <c r="Y203" s="812"/>
      <c r="Z203" s="812"/>
      <c r="AA203" s="812"/>
      <c r="AB203" s="812"/>
      <c r="AC203" s="812"/>
      <c r="AD203" s="812"/>
      <c r="AE203" s="812"/>
      <c r="AF203" s="812"/>
      <c r="AG203" s="812"/>
      <c r="AH203" s="812"/>
      <c r="AI203" s="812"/>
      <c r="AJ203" s="812"/>
      <c r="AK203" s="812"/>
      <c r="AL203" s="812"/>
      <c r="AM203" s="812"/>
      <c r="AN203" s="812"/>
      <c r="AO203" s="812"/>
      <c r="AP203" s="812"/>
      <c r="AQ203" s="812"/>
      <c r="AR203" s="812"/>
      <c r="AS203" s="812"/>
      <c r="AT203" s="812"/>
      <c r="AU203" s="812"/>
      <c r="AV203" s="812"/>
      <c r="AW203" s="812"/>
      <c r="AX203" s="812"/>
      <c r="AY203" s="812"/>
      <c r="AZ203" s="812"/>
      <c r="BA203" s="812"/>
      <c r="BB203" s="812"/>
      <c r="BC203" s="812"/>
      <c r="BD203" s="812"/>
      <c r="BE203" s="812"/>
      <c r="BF203" s="812"/>
      <c r="BG203" s="812"/>
      <c r="BH203" s="812"/>
      <c r="BI203" s="812"/>
      <c r="BJ203" s="812"/>
      <c r="BK203" s="812"/>
      <c r="BL203" s="812"/>
      <c r="BM203" s="812"/>
      <c r="BN203" s="812"/>
      <c r="BO203" s="812"/>
      <c r="BP203" s="812"/>
      <c r="BQ203" s="812"/>
      <c r="BR203" s="812"/>
      <c r="BS203" s="812"/>
      <c r="BT203" s="812"/>
      <c r="BU203" s="812"/>
      <c r="BV203" s="812"/>
      <c r="BW203" s="812"/>
      <c r="BX203" s="812"/>
      <c r="BY203" s="812"/>
      <c r="BZ203" s="812"/>
      <c r="CA203" s="812"/>
      <c r="CB203" s="812"/>
      <c r="CC203" s="812"/>
      <c r="CD203" s="812"/>
      <c r="CE203" s="812"/>
      <c r="CF203" s="812"/>
      <c r="CG203" s="812"/>
      <c r="CH203" s="812"/>
      <c r="CI203" s="812"/>
      <c r="CJ203" s="812"/>
      <c r="CK203" s="812"/>
      <c r="CL203" s="812"/>
      <c r="CM203" s="812"/>
      <c r="CN203" s="812"/>
      <c r="CO203" s="812"/>
      <c r="CP203" s="812"/>
      <c r="CQ203" s="812"/>
      <c r="CR203" s="812"/>
      <c r="CS203" s="812"/>
      <c r="CT203" s="812"/>
      <c r="CU203" s="812"/>
      <c r="CV203" s="812"/>
      <c r="CW203" s="812"/>
      <c r="CX203" s="812"/>
      <c r="CY203" s="812"/>
      <c r="CZ203" s="812"/>
      <c r="DA203" s="812"/>
      <c r="DB203" s="812"/>
      <c r="DC203" s="812"/>
      <c r="DD203" s="812"/>
      <c r="DE203" s="812"/>
      <c r="DF203" s="812"/>
      <c r="DG203" s="812"/>
      <c r="DH203" s="812"/>
      <c r="DI203" s="812"/>
      <c r="DJ203" s="812"/>
      <c r="DK203" s="812"/>
      <c r="DL203" s="812"/>
      <c r="DM203" s="812"/>
      <c r="DN203" s="812"/>
      <c r="DO203" s="812"/>
      <c r="DP203" s="812"/>
      <c r="DQ203" s="812"/>
      <c r="DR203" s="812"/>
      <c r="DS203" s="812"/>
      <c r="DT203" s="812"/>
      <c r="DU203" s="812"/>
      <c r="DV203" s="812"/>
      <c r="DW203" s="812"/>
      <c r="DX203" s="812"/>
      <c r="DY203" s="812"/>
      <c r="DZ203" s="812"/>
      <c r="EA203" s="812"/>
      <c r="EB203" s="812"/>
      <c r="EC203" s="812"/>
      <c r="ED203" s="812"/>
      <c r="EE203" s="812"/>
      <c r="EF203" s="812"/>
      <c r="EG203" s="812"/>
      <c r="EH203" s="812"/>
      <c r="EI203" s="812"/>
      <c r="EJ203" s="812"/>
      <c r="EK203" s="812"/>
      <c r="EL203" s="812"/>
      <c r="EM203" s="812"/>
      <c r="EN203" s="812"/>
      <c r="EO203" s="812"/>
      <c r="EP203" s="812"/>
      <c r="EQ203" s="812"/>
      <c r="ER203" s="812"/>
      <c r="ES203" s="812"/>
      <c r="ET203" s="812"/>
      <c r="EU203" s="812"/>
      <c r="EV203" s="812"/>
      <c r="EW203" s="812"/>
      <c r="EX203" s="812"/>
      <c r="EY203" s="812"/>
      <c r="EZ203" s="812"/>
      <c r="FA203" s="812"/>
      <c r="FB203" s="812"/>
      <c r="FC203" s="812"/>
      <c r="FD203" s="812"/>
      <c r="FE203" s="812"/>
      <c r="FF203" s="812"/>
      <c r="FG203" s="812"/>
      <c r="FH203" s="812"/>
      <c r="FI203" s="812"/>
      <c r="FJ203" s="812"/>
      <c r="FK203" s="812"/>
      <c r="FL203" s="812"/>
      <c r="FM203" s="812"/>
      <c r="FN203" s="812"/>
      <c r="FO203" s="812"/>
      <c r="FP203" s="812"/>
      <c r="FQ203" s="812"/>
      <c r="FR203" s="812"/>
      <c r="FS203" s="812"/>
      <c r="FT203" s="812"/>
      <c r="FU203" s="812"/>
      <c r="FV203" s="812"/>
      <c r="FW203" s="812"/>
      <c r="FX203" s="812"/>
      <c r="FY203" s="812"/>
      <c r="FZ203" s="812"/>
      <c r="GA203" s="812"/>
      <c r="GB203" s="812"/>
      <c r="GC203" s="812"/>
      <c r="GD203" s="812"/>
      <c r="GE203" s="812"/>
      <c r="GF203" s="812"/>
      <c r="GG203" s="812"/>
      <c r="GH203" s="812"/>
      <c r="GI203" s="812"/>
      <c r="GJ203" s="812"/>
      <c r="GK203" s="812"/>
      <c r="GL203" s="812"/>
      <c r="GM203" s="812"/>
    </row>
    <row r="204" spans="2:195" ht="15" customHeight="1" x14ac:dyDescent="0.2">
      <c r="B204" s="812"/>
      <c r="C204" s="812"/>
      <c r="D204" s="812"/>
      <c r="E204" s="812"/>
      <c r="F204" s="812"/>
      <c r="G204" s="812"/>
      <c r="H204" s="812"/>
      <c r="I204" s="812"/>
      <c r="J204" s="812"/>
      <c r="K204" s="812"/>
      <c r="L204" s="812"/>
      <c r="M204" s="812"/>
      <c r="N204" s="812"/>
      <c r="O204" s="812"/>
      <c r="P204" s="812"/>
      <c r="Q204" s="812"/>
      <c r="R204" s="812"/>
      <c r="S204" s="812"/>
      <c r="T204" s="812"/>
      <c r="U204" s="812"/>
      <c r="V204" s="812"/>
      <c r="W204" s="812"/>
      <c r="X204" s="812"/>
      <c r="Y204" s="812"/>
      <c r="Z204" s="812"/>
      <c r="AA204" s="812"/>
      <c r="AB204" s="812"/>
      <c r="AC204" s="812"/>
      <c r="AD204" s="812"/>
      <c r="AE204" s="812"/>
      <c r="AF204" s="812"/>
      <c r="AG204" s="812"/>
      <c r="AH204" s="812"/>
      <c r="AI204" s="812"/>
      <c r="AJ204" s="812"/>
      <c r="AK204" s="812"/>
      <c r="AL204" s="812"/>
      <c r="AM204" s="812"/>
      <c r="AN204" s="812"/>
      <c r="AO204" s="812"/>
      <c r="AP204" s="812"/>
      <c r="AQ204" s="812"/>
      <c r="AR204" s="812"/>
      <c r="AS204" s="812"/>
      <c r="AT204" s="812"/>
      <c r="AU204" s="812"/>
      <c r="AV204" s="812"/>
      <c r="AW204" s="812"/>
      <c r="AX204" s="812"/>
      <c r="AY204" s="812"/>
      <c r="AZ204" s="812"/>
      <c r="BA204" s="812"/>
      <c r="BB204" s="812"/>
      <c r="BC204" s="812"/>
      <c r="BD204" s="812"/>
      <c r="BE204" s="812"/>
      <c r="BF204" s="812"/>
      <c r="BG204" s="812"/>
      <c r="BH204" s="812"/>
      <c r="BI204" s="812"/>
      <c r="BJ204" s="812"/>
      <c r="BK204" s="812"/>
      <c r="BL204" s="812"/>
      <c r="BM204" s="812"/>
      <c r="BN204" s="812"/>
      <c r="BO204" s="812"/>
      <c r="BP204" s="812"/>
      <c r="BQ204" s="812"/>
      <c r="BR204" s="812"/>
      <c r="BS204" s="812"/>
      <c r="BT204" s="812"/>
      <c r="BU204" s="812"/>
      <c r="BV204" s="812"/>
      <c r="BW204" s="812"/>
      <c r="BX204" s="812"/>
      <c r="BY204" s="812"/>
      <c r="BZ204" s="812"/>
      <c r="CA204" s="812"/>
      <c r="CB204" s="812"/>
      <c r="CC204" s="812"/>
      <c r="CD204" s="812"/>
      <c r="CE204" s="812"/>
      <c r="CF204" s="812"/>
      <c r="CG204" s="812"/>
      <c r="CH204" s="812"/>
      <c r="CI204" s="812"/>
      <c r="CJ204" s="812"/>
      <c r="CK204" s="812"/>
      <c r="CL204" s="812"/>
      <c r="CM204" s="812"/>
      <c r="CN204" s="812"/>
      <c r="CO204" s="812"/>
      <c r="CP204" s="812"/>
      <c r="CQ204" s="812"/>
      <c r="CR204" s="812"/>
      <c r="CS204" s="812"/>
      <c r="CT204" s="812"/>
      <c r="CU204" s="812"/>
      <c r="CV204" s="812"/>
      <c r="CW204" s="812"/>
      <c r="CX204" s="812"/>
      <c r="CY204" s="812"/>
      <c r="CZ204" s="812"/>
      <c r="DA204" s="812"/>
      <c r="DB204" s="812"/>
      <c r="DC204" s="812"/>
      <c r="DD204" s="812"/>
      <c r="DE204" s="812"/>
      <c r="DF204" s="812"/>
      <c r="DG204" s="812"/>
      <c r="DH204" s="812"/>
      <c r="DI204" s="812"/>
      <c r="DJ204" s="812"/>
      <c r="DK204" s="812"/>
      <c r="DL204" s="812"/>
      <c r="DM204" s="812"/>
      <c r="DN204" s="812"/>
      <c r="DO204" s="812"/>
      <c r="DP204" s="812"/>
      <c r="DQ204" s="812"/>
      <c r="DR204" s="812"/>
      <c r="DS204" s="812"/>
      <c r="DT204" s="812"/>
      <c r="DU204" s="812"/>
      <c r="DV204" s="812"/>
      <c r="DW204" s="812"/>
      <c r="DX204" s="812"/>
      <c r="DY204" s="812"/>
      <c r="DZ204" s="812"/>
      <c r="EA204" s="812"/>
      <c r="EB204" s="812"/>
      <c r="EC204" s="812"/>
      <c r="ED204" s="812"/>
      <c r="EE204" s="812"/>
      <c r="EF204" s="812"/>
      <c r="EG204" s="812"/>
      <c r="EH204" s="812"/>
      <c r="EI204" s="812"/>
      <c r="EJ204" s="812"/>
      <c r="EK204" s="812"/>
      <c r="EL204" s="812"/>
      <c r="EM204" s="812"/>
      <c r="EN204" s="812"/>
      <c r="EO204" s="812"/>
      <c r="EP204" s="812"/>
      <c r="EQ204" s="812"/>
      <c r="ER204" s="812"/>
      <c r="ES204" s="812"/>
      <c r="ET204" s="812"/>
      <c r="EU204" s="812"/>
      <c r="EV204" s="812"/>
      <c r="EW204" s="812"/>
      <c r="EX204" s="812"/>
      <c r="EY204" s="812"/>
      <c r="EZ204" s="812"/>
      <c r="FA204" s="812"/>
      <c r="FB204" s="812"/>
      <c r="FC204" s="812"/>
      <c r="FD204" s="812"/>
      <c r="FE204" s="812"/>
      <c r="FF204" s="812"/>
      <c r="FG204" s="812"/>
      <c r="FH204" s="812"/>
      <c r="FI204" s="812"/>
      <c r="FJ204" s="812"/>
      <c r="FK204" s="812"/>
      <c r="FL204" s="812"/>
      <c r="FM204" s="812"/>
      <c r="FN204" s="812"/>
      <c r="FO204" s="812"/>
      <c r="FP204" s="812"/>
      <c r="FQ204" s="812"/>
      <c r="FR204" s="812"/>
      <c r="FS204" s="812"/>
      <c r="FT204" s="812"/>
      <c r="FU204" s="812"/>
      <c r="FV204" s="812"/>
      <c r="FW204" s="812"/>
      <c r="FX204" s="812"/>
      <c r="FY204" s="812"/>
      <c r="FZ204" s="812"/>
      <c r="GA204" s="812"/>
      <c r="GB204" s="812"/>
      <c r="GC204" s="812"/>
      <c r="GD204" s="812"/>
      <c r="GE204" s="812"/>
      <c r="GF204" s="812"/>
      <c r="GG204" s="812"/>
      <c r="GH204" s="812"/>
      <c r="GI204" s="812"/>
      <c r="GJ204" s="812"/>
      <c r="GK204" s="812"/>
      <c r="GL204" s="812"/>
      <c r="GM204" s="812"/>
    </row>
    <row r="205" spans="2:195" ht="15" customHeight="1" x14ac:dyDescent="0.2">
      <c r="B205" s="812"/>
      <c r="C205" s="812"/>
      <c r="D205" s="812"/>
      <c r="E205" s="812"/>
      <c r="F205" s="812"/>
      <c r="G205" s="812"/>
      <c r="H205" s="812"/>
      <c r="I205" s="812"/>
      <c r="J205" s="812"/>
      <c r="K205" s="812"/>
      <c r="L205" s="812"/>
      <c r="M205" s="812"/>
      <c r="N205" s="812"/>
      <c r="O205" s="812"/>
      <c r="P205" s="812"/>
      <c r="Q205" s="812"/>
      <c r="R205" s="812"/>
      <c r="S205" s="812"/>
      <c r="T205" s="812"/>
      <c r="U205" s="812"/>
      <c r="V205" s="812"/>
      <c r="W205" s="812"/>
      <c r="X205" s="812"/>
      <c r="Y205" s="812"/>
      <c r="Z205" s="812"/>
      <c r="AA205" s="812"/>
      <c r="AB205" s="812"/>
      <c r="AC205" s="812"/>
      <c r="AD205" s="812"/>
      <c r="AE205" s="812"/>
      <c r="AF205" s="812"/>
      <c r="AG205" s="812"/>
      <c r="AH205" s="812"/>
      <c r="AI205" s="812"/>
      <c r="AJ205" s="812"/>
      <c r="AK205" s="812"/>
      <c r="AL205" s="812"/>
      <c r="AM205" s="812"/>
      <c r="AN205" s="812"/>
      <c r="AO205" s="812"/>
      <c r="AP205" s="812"/>
      <c r="AQ205" s="812"/>
      <c r="AR205" s="812"/>
      <c r="AS205" s="812"/>
      <c r="AT205" s="812"/>
      <c r="AU205" s="812"/>
      <c r="AV205" s="812"/>
      <c r="AW205" s="812"/>
      <c r="AX205" s="812"/>
      <c r="AY205" s="812"/>
      <c r="AZ205" s="812"/>
      <c r="BA205" s="812"/>
      <c r="BB205" s="812"/>
      <c r="BC205" s="812"/>
      <c r="BD205" s="812"/>
      <c r="BE205" s="812"/>
      <c r="BF205" s="812"/>
      <c r="BG205" s="812"/>
      <c r="BH205" s="812"/>
      <c r="BI205" s="812"/>
      <c r="BJ205" s="812"/>
      <c r="BK205" s="812"/>
      <c r="BL205" s="812"/>
      <c r="BM205" s="812"/>
      <c r="BN205" s="812"/>
      <c r="BO205" s="812"/>
      <c r="BP205" s="812"/>
      <c r="BQ205" s="812"/>
      <c r="BR205" s="812"/>
      <c r="BS205" s="812"/>
      <c r="BT205" s="812"/>
      <c r="BU205" s="812"/>
      <c r="BV205" s="812"/>
      <c r="BW205" s="812"/>
      <c r="BX205" s="812"/>
      <c r="BY205" s="812"/>
      <c r="BZ205" s="812"/>
      <c r="CA205" s="812"/>
      <c r="CB205" s="812"/>
      <c r="CC205" s="812"/>
      <c r="CD205" s="812"/>
      <c r="CE205" s="812"/>
      <c r="CF205" s="812"/>
      <c r="CG205" s="812"/>
      <c r="CH205" s="812"/>
      <c r="CI205" s="812"/>
      <c r="CJ205" s="812"/>
      <c r="CK205" s="812"/>
      <c r="CL205" s="812"/>
      <c r="CM205" s="812"/>
      <c r="CN205" s="812"/>
      <c r="CO205" s="812"/>
      <c r="CP205" s="812"/>
      <c r="CQ205" s="812"/>
      <c r="CR205" s="812"/>
      <c r="CS205" s="812"/>
      <c r="CT205" s="812"/>
      <c r="CU205" s="812"/>
      <c r="CV205" s="812"/>
      <c r="CW205" s="812"/>
      <c r="CX205" s="812"/>
      <c r="CY205" s="812"/>
      <c r="CZ205" s="812"/>
      <c r="DA205" s="812"/>
      <c r="DB205" s="812"/>
      <c r="DC205" s="812"/>
      <c r="DD205" s="812"/>
      <c r="DE205" s="812"/>
      <c r="DF205" s="812"/>
      <c r="DG205" s="812"/>
      <c r="DH205" s="812"/>
      <c r="DI205" s="812"/>
      <c r="DJ205" s="812"/>
      <c r="DK205" s="812"/>
      <c r="DL205" s="812"/>
      <c r="DM205" s="812"/>
      <c r="DN205" s="812"/>
      <c r="DO205" s="812"/>
      <c r="DP205" s="812"/>
      <c r="DQ205" s="812"/>
      <c r="DR205" s="812"/>
      <c r="DS205" s="812"/>
      <c r="DT205" s="812"/>
      <c r="DU205" s="812"/>
      <c r="DV205" s="812"/>
      <c r="DW205" s="812"/>
      <c r="DX205" s="812"/>
      <c r="DY205" s="812"/>
      <c r="DZ205" s="812"/>
      <c r="EA205" s="812"/>
      <c r="EB205" s="812"/>
      <c r="EC205" s="812"/>
      <c r="ED205" s="812"/>
      <c r="EE205" s="812"/>
      <c r="EF205" s="812"/>
      <c r="EG205" s="812"/>
      <c r="EH205" s="812"/>
      <c r="EI205" s="812"/>
      <c r="EJ205" s="812"/>
      <c r="EK205" s="812"/>
      <c r="EL205" s="812"/>
      <c r="EM205" s="812"/>
      <c r="EN205" s="812"/>
      <c r="EO205" s="812"/>
      <c r="EP205" s="812"/>
      <c r="EQ205" s="812"/>
      <c r="ER205" s="812"/>
      <c r="ES205" s="812"/>
      <c r="ET205" s="812"/>
      <c r="EU205" s="812"/>
      <c r="EV205" s="812"/>
      <c r="EW205" s="812"/>
      <c r="EX205" s="812"/>
      <c r="EY205" s="812"/>
      <c r="EZ205" s="812"/>
      <c r="FA205" s="812"/>
      <c r="FB205" s="812"/>
      <c r="FC205" s="812"/>
      <c r="FD205" s="812"/>
      <c r="FE205" s="812"/>
      <c r="FF205" s="812"/>
      <c r="FG205" s="812"/>
      <c r="FH205" s="812"/>
      <c r="FI205" s="812"/>
      <c r="FJ205" s="812"/>
      <c r="FK205" s="812"/>
      <c r="FL205" s="812"/>
      <c r="FM205" s="812"/>
      <c r="FN205" s="812"/>
      <c r="FO205" s="812"/>
      <c r="FP205" s="812"/>
      <c r="FQ205" s="812"/>
      <c r="FR205" s="812"/>
      <c r="FS205" s="812"/>
      <c r="FT205" s="812"/>
      <c r="FU205" s="812"/>
      <c r="FV205" s="812"/>
      <c r="FW205" s="812"/>
      <c r="FX205" s="812"/>
      <c r="FY205" s="812"/>
      <c r="FZ205" s="812"/>
      <c r="GA205" s="812"/>
      <c r="GB205" s="812"/>
      <c r="GC205" s="812"/>
      <c r="GD205" s="812"/>
      <c r="GE205" s="812"/>
      <c r="GF205" s="812"/>
      <c r="GG205" s="812"/>
      <c r="GH205" s="812"/>
      <c r="GI205" s="812"/>
      <c r="GJ205" s="812"/>
      <c r="GK205" s="812"/>
      <c r="GL205" s="812"/>
      <c r="GM205" s="812"/>
    </row>
    <row r="206" spans="2:195" ht="15" customHeight="1" x14ac:dyDescent="0.2">
      <c r="B206" s="812"/>
      <c r="C206" s="812"/>
      <c r="D206" s="812"/>
      <c r="E206" s="812"/>
      <c r="F206" s="812"/>
      <c r="G206" s="812"/>
      <c r="H206" s="812"/>
      <c r="I206" s="812"/>
      <c r="J206" s="812"/>
      <c r="K206" s="812"/>
      <c r="L206" s="812"/>
      <c r="M206" s="812"/>
      <c r="N206" s="812"/>
      <c r="O206" s="812"/>
      <c r="P206" s="812"/>
      <c r="Q206" s="812"/>
      <c r="R206" s="812"/>
      <c r="S206" s="812"/>
      <c r="T206" s="812"/>
      <c r="U206" s="812"/>
      <c r="V206" s="812"/>
      <c r="W206" s="812"/>
      <c r="X206" s="812"/>
      <c r="Y206" s="812"/>
      <c r="Z206" s="812"/>
      <c r="AA206" s="812"/>
      <c r="AB206" s="812"/>
      <c r="AC206" s="812"/>
      <c r="AD206" s="812"/>
      <c r="AE206" s="812"/>
      <c r="AF206" s="812"/>
      <c r="AG206" s="812"/>
      <c r="AH206" s="812"/>
      <c r="AI206" s="812"/>
      <c r="AJ206" s="812"/>
      <c r="AK206" s="812"/>
      <c r="AL206" s="812"/>
      <c r="AM206" s="812"/>
      <c r="AN206" s="812"/>
      <c r="AO206" s="812"/>
      <c r="AP206" s="812"/>
      <c r="AQ206" s="812"/>
      <c r="AR206" s="812"/>
      <c r="AS206" s="812"/>
      <c r="AT206" s="812"/>
      <c r="AU206" s="812"/>
      <c r="AV206" s="812"/>
      <c r="AW206" s="812"/>
      <c r="AX206" s="812"/>
      <c r="AY206" s="812"/>
      <c r="AZ206" s="812"/>
      <c r="BA206" s="812"/>
      <c r="BB206" s="812"/>
      <c r="BC206" s="812"/>
      <c r="BD206" s="812"/>
      <c r="BE206" s="812"/>
      <c r="BF206" s="812"/>
      <c r="BG206" s="812"/>
      <c r="BH206" s="812"/>
      <c r="BI206" s="812"/>
      <c r="BJ206" s="812"/>
      <c r="BK206" s="812"/>
      <c r="BL206" s="812"/>
      <c r="BM206" s="812"/>
      <c r="BN206" s="812"/>
      <c r="BO206" s="812"/>
      <c r="BP206" s="812"/>
      <c r="BQ206" s="812"/>
      <c r="BR206" s="812"/>
      <c r="BS206" s="812"/>
      <c r="BT206" s="812"/>
      <c r="BU206" s="812"/>
      <c r="BV206" s="812"/>
      <c r="BW206" s="812"/>
      <c r="BX206" s="812"/>
      <c r="BY206" s="812"/>
      <c r="BZ206" s="812"/>
      <c r="CA206" s="812"/>
      <c r="CB206" s="812"/>
      <c r="CC206" s="812"/>
      <c r="CD206" s="812"/>
      <c r="CE206" s="812"/>
      <c r="CF206" s="812"/>
      <c r="CG206" s="812"/>
      <c r="CH206" s="812"/>
      <c r="CI206" s="812"/>
      <c r="CJ206" s="812"/>
      <c r="CK206" s="812"/>
      <c r="CL206" s="812"/>
      <c r="CM206" s="812"/>
      <c r="CN206" s="812"/>
      <c r="CO206" s="812"/>
      <c r="CP206" s="812"/>
      <c r="CQ206" s="812"/>
      <c r="CR206" s="812"/>
      <c r="CS206" s="812"/>
      <c r="CT206" s="812"/>
      <c r="CU206" s="812"/>
      <c r="CV206" s="812"/>
      <c r="CW206" s="812"/>
      <c r="CX206" s="812"/>
      <c r="CY206" s="812"/>
      <c r="CZ206" s="812"/>
      <c r="DA206" s="812"/>
      <c r="DB206" s="812"/>
      <c r="DC206" s="812"/>
      <c r="DD206" s="812"/>
      <c r="DE206" s="812"/>
      <c r="DF206" s="812"/>
      <c r="DG206" s="812"/>
      <c r="DH206" s="812"/>
      <c r="DI206" s="812"/>
      <c r="DJ206" s="812"/>
      <c r="DK206" s="812"/>
      <c r="DL206" s="812"/>
      <c r="DM206" s="812"/>
      <c r="DN206" s="812"/>
      <c r="DO206" s="812"/>
      <c r="DP206" s="812"/>
      <c r="DQ206" s="812"/>
      <c r="DR206" s="812"/>
      <c r="DS206" s="812"/>
      <c r="DT206" s="812"/>
      <c r="DU206" s="812"/>
      <c r="DV206" s="812"/>
      <c r="DW206" s="812"/>
      <c r="DX206" s="812"/>
      <c r="DY206" s="812"/>
      <c r="DZ206" s="812"/>
      <c r="EA206" s="812"/>
      <c r="EB206" s="812"/>
      <c r="EC206" s="812"/>
      <c r="ED206" s="812"/>
      <c r="EE206" s="812"/>
      <c r="EF206" s="812"/>
      <c r="EG206" s="812"/>
      <c r="EH206" s="812"/>
      <c r="EI206" s="812"/>
      <c r="EJ206" s="812"/>
      <c r="EK206" s="812"/>
      <c r="EL206" s="812"/>
      <c r="EM206" s="812"/>
      <c r="EN206" s="812"/>
      <c r="EO206" s="812"/>
      <c r="EP206" s="812"/>
      <c r="EQ206" s="812"/>
      <c r="ER206" s="812"/>
      <c r="ES206" s="812"/>
      <c r="ET206" s="812"/>
      <c r="EU206" s="812"/>
      <c r="EV206" s="812"/>
      <c r="EW206" s="812"/>
      <c r="EX206" s="812"/>
      <c r="EY206" s="812"/>
      <c r="EZ206" s="812"/>
      <c r="FA206" s="812"/>
      <c r="FB206" s="812"/>
      <c r="FC206" s="812"/>
      <c r="FD206" s="812"/>
      <c r="FE206" s="812"/>
      <c r="FF206" s="812"/>
      <c r="FG206" s="812"/>
      <c r="FH206" s="812"/>
      <c r="FI206" s="812"/>
      <c r="FJ206" s="812"/>
      <c r="FK206" s="812"/>
      <c r="FL206" s="812"/>
      <c r="FM206" s="812"/>
      <c r="FN206" s="812"/>
      <c r="FO206" s="812"/>
      <c r="FP206" s="812"/>
      <c r="FQ206" s="812"/>
      <c r="FR206" s="812"/>
      <c r="FS206" s="812"/>
      <c r="FT206" s="812"/>
      <c r="FU206" s="812"/>
      <c r="FV206" s="812"/>
      <c r="FW206" s="812"/>
      <c r="FX206" s="812"/>
      <c r="FY206" s="812"/>
      <c r="FZ206" s="812"/>
      <c r="GA206" s="812"/>
      <c r="GB206" s="812"/>
      <c r="GC206" s="812"/>
      <c r="GD206" s="812"/>
      <c r="GE206" s="812"/>
      <c r="GF206" s="812"/>
      <c r="GG206" s="812"/>
      <c r="GH206" s="812"/>
      <c r="GI206" s="812"/>
      <c r="GJ206" s="812"/>
      <c r="GK206" s="812"/>
      <c r="GL206" s="812"/>
      <c r="GM206" s="812"/>
    </row>
    <row r="207" spans="2:195" ht="15" customHeight="1" x14ac:dyDescent="0.2">
      <c r="B207" s="812"/>
      <c r="C207" s="812"/>
      <c r="D207" s="812"/>
      <c r="E207" s="812"/>
      <c r="F207" s="812"/>
      <c r="G207" s="812"/>
      <c r="H207" s="812"/>
      <c r="I207" s="812"/>
      <c r="J207" s="812"/>
      <c r="K207" s="812"/>
      <c r="L207" s="812"/>
      <c r="M207" s="812"/>
      <c r="N207" s="812"/>
      <c r="O207" s="812"/>
      <c r="P207" s="812"/>
      <c r="Q207" s="812"/>
      <c r="R207" s="812"/>
      <c r="S207" s="812"/>
      <c r="T207" s="812"/>
      <c r="U207" s="812"/>
      <c r="V207" s="812"/>
      <c r="W207" s="812"/>
      <c r="X207" s="812"/>
      <c r="Y207" s="812"/>
      <c r="Z207" s="812"/>
      <c r="AA207" s="812"/>
      <c r="AB207" s="812"/>
      <c r="AC207" s="812"/>
      <c r="AD207" s="812"/>
      <c r="AE207" s="812"/>
      <c r="AF207" s="812"/>
      <c r="AG207" s="812"/>
      <c r="AH207" s="812"/>
      <c r="AI207" s="812"/>
      <c r="AJ207" s="812"/>
      <c r="AK207" s="812"/>
      <c r="AL207" s="812"/>
      <c r="AM207" s="812"/>
      <c r="AN207" s="812"/>
      <c r="AO207" s="812"/>
      <c r="AP207" s="812"/>
      <c r="AQ207" s="812"/>
      <c r="AR207" s="812"/>
      <c r="AS207" s="812"/>
      <c r="AT207" s="812"/>
      <c r="AU207" s="812"/>
      <c r="AV207" s="812"/>
      <c r="AW207" s="812"/>
      <c r="AX207" s="812"/>
      <c r="AY207" s="812"/>
      <c r="AZ207" s="812"/>
      <c r="BA207" s="812"/>
      <c r="BB207" s="812"/>
      <c r="BC207" s="812"/>
      <c r="BD207" s="812"/>
      <c r="BE207" s="812"/>
      <c r="BF207" s="812"/>
      <c r="BG207" s="812"/>
      <c r="BH207" s="812"/>
      <c r="BI207" s="812"/>
      <c r="BJ207" s="812"/>
      <c r="BK207" s="812"/>
      <c r="BL207" s="812"/>
      <c r="BM207" s="812"/>
      <c r="BN207" s="812"/>
      <c r="BO207" s="812"/>
      <c r="BP207" s="812"/>
      <c r="BQ207" s="812"/>
      <c r="BR207" s="812"/>
      <c r="BS207" s="812"/>
      <c r="BT207" s="812"/>
      <c r="BU207" s="812"/>
      <c r="BV207" s="812"/>
      <c r="BW207" s="812"/>
      <c r="BX207" s="812"/>
      <c r="BY207" s="812"/>
      <c r="BZ207" s="812"/>
      <c r="CA207" s="812"/>
      <c r="CB207" s="812"/>
      <c r="CC207" s="812"/>
      <c r="CD207" s="812"/>
      <c r="CE207" s="812"/>
      <c r="CF207" s="812"/>
      <c r="CG207" s="812"/>
      <c r="CH207" s="812"/>
      <c r="CI207" s="812"/>
      <c r="CJ207" s="812"/>
      <c r="CK207" s="812"/>
      <c r="CL207" s="812"/>
      <c r="CM207" s="812"/>
      <c r="CN207" s="812"/>
      <c r="CO207" s="812"/>
      <c r="CP207" s="812"/>
      <c r="CQ207" s="812"/>
      <c r="CR207" s="812"/>
      <c r="CS207" s="812"/>
      <c r="CT207" s="812"/>
      <c r="CU207" s="812"/>
      <c r="CV207" s="812"/>
      <c r="CW207" s="812"/>
      <c r="CX207" s="812"/>
      <c r="CY207" s="812"/>
      <c r="CZ207" s="812"/>
      <c r="DA207" s="812"/>
      <c r="DB207" s="812"/>
      <c r="DC207" s="812"/>
      <c r="DD207" s="812"/>
      <c r="DE207" s="812"/>
      <c r="DF207" s="812"/>
      <c r="DG207" s="812"/>
      <c r="DH207" s="812"/>
      <c r="DI207" s="812"/>
      <c r="DJ207" s="812"/>
      <c r="DK207" s="812"/>
      <c r="DL207" s="812"/>
      <c r="DM207" s="812"/>
      <c r="DN207" s="812"/>
      <c r="DO207" s="812"/>
      <c r="DP207" s="812"/>
      <c r="DQ207" s="812"/>
      <c r="DR207" s="812"/>
      <c r="DS207" s="812"/>
      <c r="DT207" s="812"/>
      <c r="DU207" s="812"/>
      <c r="DV207" s="812"/>
      <c r="DW207" s="812"/>
      <c r="DX207" s="812"/>
      <c r="DY207" s="812"/>
      <c r="DZ207" s="812"/>
      <c r="EA207" s="812"/>
      <c r="EB207" s="812"/>
      <c r="EC207" s="812"/>
      <c r="ED207" s="812"/>
      <c r="EE207" s="812"/>
      <c r="EF207" s="812"/>
      <c r="EG207" s="812"/>
      <c r="EH207" s="812"/>
      <c r="EI207" s="812"/>
      <c r="EJ207" s="812"/>
      <c r="EK207" s="812"/>
      <c r="EL207" s="812"/>
      <c r="EM207" s="812"/>
      <c r="EN207" s="812"/>
      <c r="EO207" s="812"/>
      <c r="EP207" s="812"/>
      <c r="EQ207" s="812"/>
      <c r="ER207" s="812"/>
      <c r="ES207" s="812"/>
      <c r="ET207" s="812"/>
      <c r="EU207" s="812"/>
      <c r="EV207" s="812"/>
      <c r="EW207" s="812"/>
      <c r="EX207" s="812"/>
      <c r="EY207" s="812"/>
      <c r="EZ207" s="812"/>
      <c r="FA207" s="812"/>
      <c r="FB207" s="812"/>
      <c r="FC207" s="812"/>
      <c r="FD207" s="812"/>
      <c r="FE207" s="812"/>
      <c r="FF207" s="812"/>
      <c r="FG207" s="812"/>
      <c r="FH207" s="812"/>
      <c r="FI207" s="812"/>
      <c r="FJ207" s="812"/>
      <c r="FK207" s="812"/>
      <c r="FL207" s="812"/>
      <c r="FM207" s="812"/>
      <c r="FN207" s="812"/>
      <c r="FO207" s="812"/>
      <c r="FP207" s="812"/>
      <c r="FQ207" s="812"/>
      <c r="FR207" s="812"/>
      <c r="FS207" s="812"/>
      <c r="FT207" s="812"/>
      <c r="FU207" s="812"/>
      <c r="FV207" s="812"/>
      <c r="FW207" s="812"/>
      <c r="FX207" s="812"/>
      <c r="FY207" s="812"/>
      <c r="FZ207" s="812"/>
      <c r="GA207" s="812"/>
      <c r="GB207" s="812"/>
      <c r="GC207" s="812"/>
      <c r="GD207" s="812"/>
      <c r="GE207" s="812"/>
      <c r="GF207" s="812"/>
      <c r="GG207" s="812"/>
      <c r="GH207" s="812"/>
      <c r="GI207" s="812"/>
      <c r="GJ207" s="812"/>
      <c r="GK207" s="812"/>
      <c r="GL207" s="812"/>
      <c r="GM207" s="812"/>
    </row>
    <row r="208" spans="2:195" ht="15" customHeight="1" x14ac:dyDescent="0.2">
      <c r="B208" s="812"/>
      <c r="C208" s="812"/>
      <c r="D208" s="812"/>
      <c r="E208" s="812"/>
      <c r="F208" s="812"/>
      <c r="G208" s="812"/>
      <c r="H208" s="812"/>
      <c r="I208" s="812"/>
      <c r="J208" s="812"/>
      <c r="K208" s="812"/>
      <c r="L208" s="812"/>
      <c r="M208" s="812"/>
      <c r="N208" s="812"/>
      <c r="O208" s="812"/>
      <c r="P208" s="812"/>
      <c r="Q208" s="812"/>
      <c r="R208" s="812"/>
      <c r="S208" s="812"/>
      <c r="T208" s="812"/>
      <c r="U208" s="812"/>
      <c r="V208" s="812"/>
      <c r="W208" s="812"/>
      <c r="X208" s="812"/>
      <c r="Y208" s="812"/>
      <c r="Z208" s="812"/>
      <c r="AA208" s="812"/>
      <c r="AB208" s="812"/>
      <c r="AC208" s="812"/>
      <c r="AD208" s="812"/>
      <c r="AE208" s="812"/>
      <c r="AF208" s="812"/>
      <c r="AG208" s="812"/>
      <c r="AH208" s="812"/>
      <c r="AI208" s="812"/>
      <c r="AJ208" s="812"/>
      <c r="AK208" s="812"/>
      <c r="AL208" s="812"/>
      <c r="AM208" s="812"/>
      <c r="AN208" s="812"/>
      <c r="AO208" s="812"/>
      <c r="AP208" s="812"/>
      <c r="AQ208" s="812"/>
      <c r="AR208" s="812"/>
      <c r="AS208" s="812"/>
      <c r="AT208" s="812"/>
      <c r="AU208" s="812"/>
      <c r="AV208" s="812"/>
      <c r="AW208" s="812"/>
      <c r="AX208" s="812"/>
      <c r="AY208" s="812"/>
      <c r="AZ208" s="812"/>
      <c r="BA208" s="812"/>
      <c r="BB208" s="812"/>
      <c r="BC208" s="812"/>
      <c r="BD208" s="812"/>
      <c r="BE208" s="812"/>
      <c r="BF208" s="812"/>
      <c r="BG208" s="812"/>
      <c r="BH208" s="812"/>
      <c r="BI208" s="812"/>
      <c r="BJ208" s="812"/>
      <c r="BK208" s="812"/>
      <c r="BL208" s="812"/>
      <c r="BM208" s="812"/>
      <c r="BN208" s="812"/>
      <c r="BO208" s="812"/>
      <c r="BP208" s="812"/>
      <c r="BQ208" s="812"/>
      <c r="BR208" s="812"/>
      <c r="BS208" s="812"/>
      <c r="BT208" s="812"/>
      <c r="BU208" s="812"/>
      <c r="BV208" s="812"/>
      <c r="BW208" s="812"/>
      <c r="BX208" s="812"/>
      <c r="BY208" s="812"/>
      <c r="BZ208" s="812"/>
      <c r="CA208" s="812"/>
      <c r="CB208" s="812"/>
      <c r="CC208" s="812"/>
      <c r="CD208" s="812"/>
      <c r="CE208" s="812"/>
      <c r="CF208" s="812"/>
      <c r="CG208" s="812"/>
      <c r="CH208" s="812"/>
      <c r="CI208" s="812"/>
      <c r="CJ208" s="812"/>
      <c r="CK208" s="812"/>
      <c r="CL208" s="812"/>
      <c r="CM208" s="812"/>
      <c r="CN208" s="812"/>
      <c r="CO208" s="812"/>
      <c r="CP208" s="812"/>
      <c r="CQ208" s="812"/>
      <c r="CR208" s="812"/>
      <c r="CS208" s="812"/>
      <c r="CT208" s="812"/>
      <c r="CU208" s="812"/>
      <c r="CV208" s="812"/>
      <c r="CW208" s="812"/>
      <c r="CX208" s="812"/>
      <c r="CY208" s="812"/>
      <c r="CZ208" s="812"/>
      <c r="DA208" s="812"/>
      <c r="DB208" s="812"/>
      <c r="DC208" s="812"/>
      <c r="DD208" s="812"/>
      <c r="DE208" s="812"/>
      <c r="DF208" s="812"/>
      <c r="DG208" s="812"/>
      <c r="DH208" s="812"/>
      <c r="DI208" s="812"/>
      <c r="DJ208" s="812"/>
      <c r="DK208" s="812"/>
      <c r="DL208" s="812"/>
      <c r="DM208" s="812"/>
      <c r="DN208" s="812"/>
      <c r="DO208" s="812"/>
      <c r="DP208" s="812"/>
      <c r="DQ208" s="812"/>
      <c r="DR208" s="812"/>
      <c r="DS208" s="812"/>
      <c r="DT208" s="812"/>
      <c r="DU208" s="812"/>
      <c r="DV208" s="812"/>
      <c r="DW208" s="812"/>
      <c r="DX208" s="812"/>
      <c r="DY208" s="812"/>
      <c r="DZ208" s="812"/>
      <c r="EA208" s="812"/>
      <c r="EB208" s="812"/>
      <c r="EC208" s="812"/>
      <c r="ED208" s="812"/>
      <c r="EE208" s="812"/>
      <c r="EF208" s="812"/>
      <c r="EG208" s="812"/>
      <c r="EH208" s="812"/>
      <c r="EI208" s="812"/>
      <c r="EJ208" s="812"/>
      <c r="EK208" s="812"/>
      <c r="EL208" s="812"/>
      <c r="EM208" s="812"/>
      <c r="EN208" s="812"/>
      <c r="EO208" s="812"/>
      <c r="EP208" s="812"/>
      <c r="EQ208" s="812"/>
      <c r="ER208" s="812"/>
      <c r="ES208" s="812"/>
      <c r="ET208" s="812"/>
      <c r="EU208" s="812"/>
      <c r="EV208" s="812"/>
      <c r="EW208" s="812"/>
      <c r="EX208" s="812"/>
      <c r="EY208" s="812"/>
      <c r="EZ208" s="812"/>
      <c r="FA208" s="812"/>
      <c r="FB208" s="812"/>
      <c r="FC208" s="812"/>
      <c r="FD208" s="812"/>
      <c r="FE208" s="812"/>
      <c r="FF208" s="812"/>
      <c r="FG208" s="812"/>
      <c r="FH208" s="812"/>
      <c r="FI208" s="812"/>
      <c r="FJ208" s="812"/>
      <c r="FK208" s="812"/>
      <c r="FL208" s="812"/>
      <c r="FM208" s="812"/>
      <c r="FN208" s="812"/>
      <c r="FO208" s="812"/>
      <c r="FP208" s="812"/>
      <c r="FQ208" s="812"/>
      <c r="FR208" s="812"/>
      <c r="FS208" s="812"/>
      <c r="FT208" s="812"/>
      <c r="FU208" s="812"/>
      <c r="FV208" s="812"/>
      <c r="FW208" s="812"/>
      <c r="FX208" s="812"/>
      <c r="FY208" s="812"/>
      <c r="FZ208" s="812"/>
      <c r="GA208" s="812"/>
      <c r="GB208" s="812"/>
      <c r="GC208" s="812"/>
      <c r="GD208" s="812"/>
      <c r="GE208" s="812"/>
      <c r="GF208" s="812"/>
      <c r="GG208" s="812"/>
      <c r="GH208" s="812"/>
      <c r="GI208" s="812"/>
      <c r="GJ208" s="812"/>
      <c r="GK208" s="812"/>
      <c r="GL208" s="812"/>
      <c r="GM208" s="812"/>
    </row>
    <row r="209" spans="2:195" ht="15" customHeight="1" x14ac:dyDescent="0.2">
      <c r="B209" s="812"/>
      <c r="C209" s="812"/>
      <c r="D209" s="812"/>
      <c r="E209" s="812"/>
      <c r="F209" s="812"/>
      <c r="G209" s="812"/>
      <c r="H209" s="812"/>
      <c r="I209" s="812"/>
      <c r="J209" s="812"/>
      <c r="K209" s="812"/>
      <c r="L209" s="812"/>
      <c r="M209" s="812"/>
      <c r="N209" s="812"/>
      <c r="O209" s="812"/>
      <c r="P209" s="812"/>
      <c r="Q209" s="812"/>
      <c r="R209" s="812"/>
      <c r="S209" s="812"/>
      <c r="T209" s="812"/>
      <c r="U209" s="812"/>
      <c r="V209" s="812"/>
      <c r="W209" s="812"/>
      <c r="X209" s="812"/>
      <c r="Y209" s="812"/>
      <c r="Z209" s="812"/>
      <c r="AA209" s="812"/>
      <c r="AB209" s="812"/>
      <c r="AC209" s="812"/>
      <c r="AD209" s="812"/>
      <c r="AE209" s="812"/>
      <c r="AF209" s="812"/>
      <c r="AG209" s="812"/>
      <c r="AH209" s="812"/>
      <c r="AI209" s="812"/>
      <c r="AJ209" s="812"/>
      <c r="AK209" s="812"/>
      <c r="AL209" s="812"/>
      <c r="AM209" s="812"/>
      <c r="AN209" s="812"/>
      <c r="AO209" s="812"/>
      <c r="AP209" s="812"/>
      <c r="AQ209" s="812"/>
      <c r="AR209" s="812"/>
      <c r="AS209" s="812"/>
      <c r="AT209" s="812"/>
      <c r="AU209" s="812"/>
      <c r="AV209" s="812"/>
      <c r="AW209" s="812"/>
      <c r="AX209" s="812"/>
      <c r="AY209" s="812"/>
      <c r="AZ209" s="812"/>
      <c r="BA209" s="812"/>
      <c r="BB209" s="812"/>
      <c r="BC209" s="812"/>
      <c r="BD209" s="812"/>
      <c r="BE209" s="812"/>
      <c r="BF209" s="812"/>
      <c r="BG209" s="812"/>
      <c r="BH209" s="812"/>
      <c r="BI209" s="812"/>
      <c r="BJ209" s="812"/>
      <c r="BK209" s="812"/>
      <c r="BL209" s="812"/>
      <c r="BM209" s="812"/>
      <c r="BN209" s="812"/>
      <c r="BO209" s="812"/>
      <c r="BP209" s="812"/>
      <c r="BQ209" s="812"/>
      <c r="BR209" s="812"/>
      <c r="BS209" s="812"/>
      <c r="BT209" s="812"/>
      <c r="BU209" s="812"/>
      <c r="BV209" s="812"/>
      <c r="BW209" s="812"/>
      <c r="BX209" s="812"/>
      <c r="BY209" s="812"/>
      <c r="BZ209" s="812"/>
      <c r="CA209" s="812"/>
      <c r="CB209" s="812"/>
      <c r="CC209" s="812"/>
      <c r="CD209" s="812"/>
      <c r="CE209" s="812"/>
      <c r="CF209" s="812"/>
      <c r="CG209" s="812"/>
      <c r="CH209" s="812"/>
      <c r="CI209" s="812"/>
      <c r="CJ209" s="812"/>
      <c r="CK209" s="812"/>
      <c r="CL209" s="812"/>
      <c r="CM209" s="812"/>
      <c r="CN209" s="812"/>
      <c r="CO209" s="812"/>
      <c r="CP209" s="812"/>
      <c r="CQ209" s="812"/>
      <c r="CR209" s="812"/>
      <c r="CS209" s="812"/>
      <c r="CT209" s="812"/>
      <c r="CU209" s="812"/>
      <c r="CV209" s="812"/>
      <c r="CW209" s="812"/>
      <c r="CX209" s="812"/>
      <c r="CY209" s="812"/>
      <c r="CZ209" s="812"/>
      <c r="DA209" s="812"/>
      <c r="DB209" s="812"/>
      <c r="DC209" s="812"/>
      <c r="DD209" s="812"/>
      <c r="DE209" s="812"/>
      <c r="DF209" s="812"/>
      <c r="DG209" s="812"/>
      <c r="DH209" s="812"/>
      <c r="DI209" s="812"/>
      <c r="DJ209" s="812"/>
      <c r="DK209" s="812"/>
      <c r="DL209" s="812"/>
      <c r="DM209" s="812"/>
      <c r="DN209" s="812"/>
      <c r="DO209" s="812"/>
      <c r="DP209" s="812"/>
      <c r="DQ209" s="812"/>
      <c r="DR209" s="812"/>
      <c r="DS209" s="812"/>
      <c r="DT209" s="812"/>
      <c r="DU209" s="812"/>
      <c r="DV209" s="812"/>
      <c r="DW209" s="812"/>
      <c r="DX209" s="812"/>
      <c r="DY209" s="812"/>
      <c r="DZ209" s="812"/>
      <c r="EA209" s="812"/>
      <c r="EB209" s="812"/>
      <c r="EC209" s="812"/>
      <c r="ED209" s="812"/>
      <c r="EE209" s="812"/>
      <c r="EF209" s="812"/>
      <c r="EG209" s="812"/>
      <c r="EH209" s="812"/>
      <c r="EI209" s="812"/>
      <c r="EJ209" s="812"/>
      <c r="EK209" s="812"/>
      <c r="EL209" s="812"/>
      <c r="EM209" s="812"/>
      <c r="EN209" s="812"/>
      <c r="EO209" s="812"/>
      <c r="EP209" s="812"/>
      <c r="EQ209" s="812"/>
      <c r="ER209" s="812"/>
      <c r="ES209" s="812"/>
      <c r="ET209" s="812"/>
      <c r="EU209" s="812"/>
      <c r="EV209" s="812"/>
      <c r="EW209" s="812"/>
      <c r="EX209" s="812"/>
      <c r="EY209" s="812"/>
      <c r="EZ209" s="812"/>
      <c r="FA209" s="812"/>
      <c r="FB209" s="812"/>
      <c r="FC209" s="812"/>
      <c r="FD209" s="812"/>
      <c r="FE209" s="812"/>
      <c r="FF209" s="812"/>
      <c r="FG209" s="812"/>
      <c r="FH209" s="812"/>
      <c r="FI209" s="812"/>
      <c r="FJ209" s="812"/>
      <c r="FK209" s="812"/>
      <c r="FL209" s="812"/>
      <c r="FM209" s="812"/>
      <c r="FN209" s="812"/>
      <c r="FO209" s="812"/>
      <c r="FP209" s="812"/>
      <c r="FQ209" s="812"/>
      <c r="FR209" s="812"/>
      <c r="FS209" s="812"/>
      <c r="FT209" s="812"/>
      <c r="FU209" s="812"/>
      <c r="FV209" s="812"/>
      <c r="FW209" s="812"/>
      <c r="FX209" s="812"/>
      <c r="FY209" s="812"/>
      <c r="FZ209" s="812"/>
      <c r="GA209" s="812"/>
      <c r="GB209" s="812"/>
      <c r="GC209" s="812"/>
      <c r="GD209" s="812"/>
      <c r="GE209" s="812"/>
      <c r="GF209" s="812"/>
      <c r="GG209" s="812"/>
      <c r="GH209" s="812"/>
      <c r="GI209" s="812"/>
      <c r="GJ209" s="812"/>
      <c r="GK209" s="812"/>
      <c r="GL209" s="812"/>
      <c r="GM209" s="812"/>
    </row>
    <row r="210" spans="2:195" ht="15" customHeight="1" x14ac:dyDescent="0.2">
      <c r="B210" s="812"/>
      <c r="C210" s="812"/>
      <c r="D210" s="812"/>
      <c r="E210" s="812"/>
      <c r="F210" s="812"/>
      <c r="G210" s="812"/>
      <c r="H210" s="812"/>
      <c r="I210" s="812"/>
      <c r="J210" s="812"/>
      <c r="K210" s="812"/>
      <c r="L210" s="812"/>
      <c r="M210" s="812"/>
      <c r="N210" s="812"/>
      <c r="O210" s="812"/>
      <c r="P210" s="812"/>
      <c r="Q210" s="812"/>
      <c r="R210" s="812"/>
      <c r="S210" s="812"/>
      <c r="T210" s="812"/>
      <c r="U210" s="812"/>
      <c r="V210" s="812"/>
      <c r="W210" s="812"/>
      <c r="X210" s="812"/>
      <c r="Y210" s="812"/>
      <c r="Z210" s="812"/>
      <c r="AA210" s="812"/>
      <c r="AB210" s="812"/>
      <c r="AC210" s="812"/>
      <c r="AD210" s="812"/>
      <c r="AE210" s="812"/>
      <c r="AF210" s="812"/>
      <c r="AG210" s="812"/>
      <c r="AH210" s="812"/>
      <c r="AI210" s="812"/>
      <c r="AJ210" s="812"/>
      <c r="AK210" s="812"/>
      <c r="AL210" s="812"/>
      <c r="AM210" s="812"/>
      <c r="AN210" s="812"/>
      <c r="AO210" s="812"/>
      <c r="AP210" s="812"/>
      <c r="AQ210" s="812"/>
      <c r="AR210" s="812"/>
      <c r="AS210" s="812"/>
      <c r="AT210" s="812"/>
      <c r="AU210" s="812"/>
      <c r="AV210" s="812"/>
      <c r="AW210" s="812"/>
      <c r="AX210" s="812"/>
      <c r="AY210" s="812"/>
      <c r="AZ210" s="812"/>
      <c r="BA210" s="812"/>
      <c r="BB210" s="812"/>
      <c r="BC210" s="812"/>
      <c r="BD210" s="812"/>
      <c r="BE210" s="812"/>
      <c r="BF210" s="812"/>
      <c r="BG210" s="812"/>
      <c r="BH210" s="812"/>
      <c r="BI210" s="812"/>
      <c r="BJ210" s="812"/>
      <c r="BK210" s="812"/>
      <c r="BL210" s="812"/>
      <c r="BM210" s="812"/>
      <c r="BN210" s="812"/>
      <c r="BO210" s="812"/>
      <c r="BP210" s="812"/>
      <c r="BQ210" s="812"/>
      <c r="BR210" s="812"/>
      <c r="BS210" s="812"/>
      <c r="BT210" s="812"/>
      <c r="BU210" s="812"/>
      <c r="BV210" s="812"/>
      <c r="BW210" s="812"/>
      <c r="BX210" s="812"/>
      <c r="BY210" s="812"/>
      <c r="BZ210" s="812"/>
      <c r="CA210" s="812"/>
      <c r="CB210" s="812"/>
      <c r="CC210" s="812"/>
      <c r="CD210" s="812"/>
      <c r="CE210" s="812"/>
      <c r="CF210" s="812"/>
      <c r="CG210" s="812"/>
      <c r="CH210" s="812"/>
      <c r="CI210" s="812"/>
      <c r="CJ210" s="812"/>
      <c r="CK210" s="812"/>
      <c r="CL210" s="812"/>
      <c r="CM210" s="812"/>
      <c r="CN210" s="812"/>
      <c r="CO210" s="812"/>
      <c r="CP210" s="812"/>
      <c r="CQ210" s="812"/>
      <c r="CR210" s="812"/>
      <c r="CS210" s="812"/>
      <c r="CT210" s="812"/>
      <c r="CU210" s="812"/>
      <c r="CV210" s="812"/>
      <c r="CW210" s="812"/>
      <c r="CX210" s="812"/>
      <c r="CY210" s="812"/>
      <c r="CZ210" s="812"/>
      <c r="DA210" s="812"/>
      <c r="DB210" s="812"/>
      <c r="DC210" s="812"/>
      <c r="DD210" s="812"/>
      <c r="DE210" s="812"/>
      <c r="DF210" s="812"/>
      <c r="DG210" s="812"/>
      <c r="DH210" s="812"/>
      <c r="DI210" s="812"/>
      <c r="DJ210" s="812"/>
      <c r="DK210" s="812"/>
      <c r="DL210" s="812"/>
      <c r="DM210" s="812"/>
      <c r="DN210" s="812"/>
      <c r="DO210" s="812"/>
      <c r="DP210" s="812"/>
      <c r="DQ210" s="812"/>
      <c r="DR210" s="812"/>
      <c r="DS210" s="812"/>
      <c r="DT210" s="812"/>
      <c r="DU210" s="812"/>
      <c r="DV210" s="812"/>
      <c r="DW210" s="812"/>
      <c r="DX210" s="812"/>
      <c r="DY210" s="812"/>
      <c r="DZ210" s="812"/>
      <c r="EA210" s="812"/>
      <c r="EB210" s="812"/>
      <c r="EC210" s="812"/>
      <c r="ED210" s="812"/>
      <c r="EE210" s="812"/>
      <c r="EF210" s="812"/>
      <c r="EG210" s="812"/>
      <c r="EH210" s="812"/>
      <c r="EI210" s="812"/>
      <c r="EJ210" s="812"/>
      <c r="EK210" s="812"/>
      <c r="EL210" s="812"/>
      <c r="EM210" s="812"/>
      <c r="EN210" s="812"/>
      <c r="EO210" s="812"/>
      <c r="EP210" s="812"/>
      <c r="EQ210" s="812"/>
      <c r="ER210" s="812"/>
      <c r="ES210" s="812"/>
      <c r="ET210" s="812"/>
      <c r="EU210" s="812"/>
      <c r="EV210" s="812"/>
      <c r="EW210" s="812"/>
      <c r="EX210" s="812"/>
      <c r="EY210" s="812"/>
      <c r="EZ210" s="812"/>
      <c r="FA210" s="812"/>
      <c r="FB210" s="812"/>
      <c r="FC210" s="812"/>
      <c r="FD210" s="812"/>
      <c r="FE210" s="812"/>
      <c r="FF210" s="812"/>
      <c r="FG210" s="812"/>
      <c r="FH210" s="812"/>
      <c r="FI210" s="812"/>
      <c r="FJ210" s="812"/>
      <c r="FK210" s="812"/>
      <c r="FL210" s="812"/>
      <c r="FM210" s="812"/>
      <c r="FN210" s="812"/>
      <c r="FO210" s="812"/>
      <c r="FP210" s="812"/>
      <c r="FQ210" s="812"/>
      <c r="FR210" s="812"/>
      <c r="FS210" s="812"/>
      <c r="FT210" s="812"/>
      <c r="FU210" s="812"/>
      <c r="FV210" s="812"/>
      <c r="FW210" s="812"/>
      <c r="FX210" s="812"/>
      <c r="FY210" s="812"/>
      <c r="FZ210" s="812"/>
      <c r="GA210" s="812"/>
      <c r="GB210" s="812"/>
      <c r="GC210" s="812"/>
      <c r="GD210" s="812"/>
      <c r="GE210" s="812"/>
      <c r="GF210" s="812"/>
      <c r="GG210" s="812"/>
      <c r="GH210" s="812"/>
      <c r="GI210" s="812"/>
      <c r="GJ210" s="812"/>
      <c r="GK210" s="812"/>
      <c r="GL210" s="812"/>
      <c r="GM210" s="812"/>
    </row>
    <row r="211" spans="2:195" ht="15" customHeight="1" x14ac:dyDescent="0.2">
      <c r="B211" s="812"/>
      <c r="C211" s="812"/>
      <c r="D211" s="812"/>
      <c r="E211" s="812"/>
      <c r="F211" s="812"/>
      <c r="G211" s="812"/>
      <c r="H211" s="812"/>
      <c r="I211" s="812"/>
      <c r="J211" s="812"/>
      <c r="K211" s="812"/>
      <c r="L211" s="812"/>
      <c r="M211" s="812"/>
      <c r="N211" s="812"/>
      <c r="O211" s="812"/>
      <c r="P211" s="812"/>
      <c r="Q211" s="812"/>
      <c r="R211" s="812"/>
      <c r="S211" s="812"/>
      <c r="T211" s="812"/>
      <c r="U211" s="812"/>
      <c r="V211" s="812"/>
      <c r="W211" s="812"/>
      <c r="X211" s="812"/>
      <c r="Y211" s="812"/>
      <c r="Z211" s="812"/>
      <c r="AA211" s="812"/>
      <c r="AB211" s="812"/>
      <c r="AC211" s="812"/>
      <c r="AD211" s="812"/>
      <c r="AE211" s="812"/>
      <c r="AF211" s="812"/>
      <c r="AG211" s="812"/>
      <c r="AH211" s="812"/>
      <c r="AI211" s="812"/>
      <c r="AJ211" s="812"/>
      <c r="AK211" s="812"/>
      <c r="AL211" s="812"/>
      <c r="AM211" s="812"/>
      <c r="AN211" s="812"/>
      <c r="AO211" s="812"/>
      <c r="AP211" s="812"/>
      <c r="AQ211" s="812"/>
      <c r="AR211" s="812"/>
      <c r="AS211" s="812"/>
      <c r="AT211" s="812"/>
      <c r="AU211" s="812"/>
      <c r="AV211" s="812"/>
      <c r="AW211" s="812"/>
      <c r="AX211" s="812"/>
      <c r="AY211" s="812"/>
      <c r="AZ211" s="812"/>
      <c r="BA211" s="812"/>
      <c r="BB211" s="812"/>
      <c r="BC211" s="812"/>
      <c r="BD211" s="812"/>
      <c r="BE211" s="812"/>
      <c r="BF211" s="812"/>
      <c r="BG211" s="812"/>
      <c r="BH211" s="812"/>
      <c r="BI211" s="812"/>
      <c r="BJ211" s="812"/>
      <c r="BK211" s="812"/>
      <c r="BL211" s="812"/>
      <c r="BM211" s="812"/>
      <c r="BN211" s="812"/>
      <c r="BO211" s="812"/>
      <c r="BP211" s="812"/>
      <c r="BQ211" s="812"/>
      <c r="BR211" s="812"/>
      <c r="BS211" s="812"/>
      <c r="BT211" s="812"/>
      <c r="BU211" s="812"/>
      <c r="BV211" s="812"/>
      <c r="BW211" s="812"/>
      <c r="BX211" s="812"/>
      <c r="BY211" s="812"/>
      <c r="BZ211" s="812"/>
      <c r="CA211" s="812"/>
      <c r="CB211" s="812"/>
      <c r="CC211" s="812"/>
      <c r="CD211" s="812"/>
      <c r="CE211" s="812"/>
      <c r="CF211" s="812"/>
      <c r="CG211" s="812"/>
      <c r="CH211" s="812"/>
      <c r="CI211" s="812"/>
      <c r="CJ211" s="812"/>
      <c r="CK211" s="812"/>
      <c r="CL211" s="812"/>
      <c r="CM211" s="812"/>
      <c r="CN211" s="812"/>
      <c r="CO211" s="812"/>
      <c r="CP211" s="812"/>
      <c r="CQ211" s="812"/>
      <c r="CR211" s="812"/>
      <c r="CS211" s="812"/>
      <c r="CT211" s="812"/>
      <c r="CU211" s="812"/>
      <c r="CV211" s="812"/>
      <c r="CW211" s="812"/>
      <c r="CX211" s="812"/>
      <c r="CY211" s="812"/>
      <c r="CZ211" s="812"/>
      <c r="DA211" s="812"/>
      <c r="DB211" s="812"/>
      <c r="DC211" s="812"/>
      <c r="DD211" s="812"/>
      <c r="DE211" s="812"/>
      <c r="DF211" s="812"/>
      <c r="DG211" s="812"/>
      <c r="DH211" s="812"/>
      <c r="DI211" s="812"/>
      <c r="DJ211" s="812"/>
      <c r="DK211" s="812"/>
      <c r="DL211" s="812"/>
      <c r="DM211" s="812"/>
      <c r="DN211" s="812"/>
      <c r="DO211" s="812"/>
      <c r="DP211" s="812"/>
      <c r="DQ211" s="812"/>
      <c r="DR211" s="812"/>
      <c r="DS211" s="812"/>
      <c r="DT211" s="812"/>
      <c r="DU211" s="812"/>
      <c r="DV211" s="812"/>
      <c r="DW211" s="812"/>
      <c r="DX211" s="812"/>
      <c r="DY211" s="812"/>
      <c r="DZ211" s="812"/>
      <c r="EA211" s="812"/>
      <c r="EB211" s="812"/>
      <c r="EC211" s="812"/>
      <c r="ED211" s="812"/>
      <c r="EE211" s="812"/>
      <c r="EF211" s="812"/>
      <c r="EG211" s="812"/>
      <c r="EH211" s="812"/>
      <c r="EI211" s="812"/>
      <c r="EJ211" s="812"/>
      <c r="EK211" s="812"/>
      <c r="EL211" s="812"/>
      <c r="EM211" s="812"/>
      <c r="EN211" s="812"/>
      <c r="EO211" s="812"/>
      <c r="EP211" s="812"/>
      <c r="EQ211" s="812"/>
      <c r="ER211" s="812"/>
      <c r="ES211" s="812"/>
      <c r="ET211" s="812"/>
      <c r="EU211" s="812"/>
      <c r="EV211" s="812"/>
      <c r="EW211" s="812"/>
      <c r="EX211" s="812"/>
      <c r="EY211" s="812"/>
      <c r="EZ211" s="812"/>
      <c r="FA211" s="812"/>
      <c r="FB211" s="812"/>
      <c r="FC211" s="812"/>
      <c r="FD211" s="812"/>
      <c r="FE211" s="812"/>
      <c r="FF211" s="812"/>
      <c r="FG211" s="812"/>
      <c r="FH211" s="812"/>
      <c r="FI211" s="812"/>
      <c r="FJ211" s="812"/>
      <c r="FK211" s="812"/>
      <c r="FL211" s="812"/>
      <c r="FM211" s="812"/>
      <c r="FN211" s="812"/>
      <c r="FO211" s="812"/>
      <c r="FP211" s="812"/>
      <c r="FQ211" s="812"/>
      <c r="FR211" s="812"/>
      <c r="FS211" s="812"/>
      <c r="FT211" s="812"/>
      <c r="FU211" s="812"/>
      <c r="FV211" s="812"/>
      <c r="FW211" s="812"/>
      <c r="FX211" s="812"/>
      <c r="FY211" s="812"/>
      <c r="FZ211" s="812"/>
      <c r="GA211" s="812"/>
      <c r="GB211" s="812"/>
      <c r="GC211" s="812"/>
      <c r="GD211" s="812"/>
      <c r="GE211" s="812"/>
      <c r="GF211" s="812"/>
      <c r="GG211" s="812"/>
      <c r="GH211" s="812"/>
      <c r="GI211" s="812"/>
      <c r="GJ211" s="812"/>
      <c r="GK211" s="812"/>
      <c r="GL211" s="812"/>
      <c r="GM211" s="812"/>
    </row>
    <row r="212" spans="2:195" ht="15" customHeight="1" x14ac:dyDescent="0.2">
      <c r="B212" s="812"/>
      <c r="C212" s="812"/>
      <c r="D212" s="812"/>
      <c r="E212" s="812"/>
      <c r="F212" s="812"/>
      <c r="G212" s="812"/>
      <c r="H212" s="812"/>
      <c r="I212" s="812"/>
      <c r="J212" s="812"/>
      <c r="K212" s="812"/>
      <c r="L212" s="812"/>
      <c r="M212" s="812"/>
      <c r="N212" s="812"/>
      <c r="O212" s="812"/>
      <c r="P212" s="812"/>
      <c r="Q212" s="812"/>
      <c r="R212" s="812"/>
      <c r="S212" s="812"/>
      <c r="T212" s="812"/>
      <c r="U212" s="812"/>
      <c r="V212" s="812"/>
      <c r="W212" s="812"/>
      <c r="X212" s="812"/>
      <c r="Y212" s="812"/>
      <c r="Z212" s="812"/>
      <c r="AA212" s="812"/>
      <c r="AB212" s="812"/>
      <c r="AC212" s="812"/>
      <c r="AD212" s="812"/>
      <c r="AE212" s="812"/>
      <c r="AF212" s="812"/>
      <c r="AG212" s="812"/>
      <c r="AH212" s="812"/>
      <c r="AI212" s="812"/>
      <c r="AJ212" s="812"/>
      <c r="AK212" s="812"/>
      <c r="AL212" s="812"/>
      <c r="AM212" s="812"/>
      <c r="AN212" s="812"/>
      <c r="AO212" s="812"/>
      <c r="AP212" s="812"/>
      <c r="AQ212" s="812"/>
      <c r="AR212" s="812"/>
      <c r="AS212" s="812"/>
      <c r="AT212" s="812"/>
      <c r="AU212" s="812"/>
      <c r="AV212" s="812"/>
      <c r="AW212" s="812"/>
      <c r="AX212" s="812"/>
      <c r="AY212" s="812"/>
      <c r="AZ212" s="812"/>
      <c r="BA212" s="812"/>
      <c r="BB212" s="812"/>
      <c r="BC212" s="812"/>
      <c r="BD212" s="812"/>
      <c r="BE212" s="812"/>
      <c r="BF212" s="812"/>
      <c r="BG212" s="812"/>
      <c r="BH212" s="812"/>
      <c r="BI212" s="812"/>
      <c r="BJ212" s="812"/>
      <c r="BK212" s="812"/>
      <c r="BL212" s="812"/>
      <c r="BM212" s="812"/>
      <c r="BN212" s="812"/>
      <c r="BO212" s="812"/>
      <c r="BP212" s="812"/>
      <c r="BQ212" s="812"/>
      <c r="BR212" s="812"/>
      <c r="BS212" s="812"/>
      <c r="BT212" s="812"/>
      <c r="BU212" s="812"/>
      <c r="BV212" s="812"/>
      <c r="BW212" s="812"/>
      <c r="BX212" s="812"/>
      <c r="BY212" s="812"/>
      <c r="BZ212" s="812"/>
      <c r="CA212" s="812"/>
      <c r="CB212" s="812"/>
      <c r="CC212" s="812"/>
      <c r="CD212" s="812"/>
      <c r="CE212" s="812"/>
      <c r="CF212" s="812"/>
      <c r="CG212" s="812"/>
      <c r="CH212" s="812"/>
      <c r="CI212" s="812"/>
      <c r="CJ212" s="812"/>
      <c r="CK212" s="812"/>
      <c r="CL212" s="812"/>
      <c r="CM212" s="812"/>
      <c r="CN212" s="812"/>
      <c r="CO212" s="812"/>
      <c r="CP212" s="812"/>
      <c r="CQ212" s="812"/>
      <c r="CR212" s="812"/>
      <c r="CS212" s="812"/>
      <c r="CT212" s="812"/>
      <c r="CU212" s="812"/>
      <c r="CV212" s="812"/>
      <c r="CW212" s="812"/>
      <c r="CX212" s="812"/>
      <c r="CY212" s="812"/>
      <c r="CZ212" s="812"/>
      <c r="DA212" s="812"/>
      <c r="DB212" s="812"/>
      <c r="DC212" s="812"/>
      <c r="DD212" s="812"/>
      <c r="DE212" s="812"/>
      <c r="DF212" s="812"/>
      <c r="DG212" s="812"/>
      <c r="DH212" s="812"/>
      <c r="DI212" s="812"/>
      <c r="DJ212" s="812"/>
      <c r="DK212" s="812"/>
      <c r="DL212" s="812"/>
      <c r="DM212" s="812"/>
      <c r="DN212" s="812"/>
      <c r="DO212" s="812"/>
      <c r="DP212" s="812"/>
      <c r="DQ212" s="812"/>
      <c r="DR212" s="812"/>
      <c r="DS212" s="812"/>
      <c r="DT212" s="812"/>
      <c r="DU212" s="812"/>
      <c r="DV212" s="812"/>
      <c r="DW212" s="812"/>
      <c r="DX212" s="812"/>
      <c r="DY212" s="812"/>
      <c r="DZ212" s="812"/>
      <c r="EA212" s="812"/>
      <c r="EB212" s="812"/>
      <c r="EC212" s="812"/>
      <c r="ED212" s="812"/>
      <c r="EE212" s="812"/>
      <c r="EF212" s="812"/>
      <c r="EG212" s="812"/>
      <c r="EH212" s="812"/>
      <c r="EI212" s="812"/>
      <c r="EJ212" s="812"/>
      <c r="EK212" s="812"/>
      <c r="EL212" s="812"/>
      <c r="EM212" s="812"/>
      <c r="EN212" s="812"/>
      <c r="EO212" s="812"/>
      <c r="EP212" s="812"/>
      <c r="EQ212" s="812"/>
      <c r="ER212" s="812"/>
      <c r="ES212" s="812"/>
      <c r="ET212" s="812"/>
      <c r="EU212" s="812"/>
      <c r="EV212" s="812"/>
      <c r="EW212" s="812"/>
      <c r="EX212" s="812"/>
      <c r="EY212" s="812"/>
      <c r="EZ212" s="812"/>
      <c r="FA212" s="812"/>
      <c r="FB212" s="812"/>
      <c r="FC212" s="812"/>
      <c r="FD212" s="812"/>
      <c r="FE212" s="812"/>
      <c r="FF212" s="812"/>
      <c r="FG212" s="812"/>
      <c r="FH212" s="812"/>
      <c r="FI212" s="812"/>
      <c r="FJ212" s="812"/>
      <c r="FK212" s="812"/>
      <c r="FL212" s="812"/>
      <c r="FM212" s="812"/>
      <c r="FN212" s="812"/>
      <c r="FO212" s="812"/>
      <c r="FP212" s="812"/>
      <c r="FQ212" s="812"/>
      <c r="FR212" s="812"/>
      <c r="FS212" s="812"/>
      <c r="FT212" s="812"/>
      <c r="FU212" s="812"/>
      <c r="FV212" s="812"/>
      <c r="FW212" s="812"/>
      <c r="FX212" s="812"/>
      <c r="FY212" s="812"/>
      <c r="FZ212" s="812"/>
      <c r="GA212" s="812"/>
      <c r="GB212" s="812"/>
      <c r="GC212" s="812"/>
      <c r="GD212" s="812"/>
      <c r="GE212" s="812"/>
      <c r="GF212" s="812"/>
      <c r="GG212" s="812"/>
      <c r="GH212" s="812"/>
      <c r="GI212" s="812"/>
      <c r="GJ212" s="812"/>
      <c r="GK212" s="812"/>
      <c r="GL212" s="812"/>
      <c r="GM212" s="812"/>
    </row>
    <row r="213" spans="2:195" ht="15" customHeight="1" x14ac:dyDescent="0.2">
      <c r="B213" s="812"/>
      <c r="C213" s="812"/>
      <c r="D213" s="812"/>
      <c r="E213" s="812"/>
      <c r="F213" s="812"/>
      <c r="G213" s="812"/>
      <c r="H213" s="812"/>
      <c r="I213" s="812"/>
      <c r="J213" s="812"/>
      <c r="K213" s="812"/>
      <c r="L213" s="812"/>
      <c r="M213" s="812"/>
      <c r="N213" s="812"/>
      <c r="O213" s="812"/>
      <c r="P213" s="812"/>
      <c r="Q213" s="812"/>
      <c r="R213" s="812"/>
      <c r="S213" s="812"/>
      <c r="T213" s="812"/>
      <c r="U213" s="812"/>
      <c r="V213" s="812"/>
      <c r="W213" s="812"/>
      <c r="X213" s="812"/>
      <c r="Y213" s="812"/>
      <c r="Z213" s="812"/>
      <c r="AA213" s="812"/>
      <c r="AB213" s="812"/>
      <c r="AC213" s="812"/>
      <c r="AD213" s="812"/>
      <c r="AE213" s="812"/>
      <c r="AF213" s="812"/>
      <c r="AG213" s="812"/>
      <c r="AH213" s="812"/>
      <c r="AI213" s="812"/>
      <c r="AJ213" s="812"/>
      <c r="AK213" s="812"/>
      <c r="AL213" s="812"/>
      <c r="AM213" s="812"/>
      <c r="AN213" s="812"/>
      <c r="AO213" s="812"/>
      <c r="AP213" s="812"/>
      <c r="AQ213" s="812"/>
      <c r="AR213" s="812"/>
      <c r="AS213" s="812"/>
      <c r="AT213" s="812"/>
      <c r="AU213" s="812"/>
      <c r="AV213" s="812"/>
      <c r="AW213" s="812"/>
      <c r="AX213" s="812"/>
      <c r="AY213" s="812"/>
      <c r="AZ213" s="812"/>
      <c r="BA213" s="812"/>
      <c r="BB213" s="812"/>
      <c r="BC213" s="812"/>
      <c r="BD213" s="812"/>
      <c r="BE213" s="812"/>
      <c r="BF213" s="812"/>
      <c r="BG213" s="812"/>
      <c r="BH213" s="812"/>
      <c r="BI213" s="812"/>
      <c r="BJ213" s="812"/>
      <c r="BK213" s="812"/>
      <c r="BL213" s="812"/>
      <c r="BM213" s="812"/>
      <c r="BN213" s="812"/>
      <c r="BO213" s="812"/>
      <c r="BP213" s="812"/>
      <c r="BQ213" s="812"/>
      <c r="BR213" s="812"/>
      <c r="BS213" s="812"/>
      <c r="BT213" s="812"/>
      <c r="BU213" s="812"/>
      <c r="BV213" s="812"/>
      <c r="BW213" s="812"/>
      <c r="BX213" s="812"/>
      <c r="BY213" s="812"/>
      <c r="BZ213" s="812"/>
      <c r="CA213" s="812"/>
      <c r="CB213" s="812"/>
      <c r="CC213" s="812"/>
      <c r="CD213" s="812"/>
      <c r="CE213" s="812"/>
      <c r="CF213" s="812"/>
      <c r="CG213" s="812"/>
      <c r="CH213" s="812"/>
      <c r="CI213" s="812"/>
      <c r="CJ213" s="812"/>
      <c r="CK213" s="812"/>
      <c r="CL213" s="812"/>
      <c r="CM213" s="812"/>
      <c r="CN213" s="812"/>
      <c r="CO213" s="812"/>
      <c r="CP213" s="812"/>
      <c r="CQ213" s="812"/>
      <c r="CR213" s="812"/>
      <c r="CS213" s="812"/>
      <c r="CT213" s="812"/>
      <c r="CU213" s="812"/>
      <c r="CV213" s="812"/>
      <c r="CW213" s="812"/>
      <c r="CX213" s="812"/>
      <c r="CY213" s="812"/>
      <c r="CZ213" s="812"/>
      <c r="DA213" s="812"/>
      <c r="DB213" s="812"/>
      <c r="DC213" s="812"/>
      <c r="DD213" s="812"/>
      <c r="DE213" s="812"/>
      <c r="DF213" s="812"/>
      <c r="DG213" s="812"/>
      <c r="DH213" s="812"/>
      <c r="DI213" s="812"/>
      <c r="DJ213" s="812"/>
      <c r="DK213" s="812"/>
      <c r="DL213" s="812"/>
      <c r="DM213" s="812"/>
      <c r="DN213" s="812"/>
      <c r="DO213" s="812"/>
      <c r="DP213" s="812"/>
      <c r="DQ213" s="812"/>
      <c r="DR213" s="812"/>
      <c r="DS213" s="812"/>
      <c r="DT213" s="812"/>
      <c r="DU213" s="812"/>
      <c r="DV213" s="812"/>
      <c r="DW213" s="812"/>
      <c r="DX213" s="812"/>
      <c r="DY213" s="812"/>
      <c r="DZ213" s="812"/>
      <c r="EA213" s="812"/>
      <c r="EB213" s="812"/>
      <c r="EC213" s="812"/>
      <c r="ED213" s="812"/>
      <c r="EE213" s="812"/>
      <c r="EF213" s="812"/>
      <c r="EG213" s="812"/>
      <c r="EH213" s="812"/>
      <c r="EI213" s="812"/>
      <c r="EJ213" s="812"/>
      <c r="EK213" s="812"/>
      <c r="EL213" s="812"/>
      <c r="EM213" s="812"/>
      <c r="EN213" s="812"/>
      <c r="EO213" s="812"/>
      <c r="EP213" s="812"/>
      <c r="EQ213" s="812"/>
      <c r="ER213" s="812"/>
      <c r="ES213" s="812"/>
      <c r="ET213" s="812"/>
      <c r="EU213" s="812"/>
      <c r="EV213" s="812"/>
      <c r="EW213" s="812"/>
      <c r="EX213" s="812"/>
      <c r="EY213" s="812"/>
      <c r="EZ213" s="812"/>
      <c r="FA213" s="812"/>
      <c r="FB213" s="812"/>
      <c r="FC213" s="812"/>
      <c r="FD213" s="812"/>
      <c r="FE213" s="812"/>
      <c r="FF213" s="812"/>
      <c r="FG213" s="812"/>
      <c r="FH213" s="812"/>
      <c r="FI213" s="812"/>
      <c r="FJ213" s="812"/>
      <c r="FK213" s="812"/>
      <c r="FL213" s="812"/>
      <c r="FM213" s="812"/>
      <c r="FN213" s="812"/>
      <c r="FO213" s="812"/>
      <c r="FP213" s="812"/>
      <c r="FQ213" s="812"/>
      <c r="FR213" s="812"/>
      <c r="FS213" s="812"/>
      <c r="FT213" s="812"/>
      <c r="FU213" s="812"/>
      <c r="FV213" s="812"/>
      <c r="FW213" s="812"/>
      <c r="FX213" s="812"/>
      <c r="FY213" s="812"/>
      <c r="FZ213" s="812"/>
      <c r="GA213" s="812"/>
      <c r="GB213" s="812"/>
      <c r="GC213" s="812"/>
      <c r="GD213" s="812"/>
      <c r="GE213" s="812"/>
      <c r="GF213" s="812"/>
      <c r="GG213" s="812"/>
      <c r="GH213" s="812"/>
      <c r="GI213" s="812"/>
      <c r="GJ213" s="812"/>
      <c r="GK213" s="812"/>
      <c r="GL213" s="812"/>
      <c r="GM213" s="812"/>
    </row>
    <row r="214" spans="2:195" ht="15" customHeight="1" x14ac:dyDescent="0.2">
      <c r="B214" s="812"/>
      <c r="C214" s="812"/>
      <c r="D214" s="812"/>
      <c r="E214" s="812"/>
      <c r="F214" s="812"/>
      <c r="G214" s="812"/>
      <c r="H214" s="812"/>
      <c r="I214" s="812"/>
      <c r="J214" s="812"/>
      <c r="K214" s="812"/>
      <c r="L214" s="812"/>
      <c r="M214" s="812"/>
      <c r="N214" s="812"/>
      <c r="O214" s="812"/>
      <c r="P214" s="812"/>
      <c r="Q214" s="812"/>
      <c r="R214" s="812"/>
      <c r="S214" s="812"/>
      <c r="T214" s="812"/>
      <c r="U214" s="812"/>
      <c r="V214" s="812"/>
      <c r="W214" s="812"/>
      <c r="X214" s="812"/>
      <c r="Y214" s="812"/>
      <c r="Z214" s="812"/>
      <c r="AA214" s="812"/>
      <c r="AB214" s="812"/>
      <c r="AC214" s="812"/>
      <c r="AD214" s="812"/>
      <c r="AE214" s="812"/>
      <c r="AF214" s="812"/>
      <c r="AG214" s="812"/>
      <c r="AH214" s="812"/>
      <c r="AI214" s="812"/>
      <c r="AJ214" s="812"/>
      <c r="AK214" s="812"/>
      <c r="AL214" s="812"/>
      <c r="AM214" s="812"/>
      <c r="AN214" s="812"/>
      <c r="AO214" s="812"/>
      <c r="AP214" s="812"/>
      <c r="AQ214" s="812"/>
      <c r="AR214" s="812"/>
      <c r="AS214" s="812"/>
      <c r="AT214" s="812"/>
      <c r="AU214" s="812"/>
      <c r="AV214" s="812"/>
      <c r="AW214" s="812"/>
      <c r="AX214" s="812"/>
      <c r="AY214" s="812"/>
      <c r="AZ214" s="812"/>
      <c r="BA214" s="812"/>
      <c r="BB214" s="812"/>
      <c r="BC214" s="812"/>
      <c r="BD214" s="812"/>
      <c r="BE214" s="812"/>
      <c r="BF214" s="812"/>
      <c r="BG214" s="812"/>
      <c r="BH214" s="812"/>
      <c r="BI214" s="812"/>
      <c r="BJ214" s="812"/>
      <c r="BK214" s="812"/>
      <c r="BL214" s="812"/>
      <c r="BM214" s="812"/>
      <c r="BN214" s="812"/>
      <c r="BO214" s="812"/>
      <c r="BP214" s="812"/>
      <c r="BQ214" s="812"/>
      <c r="BR214" s="812"/>
      <c r="BS214" s="812"/>
      <c r="BT214" s="812"/>
      <c r="BU214" s="812"/>
      <c r="BV214" s="812"/>
      <c r="BW214" s="812"/>
      <c r="BX214" s="812"/>
      <c r="BY214" s="812"/>
      <c r="BZ214" s="812"/>
      <c r="CA214" s="812"/>
      <c r="CB214" s="812"/>
      <c r="CC214" s="812"/>
      <c r="CD214" s="812"/>
      <c r="CE214" s="812"/>
      <c r="CF214" s="812"/>
      <c r="CG214" s="812"/>
      <c r="CH214" s="812"/>
      <c r="CI214" s="812"/>
      <c r="CJ214" s="812"/>
      <c r="CK214" s="812"/>
      <c r="CL214" s="812"/>
      <c r="CM214" s="812"/>
      <c r="CN214" s="812"/>
      <c r="CO214" s="812"/>
      <c r="CP214" s="812"/>
      <c r="CQ214" s="812"/>
      <c r="CR214" s="812"/>
      <c r="CS214" s="812"/>
      <c r="CT214" s="812"/>
      <c r="CU214" s="812"/>
      <c r="CV214" s="812"/>
      <c r="CW214" s="812"/>
      <c r="CX214" s="812"/>
      <c r="CY214" s="812"/>
      <c r="CZ214" s="812"/>
      <c r="DA214" s="812"/>
      <c r="DB214" s="812"/>
      <c r="DC214" s="812"/>
      <c r="DD214" s="812"/>
      <c r="DE214" s="812"/>
      <c r="DF214" s="812"/>
      <c r="DG214" s="812"/>
      <c r="DH214" s="812"/>
      <c r="DI214" s="812"/>
      <c r="DJ214" s="812"/>
      <c r="DK214" s="812"/>
      <c r="DL214" s="812"/>
      <c r="DM214" s="812"/>
      <c r="DN214" s="812"/>
      <c r="DO214" s="812"/>
      <c r="DP214" s="812"/>
      <c r="DQ214" s="812"/>
      <c r="DR214" s="812"/>
      <c r="DS214" s="812"/>
      <c r="DT214" s="812"/>
      <c r="DU214" s="812"/>
      <c r="DV214" s="812"/>
      <c r="DW214" s="812"/>
      <c r="DX214" s="812"/>
      <c r="DY214" s="812"/>
      <c r="DZ214" s="812"/>
      <c r="EA214" s="812"/>
      <c r="EB214" s="812"/>
      <c r="EC214" s="812"/>
      <c r="ED214" s="812"/>
      <c r="EE214" s="812"/>
      <c r="EF214" s="812"/>
      <c r="EG214" s="812"/>
      <c r="EH214" s="812"/>
      <c r="EI214" s="812"/>
      <c r="EJ214" s="812"/>
      <c r="EK214" s="812"/>
      <c r="EL214" s="812"/>
      <c r="EM214" s="812"/>
      <c r="EN214" s="812"/>
      <c r="EO214" s="812"/>
      <c r="EP214" s="812"/>
      <c r="EQ214" s="812"/>
      <c r="ER214" s="812"/>
      <c r="ES214" s="812"/>
      <c r="ET214" s="812"/>
      <c r="EU214" s="812"/>
      <c r="EV214" s="812"/>
      <c r="EW214" s="812"/>
      <c r="EX214" s="812"/>
      <c r="EY214" s="812"/>
      <c r="EZ214" s="812"/>
      <c r="FA214" s="812"/>
      <c r="FB214" s="812"/>
      <c r="FC214" s="812"/>
      <c r="FD214" s="812"/>
      <c r="FE214" s="812"/>
      <c r="FF214" s="812"/>
      <c r="FG214" s="812"/>
      <c r="FH214" s="812"/>
      <c r="FI214" s="812"/>
      <c r="FJ214" s="812"/>
      <c r="FK214" s="812"/>
      <c r="FL214" s="812"/>
      <c r="FM214" s="812"/>
      <c r="FN214" s="812"/>
      <c r="FO214" s="812"/>
      <c r="FP214" s="812"/>
      <c r="FQ214" s="812"/>
      <c r="FR214" s="812"/>
      <c r="FS214" s="812"/>
      <c r="FT214" s="812"/>
      <c r="FU214" s="812"/>
      <c r="FV214" s="812"/>
      <c r="FW214" s="812"/>
      <c r="FX214" s="812"/>
      <c r="FY214" s="812"/>
      <c r="FZ214" s="812"/>
      <c r="GA214" s="812"/>
      <c r="GB214" s="812"/>
      <c r="GC214" s="812"/>
      <c r="GD214" s="812"/>
      <c r="GE214" s="812"/>
      <c r="GF214" s="812"/>
      <c r="GG214" s="812"/>
      <c r="GH214" s="812"/>
      <c r="GI214" s="812"/>
      <c r="GJ214" s="812"/>
      <c r="GK214" s="812"/>
      <c r="GL214" s="812"/>
      <c r="GM214" s="812"/>
    </row>
    <row r="215" spans="2:195" ht="15" customHeight="1" x14ac:dyDescent="0.2">
      <c r="B215" s="812"/>
      <c r="C215" s="812"/>
      <c r="D215" s="812"/>
      <c r="E215" s="812"/>
      <c r="F215" s="812"/>
      <c r="G215" s="812"/>
      <c r="H215" s="812"/>
      <c r="I215" s="812"/>
      <c r="J215" s="812"/>
      <c r="K215" s="812"/>
      <c r="L215" s="812"/>
      <c r="M215" s="812"/>
      <c r="N215" s="812"/>
      <c r="O215" s="812"/>
      <c r="P215" s="812"/>
      <c r="Q215" s="812"/>
      <c r="R215" s="812"/>
      <c r="S215" s="812"/>
      <c r="T215" s="812"/>
      <c r="U215" s="812"/>
      <c r="V215" s="812"/>
      <c r="W215" s="812"/>
      <c r="X215" s="812"/>
      <c r="Y215" s="812"/>
      <c r="Z215" s="812"/>
      <c r="AA215" s="812"/>
      <c r="AB215" s="812"/>
      <c r="AC215" s="812"/>
      <c r="AD215" s="812"/>
      <c r="AE215" s="812"/>
      <c r="AF215" s="812"/>
      <c r="AG215" s="812"/>
      <c r="AH215" s="812"/>
      <c r="AI215" s="812"/>
      <c r="AJ215" s="812"/>
      <c r="AK215" s="812"/>
      <c r="AL215" s="812"/>
      <c r="AM215" s="812"/>
      <c r="AN215" s="812"/>
      <c r="AO215" s="812"/>
      <c r="AP215" s="812"/>
      <c r="AQ215" s="812"/>
      <c r="AR215" s="812"/>
      <c r="AS215" s="812"/>
      <c r="AT215" s="812"/>
      <c r="AU215" s="812"/>
      <c r="AV215" s="812"/>
      <c r="AW215" s="812"/>
      <c r="AX215" s="812"/>
      <c r="AY215" s="812"/>
      <c r="AZ215" s="812"/>
      <c r="BA215" s="812"/>
      <c r="BB215" s="812"/>
      <c r="BC215" s="812"/>
      <c r="BD215" s="812"/>
      <c r="BE215" s="812"/>
      <c r="BF215" s="812"/>
      <c r="BG215" s="812"/>
      <c r="BH215" s="812"/>
      <c r="BI215" s="812"/>
      <c r="BJ215" s="812"/>
      <c r="BK215" s="812"/>
      <c r="BL215" s="812"/>
      <c r="BM215" s="812"/>
      <c r="BN215" s="812"/>
      <c r="BO215" s="812"/>
      <c r="BP215" s="812"/>
      <c r="BQ215" s="812"/>
      <c r="BR215" s="812"/>
      <c r="BS215" s="812"/>
      <c r="BT215" s="812"/>
      <c r="BU215" s="812"/>
      <c r="BV215" s="812"/>
      <c r="BW215" s="812"/>
      <c r="BX215" s="812"/>
      <c r="BY215" s="812"/>
      <c r="BZ215" s="812"/>
      <c r="CA215" s="812"/>
      <c r="CB215" s="812"/>
      <c r="CC215" s="812"/>
      <c r="CD215" s="812"/>
      <c r="CE215" s="812"/>
      <c r="CF215" s="812"/>
      <c r="CG215" s="812"/>
      <c r="CH215" s="812"/>
      <c r="CI215" s="812"/>
      <c r="CJ215" s="812"/>
      <c r="CK215" s="812"/>
      <c r="CL215" s="812"/>
      <c r="CM215" s="812"/>
      <c r="CN215" s="812"/>
      <c r="CO215" s="812"/>
      <c r="CP215" s="812"/>
      <c r="CQ215" s="812"/>
      <c r="CR215" s="812"/>
      <c r="CS215" s="812"/>
      <c r="CT215" s="812"/>
      <c r="CU215" s="812"/>
      <c r="CV215" s="812"/>
      <c r="CW215" s="812"/>
      <c r="CX215" s="812"/>
      <c r="CY215" s="812"/>
      <c r="CZ215" s="812"/>
      <c r="DA215" s="812"/>
      <c r="DB215" s="812"/>
      <c r="DC215" s="812"/>
      <c r="DD215" s="812"/>
      <c r="DE215" s="812"/>
      <c r="DF215" s="812"/>
      <c r="DG215" s="812"/>
      <c r="DH215" s="812"/>
      <c r="DI215" s="812"/>
      <c r="DJ215" s="812"/>
      <c r="DK215" s="812"/>
      <c r="DL215" s="812"/>
      <c r="DM215" s="812"/>
      <c r="DN215" s="812"/>
      <c r="DO215" s="812"/>
      <c r="DP215" s="812"/>
      <c r="DQ215" s="812"/>
      <c r="DR215" s="812"/>
      <c r="DS215" s="812"/>
      <c r="DT215" s="812"/>
      <c r="DU215" s="812"/>
      <c r="DV215" s="812"/>
      <c r="DW215" s="812"/>
      <c r="DX215" s="812"/>
      <c r="DY215" s="812"/>
      <c r="DZ215" s="812"/>
      <c r="EA215" s="812"/>
      <c r="EB215" s="812"/>
      <c r="EC215" s="812"/>
      <c r="ED215" s="812"/>
      <c r="EE215" s="812"/>
      <c r="EF215" s="812"/>
      <c r="EG215" s="812"/>
      <c r="EH215" s="812"/>
      <c r="EI215" s="812"/>
      <c r="EJ215" s="812"/>
      <c r="EK215" s="812"/>
      <c r="EL215" s="812"/>
      <c r="EM215" s="812"/>
      <c r="EN215" s="812"/>
      <c r="EO215" s="812"/>
      <c r="EP215" s="812"/>
      <c r="EQ215" s="812"/>
      <c r="ER215" s="812"/>
      <c r="ES215" s="812"/>
      <c r="ET215" s="812"/>
      <c r="EU215" s="812"/>
      <c r="EV215" s="812"/>
      <c r="EW215" s="812"/>
      <c r="EX215" s="812"/>
      <c r="EY215" s="812"/>
      <c r="EZ215" s="812"/>
      <c r="FA215" s="812"/>
      <c r="FB215" s="812"/>
      <c r="FC215" s="812"/>
      <c r="FD215" s="812"/>
      <c r="FE215" s="812"/>
      <c r="FF215" s="812"/>
      <c r="FG215" s="812"/>
      <c r="FH215" s="812"/>
      <c r="FI215" s="812"/>
      <c r="FJ215" s="812"/>
      <c r="FK215" s="812"/>
      <c r="FL215" s="812"/>
      <c r="FM215" s="812"/>
      <c r="FN215" s="812"/>
      <c r="FO215" s="812"/>
      <c r="FP215" s="812"/>
      <c r="FQ215" s="812"/>
      <c r="FR215" s="812"/>
      <c r="FS215" s="812"/>
      <c r="FT215" s="812"/>
      <c r="FU215" s="812"/>
      <c r="FV215" s="812"/>
      <c r="FW215" s="812"/>
      <c r="FX215" s="812"/>
      <c r="FY215" s="812"/>
      <c r="FZ215" s="812"/>
      <c r="GA215" s="812"/>
      <c r="GB215" s="812"/>
      <c r="GC215" s="812"/>
      <c r="GD215" s="812"/>
      <c r="GE215" s="812"/>
      <c r="GF215" s="812"/>
      <c r="GG215" s="812"/>
      <c r="GH215" s="812"/>
      <c r="GI215" s="812"/>
      <c r="GJ215" s="812"/>
      <c r="GK215" s="812"/>
      <c r="GL215" s="812"/>
      <c r="GM215" s="812"/>
    </row>
    <row r="216" spans="2:195" ht="15" customHeight="1" x14ac:dyDescent="0.2">
      <c r="B216" s="812"/>
      <c r="C216" s="812"/>
      <c r="D216" s="812"/>
      <c r="E216" s="812"/>
      <c r="F216" s="812"/>
      <c r="G216" s="812"/>
      <c r="H216" s="812"/>
      <c r="I216" s="812"/>
      <c r="J216" s="812"/>
      <c r="K216" s="812"/>
      <c r="L216" s="812"/>
      <c r="M216" s="812"/>
      <c r="N216" s="812"/>
      <c r="O216" s="812"/>
      <c r="P216" s="812"/>
      <c r="Q216" s="812"/>
      <c r="R216" s="812"/>
      <c r="S216" s="812"/>
      <c r="T216" s="812"/>
      <c r="U216" s="812"/>
      <c r="V216" s="812"/>
      <c r="W216" s="812"/>
      <c r="X216" s="812"/>
      <c r="Y216" s="812"/>
      <c r="Z216" s="812"/>
      <c r="AA216" s="812"/>
      <c r="AB216" s="812"/>
      <c r="AC216" s="812"/>
      <c r="AD216" s="812"/>
      <c r="AE216" s="812"/>
      <c r="AF216" s="812"/>
      <c r="AG216" s="812"/>
      <c r="AH216" s="812"/>
      <c r="AI216" s="812"/>
      <c r="AJ216" s="812"/>
      <c r="AK216" s="812"/>
      <c r="AL216" s="812"/>
      <c r="AM216" s="812"/>
      <c r="AN216" s="812"/>
      <c r="AO216" s="812"/>
      <c r="AP216" s="812"/>
      <c r="AQ216" s="812"/>
      <c r="AR216" s="812"/>
      <c r="AS216" s="812"/>
      <c r="AT216" s="812"/>
      <c r="AU216" s="812"/>
      <c r="AV216" s="812"/>
      <c r="AW216" s="812"/>
      <c r="AX216" s="812"/>
      <c r="AY216" s="812"/>
      <c r="AZ216" s="812"/>
      <c r="BA216" s="812"/>
      <c r="BB216" s="812"/>
      <c r="BC216" s="812"/>
      <c r="BD216" s="812"/>
      <c r="BE216" s="812"/>
      <c r="BF216" s="812"/>
      <c r="BG216" s="812"/>
      <c r="BH216" s="812"/>
      <c r="BI216" s="812"/>
      <c r="BJ216" s="812"/>
      <c r="BK216" s="812"/>
      <c r="BL216" s="812"/>
      <c r="BM216" s="812"/>
      <c r="BN216" s="812"/>
      <c r="BO216" s="812"/>
      <c r="BP216" s="812"/>
      <c r="BQ216" s="812"/>
      <c r="BR216" s="812"/>
      <c r="BS216" s="812"/>
      <c r="BT216" s="812"/>
      <c r="BU216" s="812"/>
      <c r="BV216" s="812"/>
      <c r="BW216" s="812"/>
      <c r="BX216" s="812"/>
      <c r="BY216" s="812"/>
      <c r="BZ216" s="812"/>
      <c r="CA216" s="812"/>
      <c r="CB216" s="812"/>
      <c r="CC216" s="812"/>
      <c r="CD216" s="812"/>
      <c r="CE216" s="812"/>
      <c r="CF216" s="812"/>
      <c r="CG216" s="812"/>
      <c r="CH216" s="812"/>
      <c r="CI216" s="812"/>
      <c r="CJ216" s="812"/>
      <c r="CK216" s="812"/>
      <c r="CL216" s="812"/>
      <c r="CM216" s="812"/>
      <c r="CN216" s="812"/>
      <c r="CO216" s="812"/>
      <c r="CP216" s="812"/>
      <c r="CQ216" s="812"/>
      <c r="CR216" s="812"/>
      <c r="CS216" s="812"/>
      <c r="CT216" s="812"/>
      <c r="CU216" s="812"/>
      <c r="CV216" s="812"/>
      <c r="CW216" s="812"/>
      <c r="CX216" s="812"/>
      <c r="CY216" s="812"/>
      <c r="CZ216" s="812"/>
      <c r="DA216" s="812"/>
      <c r="DB216" s="812"/>
      <c r="DC216" s="812"/>
      <c r="DD216" s="812"/>
      <c r="DE216" s="812"/>
      <c r="DF216" s="812"/>
      <c r="DG216" s="812"/>
      <c r="DH216" s="812"/>
      <c r="DI216" s="812"/>
      <c r="DJ216" s="812"/>
      <c r="DK216" s="812"/>
      <c r="DL216" s="812"/>
      <c r="DM216" s="812"/>
      <c r="DN216" s="812"/>
      <c r="DO216" s="812"/>
      <c r="DP216" s="812"/>
      <c r="DQ216" s="812"/>
      <c r="DR216" s="812"/>
      <c r="DS216" s="812"/>
      <c r="DT216" s="812"/>
      <c r="DU216" s="812"/>
      <c r="DV216" s="812"/>
      <c r="DW216" s="812"/>
      <c r="DX216" s="812"/>
      <c r="DY216" s="812"/>
      <c r="DZ216" s="812"/>
      <c r="EA216" s="812"/>
      <c r="EB216" s="812"/>
      <c r="EC216" s="812"/>
      <c r="ED216" s="812"/>
      <c r="EE216" s="812"/>
      <c r="EF216" s="812"/>
      <c r="EG216" s="812"/>
      <c r="EH216" s="812"/>
      <c r="EI216" s="812"/>
      <c r="EJ216" s="812"/>
      <c r="EK216" s="812"/>
      <c r="EL216" s="812"/>
      <c r="EM216" s="812"/>
      <c r="EN216" s="812"/>
      <c r="EO216" s="812"/>
      <c r="EP216" s="812"/>
      <c r="EQ216" s="812"/>
      <c r="ER216" s="812"/>
      <c r="ES216" s="812"/>
      <c r="ET216" s="812"/>
      <c r="EU216" s="812"/>
      <c r="EV216" s="812"/>
      <c r="EW216" s="812"/>
      <c r="EX216" s="812"/>
      <c r="EY216" s="812"/>
      <c r="EZ216" s="812"/>
      <c r="FA216" s="812"/>
      <c r="FB216" s="812"/>
      <c r="FC216" s="812"/>
      <c r="FD216" s="812"/>
      <c r="FE216" s="812"/>
      <c r="FF216" s="812"/>
      <c r="FG216" s="812"/>
      <c r="FH216" s="812"/>
      <c r="FI216" s="812"/>
      <c r="FJ216" s="812"/>
      <c r="FK216" s="812"/>
      <c r="FL216" s="812"/>
      <c r="FM216" s="812"/>
      <c r="FN216" s="812"/>
      <c r="FO216" s="812"/>
      <c r="FP216" s="812"/>
      <c r="FQ216" s="812"/>
      <c r="FR216" s="812"/>
      <c r="FS216" s="812"/>
      <c r="FT216" s="812"/>
      <c r="FU216" s="812"/>
      <c r="FV216" s="812"/>
      <c r="FW216" s="812"/>
      <c r="FX216" s="812"/>
      <c r="FY216" s="812"/>
      <c r="FZ216" s="812"/>
      <c r="GA216" s="812"/>
      <c r="GB216" s="812"/>
      <c r="GC216" s="812"/>
      <c r="GD216" s="812"/>
      <c r="GE216" s="812"/>
      <c r="GF216" s="812"/>
      <c r="GG216" s="812"/>
      <c r="GH216" s="812"/>
      <c r="GI216" s="812"/>
      <c r="GJ216" s="812"/>
      <c r="GK216" s="812"/>
      <c r="GL216" s="812"/>
      <c r="GM216" s="812"/>
    </row>
    <row r="217" spans="2:195" ht="15" customHeight="1" x14ac:dyDescent="0.2">
      <c r="B217" s="812"/>
      <c r="C217" s="812"/>
      <c r="D217" s="812"/>
      <c r="E217" s="812"/>
      <c r="F217" s="812"/>
      <c r="G217" s="812"/>
      <c r="H217" s="812"/>
      <c r="I217" s="812"/>
      <c r="J217" s="812"/>
      <c r="K217" s="812"/>
      <c r="L217" s="812"/>
      <c r="M217" s="812"/>
      <c r="N217" s="812"/>
      <c r="O217" s="812"/>
      <c r="P217" s="812"/>
      <c r="Q217" s="812"/>
      <c r="R217" s="812"/>
      <c r="S217" s="812"/>
      <c r="T217" s="812"/>
      <c r="U217" s="812"/>
      <c r="V217" s="812"/>
      <c r="W217" s="812"/>
      <c r="X217" s="812"/>
      <c r="Y217" s="812"/>
      <c r="Z217" s="812"/>
      <c r="AA217" s="812"/>
      <c r="AB217" s="812"/>
      <c r="AC217" s="812"/>
      <c r="AD217" s="812"/>
      <c r="AE217" s="812"/>
      <c r="AF217" s="812"/>
      <c r="AG217" s="812"/>
      <c r="AH217" s="812"/>
      <c r="AI217" s="812"/>
      <c r="AJ217" s="812"/>
      <c r="AK217" s="812"/>
      <c r="AL217" s="812"/>
      <c r="AM217" s="812"/>
      <c r="AN217" s="812"/>
      <c r="AO217" s="812"/>
      <c r="AP217" s="812"/>
      <c r="AQ217" s="812"/>
      <c r="AR217" s="812"/>
      <c r="AS217" s="812"/>
      <c r="AT217" s="812"/>
      <c r="AU217" s="812"/>
      <c r="AV217" s="812"/>
      <c r="AW217" s="812"/>
      <c r="AX217" s="812"/>
      <c r="AY217" s="812"/>
      <c r="AZ217" s="812"/>
      <c r="BA217" s="812"/>
      <c r="BB217" s="812"/>
      <c r="BC217" s="812"/>
      <c r="BD217" s="812"/>
      <c r="BE217" s="812"/>
      <c r="BF217" s="812"/>
      <c r="BG217" s="812"/>
      <c r="BH217" s="812"/>
      <c r="BI217" s="812"/>
      <c r="BJ217" s="812"/>
      <c r="BK217" s="812"/>
      <c r="BL217" s="812"/>
      <c r="BM217" s="812"/>
      <c r="BN217" s="812"/>
      <c r="BO217" s="812"/>
      <c r="BP217" s="812"/>
      <c r="BQ217" s="812"/>
      <c r="BR217" s="812"/>
      <c r="BS217" s="812"/>
      <c r="BT217" s="812"/>
      <c r="BU217" s="812"/>
      <c r="BV217" s="812"/>
      <c r="BW217" s="812"/>
      <c r="BX217" s="812"/>
      <c r="BY217" s="812"/>
      <c r="BZ217" s="812"/>
      <c r="CA217" s="812"/>
      <c r="CB217" s="812"/>
      <c r="CC217" s="812"/>
      <c r="CD217" s="812"/>
      <c r="CE217" s="812"/>
      <c r="CF217" s="812"/>
      <c r="CG217" s="812"/>
      <c r="CH217" s="812"/>
      <c r="CI217" s="812"/>
      <c r="CJ217" s="812"/>
      <c r="CK217" s="812"/>
      <c r="CL217" s="812"/>
      <c r="CM217" s="812"/>
      <c r="CN217" s="812"/>
      <c r="CO217" s="812"/>
      <c r="CP217" s="812"/>
      <c r="CQ217" s="812"/>
      <c r="CR217" s="812"/>
      <c r="CS217" s="812"/>
      <c r="CT217" s="812"/>
      <c r="CU217" s="812"/>
      <c r="CV217" s="812"/>
      <c r="CW217" s="812"/>
      <c r="CX217" s="812"/>
      <c r="CY217" s="812"/>
      <c r="CZ217" s="812"/>
      <c r="DA217" s="812"/>
      <c r="DB217" s="812"/>
      <c r="DC217" s="812"/>
      <c r="DD217" s="812"/>
      <c r="DE217" s="812"/>
      <c r="DF217" s="812"/>
      <c r="DG217" s="812"/>
      <c r="DH217" s="812"/>
      <c r="DI217" s="812"/>
      <c r="DJ217" s="812"/>
      <c r="DK217" s="812"/>
      <c r="DL217" s="812"/>
      <c r="DM217" s="812"/>
      <c r="DN217" s="812"/>
      <c r="DO217" s="812"/>
      <c r="DP217" s="812"/>
      <c r="DQ217" s="812"/>
      <c r="DR217" s="812"/>
      <c r="DS217" s="812"/>
      <c r="DT217" s="812"/>
      <c r="DU217" s="812"/>
      <c r="DV217" s="812"/>
      <c r="DW217" s="812"/>
      <c r="DX217" s="812"/>
      <c r="DY217" s="812"/>
      <c r="DZ217" s="812"/>
      <c r="EA217" s="812"/>
      <c r="EB217" s="812"/>
      <c r="EC217" s="812"/>
      <c r="ED217" s="812"/>
      <c r="EE217" s="812"/>
      <c r="EF217" s="812"/>
      <c r="EG217" s="812"/>
      <c r="EH217" s="812"/>
      <c r="EI217" s="812"/>
      <c r="EJ217" s="812"/>
      <c r="EK217" s="812"/>
      <c r="EL217" s="812"/>
      <c r="EM217" s="812"/>
      <c r="EN217" s="812"/>
      <c r="EO217" s="812"/>
      <c r="EP217" s="812"/>
      <c r="EQ217" s="812"/>
      <c r="ER217" s="812"/>
      <c r="ES217" s="812"/>
      <c r="ET217" s="812"/>
      <c r="EU217" s="812"/>
      <c r="EV217" s="812"/>
      <c r="EW217" s="812"/>
      <c r="EX217" s="812"/>
      <c r="EY217" s="812"/>
      <c r="EZ217" s="812"/>
      <c r="FA217" s="812"/>
      <c r="FB217" s="812"/>
      <c r="FC217" s="812"/>
      <c r="FD217" s="812"/>
      <c r="FE217" s="812"/>
      <c r="FF217" s="812"/>
      <c r="FG217" s="812"/>
      <c r="FH217" s="812"/>
      <c r="FI217" s="812"/>
      <c r="FJ217" s="812"/>
      <c r="FK217" s="812"/>
      <c r="FL217" s="812"/>
      <c r="FM217" s="812"/>
      <c r="FN217" s="812"/>
      <c r="FO217" s="812"/>
      <c r="FP217" s="812"/>
      <c r="FQ217" s="812"/>
      <c r="FR217" s="812"/>
      <c r="FS217" s="812"/>
      <c r="FT217" s="812"/>
      <c r="FU217" s="812"/>
      <c r="FV217" s="812"/>
      <c r="FW217" s="812"/>
      <c r="FX217" s="812"/>
      <c r="FY217" s="812"/>
      <c r="FZ217" s="812"/>
      <c r="GA217" s="812"/>
      <c r="GB217" s="812"/>
      <c r="GC217" s="812"/>
      <c r="GD217" s="812"/>
      <c r="GE217" s="812"/>
      <c r="GF217" s="812"/>
      <c r="GG217" s="812"/>
      <c r="GH217" s="812"/>
      <c r="GI217" s="812"/>
      <c r="GJ217" s="812"/>
      <c r="GK217" s="812"/>
      <c r="GL217" s="812"/>
      <c r="GM217" s="812"/>
    </row>
    <row r="218" spans="2:195" ht="15" customHeight="1" x14ac:dyDescent="0.2">
      <c r="B218" s="812"/>
      <c r="C218" s="812"/>
      <c r="D218" s="812"/>
      <c r="E218" s="812"/>
      <c r="F218" s="812"/>
      <c r="G218" s="812"/>
      <c r="H218" s="812"/>
      <c r="I218" s="812"/>
      <c r="J218" s="812"/>
      <c r="K218" s="812"/>
      <c r="L218" s="812"/>
      <c r="M218" s="812"/>
      <c r="N218" s="812"/>
      <c r="O218" s="812"/>
      <c r="P218" s="812"/>
      <c r="Q218" s="812"/>
      <c r="R218" s="812"/>
      <c r="S218" s="812"/>
      <c r="T218" s="812"/>
      <c r="U218" s="812"/>
      <c r="V218" s="812"/>
      <c r="W218" s="812"/>
      <c r="X218" s="812"/>
      <c r="Y218" s="812"/>
      <c r="Z218" s="812"/>
      <c r="AA218" s="812"/>
      <c r="AB218" s="812"/>
      <c r="AC218" s="812"/>
      <c r="AD218" s="812"/>
      <c r="AE218" s="812"/>
      <c r="AF218" s="812"/>
      <c r="AG218" s="812"/>
      <c r="AH218" s="812"/>
      <c r="AI218" s="812"/>
      <c r="AJ218" s="812"/>
      <c r="AK218" s="812"/>
      <c r="AL218" s="812"/>
      <c r="AM218" s="812"/>
      <c r="AN218" s="812"/>
      <c r="AO218" s="812"/>
      <c r="AP218" s="812"/>
      <c r="AQ218" s="812"/>
      <c r="AR218" s="812"/>
      <c r="AS218" s="812"/>
      <c r="AT218" s="812"/>
      <c r="AU218" s="812"/>
      <c r="AV218" s="812"/>
      <c r="AW218" s="812"/>
      <c r="AX218" s="812"/>
      <c r="AY218" s="812"/>
      <c r="AZ218" s="812"/>
      <c r="BA218" s="812"/>
      <c r="BB218" s="812"/>
      <c r="BC218" s="812"/>
      <c r="BD218" s="812"/>
      <c r="BE218" s="812"/>
      <c r="BF218" s="812"/>
      <c r="BG218" s="812"/>
      <c r="BH218" s="812"/>
      <c r="BI218" s="812"/>
      <c r="BJ218" s="812"/>
      <c r="BK218" s="812"/>
      <c r="BL218" s="812"/>
      <c r="BM218" s="812"/>
      <c r="BN218" s="812"/>
      <c r="BO218" s="812"/>
      <c r="BP218" s="812"/>
      <c r="BQ218" s="812"/>
      <c r="BR218" s="812"/>
      <c r="BS218" s="812"/>
      <c r="BT218" s="812"/>
      <c r="BU218" s="812"/>
      <c r="BV218" s="812"/>
      <c r="BW218" s="812"/>
      <c r="BX218" s="812"/>
      <c r="BY218" s="812"/>
      <c r="BZ218" s="812"/>
      <c r="CA218" s="812"/>
      <c r="CB218" s="812"/>
      <c r="CC218" s="812"/>
      <c r="CD218" s="812"/>
      <c r="CE218" s="812"/>
      <c r="CF218" s="812"/>
      <c r="CG218" s="812"/>
      <c r="CH218" s="812"/>
      <c r="CI218" s="812"/>
      <c r="CJ218" s="812"/>
      <c r="CK218" s="812"/>
      <c r="CL218" s="812"/>
      <c r="CM218" s="812"/>
      <c r="CN218" s="812"/>
      <c r="CO218" s="812"/>
      <c r="CP218" s="812"/>
      <c r="CQ218" s="812"/>
      <c r="CR218" s="812"/>
      <c r="CS218" s="812"/>
      <c r="CT218" s="812"/>
      <c r="CU218" s="812"/>
      <c r="CV218" s="812"/>
      <c r="CW218" s="812"/>
      <c r="CX218" s="812"/>
      <c r="CY218" s="812"/>
      <c r="CZ218" s="812"/>
      <c r="DA218" s="812"/>
      <c r="DB218" s="812"/>
      <c r="DC218" s="812"/>
      <c r="DD218" s="812"/>
      <c r="DE218" s="812"/>
      <c r="DF218" s="812"/>
      <c r="DG218" s="812"/>
      <c r="DH218" s="812"/>
      <c r="DI218" s="812"/>
      <c r="DJ218" s="812"/>
      <c r="DK218" s="812"/>
      <c r="DL218" s="812"/>
      <c r="DM218" s="812"/>
      <c r="DN218" s="812"/>
      <c r="DO218" s="812"/>
      <c r="DP218" s="812"/>
      <c r="DQ218" s="812"/>
      <c r="DR218" s="812"/>
      <c r="DS218" s="812"/>
      <c r="DT218" s="812"/>
      <c r="DU218" s="812"/>
      <c r="DV218" s="812"/>
      <c r="DW218" s="812"/>
      <c r="DX218" s="812"/>
      <c r="DY218" s="812"/>
      <c r="DZ218" s="812"/>
      <c r="EA218" s="812"/>
      <c r="EB218" s="812"/>
      <c r="EC218" s="812"/>
      <c r="ED218" s="812"/>
      <c r="EE218" s="812"/>
      <c r="EF218" s="812"/>
      <c r="EG218" s="812"/>
      <c r="EH218" s="812"/>
      <c r="EI218" s="812"/>
      <c r="EJ218" s="812"/>
      <c r="EK218" s="812"/>
      <c r="EL218" s="812"/>
      <c r="EM218" s="812"/>
      <c r="EN218" s="812"/>
      <c r="EO218" s="812"/>
      <c r="EP218" s="812"/>
      <c r="EQ218" s="812"/>
      <c r="ER218" s="812"/>
      <c r="ES218" s="812"/>
      <c r="ET218" s="812"/>
      <c r="EU218" s="812"/>
      <c r="EV218" s="812"/>
      <c r="EW218" s="812"/>
      <c r="EX218" s="812"/>
      <c r="EY218" s="812"/>
      <c r="EZ218" s="812"/>
      <c r="FA218" s="812"/>
      <c r="FB218" s="812"/>
      <c r="FC218" s="812"/>
      <c r="FD218" s="812"/>
      <c r="FE218" s="812"/>
      <c r="FF218" s="812"/>
      <c r="FG218" s="812"/>
      <c r="FH218" s="812"/>
      <c r="FI218" s="812"/>
      <c r="FJ218" s="812"/>
      <c r="FK218" s="812"/>
      <c r="FL218" s="812"/>
      <c r="FM218" s="812"/>
      <c r="FN218" s="812"/>
      <c r="FO218" s="812"/>
      <c r="FP218" s="812"/>
      <c r="FQ218" s="812"/>
      <c r="FR218" s="812"/>
      <c r="FS218" s="812"/>
      <c r="FT218" s="812"/>
      <c r="FU218" s="812"/>
      <c r="FV218" s="812"/>
      <c r="FW218" s="812"/>
      <c r="FX218" s="812"/>
      <c r="FY218" s="812"/>
      <c r="FZ218" s="812"/>
      <c r="GA218" s="812"/>
      <c r="GB218" s="812"/>
      <c r="GC218" s="812"/>
      <c r="GD218" s="812"/>
      <c r="GE218" s="812"/>
      <c r="GF218" s="812"/>
      <c r="GG218" s="812"/>
      <c r="GH218" s="812"/>
      <c r="GI218" s="812"/>
      <c r="GJ218" s="812"/>
      <c r="GK218" s="812"/>
      <c r="GL218" s="812"/>
      <c r="GM218" s="812"/>
    </row>
    <row r="219" spans="2:195" ht="15" customHeight="1" x14ac:dyDescent="0.2">
      <c r="B219" s="812"/>
      <c r="C219" s="812"/>
      <c r="D219" s="812"/>
      <c r="E219" s="812"/>
      <c r="F219" s="812"/>
      <c r="G219" s="812"/>
      <c r="H219" s="812"/>
      <c r="I219" s="812"/>
      <c r="J219" s="812"/>
      <c r="K219" s="812"/>
      <c r="L219" s="812"/>
      <c r="M219" s="812"/>
      <c r="N219" s="812"/>
      <c r="O219" s="812"/>
      <c r="P219" s="812"/>
      <c r="Q219" s="812"/>
      <c r="R219" s="812"/>
      <c r="S219" s="812"/>
      <c r="T219" s="812"/>
      <c r="U219" s="812"/>
      <c r="V219" s="812"/>
      <c r="W219" s="812"/>
      <c r="X219" s="812"/>
      <c r="Y219" s="812"/>
      <c r="Z219" s="812"/>
      <c r="AA219" s="812"/>
      <c r="AB219" s="812"/>
      <c r="AC219" s="812"/>
      <c r="AD219" s="812"/>
      <c r="AE219" s="812"/>
      <c r="AF219" s="812"/>
      <c r="AG219" s="812"/>
      <c r="AH219" s="812"/>
      <c r="AI219" s="812"/>
      <c r="AJ219" s="812"/>
      <c r="AK219" s="812"/>
      <c r="AL219" s="812"/>
      <c r="AM219" s="812"/>
      <c r="AN219" s="812"/>
      <c r="AO219" s="812"/>
      <c r="AP219" s="812"/>
      <c r="AQ219" s="812"/>
      <c r="AR219" s="812"/>
      <c r="AS219" s="812"/>
      <c r="AT219" s="812"/>
      <c r="AU219" s="812"/>
      <c r="AV219" s="812"/>
      <c r="AW219" s="812"/>
      <c r="AX219" s="812"/>
      <c r="AY219" s="812"/>
      <c r="AZ219" s="812"/>
      <c r="BA219" s="812"/>
      <c r="BB219" s="812"/>
      <c r="BC219" s="812"/>
      <c r="BD219" s="812"/>
      <c r="BE219" s="812"/>
      <c r="BF219" s="812"/>
      <c r="BG219" s="812"/>
      <c r="BH219" s="812"/>
      <c r="BI219" s="812"/>
      <c r="BJ219" s="812"/>
      <c r="BK219" s="812"/>
      <c r="BL219" s="812"/>
      <c r="BM219" s="812"/>
      <c r="BN219" s="812"/>
      <c r="BO219" s="812"/>
      <c r="BP219" s="812"/>
      <c r="BQ219" s="812"/>
      <c r="BR219" s="812"/>
      <c r="BS219" s="812"/>
      <c r="BT219" s="812"/>
      <c r="BU219" s="812"/>
      <c r="BV219" s="812"/>
      <c r="BW219" s="812"/>
      <c r="BX219" s="812"/>
      <c r="BY219" s="812"/>
      <c r="BZ219" s="812"/>
      <c r="CA219" s="812"/>
      <c r="CB219" s="812"/>
      <c r="CC219" s="812"/>
      <c r="CD219" s="812"/>
      <c r="CE219" s="812"/>
      <c r="CF219" s="812"/>
      <c r="CG219" s="812"/>
      <c r="CH219" s="812"/>
      <c r="CI219" s="812"/>
      <c r="CJ219" s="812"/>
      <c r="CK219" s="812"/>
      <c r="CL219" s="812"/>
      <c r="CM219" s="812"/>
      <c r="CN219" s="812"/>
      <c r="CO219" s="812"/>
      <c r="CP219" s="812"/>
      <c r="CQ219" s="812"/>
      <c r="CR219" s="812"/>
      <c r="CS219" s="812"/>
      <c r="CT219" s="812"/>
      <c r="CU219" s="812"/>
      <c r="CV219" s="812"/>
      <c r="CW219" s="812"/>
      <c r="CX219" s="812"/>
      <c r="CY219" s="812"/>
      <c r="CZ219" s="812"/>
      <c r="DA219" s="812"/>
      <c r="DB219" s="812"/>
      <c r="DC219" s="812"/>
      <c r="DD219" s="812"/>
      <c r="DE219" s="812"/>
      <c r="DF219" s="812"/>
      <c r="DG219" s="812"/>
      <c r="DH219" s="812"/>
      <c r="DI219" s="812"/>
      <c r="DJ219" s="812"/>
      <c r="DK219" s="812"/>
      <c r="DL219" s="812"/>
      <c r="DM219" s="812"/>
      <c r="DN219" s="812"/>
      <c r="DO219" s="812"/>
      <c r="DP219" s="812"/>
      <c r="DQ219" s="812"/>
      <c r="DR219" s="812"/>
      <c r="DS219" s="812"/>
      <c r="DT219" s="812"/>
      <c r="DU219" s="812"/>
      <c r="DV219" s="812"/>
      <c r="DW219" s="812"/>
      <c r="DX219" s="812"/>
      <c r="DY219" s="812"/>
      <c r="DZ219" s="812"/>
      <c r="EA219" s="812"/>
      <c r="EB219" s="812"/>
      <c r="EC219" s="812"/>
      <c r="ED219" s="812"/>
      <c r="EE219" s="812"/>
      <c r="EF219" s="812"/>
      <c r="EG219" s="812"/>
      <c r="EH219" s="812"/>
      <c r="EI219" s="812"/>
      <c r="EJ219" s="812"/>
      <c r="EK219" s="812"/>
      <c r="EL219" s="812"/>
      <c r="EM219" s="812"/>
      <c r="EN219" s="812"/>
      <c r="EO219" s="812"/>
      <c r="EP219" s="812"/>
      <c r="EQ219" s="812"/>
      <c r="ER219" s="812"/>
      <c r="ES219" s="812"/>
      <c r="ET219" s="812"/>
      <c r="EU219" s="812"/>
      <c r="EV219" s="812"/>
      <c r="EW219" s="812"/>
      <c r="EX219" s="812"/>
      <c r="EY219" s="812"/>
      <c r="EZ219" s="812"/>
      <c r="FA219" s="812"/>
      <c r="FB219" s="812"/>
      <c r="FC219" s="812"/>
      <c r="FD219" s="812"/>
      <c r="FE219" s="812"/>
      <c r="FF219" s="812"/>
      <c r="FG219" s="812"/>
      <c r="FH219" s="812"/>
      <c r="FI219" s="812"/>
      <c r="FJ219" s="812"/>
      <c r="FK219" s="812"/>
      <c r="FL219" s="812"/>
      <c r="FM219" s="812"/>
      <c r="FN219" s="812"/>
      <c r="FO219" s="812"/>
      <c r="FP219" s="812"/>
      <c r="FQ219" s="812"/>
      <c r="FR219" s="812"/>
      <c r="FS219" s="812"/>
      <c r="FT219" s="812"/>
      <c r="FU219" s="812"/>
      <c r="FV219" s="812"/>
      <c r="FW219" s="812"/>
      <c r="FX219" s="812"/>
      <c r="FY219" s="812"/>
      <c r="FZ219" s="812"/>
      <c r="GA219" s="812"/>
      <c r="GB219" s="812"/>
      <c r="GC219" s="812"/>
      <c r="GD219" s="812"/>
      <c r="GE219" s="812"/>
      <c r="GF219" s="812"/>
      <c r="GG219" s="812"/>
      <c r="GH219" s="812"/>
      <c r="GI219" s="812"/>
      <c r="GJ219" s="812"/>
      <c r="GK219" s="812"/>
      <c r="GL219" s="812"/>
      <c r="GM219" s="812"/>
    </row>
    <row r="220" spans="2:195" ht="15" customHeight="1" x14ac:dyDescent="0.2">
      <c r="B220" s="812"/>
      <c r="C220" s="812"/>
      <c r="D220" s="812"/>
      <c r="E220" s="812"/>
      <c r="F220" s="812"/>
      <c r="G220" s="812"/>
      <c r="H220" s="812"/>
      <c r="I220" s="812"/>
      <c r="J220" s="812"/>
      <c r="K220" s="812"/>
      <c r="L220" s="812"/>
      <c r="M220" s="812"/>
      <c r="N220" s="812"/>
      <c r="O220" s="812"/>
      <c r="P220" s="812"/>
      <c r="Q220" s="812"/>
      <c r="R220" s="812"/>
      <c r="S220" s="812"/>
      <c r="T220" s="812"/>
      <c r="U220" s="812"/>
      <c r="V220" s="812"/>
      <c r="W220" s="812"/>
      <c r="X220" s="812"/>
      <c r="Y220" s="812"/>
      <c r="Z220" s="812"/>
      <c r="AA220" s="812"/>
      <c r="AB220" s="812"/>
      <c r="AC220" s="812"/>
      <c r="AD220" s="812"/>
      <c r="AE220" s="812"/>
      <c r="AF220" s="812"/>
      <c r="AG220" s="812"/>
      <c r="AH220" s="812"/>
      <c r="AI220" s="812"/>
      <c r="AJ220" s="812"/>
      <c r="AK220" s="812"/>
      <c r="AL220" s="812"/>
      <c r="AM220" s="812"/>
      <c r="AN220" s="812"/>
      <c r="AO220" s="812"/>
      <c r="AP220" s="812"/>
      <c r="AQ220" s="812"/>
      <c r="AR220" s="812"/>
      <c r="AS220" s="812"/>
      <c r="AT220" s="812"/>
      <c r="AU220" s="812"/>
      <c r="AV220" s="812"/>
      <c r="AW220" s="812"/>
      <c r="AX220" s="812"/>
      <c r="AY220" s="812"/>
      <c r="AZ220" s="812"/>
      <c r="BA220" s="812"/>
      <c r="BB220" s="812"/>
      <c r="BC220" s="812"/>
      <c r="BD220" s="812"/>
      <c r="BE220" s="812"/>
      <c r="BF220" s="812"/>
      <c r="BG220" s="812"/>
      <c r="BH220" s="812"/>
      <c r="BI220" s="812"/>
      <c r="BJ220" s="812"/>
      <c r="BK220" s="812"/>
      <c r="BL220" s="812"/>
      <c r="BM220" s="812"/>
      <c r="BN220" s="812"/>
      <c r="BO220" s="812"/>
      <c r="BP220" s="812"/>
      <c r="BQ220" s="812"/>
      <c r="BR220" s="812"/>
      <c r="BS220" s="812"/>
      <c r="BT220" s="812"/>
      <c r="BU220" s="812"/>
      <c r="BV220" s="812"/>
      <c r="BW220" s="812"/>
      <c r="BX220" s="812"/>
      <c r="BY220" s="812"/>
      <c r="BZ220" s="812"/>
      <c r="CA220" s="812"/>
      <c r="CB220" s="812"/>
      <c r="CC220" s="812"/>
      <c r="CD220" s="812"/>
      <c r="CE220" s="812"/>
      <c r="CF220" s="812"/>
      <c r="CG220" s="812"/>
      <c r="CH220" s="812"/>
      <c r="CI220" s="812"/>
      <c r="CJ220" s="812"/>
      <c r="CK220" s="812"/>
      <c r="CL220" s="812"/>
      <c r="CM220" s="812"/>
      <c r="CN220" s="812"/>
      <c r="CO220" s="812"/>
      <c r="CP220" s="812"/>
      <c r="CQ220" s="812"/>
      <c r="CR220" s="812"/>
      <c r="CS220" s="812"/>
      <c r="CT220" s="812"/>
      <c r="CU220" s="812"/>
      <c r="CV220" s="812"/>
      <c r="CW220" s="812"/>
      <c r="CX220" s="812"/>
      <c r="CY220" s="812"/>
      <c r="CZ220" s="812"/>
      <c r="DA220" s="812"/>
      <c r="DB220" s="812"/>
      <c r="DC220" s="812"/>
      <c r="DD220" s="812"/>
      <c r="DE220" s="812"/>
      <c r="DF220" s="812"/>
      <c r="DG220" s="812"/>
      <c r="DH220" s="812"/>
      <c r="DI220" s="812"/>
      <c r="DJ220" s="812"/>
      <c r="DK220" s="812"/>
      <c r="DL220" s="812"/>
      <c r="DM220" s="812"/>
      <c r="DN220" s="812"/>
      <c r="DO220" s="812"/>
      <c r="DP220" s="812"/>
      <c r="DQ220" s="812"/>
      <c r="DR220" s="812"/>
      <c r="DS220" s="812"/>
      <c r="DT220" s="812"/>
      <c r="DU220" s="812"/>
      <c r="DV220" s="812"/>
      <c r="DW220" s="812"/>
      <c r="DX220" s="812"/>
      <c r="DY220" s="812"/>
      <c r="DZ220" s="812"/>
      <c r="EA220" s="812"/>
      <c r="EB220" s="812"/>
      <c r="EC220" s="812"/>
      <c r="ED220" s="812"/>
      <c r="EE220" s="812"/>
      <c r="EF220" s="812"/>
      <c r="EG220" s="812"/>
      <c r="EH220" s="812"/>
      <c r="EI220" s="812"/>
      <c r="EJ220" s="812"/>
      <c r="EK220" s="812"/>
      <c r="EL220" s="812"/>
      <c r="EM220" s="812"/>
      <c r="EN220" s="812"/>
      <c r="EO220" s="812"/>
      <c r="EP220" s="812"/>
      <c r="EQ220" s="812"/>
      <c r="ER220" s="812"/>
      <c r="ES220" s="812"/>
      <c r="ET220" s="812"/>
      <c r="EU220" s="812"/>
      <c r="EV220" s="812"/>
      <c r="EW220" s="812"/>
      <c r="EX220" s="812"/>
      <c r="EY220" s="812"/>
      <c r="EZ220" s="812"/>
      <c r="FA220" s="812"/>
      <c r="FB220" s="812"/>
      <c r="FC220" s="812"/>
      <c r="FD220" s="812"/>
      <c r="FE220" s="812"/>
      <c r="FF220" s="812"/>
      <c r="FG220" s="812"/>
      <c r="FH220" s="812"/>
      <c r="FI220" s="812"/>
      <c r="FJ220" s="812"/>
      <c r="FK220" s="812"/>
      <c r="FL220" s="812"/>
      <c r="FM220" s="812"/>
      <c r="FN220" s="812"/>
      <c r="FO220" s="812"/>
      <c r="FP220" s="812"/>
      <c r="FQ220" s="812"/>
      <c r="FR220" s="812"/>
      <c r="FS220" s="812"/>
      <c r="FT220" s="812"/>
      <c r="FU220" s="812"/>
      <c r="FV220" s="812"/>
      <c r="FW220" s="812"/>
      <c r="FX220" s="812"/>
      <c r="FY220" s="812"/>
      <c r="FZ220" s="812"/>
      <c r="GA220" s="812"/>
      <c r="GB220" s="812"/>
      <c r="GC220" s="812"/>
      <c r="GD220" s="812"/>
      <c r="GE220" s="812"/>
      <c r="GF220" s="812"/>
      <c r="GG220" s="812"/>
      <c r="GH220" s="812"/>
      <c r="GI220" s="812"/>
      <c r="GJ220" s="812"/>
      <c r="GK220" s="812"/>
      <c r="GL220" s="812"/>
      <c r="GM220" s="812"/>
    </row>
    <row r="221" spans="2:195" ht="15" customHeight="1" x14ac:dyDescent="0.2">
      <c r="B221" s="812"/>
      <c r="C221" s="812"/>
      <c r="D221" s="812"/>
      <c r="E221" s="812"/>
      <c r="F221" s="812"/>
      <c r="G221" s="812"/>
      <c r="H221" s="812"/>
      <c r="I221" s="812"/>
      <c r="J221" s="812"/>
      <c r="K221" s="812"/>
      <c r="L221" s="812"/>
      <c r="M221" s="812"/>
      <c r="N221" s="812"/>
      <c r="O221" s="812"/>
      <c r="P221" s="812"/>
      <c r="Q221" s="812"/>
      <c r="R221" s="812"/>
      <c r="S221" s="812"/>
      <c r="T221" s="812"/>
      <c r="U221" s="812"/>
      <c r="V221" s="812"/>
      <c r="W221" s="812"/>
      <c r="X221" s="812"/>
      <c r="Y221" s="812"/>
      <c r="Z221" s="812"/>
      <c r="AA221" s="812"/>
      <c r="AB221" s="812"/>
      <c r="AC221" s="812"/>
      <c r="AD221" s="812"/>
      <c r="AE221" s="812"/>
      <c r="AF221" s="812"/>
      <c r="AG221" s="812"/>
      <c r="AH221" s="812"/>
      <c r="AI221" s="812"/>
      <c r="AJ221" s="812"/>
      <c r="AK221" s="812"/>
      <c r="AL221" s="812"/>
      <c r="AM221" s="812"/>
      <c r="AN221" s="812"/>
      <c r="AO221" s="812"/>
      <c r="AP221" s="812"/>
      <c r="AQ221" s="812"/>
      <c r="AR221" s="812"/>
      <c r="AS221" s="812"/>
      <c r="AT221" s="812"/>
      <c r="AU221" s="812"/>
      <c r="AV221" s="812"/>
      <c r="AW221" s="812"/>
      <c r="AX221" s="812"/>
      <c r="AY221" s="812"/>
      <c r="AZ221" s="812"/>
      <c r="BA221" s="812"/>
      <c r="BB221" s="812"/>
      <c r="BC221" s="812"/>
      <c r="BD221" s="812"/>
      <c r="BE221" s="812"/>
      <c r="BF221" s="812"/>
      <c r="BG221" s="812"/>
      <c r="BH221" s="812"/>
      <c r="BI221" s="812"/>
      <c r="BJ221" s="812"/>
      <c r="BK221" s="812"/>
      <c r="BL221" s="812"/>
      <c r="BM221" s="812"/>
      <c r="BN221" s="812"/>
      <c r="BO221" s="812"/>
      <c r="BP221" s="812"/>
      <c r="BQ221" s="812"/>
      <c r="BR221" s="812"/>
      <c r="BS221" s="812"/>
      <c r="BT221" s="812"/>
      <c r="BU221" s="812"/>
      <c r="BV221" s="812"/>
      <c r="BW221" s="812"/>
      <c r="BX221" s="812"/>
      <c r="BY221" s="812"/>
      <c r="BZ221" s="812"/>
      <c r="CA221" s="812"/>
      <c r="CB221" s="812"/>
      <c r="CC221" s="812"/>
      <c r="CD221" s="812"/>
      <c r="CE221" s="812"/>
      <c r="CF221" s="812"/>
      <c r="CG221" s="812"/>
      <c r="CH221" s="812"/>
      <c r="CI221" s="812"/>
      <c r="CJ221" s="812"/>
      <c r="CK221" s="812"/>
      <c r="CL221" s="812"/>
      <c r="CM221" s="812"/>
      <c r="CN221" s="812"/>
      <c r="CO221" s="812"/>
      <c r="CP221" s="812"/>
      <c r="CQ221" s="812"/>
      <c r="CR221" s="812"/>
      <c r="CS221" s="812"/>
      <c r="CT221" s="812"/>
      <c r="CU221" s="812"/>
      <c r="CV221" s="812"/>
      <c r="CW221" s="812"/>
      <c r="CX221" s="812"/>
      <c r="CY221" s="812"/>
      <c r="CZ221" s="812"/>
      <c r="DA221" s="812"/>
      <c r="DB221" s="812"/>
      <c r="DC221" s="812"/>
      <c r="DD221" s="812"/>
      <c r="DE221" s="812"/>
      <c r="DF221" s="812"/>
      <c r="DG221" s="812"/>
      <c r="DH221" s="812"/>
      <c r="DI221" s="812"/>
      <c r="DJ221" s="812"/>
      <c r="DK221" s="812"/>
      <c r="DL221" s="812"/>
      <c r="DM221" s="812"/>
      <c r="DN221" s="812"/>
      <c r="DO221" s="812"/>
      <c r="DP221" s="812"/>
      <c r="DQ221" s="812"/>
      <c r="DR221" s="812"/>
      <c r="DS221" s="812"/>
      <c r="DT221" s="812"/>
      <c r="DU221" s="812"/>
      <c r="DV221" s="812"/>
      <c r="DW221" s="812"/>
      <c r="DX221" s="812"/>
      <c r="DY221" s="812"/>
      <c r="DZ221" s="812"/>
      <c r="EA221" s="812"/>
      <c r="EB221" s="812"/>
      <c r="EC221" s="812"/>
      <c r="ED221" s="812"/>
      <c r="EE221" s="812"/>
      <c r="EF221" s="812"/>
      <c r="EG221" s="812"/>
      <c r="EH221" s="812"/>
      <c r="EI221" s="812"/>
      <c r="EJ221" s="812"/>
      <c r="EK221" s="812"/>
      <c r="EL221" s="812"/>
      <c r="EM221" s="812"/>
      <c r="EN221" s="812"/>
      <c r="EO221" s="812"/>
      <c r="EP221" s="812"/>
      <c r="EQ221" s="812"/>
      <c r="ER221" s="812"/>
      <c r="ES221" s="812"/>
      <c r="ET221" s="812"/>
      <c r="EU221" s="812"/>
      <c r="EV221" s="812"/>
      <c r="EW221" s="812"/>
      <c r="EX221" s="812"/>
      <c r="EY221" s="812"/>
      <c r="EZ221" s="812"/>
      <c r="FA221" s="812"/>
      <c r="FB221" s="812"/>
      <c r="FC221" s="812"/>
      <c r="FD221" s="812"/>
      <c r="FE221" s="812"/>
      <c r="FF221" s="812"/>
      <c r="FG221" s="812"/>
      <c r="FH221" s="812"/>
      <c r="FI221" s="812"/>
      <c r="FJ221" s="812"/>
      <c r="FK221" s="812"/>
      <c r="FL221" s="812"/>
      <c r="FM221" s="812"/>
      <c r="FN221" s="812"/>
      <c r="FO221" s="812"/>
      <c r="FP221" s="812"/>
      <c r="FQ221" s="812"/>
      <c r="FR221" s="812"/>
      <c r="FS221" s="812"/>
      <c r="FT221" s="812"/>
      <c r="FU221" s="812"/>
      <c r="FV221" s="812"/>
      <c r="FW221" s="812"/>
      <c r="FX221" s="812"/>
      <c r="FY221" s="812"/>
      <c r="FZ221" s="812"/>
      <c r="GA221" s="812"/>
      <c r="GB221" s="812"/>
      <c r="GC221" s="812"/>
      <c r="GD221" s="812"/>
      <c r="GE221" s="812"/>
      <c r="GF221" s="812"/>
      <c r="GG221" s="812"/>
      <c r="GH221" s="812"/>
      <c r="GI221" s="812"/>
      <c r="GJ221" s="812"/>
      <c r="GK221" s="812"/>
      <c r="GL221" s="812"/>
      <c r="GM221" s="812"/>
    </row>
    <row r="222" spans="2:195" ht="15" customHeight="1" x14ac:dyDescent="0.2">
      <c r="B222" s="812"/>
      <c r="C222" s="812"/>
      <c r="D222" s="812"/>
      <c r="E222" s="812"/>
      <c r="F222" s="812"/>
      <c r="G222" s="812"/>
      <c r="H222" s="812"/>
      <c r="I222" s="812"/>
      <c r="J222" s="812"/>
      <c r="K222" s="812"/>
      <c r="L222" s="812"/>
      <c r="M222" s="812"/>
      <c r="N222" s="812"/>
      <c r="O222" s="812"/>
      <c r="P222" s="812"/>
      <c r="Q222" s="812"/>
      <c r="R222" s="812"/>
      <c r="S222" s="812"/>
      <c r="T222" s="812"/>
      <c r="U222" s="812"/>
      <c r="V222" s="812"/>
      <c r="W222" s="812"/>
      <c r="X222" s="812"/>
      <c r="Y222" s="812"/>
      <c r="Z222" s="812"/>
      <c r="AA222" s="812"/>
      <c r="AB222" s="812"/>
      <c r="AC222" s="812"/>
      <c r="AD222" s="812"/>
      <c r="AE222" s="812"/>
      <c r="AF222" s="812"/>
      <c r="AG222" s="812"/>
      <c r="AH222" s="812"/>
      <c r="AI222" s="812"/>
      <c r="AJ222" s="812"/>
      <c r="AK222" s="812"/>
      <c r="AL222" s="812"/>
      <c r="AM222" s="812"/>
      <c r="AN222" s="812"/>
      <c r="AO222" s="812"/>
      <c r="AP222" s="812"/>
      <c r="AQ222" s="812"/>
      <c r="AR222" s="812"/>
      <c r="AS222" s="812"/>
      <c r="AT222" s="812"/>
      <c r="AU222" s="812"/>
      <c r="AV222" s="812"/>
      <c r="AW222" s="812"/>
      <c r="AX222" s="812"/>
      <c r="AY222" s="812"/>
      <c r="AZ222" s="812"/>
      <c r="BA222" s="812"/>
      <c r="BB222" s="812"/>
      <c r="BC222" s="812"/>
      <c r="BD222" s="812"/>
      <c r="BE222" s="812"/>
      <c r="BF222" s="812"/>
      <c r="BG222" s="812"/>
      <c r="BH222" s="812"/>
      <c r="BI222" s="812"/>
      <c r="BJ222" s="812"/>
      <c r="BK222" s="812"/>
      <c r="BL222" s="812"/>
      <c r="BM222" s="812"/>
      <c r="BN222" s="812"/>
      <c r="BO222" s="812"/>
      <c r="BP222" s="812"/>
      <c r="BQ222" s="812"/>
      <c r="BR222" s="812"/>
      <c r="BS222" s="812"/>
      <c r="BT222" s="812"/>
      <c r="BU222" s="812"/>
      <c r="BV222" s="812"/>
      <c r="BW222" s="812"/>
      <c r="BX222" s="812"/>
      <c r="BY222" s="812"/>
      <c r="BZ222" s="812"/>
      <c r="CA222" s="812"/>
      <c r="CB222" s="812"/>
      <c r="CC222" s="812"/>
      <c r="CD222" s="812"/>
      <c r="CE222" s="812"/>
      <c r="CF222" s="812"/>
      <c r="CG222" s="812"/>
      <c r="CH222" s="812"/>
      <c r="CI222" s="812"/>
      <c r="CJ222" s="812"/>
      <c r="CK222" s="812"/>
      <c r="CL222" s="812"/>
      <c r="CM222" s="812"/>
      <c r="CN222" s="812"/>
      <c r="CO222" s="812"/>
      <c r="CP222" s="812"/>
      <c r="CQ222" s="812"/>
      <c r="CR222" s="812"/>
      <c r="CS222" s="812"/>
      <c r="CT222" s="812"/>
      <c r="CU222" s="812"/>
      <c r="CV222" s="812"/>
      <c r="CW222" s="812"/>
      <c r="CX222" s="812"/>
      <c r="CY222" s="812"/>
      <c r="CZ222" s="812"/>
      <c r="DA222" s="812"/>
      <c r="DB222" s="812"/>
      <c r="DC222" s="812"/>
      <c r="DD222" s="812"/>
      <c r="DE222" s="812"/>
      <c r="DF222" s="812"/>
      <c r="DG222" s="812"/>
      <c r="DH222" s="812"/>
      <c r="DI222" s="812"/>
      <c r="DJ222" s="812"/>
      <c r="DK222" s="812"/>
      <c r="DL222" s="812"/>
      <c r="DM222" s="812"/>
      <c r="DN222" s="812"/>
      <c r="DO222" s="812"/>
      <c r="DP222" s="812"/>
      <c r="DQ222" s="812"/>
      <c r="DR222" s="812"/>
      <c r="DS222" s="812"/>
      <c r="DT222" s="812"/>
      <c r="DU222" s="812"/>
      <c r="DV222" s="812"/>
      <c r="DW222" s="812"/>
      <c r="DX222" s="812"/>
      <c r="DY222" s="812"/>
      <c r="DZ222" s="812"/>
      <c r="EA222" s="812"/>
      <c r="EB222" s="812"/>
      <c r="EC222" s="812"/>
      <c r="ED222" s="812"/>
      <c r="EE222" s="812"/>
      <c r="EF222" s="812"/>
      <c r="EG222" s="812"/>
      <c r="EH222" s="812"/>
      <c r="EI222" s="812"/>
      <c r="EJ222" s="812"/>
      <c r="EK222" s="812"/>
      <c r="EL222" s="812"/>
      <c r="EM222" s="812"/>
      <c r="EN222" s="812"/>
      <c r="EO222" s="812"/>
      <c r="EP222" s="812"/>
      <c r="EQ222" s="812"/>
      <c r="ER222" s="812"/>
      <c r="ES222" s="812"/>
      <c r="ET222" s="812"/>
      <c r="EU222" s="812"/>
      <c r="EV222" s="812"/>
      <c r="EW222" s="812"/>
      <c r="EX222" s="812"/>
      <c r="EY222" s="812"/>
      <c r="EZ222" s="812"/>
      <c r="FA222" s="812"/>
      <c r="FB222" s="812"/>
      <c r="FC222" s="812"/>
      <c r="FD222" s="812"/>
      <c r="FE222" s="812"/>
      <c r="FF222" s="812"/>
      <c r="FG222" s="812"/>
      <c r="FH222" s="812"/>
      <c r="FI222" s="812"/>
      <c r="FJ222" s="812"/>
      <c r="FK222" s="812"/>
      <c r="FL222" s="812"/>
      <c r="FM222" s="812"/>
      <c r="FN222" s="812"/>
      <c r="FO222" s="812"/>
      <c r="FP222" s="812"/>
      <c r="FQ222" s="812"/>
      <c r="FR222" s="812"/>
      <c r="FS222" s="812"/>
      <c r="FT222" s="812"/>
      <c r="FU222" s="812"/>
      <c r="FV222" s="812"/>
      <c r="FW222" s="812"/>
      <c r="FX222" s="812"/>
      <c r="FY222" s="812"/>
      <c r="FZ222" s="812"/>
      <c r="GA222" s="812"/>
      <c r="GB222" s="812"/>
      <c r="GC222" s="812"/>
      <c r="GD222" s="812"/>
      <c r="GE222" s="812"/>
      <c r="GF222" s="812"/>
      <c r="GG222" s="812"/>
      <c r="GH222" s="812"/>
      <c r="GI222" s="812"/>
      <c r="GJ222" s="812"/>
      <c r="GK222" s="812"/>
      <c r="GL222" s="812"/>
      <c r="GM222" s="812"/>
    </row>
    <row r="223" spans="2:195" ht="15" customHeight="1" x14ac:dyDescent="0.2">
      <c r="B223" s="812"/>
      <c r="C223" s="812"/>
      <c r="D223" s="812"/>
      <c r="E223" s="812"/>
      <c r="F223" s="812"/>
      <c r="G223" s="812"/>
      <c r="H223" s="812"/>
      <c r="I223" s="812"/>
      <c r="J223" s="812"/>
      <c r="K223" s="812"/>
      <c r="L223" s="812"/>
      <c r="M223" s="812"/>
      <c r="N223" s="812"/>
      <c r="O223" s="812"/>
      <c r="P223" s="812"/>
      <c r="Q223" s="812"/>
      <c r="R223" s="812"/>
      <c r="S223" s="812"/>
      <c r="T223" s="812"/>
      <c r="U223" s="812"/>
      <c r="V223" s="812"/>
      <c r="W223" s="812"/>
      <c r="X223" s="812"/>
      <c r="Y223" s="812"/>
      <c r="Z223" s="812"/>
      <c r="AA223" s="812"/>
      <c r="AB223" s="812"/>
      <c r="AC223" s="812"/>
      <c r="AD223" s="812"/>
      <c r="AE223" s="812"/>
      <c r="AF223" s="812"/>
      <c r="AG223" s="812"/>
      <c r="AH223" s="812"/>
      <c r="AI223" s="812"/>
      <c r="AJ223" s="812"/>
      <c r="AK223" s="812"/>
      <c r="AL223" s="812"/>
      <c r="AM223" s="812"/>
      <c r="AN223" s="812"/>
      <c r="AO223" s="812"/>
      <c r="AP223" s="812"/>
      <c r="AQ223" s="812"/>
      <c r="AR223" s="812"/>
      <c r="AS223" s="812"/>
      <c r="AT223" s="812"/>
      <c r="AU223" s="812"/>
      <c r="AV223" s="812"/>
      <c r="AW223" s="812"/>
      <c r="AX223" s="812"/>
      <c r="AY223" s="812"/>
      <c r="AZ223" s="812"/>
      <c r="BA223" s="812"/>
      <c r="BB223" s="812"/>
      <c r="BC223" s="812"/>
      <c r="BD223" s="812"/>
      <c r="BE223" s="812"/>
      <c r="BF223" s="812"/>
      <c r="BG223" s="812"/>
      <c r="BH223" s="812"/>
      <c r="BI223" s="812"/>
      <c r="BJ223" s="812"/>
      <c r="BK223" s="812"/>
      <c r="BL223" s="812"/>
      <c r="BM223" s="812"/>
      <c r="BN223" s="812"/>
      <c r="BO223" s="812"/>
      <c r="BP223" s="812"/>
      <c r="BQ223" s="812"/>
      <c r="BR223" s="812"/>
      <c r="BS223" s="812"/>
      <c r="BT223" s="812"/>
      <c r="BU223" s="812"/>
      <c r="BV223" s="812"/>
      <c r="BW223" s="812"/>
      <c r="BX223" s="812"/>
      <c r="BY223" s="812"/>
      <c r="BZ223" s="812"/>
      <c r="CA223" s="812"/>
      <c r="CB223" s="812"/>
      <c r="CC223" s="812"/>
      <c r="CD223" s="812"/>
      <c r="CE223" s="812"/>
      <c r="CF223" s="812"/>
      <c r="CG223" s="812"/>
      <c r="CH223" s="812"/>
      <c r="CI223" s="812"/>
      <c r="CJ223" s="812"/>
      <c r="CK223" s="812"/>
      <c r="CL223" s="812"/>
      <c r="CM223" s="812"/>
      <c r="CN223" s="812"/>
      <c r="CO223" s="812"/>
      <c r="CP223" s="812"/>
      <c r="CQ223" s="812"/>
      <c r="CR223" s="812"/>
      <c r="CS223" s="812"/>
      <c r="CT223" s="812"/>
      <c r="CU223" s="812"/>
      <c r="CV223" s="812"/>
      <c r="CW223" s="812"/>
      <c r="CX223" s="812"/>
      <c r="CY223" s="812"/>
      <c r="CZ223" s="812"/>
      <c r="DA223" s="812"/>
      <c r="DB223" s="812"/>
      <c r="DC223" s="812"/>
      <c r="DD223" s="812"/>
      <c r="DE223" s="812"/>
      <c r="DF223" s="812"/>
      <c r="DG223" s="812"/>
      <c r="DH223" s="812"/>
      <c r="DI223" s="812"/>
      <c r="DJ223" s="812"/>
      <c r="DK223" s="812"/>
      <c r="DL223" s="812"/>
      <c r="DM223" s="812"/>
      <c r="DN223" s="812"/>
      <c r="DO223" s="812"/>
      <c r="DP223" s="812"/>
      <c r="DQ223" s="812"/>
      <c r="DR223" s="812"/>
      <c r="DS223" s="812"/>
      <c r="DT223" s="812"/>
      <c r="DU223" s="812"/>
      <c r="DV223" s="812"/>
      <c r="DW223" s="812"/>
      <c r="DX223" s="812"/>
      <c r="DY223" s="812"/>
      <c r="DZ223" s="812"/>
      <c r="EA223" s="812"/>
      <c r="EB223" s="812"/>
      <c r="EC223" s="812"/>
      <c r="ED223" s="812"/>
      <c r="EE223" s="812"/>
      <c r="EF223" s="812"/>
      <c r="EG223" s="812"/>
      <c r="EH223" s="812"/>
      <c r="EI223" s="812"/>
      <c r="EJ223" s="812"/>
      <c r="EK223" s="812"/>
      <c r="EL223" s="812"/>
      <c r="EM223" s="812"/>
      <c r="EN223" s="812"/>
      <c r="EO223" s="812"/>
      <c r="EP223" s="812"/>
      <c r="EQ223" s="812"/>
      <c r="ER223" s="812"/>
      <c r="ES223" s="812"/>
      <c r="ET223" s="812"/>
      <c r="EU223" s="812"/>
      <c r="EV223" s="812"/>
      <c r="EW223" s="812"/>
      <c r="EX223" s="812"/>
      <c r="EY223" s="812"/>
      <c r="EZ223" s="812"/>
      <c r="FA223" s="812"/>
      <c r="FB223" s="812"/>
      <c r="FC223" s="812"/>
      <c r="FD223" s="812"/>
      <c r="FE223" s="812"/>
      <c r="FF223" s="812"/>
      <c r="FG223" s="812"/>
      <c r="FH223" s="812"/>
      <c r="FI223" s="812"/>
      <c r="FJ223" s="812"/>
      <c r="FK223" s="812"/>
      <c r="FL223" s="812"/>
      <c r="FM223" s="812"/>
      <c r="FN223" s="812"/>
      <c r="FO223" s="812"/>
      <c r="FP223" s="812"/>
      <c r="FQ223" s="812"/>
      <c r="FR223" s="812"/>
      <c r="FS223" s="812"/>
      <c r="FT223" s="812"/>
      <c r="FU223" s="812"/>
      <c r="FV223" s="812"/>
      <c r="FW223" s="812"/>
      <c r="FX223" s="812"/>
      <c r="FY223" s="812"/>
      <c r="FZ223" s="812"/>
      <c r="GA223" s="812"/>
      <c r="GB223" s="812"/>
      <c r="GC223" s="812"/>
      <c r="GD223" s="812"/>
      <c r="GE223" s="812"/>
      <c r="GF223" s="812"/>
      <c r="GG223" s="812"/>
      <c r="GH223" s="812"/>
      <c r="GI223" s="812"/>
      <c r="GJ223" s="812"/>
      <c r="GK223" s="812"/>
      <c r="GL223" s="812"/>
      <c r="GM223" s="812"/>
    </row>
    <row r="224" spans="2:195" ht="15" customHeight="1" x14ac:dyDescent="0.2">
      <c r="B224" s="812"/>
      <c r="C224" s="812"/>
      <c r="D224" s="812"/>
      <c r="E224" s="812"/>
      <c r="F224" s="812"/>
      <c r="G224" s="812"/>
      <c r="H224" s="812"/>
      <c r="I224" s="812"/>
      <c r="J224" s="812"/>
      <c r="K224" s="812"/>
      <c r="L224" s="812"/>
      <c r="M224" s="812"/>
      <c r="N224" s="812"/>
      <c r="O224" s="812"/>
      <c r="P224" s="812"/>
      <c r="Q224" s="812"/>
      <c r="R224" s="812"/>
      <c r="S224" s="812"/>
      <c r="T224" s="812"/>
      <c r="U224" s="812"/>
      <c r="V224" s="812"/>
      <c r="W224" s="812"/>
      <c r="X224" s="812"/>
      <c r="Y224" s="812"/>
      <c r="Z224" s="812"/>
      <c r="AA224" s="812"/>
      <c r="AB224" s="812"/>
      <c r="AC224" s="812"/>
      <c r="AD224" s="812"/>
      <c r="AE224" s="812"/>
      <c r="AF224" s="812"/>
      <c r="AG224" s="812"/>
      <c r="AH224" s="812"/>
      <c r="AI224" s="812"/>
      <c r="AJ224" s="812"/>
      <c r="AK224" s="812"/>
      <c r="AL224" s="812"/>
      <c r="AM224" s="812"/>
      <c r="AN224" s="812"/>
      <c r="AO224" s="812"/>
      <c r="AP224" s="812"/>
      <c r="AQ224" s="812"/>
      <c r="AR224" s="812"/>
      <c r="AS224" s="812"/>
      <c r="AT224" s="812"/>
      <c r="AU224" s="812"/>
      <c r="AV224" s="812"/>
      <c r="AW224" s="812"/>
      <c r="AX224" s="812"/>
      <c r="AY224" s="812"/>
      <c r="AZ224" s="812"/>
      <c r="BA224" s="812"/>
      <c r="BB224" s="812"/>
      <c r="BC224" s="812"/>
      <c r="BD224" s="812"/>
      <c r="BE224" s="812"/>
      <c r="BF224" s="812"/>
      <c r="BG224" s="812"/>
      <c r="BH224" s="812"/>
      <c r="BI224" s="812"/>
      <c r="BJ224" s="812"/>
      <c r="BK224" s="812"/>
      <c r="BL224" s="812"/>
      <c r="BM224" s="812"/>
      <c r="BN224" s="812"/>
      <c r="BO224" s="812"/>
      <c r="BP224" s="812"/>
      <c r="BQ224" s="812"/>
      <c r="BR224" s="812"/>
      <c r="BS224" s="812"/>
      <c r="BT224" s="812"/>
      <c r="BU224" s="812"/>
      <c r="BV224" s="812"/>
      <c r="BW224" s="812"/>
      <c r="BX224" s="812"/>
      <c r="BY224" s="812"/>
      <c r="BZ224" s="812"/>
      <c r="CA224" s="812"/>
      <c r="CB224" s="812"/>
      <c r="CC224" s="812"/>
      <c r="CD224" s="812"/>
      <c r="CE224" s="812"/>
      <c r="CF224" s="812"/>
      <c r="CG224" s="812"/>
      <c r="CH224" s="812"/>
      <c r="CI224" s="812"/>
      <c r="CJ224" s="812"/>
      <c r="CK224" s="812"/>
      <c r="CL224" s="812"/>
      <c r="CM224" s="812"/>
      <c r="CN224" s="812"/>
      <c r="CO224" s="812"/>
      <c r="CP224" s="812"/>
      <c r="CQ224" s="812"/>
      <c r="CR224" s="812"/>
      <c r="CS224" s="812"/>
      <c r="CT224" s="812"/>
      <c r="CU224" s="812"/>
      <c r="CV224" s="812"/>
      <c r="CW224" s="812"/>
      <c r="CX224" s="812"/>
      <c r="CY224" s="812"/>
      <c r="CZ224" s="812"/>
      <c r="DA224" s="812"/>
      <c r="DB224" s="812"/>
      <c r="DC224" s="812"/>
      <c r="DD224" s="812"/>
      <c r="DE224" s="812"/>
      <c r="DF224" s="812"/>
      <c r="DG224" s="812"/>
      <c r="DH224" s="812"/>
      <c r="DI224" s="812"/>
      <c r="DJ224" s="812"/>
      <c r="DK224" s="812"/>
      <c r="DL224" s="812"/>
      <c r="DM224" s="812"/>
      <c r="DN224" s="812"/>
      <c r="DO224" s="812"/>
      <c r="DP224" s="812"/>
      <c r="DQ224" s="812"/>
      <c r="DR224" s="812"/>
      <c r="DS224" s="812"/>
      <c r="DT224" s="812"/>
      <c r="DU224" s="812"/>
      <c r="DV224" s="812"/>
      <c r="DW224" s="812"/>
      <c r="DX224" s="812"/>
      <c r="DY224" s="812"/>
      <c r="DZ224" s="812"/>
      <c r="EA224" s="812"/>
      <c r="EB224" s="812"/>
      <c r="EC224" s="812"/>
      <c r="ED224" s="812"/>
      <c r="EE224" s="812"/>
      <c r="EF224" s="812"/>
      <c r="EG224" s="812"/>
      <c r="EH224" s="812"/>
      <c r="EI224" s="812"/>
      <c r="EJ224" s="812"/>
      <c r="EK224" s="812"/>
      <c r="EL224" s="812"/>
      <c r="EM224" s="812"/>
      <c r="EN224" s="812"/>
      <c r="EO224" s="812"/>
      <c r="EP224" s="812"/>
      <c r="EQ224" s="812"/>
      <c r="ER224" s="812"/>
      <c r="ES224" s="812"/>
      <c r="ET224" s="812"/>
      <c r="EU224" s="812"/>
      <c r="EV224" s="812"/>
      <c r="EW224" s="812"/>
      <c r="EX224" s="812"/>
      <c r="EY224" s="812"/>
      <c r="EZ224" s="812"/>
      <c r="FA224" s="812"/>
      <c r="FB224" s="812"/>
      <c r="FC224" s="812"/>
      <c r="FD224" s="812"/>
      <c r="FE224" s="812"/>
      <c r="FF224" s="812"/>
      <c r="FG224" s="812"/>
      <c r="FH224" s="812"/>
      <c r="FI224" s="812"/>
      <c r="FJ224" s="812"/>
      <c r="FK224" s="812"/>
      <c r="FL224" s="812"/>
      <c r="FM224" s="812"/>
      <c r="FN224" s="812"/>
      <c r="FO224" s="812"/>
      <c r="FP224" s="812"/>
      <c r="FQ224" s="812"/>
      <c r="FR224" s="812"/>
      <c r="FS224" s="812"/>
      <c r="FT224" s="812"/>
      <c r="FU224" s="812"/>
      <c r="FV224" s="812"/>
      <c r="FW224" s="812"/>
      <c r="FX224" s="812"/>
      <c r="FY224" s="812"/>
      <c r="FZ224" s="812"/>
      <c r="GA224" s="812"/>
      <c r="GB224" s="812"/>
      <c r="GC224" s="812"/>
      <c r="GD224" s="812"/>
      <c r="GE224" s="812"/>
      <c r="GF224" s="812"/>
      <c r="GG224" s="812"/>
      <c r="GH224" s="812"/>
      <c r="GI224" s="812"/>
      <c r="GJ224" s="812"/>
      <c r="GK224" s="812"/>
      <c r="GL224" s="812"/>
      <c r="GM224" s="812"/>
    </row>
    <row r="225" spans="2:195" ht="15" customHeight="1" x14ac:dyDescent="0.2">
      <c r="B225" s="812"/>
      <c r="C225" s="812"/>
      <c r="D225" s="812"/>
      <c r="E225" s="812"/>
      <c r="F225" s="812"/>
      <c r="G225" s="812"/>
      <c r="H225" s="812"/>
      <c r="I225" s="812"/>
      <c r="J225" s="812"/>
      <c r="K225" s="812"/>
      <c r="L225" s="812"/>
      <c r="M225" s="812"/>
      <c r="N225" s="812"/>
      <c r="O225" s="812"/>
      <c r="P225" s="812"/>
      <c r="Q225" s="812"/>
      <c r="R225" s="812"/>
      <c r="S225" s="812"/>
      <c r="T225" s="812"/>
      <c r="U225" s="812"/>
      <c r="V225" s="812"/>
      <c r="W225" s="812"/>
      <c r="X225" s="812"/>
      <c r="Y225" s="812"/>
      <c r="Z225" s="812"/>
      <c r="AA225" s="812"/>
      <c r="AB225" s="812"/>
      <c r="AC225" s="812"/>
      <c r="AD225" s="812"/>
      <c r="AE225" s="812"/>
      <c r="AF225" s="812"/>
      <c r="AG225" s="812"/>
      <c r="AH225" s="812"/>
      <c r="AI225" s="812"/>
      <c r="AJ225" s="812"/>
      <c r="AK225" s="812"/>
      <c r="AL225" s="812"/>
      <c r="AM225" s="812"/>
      <c r="AN225" s="812"/>
      <c r="AO225" s="812"/>
      <c r="AP225" s="812"/>
      <c r="AQ225" s="812"/>
      <c r="AR225" s="812"/>
      <c r="AS225" s="812"/>
      <c r="AT225" s="812"/>
      <c r="AU225" s="812"/>
      <c r="AV225" s="812"/>
      <c r="AW225" s="812"/>
      <c r="AX225" s="812"/>
      <c r="AY225" s="812"/>
      <c r="AZ225" s="812"/>
      <c r="BA225" s="812"/>
      <c r="BB225" s="812"/>
      <c r="BC225" s="812"/>
      <c r="BD225" s="812"/>
      <c r="BE225" s="812"/>
      <c r="BF225" s="812"/>
      <c r="BG225" s="812"/>
      <c r="BH225" s="812"/>
      <c r="BI225" s="812"/>
      <c r="BJ225" s="812"/>
      <c r="BK225" s="812"/>
      <c r="BL225" s="812"/>
      <c r="BM225" s="812"/>
      <c r="BN225" s="812"/>
      <c r="BO225" s="812"/>
      <c r="BP225" s="812"/>
      <c r="BQ225" s="812"/>
      <c r="BR225" s="812"/>
      <c r="BS225" s="812"/>
      <c r="BT225" s="812"/>
      <c r="BU225" s="812"/>
      <c r="BV225" s="812"/>
      <c r="BW225" s="812"/>
      <c r="BX225" s="812"/>
      <c r="BY225" s="812"/>
      <c r="BZ225" s="812"/>
      <c r="CA225" s="812"/>
      <c r="CB225" s="812"/>
      <c r="CC225" s="812"/>
      <c r="CD225" s="812"/>
      <c r="CE225" s="812"/>
      <c r="CF225" s="812"/>
      <c r="CG225" s="812"/>
      <c r="CH225" s="812"/>
      <c r="CI225" s="812"/>
      <c r="CJ225" s="812"/>
      <c r="CK225" s="812"/>
      <c r="CL225" s="812"/>
      <c r="CM225" s="812"/>
      <c r="CN225" s="812"/>
      <c r="CO225" s="812"/>
      <c r="CP225" s="812"/>
      <c r="CQ225" s="812"/>
      <c r="CR225" s="812"/>
      <c r="CS225" s="812"/>
      <c r="CT225" s="812"/>
      <c r="CU225" s="812"/>
      <c r="CV225" s="812"/>
      <c r="CW225" s="812"/>
      <c r="CX225" s="812"/>
      <c r="CY225" s="812"/>
      <c r="CZ225" s="812"/>
      <c r="DA225" s="812"/>
      <c r="DB225" s="812"/>
      <c r="DC225" s="812"/>
      <c r="DD225" s="812"/>
      <c r="DE225" s="812"/>
      <c r="DF225" s="812"/>
      <c r="DG225" s="812"/>
      <c r="DH225" s="812"/>
      <c r="DI225" s="812"/>
      <c r="DJ225" s="812"/>
      <c r="DK225" s="812"/>
      <c r="DL225" s="812"/>
      <c r="DM225" s="812"/>
      <c r="DN225" s="812"/>
      <c r="DO225" s="812"/>
      <c r="DP225" s="812"/>
      <c r="DQ225" s="812"/>
      <c r="DR225" s="812"/>
      <c r="DS225" s="812"/>
      <c r="DT225" s="812"/>
      <c r="DU225" s="812"/>
      <c r="DV225" s="812"/>
      <c r="DW225" s="812"/>
      <c r="DX225" s="812"/>
      <c r="DY225" s="812"/>
      <c r="DZ225" s="812"/>
      <c r="EA225" s="812"/>
      <c r="EB225" s="812"/>
      <c r="EC225" s="812"/>
      <c r="ED225" s="812"/>
      <c r="EE225" s="812"/>
      <c r="EF225" s="812"/>
      <c r="EG225" s="812"/>
      <c r="EH225" s="812"/>
      <c r="EI225" s="812"/>
      <c r="EJ225" s="812"/>
      <c r="EK225" s="812"/>
      <c r="EL225" s="812"/>
      <c r="EM225" s="812"/>
      <c r="EN225" s="812"/>
      <c r="EO225" s="812"/>
      <c r="EP225" s="812"/>
      <c r="EQ225" s="812"/>
      <c r="ER225" s="812"/>
      <c r="ES225" s="812"/>
      <c r="ET225" s="812"/>
      <c r="EU225" s="812"/>
      <c r="EV225" s="812"/>
      <c r="EW225" s="812"/>
      <c r="EX225" s="812"/>
      <c r="EY225" s="812"/>
      <c r="EZ225" s="812"/>
      <c r="FA225" s="812"/>
      <c r="FB225" s="812"/>
      <c r="FC225" s="812"/>
      <c r="FD225" s="812"/>
      <c r="FE225" s="812"/>
      <c r="FF225" s="812"/>
      <c r="FG225" s="812"/>
      <c r="FH225" s="812"/>
      <c r="FI225" s="812"/>
      <c r="FJ225" s="812"/>
      <c r="FK225" s="812"/>
      <c r="FL225" s="812"/>
      <c r="FM225" s="812"/>
      <c r="FN225" s="812"/>
      <c r="FO225" s="812"/>
      <c r="FP225" s="812"/>
      <c r="FQ225" s="812"/>
      <c r="FR225" s="812"/>
      <c r="FS225" s="812"/>
      <c r="FT225" s="812"/>
      <c r="FU225" s="812"/>
      <c r="FV225" s="812"/>
      <c r="FW225" s="812"/>
      <c r="FX225" s="812"/>
      <c r="FY225" s="812"/>
      <c r="FZ225" s="812"/>
      <c r="GA225" s="812"/>
      <c r="GB225" s="812"/>
      <c r="GC225" s="812"/>
      <c r="GD225" s="812"/>
      <c r="GE225" s="812"/>
      <c r="GF225" s="812"/>
      <c r="GG225" s="812"/>
      <c r="GH225" s="812"/>
      <c r="GI225" s="812"/>
      <c r="GJ225" s="812"/>
      <c r="GK225" s="812"/>
      <c r="GL225" s="812"/>
      <c r="GM225" s="812"/>
    </row>
    <row r="226" spans="2:195" ht="15" customHeight="1" x14ac:dyDescent="0.2">
      <c r="B226" s="812"/>
      <c r="C226" s="812"/>
      <c r="D226" s="812"/>
      <c r="E226" s="812"/>
      <c r="F226" s="812"/>
      <c r="G226" s="812"/>
      <c r="H226" s="812"/>
      <c r="I226" s="812"/>
      <c r="J226" s="812"/>
      <c r="K226" s="812"/>
      <c r="L226" s="812"/>
      <c r="M226" s="812"/>
      <c r="N226" s="812"/>
      <c r="O226" s="812"/>
      <c r="P226" s="812"/>
      <c r="Q226" s="812"/>
      <c r="R226" s="812"/>
      <c r="S226" s="812"/>
      <c r="T226" s="812"/>
      <c r="U226" s="812"/>
      <c r="V226" s="812"/>
      <c r="W226" s="812"/>
      <c r="X226" s="812"/>
      <c r="Y226" s="812"/>
      <c r="Z226" s="812"/>
      <c r="AA226" s="812"/>
      <c r="AB226" s="812"/>
      <c r="AC226" s="812"/>
      <c r="AD226" s="812"/>
      <c r="AE226" s="812"/>
      <c r="AF226" s="812"/>
      <c r="AG226" s="812"/>
      <c r="AH226" s="812"/>
      <c r="AI226" s="812"/>
      <c r="AJ226" s="812"/>
      <c r="AK226" s="812"/>
      <c r="AL226" s="812"/>
      <c r="AM226" s="812"/>
      <c r="AN226" s="812"/>
      <c r="AO226" s="812"/>
      <c r="AP226" s="812"/>
      <c r="AQ226" s="812"/>
      <c r="AR226" s="812"/>
      <c r="AS226" s="812"/>
      <c r="AT226" s="812"/>
      <c r="AU226" s="812"/>
      <c r="AV226" s="812"/>
      <c r="AW226" s="812"/>
      <c r="AX226" s="812"/>
      <c r="AY226" s="812"/>
      <c r="AZ226" s="812"/>
      <c r="BA226" s="812"/>
      <c r="BB226" s="812"/>
      <c r="BC226" s="812"/>
      <c r="BD226" s="812"/>
      <c r="BE226" s="812"/>
      <c r="BF226" s="812"/>
      <c r="BG226" s="812"/>
      <c r="BH226" s="812"/>
      <c r="BI226" s="812"/>
      <c r="BJ226" s="812"/>
      <c r="BK226" s="812"/>
      <c r="BL226" s="812"/>
      <c r="BM226" s="812"/>
      <c r="BN226" s="812"/>
      <c r="BO226" s="812"/>
      <c r="BP226" s="812"/>
      <c r="BQ226" s="812"/>
      <c r="BR226" s="812"/>
      <c r="BS226" s="812"/>
      <c r="BT226" s="812"/>
      <c r="BU226" s="812"/>
      <c r="BV226" s="812"/>
      <c r="BW226" s="812"/>
      <c r="BX226" s="812"/>
      <c r="BY226" s="812"/>
      <c r="BZ226" s="812"/>
      <c r="CA226" s="812"/>
      <c r="CB226" s="812"/>
      <c r="CC226" s="812"/>
      <c r="CD226" s="812"/>
      <c r="CE226" s="812"/>
      <c r="CF226" s="812"/>
      <c r="CG226" s="812"/>
      <c r="CH226" s="812"/>
      <c r="CI226" s="812"/>
      <c r="CJ226" s="812"/>
      <c r="CK226" s="812"/>
      <c r="CL226" s="812"/>
      <c r="CM226" s="812"/>
      <c r="CN226" s="812"/>
      <c r="CO226" s="812"/>
      <c r="CP226" s="812"/>
      <c r="CQ226" s="812"/>
      <c r="CR226" s="812"/>
      <c r="CS226" s="812"/>
      <c r="CT226" s="812"/>
      <c r="CU226" s="812"/>
      <c r="CV226" s="812"/>
      <c r="CW226" s="812"/>
      <c r="CX226" s="812"/>
      <c r="CY226" s="812"/>
      <c r="CZ226" s="812"/>
      <c r="DA226" s="812"/>
      <c r="DB226" s="812"/>
      <c r="DC226" s="812"/>
      <c r="DD226" s="812"/>
      <c r="DE226" s="812"/>
      <c r="DF226" s="812"/>
      <c r="DG226" s="812"/>
      <c r="DH226" s="812"/>
      <c r="DI226" s="812"/>
      <c r="DJ226" s="812"/>
      <c r="DK226" s="812"/>
      <c r="DL226" s="812"/>
      <c r="DM226" s="812"/>
      <c r="DN226" s="812"/>
      <c r="DO226" s="812"/>
      <c r="DP226" s="812"/>
      <c r="DQ226" s="812"/>
      <c r="DR226" s="812"/>
      <c r="DS226" s="812"/>
      <c r="DT226" s="812"/>
      <c r="DU226" s="812"/>
      <c r="DV226" s="812"/>
      <c r="DW226" s="812"/>
      <c r="DX226" s="812"/>
      <c r="DY226" s="812"/>
      <c r="DZ226" s="812"/>
      <c r="EA226" s="812"/>
      <c r="EB226" s="812"/>
      <c r="EC226" s="812"/>
      <c r="ED226" s="812"/>
      <c r="EE226" s="812"/>
      <c r="EF226" s="812"/>
      <c r="EG226" s="812"/>
      <c r="EH226" s="812"/>
      <c r="EI226" s="812"/>
      <c r="EJ226" s="812"/>
      <c r="EK226" s="812"/>
      <c r="EL226" s="812"/>
      <c r="EM226" s="812"/>
      <c r="EN226" s="812"/>
      <c r="EO226" s="812"/>
      <c r="EP226" s="812"/>
      <c r="EQ226" s="812"/>
      <c r="ER226" s="812"/>
      <c r="ES226" s="812"/>
      <c r="ET226" s="812"/>
      <c r="EU226" s="812"/>
      <c r="EV226" s="812"/>
      <c r="EW226" s="812"/>
      <c r="EX226" s="812"/>
      <c r="EY226" s="812"/>
      <c r="EZ226" s="812"/>
      <c r="FA226" s="812"/>
      <c r="FB226" s="812"/>
      <c r="FC226" s="812"/>
      <c r="FD226" s="812"/>
      <c r="FE226" s="812"/>
      <c r="FF226" s="812"/>
      <c r="FG226" s="812"/>
      <c r="FH226" s="812"/>
      <c r="FI226" s="812"/>
      <c r="FJ226" s="812"/>
      <c r="FK226" s="812"/>
      <c r="FL226" s="812"/>
      <c r="FM226" s="812"/>
      <c r="FN226" s="812"/>
      <c r="FO226" s="812"/>
      <c r="FP226" s="812"/>
      <c r="FQ226" s="812"/>
      <c r="FR226" s="812"/>
      <c r="FS226" s="812"/>
      <c r="FT226" s="812"/>
      <c r="FU226" s="812"/>
      <c r="FV226" s="812"/>
      <c r="FW226" s="812"/>
      <c r="FX226" s="812"/>
      <c r="FY226" s="812"/>
      <c r="FZ226" s="812"/>
      <c r="GA226" s="812"/>
      <c r="GB226" s="812"/>
      <c r="GC226" s="812"/>
      <c r="GD226" s="812"/>
      <c r="GE226" s="812"/>
      <c r="GF226" s="812"/>
      <c r="GG226" s="812"/>
      <c r="GH226" s="812"/>
      <c r="GI226" s="812"/>
      <c r="GJ226" s="812"/>
      <c r="GK226" s="812"/>
      <c r="GL226" s="812"/>
      <c r="GM226" s="812"/>
    </row>
    <row r="227" spans="2:195" ht="15" customHeight="1" x14ac:dyDescent="0.2">
      <c r="B227" s="812"/>
      <c r="C227" s="812"/>
      <c r="D227" s="812"/>
      <c r="E227" s="812"/>
      <c r="F227" s="812"/>
      <c r="G227" s="812"/>
      <c r="H227" s="812"/>
      <c r="I227" s="812"/>
      <c r="J227" s="812"/>
      <c r="K227" s="812"/>
      <c r="L227" s="812"/>
      <c r="M227" s="812"/>
      <c r="N227" s="812"/>
      <c r="O227" s="812"/>
      <c r="P227" s="812"/>
      <c r="Q227" s="812"/>
      <c r="R227" s="812"/>
      <c r="S227" s="812"/>
      <c r="T227" s="812"/>
      <c r="U227" s="812"/>
      <c r="V227" s="812"/>
      <c r="W227" s="812"/>
      <c r="X227" s="812"/>
      <c r="Y227" s="812"/>
      <c r="Z227" s="812"/>
      <c r="AA227" s="812"/>
      <c r="AB227" s="812"/>
      <c r="AC227" s="812"/>
      <c r="AD227" s="812"/>
      <c r="AE227" s="812"/>
      <c r="AF227" s="812"/>
      <c r="AG227" s="812"/>
      <c r="AH227" s="812"/>
      <c r="AI227" s="812"/>
      <c r="AJ227" s="812"/>
      <c r="AK227" s="812"/>
      <c r="AL227" s="812"/>
      <c r="AM227" s="812"/>
      <c r="AN227" s="812"/>
      <c r="AO227" s="812"/>
      <c r="AP227" s="812"/>
      <c r="AQ227" s="812"/>
      <c r="AR227" s="812"/>
      <c r="AS227" s="812"/>
      <c r="AT227" s="812"/>
      <c r="AU227" s="812"/>
      <c r="AV227" s="812"/>
      <c r="AW227" s="812"/>
      <c r="AX227" s="812"/>
      <c r="AY227" s="812"/>
      <c r="AZ227" s="812"/>
      <c r="BA227" s="812"/>
      <c r="BB227" s="812"/>
      <c r="BC227" s="812"/>
      <c r="BD227" s="812"/>
      <c r="BE227" s="812"/>
      <c r="BF227" s="812"/>
      <c r="BG227" s="812"/>
      <c r="BH227" s="812"/>
      <c r="BI227" s="812"/>
      <c r="BJ227" s="812"/>
      <c r="BK227" s="812"/>
      <c r="BL227" s="812"/>
      <c r="BM227" s="812"/>
      <c r="BN227" s="812"/>
      <c r="BO227" s="812"/>
      <c r="BP227" s="812"/>
      <c r="BQ227" s="812"/>
      <c r="BR227" s="812"/>
      <c r="BS227" s="812"/>
      <c r="BT227" s="812"/>
      <c r="BU227" s="812"/>
      <c r="BV227" s="812"/>
      <c r="BW227" s="812"/>
      <c r="BX227" s="812"/>
      <c r="BY227" s="812"/>
      <c r="BZ227" s="812"/>
      <c r="CA227" s="812"/>
      <c r="CB227" s="812"/>
      <c r="CC227" s="812"/>
      <c r="CD227" s="812"/>
      <c r="CE227" s="812"/>
      <c r="CF227" s="812"/>
      <c r="CG227" s="812"/>
      <c r="CH227" s="812"/>
      <c r="CI227" s="812"/>
      <c r="CJ227" s="812"/>
      <c r="CK227" s="812"/>
      <c r="CL227" s="812"/>
      <c r="CM227" s="812"/>
      <c r="CN227" s="812"/>
      <c r="CO227" s="812"/>
      <c r="CP227" s="812"/>
      <c r="CQ227" s="812"/>
      <c r="CR227" s="812"/>
      <c r="CS227" s="812"/>
      <c r="CT227" s="812"/>
      <c r="CU227" s="812"/>
      <c r="CV227" s="812"/>
      <c r="CW227" s="812"/>
      <c r="CX227" s="812"/>
      <c r="CY227" s="812"/>
      <c r="CZ227" s="812"/>
      <c r="DA227" s="812"/>
      <c r="DB227" s="812"/>
      <c r="DC227" s="812"/>
      <c r="DD227" s="812"/>
      <c r="DE227" s="812"/>
      <c r="DF227" s="812"/>
      <c r="DG227" s="812"/>
      <c r="DH227" s="812"/>
      <c r="DI227" s="812"/>
      <c r="DJ227" s="812"/>
      <c r="DK227" s="812"/>
      <c r="DL227" s="812"/>
      <c r="DM227" s="812"/>
      <c r="DN227" s="812"/>
      <c r="DO227" s="812"/>
      <c r="DP227" s="812"/>
      <c r="DQ227" s="812"/>
      <c r="DR227" s="812"/>
      <c r="DS227" s="812"/>
      <c r="DT227" s="812"/>
      <c r="DU227" s="812"/>
      <c r="DV227" s="812"/>
      <c r="DW227" s="812"/>
      <c r="DX227" s="812"/>
      <c r="DY227" s="812"/>
      <c r="DZ227" s="812"/>
      <c r="EA227" s="812"/>
      <c r="EB227" s="812"/>
      <c r="EC227" s="812"/>
      <c r="ED227" s="812"/>
      <c r="EE227" s="812"/>
      <c r="EF227" s="812"/>
      <c r="EG227" s="812"/>
      <c r="EH227" s="812"/>
      <c r="EI227" s="812"/>
      <c r="EJ227" s="812"/>
      <c r="EK227" s="812"/>
      <c r="EL227" s="812"/>
      <c r="EM227" s="812"/>
      <c r="EN227" s="812"/>
      <c r="EO227" s="812"/>
      <c r="EP227" s="812"/>
      <c r="EQ227" s="812"/>
      <c r="ER227" s="812"/>
      <c r="ES227" s="812"/>
      <c r="ET227" s="812"/>
      <c r="EU227" s="812"/>
      <c r="EV227" s="812"/>
      <c r="EW227" s="812"/>
      <c r="EX227" s="812"/>
      <c r="EY227" s="812"/>
      <c r="EZ227" s="812"/>
      <c r="FA227" s="812"/>
      <c r="FB227" s="812"/>
      <c r="FC227" s="812"/>
      <c r="FD227" s="812"/>
      <c r="FE227" s="812"/>
      <c r="FF227" s="812"/>
      <c r="FG227" s="812"/>
      <c r="FH227" s="812"/>
      <c r="FI227" s="812"/>
      <c r="FJ227" s="812"/>
      <c r="FK227" s="812"/>
      <c r="FL227" s="812"/>
      <c r="FM227" s="812"/>
      <c r="FN227" s="812"/>
      <c r="FO227" s="812"/>
      <c r="FP227" s="812"/>
      <c r="FQ227" s="812"/>
      <c r="FR227" s="812"/>
      <c r="FS227" s="812"/>
      <c r="FT227" s="812"/>
      <c r="FU227" s="812"/>
      <c r="FV227" s="812"/>
      <c r="FW227" s="812"/>
      <c r="FX227" s="812"/>
      <c r="FY227" s="812"/>
      <c r="FZ227" s="812"/>
      <c r="GA227" s="812"/>
      <c r="GB227" s="812"/>
      <c r="GC227" s="812"/>
      <c r="GD227" s="812"/>
      <c r="GE227" s="812"/>
      <c r="GF227" s="812"/>
      <c r="GG227" s="812"/>
      <c r="GH227" s="812"/>
      <c r="GI227" s="812"/>
      <c r="GJ227" s="812"/>
      <c r="GK227" s="812"/>
      <c r="GL227" s="812"/>
      <c r="GM227" s="812"/>
    </row>
    <row r="228" spans="2:195" ht="15" customHeight="1" x14ac:dyDescent="0.2">
      <c r="B228" s="812"/>
      <c r="C228" s="812"/>
      <c r="D228" s="812"/>
      <c r="E228" s="812"/>
      <c r="F228" s="812"/>
      <c r="G228" s="812"/>
      <c r="H228" s="812"/>
      <c r="I228" s="812"/>
      <c r="J228" s="812"/>
      <c r="K228" s="812"/>
      <c r="L228" s="812"/>
      <c r="M228" s="812"/>
      <c r="N228" s="812"/>
      <c r="O228" s="812"/>
      <c r="P228" s="812"/>
      <c r="Q228" s="812"/>
      <c r="R228" s="812"/>
      <c r="S228" s="812"/>
      <c r="T228" s="812"/>
      <c r="U228" s="812"/>
      <c r="V228" s="812"/>
      <c r="W228" s="812"/>
      <c r="X228" s="812"/>
      <c r="Y228" s="812"/>
      <c r="Z228" s="812"/>
      <c r="AA228" s="812"/>
      <c r="AB228" s="812"/>
      <c r="AC228" s="812"/>
      <c r="AD228" s="812"/>
      <c r="AE228" s="812"/>
      <c r="AF228" s="812"/>
      <c r="AG228" s="812"/>
      <c r="AH228" s="812"/>
      <c r="AI228" s="812"/>
      <c r="AJ228" s="812"/>
      <c r="AK228" s="812"/>
      <c r="AL228" s="812"/>
      <c r="AM228" s="812"/>
      <c r="AN228" s="812"/>
      <c r="AO228" s="812"/>
      <c r="AP228" s="812"/>
      <c r="AQ228" s="812"/>
      <c r="AR228" s="812"/>
      <c r="AS228" s="812"/>
      <c r="AT228" s="812"/>
      <c r="AU228" s="812"/>
      <c r="AV228" s="812"/>
      <c r="AW228" s="812"/>
      <c r="AX228" s="812"/>
      <c r="AY228" s="812"/>
      <c r="AZ228" s="812"/>
      <c r="BA228" s="812"/>
      <c r="BB228" s="812"/>
      <c r="BC228" s="812"/>
      <c r="BD228" s="812"/>
      <c r="BE228" s="812"/>
      <c r="BF228" s="812"/>
      <c r="BG228" s="812"/>
      <c r="BH228" s="812"/>
      <c r="BI228" s="812"/>
      <c r="BJ228" s="812"/>
      <c r="BK228" s="812"/>
      <c r="BL228" s="812"/>
      <c r="BM228" s="812"/>
      <c r="BN228" s="812"/>
      <c r="BO228" s="812"/>
      <c r="BP228" s="812"/>
      <c r="BQ228" s="812"/>
      <c r="BR228" s="812"/>
      <c r="BS228" s="812"/>
      <c r="BT228" s="812"/>
      <c r="BU228" s="812"/>
      <c r="BV228" s="812"/>
      <c r="BW228" s="812"/>
      <c r="BX228" s="812"/>
      <c r="BY228" s="812"/>
      <c r="BZ228" s="812"/>
      <c r="CA228" s="812"/>
      <c r="CB228" s="812"/>
      <c r="CC228" s="812"/>
      <c r="CD228" s="812"/>
      <c r="CE228" s="812"/>
      <c r="CF228" s="812"/>
      <c r="CG228" s="812"/>
      <c r="CH228" s="812"/>
      <c r="CI228" s="812"/>
      <c r="CJ228" s="812"/>
      <c r="CK228" s="812"/>
      <c r="CL228" s="812"/>
      <c r="CM228" s="812"/>
      <c r="CN228" s="812"/>
      <c r="CO228" s="812"/>
      <c r="CP228" s="812"/>
      <c r="CQ228" s="812"/>
      <c r="CR228" s="812"/>
      <c r="CS228" s="812"/>
      <c r="CT228" s="812"/>
      <c r="CU228" s="812"/>
      <c r="CV228" s="812"/>
      <c r="CW228" s="812"/>
      <c r="CX228" s="812"/>
      <c r="CY228" s="812"/>
      <c r="CZ228" s="812"/>
      <c r="DA228" s="812"/>
      <c r="DB228" s="812"/>
      <c r="DC228" s="812"/>
      <c r="DD228" s="812"/>
      <c r="DE228" s="812"/>
      <c r="DF228" s="812"/>
      <c r="DG228" s="812"/>
      <c r="DH228" s="812"/>
      <c r="DI228" s="812"/>
      <c r="DJ228" s="812"/>
      <c r="DK228" s="812"/>
      <c r="DL228" s="812"/>
      <c r="DM228" s="812"/>
      <c r="DN228" s="812"/>
      <c r="DO228" s="812"/>
      <c r="DP228" s="812"/>
      <c r="DQ228" s="812"/>
      <c r="DR228" s="812"/>
      <c r="DS228" s="812"/>
      <c r="DT228" s="812"/>
      <c r="DU228" s="812"/>
      <c r="DV228" s="812"/>
      <c r="DW228" s="812"/>
      <c r="DX228" s="812"/>
      <c r="DY228" s="812"/>
      <c r="DZ228" s="812"/>
      <c r="EA228" s="812"/>
      <c r="EB228" s="812"/>
      <c r="EC228" s="812"/>
      <c r="ED228" s="812"/>
      <c r="EE228" s="812"/>
      <c r="EF228" s="812"/>
      <c r="EG228" s="812"/>
      <c r="EH228" s="812"/>
      <c r="EI228" s="812"/>
      <c r="EJ228" s="812"/>
      <c r="EK228" s="812"/>
      <c r="EL228" s="812"/>
      <c r="EM228" s="812"/>
      <c r="EN228" s="812"/>
      <c r="EO228" s="812"/>
      <c r="EP228" s="812"/>
      <c r="EQ228" s="812"/>
      <c r="ER228" s="812"/>
      <c r="ES228" s="812"/>
      <c r="ET228" s="812"/>
      <c r="EU228" s="812"/>
      <c r="EV228" s="812"/>
      <c r="EW228" s="812"/>
      <c r="EX228" s="812"/>
      <c r="EY228" s="812"/>
      <c r="EZ228" s="812"/>
      <c r="FA228" s="812"/>
      <c r="FB228" s="812"/>
      <c r="FC228" s="812"/>
      <c r="FD228" s="812"/>
      <c r="FE228" s="812"/>
      <c r="FF228" s="812"/>
      <c r="FG228" s="812"/>
      <c r="FH228" s="812"/>
      <c r="FI228" s="812"/>
      <c r="FJ228" s="812"/>
      <c r="FK228" s="812"/>
      <c r="FL228" s="812"/>
      <c r="FM228" s="812"/>
      <c r="FN228" s="812"/>
      <c r="FO228" s="812"/>
      <c r="FP228" s="812"/>
      <c r="FQ228" s="812"/>
      <c r="FR228" s="812"/>
      <c r="FS228" s="812"/>
      <c r="FT228" s="812"/>
      <c r="FU228" s="812"/>
      <c r="FV228" s="812"/>
      <c r="FW228" s="812"/>
      <c r="FX228" s="812"/>
      <c r="FY228" s="812"/>
      <c r="FZ228" s="812"/>
      <c r="GA228" s="812"/>
      <c r="GB228" s="812"/>
      <c r="GC228" s="812"/>
      <c r="GD228" s="812"/>
      <c r="GE228" s="812"/>
      <c r="GF228" s="812"/>
      <c r="GG228" s="812"/>
      <c r="GH228" s="812"/>
      <c r="GI228" s="812"/>
      <c r="GJ228" s="812"/>
      <c r="GK228" s="812"/>
      <c r="GL228" s="812"/>
      <c r="GM228" s="812"/>
    </row>
    <row r="229" spans="2:195" ht="15" customHeight="1" x14ac:dyDescent="0.2">
      <c r="B229" s="812"/>
      <c r="C229" s="812"/>
      <c r="D229" s="812"/>
      <c r="E229" s="812"/>
      <c r="F229" s="812"/>
      <c r="G229" s="812"/>
      <c r="H229" s="812"/>
      <c r="I229" s="812"/>
      <c r="J229" s="812"/>
      <c r="K229" s="812"/>
      <c r="L229" s="812"/>
      <c r="M229" s="812"/>
      <c r="N229" s="812"/>
      <c r="O229" s="812"/>
      <c r="P229" s="812"/>
      <c r="Q229" s="812"/>
      <c r="R229" s="812"/>
      <c r="S229" s="812"/>
      <c r="T229" s="812"/>
      <c r="U229" s="812"/>
      <c r="V229" s="812"/>
      <c r="W229" s="812"/>
      <c r="X229" s="812"/>
      <c r="Y229" s="812"/>
      <c r="Z229" s="812"/>
      <c r="AA229" s="812"/>
      <c r="AB229" s="812"/>
      <c r="AC229" s="812"/>
      <c r="AD229" s="812"/>
      <c r="AE229" s="812"/>
      <c r="AF229" s="812"/>
      <c r="AG229" s="812"/>
      <c r="AH229" s="812"/>
      <c r="AI229" s="812"/>
      <c r="AJ229" s="812"/>
      <c r="AK229" s="812"/>
      <c r="AL229" s="812"/>
      <c r="AM229" s="812"/>
      <c r="AN229" s="812"/>
      <c r="AO229" s="812"/>
      <c r="AP229" s="812"/>
      <c r="AQ229" s="812"/>
      <c r="AR229" s="812"/>
      <c r="AS229" s="812"/>
      <c r="AT229" s="812"/>
      <c r="AU229" s="812"/>
      <c r="AV229" s="812"/>
      <c r="AW229" s="812"/>
      <c r="AX229" s="812"/>
      <c r="AY229" s="812"/>
      <c r="AZ229" s="812"/>
      <c r="BA229" s="812"/>
      <c r="BB229" s="812"/>
      <c r="BC229" s="812"/>
      <c r="BD229" s="812"/>
      <c r="BE229" s="812"/>
      <c r="BF229" s="812"/>
      <c r="BG229" s="812"/>
      <c r="BH229" s="812"/>
      <c r="BI229" s="812"/>
      <c r="BJ229" s="812"/>
      <c r="BK229" s="812"/>
      <c r="BL229" s="812"/>
      <c r="BM229" s="812"/>
      <c r="BN229" s="812"/>
      <c r="BO229" s="812"/>
      <c r="BP229" s="812"/>
      <c r="BQ229" s="812"/>
      <c r="BR229" s="812"/>
      <c r="BS229" s="812"/>
      <c r="BT229" s="812"/>
      <c r="BU229" s="812"/>
      <c r="BV229" s="812"/>
      <c r="BW229" s="812"/>
      <c r="BX229" s="812"/>
      <c r="BY229" s="812"/>
      <c r="BZ229" s="812"/>
      <c r="CA229" s="812"/>
      <c r="CB229" s="812"/>
      <c r="CC229" s="812"/>
      <c r="CD229" s="812"/>
      <c r="CE229" s="812"/>
      <c r="CF229" s="812"/>
      <c r="CG229" s="812"/>
      <c r="CH229" s="812"/>
      <c r="CI229" s="812"/>
      <c r="CJ229" s="812"/>
      <c r="CK229" s="812"/>
      <c r="CL229" s="812"/>
      <c r="CM229" s="812"/>
      <c r="CN229" s="812"/>
      <c r="CO229" s="812"/>
      <c r="CP229" s="812"/>
      <c r="CQ229" s="812"/>
      <c r="CR229" s="812"/>
      <c r="CS229" s="812"/>
      <c r="CT229" s="812"/>
      <c r="CU229" s="812"/>
      <c r="CV229" s="812"/>
      <c r="CW229" s="812"/>
      <c r="CX229" s="812"/>
      <c r="CY229" s="812"/>
      <c r="CZ229" s="812"/>
      <c r="DA229" s="812"/>
      <c r="DB229" s="812"/>
      <c r="DC229" s="812"/>
      <c r="DD229" s="812"/>
      <c r="DE229" s="812"/>
      <c r="DF229" s="812"/>
      <c r="DG229" s="812"/>
      <c r="DH229" s="812"/>
      <c r="DI229" s="812"/>
      <c r="DJ229" s="812"/>
      <c r="DK229" s="812"/>
      <c r="DL229" s="812"/>
      <c r="DM229" s="812"/>
      <c r="DN229" s="812"/>
      <c r="DO229" s="812"/>
      <c r="DP229" s="812"/>
      <c r="DQ229" s="812"/>
      <c r="DR229" s="812"/>
      <c r="DS229" s="812"/>
      <c r="DT229" s="812"/>
      <c r="DU229" s="812"/>
      <c r="DV229" s="812"/>
      <c r="DW229" s="812"/>
      <c r="DX229" s="812"/>
      <c r="DY229" s="812"/>
      <c r="DZ229" s="812"/>
      <c r="EA229" s="812"/>
      <c r="EB229" s="812"/>
      <c r="EC229" s="812"/>
      <c r="ED229" s="812"/>
      <c r="EE229" s="812"/>
      <c r="EF229" s="812"/>
      <c r="EG229" s="812"/>
      <c r="EH229" s="812"/>
      <c r="EI229" s="812"/>
      <c r="EJ229" s="812"/>
      <c r="EK229" s="812"/>
      <c r="EL229" s="812"/>
      <c r="EM229" s="812"/>
      <c r="EN229" s="812"/>
      <c r="EO229" s="812"/>
      <c r="EP229" s="812"/>
      <c r="EQ229" s="812"/>
      <c r="ER229" s="812"/>
      <c r="ES229" s="812"/>
      <c r="ET229" s="812"/>
      <c r="EU229" s="812"/>
      <c r="EV229" s="812"/>
      <c r="EW229" s="812"/>
      <c r="EX229" s="812"/>
      <c r="EY229" s="812"/>
      <c r="EZ229" s="812"/>
      <c r="FA229" s="812"/>
      <c r="FB229" s="812"/>
      <c r="FC229" s="812"/>
      <c r="FD229" s="812"/>
      <c r="FE229" s="812"/>
      <c r="FF229" s="812"/>
      <c r="FG229" s="812"/>
      <c r="FH229" s="812"/>
      <c r="FI229" s="812"/>
      <c r="FJ229" s="812"/>
      <c r="FK229" s="812"/>
      <c r="FL229" s="812"/>
      <c r="FM229" s="812"/>
      <c r="FN229" s="812"/>
      <c r="FO229" s="812"/>
      <c r="FP229" s="812"/>
      <c r="FQ229" s="812"/>
      <c r="FR229" s="812"/>
      <c r="FS229" s="812"/>
      <c r="FT229" s="812"/>
      <c r="FU229" s="812"/>
      <c r="FV229" s="812"/>
      <c r="FW229" s="812"/>
      <c r="FX229" s="812"/>
      <c r="FY229" s="812"/>
      <c r="FZ229" s="812"/>
      <c r="GA229" s="812"/>
      <c r="GB229" s="812"/>
      <c r="GC229" s="812"/>
      <c r="GD229" s="812"/>
      <c r="GE229" s="812"/>
      <c r="GF229" s="812"/>
      <c r="GG229" s="812"/>
      <c r="GH229" s="812"/>
      <c r="GI229" s="812"/>
      <c r="GJ229" s="812"/>
      <c r="GK229" s="812"/>
      <c r="GL229" s="812"/>
      <c r="GM229" s="812"/>
    </row>
    <row r="230" spans="2:195" ht="15" customHeight="1" x14ac:dyDescent="0.2">
      <c r="B230" s="812"/>
      <c r="C230" s="812"/>
      <c r="D230" s="812"/>
      <c r="E230" s="812"/>
      <c r="F230" s="812"/>
      <c r="G230" s="812"/>
      <c r="H230" s="812"/>
      <c r="I230" s="812"/>
      <c r="J230" s="812"/>
      <c r="K230" s="812"/>
      <c r="L230" s="812"/>
      <c r="M230" s="812"/>
      <c r="N230" s="812"/>
      <c r="O230" s="812"/>
      <c r="P230" s="812"/>
      <c r="Q230" s="812"/>
      <c r="R230" s="812"/>
      <c r="S230" s="812"/>
      <c r="T230" s="812"/>
      <c r="U230" s="812"/>
      <c r="V230" s="812"/>
      <c r="W230" s="812"/>
      <c r="X230" s="812"/>
      <c r="Y230" s="812"/>
      <c r="Z230" s="812"/>
      <c r="AA230" s="812"/>
      <c r="AB230" s="812"/>
      <c r="AC230" s="812"/>
      <c r="AD230" s="812"/>
      <c r="AE230" s="812"/>
      <c r="AF230" s="812"/>
      <c r="AG230" s="812"/>
      <c r="AH230" s="812"/>
      <c r="AI230" s="812"/>
      <c r="AJ230" s="812"/>
      <c r="AK230" s="812"/>
      <c r="AL230" s="812"/>
      <c r="AM230" s="812"/>
      <c r="AN230" s="812"/>
      <c r="AO230" s="812"/>
      <c r="AP230" s="812"/>
      <c r="AQ230" s="812"/>
      <c r="AR230" s="812"/>
      <c r="AS230" s="812"/>
      <c r="AT230" s="812"/>
      <c r="AU230" s="812"/>
      <c r="AV230" s="812"/>
      <c r="AW230" s="812"/>
      <c r="AX230" s="812"/>
      <c r="AY230" s="812"/>
      <c r="AZ230" s="812"/>
      <c r="BA230" s="812"/>
      <c r="BB230" s="812"/>
      <c r="BC230" s="812"/>
      <c r="BD230" s="812"/>
      <c r="BE230" s="812"/>
      <c r="BF230" s="812"/>
      <c r="BG230" s="812"/>
      <c r="BH230" s="812"/>
      <c r="BI230" s="812"/>
      <c r="BJ230" s="812"/>
      <c r="BK230" s="812"/>
      <c r="BL230" s="812"/>
      <c r="BM230" s="812"/>
      <c r="BN230" s="812"/>
      <c r="BO230" s="812"/>
      <c r="BP230" s="812"/>
      <c r="BQ230" s="812"/>
      <c r="BR230" s="812"/>
      <c r="BS230" s="812"/>
      <c r="BT230" s="812"/>
      <c r="BU230" s="812"/>
      <c r="BV230" s="812"/>
      <c r="BW230" s="812"/>
      <c r="BX230" s="812"/>
      <c r="BY230" s="812"/>
      <c r="BZ230" s="812"/>
      <c r="CA230" s="812"/>
      <c r="CB230" s="812"/>
      <c r="CC230" s="812"/>
      <c r="CD230" s="812"/>
      <c r="CE230" s="812"/>
      <c r="CF230" s="812"/>
      <c r="CG230" s="812"/>
      <c r="CH230" s="812"/>
      <c r="CI230" s="812"/>
      <c r="CJ230" s="812"/>
      <c r="CK230" s="812"/>
      <c r="CL230" s="812"/>
      <c r="CM230" s="812"/>
      <c r="CN230" s="812"/>
      <c r="CO230" s="812"/>
      <c r="CP230" s="812"/>
      <c r="CQ230" s="812"/>
      <c r="CR230" s="812"/>
      <c r="CS230" s="812"/>
      <c r="CT230" s="812"/>
      <c r="CU230" s="812"/>
      <c r="CV230" s="812"/>
      <c r="CW230" s="812"/>
      <c r="CX230" s="812"/>
      <c r="CY230" s="812"/>
      <c r="CZ230" s="812"/>
      <c r="DA230" s="812"/>
      <c r="DB230" s="812"/>
      <c r="DC230" s="812"/>
      <c r="DD230" s="812"/>
      <c r="DE230" s="812"/>
      <c r="DF230" s="812"/>
      <c r="DG230" s="812"/>
      <c r="DH230" s="812"/>
      <c r="DI230" s="812"/>
      <c r="DJ230" s="812"/>
      <c r="DK230" s="812"/>
      <c r="DL230" s="812"/>
      <c r="DM230" s="812"/>
      <c r="DN230" s="812"/>
      <c r="DO230" s="812"/>
      <c r="DP230" s="812"/>
      <c r="DQ230" s="812"/>
      <c r="DR230" s="812"/>
      <c r="DS230" s="812"/>
      <c r="DT230" s="812"/>
      <c r="DU230" s="812"/>
      <c r="DV230" s="812"/>
      <c r="DW230" s="812"/>
      <c r="DX230" s="812"/>
      <c r="DY230" s="812"/>
      <c r="DZ230" s="812"/>
      <c r="EA230" s="812"/>
      <c r="EB230" s="812"/>
      <c r="EC230" s="812"/>
      <c r="ED230" s="812"/>
      <c r="EE230" s="812"/>
      <c r="EF230" s="812"/>
      <c r="EG230" s="812"/>
      <c r="EH230" s="812"/>
      <c r="EI230" s="812"/>
      <c r="EJ230" s="812"/>
      <c r="EK230" s="812"/>
      <c r="EL230" s="812"/>
      <c r="EM230" s="812"/>
      <c r="EN230" s="812"/>
      <c r="EO230" s="812"/>
      <c r="EP230" s="812"/>
      <c r="EQ230" s="812"/>
      <c r="ER230" s="812"/>
      <c r="ES230" s="812"/>
      <c r="ET230" s="812"/>
      <c r="EU230" s="812"/>
      <c r="EV230" s="812"/>
      <c r="EW230" s="812"/>
      <c r="EX230" s="812"/>
      <c r="EY230" s="812"/>
      <c r="EZ230" s="812"/>
      <c r="FA230" s="812"/>
      <c r="FB230" s="812"/>
      <c r="FC230" s="812"/>
      <c r="FD230" s="812"/>
      <c r="FE230" s="812"/>
      <c r="FF230" s="812"/>
      <c r="FG230" s="812"/>
      <c r="FH230" s="812"/>
      <c r="FI230" s="812"/>
      <c r="FJ230" s="812"/>
      <c r="FK230" s="812"/>
      <c r="FL230" s="812"/>
      <c r="FM230" s="812"/>
      <c r="FN230" s="812"/>
      <c r="FO230" s="812"/>
      <c r="FP230" s="812"/>
      <c r="FQ230" s="812"/>
      <c r="FR230" s="812"/>
      <c r="FS230" s="812"/>
      <c r="FT230" s="812"/>
      <c r="FU230" s="812"/>
      <c r="FV230" s="812"/>
      <c r="FW230" s="812"/>
      <c r="FX230" s="812"/>
      <c r="FY230" s="812"/>
      <c r="FZ230" s="812"/>
      <c r="GA230" s="812"/>
      <c r="GB230" s="812"/>
      <c r="GC230" s="812"/>
      <c r="GD230" s="812"/>
      <c r="GE230" s="812"/>
      <c r="GF230" s="812"/>
      <c r="GG230" s="812"/>
      <c r="GH230" s="812"/>
      <c r="GI230" s="812"/>
      <c r="GJ230" s="812"/>
      <c r="GK230" s="812"/>
      <c r="GL230" s="812"/>
      <c r="GM230" s="812"/>
    </row>
    <row r="231" spans="2:195" ht="15" customHeight="1" x14ac:dyDescent="0.2">
      <c r="B231" s="812"/>
      <c r="C231" s="812"/>
      <c r="D231" s="812"/>
      <c r="E231" s="812"/>
      <c r="F231" s="812"/>
      <c r="G231" s="812"/>
      <c r="H231" s="812"/>
      <c r="I231" s="812"/>
      <c r="J231" s="812"/>
      <c r="K231" s="812"/>
      <c r="L231" s="812"/>
      <c r="M231" s="812"/>
      <c r="N231" s="812"/>
      <c r="O231" s="812"/>
      <c r="P231" s="812"/>
      <c r="Q231" s="812"/>
      <c r="R231" s="812"/>
      <c r="S231" s="812"/>
      <c r="T231" s="812"/>
      <c r="U231" s="812"/>
      <c r="V231" s="812"/>
      <c r="W231" s="812"/>
      <c r="X231" s="812"/>
      <c r="Y231" s="812"/>
      <c r="Z231" s="812"/>
      <c r="AA231" s="812"/>
      <c r="AB231" s="812"/>
      <c r="AC231" s="812"/>
      <c r="AD231" s="812"/>
      <c r="AE231" s="812"/>
      <c r="AF231" s="812"/>
      <c r="AG231" s="812"/>
      <c r="AH231" s="812"/>
      <c r="AI231" s="812"/>
      <c r="AJ231" s="812"/>
      <c r="AK231" s="812"/>
      <c r="AL231" s="812"/>
      <c r="AM231" s="812"/>
      <c r="AN231" s="812"/>
      <c r="AO231" s="812"/>
      <c r="AP231" s="812"/>
      <c r="AQ231" s="812"/>
      <c r="AR231" s="812"/>
      <c r="AS231" s="812"/>
      <c r="AT231" s="812"/>
      <c r="AU231" s="812"/>
      <c r="AV231" s="812"/>
      <c r="AW231" s="812"/>
      <c r="AX231" s="812"/>
      <c r="AY231" s="812"/>
      <c r="AZ231" s="812"/>
      <c r="BA231" s="812"/>
      <c r="BB231" s="812"/>
      <c r="BC231" s="812"/>
      <c r="BD231" s="812"/>
      <c r="BE231" s="812"/>
      <c r="BF231" s="812"/>
      <c r="BG231" s="812"/>
      <c r="BH231" s="812"/>
      <c r="BI231" s="812"/>
      <c r="BJ231" s="812"/>
      <c r="BK231" s="812"/>
      <c r="BL231" s="812"/>
      <c r="BM231" s="812"/>
      <c r="BN231" s="812"/>
      <c r="BO231" s="812"/>
      <c r="BP231" s="812"/>
      <c r="BQ231" s="812"/>
      <c r="BR231" s="812"/>
      <c r="BS231" s="812"/>
      <c r="BT231" s="812"/>
      <c r="BU231" s="812"/>
      <c r="BV231" s="812"/>
      <c r="BW231" s="812"/>
      <c r="BX231" s="812"/>
      <c r="BY231" s="812"/>
      <c r="BZ231" s="812"/>
      <c r="CA231" s="812"/>
      <c r="CB231" s="812"/>
      <c r="CC231" s="812"/>
      <c r="CD231" s="812"/>
      <c r="CE231" s="812"/>
      <c r="CF231" s="812"/>
      <c r="CG231" s="812"/>
      <c r="CH231" s="812"/>
      <c r="CI231" s="812"/>
      <c r="CJ231" s="812"/>
      <c r="CK231" s="812"/>
      <c r="CL231" s="812"/>
      <c r="CM231" s="812"/>
      <c r="CN231" s="812"/>
      <c r="CO231" s="812"/>
      <c r="CP231" s="812"/>
      <c r="CQ231" s="812"/>
      <c r="CR231" s="812"/>
      <c r="CS231" s="812"/>
      <c r="CT231" s="812"/>
      <c r="CU231" s="812"/>
      <c r="CV231" s="812"/>
      <c r="CW231" s="812"/>
      <c r="CX231" s="812"/>
      <c r="CY231" s="812"/>
      <c r="CZ231" s="812"/>
      <c r="DA231" s="812"/>
      <c r="DB231" s="812"/>
      <c r="DC231" s="812"/>
      <c r="DD231" s="812"/>
      <c r="DE231" s="812"/>
      <c r="DF231" s="812"/>
      <c r="DG231" s="812"/>
      <c r="DH231" s="812"/>
      <c r="DI231" s="812"/>
      <c r="DJ231" s="812"/>
      <c r="DK231" s="812"/>
      <c r="DL231" s="812"/>
      <c r="DM231" s="812"/>
      <c r="DN231" s="812"/>
      <c r="DO231" s="812"/>
      <c r="DP231" s="812"/>
      <c r="DQ231" s="812"/>
      <c r="DR231" s="812"/>
      <c r="DS231" s="812"/>
      <c r="DT231" s="812"/>
      <c r="DU231" s="812"/>
      <c r="DV231" s="812"/>
      <c r="DW231" s="812"/>
      <c r="DX231" s="812"/>
      <c r="DY231" s="812"/>
      <c r="DZ231" s="812"/>
      <c r="EA231" s="812"/>
      <c r="EB231" s="812"/>
      <c r="EC231" s="812"/>
      <c r="ED231" s="812"/>
      <c r="EE231" s="812"/>
      <c r="EF231" s="812"/>
      <c r="EG231" s="812"/>
      <c r="EH231" s="812"/>
      <c r="EI231" s="812"/>
      <c r="EJ231" s="812"/>
      <c r="EK231" s="812"/>
      <c r="EL231" s="812"/>
      <c r="EM231" s="812"/>
      <c r="EN231" s="812"/>
      <c r="EO231" s="812"/>
      <c r="EP231" s="812"/>
      <c r="EQ231" s="812"/>
      <c r="ER231" s="812"/>
      <c r="ES231" s="812"/>
      <c r="ET231" s="812"/>
      <c r="EU231" s="812"/>
      <c r="EV231" s="812"/>
      <c r="EW231" s="812"/>
      <c r="EX231" s="812"/>
      <c r="EY231" s="812"/>
      <c r="EZ231" s="812"/>
      <c r="FA231" s="812"/>
      <c r="FB231" s="812"/>
      <c r="FC231" s="812"/>
      <c r="FD231" s="812"/>
      <c r="FE231" s="812"/>
      <c r="FF231" s="812"/>
      <c r="FG231" s="812"/>
      <c r="FH231" s="812"/>
      <c r="FI231" s="812"/>
      <c r="FJ231" s="812"/>
      <c r="FK231" s="812"/>
      <c r="FL231" s="812"/>
      <c r="FM231" s="812"/>
      <c r="FN231" s="812"/>
      <c r="FO231" s="812"/>
      <c r="FP231" s="812"/>
      <c r="FQ231" s="812"/>
      <c r="FR231" s="812"/>
      <c r="FS231" s="812"/>
      <c r="FT231" s="812"/>
      <c r="FU231" s="812"/>
      <c r="FV231" s="812"/>
      <c r="FW231" s="812"/>
      <c r="FX231" s="812"/>
      <c r="FY231" s="812"/>
      <c r="FZ231" s="812"/>
      <c r="GA231" s="812"/>
      <c r="GB231" s="812"/>
      <c r="GC231" s="812"/>
      <c r="GD231" s="812"/>
      <c r="GE231" s="812"/>
      <c r="GF231" s="812"/>
      <c r="GG231" s="812"/>
      <c r="GH231" s="812"/>
      <c r="GI231" s="812"/>
      <c r="GJ231" s="812"/>
      <c r="GK231" s="812"/>
      <c r="GL231" s="812"/>
      <c r="GM231" s="812"/>
    </row>
    <row r="232" spans="2:195" ht="15" customHeight="1" x14ac:dyDescent="0.2">
      <c r="B232" s="812"/>
      <c r="C232" s="812"/>
      <c r="D232" s="812"/>
      <c r="E232" s="812"/>
      <c r="F232" s="812"/>
      <c r="G232" s="812"/>
      <c r="H232" s="812"/>
      <c r="I232" s="812"/>
      <c r="J232" s="812"/>
      <c r="K232" s="812"/>
      <c r="L232" s="812"/>
      <c r="M232" s="812"/>
      <c r="N232" s="812"/>
      <c r="O232" s="812"/>
      <c r="P232" s="812"/>
      <c r="Q232" s="812"/>
      <c r="R232" s="812"/>
      <c r="S232" s="812"/>
      <c r="T232" s="812"/>
      <c r="U232" s="812"/>
      <c r="V232" s="812"/>
      <c r="W232" s="812"/>
      <c r="X232" s="812"/>
      <c r="Y232" s="812"/>
      <c r="Z232" s="812"/>
      <c r="AA232" s="812"/>
      <c r="AB232" s="812"/>
      <c r="AC232" s="812"/>
      <c r="AD232" s="812"/>
      <c r="AE232" s="812"/>
      <c r="AF232" s="812"/>
      <c r="AG232" s="812"/>
      <c r="AH232" s="812"/>
      <c r="AI232" s="812"/>
      <c r="AJ232" s="812"/>
      <c r="AK232" s="812"/>
      <c r="AL232" s="812"/>
      <c r="AM232" s="812"/>
      <c r="AN232" s="812"/>
      <c r="AO232" s="812"/>
      <c r="AP232" s="812"/>
      <c r="AQ232" s="812"/>
      <c r="AR232" s="812"/>
      <c r="AS232" s="812"/>
      <c r="AT232" s="812"/>
      <c r="AU232" s="812"/>
      <c r="AV232" s="812"/>
      <c r="AW232" s="812"/>
      <c r="AX232" s="812"/>
      <c r="AY232" s="812"/>
      <c r="AZ232" s="812"/>
      <c r="BA232" s="812"/>
      <c r="BB232" s="812"/>
      <c r="BC232" s="812"/>
      <c r="BD232" s="812"/>
      <c r="BE232" s="812"/>
      <c r="BF232" s="812"/>
      <c r="BG232" s="812"/>
      <c r="BH232" s="812"/>
      <c r="BI232" s="812"/>
      <c r="BJ232" s="812"/>
      <c r="BK232" s="812"/>
      <c r="BL232" s="812"/>
      <c r="BM232" s="812"/>
      <c r="BN232" s="812"/>
      <c r="BO232" s="812"/>
      <c r="BP232" s="812"/>
      <c r="BQ232" s="812"/>
      <c r="BR232" s="812"/>
      <c r="BS232" s="812"/>
      <c r="BT232" s="812"/>
      <c r="BU232" s="812"/>
      <c r="BV232" s="812"/>
      <c r="BW232" s="812"/>
      <c r="BX232" s="812"/>
      <c r="BY232" s="812"/>
      <c r="BZ232" s="812"/>
      <c r="CA232" s="812"/>
      <c r="CB232" s="812"/>
      <c r="CC232" s="812"/>
      <c r="CD232" s="812"/>
      <c r="CE232" s="812"/>
      <c r="CF232" s="812"/>
      <c r="CG232" s="812"/>
      <c r="CH232" s="812"/>
      <c r="CI232" s="812"/>
      <c r="CJ232" s="812"/>
      <c r="CK232" s="812"/>
      <c r="CL232" s="812"/>
      <c r="CM232" s="812"/>
      <c r="CN232" s="812"/>
      <c r="CO232" s="812"/>
      <c r="CP232" s="812"/>
      <c r="CQ232" s="812"/>
      <c r="CR232" s="812"/>
      <c r="CS232" s="812"/>
      <c r="CT232" s="812"/>
      <c r="CU232" s="812"/>
      <c r="CV232" s="812"/>
      <c r="CW232" s="812"/>
      <c r="CX232" s="812"/>
      <c r="CY232" s="812"/>
      <c r="CZ232" s="812"/>
      <c r="DA232" s="812"/>
      <c r="DB232" s="812"/>
      <c r="DC232" s="812"/>
      <c r="DD232" s="812"/>
      <c r="DE232" s="812"/>
      <c r="DF232" s="812"/>
      <c r="DG232" s="812"/>
      <c r="DH232" s="812"/>
      <c r="DI232" s="812"/>
      <c r="DJ232" s="812"/>
      <c r="DK232" s="812"/>
      <c r="DL232" s="812"/>
      <c r="DM232" s="812"/>
      <c r="DN232" s="812"/>
      <c r="DO232" s="812"/>
      <c r="DP232" s="812"/>
      <c r="DQ232" s="812"/>
      <c r="DR232" s="812"/>
      <c r="DS232" s="812"/>
      <c r="DT232" s="812"/>
      <c r="DU232" s="812"/>
      <c r="DV232" s="812"/>
      <c r="DW232" s="812"/>
      <c r="DX232" s="812"/>
      <c r="DY232" s="812"/>
      <c r="DZ232" s="812"/>
      <c r="EA232" s="812"/>
      <c r="EB232" s="812"/>
      <c r="EC232" s="812"/>
      <c r="ED232" s="812"/>
      <c r="EE232" s="812"/>
      <c r="EF232" s="812"/>
      <c r="EG232" s="812"/>
      <c r="EH232" s="812"/>
      <c r="EI232" s="812"/>
      <c r="EJ232" s="812"/>
      <c r="EK232" s="812"/>
      <c r="EL232" s="812"/>
      <c r="EM232" s="812"/>
      <c r="EN232" s="812"/>
      <c r="EO232" s="812"/>
      <c r="EP232" s="812"/>
      <c r="EQ232" s="812"/>
      <c r="ER232" s="812"/>
      <c r="ES232" s="812"/>
      <c r="ET232" s="812"/>
      <c r="EU232" s="812"/>
      <c r="EV232" s="812"/>
      <c r="EW232" s="812"/>
      <c r="EX232" s="812"/>
      <c r="EY232" s="812"/>
      <c r="EZ232" s="812"/>
      <c r="FA232" s="812"/>
      <c r="FB232" s="812"/>
      <c r="FC232" s="812"/>
      <c r="FD232" s="812"/>
      <c r="FE232" s="812"/>
      <c r="FF232" s="812"/>
      <c r="FG232" s="812"/>
      <c r="FH232" s="812"/>
      <c r="FI232" s="812"/>
      <c r="FJ232" s="812"/>
      <c r="FK232" s="812"/>
      <c r="FL232" s="812"/>
      <c r="FM232" s="812"/>
      <c r="FN232" s="812"/>
      <c r="FO232" s="812"/>
      <c r="FP232" s="812"/>
      <c r="FQ232" s="812"/>
      <c r="FR232" s="812"/>
      <c r="FS232" s="812"/>
      <c r="FT232" s="812"/>
      <c r="FU232" s="812"/>
      <c r="FV232" s="812"/>
      <c r="FW232" s="812"/>
      <c r="FX232" s="812"/>
      <c r="FY232" s="812"/>
      <c r="FZ232" s="812"/>
      <c r="GA232" s="812"/>
      <c r="GB232" s="812"/>
      <c r="GC232" s="812"/>
      <c r="GD232" s="812"/>
      <c r="GE232" s="812"/>
      <c r="GF232" s="812"/>
      <c r="GG232" s="812"/>
      <c r="GH232" s="812"/>
      <c r="GI232" s="812"/>
      <c r="GJ232" s="812"/>
      <c r="GK232" s="812"/>
      <c r="GL232" s="812"/>
      <c r="GM232" s="812"/>
    </row>
    <row r="233" spans="2:195" ht="15" customHeight="1" x14ac:dyDescent="0.2">
      <c r="B233" s="812"/>
      <c r="C233" s="812"/>
      <c r="D233" s="812"/>
      <c r="E233" s="812"/>
      <c r="F233" s="812"/>
      <c r="G233" s="812"/>
      <c r="H233" s="812"/>
      <c r="I233" s="812"/>
      <c r="J233" s="812"/>
      <c r="K233" s="812"/>
      <c r="L233" s="812"/>
      <c r="M233" s="812"/>
      <c r="N233" s="812"/>
      <c r="O233" s="812"/>
      <c r="P233" s="812"/>
      <c r="Q233" s="812"/>
      <c r="R233" s="812"/>
      <c r="S233" s="812"/>
      <c r="T233" s="812"/>
      <c r="U233" s="812"/>
      <c r="V233" s="812"/>
      <c r="W233" s="812"/>
      <c r="X233" s="812"/>
      <c r="Y233" s="812"/>
      <c r="Z233" s="812"/>
      <c r="AA233" s="812"/>
      <c r="AB233" s="812"/>
      <c r="AC233" s="812"/>
      <c r="AD233" s="812"/>
      <c r="AE233" s="812"/>
      <c r="AF233" s="812"/>
      <c r="AG233" s="812"/>
      <c r="AH233" s="812"/>
      <c r="AI233" s="812"/>
      <c r="AJ233" s="812"/>
      <c r="AK233" s="812"/>
      <c r="AL233" s="812"/>
      <c r="AM233" s="812"/>
      <c r="AN233" s="812"/>
      <c r="AO233" s="812"/>
      <c r="AP233" s="812"/>
      <c r="AQ233" s="812"/>
      <c r="AR233" s="812"/>
      <c r="AS233" s="812"/>
      <c r="AT233" s="812"/>
      <c r="AU233" s="812"/>
      <c r="AV233" s="812"/>
      <c r="AW233" s="812"/>
      <c r="AX233" s="812"/>
      <c r="AY233" s="812"/>
      <c r="AZ233" s="812"/>
      <c r="BA233" s="812"/>
      <c r="BB233" s="812"/>
      <c r="BC233" s="812"/>
      <c r="BD233" s="812"/>
      <c r="BE233" s="812"/>
      <c r="BF233" s="812"/>
      <c r="BG233" s="812"/>
      <c r="BH233" s="812"/>
      <c r="BI233" s="812"/>
      <c r="BJ233" s="812"/>
      <c r="BK233" s="812"/>
      <c r="BL233" s="812"/>
      <c r="BM233" s="812"/>
      <c r="BN233" s="812"/>
      <c r="BO233" s="812"/>
      <c r="BP233" s="812"/>
      <c r="BQ233" s="812"/>
      <c r="BR233" s="812"/>
      <c r="BS233" s="812"/>
      <c r="BT233" s="812"/>
      <c r="BU233" s="812"/>
      <c r="BV233" s="812"/>
      <c r="BW233" s="812"/>
      <c r="BX233" s="812"/>
      <c r="BY233" s="812"/>
      <c r="BZ233" s="812"/>
      <c r="CA233" s="812"/>
      <c r="CB233" s="812"/>
      <c r="CC233" s="812"/>
      <c r="CD233" s="812"/>
      <c r="CE233" s="812"/>
      <c r="CF233" s="812"/>
      <c r="CG233" s="812"/>
      <c r="CH233" s="812"/>
      <c r="CI233" s="812"/>
      <c r="CJ233" s="812"/>
      <c r="CK233" s="812"/>
      <c r="CL233" s="812"/>
      <c r="CM233" s="812"/>
      <c r="CN233" s="812"/>
      <c r="CO233" s="812"/>
      <c r="CP233" s="812"/>
      <c r="CQ233" s="812"/>
      <c r="CR233" s="812"/>
      <c r="CS233" s="812"/>
      <c r="CT233" s="812"/>
      <c r="CU233" s="812"/>
      <c r="CV233" s="812"/>
      <c r="CW233" s="812"/>
      <c r="CX233" s="812"/>
      <c r="CY233" s="812"/>
      <c r="CZ233" s="812"/>
      <c r="DA233" s="812"/>
      <c r="DB233" s="812"/>
      <c r="DC233" s="812"/>
      <c r="DD233" s="812"/>
      <c r="DE233" s="812"/>
      <c r="DF233" s="812"/>
      <c r="DG233" s="812"/>
      <c r="DH233" s="812"/>
      <c r="DI233" s="812"/>
      <c r="DJ233" s="812"/>
      <c r="DK233" s="812"/>
      <c r="DL233" s="812"/>
      <c r="DM233" s="812"/>
      <c r="DN233" s="812"/>
      <c r="DO233" s="812"/>
      <c r="DP233" s="812"/>
      <c r="DQ233" s="812"/>
      <c r="DR233" s="812"/>
      <c r="DS233" s="812"/>
      <c r="DT233" s="812"/>
      <c r="DU233" s="812"/>
      <c r="DV233" s="812"/>
      <c r="DW233" s="812"/>
      <c r="DX233" s="812"/>
      <c r="DY233" s="812"/>
      <c r="DZ233" s="812"/>
      <c r="EA233" s="812"/>
      <c r="EB233" s="812"/>
      <c r="EC233" s="812"/>
      <c r="ED233" s="812"/>
      <c r="EE233" s="812"/>
      <c r="EF233" s="812"/>
      <c r="EG233" s="812"/>
      <c r="EH233" s="812"/>
      <c r="EI233" s="812"/>
      <c r="EJ233" s="812"/>
      <c r="EK233" s="812"/>
      <c r="EL233" s="812"/>
      <c r="EM233" s="812"/>
      <c r="EN233" s="812"/>
      <c r="EO233" s="812"/>
      <c r="EP233" s="812"/>
      <c r="EQ233" s="812"/>
      <c r="ER233" s="812"/>
      <c r="ES233" s="812"/>
      <c r="ET233" s="812"/>
      <c r="EU233" s="812"/>
      <c r="EV233" s="812"/>
      <c r="EW233" s="812"/>
      <c r="EX233" s="812"/>
      <c r="EY233" s="812"/>
      <c r="EZ233" s="812"/>
      <c r="FA233" s="812"/>
      <c r="FB233" s="812"/>
      <c r="FC233" s="812"/>
      <c r="FD233" s="812"/>
      <c r="FE233" s="812"/>
      <c r="FF233" s="812"/>
      <c r="FG233" s="812"/>
      <c r="FH233" s="812"/>
      <c r="FI233" s="812"/>
      <c r="FJ233" s="812"/>
      <c r="FK233" s="812"/>
      <c r="FL233" s="812"/>
      <c r="FM233" s="812"/>
      <c r="FN233" s="812"/>
      <c r="FO233" s="812"/>
      <c r="FP233" s="812"/>
      <c r="FQ233" s="812"/>
      <c r="FR233" s="812"/>
      <c r="FS233" s="812"/>
      <c r="FT233" s="812"/>
      <c r="FU233" s="812"/>
      <c r="FV233" s="812"/>
      <c r="FW233" s="812"/>
      <c r="FX233" s="812"/>
      <c r="FY233" s="812"/>
      <c r="FZ233" s="812"/>
      <c r="GA233" s="812"/>
      <c r="GB233" s="812"/>
      <c r="GC233" s="812"/>
      <c r="GD233" s="812"/>
      <c r="GE233" s="812"/>
      <c r="GF233" s="812"/>
      <c r="GG233" s="812"/>
      <c r="GH233" s="812"/>
      <c r="GI233" s="812"/>
      <c r="GJ233" s="812"/>
      <c r="GK233" s="812"/>
      <c r="GL233" s="812"/>
      <c r="GM233" s="812"/>
    </row>
    <row r="234" spans="2:195" ht="15" customHeight="1" x14ac:dyDescent="0.2">
      <c r="B234" s="812"/>
      <c r="C234" s="812"/>
      <c r="D234" s="812"/>
      <c r="E234" s="812"/>
      <c r="F234" s="812"/>
      <c r="G234" s="812"/>
      <c r="H234" s="812"/>
      <c r="I234" s="812"/>
      <c r="J234" s="812"/>
      <c r="K234" s="812"/>
      <c r="L234" s="812"/>
      <c r="M234" s="812"/>
      <c r="N234" s="812"/>
      <c r="O234" s="812"/>
      <c r="P234" s="812"/>
      <c r="Q234" s="812"/>
      <c r="R234" s="812"/>
      <c r="S234" s="812"/>
      <c r="T234" s="812"/>
      <c r="U234" s="812"/>
      <c r="V234" s="812"/>
      <c r="W234" s="812"/>
      <c r="X234" s="812"/>
      <c r="Y234" s="812"/>
      <c r="Z234" s="812"/>
      <c r="AA234" s="812"/>
      <c r="AB234" s="812"/>
      <c r="AC234" s="812"/>
      <c r="AD234" s="812"/>
      <c r="AE234" s="812"/>
      <c r="AF234" s="812"/>
      <c r="AG234" s="812"/>
      <c r="AH234" s="812"/>
      <c r="AI234" s="812"/>
      <c r="AJ234" s="812"/>
      <c r="AK234" s="812"/>
      <c r="AL234" s="812"/>
      <c r="AM234" s="812"/>
      <c r="AN234" s="812"/>
      <c r="AO234" s="812"/>
      <c r="AP234" s="812"/>
      <c r="AQ234" s="812"/>
      <c r="AR234" s="812"/>
      <c r="AS234" s="812"/>
      <c r="AT234" s="812"/>
      <c r="AU234" s="812"/>
      <c r="AV234" s="812"/>
      <c r="AW234" s="812"/>
      <c r="AX234" s="812"/>
      <c r="AY234" s="812"/>
      <c r="AZ234" s="812"/>
      <c r="BA234" s="812"/>
      <c r="BB234" s="812"/>
      <c r="BC234" s="812"/>
      <c r="BD234" s="812"/>
      <c r="BE234" s="812"/>
      <c r="BF234" s="812"/>
      <c r="BG234" s="812"/>
      <c r="BH234" s="812"/>
      <c r="BI234" s="812"/>
      <c r="BJ234" s="812"/>
      <c r="BK234" s="812"/>
      <c r="BL234" s="812"/>
      <c r="BM234" s="812"/>
      <c r="BN234" s="812"/>
      <c r="BO234" s="812"/>
      <c r="BP234" s="812"/>
      <c r="BQ234" s="812"/>
      <c r="BR234" s="812"/>
      <c r="BS234" s="812"/>
      <c r="BT234" s="812"/>
      <c r="BU234" s="812"/>
      <c r="BV234" s="812"/>
      <c r="BW234" s="812"/>
      <c r="BX234" s="812"/>
      <c r="BY234" s="812"/>
      <c r="BZ234" s="812"/>
      <c r="CA234" s="812"/>
      <c r="CB234" s="812"/>
      <c r="CC234" s="812"/>
      <c r="CD234" s="812"/>
      <c r="CE234" s="812"/>
      <c r="CF234" s="812"/>
      <c r="CG234" s="812"/>
      <c r="CH234" s="812"/>
      <c r="CI234" s="812"/>
      <c r="CJ234" s="812"/>
      <c r="CK234" s="812"/>
      <c r="CL234" s="812"/>
      <c r="CM234" s="812"/>
      <c r="CN234" s="812"/>
      <c r="CO234" s="812"/>
      <c r="CP234" s="812"/>
      <c r="CQ234" s="812"/>
      <c r="CR234" s="812"/>
      <c r="CS234" s="812"/>
      <c r="CT234" s="812"/>
      <c r="CU234" s="812"/>
      <c r="CV234" s="812"/>
      <c r="CW234" s="812"/>
      <c r="CX234" s="812"/>
      <c r="CY234" s="812"/>
      <c r="CZ234" s="812"/>
      <c r="DA234" s="812"/>
      <c r="DB234" s="812"/>
      <c r="DC234" s="812"/>
      <c r="DD234" s="812"/>
      <c r="DE234" s="812"/>
      <c r="DF234" s="812"/>
      <c r="DG234" s="812"/>
      <c r="DH234" s="812"/>
      <c r="DI234" s="812"/>
      <c r="DJ234" s="812"/>
      <c r="DK234" s="812"/>
      <c r="DL234" s="812"/>
      <c r="DM234" s="812"/>
      <c r="DN234" s="812"/>
      <c r="DO234" s="812"/>
      <c r="DP234" s="812"/>
      <c r="DQ234" s="812"/>
      <c r="DR234" s="812"/>
      <c r="DS234" s="812"/>
      <c r="DT234" s="812"/>
      <c r="DU234" s="812"/>
      <c r="DV234" s="812"/>
      <c r="DW234" s="812"/>
      <c r="DX234" s="812"/>
      <c r="DY234" s="812"/>
      <c r="DZ234" s="812"/>
      <c r="EA234" s="812"/>
      <c r="EB234" s="812"/>
      <c r="EC234" s="812"/>
      <c r="ED234" s="812"/>
      <c r="EE234" s="812"/>
      <c r="EF234" s="812"/>
      <c r="EG234" s="812"/>
      <c r="EH234" s="812"/>
      <c r="EI234" s="812"/>
      <c r="EJ234" s="812"/>
      <c r="EK234" s="812"/>
      <c r="EL234" s="812"/>
      <c r="EM234" s="812"/>
      <c r="EN234" s="812"/>
      <c r="EO234" s="812"/>
      <c r="EP234" s="812"/>
      <c r="EQ234" s="812"/>
      <c r="ER234" s="812"/>
      <c r="ES234" s="812"/>
      <c r="ET234" s="812"/>
      <c r="EU234" s="812"/>
      <c r="EV234" s="812"/>
      <c r="EW234" s="812"/>
      <c r="EX234" s="812"/>
      <c r="EY234" s="812"/>
      <c r="EZ234" s="812"/>
      <c r="FA234" s="812"/>
      <c r="FB234" s="812"/>
      <c r="FC234" s="812"/>
      <c r="FD234" s="812"/>
      <c r="FE234" s="812"/>
      <c r="FF234" s="812"/>
      <c r="FG234" s="812"/>
      <c r="FH234" s="812"/>
      <c r="FI234" s="812"/>
      <c r="FJ234" s="812"/>
      <c r="FK234" s="812"/>
      <c r="FL234" s="812"/>
      <c r="FM234" s="812"/>
      <c r="FN234" s="812"/>
      <c r="FO234" s="812"/>
      <c r="FP234" s="812"/>
      <c r="FQ234" s="812"/>
      <c r="FR234" s="812"/>
      <c r="FS234" s="812"/>
      <c r="FT234" s="812"/>
      <c r="FU234" s="812"/>
      <c r="FV234" s="812"/>
      <c r="FW234" s="812"/>
      <c r="FX234" s="812"/>
      <c r="FY234" s="812"/>
      <c r="FZ234" s="812"/>
      <c r="GA234" s="812"/>
      <c r="GB234" s="812"/>
      <c r="GC234" s="812"/>
      <c r="GD234" s="812"/>
      <c r="GE234" s="812"/>
      <c r="GF234" s="812"/>
      <c r="GG234" s="812"/>
      <c r="GH234" s="812"/>
      <c r="GI234" s="812"/>
      <c r="GJ234" s="812"/>
      <c r="GK234" s="812"/>
      <c r="GL234" s="812"/>
      <c r="GM234" s="812"/>
    </row>
    <row r="235" spans="2:195" ht="15" customHeight="1" x14ac:dyDescent="0.2">
      <c r="B235" s="812"/>
      <c r="C235" s="812"/>
      <c r="D235" s="812"/>
      <c r="E235" s="812"/>
      <c r="F235" s="812"/>
      <c r="G235" s="812"/>
      <c r="H235" s="812"/>
      <c r="I235" s="812"/>
      <c r="J235" s="812"/>
      <c r="K235" s="812"/>
      <c r="L235" s="812"/>
      <c r="M235" s="812"/>
      <c r="N235" s="812"/>
      <c r="O235" s="812"/>
      <c r="P235" s="812"/>
      <c r="Q235" s="812"/>
      <c r="R235" s="812"/>
      <c r="S235" s="812"/>
      <c r="T235" s="812"/>
      <c r="U235" s="812"/>
      <c r="V235" s="812"/>
      <c r="W235" s="812"/>
      <c r="X235" s="812"/>
      <c r="Y235" s="812"/>
      <c r="Z235" s="812"/>
      <c r="AA235" s="812"/>
      <c r="AB235" s="812"/>
      <c r="AC235" s="812"/>
      <c r="AD235" s="812"/>
      <c r="AE235" s="812"/>
      <c r="AF235" s="812"/>
      <c r="AG235" s="812"/>
      <c r="AH235" s="812"/>
      <c r="AI235" s="812"/>
      <c r="AJ235" s="812"/>
      <c r="AK235" s="812"/>
      <c r="AL235" s="812"/>
      <c r="AM235" s="812"/>
      <c r="AN235" s="812"/>
      <c r="AO235" s="812"/>
      <c r="AP235" s="812"/>
      <c r="AQ235" s="812"/>
      <c r="AR235" s="812"/>
      <c r="AS235" s="812"/>
      <c r="AT235" s="812"/>
      <c r="AU235" s="812"/>
      <c r="AV235" s="812"/>
      <c r="AW235" s="812"/>
      <c r="AX235" s="812"/>
      <c r="AY235" s="812"/>
      <c r="AZ235" s="812"/>
      <c r="BA235" s="812"/>
      <c r="BB235" s="812"/>
      <c r="BC235" s="812"/>
      <c r="BD235" s="812"/>
      <c r="BE235" s="812"/>
      <c r="BF235" s="812"/>
      <c r="BG235" s="812"/>
      <c r="BH235" s="812"/>
      <c r="BI235" s="812"/>
      <c r="BJ235" s="812"/>
      <c r="BK235" s="812"/>
      <c r="BL235" s="812"/>
      <c r="BM235" s="812"/>
      <c r="BN235" s="812"/>
      <c r="BO235" s="812"/>
      <c r="BP235" s="812"/>
      <c r="BQ235" s="812"/>
      <c r="BR235" s="812"/>
      <c r="BS235" s="812"/>
      <c r="BT235" s="812"/>
      <c r="BU235" s="812"/>
      <c r="BV235" s="812"/>
      <c r="BW235" s="812"/>
      <c r="BX235" s="812"/>
      <c r="BY235" s="812"/>
      <c r="BZ235" s="812"/>
      <c r="CA235" s="812"/>
      <c r="CB235" s="812"/>
      <c r="CC235" s="812"/>
      <c r="CD235" s="812"/>
      <c r="CE235" s="812"/>
      <c r="CF235" s="812"/>
      <c r="CG235" s="812"/>
      <c r="CH235" s="812"/>
      <c r="CI235" s="812"/>
      <c r="CJ235" s="812"/>
      <c r="CK235" s="812"/>
      <c r="CL235" s="812"/>
      <c r="CM235" s="812"/>
      <c r="CN235" s="812"/>
      <c r="CO235" s="812"/>
      <c r="CP235" s="812"/>
      <c r="CQ235" s="812"/>
      <c r="CR235" s="812"/>
      <c r="CS235" s="812"/>
      <c r="CT235" s="812"/>
      <c r="CU235" s="812"/>
      <c r="CV235" s="812"/>
      <c r="CW235" s="812"/>
      <c r="CX235" s="812"/>
      <c r="CY235" s="812"/>
      <c r="CZ235" s="812"/>
      <c r="DA235" s="812"/>
      <c r="DB235" s="812"/>
      <c r="DC235" s="812"/>
      <c r="DD235" s="812"/>
      <c r="DE235" s="812"/>
      <c r="DF235" s="812"/>
      <c r="DG235" s="812"/>
      <c r="DH235" s="812"/>
      <c r="DI235" s="812"/>
      <c r="DJ235" s="812"/>
      <c r="DK235" s="812"/>
      <c r="DL235" s="812"/>
      <c r="DM235" s="812"/>
      <c r="DN235" s="812"/>
      <c r="DO235" s="812"/>
      <c r="DP235" s="812"/>
      <c r="DQ235" s="812"/>
      <c r="DR235" s="812"/>
      <c r="DS235" s="812"/>
      <c r="DT235" s="812"/>
      <c r="DU235" s="812"/>
      <c r="DV235" s="812"/>
      <c r="DW235" s="812"/>
      <c r="DX235" s="812"/>
      <c r="DY235" s="812"/>
      <c r="DZ235" s="812"/>
      <c r="EA235" s="812"/>
      <c r="EB235" s="812"/>
      <c r="EC235" s="812"/>
      <c r="ED235" s="812"/>
      <c r="EE235" s="812"/>
      <c r="EF235" s="812"/>
      <c r="EG235" s="812"/>
      <c r="EH235" s="812"/>
      <c r="EI235" s="812"/>
      <c r="EJ235" s="812"/>
      <c r="EK235" s="812"/>
      <c r="EL235" s="812"/>
      <c r="EM235" s="812"/>
      <c r="EN235" s="812"/>
      <c r="EO235" s="812"/>
      <c r="EP235" s="812"/>
      <c r="EQ235" s="812"/>
      <c r="ER235" s="812"/>
      <c r="ES235" s="812"/>
      <c r="ET235" s="812"/>
      <c r="EU235" s="812"/>
      <c r="EV235" s="812"/>
      <c r="EW235" s="812"/>
      <c r="EX235" s="812"/>
      <c r="EY235" s="812"/>
      <c r="EZ235" s="812"/>
      <c r="FA235" s="812"/>
      <c r="FB235" s="812"/>
      <c r="FC235" s="812"/>
      <c r="FD235" s="812"/>
      <c r="FE235" s="812"/>
      <c r="FF235" s="812"/>
      <c r="FG235" s="812"/>
      <c r="FH235" s="812"/>
      <c r="FI235" s="812"/>
      <c r="FJ235" s="812"/>
      <c r="FK235" s="812"/>
      <c r="FL235" s="812"/>
      <c r="FM235" s="812"/>
      <c r="FN235" s="812"/>
      <c r="FO235" s="812"/>
      <c r="FP235" s="812"/>
      <c r="FQ235" s="812"/>
      <c r="FR235" s="812"/>
      <c r="FS235" s="812"/>
      <c r="FT235" s="812"/>
      <c r="FU235" s="812"/>
      <c r="FV235" s="812"/>
      <c r="FW235" s="812"/>
      <c r="FX235" s="812"/>
      <c r="FY235" s="812"/>
      <c r="FZ235" s="812"/>
      <c r="GA235" s="812"/>
      <c r="GB235" s="812"/>
      <c r="GC235" s="812"/>
      <c r="GD235" s="812"/>
      <c r="GE235" s="812"/>
      <c r="GF235" s="812"/>
      <c r="GG235" s="812"/>
      <c r="GH235" s="812"/>
      <c r="GI235" s="812"/>
      <c r="GJ235" s="812"/>
      <c r="GK235" s="812"/>
      <c r="GL235" s="812"/>
      <c r="GM235" s="812"/>
    </row>
    <row r="236" spans="2:195" ht="15" customHeight="1" x14ac:dyDescent="0.2">
      <c r="B236" s="812"/>
      <c r="C236" s="812"/>
      <c r="D236" s="812"/>
      <c r="E236" s="812"/>
      <c r="F236" s="812"/>
      <c r="G236" s="812"/>
      <c r="H236" s="812"/>
      <c r="I236" s="812"/>
      <c r="J236" s="812"/>
      <c r="K236" s="812"/>
      <c r="L236" s="812"/>
      <c r="M236" s="812"/>
      <c r="N236" s="812"/>
      <c r="O236" s="812"/>
      <c r="P236" s="812"/>
      <c r="Q236" s="812"/>
      <c r="R236" s="812"/>
      <c r="S236" s="812"/>
      <c r="T236" s="812"/>
      <c r="U236" s="812"/>
      <c r="V236" s="812"/>
      <c r="W236" s="812"/>
      <c r="X236" s="812"/>
      <c r="Y236" s="812"/>
      <c r="Z236" s="812"/>
      <c r="AA236" s="812"/>
      <c r="AB236" s="812"/>
      <c r="AC236" s="812"/>
      <c r="AD236" s="812"/>
      <c r="AE236" s="812"/>
      <c r="AF236" s="812"/>
      <c r="AG236" s="812"/>
      <c r="AH236" s="812"/>
      <c r="AI236" s="812"/>
      <c r="AJ236" s="812"/>
      <c r="AK236" s="812"/>
      <c r="AL236" s="812"/>
      <c r="AM236" s="812"/>
      <c r="AN236" s="812"/>
      <c r="AO236" s="812"/>
      <c r="AP236" s="812"/>
      <c r="AQ236" s="812"/>
      <c r="AR236" s="812"/>
      <c r="AS236" s="812"/>
      <c r="AT236" s="812"/>
      <c r="AU236" s="812"/>
      <c r="AV236" s="812"/>
      <c r="AW236" s="812"/>
      <c r="AX236" s="812"/>
      <c r="AY236" s="812"/>
      <c r="AZ236" s="812"/>
      <c r="BA236" s="812"/>
      <c r="BB236" s="812"/>
      <c r="BC236" s="812"/>
      <c r="BD236" s="812"/>
      <c r="BE236" s="812"/>
      <c r="BF236" s="812"/>
      <c r="BG236" s="812"/>
      <c r="BH236" s="812"/>
      <c r="BI236" s="812"/>
      <c r="BJ236" s="812"/>
      <c r="BK236" s="812"/>
      <c r="BL236" s="812"/>
      <c r="BM236" s="812"/>
      <c r="BN236" s="812"/>
      <c r="BO236" s="812"/>
      <c r="BP236" s="812"/>
      <c r="BQ236" s="812"/>
      <c r="BR236" s="812"/>
      <c r="BS236" s="812"/>
      <c r="BT236" s="812"/>
      <c r="BU236" s="812"/>
      <c r="BV236" s="812"/>
      <c r="BW236" s="812"/>
      <c r="BX236" s="812"/>
      <c r="BY236" s="812"/>
      <c r="BZ236" s="812"/>
      <c r="CA236" s="812"/>
      <c r="CB236" s="812"/>
      <c r="CC236" s="812"/>
      <c r="CD236" s="812"/>
      <c r="CE236" s="812"/>
      <c r="CF236" s="812"/>
      <c r="CG236" s="812"/>
      <c r="CH236" s="812"/>
      <c r="CI236" s="812"/>
      <c r="CJ236" s="812"/>
      <c r="CK236" s="812"/>
      <c r="CL236" s="812"/>
      <c r="CM236" s="812"/>
      <c r="CN236" s="812"/>
      <c r="CO236" s="812"/>
      <c r="CP236" s="812"/>
      <c r="CQ236" s="812"/>
      <c r="CR236" s="812"/>
      <c r="CS236" s="812"/>
      <c r="CT236" s="812"/>
      <c r="CU236" s="812"/>
      <c r="CV236" s="812"/>
      <c r="CW236" s="812"/>
      <c r="CX236" s="812"/>
      <c r="CY236" s="812"/>
      <c r="CZ236" s="812"/>
      <c r="DA236" s="812"/>
      <c r="DB236" s="812"/>
      <c r="DC236" s="812"/>
      <c r="DD236" s="812"/>
      <c r="DE236" s="812"/>
      <c r="DF236" s="812"/>
      <c r="DG236" s="812"/>
      <c r="DH236" s="812"/>
      <c r="DI236" s="812"/>
      <c r="DJ236" s="812"/>
      <c r="DK236" s="812"/>
      <c r="DL236" s="812"/>
      <c r="DM236" s="812"/>
      <c r="DN236" s="812"/>
      <c r="DO236" s="812"/>
      <c r="DP236" s="812"/>
      <c r="DQ236" s="812"/>
      <c r="DR236" s="812"/>
      <c r="DS236" s="812"/>
      <c r="DT236" s="812"/>
      <c r="DU236" s="812"/>
      <c r="DV236" s="812"/>
      <c r="DW236" s="812"/>
      <c r="DX236" s="812"/>
      <c r="DY236" s="812"/>
      <c r="DZ236" s="812"/>
      <c r="EA236" s="812"/>
      <c r="EB236" s="812"/>
      <c r="EC236" s="812"/>
      <c r="ED236" s="812"/>
      <c r="EE236" s="812"/>
      <c r="EF236" s="812"/>
      <c r="EG236" s="812"/>
      <c r="EH236" s="812"/>
      <c r="EI236" s="812"/>
      <c r="EJ236" s="812"/>
      <c r="EK236" s="812"/>
      <c r="EL236" s="812"/>
      <c r="EM236" s="812"/>
      <c r="EN236" s="812"/>
      <c r="EO236" s="812"/>
      <c r="EP236" s="812"/>
      <c r="EQ236" s="812"/>
      <c r="ER236" s="812"/>
      <c r="ES236" s="812"/>
      <c r="ET236" s="812"/>
      <c r="EU236" s="812"/>
      <c r="EV236" s="812"/>
      <c r="EW236" s="812"/>
      <c r="EX236" s="812"/>
      <c r="EY236" s="812"/>
      <c r="EZ236" s="812"/>
      <c r="FA236" s="812"/>
      <c r="FB236" s="812"/>
      <c r="FC236" s="812"/>
      <c r="FD236" s="812"/>
      <c r="FE236" s="812"/>
      <c r="FF236" s="812"/>
      <c r="FG236" s="812"/>
      <c r="FH236" s="812"/>
      <c r="FI236" s="812"/>
      <c r="FJ236" s="812"/>
      <c r="FK236" s="812"/>
      <c r="FL236" s="812"/>
      <c r="FM236" s="812"/>
      <c r="FN236" s="812"/>
      <c r="FO236" s="812"/>
      <c r="FP236" s="812"/>
      <c r="FQ236" s="812"/>
      <c r="FR236" s="812"/>
      <c r="FS236" s="812"/>
      <c r="FT236" s="812"/>
      <c r="FU236" s="812"/>
      <c r="FV236" s="812"/>
      <c r="FW236" s="812"/>
      <c r="FX236" s="812"/>
      <c r="FY236" s="812"/>
      <c r="FZ236" s="812"/>
      <c r="GA236" s="812"/>
      <c r="GB236" s="812"/>
      <c r="GC236" s="812"/>
      <c r="GD236" s="812"/>
      <c r="GE236" s="812"/>
      <c r="GF236" s="812"/>
      <c r="GG236" s="812"/>
      <c r="GH236" s="812"/>
      <c r="GI236" s="812"/>
      <c r="GJ236" s="812"/>
      <c r="GK236" s="812"/>
      <c r="GL236" s="812"/>
      <c r="GM236" s="812"/>
    </row>
    <row r="237" spans="2:195" ht="15" customHeight="1" x14ac:dyDescent="0.2">
      <c r="B237" s="812"/>
      <c r="C237" s="812"/>
      <c r="D237" s="812"/>
      <c r="E237" s="812"/>
      <c r="F237" s="812"/>
      <c r="G237" s="812"/>
      <c r="H237" s="812"/>
      <c r="I237" s="812"/>
      <c r="J237" s="812"/>
      <c r="K237" s="812"/>
      <c r="L237" s="812"/>
      <c r="M237" s="812"/>
      <c r="N237" s="812"/>
      <c r="O237" s="812"/>
      <c r="P237" s="812"/>
      <c r="Q237" s="812"/>
      <c r="R237" s="812"/>
      <c r="S237" s="812"/>
      <c r="T237" s="812"/>
      <c r="U237" s="812"/>
      <c r="V237" s="812"/>
      <c r="W237" s="812"/>
      <c r="X237" s="812"/>
      <c r="Y237" s="812"/>
      <c r="Z237" s="812"/>
      <c r="AA237" s="812"/>
      <c r="AB237" s="812"/>
      <c r="AC237" s="812"/>
      <c r="AD237" s="812"/>
      <c r="AE237" s="812"/>
      <c r="AF237" s="812"/>
      <c r="AG237" s="812"/>
      <c r="AH237" s="812"/>
      <c r="AI237" s="812"/>
      <c r="AJ237" s="812"/>
      <c r="AK237" s="812"/>
      <c r="AL237" s="812"/>
      <c r="AM237" s="812"/>
      <c r="AN237" s="812"/>
      <c r="AO237" s="812"/>
      <c r="AP237" s="812"/>
      <c r="AQ237" s="812"/>
      <c r="AR237" s="812"/>
      <c r="AS237" s="812"/>
      <c r="AT237" s="812"/>
      <c r="AU237" s="812"/>
      <c r="AV237" s="812"/>
      <c r="AW237" s="812"/>
      <c r="AX237" s="812"/>
      <c r="AY237" s="812"/>
      <c r="AZ237" s="812"/>
      <c r="BA237" s="812"/>
      <c r="BB237" s="812"/>
      <c r="BC237" s="812"/>
      <c r="BD237" s="812"/>
      <c r="BE237" s="812"/>
      <c r="BF237" s="812"/>
      <c r="BG237" s="812"/>
      <c r="BH237" s="812"/>
      <c r="BI237" s="812"/>
      <c r="BJ237" s="812"/>
      <c r="BK237" s="812"/>
      <c r="BL237" s="812"/>
      <c r="BM237" s="812"/>
      <c r="BN237" s="812"/>
      <c r="BO237" s="812"/>
      <c r="BP237" s="812"/>
      <c r="BQ237" s="812"/>
      <c r="BR237" s="812"/>
      <c r="BS237" s="812"/>
      <c r="BT237" s="812"/>
      <c r="BU237" s="812"/>
      <c r="BV237" s="812"/>
      <c r="BW237" s="812"/>
      <c r="BX237" s="812"/>
      <c r="BY237" s="812"/>
      <c r="BZ237" s="812"/>
      <c r="CA237" s="812"/>
      <c r="CB237" s="812"/>
      <c r="CC237" s="812"/>
      <c r="CD237" s="812"/>
      <c r="CE237" s="812"/>
      <c r="CF237" s="812"/>
      <c r="CG237" s="812"/>
      <c r="CH237" s="812"/>
      <c r="CI237" s="812"/>
      <c r="CJ237" s="812"/>
      <c r="CK237" s="812"/>
      <c r="CL237" s="812"/>
      <c r="CM237" s="812"/>
      <c r="CN237" s="812"/>
      <c r="CO237" s="812"/>
      <c r="CP237" s="812"/>
      <c r="CQ237" s="812"/>
      <c r="CR237" s="812"/>
      <c r="CS237" s="812"/>
      <c r="CT237" s="812"/>
      <c r="CU237" s="812"/>
      <c r="CV237" s="812"/>
      <c r="CW237" s="812"/>
      <c r="CX237" s="812"/>
      <c r="CY237" s="812"/>
      <c r="CZ237" s="812"/>
      <c r="DA237" s="812"/>
      <c r="DB237" s="812"/>
      <c r="DC237" s="812"/>
      <c r="DD237" s="812"/>
      <c r="DE237" s="812"/>
      <c r="DF237" s="812"/>
      <c r="DG237" s="812"/>
      <c r="DH237" s="812"/>
      <c r="DI237" s="812"/>
      <c r="DJ237" s="812"/>
      <c r="DK237" s="812"/>
      <c r="DL237" s="812"/>
      <c r="DM237" s="812"/>
      <c r="DN237" s="812"/>
      <c r="DO237" s="812"/>
      <c r="DP237" s="812"/>
      <c r="DQ237" s="812"/>
      <c r="DR237" s="812"/>
      <c r="DS237" s="812"/>
      <c r="DT237" s="812"/>
      <c r="DU237" s="812"/>
      <c r="DV237" s="812"/>
      <c r="DW237" s="812"/>
      <c r="DX237" s="812"/>
      <c r="DY237" s="812"/>
      <c r="DZ237" s="812"/>
      <c r="EA237" s="812"/>
      <c r="EB237" s="812"/>
      <c r="EC237" s="812"/>
      <c r="ED237" s="812"/>
      <c r="EE237" s="812"/>
      <c r="EF237" s="812"/>
      <c r="EG237" s="812"/>
      <c r="EH237" s="812"/>
      <c r="EI237" s="812"/>
      <c r="EJ237" s="812"/>
      <c r="EK237" s="812"/>
      <c r="EL237" s="812"/>
      <c r="EM237" s="812"/>
      <c r="EN237" s="812"/>
      <c r="EO237" s="812"/>
      <c r="EP237" s="812"/>
      <c r="EQ237" s="812"/>
      <c r="ER237" s="812"/>
      <c r="ES237" s="812"/>
      <c r="ET237" s="812"/>
      <c r="EU237" s="812"/>
      <c r="EV237" s="812"/>
      <c r="EW237" s="812"/>
      <c r="EX237" s="812"/>
      <c r="EY237" s="812"/>
      <c r="EZ237" s="812"/>
      <c r="FA237" s="812"/>
      <c r="FB237" s="812"/>
      <c r="FC237" s="812"/>
      <c r="FD237" s="812"/>
      <c r="FE237" s="812"/>
      <c r="FF237" s="812"/>
      <c r="FG237" s="812"/>
      <c r="FH237" s="812"/>
      <c r="FI237" s="812"/>
      <c r="FJ237" s="812"/>
      <c r="FK237" s="812"/>
      <c r="FL237" s="812"/>
      <c r="FM237" s="812"/>
      <c r="FN237" s="812"/>
      <c r="FO237" s="812"/>
      <c r="FP237" s="812"/>
      <c r="FQ237" s="812"/>
      <c r="FR237" s="812"/>
      <c r="FS237" s="812"/>
      <c r="FT237" s="812"/>
      <c r="FU237" s="812"/>
      <c r="FV237" s="812"/>
      <c r="FW237" s="812"/>
      <c r="FX237" s="812"/>
      <c r="FY237" s="812"/>
      <c r="FZ237" s="812"/>
      <c r="GA237" s="812"/>
      <c r="GB237" s="812"/>
      <c r="GC237" s="812"/>
      <c r="GD237" s="812"/>
      <c r="GE237" s="812"/>
      <c r="GF237" s="812"/>
      <c r="GG237" s="812"/>
      <c r="GH237" s="812"/>
      <c r="GI237" s="812"/>
      <c r="GJ237" s="812"/>
      <c r="GK237" s="812"/>
      <c r="GL237" s="812"/>
      <c r="GM237" s="812"/>
    </row>
    <row r="238" spans="2:195" ht="15" customHeight="1" x14ac:dyDescent="0.2">
      <c r="B238" s="812"/>
      <c r="C238" s="812"/>
      <c r="D238" s="812"/>
      <c r="E238" s="812"/>
      <c r="F238" s="812"/>
      <c r="G238" s="812"/>
      <c r="H238" s="812"/>
      <c r="I238" s="812"/>
      <c r="J238" s="812"/>
      <c r="K238" s="812"/>
      <c r="L238" s="812"/>
      <c r="M238" s="812"/>
      <c r="N238" s="812"/>
      <c r="O238" s="812"/>
      <c r="P238" s="812"/>
      <c r="Q238" s="812"/>
      <c r="R238" s="812"/>
      <c r="S238" s="812"/>
      <c r="T238" s="812"/>
      <c r="U238" s="812"/>
      <c r="V238" s="812"/>
      <c r="W238" s="812"/>
      <c r="X238" s="812"/>
      <c r="Y238" s="812"/>
      <c r="Z238" s="812"/>
      <c r="AA238" s="812"/>
      <c r="AB238" s="812"/>
      <c r="AC238" s="812"/>
      <c r="AD238" s="812"/>
      <c r="AE238" s="812"/>
      <c r="AF238" s="812"/>
      <c r="AG238" s="812"/>
      <c r="AH238" s="812"/>
      <c r="AI238" s="812"/>
      <c r="AJ238" s="812"/>
      <c r="AK238" s="812"/>
      <c r="AL238" s="812"/>
      <c r="AM238" s="812"/>
      <c r="AN238" s="812"/>
      <c r="AO238" s="812"/>
      <c r="AP238" s="812"/>
      <c r="AQ238" s="812"/>
      <c r="AR238" s="812"/>
      <c r="AS238" s="812"/>
      <c r="AT238" s="812"/>
      <c r="AU238" s="812"/>
      <c r="AV238" s="812"/>
      <c r="AW238" s="812"/>
      <c r="AX238" s="812"/>
      <c r="AY238" s="812"/>
      <c r="AZ238" s="812"/>
      <c r="BA238" s="812"/>
      <c r="BB238" s="812"/>
      <c r="BC238" s="812"/>
      <c r="BD238" s="812"/>
      <c r="BE238" s="812"/>
      <c r="BF238" s="812"/>
      <c r="BG238" s="812"/>
      <c r="BH238" s="812"/>
      <c r="BI238" s="812"/>
      <c r="BJ238" s="812"/>
      <c r="BK238" s="812"/>
      <c r="BL238" s="812"/>
      <c r="BM238" s="812"/>
      <c r="BN238" s="812"/>
      <c r="BO238" s="812"/>
      <c r="BP238" s="812"/>
      <c r="BQ238" s="812"/>
      <c r="BR238" s="812"/>
      <c r="BS238" s="812"/>
      <c r="BT238" s="812"/>
      <c r="BU238" s="812"/>
      <c r="BV238" s="812"/>
      <c r="BW238" s="812"/>
      <c r="BX238" s="812"/>
      <c r="BY238" s="812"/>
      <c r="BZ238" s="812"/>
      <c r="CA238" s="812"/>
      <c r="CB238" s="812"/>
      <c r="CC238" s="812"/>
      <c r="CD238" s="812"/>
      <c r="CE238" s="812"/>
      <c r="CF238" s="812"/>
      <c r="CG238" s="812"/>
      <c r="CH238" s="812"/>
      <c r="CI238" s="812"/>
      <c r="CJ238" s="812"/>
      <c r="CK238" s="812"/>
      <c r="CL238" s="812"/>
      <c r="CM238" s="812"/>
      <c r="CN238" s="812"/>
      <c r="CO238" s="812"/>
      <c r="CP238" s="812"/>
      <c r="CQ238" s="812"/>
      <c r="CR238" s="812"/>
      <c r="CS238" s="812"/>
      <c r="CT238" s="812"/>
      <c r="CU238" s="812"/>
      <c r="CV238" s="812"/>
      <c r="CW238" s="812"/>
      <c r="CX238" s="812"/>
      <c r="CY238" s="812"/>
      <c r="CZ238" s="812"/>
      <c r="DA238" s="812"/>
      <c r="DB238" s="812"/>
      <c r="DC238" s="812"/>
      <c r="DD238" s="812"/>
      <c r="DE238" s="812"/>
      <c r="DF238" s="812"/>
      <c r="DG238" s="812"/>
      <c r="DH238" s="812"/>
      <c r="DI238" s="812"/>
      <c r="DJ238" s="812"/>
      <c r="DK238" s="812"/>
      <c r="DL238" s="812"/>
      <c r="DM238" s="812"/>
      <c r="DN238" s="812"/>
      <c r="DO238" s="812"/>
      <c r="DP238" s="812"/>
      <c r="DQ238" s="812"/>
      <c r="DR238" s="812"/>
      <c r="DS238" s="812"/>
      <c r="DT238" s="812"/>
      <c r="DU238" s="812"/>
      <c r="DV238" s="812"/>
      <c r="DW238" s="812"/>
      <c r="DX238" s="812"/>
      <c r="DY238" s="812"/>
      <c r="DZ238" s="812"/>
      <c r="EA238" s="812"/>
      <c r="EB238" s="812"/>
      <c r="EC238" s="812"/>
      <c r="ED238" s="812"/>
      <c r="EE238" s="812"/>
      <c r="EF238" s="812"/>
      <c r="EG238" s="812"/>
      <c r="EH238" s="812"/>
      <c r="EI238" s="812"/>
      <c r="EJ238" s="812"/>
      <c r="EK238" s="812"/>
      <c r="EL238" s="812"/>
      <c r="EM238" s="812"/>
      <c r="EN238" s="812"/>
      <c r="EO238" s="812"/>
      <c r="EP238" s="812"/>
      <c r="EQ238" s="812"/>
      <c r="ER238" s="812"/>
      <c r="ES238" s="812"/>
      <c r="ET238" s="812"/>
      <c r="EU238" s="812"/>
      <c r="EV238" s="812"/>
      <c r="EW238" s="812"/>
      <c r="EX238" s="812"/>
      <c r="EY238" s="812"/>
      <c r="EZ238" s="812"/>
      <c r="FA238" s="812"/>
      <c r="FB238" s="812"/>
      <c r="FC238" s="812"/>
      <c r="FD238" s="812"/>
      <c r="FE238" s="812"/>
      <c r="FF238" s="812"/>
      <c r="FG238" s="812"/>
      <c r="FH238" s="812"/>
      <c r="FI238" s="812"/>
      <c r="FJ238" s="812"/>
      <c r="FK238" s="812"/>
      <c r="FL238" s="812"/>
      <c r="FM238" s="812"/>
      <c r="FN238" s="812"/>
      <c r="FO238" s="812"/>
      <c r="FP238" s="812"/>
      <c r="FQ238" s="812"/>
      <c r="FR238" s="812"/>
      <c r="FS238" s="812"/>
      <c r="FT238" s="812"/>
      <c r="FU238" s="812"/>
      <c r="FV238" s="812"/>
      <c r="FW238" s="812"/>
      <c r="FX238" s="812"/>
      <c r="FY238" s="812"/>
      <c r="FZ238" s="812"/>
      <c r="GA238" s="812"/>
      <c r="GB238" s="812"/>
      <c r="GC238" s="812"/>
      <c r="GD238" s="812"/>
      <c r="GE238" s="812"/>
      <c r="GF238" s="812"/>
      <c r="GG238" s="812"/>
      <c r="GH238" s="812"/>
      <c r="GI238" s="812"/>
      <c r="GJ238" s="812"/>
      <c r="GK238" s="812"/>
      <c r="GL238" s="812"/>
      <c r="GM238" s="812"/>
    </row>
    <row r="239" spans="2:195" ht="15" customHeight="1" x14ac:dyDescent="0.2">
      <c r="B239" s="812"/>
      <c r="C239" s="812"/>
      <c r="D239" s="812"/>
      <c r="E239" s="812"/>
      <c r="F239" s="812"/>
      <c r="G239" s="812"/>
      <c r="H239" s="812"/>
      <c r="I239" s="812"/>
      <c r="J239" s="812"/>
      <c r="K239" s="812"/>
      <c r="L239" s="812"/>
      <c r="M239" s="812"/>
      <c r="N239" s="812"/>
      <c r="O239" s="812"/>
      <c r="P239" s="812"/>
      <c r="Q239" s="812"/>
      <c r="R239" s="812"/>
      <c r="S239" s="812"/>
      <c r="T239" s="812"/>
      <c r="U239" s="812"/>
      <c r="V239" s="812"/>
      <c r="W239" s="812"/>
      <c r="X239" s="812"/>
      <c r="Y239" s="812"/>
      <c r="Z239" s="812"/>
      <c r="AA239" s="812"/>
      <c r="AB239" s="812"/>
      <c r="AC239" s="812"/>
      <c r="AD239" s="812"/>
      <c r="AE239" s="812"/>
      <c r="AF239" s="812"/>
      <c r="AG239" s="812"/>
      <c r="AH239" s="812"/>
      <c r="AI239" s="812"/>
      <c r="AJ239" s="812"/>
      <c r="AK239" s="812"/>
      <c r="AL239" s="812"/>
      <c r="AM239" s="812"/>
      <c r="AN239" s="812"/>
      <c r="AO239" s="812"/>
      <c r="AP239" s="812"/>
      <c r="AQ239" s="812"/>
      <c r="AR239" s="812"/>
      <c r="AS239" s="812"/>
      <c r="AT239" s="812"/>
      <c r="AU239" s="812"/>
      <c r="AV239" s="812"/>
      <c r="AW239" s="812"/>
      <c r="AX239" s="812"/>
      <c r="AY239" s="812"/>
      <c r="AZ239" s="812"/>
      <c r="BA239" s="812"/>
      <c r="BB239" s="812"/>
      <c r="BC239" s="812"/>
      <c r="BD239" s="812"/>
      <c r="BE239" s="812"/>
      <c r="BF239" s="812"/>
      <c r="BG239" s="812"/>
      <c r="BH239" s="812"/>
      <c r="BI239" s="812"/>
      <c r="BJ239" s="812"/>
      <c r="BK239" s="812"/>
      <c r="BL239" s="812"/>
      <c r="BM239" s="812"/>
      <c r="BN239" s="812"/>
      <c r="BO239" s="812"/>
      <c r="BP239" s="812"/>
      <c r="BQ239" s="812"/>
      <c r="BR239" s="812"/>
      <c r="BS239" s="812"/>
      <c r="BT239" s="812"/>
      <c r="BU239" s="812"/>
      <c r="BV239" s="812"/>
      <c r="BW239" s="812"/>
      <c r="BX239" s="812"/>
      <c r="BY239" s="812"/>
      <c r="BZ239" s="812"/>
      <c r="CA239" s="812"/>
      <c r="CB239" s="812"/>
      <c r="CC239" s="812"/>
      <c r="CD239" s="812"/>
      <c r="CE239" s="812"/>
      <c r="CF239" s="812"/>
      <c r="CG239" s="812"/>
      <c r="CH239" s="812"/>
      <c r="CI239" s="812"/>
      <c r="CJ239" s="812"/>
      <c r="CK239" s="812"/>
      <c r="CL239" s="812"/>
      <c r="CM239" s="812"/>
      <c r="CN239" s="812"/>
      <c r="CO239" s="812"/>
      <c r="CP239" s="812"/>
      <c r="CQ239" s="812"/>
      <c r="CR239" s="812"/>
      <c r="CS239" s="812"/>
      <c r="CT239" s="812"/>
      <c r="CU239" s="812"/>
      <c r="CV239" s="812"/>
      <c r="CW239" s="812"/>
      <c r="CX239" s="812"/>
      <c r="CY239" s="812"/>
      <c r="CZ239" s="812"/>
      <c r="DA239" s="812"/>
      <c r="DB239" s="812"/>
      <c r="DC239" s="812"/>
      <c r="DD239" s="812"/>
      <c r="DE239" s="812"/>
      <c r="DF239" s="812"/>
      <c r="DG239" s="812"/>
      <c r="DH239" s="812"/>
      <c r="DI239" s="812"/>
      <c r="DJ239" s="812"/>
      <c r="DK239" s="812"/>
      <c r="DL239" s="812"/>
      <c r="DM239" s="812"/>
      <c r="DN239" s="812"/>
      <c r="DO239" s="812"/>
      <c r="DP239" s="812"/>
      <c r="DQ239" s="812"/>
      <c r="DR239" s="812"/>
      <c r="DS239" s="812"/>
      <c r="DT239" s="812"/>
      <c r="DU239" s="812"/>
      <c r="DV239" s="812"/>
      <c r="DW239" s="812"/>
      <c r="DX239" s="812"/>
      <c r="DY239" s="812"/>
      <c r="DZ239" s="812"/>
      <c r="EA239" s="812"/>
      <c r="EB239" s="812"/>
      <c r="EC239" s="812"/>
      <c r="ED239" s="812"/>
      <c r="EE239" s="812"/>
      <c r="EF239" s="812"/>
      <c r="EG239" s="812"/>
      <c r="EH239" s="812"/>
      <c r="EI239" s="812"/>
      <c r="EJ239" s="812"/>
      <c r="EK239" s="812"/>
      <c r="EL239" s="812"/>
      <c r="EM239" s="812"/>
      <c r="EN239" s="812"/>
      <c r="EO239" s="812"/>
      <c r="EP239" s="812"/>
      <c r="EQ239" s="812"/>
      <c r="ER239" s="812"/>
      <c r="ES239" s="812"/>
      <c r="ET239" s="812"/>
      <c r="EU239" s="812"/>
      <c r="EV239" s="812"/>
      <c r="EW239" s="812"/>
      <c r="EX239" s="812"/>
      <c r="EY239" s="812"/>
      <c r="EZ239" s="812"/>
      <c r="FA239" s="812"/>
      <c r="FB239" s="812"/>
      <c r="FC239" s="812"/>
      <c r="FD239" s="812"/>
      <c r="FE239" s="812"/>
      <c r="FF239" s="812"/>
      <c r="FG239" s="812"/>
      <c r="FH239" s="812"/>
      <c r="FI239" s="812"/>
      <c r="FJ239" s="812"/>
      <c r="FK239" s="812"/>
      <c r="FL239" s="812"/>
      <c r="FM239" s="812"/>
      <c r="FN239" s="812"/>
      <c r="FO239" s="812"/>
      <c r="FP239" s="812"/>
      <c r="FQ239" s="812"/>
      <c r="FR239" s="812"/>
      <c r="FS239" s="812"/>
      <c r="FT239" s="812"/>
      <c r="FU239" s="812"/>
      <c r="FV239" s="812"/>
      <c r="FW239" s="812"/>
      <c r="FX239" s="812"/>
      <c r="FY239" s="812"/>
      <c r="FZ239" s="812"/>
      <c r="GA239" s="812"/>
      <c r="GB239" s="812"/>
      <c r="GC239" s="812"/>
      <c r="GD239" s="812"/>
      <c r="GE239" s="812"/>
      <c r="GF239" s="812"/>
      <c r="GG239" s="812"/>
      <c r="GH239" s="812"/>
      <c r="GI239" s="812"/>
      <c r="GJ239" s="812"/>
      <c r="GK239" s="812"/>
      <c r="GL239" s="812"/>
      <c r="GM239" s="812"/>
    </row>
    <row r="240" spans="2:195" ht="15" customHeight="1" x14ac:dyDescent="0.2">
      <c r="B240" s="812"/>
      <c r="C240" s="812"/>
      <c r="D240" s="812"/>
      <c r="E240" s="812"/>
      <c r="F240" s="812"/>
      <c r="G240" s="812"/>
      <c r="H240" s="812"/>
      <c r="I240" s="812"/>
      <c r="J240" s="812"/>
      <c r="K240" s="812"/>
      <c r="L240" s="812"/>
      <c r="M240" s="812"/>
      <c r="N240" s="812"/>
      <c r="O240" s="812"/>
      <c r="P240" s="812"/>
      <c r="Q240" s="812"/>
      <c r="R240" s="812"/>
      <c r="S240" s="812"/>
      <c r="T240" s="812"/>
      <c r="U240" s="812"/>
      <c r="V240" s="812"/>
      <c r="W240" s="812"/>
      <c r="X240" s="812"/>
      <c r="Y240" s="812"/>
      <c r="Z240" s="812"/>
      <c r="AA240" s="812"/>
      <c r="AB240" s="812"/>
      <c r="AC240" s="812"/>
      <c r="AD240" s="812"/>
      <c r="AE240" s="812"/>
      <c r="AF240" s="812"/>
      <c r="AG240" s="812"/>
      <c r="AH240" s="812"/>
      <c r="AI240" s="812"/>
      <c r="AJ240" s="812"/>
      <c r="AK240" s="812"/>
      <c r="AL240" s="812"/>
      <c r="AM240" s="812"/>
      <c r="AN240" s="812"/>
      <c r="AO240" s="812"/>
      <c r="AP240" s="812"/>
      <c r="AQ240" s="812"/>
      <c r="AR240" s="812"/>
      <c r="AS240" s="812"/>
      <c r="AT240" s="812"/>
      <c r="AU240" s="812"/>
      <c r="AV240" s="812"/>
      <c r="AW240" s="812"/>
      <c r="AX240" s="812"/>
      <c r="AY240" s="812"/>
      <c r="AZ240" s="812"/>
      <c r="BA240" s="812"/>
      <c r="BB240" s="812"/>
      <c r="BC240" s="812"/>
      <c r="BD240" s="812"/>
      <c r="BE240" s="812"/>
      <c r="BF240" s="812"/>
      <c r="BG240" s="812"/>
      <c r="BH240" s="812"/>
      <c r="BI240" s="812"/>
      <c r="BJ240" s="812"/>
      <c r="BK240" s="812"/>
      <c r="BL240" s="812"/>
      <c r="BM240" s="812"/>
      <c r="BN240" s="812"/>
      <c r="BO240" s="812"/>
      <c r="BP240" s="812"/>
      <c r="BQ240" s="812"/>
      <c r="BR240" s="812"/>
      <c r="BS240" s="812"/>
      <c r="BT240" s="812"/>
      <c r="BU240" s="812"/>
      <c r="BV240" s="812"/>
      <c r="BW240" s="812"/>
      <c r="BX240" s="812"/>
      <c r="BY240" s="812"/>
      <c r="BZ240" s="812"/>
      <c r="CA240" s="812"/>
      <c r="CB240" s="812"/>
      <c r="CC240" s="812"/>
      <c r="CD240" s="812"/>
      <c r="CE240" s="812"/>
      <c r="CF240" s="812"/>
      <c r="CG240" s="812"/>
      <c r="CH240" s="812"/>
      <c r="CI240" s="812"/>
      <c r="CJ240" s="812"/>
      <c r="CK240" s="812"/>
      <c r="CL240" s="812"/>
      <c r="CM240" s="812"/>
      <c r="CN240" s="812"/>
      <c r="CO240" s="812"/>
      <c r="CP240" s="812"/>
      <c r="CQ240" s="812"/>
      <c r="CR240" s="812"/>
      <c r="CS240" s="812"/>
      <c r="CT240" s="812"/>
      <c r="CU240" s="812"/>
      <c r="CV240" s="812"/>
      <c r="CW240" s="812"/>
      <c r="CX240" s="812"/>
      <c r="CY240" s="812"/>
      <c r="CZ240" s="812"/>
      <c r="DA240" s="812"/>
      <c r="DB240" s="812"/>
      <c r="DC240" s="812"/>
      <c r="DD240" s="812"/>
      <c r="DE240" s="812"/>
      <c r="DF240" s="812"/>
      <c r="DG240" s="812"/>
      <c r="DH240" s="812"/>
      <c r="DI240" s="812"/>
      <c r="DJ240" s="812"/>
      <c r="DK240" s="812"/>
      <c r="DL240" s="812"/>
      <c r="DM240" s="812"/>
      <c r="DN240" s="812"/>
      <c r="DO240" s="812"/>
      <c r="DP240" s="812"/>
      <c r="DQ240" s="812"/>
      <c r="DR240" s="812"/>
      <c r="DS240" s="812"/>
      <c r="DT240" s="812"/>
      <c r="DU240" s="812"/>
      <c r="DV240" s="812"/>
      <c r="DW240" s="812"/>
      <c r="DX240" s="812"/>
      <c r="DY240" s="812"/>
      <c r="DZ240" s="812"/>
      <c r="EA240" s="812"/>
      <c r="EB240" s="812"/>
      <c r="EC240" s="812"/>
      <c r="ED240" s="812"/>
      <c r="EE240" s="812"/>
      <c r="EF240" s="812"/>
      <c r="EG240" s="812"/>
      <c r="EH240" s="812"/>
      <c r="EI240" s="812"/>
      <c r="EJ240" s="812"/>
      <c r="EK240" s="812"/>
      <c r="EL240" s="812"/>
      <c r="EM240" s="812"/>
      <c r="EN240" s="812"/>
      <c r="EO240" s="812"/>
      <c r="EP240" s="812"/>
      <c r="EQ240" s="812"/>
      <c r="ER240" s="812"/>
      <c r="ES240" s="812"/>
      <c r="ET240" s="812"/>
      <c r="EU240" s="812"/>
      <c r="EV240" s="812"/>
      <c r="EW240" s="812"/>
      <c r="EX240" s="812"/>
      <c r="EY240" s="812"/>
      <c r="EZ240" s="812"/>
      <c r="FA240" s="812"/>
      <c r="FB240" s="812"/>
      <c r="FC240" s="812"/>
      <c r="FD240" s="812"/>
      <c r="FE240" s="812"/>
      <c r="FF240" s="812"/>
      <c r="FG240" s="812"/>
      <c r="FH240" s="812"/>
      <c r="FI240" s="812"/>
      <c r="FJ240" s="812"/>
      <c r="FK240" s="812"/>
      <c r="FL240" s="812"/>
      <c r="FM240" s="812"/>
      <c r="FN240" s="812"/>
      <c r="FO240" s="812"/>
      <c r="FP240" s="812"/>
      <c r="FQ240" s="812"/>
      <c r="FR240" s="812"/>
      <c r="FS240" s="812"/>
      <c r="FT240" s="812"/>
      <c r="FU240" s="812"/>
      <c r="FV240" s="812"/>
      <c r="FW240" s="812"/>
      <c r="FX240" s="812"/>
      <c r="FY240" s="812"/>
      <c r="FZ240" s="812"/>
      <c r="GA240" s="812"/>
      <c r="GB240" s="812"/>
      <c r="GC240" s="812"/>
      <c r="GD240" s="812"/>
      <c r="GE240" s="812"/>
      <c r="GF240" s="812"/>
      <c r="GG240" s="812"/>
      <c r="GH240" s="812"/>
      <c r="GI240" s="812"/>
      <c r="GJ240" s="812"/>
      <c r="GK240" s="812"/>
      <c r="GL240" s="812"/>
      <c r="GM240" s="812"/>
    </row>
    <row r="241" spans="2:195" ht="15" customHeight="1" x14ac:dyDescent="0.2">
      <c r="B241" s="812"/>
      <c r="C241" s="812"/>
      <c r="D241" s="812"/>
      <c r="E241" s="812"/>
      <c r="F241" s="812"/>
      <c r="G241" s="812"/>
      <c r="H241" s="812"/>
      <c r="I241" s="812"/>
      <c r="J241" s="812"/>
      <c r="K241" s="812"/>
      <c r="L241" s="812"/>
      <c r="M241" s="812"/>
      <c r="N241" s="812"/>
      <c r="O241" s="812"/>
      <c r="P241" s="812"/>
      <c r="Q241" s="812"/>
      <c r="R241" s="812"/>
      <c r="S241" s="812"/>
      <c r="T241" s="812"/>
      <c r="U241" s="812"/>
      <c r="V241" s="812"/>
      <c r="W241" s="812"/>
      <c r="X241" s="812"/>
      <c r="Y241" s="812"/>
      <c r="Z241" s="812"/>
      <c r="AA241" s="812"/>
      <c r="AB241" s="812"/>
      <c r="AC241" s="812"/>
      <c r="AD241" s="812"/>
      <c r="AE241" s="812"/>
      <c r="AF241" s="812"/>
      <c r="AG241" s="812"/>
      <c r="AH241" s="812"/>
      <c r="AI241" s="812"/>
      <c r="AJ241" s="812"/>
      <c r="AK241" s="812"/>
      <c r="AL241" s="812"/>
      <c r="AM241" s="812"/>
      <c r="AN241" s="812"/>
      <c r="AO241" s="812"/>
      <c r="AP241" s="812"/>
      <c r="AQ241" s="812"/>
      <c r="AR241" s="812"/>
      <c r="AS241" s="812"/>
      <c r="AT241" s="812"/>
      <c r="AU241" s="812"/>
      <c r="AV241" s="812"/>
      <c r="AW241" s="812"/>
      <c r="AX241" s="812"/>
      <c r="AY241" s="812"/>
      <c r="AZ241" s="812"/>
      <c r="BA241" s="812"/>
      <c r="BB241" s="812"/>
      <c r="BC241" s="812"/>
      <c r="BD241" s="812"/>
      <c r="BE241" s="812"/>
      <c r="BF241" s="812"/>
      <c r="BG241" s="812"/>
      <c r="BH241" s="812"/>
      <c r="BI241" s="812"/>
      <c r="BJ241" s="812"/>
      <c r="BK241" s="812"/>
      <c r="BL241" s="812"/>
      <c r="BM241" s="812"/>
      <c r="BN241" s="812"/>
      <c r="BO241" s="812"/>
      <c r="BP241" s="812"/>
      <c r="BQ241" s="812"/>
      <c r="BR241" s="812"/>
      <c r="BS241" s="812"/>
      <c r="BT241" s="812"/>
      <c r="BU241" s="812"/>
      <c r="BV241" s="812"/>
      <c r="BW241" s="812"/>
      <c r="BX241" s="812"/>
      <c r="BY241" s="812"/>
      <c r="BZ241" s="812"/>
      <c r="CA241" s="812"/>
      <c r="CB241" s="812"/>
      <c r="CC241" s="812"/>
      <c r="CD241" s="812"/>
      <c r="CE241" s="812"/>
      <c r="CF241" s="812"/>
      <c r="CG241" s="812"/>
      <c r="CH241" s="812"/>
      <c r="CI241" s="812"/>
      <c r="CJ241" s="812"/>
      <c r="CK241" s="812"/>
      <c r="CL241" s="812"/>
      <c r="CM241" s="812"/>
      <c r="CN241" s="812"/>
      <c r="CO241" s="812"/>
      <c r="CP241" s="812"/>
      <c r="CQ241" s="812"/>
      <c r="CR241" s="812"/>
      <c r="CS241" s="812"/>
      <c r="CT241" s="812"/>
      <c r="CU241" s="812"/>
      <c r="CV241" s="812"/>
      <c r="CW241" s="812"/>
      <c r="CX241" s="812"/>
      <c r="CY241" s="812"/>
      <c r="CZ241" s="812"/>
      <c r="DA241" s="812"/>
      <c r="DB241" s="812"/>
      <c r="DC241" s="812"/>
      <c r="DD241" s="812"/>
      <c r="DE241" s="812"/>
      <c r="DF241" s="812"/>
      <c r="DG241" s="812"/>
      <c r="DH241" s="812"/>
      <c r="DI241" s="812"/>
      <c r="DJ241" s="812"/>
      <c r="DK241" s="812"/>
      <c r="DL241" s="812"/>
      <c r="DM241" s="812"/>
      <c r="DN241" s="812"/>
      <c r="DO241" s="812"/>
      <c r="DP241" s="812"/>
      <c r="DQ241" s="812"/>
      <c r="DR241" s="812"/>
      <c r="DS241" s="812"/>
      <c r="DT241" s="812"/>
      <c r="DU241" s="812"/>
      <c r="DV241" s="812"/>
      <c r="DW241" s="812"/>
      <c r="DX241" s="812"/>
      <c r="DY241" s="812"/>
      <c r="DZ241" s="812"/>
      <c r="EA241" s="812"/>
      <c r="EB241" s="812"/>
      <c r="EC241" s="812"/>
      <c r="ED241" s="812"/>
      <c r="EE241" s="812"/>
      <c r="EF241" s="812"/>
      <c r="EG241" s="812"/>
      <c r="EH241" s="812"/>
      <c r="EI241" s="812"/>
      <c r="EJ241" s="812"/>
      <c r="EK241" s="812"/>
      <c r="EL241" s="812"/>
      <c r="EM241" s="812"/>
      <c r="EN241" s="812"/>
      <c r="EO241" s="812"/>
      <c r="EP241" s="812"/>
      <c r="EQ241" s="812"/>
      <c r="ER241" s="812"/>
      <c r="ES241" s="812"/>
      <c r="ET241" s="812"/>
      <c r="EU241" s="812"/>
      <c r="EV241" s="812"/>
      <c r="EW241" s="812"/>
      <c r="EX241" s="812"/>
      <c r="EY241" s="812"/>
      <c r="EZ241" s="812"/>
      <c r="FA241" s="812"/>
      <c r="FB241" s="812"/>
      <c r="FC241" s="812"/>
      <c r="FD241" s="812"/>
      <c r="FE241" s="812"/>
      <c r="FF241" s="812"/>
      <c r="FG241" s="812"/>
      <c r="FH241" s="812"/>
      <c r="FI241" s="812"/>
      <c r="FJ241" s="812"/>
      <c r="FK241" s="812"/>
      <c r="FL241" s="812"/>
      <c r="FM241" s="812"/>
      <c r="FN241" s="812"/>
      <c r="FO241" s="812"/>
      <c r="FP241" s="812"/>
      <c r="FQ241" s="812"/>
      <c r="FR241" s="812"/>
      <c r="FS241" s="812"/>
      <c r="FT241" s="812"/>
      <c r="FU241" s="812"/>
      <c r="FV241" s="812"/>
      <c r="FW241" s="812"/>
      <c r="FX241" s="812"/>
      <c r="FY241" s="812"/>
      <c r="FZ241" s="812"/>
      <c r="GA241" s="812"/>
      <c r="GB241" s="812"/>
      <c r="GC241" s="812"/>
      <c r="GD241" s="812"/>
      <c r="GE241" s="812"/>
      <c r="GF241" s="812"/>
      <c r="GG241" s="812"/>
      <c r="GH241" s="812"/>
      <c r="GI241" s="812"/>
      <c r="GJ241" s="812"/>
      <c r="GK241" s="812"/>
      <c r="GL241" s="812"/>
      <c r="GM241" s="812"/>
    </row>
    <row r="242" spans="2:195" ht="15" customHeight="1" x14ac:dyDescent="0.2">
      <c r="B242" s="812"/>
      <c r="C242" s="812"/>
      <c r="D242" s="812"/>
      <c r="E242" s="812"/>
      <c r="F242" s="812"/>
      <c r="G242" s="812"/>
      <c r="H242" s="812"/>
      <c r="I242" s="812"/>
      <c r="J242" s="812"/>
      <c r="K242" s="812"/>
      <c r="L242" s="812"/>
      <c r="M242" s="812"/>
      <c r="N242" s="812"/>
      <c r="O242" s="812"/>
      <c r="P242" s="812"/>
      <c r="Q242" s="812"/>
      <c r="R242" s="812"/>
      <c r="S242" s="812"/>
      <c r="T242" s="812"/>
      <c r="U242" s="812"/>
      <c r="V242" s="812"/>
      <c r="W242" s="812"/>
      <c r="X242" s="812"/>
      <c r="Y242" s="812"/>
      <c r="Z242" s="812"/>
      <c r="AA242" s="812"/>
      <c r="AB242" s="812"/>
      <c r="AC242" s="812"/>
      <c r="AD242" s="812"/>
      <c r="AE242" s="812"/>
      <c r="AF242" s="812"/>
      <c r="AG242" s="812"/>
      <c r="AH242" s="812"/>
      <c r="AI242" s="812"/>
      <c r="AJ242" s="812"/>
      <c r="AK242" s="812"/>
      <c r="AL242" s="812"/>
      <c r="AM242" s="812"/>
      <c r="AN242" s="812"/>
      <c r="AO242" s="812"/>
      <c r="AP242" s="812"/>
      <c r="AQ242" s="812"/>
      <c r="AR242" s="812"/>
      <c r="AS242" s="812"/>
      <c r="AT242" s="812"/>
      <c r="AU242" s="812"/>
      <c r="AV242" s="812"/>
      <c r="AW242" s="812"/>
      <c r="AX242" s="812"/>
      <c r="AY242" s="812"/>
      <c r="AZ242" s="812"/>
      <c r="BA242" s="812"/>
      <c r="BB242" s="812"/>
      <c r="BC242" s="812"/>
      <c r="BD242" s="812"/>
      <c r="BE242" s="812"/>
      <c r="BF242" s="812"/>
      <c r="BG242" s="812"/>
      <c r="BH242" s="812"/>
      <c r="BI242" s="812"/>
      <c r="BJ242" s="812"/>
      <c r="BK242" s="812"/>
      <c r="BL242" s="812"/>
      <c r="BM242" s="812"/>
      <c r="BN242" s="812"/>
      <c r="BO242" s="812"/>
      <c r="BP242" s="812"/>
      <c r="BQ242" s="812"/>
      <c r="BR242" s="812"/>
      <c r="BS242" s="812"/>
      <c r="BT242" s="812"/>
      <c r="BU242" s="812"/>
      <c r="BV242" s="812"/>
      <c r="BW242" s="812"/>
      <c r="BX242" s="812"/>
      <c r="BY242" s="812"/>
      <c r="BZ242" s="812"/>
      <c r="CA242" s="812"/>
      <c r="CB242" s="812"/>
      <c r="CC242" s="812"/>
      <c r="CD242" s="812"/>
      <c r="CE242" s="812"/>
      <c r="CF242" s="812"/>
      <c r="CG242" s="812"/>
      <c r="CH242" s="812"/>
      <c r="CI242" s="812"/>
      <c r="CJ242" s="812"/>
      <c r="CK242" s="812"/>
      <c r="CL242" s="812"/>
      <c r="CM242" s="812"/>
      <c r="CN242" s="812"/>
      <c r="CO242" s="812"/>
      <c r="CP242" s="812"/>
      <c r="CQ242" s="812"/>
      <c r="CR242" s="812"/>
      <c r="CS242" s="812"/>
      <c r="CT242" s="812"/>
      <c r="CU242" s="812"/>
      <c r="CV242" s="812"/>
      <c r="CW242" s="812"/>
      <c r="CX242" s="812"/>
      <c r="CY242" s="812"/>
      <c r="CZ242" s="812"/>
      <c r="DA242" s="812"/>
      <c r="DB242" s="812"/>
      <c r="DC242" s="812"/>
      <c r="DD242" s="812"/>
      <c r="DE242" s="812"/>
      <c r="DF242" s="812"/>
      <c r="DG242" s="812"/>
      <c r="DH242" s="812"/>
      <c r="DI242" s="812"/>
      <c r="DJ242" s="812"/>
      <c r="DK242" s="812"/>
      <c r="DL242" s="812"/>
      <c r="DM242" s="812"/>
      <c r="DN242" s="812"/>
      <c r="DO242" s="812"/>
      <c r="DP242" s="812"/>
      <c r="DQ242" s="812"/>
      <c r="DR242" s="812"/>
      <c r="DS242" s="812"/>
      <c r="DT242" s="812"/>
      <c r="DU242" s="812"/>
      <c r="DV242" s="812"/>
      <c r="DW242" s="812"/>
      <c r="DX242" s="812"/>
      <c r="DY242" s="812"/>
      <c r="DZ242" s="812"/>
      <c r="EA242" s="812"/>
      <c r="EB242" s="812"/>
      <c r="EC242" s="812"/>
      <c r="ED242" s="812"/>
      <c r="EE242" s="812"/>
      <c r="EF242" s="812"/>
      <c r="EG242" s="812"/>
      <c r="EH242" s="812"/>
      <c r="EI242" s="812"/>
      <c r="EJ242" s="812"/>
      <c r="EK242" s="812"/>
      <c r="EL242" s="812"/>
      <c r="EM242" s="812"/>
      <c r="EN242" s="812"/>
      <c r="EO242" s="812"/>
      <c r="EP242" s="812"/>
      <c r="EQ242" s="812"/>
      <c r="ER242" s="812"/>
      <c r="ES242" s="812"/>
      <c r="ET242" s="812"/>
      <c r="EU242" s="812"/>
      <c r="EV242" s="812"/>
      <c r="EW242" s="812"/>
      <c r="EX242" s="812"/>
      <c r="EY242" s="812"/>
      <c r="EZ242" s="812"/>
      <c r="FA242" s="812"/>
      <c r="FB242" s="812"/>
      <c r="FC242" s="812"/>
      <c r="FD242" s="812"/>
      <c r="FE242" s="812"/>
      <c r="FF242" s="812"/>
      <c r="FG242" s="812"/>
      <c r="FH242" s="812"/>
      <c r="FI242" s="812"/>
      <c r="FJ242" s="812"/>
      <c r="FK242" s="812"/>
      <c r="FL242" s="812"/>
      <c r="FM242" s="812"/>
      <c r="FN242" s="812"/>
      <c r="FO242" s="812"/>
      <c r="FP242" s="812"/>
      <c r="FQ242" s="812"/>
      <c r="FR242" s="812"/>
      <c r="FS242" s="812"/>
      <c r="FT242" s="812"/>
      <c r="FU242" s="812"/>
      <c r="FV242" s="812"/>
      <c r="FW242" s="812"/>
      <c r="FX242" s="812"/>
      <c r="FY242" s="812"/>
      <c r="FZ242" s="812"/>
      <c r="GA242" s="812"/>
      <c r="GB242" s="812"/>
      <c r="GC242" s="812"/>
      <c r="GD242" s="812"/>
      <c r="GE242" s="812"/>
      <c r="GF242" s="812"/>
      <c r="GG242" s="812"/>
      <c r="GH242" s="812"/>
      <c r="GI242" s="812"/>
      <c r="GJ242" s="812"/>
      <c r="GK242" s="812"/>
      <c r="GL242" s="812"/>
      <c r="GM242" s="812"/>
    </row>
    <row r="243" spans="2:195" ht="15" customHeight="1" x14ac:dyDescent="0.2">
      <c r="B243" s="812"/>
      <c r="C243" s="812"/>
      <c r="D243" s="812"/>
      <c r="E243" s="812"/>
      <c r="F243" s="812"/>
      <c r="G243" s="812"/>
      <c r="H243" s="812"/>
      <c r="I243" s="812"/>
      <c r="J243" s="812"/>
      <c r="K243" s="812"/>
      <c r="L243" s="812"/>
      <c r="M243" s="812"/>
      <c r="N243" s="812"/>
      <c r="O243" s="812"/>
      <c r="P243" s="812"/>
      <c r="Q243" s="812"/>
      <c r="R243" s="812"/>
      <c r="S243" s="812"/>
      <c r="T243" s="812"/>
      <c r="U243" s="812"/>
      <c r="V243" s="812"/>
      <c r="W243" s="812"/>
      <c r="X243" s="812"/>
      <c r="Y243" s="812"/>
      <c r="Z243" s="812"/>
      <c r="AA243" s="812"/>
      <c r="AB243" s="812"/>
      <c r="AC243" s="812"/>
      <c r="AD243" s="812"/>
      <c r="AE243" s="812"/>
      <c r="AF243" s="812"/>
      <c r="AG243" s="812"/>
      <c r="AH243" s="812"/>
      <c r="AI243" s="812"/>
      <c r="AJ243" s="812"/>
      <c r="AK243" s="812"/>
      <c r="AL243" s="812"/>
      <c r="AM243" s="812"/>
      <c r="AN243" s="812"/>
      <c r="AO243" s="812"/>
      <c r="AP243" s="812"/>
      <c r="AQ243" s="812"/>
      <c r="AR243" s="812"/>
      <c r="AS243" s="812"/>
      <c r="AT243" s="812"/>
      <c r="AU243" s="812"/>
      <c r="AV243" s="812"/>
      <c r="AW243" s="812"/>
      <c r="AX243" s="812"/>
      <c r="AY243" s="812"/>
      <c r="AZ243" s="812"/>
      <c r="BA243" s="812"/>
      <c r="BB243" s="812"/>
      <c r="BC243" s="812"/>
      <c r="BD243" s="812"/>
      <c r="BE243" s="812"/>
      <c r="BF243" s="812"/>
      <c r="BG243" s="812"/>
      <c r="BH243" s="812"/>
      <c r="BI243" s="812"/>
      <c r="BJ243" s="812"/>
      <c r="BK243" s="812"/>
      <c r="BL243" s="812"/>
      <c r="BM243" s="812"/>
      <c r="BN243" s="812"/>
      <c r="BO243" s="812"/>
      <c r="BP243" s="812"/>
      <c r="BQ243" s="812"/>
      <c r="BR243" s="812"/>
      <c r="BS243" s="812"/>
      <c r="BT243" s="812"/>
      <c r="BU243" s="812"/>
      <c r="BV243" s="812"/>
      <c r="BW243" s="812"/>
      <c r="BX243" s="812"/>
      <c r="BY243" s="812"/>
      <c r="BZ243" s="812"/>
      <c r="CA243" s="812"/>
      <c r="CB243" s="812"/>
      <c r="CC243" s="812"/>
      <c r="CD243" s="812"/>
      <c r="CE243" s="812"/>
      <c r="CF243" s="812"/>
      <c r="CG243" s="812"/>
      <c r="CH243" s="812"/>
      <c r="CI243" s="812"/>
      <c r="CJ243" s="812"/>
      <c r="CK243" s="812"/>
      <c r="CL243" s="812"/>
      <c r="CM243" s="812"/>
      <c r="CN243" s="812"/>
      <c r="CO243" s="812"/>
      <c r="CP243" s="812"/>
      <c r="CQ243" s="812"/>
      <c r="CR243" s="812"/>
      <c r="CS243" s="812"/>
      <c r="CT243" s="812"/>
      <c r="CU243" s="812"/>
      <c r="CV243" s="812"/>
      <c r="CW243" s="812"/>
      <c r="CX243" s="812"/>
      <c r="CY243" s="812"/>
      <c r="CZ243" s="812"/>
      <c r="DA243" s="812"/>
      <c r="DB243" s="812"/>
      <c r="DC243" s="812"/>
      <c r="DD243" s="812"/>
      <c r="DE243" s="812"/>
      <c r="DF243" s="812"/>
      <c r="DG243" s="812"/>
      <c r="DH243" s="812"/>
      <c r="DI243" s="812"/>
      <c r="DJ243" s="812"/>
      <c r="DK243" s="812"/>
      <c r="DL243" s="812"/>
      <c r="DM243" s="812"/>
      <c r="DN243" s="812"/>
      <c r="DO243" s="812"/>
      <c r="DP243" s="812"/>
      <c r="DQ243" s="812"/>
      <c r="DR243" s="812"/>
      <c r="DS243" s="812"/>
      <c r="DT243" s="812"/>
      <c r="DU243" s="812"/>
      <c r="DV243" s="812"/>
      <c r="DW243" s="812"/>
      <c r="DX243" s="812"/>
      <c r="DY243" s="812"/>
      <c r="DZ243" s="812"/>
      <c r="EA243" s="812"/>
      <c r="EB243" s="812"/>
      <c r="EC243" s="812"/>
      <c r="ED243" s="812"/>
      <c r="EE243" s="812"/>
      <c r="EF243" s="812"/>
      <c r="EG243" s="812"/>
      <c r="EH243" s="812"/>
      <c r="EI243" s="812"/>
      <c r="EJ243" s="812"/>
      <c r="EK243" s="812"/>
      <c r="EL243" s="812"/>
      <c r="EM243" s="812"/>
      <c r="EN243" s="812"/>
      <c r="EO243" s="812"/>
      <c r="EP243" s="812"/>
      <c r="EQ243" s="812"/>
      <c r="ER243" s="812"/>
      <c r="ES243" s="812"/>
      <c r="ET243" s="812"/>
      <c r="EU243" s="812"/>
      <c r="EV243" s="812"/>
      <c r="EW243" s="812"/>
      <c r="EX243" s="812"/>
      <c r="EY243" s="812"/>
      <c r="EZ243" s="812"/>
      <c r="FA243" s="812"/>
      <c r="FB243" s="812"/>
      <c r="FC243" s="812"/>
      <c r="FD243" s="812"/>
      <c r="FE243" s="812"/>
      <c r="FF243" s="812"/>
      <c r="FG243" s="812"/>
      <c r="FH243" s="812"/>
      <c r="FI243" s="812"/>
      <c r="FJ243" s="812"/>
      <c r="FK243" s="812"/>
      <c r="FL243" s="812"/>
      <c r="FM243" s="812"/>
      <c r="FN243" s="812"/>
      <c r="FO243" s="812"/>
      <c r="FP243" s="812"/>
      <c r="FQ243" s="812"/>
      <c r="FR243" s="812"/>
      <c r="FS243" s="812"/>
      <c r="FT243" s="812"/>
      <c r="FU243" s="812"/>
      <c r="FV243" s="812"/>
      <c r="FW243" s="812"/>
      <c r="FX243" s="812"/>
      <c r="FY243" s="812"/>
      <c r="FZ243" s="812"/>
      <c r="GA243" s="812"/>
      <c r="GB243" s="812"/>
      <c r="GC243" s="812"/>
      <c r="GD243" s="812"/>
      <c r="GE243" s="812"/>
      <c r="GF243" s="812"/>
      <c r="GG243" s="812"/>
      <c r="GH243" s="812"/>
      <c r="GI243" s="812"/>
      <c r="GJ243" s="812"/>
      <c r="GK243" s="812"/>
      <c r="GL243" s="812"/>
      <c r="GM243" s="812"/>
    </row>
    <row r="244" spans="2:195" ht="15" customHeight="1" x14ac:dyDescent="0.2">
      <c r="B244" s="812"/>
      <c r="C244" s="812"/>
      <c r="D244" s="812"/>
      <c r="E244" s="812"/>
      <c r="F244" s="812"/>
      <c r="G244" s="812"/>
      <c r="H244" s="812"/>
      <c r="I244" s="812"/>
      <c r="J244" s="812"/>
      <c r="K244" s="812"/>
      <c r="L244" s="812"/>
      <c r="M244" s="812"/>
      <c r="N244" s="812"/>
      <c r="O244" s="812"/>
      <c r="P244" s="812"/>
      <c r="Q244" s="812"/>
      <c r="R244" s="812"/>
      <c r="S244" s="812"/>
      <c r="T244" s="812"/>
      <c r="U244" s="812"/>
      <c r="V244" s="812"/>
      <c r="W244" s="812"/>
      <c r="X244" s="812"/>
      <c r="Y244" s="812"/>
      <c r="Z244" s="812"/>
      <c r="AA244" s="812"/>
      <c r="AB244" s="812"/>
      <c r="AC244" s="812"/>
      <c r="AD244" s="812"/>
      <c r="AE244" s="812"/>
      <c r="AF244" s="812"/>
      <c r="AG244" s="812"/>
      <c r="AH244" s="812"/>
      <c r="AI244" s="812"/>
      <c r="AJ244" s="812"/>
      <c r="AK244" s="812"/>
      <c r="AL244" s="812"/>
      <c r="AM244" s="812"/>
      <c r="AN244" s="812"/>
      <c r="AO244" s="812"/>
      <c r="AP244" s="812"/>
      <c r="AQ244" s="812"/>
      <c r="AR244" s="812"/>
      <c r="AS244" s="812"/>
      <c r="AT244" s="812"/>
      <c r="AU244" s="812"/>
      <c r="AV244" s="812"/>
      <c r="AW244" s="812"/>
      <c r="AX244" s="812"/>
      <c r="AY244" s="812"/>
      <c r="AZ244" s="812"/>
      <c r="BA244" s="812"/>
      <c r="BB244" s="812"/>
      <c r="BC244" s="812"/>
      <c r="BD244" s="812"/>
      <c r="BE244" s="812"/>
      <c r="BF244" s="812"/>
      <c r="BG244" s="812"/>
      <c r="BH244" s="812"/>
      <c r="BI244" s="812"/>
      <c r="BJ244" s="812"/>
      <c r="BK244" s="812"/>
      <c r="BL244" s="812"/>
      <c r="BM244" s="812"/>
      <c r="BN244" s="812"/>
      <c r="BO244" s="812"/>
      <c r="BP244" s="812"/>
      <c r="BQ244" s="812"/>
      <c r="BR244" s="812"/>
      <c r="BS244" s="812"/>
      <c r="BT244" s="812"/>
      <c r="BU244" s="812"/>
      <c r="BV244" s="812"/>
      <c r="BW244" s="812"/>
      <c r="BX244" s="812"/>
      <c r="BY244" s="812"/>
      <c r="BZ244" s="812"/>
      <c r="CA244" s="812"/>
      <c r="CB244" s="812"/>
      <c r="CC244" s="812"/>
      <c r="CD244" s="812"/>
      <c r="CE244" s="812"/>
      <c r="CF244" s="812"/>
      <c r="CG244" s="812"/>
      <c r="CH244" s="812"/>
      <c r="CI244" s="812"/>
      <c r="CJ244" s="812"/>
      <c r="CK244" s="812"/>
      <c r="CL244" s="812"/>
      <c r="CM244" s="812"/>
      <c r="CN244" s="812"/>
      <c r="CO244" s="812"/>
      <c r="CP244" s="812"/>
      <c r="CQ244" s="812"/>
      <c r="CR244" s="812"/>
      <c r="CS244" s="812"/>
      <c r="CT244" s="812"/>
      <c r="CU244" s="812"/>
      <c r="CV244" s="812"/>
      <c r="CW244" s="812"/>
      <c r="CX244" s="812"/>
      <c r="CY244" s="812"/>
      <c r="CZ244" s="812"/>
      <c r="DA244" s="812"/>
      <c r="DB244" s="812"/>
      <c r="DC244" s="812"/>
      <c r="DD244" s="812"/>
      <c r="DE244" s="812"/>
      <c r="DF244" s="812"/>
      <c r="DG244" s="812"/>
      <c r="DH244" s="812"/>
      <c r="DI244" s="812"/>
      <c r="DJ244" s="812"/>
      <c r="DK244" s="812"/>
      <c r="DL244" s="812"/>
      <c r="DM244" s="812"/>
      <c r="DN244" s="812"/>
      <c r="DO244" s="812"/>
      <c r="DP244" s="812"/>
      <c r="DQ244" s="812"/>
      <c r="DR244" s="812"/>
      <c r="DS244" s="812"/>
      <c r="DT244" s="812"/>
      <c r="DU244" s="812"/>
      <c r="DV244" s="812"/>
      <c r="DW244" s="812"/>
      <c r="DX244" s="812"/>
      <c r="DY244" s="812"/>
      <c r="DZ244" s="812"/>
      <c r="EA244" s="812"/>
      <c r="EB244" s="812"/>
      <c r="EC244" s="812"/>
      <c r="ED244" s="812"/>
      <c r="EE244" s="812"/>
      <c r="EF244" s="812"/>
      <c r="EG244" s="812"/>
      <c r="EH244" s="812"/>
      <c r="EI244" s="812"/>
      <c r="EJ244" s="812"/>
      <c r="EK244" s="812"/>
      <c r="EL244" s="812"/>
      <c r="EM244" s="812"/>
      <c r="EN244" s="812"/>
      <c r="EO244" s="812"/>
      <c r="EP244" s="812"/>
      <c r="EQ244" s="812"/>
      <c r="ER244" s="812"/>
      <c r="ES244" s="812"/>
      <c r="ET244" s="812"/>
      <c r="EU244" s="812"/>
      <c r="EV244" s="812"/>
      <c r="EW244" s="812"/>
      <c r="EX244" s="812"/>
      <c r="EY244" s="812"/>
      <c r="EZ244" s="812"/>
      <c r="FA244" s="812"/>
      <c r="FB244" s="812"/>
      <c r="FC244" s="812"/>
      <c r="FD244" s="812"/>
      <c r="FE244" s="812"/>
      <c r="FF244" s="812"/>
      <c r="FG244" s="812"/>
      <c r="FH244" s="812"/>
      <c r="FI244" s="812"/>
      <c r="FJ244" s="812"/>
      <c r="FK244" s="812"/>
      <c r="FL244" s="812"/>
      <c r="FM244" s="812"/>
      <c r="FN244" s="812"/>
      <c r="FO244" s="812"/>
      <c r="FP244" s="812"/>
      <c r="FQ244" s="812"/>
      <c r="FR244" s="812"/>
      <c r="FS244" s="812"/>
      <c r="FT244" s="812"/>
      <c r="FU244" s="812"/>
      <c r="FV244" s="812"/>
      <c r="FW244" s="812"/>
      <c r="FX244" s="812"/>
      <c r="FY244" s="812"/>
      <c r="FZ244" s="812"/>
      <c r="GA244" s="812"/>
      <c r="GB244" s="812"/>
      <c r="GC244" s="812"/>
      <c r="GD244" s="812"/>
      <c r="GE244" s="812"/>
      <c r="GF244" s="812"/>
      <c r="GG244" s="812"/>
      <c r="GH244" s="812"/>
      <c r="GI244" s="812"/>
      <c r="GJ244" s="812"/>
      <c r="GK244" s="812"/>
      <c r="GL244" s="812"/>
      <c r="GM244" s="812"/>
    </row>
    <row r="245" spans="2:195" ht="15" customHeight="1" x14ac:dyDescent="0.2">
      <c r="B245" s="812"/>
      <c r="C245" s="812"/>
      <c r="D245" s="812"/>
      <c r="E245" s="812"/>
      <c r="F245" s="812"/>
      <c r="G245" s="812"/>
      <c r="H245" s="812"/>
      <c r="I245" s="812"/>
      <c r="J245" s="812"/>
      <c r="K245" s="812"/>
      <c r="L245" s="812"/>
      <c r="M245" s="812"/>
      <c r="N245" s="812"/>
      <c r="O245" s="812"/>
      <c r="P245" s="812"/>
      <c r="Q245" s="812"/>
      <c r="R245" s="812"/>
      <c r="S245" s="812"/>
      <c r="T245" s="812"/>
      <c r="U245" s="812"/>
      <c r="V245" s="812"/>
      <c r="W245" s="812"/>
      <c r="X245" s="812"/>
      <c r="Y245" s="812"/>
      <c r="Z245" s="812"/>
      <c r="AA245" s="812"/>
      <c r="AB245" s="812"/>
      <c r="AC245" s="812"/>
      <c r="AD245" s="812"/>
      <c r="AE245" s="812"/>
      <c r="AF245" s="812"/>
      <c r="AG245" s="812"/>
      <c r="AH245" s="812"/>
      <c r="AI245" s="812"/>
      <c r="AJ245" s="812"/>
      <c r="AK245" s="812"/>
      <c r="AL245" s="812"/>
      <c r="AM245" s="812"/>
      <c r="AN245" s="812"/>
      <c r="AO245" s="812"/>
      <c r="AP245" s="812"/>
      <c r="AQ245" s="812"/>
      <c r="AR245" s="812"/>
      <c r="AS245" s="812"/>
      <c r="AT245" s="812"/>
      <c r="AU245" s="812"/>
      <c r="AV245" s="812"/>
      <c r="AW245" s="812"/>
      <c r="AX245" s="812"/>
      <c r="AY245" s="812"/>
      <c r="AZ245" s="812"/>
      <c r="BA245" s="812"/>
      <c r="BB245" s="812"/>
      <c r="BC245" s="812"/>
      <c r="BD245" s="812"/>
      <c r="BE245" s="812"/>
      <c r="BF245" s="812"/>
      <c r="BG245" s="812"/>
      <c r="BH245" s="812"/>
      <c r="BI245" s="812"/>
      <c r="BJ245" s="812"/>
      <c r="BK245" s="812"/>
      <c r="BL245" s="812"/>
      <c r="BM245" s="812"/>
      <c r="BN245" s="812"/>
      <c r="BO245" s="812"/>
      <c r="BP245" s="812"/>
      <c r="BQ245" s="812"/>
      <c r="BR245" s="812"/>
      <c r="BS245" s="812"/>
      <c r="BT245" s="812"/>
      <c r="BU245" s="812"/>
      <c r="BV245" s="812"/>
      <c r="BW245" s="812"/>
      <c r="BX245" s="812"/>
      <c r="BY245" s="812"/>
      <c r="BZ245" s="812"/>
      <c r="CA245" s="812"/>
      <c r="CB245" s="812"/>
      <c r="CC245" s="812"/>
      <c r="CD245" s="812"/>
      <c r="CE245" s="812"/>
      <c r="CF245" s="812"/>
      <c r="CG245" s="812"/>
      <c r="CH245" s="812"/>
      <c r="CI245" s="812"/>
      <c r="CJ245" s="812"/>
      <c r="CK245" s="812"/>
      <c r="CL245" s="812"/>
      <c r="CM245" s="812"/>
      <c r="CN245" s="812"/>
      <c r="CO245" s="812"/>
      <c r="CP245" s="812"/>
      <c r="CQ245" s="812"/>
      <c r="CR245" s="812"/>
      <c r="CS245" s="812"/>
      <c r="CT245" s="812"/>
      <c r="CU245" s="812"/>
      <c r="CV245" s="812"/>
      <c r="CW245" s="812"/>
      <c r="CX245" s="812"/>
      <c r="CY245" s="812"/>
      <c r="CZ245" s="812"/>
      <c r="DA245" s="812"/>
      <c r="DB245" s="812"/>
      <c r="DC245" s="812"/>
      <c r="DD245" s="812"/>
      <c r="DE245" s="812"/>
      <c r="DF245" s="812"/>
      <c r="DG245" s="812"/>
      <c r="DH245" s="812"/>
      <c r="DI245" s="812"/>
      <c r="DJ245" s="812"/>
      <c r="DK245" s="812"/>
      <c r="DL245" s="812"/>
      <c r="DM245" s="812"/>
      <c r="DN245" s="812"/>
      <c r="DO245" s="812"/>
      <c r="DP245" s="812"/>
      <c r="DQ245" s="812"/>
      <c r="DR245" s="812"/>
      <c r="DS245" s="812"/>
      <c r="DT245" s="812"/>
      <c r="DU245" s="812"/>
      <c r="DV245" s="812"/>
      <c r="DW245" s="812"/>
      <c r="DX245" s="812"/>
      <c r="DY245" s="812"/>
      <c r="DZ245" s="812"/>
      <c r="EA245" s="812"/>
      <c r="EB245" s="812"/>
      <c r="EC245" s="812"/>
      <c r="ED245" s="812"/>
      <c r="EE245" s="812"/>
      <c r="EF245" s="812"/>
      <c r="EG245" s="812"/>
      <c r="EH245" s="812"/>
      <c r="EI245" s="812"/>
      <c r="EJ245" s="812"/>
      <c r="EK245" s="812"/>
      <c r="EL245" s="812"/>
      <c r="EM245" s="812"/>
      <c r="EN245" s="812"/>
      <c r="EO245" s="812"/>
      <c r="EP245" s="812"/>
      <c r="EQ245" s="812"/>
      <c r="ER245" s="812"/>
      <c r="ES245" s="812"/>
      <c r="ET245" s="812"/>
      <c r="EU245" s="812"/>
      <c r="EV245" s="812"/>
      <c r="EW245" s="812"/>
      <c r="EX245" s="812"/>
      <c r="EY245" s="812"/>
      <c r="EZ245" s="812"/>
      <c r="FA245" s="812"/>
      <c r="FB245" s="812"/>
      <c r="FC245" s="812"/>
      <c r="FD245" s="812"/>
      <c r="FE245" s="812"/>
      <c r="FF245" s="812"/>
      <c r="FG245" s="812"/>
      <c r="FH245" s="812"/>
      <c r="FI245" s="812"/>
      <c r="FJ245" s="812"/>
      <c r="FK245" s="812"/>
      <c r="FL245" s="812"/>
      <c r="FM245" s="812"/>
      <c r="FN245" s="812"/>
      <c r="FO245" s="812"/>
      <c r="FP245" s="812"/>
      <c r="FQ245" s="812"/>
      <c r="FR245" s="812"/>
      <c r="FS245" s="812"/>
      <c r="FT245" s="812"/>
      <c r="FU245" s="812"/>
      <c r="FV245" s="812"/>
      <c r="FW245" s="812"/>
      <c r="FX245" s="812"/>
      <c r="FY245" s="812"/>
      <c r="FZ245" s="812"/>
      <c r="GA245" s="812"/>
      <c r="GB245" s="812"/>
      <c r="GC245" s="812"/>
      <c r="GD245" s="812"/>
      <c r="GE245" s="812"/>
      <c r="GF245" s="812"/>
      <c r="GG245" s="812"/>
      <c r="GH245" s="812"/>
      <c r="GI245" s="812"/>
      <c r="GJ245" s="812"/>
      <c r="GK245" s="812"/>
      <c r="GL245" s="812"/>
      <c r="GM245" s="812"/>
    </row>
    <row r="246" spans="2:195" ht="15" customHeight="1" x14ac:dyDescent="0.2">
      <c r="B246" s="812"/>
      <c r="C246" s="812"/>
      <c r="D246" s="812"/>
      <c r="E246" s="812"/>
      <c r="F246" s="812"/>
      <c r="G246" s="812"/>
      <c r="H246" s="812"/>
      <c r="I246" s="812"/>
      <c r="J246" s="812"/>
      <c r="K246" s="812"/>
      <c r="L246" s="812"/>
      <c r="M246" s="812"/>
      <c r="N246" s="812"/>
      <c r="O246" s="812"/>
      <c r="P246" s="812"/>
      <c r="Q246" s="812"/>
      <c r="R246" s="812"/>
      <c r="S246" s="812"/>
      <c r="T246" s="812"/>
      <c r="U246" s="812"/>
      <c r="V246" s="812"/>
      <c r="W246" s="812"/>
      <c r="X246" s="812"/>
      <c r="Y246" s="812"/>
      <c r="Z246" s="812"/>
      <c r="AA246" s="812"/>
      <c r="AB246" s="812"/>
      <c r="AC246" s="812"/>
      <c r="AD246" s="812"/>
      <c r="AE246" s="812"/>
      <c r="AF246" s="812"/>
      <c r="AG246" s="812"/>
      <c r="AH246" s="812"/>
      <c r="AI246" s="812"/>
      <c r="AJ246" s="812"/>
      <c r="AK246" s="812"/>
      <c r="AL246" s="812"/>
      <c r="AM246" s="812"/>
      <c r="AN246" s="812"/>
      <c r="AO246" s="812"/>
      <c r="AP246" s="812"/>
      <c r="AQ246" s="812"/>
      <c r="AR246" s="812"/>
      <c r="AS246" s="812"/>
      <c r="AT246" s="812"/>
      <c r="AU246" s="812"/>
      <c r="AV246" s="812"/>
      <c r="AW246" s="812"/>
      <c r="AX246" s="812"/>
      <c r="AY246" s="812"/>
      <c r="AZ246" s="812"/>
      <c r="BA246" s="812"/>
      <c r="BB246" s="812"/>
      <c r="BC246" s="812"/>
      <c r="BD246" s="812"/>
      <c r="BE246" s="812"/>
      <c r="BF246" s="812"/>
      <c r="BG246" s="812"/>
      <c r="BH246" s="812"/>
      <c r="BI246" s="812"/>
      <c r="BJ246" s="812"/>
      <c r="BK246" s="812"/>
      <c r="BL246" s="812"/>
      <c r="BM246" s="812"/>
      <c r="BN246" s="812"/>
      <c r="BO246" s="812"/>
      <c r="BP246" s="812"/>
      <c r="BQ246" s="812"/>
      <c r="BR246" s="812"/>
      <c r="BS246" s="812"/>
      <c r="BT246" s="812"/>
      <c r="BU246" s="812"/>
      <c r="BV246" s="812"/>
      <c r="BW246" s="812"/>
      <c r="BX246" s="812"/>
      <c r="BY246" s="812"/>
      <c r="BZ246" s="812"/>
      <c r="CA246" s="812"/>
      <c r="CB246" s="812"/>
      <c r="CC246" s="812"/>
      <c r="CD246" s="812"/>
      <c r="CE246" s="812"/>
      <c r="CF246" s="812"/>
      <c r="CG246" s="812"/>
      <c r="CH246" s="812"/>
      <c r="CI246" s="812"/>
      <c r="CJ246" s="812"/>
      <c r="CK246" s="812"/>
      <c r="CL246" s="812"/>
      <c r="CM246" s="812"/>
      <c r="CN246" s="812"/>
      <c r="CO246" s="812"/>
      <c r="CP246" s="812"/>
      <c r="CQ246" s="812"/>
      <c r="CR246" s="812"/>
      <c r="CS246" s="812"/>
      <c r="CT246" s="812"/>
      <c r="CU246" s="812"/>
      <c r="CV246" s="812"/>
      <c r="CW246" s="812"/>
      <c r="CX246" s="812"/>
      <c r="CY246" s="812"/>
      <c r="CZ246" s="812"/>
      <c r="DA246" s="812"/>
      <c r="DB246" s="812"/>
      <c r="DC246" s="812"/>
      <c r="DD246" s="812"/>
      <c r="DE246" s="812"/>
      <c r="DF246" s="812"/>
      <c r="DG246" s="812"/>
      <c r="DH246" s="812"/>
      <c r="DI246" s="812"/>
      <c r="DJ246" s="812"/>
      <c r="DK246" s="812"/>
      <c r="DL246" s="812"/>
      <c r="DM246" s="812"/>
      <c r="DN246" s="812"/>
      <c r="DO246" s="812"/>
      <c r="DP246" s="812"/>
      <c r="DQ246" s="812"/>
      <c r="DR246" s="812"/>
      <c r="DS246" s="812"/>
      <c r="DT246" s="812"/>
      <c r="DU246" s="812"/>
      <c r="DV246" s="812"/>
      <c r="DW246" s="812"/>
      <c r="DX246" s="812"/>
      <c r="DY246" s="812"/>
      <c r="DZ246" s="812"/>
      <c r="EA246" s="812"/>
      <c r="EB246" s="812"/>
      <c r="EC246" s="812"/>
      <c r="ED246" s="812"/>
      <c r="EE246" s="812"/>
      <c r="EF246" s="812"/>
      <c r="EG246" s="812"/>
      <c r="EH246" s="812"/>
      <c r="EI246" s="812"/>
      <c r="EJ246" s="812"/>
      <c r="EK246" s="812"/>
      <c r="EL246" s="812"/>
      <c r="EM246" s="812"/>
      <c r="EN246" s="812"/>
      <c r="EO246" s="812"/>
      <c r="EP246" s="812"/>
      <c r="EQ246" s="812"/>
      <c r="ER246" s="812"/>
      <c r="ES246" s="812"/>
      <c r="ET246" s="812"/>
      <c r="EU246" s="812"/>
      <c r="EV246" s="812"/>
      <c r="EW246" s="812"/>
      <c r="EX246" s="812"/>
      <c r="EY246" s="812"/>
      <c r="EZ246" s="812"/>
      <c r="FA246" s="812"/>
      <c r="FB246" s="812"/>
      <c r="FC246" s="812"/>
      <c r="FD246" s="812"/>
      <c r="FE246" s="812"/>
      <c r="FF246" s="812"/>
      <c r="FG246" s="812"/>
      <c r="FH246" s="812"/>
      <c r="FI246" s="812"/>
      <c r="FJ246" s="812"/>
      <c r="FK246" s="812"/>
      <c r="FL246" s="812"/>
      <c r="FM246" s="812"/>
      <c r="FN246" s="812"/>
      <c r="FO246" s="812"/>
      <c r="FP246" s="812"/>
      <c r="FQ246" s="812"/>
      <c r="FR246" s="812"/>
      <c r="FS246" s="812"/>
      <c r="FT246" s="812"/>
      <c r="FU246" s="812"/>
      <c r="FV246" s="812"/>
      <c r="FW246" s="812"/>
      <c r="FX246" s="812"/>
      <c r="FY246" s="812"/>
      <c r="FZ246" s="812"/>
      <c r="GA246" s="812"/>
      <c r="GB246" s="812"/>
      <c r="GC246" s="812"/>
      <c r="GD246" s="812"/>
      <c r="GE246" s="812"/>
      <c r="GF246" s="812"/>
      <c r="GG246" s="812"/>
      <c r="GH246" s="812"/>
      <c r="GI246" s="812"/>
      <c r="GJ246" s="812"/>
      <c r="GK246" s="812"/>
      <c r="GL246" s="812"/>
      <c r="GM246" s="812"/>
    </row>
    <row r="247" spans="2:195" ht="15" customHeight="1" x14ac:dyDescent="0.2">
      <c r="B247" s="812"/>
      <c r="C247" s="812"/>
      <c r="D247" s="812"/>
      <c r="E247" s="812"/>
      <c r="F247" s="812"/>
      <c r="G247" s="812"/>
      <c r="H247" s="812"/>
      <c r="I247" s="812"/>
      <c r="J247" s="812"/>
      <c r="K247" s="812"/>
      <c r="L247" s="812"/>
      <c r="M247" s="812"/>
      <c r="N247" s="812"/>
      <c r="O247" s="812"/>
      <c r="P247" s="812"/>
      <c r="Q247" s="812"/>
      <c r="R247" s="812"/>
      <c r="S247" s="812"/>
      <c r="T247" s="812"/>
      <c r="U247" s="812"/>
      <c r="V247" s="812"/>
      <c r="W247" s="812"/>
      <c r="X247" s="812"/>
      <c r="Y247" s="812"/>
      <c r="Z247" s="812"/>
      <c r="AA247" s="812"/>
      <c r="AB247" s="812"/>
      <c r="AC247" s="812"/>
      <c r="AD247" s="812"/>
      <c r="AE247" s="812"/>
      <c r="AF247" s="812"/>
      <c r="AG247" s="812"/>
      <c r="AH247" s="812"/>
      <c r="AI247" s="812"/>
      <c r="AJ247" s="812"/>
      <c r="AK247" s="812"/>
      <c r="AL247" s="812"/>
      <c r="AM247" s="812"/>
      <c r="AN247" s="812"/>
      <c r="AO247" s="812"/>
      <c r="AP247" s="812"/>
      <c r="AQ247" s="812"/>
      <c r="AR247" s="812"/>
      <c r="AS247" s="812"/>
      <c r="AT247" s="812"/>
      <c r="AU247" s="812"/>
      <c r="AV247" s="812"/>
      <c r="AW247" s="812"/>
      <c r="AX247" s="812"/>
      <c r="AY247" s="812"/>
      <c r="AZ247" s="812"/>
      <c r="BA247" s="812"/>
      <c r="BB247" s="812"/>
      <c r="BC247" s="812"/>
      <c r="BD247" s="812"/>
      <c r="BE247" s="812"/>
      <c r="BF247" s="812"/>
      <c r="BG247" s="812"/>
      <c r="BH247" s="812"/>
      <c r="BI247" s="812"/>
      <c r="BJ247" s="812"/>
      <c r="BK247" s="812"/>
      <c r="BL247" s="812"/>
      <c r="BM247" s="812"/>
      <c r="BN247" s="812"/>
      <c r="BO247" s="812"/>
      <c r="BP247" s="812"/>
      <c r="BQ247" s="812"/>
      <c r="BR247" s="812"/>
      <c r="BS247" s="812"/>
      <c r="BT247" s="812"/>
      <c r="BU247" s="812"/>
      <c r="BV247" s="812"/>
      <c r="BW247" s="812"/>
      <c r="BX247" s="812"/>
      <c r="BY247" s="812"/>
      <c r="BZ247" s="812"/>
      <c r="CA247" s="812"/>
      <c r="CB247" s="812"/>
      <c r="CC247" s="812"/>
      <c r="CD247" s="812"/>
      <c r="CE247" s="812"/>
      <c r="CF247" s="812"/>
      <c r="CG247" s="812"/>
      <c r="CH247" s="812"/>
      <c r="CI247" s="812"/>
      <c r="CJ247" s="812"/>
      <c r="CK247" s="812"/>
      <c r="CL247" s="812"/>
      <c r="CM247" s="812"/>
      <c r="CN247" s="812"/>
      <c r="CO247" s="812"/>
      <c r="CP247" s="812"/>
      <c r="CQ247" s="812"/>
      <c r="CR247" s="812"/>
      <c r="CS247" s="812"/>
      <c r="CT247" s="812"/>
      <c r="CU247" s="812"/>
      <c r="CV247" s="812"/>
      <c r="CW247" s="812"/>
      <c r="CX247" s="812"/>
      <c r="CY247" s="812"/>
      <c r="CZ247" s="812"/>
      <c r="DA247" s="812"/>
      <c r="DB247" s="812"/>
      <c r="DC247" s="812"/>
      <c r="DD247" s="812"/>
      <c r="DE247" s="812"/>
      <c r="DF247" s="812"/>
      <c r="DG247" s="812"/>
      <c r="DH247" s="812"/>
      <c r="DI247" s="812"/>
      <c r="DJ247" s="812"/>
      <c r="DK247" s="812"/>
      <c r="DL247" s="812"/>
      <c r="DM247" s="812"/>
      <c r="DN247" s="812"/>
      <c r="DO247" s="812"/>
      <c r="DP247" s="812"/>
      <c r="DQ247" s="812"/>
      <c r="DR247" s="812"/>
      <c r="DS247" s="812"/>
      <c r="DT247" s="812"/>
      <c r="DU247" s="812"/>
      <c r="DV247" s="812"/>
      <c r="DW247" s="812"/>
      <c r="DX247" s="812"/>
      <c r="DY247" s="812"/>
      <c r="DZ247" s="812"/>
      <c r="EA247" s="812"/>
      <c r="EB247" s="812"/>
      <c r="EC247" s="812"/>
      <c r="ED247" s="812"/>
      <c r="EE247" s="812"/>
      <c r="EF247" s="812"/>
      <c r="EG247" s="812"/>
      <c r="EH247" s="812"/>
      <c r="EI247" s="812"/>
      <c r="EJ247" s="812"/>
      <c r="EK247" s="812"/>
      <c r="EL247" s="812"/>
      <c r="EM247" s="812"/>
      <c r="EN247" s="812"/>
      <c r="EO247" s="812"/>
      <c r="EP247" s="812"/>
      <c r="EQ247" s="812"/>
      <c r="ER247" s="812"/>
      <c r="ES247" s="812"/>
      <c r="ET247" s="812"/>
      <c r="EU247" s="812"/>
      <c r="EV247" s="812"/>
      <c r="EW247" s="812"/>
      <c r="EX247" s="812"/>
      <c r="EY247" s="812"/>
      <c r="EZ247" s="812"/>
      <c r="FA247" s="812"/>
      <c r="FB247" s="812"/>
      <c r="FC247" s="812"/>
      <c r="FD247" s="812"/>
      <c r="FE247" s="812"/>
      <c r="FF247" s="812"/>
      <c r="FG247" s="812"/>
      <c r="FH247" s="812"/>
      <c r="FI247" s="812"/>
      <c r="FJ247" s="812"/>
      <c r="FK247" s="812"/>
      <c r="FL247" s="812"/>
      <c r="FM247" s="812"/>
      <c r="FN247" s="812"/>
      <c r="FO247" s="812"/>
      <c r="FP247" s="812"/>
      <c r="FQ247" s="812"/>
      <c r="FR247" s="812"/>
      <c r="FS247" s="812"/>
      <c r="FT247" s="812"/>
      <c r="FU247" s="812"/>
      <c r="FV247" s="812"/>
      <c r="FW247" s="812"/>
      <c r="FX247" s="812"/>
      <c r="FY247" s="812"/>
      <c r="FZ247" s="812"/>
      <c r="GA247" s="812"/>
      <c r="GB247" s="812"/>
      <c r="GC247" s="812"/>
      <c r="GD247" s="812"/>
      <c r="GE247" s="812"/>
      <c r="GF247" s="812"/>
      <c r="GG247" s="812"/>
      <c r="GH247" s="812"/>
      <c r="GI247" s="812"/>
      <c r="GJ247" s="812"/>
      <c r="GK247" s="812"/>
      <c r="GL247" s="812"/>
      <c r="GM247" s="812"/>
    </row>
    <row r="248" spans="2:195" ht="15" customHeight="1" x14ac:dyDescent="0.2">
      <c r="B248" s="812"/>
      <c r="C248" s="812"/>
      <c r="D248" s="812"/>
      <c r="E248" s="812"/>
      <c r="F248" s="812"/>
      <c r="G248" s="812"/>
      <c r="H248" s="812"/>
      <c r="I248" s="812"/>
      <c r="J248" s="812"/>
      <c r="K248" s="812"/>
      <c r="L248" s="812"/>
      <c r="M248" s="812"/>
      <c r="N248" s="812"/>
      <c r="O248" s="812"/>
      <c r="P248" s="812"/>
      <c r="Q248" s="812"/>
      <c r="R248" s="812"/>
      <c r="S248" s="812"/>
      <c r="T248" s="812"/>
      <c r="U248" s="812"/>
      <c r="V248" s="812"/>
      <c r="W248" s="812"/>
      <c r="X248" s="812"/>
      <c r="Y248" s="812"/>
      <c r="Z248" s="812"/>
      <c r="AA248" s="812"/>
      <c r="AB248" s="812"/>
      <c r="AC248" s="812"/>
      <c r="AD248" s="812"/>
      <c r="AE248" s="812"/>
      <c r="AF248" s="812"/>
      <c r="AG248" s="812"/>
      <c r="AH248" s="812"/>
      <c r="AI248" s="812"/>
      <c r="AJ248" s="812"/>
      <c r="AK248" s="812"/>
      <c r="AL248" s="812"/>
      <c r="AM248" s="812"/>
      <c r="AN248" s="812"/>
      <c r="AO248" s="812"/>
      <c r="AP248" s="812"/>
      <c r="AQ248" s="812"/>
      <c r="AR248" s="812"/>
      <c r="AS248" s="812"/>
      <c r="AT248" s="812"/>
      <c r="AU248" s="812"/>
      <c r="AV248" s="812"/>
      <c r="AW248" s="812"/>
      <c r="AX248" s="812"/>
      <c r="AY248" s="812"/>
      <c r="AZ248" s="812"/>
      <c r="BA248" s="812"/>
      <c r="BB248" s="812"/>
      <c r="BC248" s="812"/>
      <c r="BD248" s="812"/>
      <c r="BE248" s="812"/>
      <c r="BF248" s="812"/>
      <c r="BG248" s="812"/>
      <c r="BH248" s="812"/>
      <c r="BI248" s="812"/>
      <c r="BJ248" s="812"/>
      <c r="BK248" s="812"/>
      <c r="BL248" s="812"/>
      <c r="BM248" s="812"/>
      <c r="BN248" s="812"/>
      <c r="BO248" s="812"/>
      <c r="BP248" s="812"/>
      <c r="BQ248" s="812"/>
      <c r="BR248" s="812"/>
      <c r="BS248" s="812"/>
      <c r="BT248" s="812"/>
      <c r="BU248" s="812"/>
      <c r="BV248" s="812"/>
      <c r="BW248" s="812"/>
      <c r="BX248" s="812"/>
      <c r="BY248" s="812"/>
      <c r="BZ248" s="812"/>
      <c r="CA248" s="812"/>
      <c r="CB248" s="812"/>
      <c r="CC248" s="812"/>
      <c r="CD248" s="812"/>
      <c r="CE248" s="812"/>
      <c r="CF248" s="812"/>
      <c r="CG248" s="812"/>
      <c r="CH248" s="812"/>
      <c r="CI248" s="812"/>
      <c r="CJ248" s="812"/>
      <c r="CK248" s="812"/>
      <c r="CL248" s="812"/>
      <c r="CM248" s="812"/>
      <c r="CN248" s="812"/>
      <c r="CO248" s="812"/>
      <c r="CP248" s="812"/>
      <c r="CQ248" s="812"/>
      <c r="CR248" s="812"/>
      <c r="CS248" s="812"/>
      <c r="CT248" s="812"/>
      <c r="CU248" s="812"/>
      <c r="CV248" s="812"/>
      <c r="CW248" s="812"/>
      <c r="CX248" s="812"/>
      <c r="CY248" s="812"/>
      <c r="CZ248" s="812"/>
      <c r="DA248" s="812"/>
      <c r="DB248" s="812"/>
      <c r="DC248" s="812"/>
      <c r="DD248" s="812"/>
      <c r="DE248" s="812"/>
      <c r="DF248" s="812"/>
      <c r="DG248" s="812"/>
      <c r="DH248" s="812"/>
      <c r="DI248" s="812"/>
      <c r="DJ248" s="812"/>
      <c r="DK248" s="812"/>
      <c r="DL248" s="812"/>
      <c r="DM248" s="812"/>
      <c r="DN248" s="812"/>
      <c r="DO248" s="812"/>
      <c r="DP248" s="812"/>
      <c r="DQ248" s="812"/>
      <c r="DR248" s="812"/>
      <c r="DS248" s="812"/>
      <c r="DT248" s="812"/>
      <c r="DU248" s="812"/>
      <c r="DV248" s="812"/>
      <c r="DW248" s="812"/>
      <c r="DX248" s="812"/>
      <c r="DY248" s="812"/>
      <c r="DZ248" s="812"/>
      <c r="EA248" s="812"/>
      <c r="EB248" s="812"/>
      <c r="EC248" s="812"/>
      <c r="ED248" s="812"/>
      <c r="EE248" s="812"/>
      <c r="EF248" s="812"/>
      <c r="EG248" s="812"/>
      <c r="EH248" s="812"/>
      <c r="EI248" s="812"/>
      <c r="EJ248" s="812"/>
      <c r="EK248" s="812"/>
      <c r="EL248" s="812"/>
      <c r="EM248" s="812"/>
      <c r="EN248" s="812"/>
      <c r="EO248" s="812"/>
      <c r="EP248" s="812"/>
      <c r="EQ248" s="812"/>
      <c r="ER248" s="812"/>
      <c r="ES248" s="812"/>
      <c r="ET248" s="812"/>
      <c r="EU248" s="812"/>
      <c r="EV248" s="812"/>
      <c r="EW248" s="812"/>
      <c r="EX248" s="812"/>
      <c r="EY248" s="812"/>
      <c r="EZ248" s="812"/>
      <c r="FA248" s="812"/>
      <c r="FB248" s="812"/>
      <c r="FC248" s="812"/>
      <c r="FD248" s="812"/>
      <c r="FE248" s="812"/>
      <c r="FF248" s="812"/>
      <c r="FG248" s="812"/>
      <c r="FH248" s="812"/>
      <c r="FI248" s="812"/>
      <c r="FJ248" s="812"/>
      <c r="FK248" s="812"/>
      <c r="FL248" s="812"/>
      <c r="FM248" s="812"/>
      <c r="FN248" s="812"/>
      <c r="FO248" s="812"/>
      <c r="FP248" s="812"/>
      <c r="FQ248" s="812"/>
      <c r="FR248" s="812"/>
      <c r="FS248" s="812"/>
      <c r="FT248" s="812"/>
      <c r="FU248" s="812"/>
      <c r="FV248" s="812"/>
      <c r="FW248" s="812"/>
      <c r="FX248" s="812"/>
      <c r="FY248" s="812"/>
      <c r="FZ248" s="812"/>
      <c r="GA248" s="812"/>
      <c r="GB248" s="812"/>
      <c r="GC248" s="812"/>
      <c r="GD248" s="812"/>
      <c r="GE248" s="812"/>
      <c r="GF248" s="812"/>
      <c r="GG248" s="812"/>
      <c r="GH248" s="812"/>
      <c r="GI248" s="812"/>
      <c r="GJ248" s="812"/>
      <c r="GK248" s="812"/>
      <c r="GL248" s="812"/>
      <c r="GM248" s="812"/>
    </row>
    <row r="249" spans="2:195" ht="15" customHeight="1" x14ac:dyDescent="0.2">
      <c r="B249" s="812"/>
      <c r="C249" s="812"/>
      <c r="D249" s="812"/>
      <c r="E249" s="812"/>
      <c r="F249" s="812"/>
      <c r="G249" s="812"/>
      <c r="H249" s="812"/>
      <c r="I249" s="812"/>
      <c r="J249" s="812"/>
      <c r="K249" s="812"/>
      <c r="L249" s="812"/>
      <c r="M249" s="812"/>
      <c r="N249" s="812"/>
      <c r="O249" s="812"/>
      <c r="P249" s="812"/>
      <c r="Q249" s="812"/>
      <c r="R249" s="812"/>
      <c r="S249" s="812"/>
      <c r="T249" s="812"/>
      <c r="U249" s="812"/>
      <c r="V249" s="812"/>
      <c r="W249" s="812"/>
      <c r="X249" s="812"/>
      <c r="Y249" s="812"/>
      <c r="Z249" s="812"/>
      <c r="AA249" s="812"/>
      <c r="AB249" s="812"/>
      <c r="AC249" s="812"/>
      <c r="AD249" s="812"/>
      <c r="AE249" s="812"/>
      <c r="AF249" s="812"/>
      <c r="AG249" s="812"/>
      <c r="AH249" s="812"/>
      <c r="AI249" s="812"/>
      <c r="AJ249" s="812"/>
      <c r="AK249" s="812"/>
      <c r="AL249" s="812"/>
      <c r="AM249" s="812"/>
      <c r="AN249" s="812"/>
      <c r="AO249" s="812"/>
      <c r="AP249" s="812"/>
      <c r="AQ249" s="812"/>
      <c r="AR249" s="812"/>
      <c r="AS249" s="812"/>
      <c r="AT249" s="812"/>
      <c r="AU249" s="812"/>
      <c r="AV249" s="812"/>
      <c r="AW249" s="812"/>
      <c r="AX249" s="812"/>
      <c r="AY249" s="812"/>
      <c r="AZ249" s="812"/>
      <c r="BA249" s="812"/>
      <c r="BB249" s="812"/>
      <c r="BC249" s="812"/>
      <c r="BD249" s="812"/>
      <c r="BE249" s="812"/>
      <c r="BF249" s="812"/>
      <c r="BG249" s="812"/>
      <c r="BH249" s="812"/>
      <c r="BI249" s="812"/>
      <c r="BJ249" s="812"/>
      <c r="BK249" s="812"/>
      <c r="BL249" s="812"/>
      <c r="BM249" s="812"/>
      <c r="BN249" s="812"/>
      <c r="BO249" s="812"/>
      <c r="BP249" s="812"/>
      <c r="BQ249" s="812"/>
      <c r="BR249" s="812"/>
      <c r="BS249" s="812"/>
      <c r="BT249" s="812"/>
      <c r="BU249" s="812"/>
      <c r="BV249" s="812"/>
      <c r="BW249" s="812"/>
      <c r="BX249" s="812"/>
      <c r="BY249" s="812"/>
      <c r="BZ249" s="812"/>
      <c r="CA249" s="812"/>
      <c r="CB249" s="812"/>
      <c r="CC249" s="812"/>
      <c r="CD249" s="812"/>
      <c r="CE249" s="812"/>
      <c r="CF249" s="812"/>
      <c r="CG249" s="812"/>
      <c r="CH249" s="812"/>
      <c r="CI249" s="812"/>
      <c r="CJ249" s="812"/>
      <c r="CK249" s="812"/>
      <c r="CL249" s="812"/>
      <c r="CM249" s="812"/>
      <c r="CN249" s="812"/>
      <c r="CO249" s="812"/>
      <c r="CP249" s="812"/>
      <c r="CQ249" s="812"/>
      <c r="CR249" s="812"/>
      <c r="CS249" s="812"/>
      <c r="CT249" s="812"/>
      <c r="CU249" s="812"/>
      <c r="CV249" s="812"/>
      <c r="CW249" s="812"/>
      <c r="CX249" s="812"/>
      <c r="CY249" s="812"/>
      <c r="CZ249" s="812"/>
      <c r="DA249" s="812"/>
      <c r="DB249" s="812"/>
      <c r="DC249" s="812"/>
      <c r="DD249" s="812"/>
      <c r="DE249" s="812"/>
      <c r="DF249" s="812"/>
      <c r="DG249" s="812"/>
      <c r="DH249" s="812"/>
      <c r="DI249" s="812"/>
      <c r="DJ249" s="812"/>
      <c r="DK249" s="812"/>
      <c r="DL249" s="812"/>
      <c r="DM249" s="812"/>
      <c r="DN249" s="812"/>
      <c r="DO249" s="812"/>
      <c r="DP249" s="812"/>
      <c r="DQ249" s="812"/>
      <c r="DR249" s="812"/>
      <c r="DS249" s="812"/>
      <c r="DT249" s="812"/>
      <c r="DU249" s="812"/>
      <c r="DV249" s="812"/>
      <c r="DW249" s="812"/>
      <c r="DX249" s="812"/>
      <c r="DY249" s="812"/>
      <c r="DZ249" s="812"/>
      <c r="EA249" s="812"/>
      <c r="EB249" s="812"/>
      <c r="EC249" s="812"/>
      <c r="ED249" s="812"/>
      <c r="EE249" s="812"/>
      <c r="EF249" s="812"/>
      <c r="EG249" s="812"/>
      <c r="EH249" s="812"/>
      <c r="EI249" s="812"/>
      <c r="EJ249" s="812"/>
      <c r="EK249" s="812"/>
      <c r="EL249" s="812"/>
      <c r="EM249" s="812"/>
      <c r="EN249" s="812"/>
      <c r="EO249" s="812"/>
      <c r="EP249" s="812"/>
      <c r="EQ249" s="812"/>
      <c r="ER249" s="812"/>
      <c r="ES249" s="812"/>
      <c r="ET249" s="812"/>
      <c r="EU249" s="812"/>
      <c r="EV249" s="812"/>
      <c r="EW249" s="812"/>
      <c r="EX249" s="812"/>
      <c r="EY249" s="812"/>
      <c r="EZ249" s="812"/>
      <c r="FA249" s="812"/>
      <c r="FB249" s="812"/>
      <c r="FC249" s="812"/>
      <c r="FD249" s="812"/>
      <c r="FE249" s="812"/>
      <c r="FF249" s="812"/>
      <c r="FG249" s="812"/>
      <c r="FH249" s="812"/>
      <c r="FI249" s="812"/>
      <c r="FJ249" s="812"/>
      <c r="FK249" s="812"/>
      <c r="FL249" s="812"/>
      <c r="FM249" s="812"/>
      <c r="FN249" s="812"/>
      <c r="FO249" s="812"/>
      <c r="FP249" s="812"/>
      <c r="FQ249" s="812"/>
      <c r="FR249" s="812"/>
      <c r="FS249" s="812"/>
      <c r="FT249" s="812"/>
      <c r="FU249" s="812"/>
      <c r="FV249" s="812"/>
      <c r="FW249" s="812"/>
      <c r="FX249" s="812"/>
      <c r="FY249" s="812"/>
      <c r="FZ249" s="812"/>
      <c r="GA249" s="812"/>
      <c r="GB249" s="812"/>
      <c r="GC249" s="812"/>
      <c r="GD249" s="812"/>
      <c r="GE249" s="812"/>
      <c r="GF249" s="812"/>
      <c r="GG249" s="812"/>
      <c r="GH249" s="812"/>
      <c r="GI249" s="812"/>
      <c r="GJ249" s="812"/>
      <c r="GK249" s="812"/>
      <c r="GL249" s="812"/>
      <c r="GM249" s="812"/>
    </row>
    <row r="250" spans="2:195" ht="15" customHeight="1" x14ac:dyDescent="0.2">
      <c r="B250" s="812"/>
      <c r="C250" s="812"/>
      <c r="D250" s="812"/>
      <c r="E250" s="812"/>
      <c r="F250" s="812"/>
      <c r="G250" s="812"/>
      <c r="H250" s="812"/>
      <c r="I250" s="812"/>
      <c r="J250" s="812"/>
      <c r="K250" s="812"/>
      <c r="L250" s="812"/>
      <c r="M250" s="812"/>
      <c r="N250" s="812"/>
      <c r="O250" s="812"/>
      <c r="P250" s="812"/>
      <c r="Q250" s="812"/>
      <c r="R250" s="812"/>
      <c r="S250" s="812"/>
      <c r="T250" s="812"/>
      <c r="U250" s="812"/>
      <c r="V250" s="812"/>
      <c r="W250" s="812"/>
      <c r="X250" s="812"/>
      <c r="Y250" s="812"/>
      <c r="Z250" s="812"/>
      <c r="AA250" s="812"/>
      <c r="AB250" s="812"/>
      <c r="AC250" s="812"/>
      <c r="AD250" s="812"/>
      <c r="AE250" s="812"/>
      <c r="AF250" s="812"/>
      <c r="AG250" s="812"/>
      <c r="AH250" s="812"/>
      <c r="AI250" s="812"/>
      <c r="AJ250" s="812"/>
      <c r="AK250" s="812"/>
      <c r="AL250" s="812"/>
      <c r="AM250" s="812"/>
      <c r="AN250" s="812"/>
      <c r="AO250" s="812"/>
      <c r="AP250" s="812"/>
      <c r="AQ250" s="812"/>
      <c r="AR250" s="812"/>
      <c r="AS250" s="812"/>
      <c r="AT250" s="812"/>
      <c r="AU250" s="812"/>
      <c r="AV250" s="812"/>
      <c r="AW250" s="812"/>
      <c r="AX250" s="812"/>
      <c r="AY250" s="812"/>
      <c r="AZ250" s="812"/>
      <c r="BA250" s="812"/>
      <c r="BB250" s="812"/>
      <c r="BC250" s="812"/>
      <c r="BD250" s="812"/>
      <c r="BE250" s="812"/>
      <c r="BF250" s="812"/>
      <c r="BG250" s="812"/>
      <c r="BH250" s="812"/>
      <c r="BI250" s="812"/>
      <c r="BJ250" s="812"/>
      <c r="BK250" s="812"/>
      <c r="BL250" s="812"/>
      <c r="BM250" s="812"/>
      <c r="BN250" s="812"/>
      <c r="BO250" s="812"/>
      <c r="BP250" s="812"/>
      <c r="BQ250" s="812"/>
      <c r="BR250" s="812"/>
      <c r="BS250" s="812"/>
      <c r="BT250" s="812"/>
      <c r="BU250" s="812"/>
      <c r="BV250" s="812"/>
      <c r="BW250" s="812"/>
      <c r="BX250" s="812"/>
      <c r="BY250" s="812"/>
      <c r="BZ250" s="812"/>
      <c r="CA250" s="812"/>
      <c r="CB250" s="812"/>
      <c r="CC250" s="812"/>
      <c r="CD250" s="812"/>
      <c r="CE250" s="812"/>
      <c r="CF250" s="812"/>
      <c r="CG250" s="812"/>
      <c r="CH250" s="812"/>
      <c r="CI250" s="812"/>
      <c r="CJ250" s="812"/>
      <c r="CK250" s="812"/>
      <c r="CL250" s="812"/>
      <c r="CM250" s="812"/>
      <c r="CN250" s="812"/>
      <c r="CO250" s="812"/>
      <c r="CP250" s="812"/>
      <c r="CQ250" s="812"/>
      <c r="CR250" s="812"/>
      <c r="CS250" s="812"/>
      <c r="CT250" s="812"/>
      <c r="CU250" s="812"/>
      <c r="CV250" s="812"/>
      <c r="CW250" s="812"/>
      <c r="CX250" s="812"/>
      <c r="CY250" s="812"/>
      <c r="CZ250" s="812"/>
      <c r="DA250" s="812"/>
      <c r="DB250" s="812"/>
      <c r="DC250" s="812"/>
      <c r="DD250" s="812"/>
      <c r="DE250" s="812"/>
      <c r="DF250" s="812"/>
      <c r="DG250" s="812"/>
      <c r="DH250" s="812"/>
      <c r="DI250" s="812"/>
      <c r="DJ250" s="812"/>
      <c r="DK250" s="812"/>
      <c r="DL250" s="812"/>
      <c r="DM250" s="812"/>
      <c r="DN250" s="812"/>
      <c r="DO250" s="812"/>
      <c r="DP250" s="812"/>
      <c r="DQ250" s="812"/>
      <c r="DR250" s="812"/>
      <c r="DS250" s="812"/>
      <c r="DT250" s="812"/>
      <c r="DU250" s="812"/>
      <c r="DV250" s="812"/>
      <c r="DW250" s="812"/>
      <c r="DX250" s="812"/>
      <c r="DY250" s="812"/>
      <c r="DZ250" s="812"/>
      <c r="EA250" s="812"/>
      <c r="EB250" s="812"/>
      <c r="EC250" s="812"/>
      <c r="ED250" s="812"/>
      <c r="EE250" s="812"/>
      <c r="EF250" s="812"/>
      <c r="EG250" s="812"/>
      <c r="EH250" s="812"/>
      <c r="EI250" s="812"/>
      <c r="EJ250" s="812"/>
      <c r="EK250" s="812"/>
      <c r="EL250" s="812"/>
      <c r="EM250" s="812"/>
      <c r="EN250" s="812"/>
      <c r="EO250" s="812"/>
      <c r="EP250" s="812"/>
      <c r="EQ250" s="812"/>
      <c r="ER250" s="812"/>
      <c r="ES250" s="812"/>
      <c r="ET250" s="812"/>
      <c r="EU250" s="812"/>
      <c r="EV250" s="812"/>
      <c r="EW250" s="812"/>
      <c r="EX250" s="812"/>
      <c r="EY250" s="812"/>
      <c r="EZ250" s="812"/>
      <c r="FA250" s="812"/>
      <c r="FB250" s="812"/>
      <c r="FC250" s="812"/>
      <c r="FD250" s="812"/>
      <c r="FE250" s="812"/>
      <c r="FF250" s="812"/>
      <c r="FG250" s="812"/>
      <c r="FH250" s="812"/>
      <c r="FI250" s="812"/>
      <c r="FJ250" s="812"/>
      <c r="FK250" s="812"/>
      <c r="FL250" s="812"/>
      <c r="FM250" s="812"/>
      <c r="FN250" s="812"/>
      <c r="FO250" s="812"/>
      <c r="FP250" s="812"/>
      <c r="FQ250" s="812"/>
      <c r="FR250" s="812"/>
      <c r="FS250" s="812"/>
      <c r="FT250" s="812"/>
      <c r="FU250" s="812"/>
      <c r="FV250" s="812"/>
      <c r="FW250" s="812"/>
      <c r="FX250" s="812"/>
      <c r="FY250" s="812"/>
      <c r="FZ250" s="812"/>
      <c r="GA250" s="812"/>
      <c r="GB250" s="812"/>
      <c r="GC250" s="812"/>
      <c r="GD250" s="812"/>
      <c r="GE250" s="812"/>
      <c r="GF250" s="812"/>
      <c r="GG250" s="812"/>
      <c r="GH250" s="812"/>
      <c r="GI250" s="812"/>
      <c r="GJ250" s="812"/>
      <c r="GK250" s="812"/>
      <c r="GL250" s="812"/>
      <c r="GM250" s="812"/>
    </row>
    <row r="251" spans="2:195" ht="15" customHeight="1" x14ac:dyDescent="0.2">
      <c r="B251" s="812"/>
      <c r="C251" s="812"/>
      <c r="D251" s="812"/>
      <c r="E251" s="812"/>
      <c r="F251" s="812"/>
      <c r="G251" s="812"/>
      <c r="H251" s="812"/>
      <c r="I251" s="812"/>
      <c r="J251" s="812"/>
      <c r="K251" s="812"/>
      <c r="L251" s="812"/>
      <c r="M251" s="812"/>
      <c r="N251" s="812"/>
      <c r="O251" s="812"/>
      <c r="P251" s="812"/>
      <c r="Q251" s="812"/>
      <c r="R251" s="812"/>
      <c r="S251" s="812"/>
      <c r="T251" s="812"/>
      <c r="U251" s="812"/>
      <c r="V251" s="812"/>
      <c r="W251" s="812"/>
      <c r="X251" s="812"/>
      <c r="Y251" s="812"/>
      <c r="Z251" s="812"/>
      <c r="AA251" s="812"/>
      <c r="AB251" s="812"/>
      <c r="AC251" s="812"/>
      <c r="AD251" s="812"/>
      <c r="AE251" s="812"/>
      <c r="AF251" s="812"/>
      <c r="AG251" s="812"/>
      <c r="AH251" s="812"/>
      <c r="AI251" s="812"/>
      <c r="AJ251" s="812"/>
      <c r="AK251" s="812"/>
      <c r="AL251" s="812"/>
      <c r="AM251" s="812"/>
      <c r="AN251" s="812"/>
      <c r="AO251" s="812"/>
      <c r="AP251" s="812"/>
      <c r="AQ251" s="812"/>
      <c r="AR251" s="812"/>
      <c r="AS251" s="812"/>
      <c r="AT251" s="812"/>
      <c r="AU251" s="812"/>
      <c r="AV251" s="812"/>
      <c r="AW251" s="812"/>
      <c r="AX251" s="812"/>
      <c r="AY251" s="812"/>
      <c r="AZ251" s="812"/>
      <c r="BA251" s="812"/>
      <c r="BB251" s="812"/>
      <c r="BC251" s="812"/>
      <c r="BD251" s="812"/>
      <c r="BE251" s="812"/>
      <c r="BF251" s="812"/>
      <c r="BG251" s="812"/>
      <c r="BH251" s="812"/>
      <c r="BI251" s="812"/>
      <c r="BJ251" s="812"/>
      <c r="BK251" s="812"/>
      <c r="BL251" s="812"/>
      <c r="BM251" s="812"/>
      <c r="BN251" s="812"/>
      <c r="BO251" s="812"/>
      <c r="BP251" s="812"/>
      <c r="BQ251" s="812"/>
      <c r="BR251" s="812"/>
      <c r="BS251" s="812"/>
      <c r="BT251" s="812"/>
      <c r="BU251" s="812"/>
      <c r="BV251" s="812"/>
      <c r="BW251" s="812"/>
      <c r="BX251" s="812"/>
      <c r="BY251" s="812"/>
      <c r="BZ251" s="812"/>
      <c r="CA251" s="812"/>
      <c r="CB251" s="812"/>
      <c r="CC251" s="812"/>
      <c r="CD251" s="812"/>
      <c r="CE251" s="812"/>
      <c r="CF251" s="812"/>
      <c r="CG251" s="812"/>
      <c r="CH251" s="812"/>
      <c r="CI251" s="812"/>
      <c r="CJ251" s="812"/>
      <c r="CK251" s="812"/>
      <c r="CL251" s="812"/>
      <c r="CM251" s="812"/>
      <c r="CN251" s="812"/>
      <c r="CO251" s="812"/>
      <c r="CP251" s="812"/>
      <c r="CQ251" s="812"/>
      <c r="CR251" s="812"/>
      <c r="CS251" s="812"/>
      <c r="CT251" s="812"/>
      <c r="CU251" s="812"/>
      <c r="CV251" s="812"/>
      <c r="CW251" s="812"/>
      <c r="CX251" s="812"/>
      <c r="CY251" s="812"/>
      <c r="CZ251" s="812"/>
      <c r="DA251" s="812"/>
      <c r="DB251" s="812"/>
      <c r="DC251" s="812"/>
      <c r="DD251" s="812"/>
      <c r="DE251" s="812"/>
      <c r="DF251" s="812"/>
      <c r="DG251" s="812"/>
      <c r="DH251" s="812"/>
      <c r="DI251" s="812"/>
      <c r="DJ251" s="812"/>
      <c r="DK251" s="812"/>
      <c r="DL251" s="812"/>
      <c r="DM251" s="812"/>
      <c r="DN251" s="812"/>
      <c r="DO251" s="812"/>
      <c r="DP251" s="812"/>
      <c r="DQ251" s="812"/>
      <c r="DR251" s="812"/>
      <c r="DS251" s="812"/>
      <c r="DT251" s="812"/>
      <c r="DU251" s="812"/>
      <c r="DV251" s="812"/>
      <c r="DW251" s="812"/>
      <c r="DX251" s="812"/>
      <c r="DY251" s="812"/>
      <c r="DZ251" s="812"/>
      <c r="EA251" s="812"/>
      <c r="EB251" s="812"/>
      <c r="EC251" s="812"/>
      <c r="ED251" s="812"/>
      <c r="EE251" s="812"/>
      <c r="EF251" s="812"/>
      <c r="EG251" s="812"/>
      <c r="EH251" s="812"/>
      <c r="EI251" s="812"/>
      <c r="EJ251" s="812"/>
      <c r="EK251" s="812"/>
      <c r="EL251" s="812"/>
      <c r="EM251" s="812"/>
      <c r="EN251" s="812"/>
      <c r="EO251" s="812"/>
      <c r="EP251" s="812"/>
      <c r="EQ251" s="812"/>
      <c r="ER251" s="812"/>
      <c r="ES251" s="812"/>
      <c r="ET251" s="812"/>
      <c r="EU251" s="812"/>
      <c r="EV251" s="812"/>
      <c r="EW251" s="812"/>
      <c r="EX251" s="812"/>
      <c r="EY251" s="812"/>
      <c r="EZ251" s="812"/>
      <c r="FA251" s="812"/>
      <c r="FB251" s="812"/>
      <c r="FC251" s="812"/>
      <c r="FD251" s="812"/>
      <c r="FE251" s="812"/>
      <c r="FF251" s="812"/>
      <c r="FG251" s="812"/>
      <c r="FH251" s="812"/>
      <c r="FI251" s="812"/>
      <c r="FJ251" s="812"/>
      <c r="FK251" s="812"/>
      <c r="FL251" s="812"/>
      <c r="FM251" s="812"/>
      <c r="FN251" s="812"/>
      <c r="FO251" s="812"/>
      <c r="FP251" s="812"/>
      <c r="FQ251" s="812"/>
      <c r="FR251" s="812"/>
      <c r="FS251" s="812"/>
      <c r="FT251" s="812"/>
      <c r="FU251" s="812"/>
      <c r="FV251" s="812"/>
      <c r="FW251" s="812"/>
      <c r="FX251" s="812"/>
      <c r="FY251" s="812"/>
      <c r="FZ251" s="812"/>
      <c r="GA251" s="812"/>
      <c r="GB251" s="812"/>
      <c r="GC251" s="812"/>
      <c r="GD251" s="812"/>
      <c r="GE251" s="812"/>
      <c r="GF251" s="812"/>
      <c r="GG251" s="812"/>
      <c r="GH251" s="812"/>
      <c r="GI251" s="812"/>
      <c r="GJ251" s="812"/>
      <c r="GK251" s="812"/>
      <c r="GL251" s="812"/>
      <c r="GM251" s="812"/>
    </row>
    <row r="252" spans="2:195" ht="15" customHeight="1" x14ac:dyDescent="0.2">
      <c r="B252" s="812"/>
      <c r="C252" s="812"/>
      <c r="D252" s="812"/>
      <c r="E252" s="812"/>
      <c r="F252" s="812"/>
      <c r="G252" s="812"/>
      <c r="H252" s="812"/>
      <c r="I252" s="812"/>
      <c r="J252" s="812"/>
      <c r="K252" s="812"/>
      <c r="L252" s="812"/>
      <c r="M252" s="812"/>
      <c r="N252" s="812"/>
      <c r="O252" s="812"/>
      <c r="P252" s="812"/>
      <c r="Q252" s="812"/>
      <c r="R252" s="812"/>
      <c r="S252" s="812"/>
      <c r="T252" s="812"/>
      <c r="U252" s="812"/>
      <c r="V252" s="812"/>
      <c r="W252" s="812"/>
      <c r="X252" s="812"/>
      <c r="Y252" s="812"/>
      <c r="Z252" s="812"/>
      <c r="AA252" s="812"/>
      <c r="AB252" s="812"/>
      <c r="AC252" s="812"/>
      <c r="AD252" s="812"/>
      <c r="AE252" s="812"/>
      <c r="AF252" s="812"/>
      <c r="AG252" s="812"/>
      <c r="AH252" s="812"/>
      <c r="AI252" s="812"/>
      <c r="AJ252" s="812"/>
      <c r="AK252" s="812"/>
      <c r="AL252" s="812"/>
      <c r="AM252" s="812"/>
      <c r="AN252" s="812"/>
      <c r="AO252" s="812"/>
      <c r="AP252" s="812"/>
      <c r="AQ252" s="812"/>
      <c r="AR252" s="812"/>
      <c r="AS252" s="812"/>
      <c r="AT252" s="812"/>
      <c r="AU252" s="812"/>
      <c r="AV252" s="812"/>
      <c r="AW252" s="812"/>
      <c r="AX252" s="812"/>
      <c r="AY252" s="812"/>
      <c r="AZ252" s="812"/>
      <c r="BA252" s="812"/>
      <c r="BB252" s="812"/>
      <c r="BC252" s="812"/>
      <c r="BD252" s="812"/>
      <c r="BE252" s="812"/>
      <c r="BF252" s="812"/>
      <c r="BG252" s="812"/>
      <c r="BH252" s="812"/>
      <c r="BI252" s="812"/>
      <c r="BJ252" s="812"/>
      <c r="BK252" s="812"/>
      <c r="BL252" s="812"/>
      <c r="BM252" s="812"/>
      <c r="BN252" s="812"/>
      <c r="BO252" s="812"/>
      <c r="BP252" s="812"/>
      <c r="BQ252" s="812"/>
      <c r="BR252" s="812"/>
      <c r="BS252" s="812"/>
      <c r="BT252" s="812"/>
      <c r="BU252" s="812"/>
      <c r="BV252" s="812"/>
      <c r="BW252" s="812"/>
      <c r="BX252" s="812"/>
      <c r="BY252" s="812"/>
      <c r="BZ252" s="812"/>
      <c r="CA252" s="812"/>
      <c r="CB252" s="812"/>
      <c r="CC252" s="812"/>
      <c r="CD252" s="812"/>
      <c r="CE252" s="812"/>
      <c r="CF252" s="812"/>
      <c r="CG252" s="812"/>
      <c r="CH252" s="812"/>
      <c r="CI252" s="812"/>
      <c r="CJ252" s="812"/>
      <c r="CK252" s="812"/>
      <c r="CL252" s="812"/>
      <c r="CM252" s="812"/>
      <c r="CN252" s="812"/>
      <c r="CO252" s="812"/>
      <c r="CP252" s="812"/>
      <c r="CQ252" s="812"/>
      <c r="CR252" s="812"/>
      <c r="CS252" s="812"/>
      <c r="CT252" s="812"/>
      <c r="CU252" s="812"/>
      <c r="CV252" s="812"/>
      <c r="CW252" s="812"/>
      <c r="CX252" s="812"/>
      <c r="CY252" s="812"/>
      <c r="CZ252" s="812"/>
      <c r="DA252" s="812"/>
      <c r="DB252" s="812"/>
      <c r="DC252" s="812"/>
      <c r="DD252" s="812"/>
      <c r="DE252" s="812"/>
      <c r="DF252" s="812"/>
      <c r="DG252" s="812"/>
      <c r="DH252" s="812"/>
      <c r="DI252" s="812"/>
      <c r="DJ252" s="812"/>
      <c r="DK252" s="812"/>
      <c r="DL252" s="812"/>
      <c r="DM252" s="812"/>
      <c r="DN252" s="812"/>
      <c r="DO252" s="812"/>
      <c r="DP252" s="812"/>
      <c r="DQ252" s="812"/>
      <c r="DR252" s="812"/>
      <c r="DS252" s="812"/>
      <c r="DT252" s="812"/>
      <c r="DU252" s="812"/>
      <c r="DV252" s="812"/>
      <c r="DW252" s="812"/>
      <c r="DX252" s="812"/>
      <c r="DY252" s="812"/>
      <c r="DZ252" s="812"/>
      <c r="EA252" s="812"/>
      <c r="EB252" s="812"/>
      <c r="EC252" s="812"/>
      <c r="ED252" s="812"/>
      <c r="EE252" s="812"/>
      <c r="EF252" s="812"/>
      <c r="EG252" s="812"/>
      <c r="EH252" s="812"/>
      <c r="EI252" s="812"/>
      <c r="EJ252" s="812"/>
      <c r="EK252" s="812"/>
      <c r="EL252" s="812"/>
      <c r="EM252" s="812"/>
      <c r="EN252" s="812"/>
      <c r="EO252" s="812"/>
      <c r="EP252" s="812"/>
      <c r="EQ252" s="812"/>
      <c r="ER252" s="812"/>
      <c r="ES252" s="812"/>
      <c r="ET252" s="812"/>
      <c r="EU252" s="812"/>
      <c r="EV252" s="812"/>
      <c r="EW252" s="812"/>
      <c r="EX252" s="812"/>
      <c r="EY252" s="812"/>
      <c r="EZ252" s="812"/>
      <c r="FA252" s="812"/>
      <c r="FB252" s="812"/>
      <c r="FC252" s="812"/>
      <c r="FD252" s="812"/>
      <c r="FE252" s="812"/>
      <c r="FF252" s="812"/>
      <c r="FG252" s="812"/>
      <c r="FH252" s="812"/>
      <c r="FI252" s="812"/>
      <c r="FJ252" s="812"/>
      <c r="FK252" s="812"/>
      <c r="FL252" s="812"/>
      <c r="FM252" s="812"/>
      <c r="FN252" s="812"/>
      <c r="FO252" s="812"/>
      <c r="FP252" s="812"/>
      <c r="FQ252" s="812"/>
      <c r="FR252" s="812"/>
      <c r="FS252" s="812"/>
      <c r="FT252" s="812"/>
      <c r="FU252" s="812"/>
      <c r="FV252" s="812"/>
      <c r="FW252" s="812"/>
      <c r="FX252" s="812"/>
      <c r="FY252" s="812"/>
      <c r="FZ252" s="812"/>
      <c r="GA252" s="812"/>
      <c r="GB252" s="812"/>
      <c r="GC252" s="812"/>
      <c r="GD252" s="812"/>
      <c r="GE252" s="812"/>
      <c r="GF252" s="812"/>
      <c r="GG252" s="812"/>
      <c r="GH252" s="812"/>
      <c r="GI252" s="812"/>
      <c r="GJ252" s="812"/>
      <c r="GK252" s="812"/>
      <c r="GL252" s="812"/>
      <c r="GM252" s="812"/>
    </row>
    <row r="253" spans="2:195" ht="15" customHeight="1" x14ac:dyDescent="0.2">
      <c r="B253" s="812"/>
      <c r="C253" s="812"/>
      <c r="D253" s="812"/>
      <c r="E253" s="812"/>
      <c r="F253" s="812"/>
      <c r="G253" s="812"/>
      <c r="H253" s="812"/>
      <c r="I253" s="812"/>
      <c r="J253" s="812"/>
      <c r="K253" s="812"/>
      <c r="L253" s="812"/>
      <c r="M253" s="812"/>
      <c r="N253" s="812"/>
      <c r="O253" s="812"/>
      <c r="P253" s="812"/>
      <c r="Q253" s="812"/>
      <c r="R253" s="812"/>
      <c r="S253" s="812"/>
      <c r="T253" s="812"/>
      <c r="U253" s="812"/>
      <c r="V253" s="812"/>
      <c r="W253" s="812"/>
      <c r="X253" s="812"/>
      <c r="Y253" s="812"/>
      <c r="Z253" s="812"/>
      <c r="AA253" s="812"/>
      <c r="AB253" s="812"/>
      <c r="AC253" s="812"/>
      <c r="AD253" s="812"/>
      <c r="AE253" s="812"/>
      <c r="AF253" s="812"/>
      <c r="AG253" s="812"/>
      <c r="AH253" s="812"/>
      <c r="AI253" s="812"/>
      <c r="AJ253" s="812"/>
      <c r="AK253" s="812"/>
      <c r="AL253" s="812"/>
      <c r="AM253" s="812"/>
      <c r="AN253" s="812"/>
      <c r="AO253" s="812"/>
      <c r="AP253" s="812"/>
      <c r="AQ253" s="812"/>
      <c r="AR253" s="812"/>
      <c r="AS253" s="812"/>
      <c r="AT253" s="812"/>
      <c r="AU253" s="812"/>
      <c r="AV253" s="812"/>
      <c r="AW253" s="812"/>
      <c r="AX253" s="812"/>
      <c r="AY253" s="812"/>
      <c r="AZ253" s="812"/>
      <c r="BA253" s="812"/>
      <c r="BB253" s="812"/>
      <c r="BC253" s="812"/>
      <c r="BD253" s="812"/>
      <c r="BE253" s="812"/>
      <c r="BF253" s="812"/>
      <c r="BG253" s="812"/>
      <c r="BH253" s="812"/>
      <c r="BI253" s="812"/>
      <c r="BJ253" s="812"/>
      <c r="BK253" s="812"/>
      <c r="BL253" s="812"/>
      <c r="BM253" s="812"/>
      <c r="BN253" s="812"/>
      <c r="BO253" s="812"/>
      <c r="BP253" s="812"/>
      <c r="BQ253" s="812"/>
      <c r="BR253" s="812"/>
      <c r="BS253" s="812"/>
      <c r="BT253" s="812"/>
      <c r="BU253" s="812"/>
      <c r="BV253" s="812"/>
      <c r="BW253" s="812"/>
      <c r="BX253" s="812"/>
      <c r="BY253" s="812"/>
      <c r="BZ253" s="812"/>
      <c r="CA253" s="812"/>
      <c r="CB253" s="812"/>
      <c r="CC253" s="812"/>
      <c r="CD253" s="812"/>
      <c r="CE253" s="812"/>
      <c r="CF253" s="812"/>
      <c r="CG253" s="812"/>
      <c r="CH253" s="812"/>
      <c r="CI253" s="812"/>
      <c r="CJ253" s="812"/>
      <c r="CK253" s="812"/>
      <c r="CL253" s="812"/>
      <c r="CM253" s="812"/>
      <c r="CN253" s="812"/>
      <c r="CO253" s="812"/>
      <c r="CP253" s="812"/>
      <c r="CQ253" s="812"/>
      <c r="CR253" s="812"/>
      <c r="CS253" s="812"/>
      <c r="CT253" s="812"/>
      <c r="CU253" s="812"/>
      <c r="CV253" s="812"/>
      <c r="CW253" s="812"/>
      <c r="CX253" s="812"/>
      <c r="CY253" s="812"/>
      <c r="CZ253" s="812"/>
      <c r="DA253" s="812"/>
      <c r="DB253" s="812"/>
      <c r="DC253" s="812"/>
      <c r="DD253" s="812"/>
      <c r="DE253" s="812"/>
      <c r="DF253" s="812"/>
      <c r="DG253" s="812"/>
      <c r="DH253" s="812"/>
      <c r="DI253" s="812"/>
      <c r="DJ253" s="812"/>
      <c r="DK253" s="812"/>
      <c r="DL253" s="812"/>
      <c r="DM253" s="812"/>
      <c r="DN253" s="812"/>
      <c r="DO253" s="812"/>
      <c r="DP253" s="812"/>
      <c r="DQ253" s="812"/>
      <c r="DR253" s="812"/>
      <c r="DS253" s="812"/>
      <c r="DT253" s="812"/>
      <c r="DU253" s="812"/>
      <c r="DV253" s="812"/>
      <c r="DW253" s="812"/>
      <c r="DX253" s="812"/>
      <c r="DY253" s="812"/>
      <c r="DZ253" s="812"/>
      <c r="EA253" s="812"/>
      <c r="EB253" s="812"/>
      <c r="EC253" s="812"/>
      <c r="ED253" s="812"/>
      <c r="EE253" s="812"/>
      <c r="EF253" s="812"/>
      <c r="EG253" s="812"/>
      <c r="EH253" s="812"/>
      <c r="EI253" s="812"/>
      <c r="EJ253" s="812"/>
      <c r="EK253" s="812"/>
      <c r="EL253" s="812"/>
      <c r="EM253" s="812"/>
      <c r="EN253" s="812"/>
      <c r="EO253" s="812"/>
      <c r="EP253" s="812"/>
      <c r="EQ253" s="812"/>
      <c r="ER253" s="812"/>
      <c r="ES253" s="812"/>
      <c r="ET253" s="812"/>
      <c r="EU253" s="812"/>
      <c r="EV253" s="812"/>
      <c r="EW253" s="812"/>
      <c r="EX253" s="812"/>
      <c r="EY253" s="812"/>
      <c r="EZ253" s="812"/>
      <c r="FA253" s="812"/>
      <c r="FB253" s="812"/>
      <c r="FC253" s="812"/>
      <c r="FD253" s="812"/>
      <c r="FE253" s="812"/>
      <c r="FF253" s="812"/>
      <c r="FG253" s="812"/>
      <c r="FH253" s="812"/>
      <c r="FI253" s="812"/>
      <c r="FJ253" s="812"/>
      <c r="FK253" s="812"/>
      <c r="FL253" s="812"/>
      <c r="FM253" s="812"/>
      <c r="FN253" s="812"/>
      <c r="FO253" s="812"/>
      <c r="FP253" s="812"/>
      <c r="FQ253" s="812"/>
      <c r="FR253" s="812"/>
      <c r="FS253" s="812"/>
      <c r="FT253" s="812"/>
      <c r="FU253" s="812"/>
      <c r="FV253" s="812"/>
      <c r="FW253" s="812"/>
      <c r="FX253" s="812"/>
      <c r="FY253" s="812"/>
      <c r="FZ253" s="812"/>
      <c r="GA253" s="812"/>
      <c r="GB253" s="812"/>
      <c r="GC253" s="812"/>
      <c r="GD253" s="812"/>
      <c r="GE253" s="812"/>
      <c r="GF253" s="812"/>
      <c r="GG253" s="812"/>
      <c r="GH253" s="812"/>
      <c r="GI253" s="812"/>
      <c r="GJ253" s="812"/>
      <c r="GK253" s="812"/>
      <c r="GL253" s="812"/>
      <c r="GM253" s="812"/>
    </row>
    <row r="254" spans="2:195" ht="15" customHeight="1" x14ac:dyDescent="0.2">
      <c r="B254" s="812"/>
      <c r="C254" s="812"/>
      <c r="D254" s="812"/>
      <c r="E254" s="812"/>
      <c r="F254" s="812"/>
      <c r="G254" s="812"/>
      <c r="H254" s="812"/>
      <c r="I254" s="812"/>
      <c r="J254" s="812"/>
      <c r="K254" s="812"/>
      <c r="L254" s="812"/>
      <c r="M254" s="812"/>
      <c r="N254" s="812"/>
      <c r="O254" s="812"/>
      <c r="P254" s="812"/>
      <c r="Q254" s="812"/>
      <c r="R254" s="812"/>
      <c r="S254" s="812"/>
      <c r="T254" s="812"/>
      <c r="U254" s="812"/>
      <c r="V254" s="812"/>
      <c r="W254" s="812"/>
      <c r="X254" s="812"/>
      <c r="Y254" s="812"/>
      <c r="Z254" s="812"/>
      <c r="AA254" s="812"/>
      <c r="AB254" s="812"/>
      <c r="AC254" s="812"/>
      <c r="AD254" s="812"/>
      <c r="AE254" s="812"/>
      <c r="AF254" s="812"/>
      <c r="AG254" s="812"/>
      <c r="AH254" s="812"/>
      <c r="AI254" s="812"/>
      <c r="AJ254" s="812"/>
      <c r="AK254" s="812"/>
      <c r="AL254" s="812"/>
      <c r="AM254" s="812"/>
      <c r="AN254" s="812"/>
      <c r="AO254" s="812"/>
      <c r="AP254" s="812"/>
      <c r="AQ254" s="812"/>
      <c r="AR254" s="812"/>
      <c r="AS254" s="812"/>
      <c r="AT254" s="812"/>
      <c r="AU254" s="812"/>
      <c r="AV254" s="812"/>
      <c r="AW254" s="812"/>
      <c r="AX254" s="812"/>
      <c r="AY254" s="812"/>
      <c r="AZ254" s="812"/>
      <c r="BA254" s="812"/>
      <c r="BB254" s="812"/>
      <c r="BC254" s="812"/>
      <c r="BD254" s="812"/>
      <c r="BE254" s="812"/>
      <c r="BF254" s="812"/>
      <c r="BG254" s="812"/>
      <c r="BH254" s="812"/>
      <c r="BI254" s="812"/>
      <c r="BJ254" s="812"/>
      <c r="BK254" s="812"/>
      <c r="BL254" s="812"/>
      <c r="BM254" s="812"/>
      <c r="BN254" s="812"/>
      <c r="BO254" s="812"/>
      <c r="BP254" s="812"/>
      <c r="BQ254" s="812"/>
      <c r="BR254" s="812"/>
      <c r="BS254" s="812"/>
      <c r="BT254" s="812"/>
      <c r="BU254" s="812"/>
      <c r="BV254" s="812"/>
      <c r="BW254" s="812"/>
      <c r="BX254" s="812"/>
      <c r="BY254" s="812"/>
      <c r="BZ254" s="812"/>
      <c r="CA254" s="812"/>
      <c r="CB254" s="812"/>
      <c r="CC254" s="812"/>
      <c r="CD254" s="812"/>
      <c r="CE254" s="812"/>
      <c r="CF254" s="812"/>
      <c r="CG254" s="812"/>
      <c r="CH254" s="812"/>
      <c r="CI254" s="812"/>
      <c r="CJ254" s="812"/>
      <c r="CK254" s="812"/>
      <c r="CL254" s="812"/>
      <c r="CM254" s="812"/>
      <c r="CN254" s="812"/>
      <c r="CO254" s="812"/>
      <c r="CP254" s="812"/>
      <c r="CQ254" s="812"/>
      <c r="CR254" s="812"/>
      <c r="CS254" s="812"/>
      <c r="CT254" s="812"/>
      <c r="CU254" s="812"/>
      <c r="CV254" s="812"/>
      <c r="CW254" s="812"/>
      <c r="CX254" s="812"/>
      <c r="CY254" s="812"/>
      <c r="CZ254" s="812"/>
      <c r="DA254" s="812"/>
      <c r="DB254" s="812"/>
      <c r="DC254" s="812"/>
      <c r="DD254" s="812"/>
      <c r="DE254" s="812"/>
      <c r="DF254" s="812"/>
      <c r="DG254" s="812"/>
      <c r="DH254" s="812"/>
      <c r="DI254" s="812"/>
      <c r="DJ254" s="812"/>
      <c r="DK254" s="812"/>
      <c r="DL254" s="812"/>
      <c r="DM254" s="812"/>
      <c r="DN254" s="812"/>
      <c r="DO254" s="812"/>
      <c r="DP254" s="812"/>
      <c r="DQ254" s="812"/>
      <c r="DR254" s="812"/>
      <c r="DS254" s="812"/>
      <c r="DT254" s="812"/>
      <c r="DU254" s="812"/>
      <c r="DV254" s="812"/>
      <c r="DW254" s="812"/>
      <c r="DX254" s="812"/>
      <c r="DY254" s="812"/>
      <c r="DZ254" s="812"/>
      <c r="EA254" s="812"/>
      <c r="EB254" s="812"/>
      <c r="EC254" s="812"/>
      <c r="ED254" s="812"/>
      <c r="EE254" s="812"/>
      <c r="EF254" s="812"/>
      <c r="EG254" s="812"/>
      <c r="EH254" s="812"/>
      <c r="EI254" s="812"/>
      <c r="EJ254" s="812"/>
      <c r="EK254" s="812"/>
      <c r="EL254" s="812"/>
      <c r="EM254" s="812"/>
      <c r="EN254" s="812"/>
      <c r="EO254" s="812"/>
      <c r="EP254" s="812"/>
      <c r="EQ254" s="812"/>
      <c r="ER254" s="812"/>
      <c r="ES254" s="812"/>
      <c r="ET254" s="812"/>
      <c r="EU254" s="812"/>
      <c r="EV254" s="812"/>
      <c r="EW254" s="812"/>
      <c r="EX254" s="812"/>
      <c r="EY254" s="812"/>
      <c r="EZ254" s="812"/>
      <c r="FA254" s="812"/>
      <c r="FB254" s="812"/>
      <c r="FC254" s="812"/>
      <c r="FD254" s="812"/>
      <c r="FE254" s="812"/>
      <c r="FF254" s="812"/>
      <c r="FG254" s="812"/>
      <c r="FH254" s="812"/>
      <c r="FI254" s="812"/>
      <c r="FJ254" s="812"/>
      <c r="FK254" s="812"/>
      <c r="FL254" s="812"/>
      <c r="FM254" s="812"/>
      <c r="FN254" s="812"/>
      <c r="FO254" s="812"/>
      <c r="FP254" s="812"/>
      <c r="FQ254" s="812"/>
      <c r="FR254" s="812"/>
      <c r="FS254" s="812"/>
      <c r="FT254" s="812"/>
      <c r="FU254" s="812"/>
      <c r="FV254" s="812"/>
      <c r="FW254" s="812"/>
      <c r="FX254" s="812"/>
      <c r="FY254" s="812"/>
      <c r="FZ254" s="812"/>
      <c r="GA254" s="812"/>
      <c r="GB254" s="812"/>
      <c r="GC254" s="812"/>
      <c r="GD254" s="812"/>
      <c r="GE254" s="812"/>
      <c r="GF254" s="812"/>
      <c r="GG254" s="812"/>
      <c r="GH254" s="812"/>
      <c r="GI254" s="812"/>
      <c r="GJ254" s="812"/>
      <c r="GK254" s="812"/>
      <c r="GL254" s="812"/>
      <c r="GM254" s="812"/>
    </row>
    <row r="255" spans="2:195" ht="15" customHeight="1" x14ac:dyDescent="0.2">
      <c r="B255" s="812"/>
      <c r="C255" s="812"/>
      <c r="D255" s="812"/>
      <c r="E255" s="812"/>
      <c r="F255" s="812"/>
      <c r="G255" s="812"/>
      <c r="H255" s="812"/>
      <c r="I255" s="812"/>
      <c r="J255" s="812"/>
      <c r="K255" s="812"/>
      <c r="L255" s="812"/>
      <c r="M255" s="812"/>
      <c r="N255" s="812"/>
      <c r="O255" s="812"/>
      <c r="P255" s="812"/>
      <c r="Q255" s="812"/>
      <c r="R255" s="812"/>
      <c r="S255" s="812"/>
      <c r="T255" s="812"/>
      <c r="U255" s="812"/>
      <c r="V255" s="812"/>
      <c r="W255" s="812"/>
      <c r="X255" s="812"/>
      <c r="Y255" s="812"/>
      <c r="Z255" s="812"/>
      <c r="AA255" s="812"/>
      <c r="AB255" s="812"/>
      <c r="AC255" s="812"/>
      <c r="AD255" s="812"/>
      <c r="AE255" s="812"/>
      <c r="AF255" s="812"/>
      <c r="AG255" s="812"/>
      <c r="AH255" s="812"/>
      <c r="AI255" s="812"/>
      <c r="AJ255" s="812"/>
      <c r="AK255" s="812"/>
      <c r="AL255" s="812"/>
      <c r="AM255" s="812"/>
      <c r="AN255" s="812"/>
      <c r="AO255" s="812"/>
      <c r="AP255" s="812"/>
      <c r="AQ255" s="812"/>
      <c r="AR255" s="812"/>
      <c r="AS255" s="812"/>
      <c r="AT255" s="812"/>
      <c r="AU255" s="812"/>
      <c r="AV255" s="812"/>
      <c r="AW255" s="812"/>
      <c r="AX255" s="812"/>
      <c r="AY255" s="812"/>
      <c r="AZ255" s="812"/>
      <c r="BA255" s="812"/>
      <c r="BB255" s="812"/>
      <c r="BC255" s="812"/>
      <c r="BD255" s="812"/>
      <c r="BE255" s="812"/>
      <c r="BF255" s="812"/>
      <c r="BG255" s="812"/>
      <c r="BH255" s="812"/>
      <c r="BI255" s="812"/>
      <c r="BJ255" s="812"/>
      <c r="BK255" s="812"/>
      <c r="BL255" s="812"/>
      <c r="BM255" s="812"/>
      <c r="BN255" s="812"/>
      <c r="BO255" s="812"/>
      <c r="BP255" s="812"/>
      <c r="BQ255" s="812"/>
      <c r="BR255" s="812"/>
      <c r="BS255" s="812"/>
      <c r="BT255" s="812"/>
      <c r="BU255" s="812"/>
      <c r="BV255" s="812"/>
      <c r="BW255" s="812"/>
      <c r="BX255" s="812"/>
      <c r="BY255" s="812"/>
      <c r="BZ255" s="812"/>
      <c r="CA255" s="812"/>
      <c r="CB255" s="812"/>
      <c r="CC255" s="812"/>
      <c r="CD255" s="812"/>
      <c r="CE255" s="812"/>
      <c r="CF255" s="812"/>
      <c r="CG255" s="812"/>
      <c r="CH255" s="812"/>
      <c r="CI255" s="812"/>
      <c r="CJ255" s="812"/>
      <c r="CK255" s="812"/>
      <c r="CL255" s="812"/>
      <c r="CM255" s="812"/>
      <c r="CN255" s="812"/>
      <c r="CO255" s="812"/>
      <c r="CP255" s="812"/>
      <c r="CQ255" s="812"/>
      <c r="CR255" s="812"/>
      <c r="CS255" s="812"/>
      <c r="CT255" s="812"/>
      <c r="CU255" s="812"/>
      <c r="CV255" s="812"/>
      <c r="CW255" s="812"/>
      <c r="CX255" s="812"/>
      <c r="CY255" s="812"/>
      <c r="CZ255" s="812"/>
      <c r="DA255" s="812"/>
      <c r="DB255" s="812"/>
      <c r="DC255" s="812"/>
      <c r="DD255" s="812"/>
      <c r="DE255" s="812"/>
      <c r="DF255" s="812"/>
      <c r="DG255" s="812"/>
      <c r="DH255" s="812"/>
      <c r="DI255" s="812"/>
      <c r="DJ255" s="812"/>
      <c r="DK255" s="812"/>
      <c r="DL255" s="812"/>
      <c r="DM255" s="812"/>
      <c r="DN255" s="812"/>
      <c r="DO255" s="812"/>
      <c r="DP255" s="812"/>
      <c r="DQ255" s="812"/>
      <c r="DR255" s="812"/>
      <c r="DS255" s="812"/>
      <c r="DT255" s="812"/>
      <c r="DU255" s="812"/>
      <c r="DV255" s="812"/>
      <c r="DW255" s="812"/>
      <c r="DX255" s="812"/>
      <c r="DY255" s="812"/>
      <c r="DZ255" s="812"/>
      <c r="EA255" s="812"/>
      <c r="EB255" s="812"/>
      <c r="EC255" s="812"/>
      <c r="ED255" s="812"/>
      <c r="EE255" s="812"/>
      <c r="EF255" s="812"/>
      <c r="EG255" s="812"/>
      <c r="EH255" s="812"/>
      <c r="EI255" s="812"/>
      <c r="EJ255" s="812"/>
      <c r="EK255" s="812"/>
      <c r="EL255" s="812"/>
      <c r="EM255" s="812"/>
      <c r="EN255" s="812"/>
      <c r="EO255" s="812"/>
      <c r="EP255" s="812"/>
      <c r="EQ255" s="812"/>
      <c r="ER255" s="812"/>
      <c r="ES255" s="812"/>
      <c r="ET255" s="812"/>
      <c r="EU255" s="812"/>
      <c r="EV255" s="812"/>
      <c r="EW255" s="812"/>
      <c r="EX255" s="812"/>
      <c r="EY255" s="812"/>
      <c r="EZ255" s="812"/>
      <c r="FA255" s="812"/>
      <c r="FB255" s="812"/>
      <c r="FC255" s="812"/>
      <c r="FD255" s="812"/>
      <c r="FE255" s="812"/>
      <c r="FF255" s="812"/>
      <c r="FG255" s="812"/>
      <c r="FH255" s="812"/>
      <c r="FI255" s="812"/>
      <c r="FJ255" s="812"/>
      <c r="FK255" s="812"/>
      <c r="FL255" s="812"/>
      <c r="FM255" s="812"/>
      <c r="FN255" s="812"/>
      <c r="FO255" s="812"/>
      <c r="FP255" s="812"/>
      <c r="FQ255" s="812"/>
      <c r="FR255" s="812"/>
      <c r="FS255" s="812"/>
      <c r="FT255" s="812"/>
      <c r="FU255" s="812"/>
      <c r="FV255" s="812"/>
      <c r="FW255" s="812"/>
      <c r="FX255" s="812"/>
      <c r="FY255" s="812"/>
      <c r="FZ255" s="812"/>
      <c r="GA255" s="812"/>
      <c r="GB255" s="812"/>
      <c r="GC255" s="812"/>
      <c r="GD255" s="812"/>
      <c r="GE255" s="812"/>
      <c r="GF255" s="812"/>
      <c r="GG255" s="812"/>
      <c r="GH255" s="812"/>
      <c r="GI255" s="812"/>
      <c r="GJ255" s="812"/>
      <c r="GK255" s="812"/>
      <c r="GL255" s="812"/>
      <c r="GM255" s="812"/>
    </row>
    <row r="256" spans="2:195" ht="15" customHeight="1" x14ac:dyDescent="0.2">
      <c r="B256" s="812"/>
      <c r="C256" s="812"/>
      <c r="D256" s="812"/>
      <c r="E256" s="812"/>
      <c r="F256" s="812"/>
      <c r="G256" s="812"/>
      <c r="H256" s="812"/>
      <c r="I256" s="812"/>
      <c r="J256" s="812"/>
      <c r="K256" s="812"/>
      <c r="L256" s="812"/>
      <c r="M256" s="812"/>
      <c r="N256" s="812"/>
      <c r="O256" s="812"/>
      <c r="P256" s="812"/>
      <c r="Q256" s="812"/>
      <c r="R256" s="812"/>
      <c r="S256" s="812"/>
      <c r="T256" s="812"/>
      <c r="U256" s="812"/>
      <c r="V256" s="812"/>
      <c r="W256" s="812"/>
      <c r="X256" s="812"/>
      <c r="Y256" s="812"/>
      <c r="Z256" s="812"/>
      <c r="AA256" s="812"/>
      <c r="AB256" s="812"/>
      <c r="AC256" s="812"/>
      <c r="AD256" s="812"/>
      <c r="AE256" s="812"/>
      <c r="AF256" s="812"/>
      <c r="AG256" s="812"/>
      <c r="AH256" s="812"/>
      <c r="AI256" s="812"/>
      <c r="AJ256" s="812"/>
      <c r="AK256" s="812"/>
      <c r="AL256" s="812"/>
      <c r="AM256" s="812"/>
      <c r="AN256" s="812"/>
      <c r="AO256" s="812"/>
      <c r="AP256" s="812"/>
      <c r="AQ256" s="812"/>
      <c r="AR256" s="812"/>
      <c r="AS256" s="812"/>
      <c r="AT256" s="812"/>
      <c r="AU256" s="812"/>
      <c r="AV256" s="812"/>
      <c r="AW256" s="812"/>
      <c r="AX256" s="812"/>
      <c r="AY256" s="812"/>
      <c r="AZ256" s="812"/>
      <c r="BA256" s="812"/>
      <c r="BB256" s="812"/>
      <c r="BC256" s="812"/>
      <c r="BD256" s="812"/>
      <c r="BE256" s="812"/>
      <c r="BF256" s="812"/>
      <c r="BG256" s="812"/>
      <c r="BH256" s="812"/>
      <c r="BI256" s="812"/>
      <c r="BJ256" s="812"/>
      <c r="BK256" s="812"/>
      <c r="BL256" s="812"/>
      <c r="BM256" s="812"/>
      <c r="BN256" s="812"/>
      <c r="BO256" s="812"/>
      <c r="BP256" s="812"/>
      <c r="BQ256" s="812"/>
      <c r="BR256" s="812"/>
      <c r="BS256" s="812"/>
      <c r="BT256" s="812"/>
      <c r="BU256" s="812"/>
      <c r="BV256" s="812"/>
      <c r="BW256" s="812"/>
      <c r="BX256" s="812"/>
      <c r="BY256" s="812"/>
      <c r="BZ256" s="812"/>
      <c r="CA256" s="812"/>
      <c r="CB256" s="812"/>
      <c r="CC256" s="812"/>
      <c r="CD256" s="812"/>
      <c r="CE256" s="812"/>
      <c r="CF256" s="812"/>
      <c r="CG256" s="812"/>
      <c r="CH256" s="812"/>
      <c r="CI256" s="812"/>
      <c r="CJ256" s="812"/>
      <c r="CK256" s="812"/>
      <c r="CL256" s="812"/>
      <c r="CM256" s="812"/>
      <c r="CN256" s="812"/>
      <c r="CO256" s="812"/>
      <c r="CP256" s="812"/>
      <c r="CQ256" s="812"/>
      <c r="CR256" s="812"/>
      <c r="CS256" s="812"/>
      <c r="CT256" s="812"/>
      <c r="CU256" s="812"/>
      <c r="CV256" s="812"/>
      <c r="CW256" s="812"/>
      <c r="CX256" s="812"/>
      <c r="CY256" s="812"/>
      <c r="CZ256" s="812"/>
      <c r="DA256" s="812"/>
      <c r="DB256" s="812"/>
      <c r="DC256" s="812"/>
      <c r="DD256" s="812"/>
      <c r="DE256" s="812"/>
      <c r="DF256" s="812"/>
      <c r="DG256" s="812"/>
      <c r="DH256" s="812"/>
      <c r="DI256" s="812"/>
      <c r="DJ256" s="812"/>
      <c r="DK256" s="812"/>
      <c r="DL256" s="812"/>
      <c r="DM256" s="812"/>
      <c r="DN256" s="812"/>
      <c r="DO256" s="812"/>
      <c r="DP256" s="812"/>
      <c r="DQ256" s="812"/>
      <c r="DR256" s="812"/>
      <c r="DS256" s="812"/>
      <c r="DT256" s="812"/>
      <c r="DU256" s="812"/>
      <c r="DV256" s="812"/>
      <c r="DW256" s="812"/>
      <c r="DX256" s="812"/>
      <c r="DY256" s="812"/>
      <c r="DZ256" s="812"/>
      <c r="EA256" s="812"/>
      <c r="EB256" s="812"/>
      <c r="EC256" s="812"/>
      <c r="ED256" s="812"/>
      <c r="EE256" s="812"/>
      <c r="EF256" s="812"/>
      <c r="EG256" s="812"/>
      <c r="EH256" s="812"/>
      <c r="EI256" s="812"/>
      <c r="EJ256" s="812"/>
      <c r="EK256" s="812"/>
      <c r="EL256" s="812"/>
      <c r="EM256" s="812"/>
      <c r="EN256" s="812"/>
      <c r="EO256" s="812"/>
      <c r="EP256" s="812"/>
      <c r="EQ256" s="812"/>
      <c r="ER256" s="812"/>
      <c r="ES256" s="812"/>
      <c r="ET256" s="812"/>
      <c r="EU256" s="812"/>
      <c r="EV256" s="812"/>
      <c r="EW256" s="812"/>
      <c r="EX256" s="812"/>
      <c r="EY256" s="812"/>
      <c r="EZ256" s="812"/>
      <c r="FA256" s="812"/>
      <c r="FB256" s="812"/>
      <c r="FC256" s="812"/>
      <c r="FD256" s="812"/>
      <c r="FE256" s="812"/>
      <c r="FF256" s="812"/>
      <c r="FG256" s="812"/>
      <c r="FH256" s="812"/>
      <c r="FI256" s="812"/>
      <c r="FJ256" s="812"/>
      <c r="FK256" s="812"/>
      <c r="FL256" s="812"/>
      <c r="FM256" s="812"/>
      <c r="FN256" s="812"/>
      <c r="FO256" s="812"/>
      <c r="FP256" s="812"/>
      <c r="FQ256" s="812"/>
      <c r="FR256" s="812"/>
      <c r="FS256" s="812"/>
      <c r="FT256" s="812"/>
      <c r="FU256" s="812"/>
      <c r="FV256" s="812"/>
      <c r="FW256" s="812"/>
      <c r="FX256" s="812"/>
      <c r="FY256" s="812"/>
      <c r="FZ256" s="812"/>
      <c r="GA256" s="812"/>
      <c r="GB256" s="812"/>
      <c r="GC256" s="812"/>
      <c r="GD256" s="812"/>
      <c r="GE256" s="812"/>
      <c r="GF256" s="812"/>
      <c r="GG256" s="812"/>
      <c r="GH256" s="812"/>
      <c r="GI256" s="812"/>
      <c r="GJ256" s="812"/>
      <c r="GK256" s="812"/>
      <c r="GL256" s="812"/>
      <c r="GM256" s="812"/>
    </row>
    <row r="257" spans="2:195" ht="15" customHeight="1" x14ac:dyDescent="0.2">
      <c r="B257" s="812"/>
      <c r="C257" s="812"/>
      <c r="D257" s="812"/>
      <c r="E257" s="812"/>
      <c r="F257" s="812"/>
      <c r="G257" s="812"/>
      <c r="H257" s="812"/>
      <c r="I257" s="812"/>
      <c r="J257" s="812"/>
      <c r="K257" s="812"/>
      <c r="L257" s="812"/>
      <c r="M257" s="812"/>
      <c r="N257" s="812"/>
      <c r="O257" s="812"/>
      <c r="P257" s="812"/>
      <c r="Q257" s="812"/>
      <c r="R257" s="812"/>
      <c r="S257" s="812"/>
      <c r="T257" s="812"/>
      <c r="U257" s="812"/>
      <c r="V257" s="812"/>
      <c r="W257" s="812"/>
      <c r="X257" s="812"/>
      <c r="Y257" s="812"/>
      <c r="Z257" s="812"/>
      <c r="AA257" s="812"/>
      <c r="AB257" s="812"/>
      <c r="AC257" s="812"/>
      <c r="AD257" s="812"/>
      <c r="AE257" s="812"/>
      <c r="AF257" s="812"/>
      <c r="AG257" s="812"/>
      <c r="AH257" s="812"/>
      <c r="AI257" s="812"/>
      <c r="AJ257" s="812"/>
      <c r="AK257" s="812"/>
      <c r="AL257" s="812"/>
      <c r="AM257" s="812"/>
      <c r="AN257" s="812"/>
      <c r="AO257" s="812"/>
      <c r="AP257" s="812"/>
      <c r="AQ257" s="812"/>
      <c r="AR257" s="812"/>
      <c r="AS257" s="812"/>
      <c r="AT257" s="812"/>
      <c r="AU257" s="812"/>
      <c r="AV257" s="812"/>
      <c r="AW257" s="812"/>
      <c r="AX257" s="812"/>
      <c r="AY257" s="812"/>
      <c r="AZ257" s="812"/>
      <c r="BA257" s="812"/>
      <c r="BB257" s="812"/>
      <c r="BC257" s="812"/>
      <c r="BD257" s="812"/>
      <c r="BE257" s="812"/>
      <c r="BF257" s="812"/>
      <c r="BG257" s="812"/>
      <c r="BH257" s="812"/>
      <c r="BI257" s="812"/>
      <c r="BJ257" s="812"/>
      <c r="BK257" s="812"/>
      <c r="BL257" s="812"/>
      <c r="BM257" s="812"/>
      <c r="BN257" s="812"/>
      <c r="BO257" s="812"/>
      <c r="BP257" s="812"/>
      <c r="BQ257" s="812"/>
      <c r="BR257" s="812"/>
      <c r="BS257" s="812"/>
      <c r="BT257" s="812"/>
      <c r="BU257" s="812"/>
      <c r="BV257" s="812"/>
      <c r="BW257" s="812"/>
      <c r="BX257" s="812"/>
      <c r="BY257" s="812"/>
      <c r="BZ257" s="812"/>
      <c r="CA257" s="812"/>
      <c r="CB257" s="812"/>
      <c r="CC257" s="812"/>
      <c r="CD257" s="812"/>
      <c r="CE257" s="812"/>
      <c r="CF257" s="812"/>
      <c r="CG257" s="812"/>
      <c r="CH257" s="812"/>
      <c r="CI257" s="812"/>
      <c r="CJ257" s="812"/>
      <c r="CK257" s="812"/>
      <c r="CL257" s="812"/>
      <c r="CM257" s="812"/>
      <c r="CN257" s="812"/>
      <c r="CO257" s="812"/>
      <c r="CP257" s="812"/>
      <c r="CQ257" s="812"/>
      <c r="CR257" s="812"/>
      <c r="CS257" s="812"/>
      <c r="CT257" s="812"/>
      <c r="CU257" s="812"/>
      <c r="CV257" s="812"/>
      <c r="CW257" s="812"/>
      <c r="CX257" s="812"/>
      <c r="CY257" s="812"/>
      <c r="CZ257" s="812"/>
      <c r="DA257" s="812"/>
      <c r="DB257" s="812"/>
      <c r="DC257" s="812"/>
      <c r="DD257" s="812"/>
      <c r="DE257" s="812"/>
      <c r="DF257" s="812"/>
      <c r="DG257" s="812"/>
      <c r="DH257" s="812"/>
      <c r="DI257" s="812"/>
      <c r="DJ257" s="812"/>
      <c r="DK257" s="812"/>
      <c r="DL257" s="812"/>
      <c r="DM257" s="812"/>
      <c r="DN257" s="812"/>
      <c r="DO257" s="812"/>
      <c r="DP257" s="812"/>
      <c r="DQ257" s="812"/>
      <c r="DR257" s="812"/>
      <c r="DS257" s="812"/>
      <c r="DT257" s="812"/>
      <c r="DU257" s="812"/>
      <c r="DV257" s="812"/>
      <c r="DW257" s="812"/>
      <c r="DX257" s="812"/>
      <c r="DY257" s="812"/>
      <c r="DZ257" s="812"/>
      <c r="EA257" s="812"/>
      <c r="EB257" s="812"/>
      <c r="EC257" s="812"/>
      <c r="ED257" s="812"/>
      <c r="EE257" s="812"/>
      <c r="EF257" s="812"/>
      <c r="EG257" s="812"/>
      <c r="EH257" s="812"/>
      <c r="EI257" s="812"/>
      <c r="EJ257" s="812"/>
      <c r="EK257" s="812"/>
      <c r="EL257" s="812"/>
      <c r="EM257" s="812"/>
      <c r="EN257" s="812"/>
      <c r="EO257" s="812"/>
      <c r="EP257" s="812"/>
      <c r="EQ257" s="812"/>
      <c r="ER257" s="812"/>
      <c r="ES257" s="812"/>
      <c r="ET257" s="812"/>
      <c r="EU257" s="812"/>
      <c r="EV257" s="812"/>
      <c r="EW257" s="812"/>
      <c r="EX257" s="812"/>
      <c r="EY257" s="812"/>
      <c r="EZ257" s="812"/>
      <c r="FA257" s="812"/>
      <c r="FB257" s="812"/>
      <c r="FC257" s="812"/>
      <c r="FD257" s="812"/>
      <c r="FE257" s="812"/>
      <c r="FF257" s="812"/>
      <c r="FG257" s="812"/>
      <c r="FH257" s="812"/>
      <c r="FI257" s="812"/>
      <c r="FJ257" s="812"/>
      <c r="FK257" s="812"/>
      <c r="FL257" s="812"/>
      <c r="FM257" s="812"/>
      <c r="FN257" s="812"/>
      <c r="FO257" s="812"/>
      <c r="FP257" s="812"/>
      <c r="FQ257" s="812"/>
      <c r="FR257" s="812"/>
      <c r="FS257" s="812"/>
      <c r="FT257" s="812"/>
      <c r="FU257" s="812"/>
      <c r="FV257" s="812"/>
      <c r="FW257" s="812"/>
      <c r="FX257" s="812"/>
      <c r="FY257" s="812"/>
      <c r="FZ257" s="812"/>
      <c r="GA257" s="812"/>
      <c r="GB257" s="812"/>
      <c r="GC257" s="812"/>
      <c r="GD257" s="812"/>
      <c r="GE257" s="812"/>
      <c r="GF257" s="812"/>
      <c r="GG257" s="812"/>
      <c r="GH257" s="812"/>
      <c r="GI257" s="812"/>
      <c r="GJ257" s="812"/>
      <c r="GK257" s="812"/>
      <c r="GL257" s="812"/>
      <c r="GM257" s="812"/>
    </row>
    <row r="258" spans="2:195" ht="15" customHeight="1" x14ac:dyDescent="0.2">
      <c r="B258" s="812"/>
      <c r="C258" s="812"/>
      <c r="D258" s="812"/>
      <c r="E258" s="812"/>
      <c r="F258" s="812"/>
      <c r="G258" s="812"/>
      <c r="H258" s="812"/>
      <c r="I258" s="812"/>
      <c r="J258" s="812"/>
      <c r="K258" s="812"/>
      <c r="L258" s="812"/>
      <c r="M258" s="812"/>
      <c r="N258" s="812"/>
      <c r="O258" s="812"/>
      <c r="P258" s="812"/>
      <c r="Q258" s="812"/>
      <c r="R258" s="812"/>
      <c r="S258" s="812"/>
      <c r="T258" s="812"/>
      <c r="U258" s="812"/>
      <c r="V258" s="812"/>
      <c r="W258" s="812"/>
      <c r="X258" s="812"/>
      <c r="Y258" s="812"/>
      <c r="Z258" s="812"/>
      <c r="AA258" s="812"/>
      <c r="AB258" s="812"/>
      <c r="AC258" s="812"/>
      <c r="AD258" s="812"/>
      <c r="AE258" s="812"/>
      <c r="AF258" s="812"/>
      <c r="AG258" s="812"/>
      <c r="AH258" s="812"/>
      <c r="AI258" s="812"/>
      <c r="AJ258" s="812"/>
      <c r="AK258" s="812"/>
      <c r="AL258" s="812"/>
      <c r="AM258" s="812"/>
      <c r="AN258" s="812"/>
      <c r="AO258" s="812"/>
      <c r="AP258" s="812"/>
      <c r="AQ258" s="812"/>
      <c r="AR258" s="812"/>
      <c r="AS258" s="812"/>
      <c r="AT258" s="812"/>
      <c r="AU258" s="812"/>
      <c r="AV258" s="812"/>
      <c r="AW258" s="812"/>
      <c r="AX258" s="812"/>
      <c r="AY258" s="812"/>
      <c r="AZ258" s="812"/>
      <c r="BA258" s="812"/>
      <c r="BB258" s="812"/>
      <c r="BC258" s="812"/>
      <c r="BD258" s="812"/>
      <c r="BE258" s="812"/>
      <c r="BF258" s="812"/>
      <c r="BG258" s="812"/>
      <c r="BH258" s="812"/>
      <c r="BI258" s="812"/>
      <c r="BJ258" s="812"/>
      <c r="BK258" s="812"/>
      <c r="BL258" s="812"/>
      <c r="BM258" s="812"/>
      <c r="BN258" s="812"/>
      <c r="BO258" s="812"/>
      <c r="BP258" s="812"/>
      <c r="BQ258" s="812"/>
      <c r="BR258" s="812"/>
      <c r="BS258" s="812"/>
      <c r="BT258" s="812"/>
      <c r="BU258" s="812"/>
      <c r="BV258" s="812"/>
      <c r="BW258" s="812"/>
      <c r="BX258" s="812"/>
      <c r="BY258" s="812"/>
      <c r="BZ258" s="812"/>
      <c r="CA258" s="812"/>
      <c r="CB258" s="812"/>
      <c r="CC258" s="812"/>
      <c r="CD258" s="812"/>
      <c r="CE258" s="812"/>
      <c r="CF258" s="812"/>
      <c r="CG258" s="812"/>
      <c r="CH258" s="812"/>
      <c r="CI258" s="812"/>
      <c r="CJ258" s="812"/>
      <c r="CK258" s="812"/>
      <c r="CL258" s="812"/>
      <c r="CM258" s="812"/>
      <c r="CN258" s="812"/>
      <c r="CO258" s="812"/>
      <c r="CP258" s="812"/>
      <c r="CQ258" s="812"/>
      <c r="CR258" s="812"/>
      <c r="CS258" s="812"/>
      <c r="CT258" s="812"/>
      <c r="CU258" s="812"/>
      <c r="CV258" s="812"/>
      <c r="CW258" s="812"/>
      <c r="CX258" s="812"/>
      <c r="CY258" s="812"/>
      <c r="CZ258" s="812"/>
      <c r="DA258" s="812"/>
      <c r="DB258" s="812"/>
      <c r="DC258" s="812"/>
      <c r="DD258" s="812"/>
      <c r="DE258" s="812"/>
      <c r="DF258" s="812"/>
      <c r="DG258" s="812"/>
      <c r="DH258" s="812"/>
      <c r="DI258" s="812"/>
      <c r="DJ258" s="812"/>
      <c r="DK258" s="812"/>
      <c r="DL258" s="812"/>
      <c r="DM258" s="812"/>
      <c r="DN258" s="812"/>
      <c r="DO258" s="812"/>
      <c r="DP258" s="812"/>
      <c r="DQ258" s="812"/>
      <c r="DR258" s="812"/>
      <c r="DS258" s="812"/>
      <c r="DT258" s="812"/>
      <c r="DU258" s="812"/>
      <c r="DV258" s="812"/>
      <c r="DW258" s="812"/>
      <c r="DX258" s="812"/>
      <c r="DY258" s="812"/>
      <c r="DZ258" s="812"/>
      <c r="EA258" s="812"/>
      <c r="EB258" s="812"/>
      <c r="EC258" s="812"/>
      <c r="ED258" s="812"/>
      <c r="EE258" s="812"/>
      <c r="EF258" s="812"/>
      <c r="EG258" s="812"/>
      <c r="EH258" s="812"/>
      <c r="EI258" s="812"/>
      <c r="EJ258" s="812"/>
      <c r="EK258" s="812"/>
      <c r="EL258" s="812"/>
      <c r="EM258" s="812"/>
      <c r="EN258" s="812"/>
      <c r="EO258" s="812"/>
      <c r="EP258" s="812"/>
      <c r="EQ258" s="812"/>
      <c r="ER258" s="812"/>
      <c r="ES258" s="812"/>
      <c r="ET258" s="812"/>
      <c r="EU258" s="812"/>
      <c r="EV258" s="812"/>
      <c r="EW258" s="812"/>
      <c r="EX258" s="812"/>
      <c r="EY258" s="812"/>
      <c r="EZ258" s="812"/>
      <c r="FA258" s="812"/>
      <c r="FB258" s="812"/>
      <c r="FC258" s="812"/>
      <c r="FD258" s="812"/>
      <c r="FE258" s="812"/>
      <c r="FF258" s="812"/>
      <c r="FG258" s="812"/>
      <c r="FH258" s="812"/>
      <c r="FI258" s="812"/>
      <c r="FJ258" s="812"/>
      <c r="FK258" s="812"/>
      <c r="FL258" s="812"/>
      <c r="FM258" s="812"/>
      <c r="FN258" s="812"/>
      <c r="FO258" s="812"/>
      <c r="FP258" s="812"/>
      <c r="FQ258" s="812"/>
      <c r="FR258" s="812"/>
      <c r="FS258" s="812"/>
      <c r="FT258" s="812"/>
      <c r="FU258" s="812"/>
      <c r="FV258" s="812"/>
      <c r="FW258" s="812"/>
      <c r="FX258" s="812"/>
      <c r="FY258" s="812"/>
      <c r="FZ258" s="812"/>
      <c r="GA258" s="812"/>
      <c r="GB258" s="812"/>
      <c r="GC258" s="812"/>
      <c r="GD258" s="812"/>
      <c r="GE258" s="812"/>
      <c r="GF258" s="812"/>
      <c r="GG258" s="812"/>
      <c r="GH258" s="812"/>
      <c r="GI258" s="812"/>
      <c r="GJ258" s="812"/>
      <c r="GK258" s="812"/>
      <c r="GL258" s="812"/>
      <c r="GM258" s="812"/>
    </row>
    <row r="259" spans="2:195" ht="15" customHeight="1" x14ac:dyDescent="0.2">
      <c r="B259" s="812"/>
      <c r="C259" s="812"/>
      <c r="D259" s="812"/>
      <c r="E259" s="812"/>
      <c r="F259" s="812"/>
      <c r="G259" s="812"/>
      <c r="H259" s="812"/>
      <c r="I259" s="812"/>
      <c r="J259" s="812"/>
      <c r="K259" s="812"/>
      <c r="L259" s="812"/>
      <c r="M259" s="812"/>
      <c r="N259" s="812"/>
      <c r="O259" s="812"/>
      <c r="P259" s="812"/>
      <c r="Q259" s="812"/>
      <c r="R259" s="812"/>
      <c r="S259" s="812"/>
      <c r="T259" s="812"/>
      <c r="U259" s="812"/>
      <c r="V259" s="812"/>
      <c r="W259" s="812"/>
      <c r="X259" s="812"/>
      <c r="Y259" s="812"/>
      <c r="Z259" s="812"/>
      <c r="AA259" s="812"/>
      <c r="AB259" s="812"/>
      <c r="AC259" s="812"/>
      <c r="AD259" s="812"/>
      <c r="AE259" s="812"/>
      <c r="AF259" s="812"/>
      <c r="AG259" s="812"/>
      <c r="AH259" s="812"/>
      <c r="AI259" s="812"/>
      <c r="AJ259" s="812"/>
      <c r="AK259" s="812"/>
      <c r="AL259" s="812"/>
      <c r="AM259" s="812"/>
      <c r="AN259" s="812"/>
      <c r="AO259" s="812"/>
      <c r="AP259" s="812"/>
      <c r="AQ259" s="812"/>
      <c r="AR259" s="812"/>
      <c r="AS259" s="812"/>
      <c r="AT259" s="812"/>
      <c r="AU259" s="812"/>
      <c r="AV259" s="812"/>
      <c r="AW259" s="812"/>
      <c r="AX259" s="812"/>
      <c r="AY259" s="812"/>
      <c r="AZ259" s="812"/>
      <c r="BA259" s="812"/>
      <c r="BB259" s="812"/>
      <c r="BC259" s="812"/>
      <c r="BD259" s="812"/>
      <c r="BE259" s="812"/>
      <c r="BF259" s="812"/>
      <c r="BG259" s="812"/>
      <c r="BH259" s="812"/>
      <c r="BI259" s="812"/>
      <c r="BJ259" s="812"/>
      <c r="BK259" s="812"/>
      <c r="BL259" s="812"/>
      <c r="BM259" s="812"/>
      <c r="BN259" s="812"/>
      <c r="BO259" s="812"/>
      <c r="BP259" s="812"/>
      <c r="BQ259" s="812"/>
      <c r="BR259" s="812"/>
      <c r="BS259" s="812"/>
      <c r="BT259" s="812"/>
      <c r="BU259" s="812"/>
      <c r="BV259" s="812"/>
      <c r="BW259" s="812"/>
      <c r="BX259" s="812"/>
      <c r="BY259" s="812"/>
      <c r="BZ259" s="812"/>
      <c r="CA259" s="812"/>
      <c r="CB259" s="812"/>
      <c r="CC259" s="812"/>
      <c r="CD259" s="812"/>
      <c r="CE259" s="812"/>
      <c r="CF259" s="812"/>
      <c r="CG259" s="812"/>
      <c r="CH259" s="812"/>
      <c r="CI259" s="812"/>
      <c r="CJ259" s="812"/>
      <c r="CK259" s="812"/>
      <c r="CL259" s="812"/>
      <c r="CM259" s="812"/>
      <c r="CN259" s="812"/>
      <c r="CO259" s="812"/>
      <c r="CP259" s="812"/>
      <c r="CQ259" s="812"/>
      <c r="CR259" s="812"/>
      <c r="CS259" s="812"/>
      <c r="CT259" s="812"/>
      <c r="CU259" s="812"/>
      <c r="CV259" s="812"/>
      <c r="CW259" s="812"/>
      <c r="CX259" s="812"/>
      <c r="CY259" s="812"/>
      <c r="CZ259" s="812"/>
      <c r="DA259" s="812"/>
      <c r="DB259" s="812"/>
      <c r="DC259" s="812"/>
      <c r="DD259" s="812"/>
      <c r="DE259" s="812"/>
      <c r="DF259" s="812"/>
      <c r="DG259" s="812"/>
      <c r="DH259" s="812"/>
      <c r="DI259" s="812"/>
      <c r="DJ259" s="812"/>
      <c r="DK259" s="812"/>
      <c r="DL259" s="812"/>
      <c r="DM259" s="812"/>
      <c r="DN259" s="812"/>
      <c r="DO259" s="812"/>
      <c r="DP259" s="812"/>
      <c r="DQ259" s="812"/>
      <c r="DR259" s="812"/>
      <c r="DS259" s="812"/>
      <c r="DT259" s="812"/>
      <c r="DU259" s="812"/>
      <c r="DV259" s="812"/>
      <c r="DW259" s="812"/>
      <c r="DX259" s="812"/>
      <c r="DY259" s="812"/>
      <c r="DZ259" s="812"/>
      <c r="EA259" s="812"/>
      <c r="EB259" s="812"/>
      <c r="EC259" s="812"/>
      <c r="ED259" s="812"/>
      <c r="EE259" s="812"/>
      <c r="EF259" s="812"/>
      <c r="EG259" s="812"/>
      <c r="EH259" s="812"/>
      <c r="EI259" s="812"/>
      <c r="EJ259" s="812"/>
      <c r="EK259" s="812"/>
      <c r="EL259" s="812"/>
      <c r="EM259" s="812"/>
      <c r="EN259" s="812"/>
      <c r="EO259" s="812"/>
      <c r="EP259" s="812"/>
      <c r="EQ259" s="812"/>
      <c r="ER259" s="812"/>
      <c r="ES259" s="812"/>
      <c r="ET259" s="812"/>
      <c r="EU259" s="812"/>
      <c r="EV259" s="812"/>
      <c r="EW259" s="812"/>
      <c r="EX259" s="812"/>
      <c r="EY259" s="812"/>
      <c r="EZ259" s="812"/>
      <c r="FA259" s="812"/>
      <c r="FB259" s="812"/>
      <c r="FC259" s="812"/>
      <c r="FD259" s="812"/>
      <c r="FE259" s="812"/>
      <c r="FF259" s="812"/>
      <c r="FG259" s="812"/>
      <c r="FH259" s="812"/>
      <c r="FI259" s="812"/>
      <c r="FJ259" s="812"/>
      <c r="FK259" s="812"/>
      <c r="FL259" s="812"/>
      <c r="FM259" s="812"/>
      <c r="FN259" s="812"/>
      <c r="FO259" s="812"/>
      <c r="FP259" s="812"/>
      <c r="FQ259" s="812"/>
      <c r="FR259" s="812"/>
      <c r="FS259" s="812"/>
      <c r="FT259" s="812"/>
      <c r="FU259" s="812"/>
      <c r="FV259" s="812"/>
      <c r="FW259" s="812"/>
      <c r="FX259" s="812"/>
      <c r="FY259" s="812"/>
      <c r="FZ259" s="812"/>
      <c r="GA259" s="812"/>
      <c r="GB259" s="812"/>
      <c r="GC259" s="812"/>
      <c r="GD259" s="812"/>
      <c r="GE259" s="812"/>
      <c r="GF259" s="812"/>
      <c r="GG259" s="812"/>
      <c r="GH259" s="812"/>
      <c r="GI259" s="812"/>
      <c r="GJ259" s="812"/>
      <c r="GK259" s="812"/>
      <c r="GL259" s="812"/>
      <c r="GM259" s="812"/>
    </row>
    <row r="260" spans="2:195" ht="15" customHeight="1" x14ac:dyDescent="0.2">
      <c r="B260" s="812"/>
      <c r="C260" s="812"/>
      <c r="D260" s="812"/>
      <c r="E260" s="812"/>
      <c r="F260" s="812"/>
      <c r="G260" s="812"/>
      <c r="H260" s="812"/>
      <c r="I260" s="812"/>
      <c r="J260" s="812"/>
      <c r="K260" s="812"/>
      <c r="L260" s="812"/>
      <c r="M260" s="812"/>
      <c r="N260" s="812"/>
      <c r="O260" s="812"/>
      <c r="P260" s="812"/>
      <c r="Q260" s="812"/>
      <c r="R260" s="812"/>
      <c r="S260" s="812"/>
      <c r="T260" s="812"/>
      <c r="U260" s="812"/>
      <c r="V260" s="812"/>
      <c r="W260" s="812"/>
      <c r="X260" s="812"/>
      <c r="Y260" s="812"/>
      <c r="Z260" s="812"/>
      <c r="AA260" s="812"/>
      <c r="AB260" s="812"/>
      <c r="AC260" s="812"/>
      <c r="AD260" s="812"/>
      <c r="AE260" s="812"/>
      <c r="AF260" s="812"/>
      <c r="AG260" s="812"/>
      <c r="AH260" s="812"/>
      <c r="AI260" s="812"/>
      <c r="AJ260" s="812"/>
      <c r="AK260" s="812"/>
      <c r="AL260" s="812"/>
      <c r="AM260" s="812"/>
      <c r="AN260" s="812"/>
      <c r="AO260" s="812"/>
      <c r="AP260" s="812"/>
      <c r="AQ260" s="812"/>
      <c r="AR260" s="812"/>
      <c r="AS260" s="812"/>
      <c r="AT260" s="812"/>
      <c r="AU260" s="812"/>
      <c r="AV260" s="812"/>
      <c r="AW260" s="812"/>
      <c r="AX260" s="812"/>
      <c r="AY260" s="812"/>
      <c r="AZ260" s="812"/>
      <c r="BA260" s="812"/>
      <c r="BB260" s="812"/>
      <c r="BC260" s="812"/>
      <c r="BD260" s="812"/>
      <c r="BE260" s="812"/>
      <c r="BF260" s="812"/>
      <c r="BG260" s="812"/>
      <c r="BH260" s="812"/>
      <c r="BI260" s="812"/>
      <c r="BJ260" s="812"/>
      <c r="BK260" s="812"/>
      <c r="BL260" s="812"/>
      <c r="BM260" s="812"/>
      <c r="BN260" s="812"/>
      <c r="BO260" s="812"/>
      <c r="BP260" s="812"/>
      <c r="BQ260" s="812"/>
      <c r="BR260" s="812"/>
      <c r="BS260" s="812"/>
      <c r="BT260" s="812"/>
      <c r="BU260" s="812"/>
      <c r="BV260" s="812"/>
      <c r="BW260" s="812"/>
      <c r="BX260" s="812"/>
      <c r="BY260" s="812"/>
      <c r="BZ260" s="812"/>
      <c r="CA260" s="812"/>
      <c r="CB260" s="812"/>
      <c r="CC260" s="812"/>
      <c r="CD260" s="812"/>
      <c r="CE260" s="812"/>
      <c r="CF260" s="812"/>
      <c r="CG260" s="812"/>
      <c r="CH260" s="812"/>
      <c r="CI260" s="812"/>
      <c r="CJ260" s="812"/>
      <c r="CK260" s="812"/>
      <c r="CL260" s="812"/>
      <c r="CM260" s="812"/>
      <c r="CN260" s="812"/>
      <c r="CO260" s="812"/>
      <c r="CP260" s="812"/>
      <c r="CQ260" s="812"/>
      <c r="CR260" s="812"/>
      <c r="CS260" s="812"/>
      <c r="CT260" s="812"/>
      <c r="CU260" s="812"/>
      <c r="CV260" s="812"/>
      <c r="CW260" s="812"/>
      <c r="CX260" s="812"/>
      <c r="CY260" s="812"/>
      <c r="CZ260" s="812"/>
      <c r="DA260" s="812"/>
      <c r="DB260" s="812"/>
      <c r="DC260" s="812"/>
      <c r="DD260" s="812"/>
      <c r="DE260" s="812"/>
      <c r="DF260" s="812"/>
      <c r="DG260" s="812"/>
      <c r="DH260" s="812"/>
      <c r="DI260" s="812"/>
      <c r="DJ260" s="812"/>
      <c r="DK260" s="812"/>
      <c r="DL260" s="812"/>
      <c r="DM260" s="812"/>
      <c r="DN260" s="812"/>
      <c r="DO260" s="812"/>
      <c r="DP260" s="812"/>
      <c r="DQ260" s="812"/>
      <c r="DR260" s="812"/>
      <c r="DS260" s="812"/>
      <c r="DT260" s="812"/>
      <c r="DU260" s="812"/>
      <c r="DV260" s="812"/>
      <c r="DW260" s="812"/>
      <c r="DX260" s="812"/>
      <c r="DY260" s="812"/>
      <c r="DZ260" s="812"/>
      <c r="EA260" s="812"/>
      <c r="EB260" s="812"/>
      <c r="EC260" s="812"/>
      <c r="ED260" s="812"/>
      <c r="EE260" s="812"/>
      <c r="EF260" s="812"/>
      <c r="EG260" s="812"/>
      <c r="EH260" s="812"/>
      <c r="EI260" s="812"/>
      <c r="EJ260" s="812"/>
      <c r="EK260" s="812"/>
      <c r="EL260" s="812"/>
      <c r="EM260" s="812"/>
      <c r="EN260" s="812"/>
      <c r="EO260" s="812"/>
      <c r="EP260" s="812"/>
      <c r="EQ260" s="812"/>
      <c r="ER260" s="812"/>
      <c r="ES260" s="812"/>
      <c r="ET260" s="812"/>
      <c r="EU260" s="812"/>
      <c r="EV260" s="812"/>
      <c r="EW260" s="812"/>
      <c r="EX260" s="812"/>
      <c r="EY260" s="812"/>
      <c r="EZ260" s="812"/>
      <c r="FA260" s="812"/>
      <c r="FB260" s="812"/>
      <c r="FC260" s="812"/>
      <c r="FD260" s="812"/>
      <c r="FE260" s="812"/>
      <c r="FF260" s="812"/>
      <c r="FG260" s="812"/>
      <c r="FH260" s="812"/>
      <c r="FI260" s="812"/>
      <c r="FJ260" s="812"/>
      <c r="FK260" s="812"/>
      <c r="FL260" s="812"/>
      <c r="FM260" s="812"/>
      <c r="FN260" s="812"/>
      <c r="FO260" s="812"/>
      <c r="FP260" s="812"/>
      <c r="FQ260" s="812"/>
      <c r="FR260" s="812"/>
      <c r="FS260" s="812"/>
      <c r="FT260" s="812"/>
      <c r="FU260" s="812"/>
      <c r="FV260" s="812"/>
      <c r="FW260" s="812"/>
      <c r="FX260" s="812"/>
      <c r="FY260" s="812"/>
      <c r="FZ260" s="812"/>
      <c r="GA260" s="812"/>
      <c r="GB260" s="812"/>
      <c r="GC260" s="812"/>
      <c r="GD260" s="812"/>
      <c r="GE260" s="812"/>
      <c r="GF260" s="812"/>
      <c r="GG260" s="812"/>
      <c r="GH260" s="812"/>
      <c r="GI260" s="812"/>
      <c r="GJ260" s="812"/>
      <c r="GK260" s="812"/>
      <c r="GL260" s="812"/>
      <c r="GM260" s="812"/>
    </row>
    <row r="261" spans="2:195" ht="15" customHeight="1" x14ac:dyDescent="0.2">
      <c r="B261" s="812"/>
      <c r="C261" s="812"/>
      <c r="D261" s="812"/>
      <c r="E261" s="812"/>
      <c r="F261" s="812"/>
      <c r="G261" s="812"/>
      <c r="H261" s="812"/>
      <c r="I261" s="812"/>
      <c r="J261" s="812"/>
      <c r="K261" s="812"/>
      <c r="L261" s="812"/>
      <c r="M261" s="812"/>
      <c r="N261" s="812"/>
      <c r="O261" s="812"/>
      <c r="P261" s="812"/>
      <c r="Q261" s="812"/>
      <c r="R261" s="812"/>
      <c r="S261" s="812"/>
      <c r="T261" s="812"/>
      <c r="U261" s="812"/>
      <c r="V261" s="812"/>
      <c r="W261" s="812"/>
      <c r="X261" s="812"/>
      <c r="Y261" s="812"/>
      <c r="Z261" s="812"/>
      <c r="AA261" s="812"/>
      <c r="AB261" s="812"/>
      <c r="AC261" s="812"/>
      <c r="AD261" s="812"/>
      <c r="AE261" s="812"/>
      <c r="AF261" s="812"/>
      <c r="AG261" s="812"/>
      <c r="AH261" s="812"/>
      <c r="AI261" s="812"/>
      <c r="AJ261" s="812"/>
      <c r="AK261" s="812"/>
      <c r="AL261" s="812"/>
      <c r="AM261" s="812"/>
      <c r="AN261" s="812"/>
      <c r="AO261" s="812"/>
      <c r="AP261" s="812"/>
      <c r="AQ261" s="812"/>
      <c r="AR261" s="812"/>
      <c r="AS261" s="812"/>
      <c r="AT261" s="812"/>
      <c r="AU261" s="812"/>
      <c r="AV261" s="812"/>
      <c r="AW261" s="812"/>
      <c r="AX261" s="812"/>
      <c r="AY261" s="812"/>
      <c r="AZ261" s="812"/>
      <c r="BA261" s="812"/>
      <c r="BB261" s="812"/>
      <c r="BC261" s="812"/>
      <c r="BD261" s="812"/>
      <c r="BE261" s="812"/>
      <c r="BF261" s="812"/>
      <c r="BG261" s="812"/>
      <c r="BH261" s="812"/>
      <c r="BI261" s="812"/>
      <c r="BJ261" s="812"/>
      <c r="BK261" s="812"/>
      <c r="BL261" s="812"/>
      <c r="BM261" s="812"/>
      <c r="BN261" s="812"/>
      <c r="BO261" s="812"/>
      <c r="BP261" s="812"/>
      <c r="BQ261" s="812"/>
      <c r="BR261" s="812"/>
      <c r="BS261" s="812"/>
      <c r="BT261" s="812"/>
      <c r="BU261" s="812"/>
      <c r="BV261" s="812"/>
      <c r="BW261" s="812"/>
      <c r="BX261" s="812"/>
      <c r="BY261" s="812"/>
      <c r="BZ261" s="812"/>
      <c r="CA261" s="812"/>
      <c r="CB261" s="812"/>
      <c r="CC261" s="812"/>
      <c r="CD261" s="812"/>
      <c r="CE261" s="812"/>
      <c r="CF261" s="812"/>
      <c r="CG261" s="812"/>
      <c r="CH261" s="812"/>
      <c r="CI261" s="812"/>
      <c r="CJ261" s="812"/>
      <c r="CK261" s="812"/>
      <c r="CL261" s="812"/>
      <c r="CM261" s="812"/>
      <c r="CN261" s="812"/>
      <c r="CO261" s="812"/>
      <c r="CP261" s="812"/>
      <c r="CQ261" s="812"/>
      <c r="CR261" s="812"/>
      <c r="CS261" s="812"/>
      <c r="CT261" s="812"/>
      <c r="CU261" s="812"/>
      <c r="CV261" s="812"/>
      <c r="CW261" s="812"/>
      <c r="CX261" s="812"/>
      <c r="CY261" s="812"/>
      <c r="CZ261" s="812"/>
      <c r="DA261" s="812"/>
      <c r="DB261" s="812"/>
      <c r="DC261" s="812"/>
      <c r="DD261" s="812"/>
      <c r="DE261" s="812"/>
      <c r="DF261" s="812"/>
      <c r="DG261" s="812"/>
      <c r="DH261" s="812"/>
      <c r="DI261" s="812"/>
      <c r="DJ261" s="812"/>
      <c r="DK261" s="812"/>
      <c r="DL261" s="812"/>
      <c r="DM261" s="812"/>
      <c r="DN261" s="812"/>
      <c r="DO261" s="812"/>
      <c r="DP261" s="812"/>
      <c r="DQ261" s="812"/>
      <c r="DR261" s="812"/>
      <c r="DS261" s="812"/>
      <c r="DT261" s="812"/>
      <c r="DU261" s="812"/>
      <c r="DV261" s="812"/>
      <c r="DW261" s="812"/>
      <c r="DX261" s="812"/>
      <c r="DY261" s="812"/>
      <c r="DZ261" s="812"/>
      <c r="EA261" s="812"/>
      <c r="EB261" s="812"/>
      <c r="EC261" s="812"/>
      <c r="ED261" s="812"/>
      <c r="EE261" s="812"/>
      <c r="EF261" s="812"/>
      <c r="EG261" s="812"/>
      <c r="EH261" s="812"/>
      <c r="EI261" s="812"/>
      <c r="EJ261" s="812"/>
      <c r="EK261" s="812"/>
      <c r="EL261" s="812"/>
      <c r="EM261" s="812"/>
      <c r="EN261" s="812"/>
      <c r="EO261" s="812"/>
      <c r="EP261" s="812"/>
      <c r="EQ261" s="812"/>
      <c r="ER261" s="812"/>
      <c r="ES261" s="812"/>
      <c r="ET261" s="812"/>
      <c r="EU261" s="812"/>
      <c r="EV261" s="812"/>
      <c r="EW261" s="812"/>
      <c r="EX261" s="812"/>
      <c r="EY261" s="812"/>
      <c r="EZ261" s="812"/>
      <c r="FA261" s="812"/>
      <c r="FB261" s="812"/>
      <c r="FC261" s="812"/>
      <c r="FD261" s="812"/>
      <c r="FE261" s="812"/>
      <c r="FF261" s="812"/>
      <c r="FG261" s="812"/>
      <c r="FH261" s="812"/>
      <c r="FI261" s="812"/>
      <c r="FJ261" s="812"/>
      <c r="FK261" s="812"/>
      <c r="FL261" s="812"/>
      <c r="FM261" s="812"/>
      <c r="FN261" s="812"/>
      <c r="FO261" s="812"/>
      <c r="FP261" s="812"/>
      <c r="FQ261" s="812"/>
      <c r="FR261" s="812"/>
      <c r="FS261" s="812"/>
      <c r="FT261" s="812"/>
      <c r="FU261" s="812"/>
      <c r="FV261" s="812"/>
      <c r="FW261" s="812"/>
      <c r="FX261" s="812"/>
      <c r="FY261" s="812"/>
      <c r="FZ261" s="812"/>
      <c r="GA261" s="812"/>
      <c r="GB261" s="812"/>
      <c r="GC261" s="812"/>
      <c r="GD261" s="812"/>
      <c r="GE261" s="812"/>
      <c r="GF261" s="812"/>
      <c r="GG261" s="812"/>
      <c r="GH261" s="812"/>
      <c r="GI261" s="812"/>
      <c r="GJ261" s="812"/>
      <c r="GK261" s="812"/>
      <c r="GL261" s="812"/>
      <c r="GM261" s="812"/>
    </row>
    <row r="262" spans="2:195" ht="15" customHeight="1" x14ac:dyDescent="0.2">
      <c r="B262" s="812"/>
      <c r="C262" s="812"/>
      <c r="D262" s="812"/>
      <c r="E262" s="812"/>
      <c r="F262" s="812"/>
      <c r="G262" s="812"/>
      <c r="H262" s="812"/>
      <c r="I262" s="812"/>
      <c r="J262" s="812"/>
      <c r="K262" s="812"/>
      <c r="L262" s="812"/>
      <c r="M262" s="812"/>
      <c r="N262" s="812"/>
      <c r="O262" s="812"/>
      <c r="P262" s="812"/>
      <c r="Q262" s="812"/>
      <c r="R262" s="812"/>
      <c r="S262" s="812"/>
      <c r="T262" s="812"/>
      <c r="U262" s="812"/>
      <c r="V262" s="812"/>
      <c r="W262" s="812"/>
      <c r="X262" s="812"/>
      <c r="Y262" s="812"/>
      <c r="Z262" s="812"/>
      <c r="AA262" s="812"/>
      <c r="AB262" s="812"/>
      <c r="AC262" s="812"/>
      <c r="AD262" s="812"/>
      <c r="AE262" s="812"/>
      <c r="AF262" s="812"/>
      <c r="AG262" s="812"/>
      <c r="AH262" s="812"/>
      <c r="AI262" s="812"/>
      <c r="AJ262" s="812"/>
      <c r="AK262" s="812"/>
      <c r="AL262" s="812"/>
      <c r="AM262" s="812"/>
      <c r="AN262" s="812"/>
      <c r="AO262" s="812"/>
      <c r="AP262" s="812"/>
      <c r="AQ262" s="812"/>
      <c r="AR262" s="812"/>
      <c r="AS262" s="812"/>
      <c r="AT262" s="812"/>
      <c r="AU262" s="812"/>
      <c r="AV262" s="812"/>
      <c r="AW262" s="812"/>
      <c r="AX262" s="812"/>
      <c r="AY262" s="812"/>
      <c r="AZ262" s="812"/>
      <c r="BA262" s="812"/>
      <c r="BB262" s="812"/>
      <c r="BC262" s="812"/>
      <c r="BD262" s="812"/>
      <c r="BE262" s="812"/>
      <c r="BF262" s="812"/>
      <c r="BG262" s="812"/>
      <c r="BH262" s="812"/>
      <c r="BI262" s="812"/>
      <c r="BJ262" s="812"/>
      <c r="BK262" s="812"/>
      <c r="BL262" s="812"/>
      <c r="BM262" s="812"/>
      <c r="BN262" s="812"/>
      <c r="BO262" s="812"/>
      <c r="BP262" s="812"/>
      <c r="BQ262" s="812"/>
      <c r="BR262" s="812"/>
      <c r="BS262" s="812"/>
      <c r="BT262" s="812"/>
      <c r="BU262" s="812"/>
      <c r="BV262" s="812"/>
      <c r="BW262" s="812"/>
      <c r="BX262" s="812"/>
      <c r="BY262" s="812"/>
      <c r="BZ262" s="812"/>
      <c r="CA262" s="812"/>
      <c r="CB262" s="812"/>
      <c r="CC262" s="812"/>
      <c r="CD262" s="812"/>
      <c r="CE262" s="812"/>
      <c r="CF262" s="812"/>
      <c r="CG262" s="812"/>
      <c r="CH262" s="812"/>
      <c r="CI262" s="812"/>
      <c r="CJ262" s="812"/>
      <c r="CK262" s="812"/>
      <c r="CL262" s="812"/>
      <c r="CM262" s="812"/>
      <c r="CN262" s="812"/>
      <c r="CO262" s="812"/>
      <c r="CP262" s="812"/>
      <c r="CQ262" s="812"/>
      <c r="CR262" s="812"/>
      <c r="CS262" s="812"/>
      <c r="CT262" s="812"/>
      <c r="CU262" s="812"/>
      <c r="CV262" s="812"/>
      <c r="CW262" s="812"/>
      <c r="CX262" s="812"/>
      <c r="CY262" s="812"/>
      <c r="CZ262" s="812"/>
      <c r="DA262" s="812"/>
      <c r="DB262" s="812"/>
      <c r="DC262" s="812"/>
      <c r="DD262" s="812"/>
      <c r="DE262" s="812"/>
      <c r="DF262" s="812"/>
      <c r="DG262" s="812"/>
      <c r="DH262" s="812"/>
      <c r="DI262" s="812"/>
      <c r="DJ262" s="812"/>
      <c r="DK262" s="812"/>
      <c r="DL262" s="812"/>
      <c r="DM262" s="812"/>
      <c r="DN262" s="812"/>
      <c r="DO262" s="812"/>
      <c r="DP262" s="812"/>
      <c r="DQ262" s="812"/>
      <c r="DR262" s="812"/>
      <c r="DS262" s="812"/>
      <c r="DT262" s="812"/>
      <c r="DU262" s="812"/>
      <c r="DV262" s="812"/>
      <c r="DW262" s="812"/>
      <c r="DX262" s="812"/>
      <c r="DY262" s="812"/>
      <c r="DZ262" s="812"/>
      <c r="EA262" s="812"/>
      <c r="EB262" s="812"/>
      <c r="EC262" s="812"/>
      <c r="ED262" s="812"/>
      <c r="EE262" s="812"/>
      <c r="EF262" s="812"/>
      <c r="EG262" s="812"/>
      <c r="EH262" s="812"/>
      <c r="EI262" s="812"/>
      <c r="EJ262" s="812"/>
      <c r="EK262" s="812"/>
      <c r="EL262" s="812"/>
      <c r="EM262" s="812"/>
      <c r="EN262" s="812"/>
      <c r="EO262" s="812"/>
      <c r="EP262" s="812"/>
      <c r="EQ262" s="812"/>
      <c r="ER262" s="812"/>
      <c r="ES262" s="812"/>
      <c r="ET262" s="812"/>
      <c r="EU262" s="812"/>
      <c r="EV262" s="812"/>
      <c r="EW262" s="812"/>
      <c r="EX262" s="812"/>
      <c r="EY262" s="812"/>
      <c r="EZ262" s="812"/>
      <c r="FA262" s="812"/>
      <c r="FB262" s="812"/>
      <c r="FC262" s="812"/>
      <c r="FD262" s="812"/>
      <c r="FE262" s="812"/>
      <c r="FF262" s="812"/>
      <c r="FG262" s="812"/>
      <c r="FH262" s="812"/>
      <c r="FI262" s="812"/>
      <c r="FJ262" s="812"/>
      <c r="FK262" s="812"/>
      <c r="FL262" s="812"/>
      <c r="FM262" s="812"/>
      <c r="FN262" s="812"/>
      <c r="FO262" s="812"/>
      <c r="FP262" s="812"/>
      <c r="FQ262" s="812"/>
      <c r="FR262" s="812"/>
      <c r="FS262" s="812"/>
      <c r="FT262" s="812"/>
      <c r="FU262" s="812"/>
      <c r="FV262" s="812"/>
      <c r="FW262" s="812"/>
      <c r="FX262" s="812"/>
      <c r="FY262" s="812"/>
      <c r="FZ262" s="812"/>
      <c r="GA262" s="812"/>
      <c r="GB262" s="812"/>
      <c r="GC262" s="812"/>
      <c r="GD262" s="812"/>
      <c r="GE262" s="812"/>
      <c r="GF262" s="812"/>
      <c r="GG262" s="812"/>
      <c r="GH262" s="812"/>
      <c r="GI262" s="812"/>
      <c r="GJ262" s="812"/>
      <c r="GK262" s="812"/>
      <c r="GL262" s="812"/>
      <c r="GM262" s="812"/>
    </row>
    <row r="263" spans="2:195" ht="15" customHeight="1" x14ac:dyDescent="0.2">
      <c r="B263" s="812"/>
      <c r="C263" s="812"/>
      <c r="D263" s="812"/>
      <c r="E263" s="812"/>
      <c r="F263" s="812"/>
      <c r="G263" s="812"/>
      <c r="H263" s="812"/>
      <c r="I263" s="812"/>
      <c r="J263" s="812"/>
      <c r="K263" s="812"/>
      <c r="L263" s="812"/>
      <c r="M263" s="812"/>
      <c r="N263" s="812"/>
      <c r="O263" s="812"/>
      <c r="P263" s="812"/>
      <c r="Q263" s="812"/>
      <c r="R263" s="812"/>
      <c r="S263" s="812"/>
      <c r="T263" s="812"/>
      <c r="U263" s="812"/>
      <c r="V263" s="812"/>
      <c r="W263" s="812"/>
      <c r="X263" s="812"/>
      <c r="Y263" s="812"/>
      <c r="Z263" s="812"/>
      <c r="AA263" s="812"/>
      <c r="AB263" s="812"/>
      <c r="AC263" s="812"/>
      <c r="AD263" s="812"/>
      <c r="AE263" s="812"/>
      <c r="AF263" s="812"/>
      <c r="AG263" s="812"/>
      <c r="AH263" s="812"/>
      <c r="AI263" s="812"/>
      <c r="AJ263" s="812"/>
      <c r="AK263" s="812"/>
      <c r="AL263" s="812"/>
      <c r="AM263" s="812"/>
      <c r="AN263" s="812"/>
      <c r="AO263" s="812"/>
      <c r="AP263" s="812"/>
      <c r="AQ263" s="812"/>
      <c r="AR263" s="812"/>
      <c r="AS263" s="812"/>
      <c r="AT263" s="812"/>
      <c r="AU263" s="812"/>
      <c r="AV263" s="812"/>
      <c r="AW263" s="812"/>
      <c r="AX263" s="812"/>
      <c r="AY263" s="812"/>
      <c r="AZ263" s="812"/>
      <c r="BA263" s="812"/>
      <c r="BB263" s="812"/>
      <c r="BC263" s="812"/>
      <c r="BD263" s="812"/>
      <c r="BE263" s="812"/>
      <c r="BF263" s="812"/>
      <c r="BG263" s="812"/>
      <c r="BH263" s="812"/>
      <c r="BI263" s="812"/>
      <c r="BJ263" s="812"/>
      <c r="BK263" s="812"/>
      <c r="BL263" s="812"/>
      <c r="BM263" s="812"/>
      <c r="BN263" s="812"/>
      <c r="BO263" s="812"/>
      <c r="BP263" s="812"/>
      <c r="BQ263" s="812"/>
      <c r="BR263" s="812"/>
      <c r="BS263" s="812"/>
      <c r="BT263" s="812"/>
      <c r="BU263" s="812"/>
      <c r="BV263" s="812"/>
      <c r="BW263" s="812"/>
      <c r="BX263" s="812"/>
      <c r="BY263" s="812"/>
      <c r="BZ263" s="812"/>
      <c r="CA263" s="812"/>
      <c r="CB263" s="812"/>
      <c r="CC263" s="812"/>
      <c r="CD263" s="812"/>
      <c r="CE263" s="812"/>
      <c r="CF263" s="812"/>
      <c r="CG263" s="812"/>
      <c r="CH263" s="812"/>
      <c r="CI263" s="812"/>
      <c r="CJ263" s="812"/>
      <c r="CK263" s="812"/>
      <c r="CL263" s="812"/>
      <c r="CM263" s="812"/>
      <c r="CN263" s="812"/>
      <c r="CO263" s="812"/>
      <c r="CP263" s="812"/>
      <c r="CQ263" s="812"/>
      <c r="CR263" s="812"/>
      <c r="CS263" s="812"/>
      <c r="CT263" s="812"/>
      <c r="CU263" s="812"/>
      <c r="CV263" s="812"/>
      <c r="CW263" s="812"/>
      <c r="CX263" s="812"/>
      <c r="CY263" s="812"/>
      <c r="CZ263" s="812"/>
      <c r="DA263" s="812"/>
      <c r="DB263" s="812"/>
      <c r="DC263" s="812"/>
      <c r="DD263" s="812"/>
      <c r="DE263" s="812"/>
      <c r="DF263" s="812"/>
      <c r="DG263" s="812"/>
      <c r="DH263" s="812"/>
      <c r="DI263" s="812"/>
      <c r="DJ263" s="812"/>
      <c r="DK263" s="812"/>
      <c r="DL263" s="812"/>
      <c r="DM263" s="812"/>
      <c r="DN263" s="812"/>
      <c r="DO263" s="812"/>
      <c r="DP263" s="812"/>
      <c r="DQ263" s="812"/>
      <c r="DR263" s="812"/>
      <c r="DS263" s="812"/>
      <c r="DT263" s="812"/>
      <c r="DU263" s="812"/>
      <c r="DV263" s="812"/>
      <c r="DW263" s="812"/>
      <c r="DX263" s="812"/>
      <c r="DY263" s="812"/>
      <c r="DZ263" s="812"/>
      <c r="EA263" s="812"/>
      <c r="EB263" s="812"/>
      <c r="EC263" s="812"/>
      <c r="ED263" s="812"/>
      <c r="EE263" s="812"/>
      <c r="EF263" s="812"/>
      <c r="EG263" s="812"/>
      <c r="EH263" s="812"/>
      <c r="EI263" s="812"/>
      <c r="EJ263" s="812"/>
      <c r="EK263" s="812"/>
      <c r="EL263" s="812"/>
      <c r="EM263" s="812"/>
      <c r="EN263" s="812"/>
      <c r="EO263" s="812"/>
      <c r="EP263" s="812"/>
      <c r="EQ263" s="812"/>
      <c r="ER263" s="812"/>
      <c r="ES263" s="812"/>
      <c r="ET263" s="812"/>
      <c r="EU263" s="812"/>
      <c r="EV263" s="812"/>
      <c r="EW263" s="812"/>
      <c r="EX263" s="812"/>
      <c r="EY263" s="812"/>
      <c r="EZ263" s="812"/>
      <c r="FA263" s="812"/>
      <c r="FB263" s="812"/>
      <c r="FC263" s="812"/>
      <c r="FD263" s="812"/>
      <c r="FE263" s="812"/>
      <c r="FF263" s="812"/>
      <c r="FG263" s="812"/>
      <c r="FH263" s="812"/>
      <c r="FI263" s="812"/>
      <c r="FJ263" s="812"/>
      <c r="FK263" s="812"/>
      <c r="FL263" s="812"/>
      <c r="FM263" s="812"/>
      <c r="FN263" s="812"/>
      <c r="FO263" s="812"/>
      <c r="FP263" s="812"/>
      <c r="FQ263" s="812"/>
      <c r="FR263" s="812"/>
      <c r="FS263" s="812"/>
      <c r="FT263" s="812"/>
      <c r="FU263" s="812"/>
      <c r="FV263" s="812"/>
      <c r="FW263" s="812"/>
      <c r="FX263" s="812"/>
      <c r="FY263" s="812"/>
      <c r="FZ263" s="812"/>
      <c r="GA263" s="812"/>
      <c r="GB263" s="812"/>
      <c r="GC263" s="812"/>
      <c r="GD263" s="812"/>
      <c r="GE263" s="812"/>
      <c r="GF263" s="812"/>
      <c r="GG263" s="812"/>
      <c r="GH263" s="812"/>
      <c r="GI263" s="812"/>
      <c r="GJ263" s="812"/>
      <c r="GK263" s="812"/>
      <c r="GL263" s="812"/>
      <c r="GM263" s="812"/>
    </row>
    <row r="264" spans="2:195" ht="15" customHeight="1" x14ac:dyDescent="0.2">
      <c r="B264" s="812"/>
      <c r="C264" s="812"/>
      <c r="D264" s="812"/>
      <c r="E264" s="812"/>
      <c r="F264" s="812"/>
      <c r="G264" s="812"/>
      <c r="H264" s="812"/>
      <c r="I264" s="812"/>
      <c r="J264" s="812"/>
      <c r="K264" s="812"/>
      <c r="L264" s="812"/>
      <c r="M264" s="812"/>
      <c r="N264" s="812"/>
      <c r="O264" s="812"/>
      <c r="P264" s="812"/>
      <c r="Q264" s="812"/>
      <c r="R264" s="812"/>
      <c r="S264" s="812"/>
      <c r="T264" s="812"/>
      <c r="U264" s="812"/>
      <c r="V264" s="812"/>
      <c r="W264" s="812"/>
      <c r="X264" s="812"/>
      <c r="Y264" s="812"/>
      <c r="Z264" s="812"/>
      <c r="AA264" s="812"/>
      <c r="AB264" s="812"/>
      <c r="AC264" s="812"/>
      <c r="AD264" s="812"/>
      <c r="AE264" s="812"/>
      <c r="AF264" s="812"/>
      <c r="AG264" s="812"/>
      <c r="AH264" s="812"/>
      <c r="AI264" s="812"/>
      <c r="AJ264" s="812"/>
      <c r="AK264" s="812"/>
      <c r="AL264" s="812"/>
      <c r="AM264" s="812"/>
      <c r="AN264" s="812"/>
      <c r="AO264" s="812"/>
      <c r="AP264" s="812"/>
      <c r="AQ264" s="812"/>
      <c r="AR264" s="812"/>
      <c r="AS264" s="812"/>
      <c r="AT264" s="812"/>
      <c r="AU264" s="812"/>
      <c r="AV264" s="812"/>
      <c r="AW264" s="812"/>
      <c r="AX264" s="812"/>
      <c r="AY264" s="812"/>
      <c r="AZ264" s="812"/>
      <c r="BA264" s="812"/>
      <c r="BB264" s="812"/>
      <c r="BC264" s="812"/>
      <c r="BD264" s="812"/>
      <c r="BE264" s="812"/>
      <c r="BF264" s="812"/>
      <c r="BG264" s="812"/>
      <c r="BH264" s="812"/>
      <c r="BI264" s="812"/>
      <c r="BJ264" s="812"/>
      <c r="BK264" s="812"/>
      <c r="BL264" s="812"/>
      <c r="BM264" s="812"/>
      <c r="BN264" s="812"/>
      <c r="BO264" s="812"/>
      <c r="BP264" s="812"/>
      <c r="BQ264" s="812"/>
      <c r="BR264" s="812"/>
      <c r="BS264" s="812"/>
      <c r="BT264" s="812"/>
      <c r="BU264" s="812"/>
      <c r="BV264" s="812"/>
      <c r="BW264" s="812"/>
      <c r="BX264" s="812"/>
      <c r="BY264" s="812"/>
      <c r="BZ264" s="812"/>
      <c r="CA264" s="812"/>
      <c r="CB264" s="812"/>
      <c r="CC264" s="812"/>
      <c r="CD264" s="812"/>
      <c r="CE264" s="812"/>
      <c r="CF264" s="812"/>
      <c r="CG264" s="812"/>
      <c r="CH264" s="812"/>
      <c r="CI264" s="812"/>
      <c r="CJ264" s="812"/>
      <c r="CK264" s="812"/>
      <c r="CL264" s="812"/>
      <c r="CM264" s="812"/>
      <c r="CN264" s="812"/>
      <c r="CO264" s="812"/>
      <c r="CP264" s="812"/>
      <c r="CQ264" s="812"/>
      <c r="CR264" s="812"/>
      <c r="CS264" s="812"/>
      <c r="CT264" s="812"/>
      <c r="CU264" s="812"/>
      <c r="CV264" s="812"/>
      <c r="CW264" s="812"/>
      <c r="CX264" s="812"/>
      <c r="CY264" s="812"/>
      <c r="CZ264" s="812"/>
      <c r="DA264" s="812"/>
      <c r="DB264" s="812"/>
      <c r="DC264" s="812"/>
      <c r="DD264" s="812"/>
      <c r="DE264" s="812"/>
      <c r="DF264" s="812"/>
      <c r="DG264" s="812"/>
      <c r="DH264" s="812"/>
      <c r="DI264" s="812"/>
      <c r="DJ264" s="812"/>
      <c r="DK264" s="812"/>
      <c r="DL264" s="812"/>
      <c r="DM264" s="812"/>
      <c r="DN264" s="812"/>
      <c r="DO264" s="812"/>
      <c r="DP264" s="812"/>
      <c r="DQ264" s="812"/>
      <c r="DR264" s="812"/>
      <c r="DS264" s="812"/>
      <c r="DT264" s="812"/>
      <c r="DU264" s="812"/>
      <c r="DV264" s="812"/>
      <c r="DW264" s="812"/>
      <c r="DX264" s="812"/>
      <c r="DY264" s="812"/>
      <c r="DZ264" s="812"/>
      <c r="EA264" s="812"/>
      <c r="EB264" s="812"/>
      <c r="EC264" s="812"/>
      <c r="ED264" s="812"/>
      <c r="EE264" s="812"/>
      <c r="EF264" s="812"/>
      <c r="EG264" s="812"/>
      <c r="EH264" s="812"/>
      <c r="EI264" s="812"/>
      <c r="EJ264" s="812"/>
      <c r="EK264" s="812"/>
      <c r="EL264" s="812"/>
      <c r="EM264" s="812"/>
      <c r="EN264" s="812"/>
      <c r="EO264" s="812"/>
      <c r="EP264" s="812"/>
      <c r="EQ264" s="812"/>
      <c r="ER264" s="812"/>
      <c r="ES264" s="812"/>
      <c r="ET264" s="812"/>
      <c r="EU264" s="812"/>
      <c r="EV264" s="812"/>
      <c r="EW264" s="812"/>
      <c r="EX264" s="812"/>
      <c r="EY264" s="812"/>
      <c r="EZ264" s="812"/>
      <c r="FA264" s="812"/>
      <c r="FB264" s="812"/>
      <c r="FC264" s="812"/>
      <c r="FD264" s="812"/>
      <c r="FE264" s="812"/>
      <c r="FF264" s="812"/>
      <c r="FG264" s="812"/>
      <c r="FH264" s="812"/>
      <c r="FI264" s="812"/>
      <c r="FJ264" s="812"/>
      <c r="FK264" s="812"/>
      <c r="FL264" s="812"/>
      <c r="FM264" s="812"/>
      <c r="FN264" s="812"/>
      <c r="FO264" s="812"/>
      <c r="FP264" s="812"/>
      <c r="FQ264" s="812"/>
      <c r="FR264" s="812"/>
      <c r="FS264" s="812"/>
      <c r="FT264" s="812"/>
      <c r="FU264" s="812"/>
      <c r="FV264" s="812"/>
      <c r="FW264" s="812"/>
      <c r="FX264" s="812"/>
      <c r="FY264" s="812"/>
      <c r="FZ264" s="812"/>
      <c r="GA264" s="812"/>
      <c r="GB264" s="812"/>
      <c r="GC264" s="812"/>
      <c r="GD264" s="812"/>
      <c r="GE264" s="812"/>
      <c r="GF264" s="812"/>
      <c r="GG264" s="812"/>
      <c r="GH264" s="812"/>
      <c r="GI264" s="812"/>
      <c r="GJ264" s="812"/>
      <c r="GK264" s="812"/>
      <c r="GL264" s="812"/>
      <c r="GM264" s="812"/>
    </row>
    <row r="265" spans="2:195" ht="15" customHeight="1" x14ac:dyDescent="0.2">
      <c r="B265" s="812"/>
      <c r="C265" s="812"/>
      <c r="D265" s="812"/>
      <c r="E265" s="812"/>
      <c r="F265" s="812"/>
      <c r="G265" s="812"/>
      <c r="H265" s="812"/>
      <c r="I265" s="812"/>
      <c r="J265" s="812"/>
      <c r="K265" s="812"/>
      <c r="L265" s="812"/>
      <c r="M265" s="812"/>
      <c r="N265" s="812"/>
      <c r="O265" s="812"/>
      <c r="P265" s="812"/>
      <c r="Q265" s="812"/>
      <c r="R265" s="812"/>
      <c r="S265" s="812"/>
      <c r="T265" s="812"/>
      <c r="U265" s="812"/>
      <c r="V265" s="812"/>
      <c r="W265" s="812"/>
      <c r="X265" s="812"/>
      <c r="Y265" s="812"/>
      <c r="Z265" s="812"/>
      <c r="AA265" s="812"/>
      <c r="AB265" s="812"/>
      <c r="AC265" s="812"/>
      <c r="AD265" s="812"/>
      <c r="AE265" s="812"/>
      <c r="AF265" s="812"/>
      <c r="AG265" s="812"/>
      <c r="AH265" s="812"/>
      <c r="AI265" s="812"/>
      <c r="AJ265" s="812"/>
      <c r="AK265" s="812"/>
      <c r="AL265" s="812"/>
      <c r="AM265" s="812"/>
      <c r="AN265" s="812"/>
      <c r="AO265" s="812"/>
      <c r="AP265" s="812"/>
      <c r="AQ265" s="812"/>
      <c r="AR265" s="812"/>
      <c r="AS265" s="812"/>
      <c r="AT265" s="812"/>
      <c r="AU265" s="812"/>
      <c r="AV265" s="812"/>
      <c r="AW265" s="812"/>
      <c r="AX265" s="812"/>
      <c r="AY265" s="812"/>
      <c r="AZ265" s="812"/>
      <c r="BA265" s="812"/>
      <c r="BB265" s="812"/>
      <c r="BC265" s="812"/>
      <c r="BD265" s="812"/>
      <c r="BE265" s="812"/>
      <c r="BF265" s="812"/>
      <c r="BG265" s="812"/>
      <c r="BH265" s="812"/>
      <c r="BI265" s="812"/>
      <c r="BJ265" s="812"/>
      <c r="BK265" s="812"/>
      <c r="BL265" s="812"/>
      <c r="BM265" s="812"/>
      <c r="BN265" s="812"/>
      <c r="BO265" s="812"/>
      <c r="BP265" s="812"/>
      <c r="BQ265" s="812"/>
      <c r="BR265" s="812"/>
      <c r="BS265" s="812"/>
      <c r="BT265" s="812"/>
      <c r="BU265" s="812"/>
      <c r="BV265" s="812"/>
      <c r="BW265" s="812"/>
      <c r="BX265" s="812"/>
      <c r="BY265" s="812"/>
      <c r="BZ265" s="812"/>
      <c r="CA265" s="812"/>
      <c r="CB265" s="812"/>
      <c r="CC265" s="812"/>
      <c r="CD265" s="812"/>
      <c r="CE265" s="812"/>
      <c r="CF265" s="812"/>
      <c r="CG265" s="812"/>
      <c r="CH265" s="812"/>
      <c r="CI265" s="812"/>
      <c r="CJ265" s="812"/>
      <c r="CK265" s="812"/>
      <c r="CL265" s="812"/>
      <c r="CM265" s="812"/>
      <c r="CN265" s="812"/>
      <c r="CO265" s="812"/>
      <c r="CP265" s="812"/>
      <c r="CQ265" s="812"/>
      <c r="CR265" s="812"/>
      <c r="CS265" s="812"/>
      <c r="CT265" s="812"/>
      <c r="CU265" s="812"/>
      <c r="CV265" s="812"/>
      <c r="CW265" s="812"/>
      <c r="CX265" s="812"/>
      <c r="CY265" s="812"/>
      <c r="CZ265" s="812"/>
      <c r="DA265" s="812"/>
      <c r="DB265" s="812"/>
      <c r="DC265" s="812"/>
      <c r="DD265" s="812"/>
      <c r="DE265" s="812"/>
      <c r="DF265" s="812"/>
      <c r="DG265" s="812"/>
      <c r="DH265" s="812"/>
      <c r="DI265" s="812"/>
      <c r="DJ265" s="812"/>
      <c r="DK265" s="812"/>
      <c r="DL265" s="812"/>
      <c r="DM265" s="812"/>
      <c r="DN265" s="812"/>
      <c r="DO265" s="812"/>
      <c r="DP265" s="812"/>
      <c r="DQ265" s="812"/>
      <c r="DR265" s="812"/>
      <c r="DS265" s="812"/>
      <c r="DT265" s="812"/>
      <c r="DU265" s="812"/>
      <c r="DV265" s="812"/>
      <c r="DW265" s="812"/>
      <c r="DX265" s="812"/>
      <c r="DY265" s="812"/>
      <c r="DZ265" s="812"/>
      <c r="EA265" s="812"/>
      <c r="EB265" s="812"/>
      <c r="EC265" s="812"/>
      <c r="ED265" s="812"/>
      <c r="EE265" s="812"/>
      <c r="EF265" s="812"/>
      <c r="EG265" s="812"/>
      <c r="EH265" s="812"/>
      <c r="EI265" s="812"/>
      <c r="EJ265" s="812"/>
      <c r="EK265" s="812"/>
      <c r="EL265" s="812"/>
      <c r="EM265" s="812"/>
      <c r="EN265" s="812"/>
      <c r="EO265" s="812"/>
      <c r="EP265" s="812"/>
      <c r="EQ265" s="812"/>
      <c r="ER265" s="812"/>
      <c r="ES265" s="812"/>
      <c r="ET265" s="812"/>
      <c r="EU265" s="812"/>
      <c r="EV265" s="812"/>
      <c r="EW265" s="812"/>
      <c r="EX265" s="812"/>
      <c r="EY265" s="812"/>
      <c r="EZ265" s="812"/>
      <c r="FA265" s="812"/>
      <c r="FB265" s="812"/>
      <c r="FC265" s="812"/>
      <c r="FD265" s="812"/>
      <c r="FE265" s="812"/>
      <c r="FF265" s="812"/>
      <c r="FG265" s="812"/>
      <c r="FH265" s="812"/>
      <c r="FI265" s="812"/>
      <c r="FJ265" s="812"/>
      <c r="FK265" s="812"/>
      <c r="FL265" s="812"/>
      <c r="FM265" s="812"/>
      <c r="FN265" s="812"/>
      <c r="FO265" s="812"/>
      <c r="FP265" s="812"/>
      <c r="FQ265" s="812"/>
      <c r="FR265" s="812"/>
      <c r="FS265" s="812"/>
      <c r="FT265" s="812"/>
      <c r="FU265" s="812"/>
      <c r="FV265" s="812"/>
      <c r="FW265" s="812"/>
      <c r="FX265" s="812"/>
      <c r="FY265" s="812"/>
      <c r="FZ265" s="812"/>
      <c r="GA265" s="812"/>
      <c r="GB265" s="812"/>
      <c r="GC265" s="812"/>
      <c r="GD265" s="812"/>
      <c r="GE265" s="812"/>
      <c r="GF265" s="812"/>
      <c r="GG265" s="812"/>
      <c r="GH265" s="812"/>
      <c r="GI265" s="812"/>
      <c r="GJ265" s="812"/>
      <c r="GK265" s="812"/>
      <c r="GL265" s="812"/>
      <c r="GM265" s="812"/>
    </row>
    <row r="266" spans="2:195" ht="15" customHeight="1" x14ac:dyDescent="0.2">
      <c r="B266" s="812"/>
      <c r="C266" s="812"/>
      <c r="D266" s="812"/>
      <c r="E266" s="812"/>
      <c r="F266" s="812"/>
      <c r="G266" s="812"/>
      <c r="H266" s="812"/>
      <c r="I266" s="812"/>
      <c r="J266" s="812"/>
      <c r="K266" s="812"/>
      <c r="L266" s="812"/>
      <c r="M266" s="812"/>
      <c r="N266" s="812"/>
      <c r="O266" s="812"/>
      <c r="P266" s="812"/>
      <c r="Q266" s="812"/>
      <c r="R266" s="812"/>
      <c r="S266" s="812"/>
      <c r="T266" s="812"/>
      <c r="U266" s="812"/>
      <c r="V266" s="812"/>
      <c r="W266" s="812"/>
      <c r="X266" s="812"/>
      <c r="Y266" s="812"/>
      <c r="Z266" s="812"/>
      <c r="AA266" s="812"/>
      <c r="AB266" s="812"/>
      <c r="AC266" s="812"/>
      <c r="AD266" s="812"/>
      <c r="AE266" s="812"/>
      <c r="AF266" s="812"/>
      <c r="AG266" s="812"/>
      <c r="AH266" s="812"/>
      <c r="AI266" s="812"/>
      <c r="AJ266" s="812"/>
      <c r="AK266" s="812"/>
      <c r="AL266" s="812"/>
      <c r="AM266" s="812"/>
      <c r="AN266" s="812"/>
      <c r="AO266" s="812"/>
      <c r="AP266" s="812"/>
      <c r="AQ266" s="812"/>
      <c r="AR266" s="812"/>
      <c r="AS266" s="812"/>
      <c r="AT266" s="812"/>
      <c r="AU266" s="812"/>
      <c r="AV266" s="812"/>
      <c r="AW266" s="812"/>
      <c r="AX266" s="812"/>
      <c r="AY266" s="812"/>
      <c r="AZ266" s="812"/>
      <c r="BA266" s="812"/>
      <c r="BB266" s="812"/>
      <c r="BC266" s="812"/>
      <c r="BD266" s="812"/>
      <c r="BE266" s="812"/>
      <c r="BF266" s="812"/>
      <c r="BG266" s="812"/>
      <c r="BH266" s="812"/>
      <c r="BI266" s="812"/>
      <c r="BJ266" s="812"/>
      <c r="BK266" s="812"/>
      <c r="BL266" s="812"/>
      <c r="BM266" s="812"/>
      <c r="BN266" s="812"/>
      <c r="BO266" s="812"/>
      <c r="BP266" s="812"/>
      <c r="BQ266" s="812"/>
      <c r="BR266" s="812"/>
      <c r="BS266" s="812"/>
      <c r="BT266" s="812"/>
      <c r="BU266" s="812"/>
      <c r="BV266" s="812"/>
      <c r="BW266" s="812"/>
      <c r="BX266" s="812"/>
      <c r="BY266" s="812"/>
      <c r="BZ266" s="812"/>
      <c r="CA266" s="812"/>
      <c r="CB266" s="812"/>
      <c r="CC266" s="812"/>
      <c r="CD266" s="812"/>
      <c r="CE266" s="812"/>
      <c r="CF266" s="812"/>
      <c r="CG266" s="812"/>
      <c r="CH266" s="812"/>
      <c r="CI266" s="812"/>
      <c r="CJ266" s="812"/>
      <c r="CK266" s="812"/>
      <c r="CL266" s="812"/>
      <c r="CM266" s="812"/>
      <c r="CN266" s="812"/>
      <c r="CO266" s="812"/>
      <c r="CP266" s="812"/>
      <c r="CQ266" s="812"/>
      <c r="CR266" s="812"/>
      <c r="CS266" s="812"/>
      <c r="CT266" s="812"/>
      <c r="CU266" s="812"/>
      <c r="CV266" s="812"/>
      <c r="CW266" s="812"/>
      <c r="CX266" s="812"/>
      <c r="CY266" s="812"/>
      <c r="CZ266" s="812"/>
      <c r="DA266" s="812"/>
      <c r="DB266" s="812"/>
      <c r="DC266" s="812"/>
      <c r="DD266" s="812"/>
      <c r="DE266" s="812"/>
      <c r="DF266" s="812"/>
      <c r="DG266" s="812"/>
      <c r="DH266" s="812"/>
      <c r="DI266" s="812"/>
      <c r="DJ266" s="812"/>
      <c r="DK266" s="812"/>
      <c r="DL266" s="812"/>
      <c r="DM266" s="812"/>
      <c r="DN266" s="812"/>
      <c r="DO266" s="812"/>
      <c r="DP266" s="812"/>
      <c r="DQ266" s="812"/>
      <c r="DR266" s="812"/>
      <c r="DS266" s="812"/>
      <c r="DT266" s="812"/>
      <c r="DU266" s="812"/>
      <c r="DV266" s="812"/>
      <c r="DW266" s="812"/>
      <c r="DX266" s="812"/>
      <c r="DY266" s="812"/>
      <c r="DZ266" s="812"/>
      <c r="EA266" s="812"/>
      <c r="EB266" s="812"/>
      <c r="EC266" s="812"/>
      <c r="ED266" s="812"/>
      <c r="EE266" s="812"/>
      <c r="EF266" s="812"/>
      <c r="EG266" s="812"/>
      <c r="EH266" s="812"/>
      <c r="EI266" s="812"/>
      <c r="EJ266" s="812"/>
      <c r="EK266" s="812"/>
      <c r="EL266" s="812"/>
      <c r="EM266" s="812"/>
      <c r="EN266" s="812"/>
      <c r="EO266" s="812"/>
      <c r="EP266" s="812"/>
      <c r="EQ266" s="812"/>
      <c r="ER266" s="812"/>
      <c r="ES266" s="812"/>
      <c r="ET266" s="812"/>
      <c r="EU266" s="812"/>
      <c r="EV266" s="812"/>
      <c r="EW266" s="812"/>
      <c r="EX266" s="812"/>
      <c r="EY266" s="812"/>
      <c r="EZ266" s="812"/>
      <c r="FA266" s="812"/>
      <c r="FB266" s="812"/>
      <c r="FC266" s="812"/>
      <c r="FD266" s="812"/>
      <c r="FE266" s="812"/>
      <c r="FF266" s="812"/>
      <c r="FG266" s="812"/>
      <c r="FH266" s="812"/>
      <c r="FI266" s="812"/>
      <c r="FJ266" s="812"/>
      <c r="FK266" s="812"/>
      <c r="FL266" s="812"/>
      <c r="FM266" s="812"/>
      <c r="FN266" s="812"/>
      <c r="FO266" s="812"/>
      <c r="FP266" s="812"/>
      <c r="FQ266" s="812"/>
      <c r="FR266" s="812"/>
      <c r="FS266" s="812"/>
      <c r="FT266" s="812"/>
      <c r="FU266" s="812"/>
      <c r="FV266" s="812"/>
      <c r="FW266" s="812"/>
      <c r="FX266" s="812"/>
      <c r="FY266" s="812"/>
      <c r="FZ266" s="812"/>
      <c r="GA266" s="812"/>
      <c r="GB266" s="812"/>
      <c r="GC266" s="812"/>
      <c r="GD266" s="812"/>
      <c r="GE266" s="812"/>
      <c r="GF266" s="812"/>
      <c r="GG266" s="812"/>
      <c r="GH266" s="812"/>
      <c r="GI266" s="812"/>
      <c r="GJ266" s="812"/>
      <c r="GK266" s="812"/>
      <c r="GL266" s="812"/>
      <c r="GM266" s="812"/>
    </row>
    <row r="267" spans="2:195" ht="15" customHeight="1" x14ac:dyDescent="0.2">
      <c r="B267" s="812"/>
      <c r="C267" s="812"/>
      <c r="D267" s="812"/>
      <c r="E267" s="812"/>
      <c r="F267" s="812"/>
      <c r="G267" s="812"/>
      <c r="H267" s="812"/>
      <c r="I267" s="812"/>
      <c r="J267" s="812"/>
      <c r="K267" s="812"/>
      <c r="L267" s="812"/>
      <c r="M267" s="812"/>
      <c r="N267" s="812"/>
      <c r="O267" s="812"/>
      <c r="P267" s="812"/>
      <c r="Q267" s="812"/>
      <c r="R267" s="812"/>
      <c r="S267" s="812"/>
      <c r="T267" s="812"/>
      <c r="U267" s="812"/>
      <c r="V267" s="812"/>
      <c r="W267" s="812"/>
      <c r="X267" s="812"/>
      <c r="Y267" s="812"/>
      <c r="Z267" s="812"/>
      <c r="AA267" s="812"/>
      <c r="AB267" s="812"/>
      <c r="AC267" s="812"/>
      <c r="AD267" s="812"/>
      <c r="AE267" s="812"/>
      <c r="AF267" s="812"/>
      <c r="AG267" s="812"/>
      <c r="AH267" s="812"/>
      <c r="AI267" s="812"/>
      <c r="AJ267" s="812"/>
      <c r="AK267" s="812"/>
      <c r="AL267" s="812"/>
      <c r="AM267" s="812"/>
      <c r="AN267" s="812"/>
      <c r="AO267" s="812"/>
      <c r="AP267" s="812"/>
      <c r="AQ267" s="812"/>
      <c r="AR267" s="812"/>
      <c r="AS267" s="812"/>
      <c r="AT267" s="812"/>
      <c r="AU267" s="812"/>
      <c r="AV267" s="812"/>
      <c r="AW267" s="812"/>
      <c r="AX267" s="812"/>
      <c r="AY267" s="812"/>
      <c r="AZ267" s="812"/>
      <c r="BA267" s="812"/>
      <c r="BB267" s="812"/>
      <c r="BC267" s="812"/>
      <c r="BD267" s="812"/>
      <c r="BE267" s="812"/>
      <c r="BF267" s="812"/>
      <c r="BG267" s="812"/>
      <c r="BH267" s="812"/>
      <c r="BI267" s="812"/>
      <c r="BJ267" s="812"/>
      <c r="BK267" s="812"/>
      <c r="BL267" s="812"/>
      <c r="BM267" s="812"/>
      <c r="BN267" s="812"/>
      <c r="BO267" s="812"/>
      <c r="BP267" s="812"/>
      <c r="BQ267" s="812"/>
      <c r="BR267" s="812"/>
      <c r="BS267" s="812"/>
      <c r="BT267" s="812"/>
      <c r="BU267" s="812"/>
      <c r="BV267" s="812"/>
      <c r="BW267" s="812"/>
      <c r="BX267" s="812"/>
      <c r="BY267" s="812"/>
      <c r="BZ267" s="812"/>
      <c r="CA267" s="812"/>
      <c r="CB267" s="812"/>
      <c r="CC267" s="812"/>
      <c r="CD267" s="812"/>
      <c r="CE267" s="812"/>
      <c r="CF267" s="812"/>
      <c r="CG267" s="812"/>
      <c r="CH267" s="812"/>
      <c r="CI267" s="812"/>
      <c r="CJ267" s="812"/>
      <c r="CK267" s="812"/>
      <c r="CL267" s="812"/>
      <c r="CM267" s="812"/>
      <c r="CN267" s="812"/>
      <c r="CO267" s="812"/>
      <c r="CP267" s="812"/>
      <c r="CQ267" s="812"/>
      <c r="CR267" s="812"/>
      <c r="CS267" s="812"/>
      <c r="CT267" s="812"/>
      <c r="CU267" s="812"/>
      <c r="CV267" s="812"/>
      <c r="CW267" s="812"/>
      <c r="CX267" s="812"/>
      <c r="CY267" s="812"/>
      <c r="CZ267" s="812"/>
      <c r="DA267" s="812"/>
      <c r="DB267" s="812"/>
      <c r="DC267" s="812"/>
      <c r="DD267" s="812"/>
      <c r="DE267" s="812"/>
      <c r="DF267" s="812"/>
      <c r="DG267" s="812"/>
      <c r="DH267" s="812"/>
      <c r="DI267" s="812"/>
      <c r="DJ267" s="812"/>
      <c r="DK267" s="812"/>
      <c r="DL267" s="812"/>
      <c r="DM267" s="812"/>
      <c r="DN267" s="812"/>
      <c r="DO267" s="812"/>
      <c r="DP267" s="812"/>
      <c r="DQ267" s="812"/>
      <c r="DR267" s="812"/>
      <c r="DS267" s="812"/>
      <c r="DT267" s="812"/>
      <c r="DU267" s="812"/>
      <c r="DV267" s="812"/>
      <c r="DW267" s="812"/>
      <c r="DX267" s="812"/>
      <c r="DY267" s="812"/>
      <c r="DZ267" s="812"/>
      <c r="EA267" s="812"/>
      <c r="EB267" s="812"/>
      <c r="EC267" s="812"/>
      <c r="ED267" s="812"/>
      <c r="EE267" s="812"/>
      <c r="EF267" s="812"/>
      <c r="EG267" s="812"/>
      <c r="EH267" s="812"/>
      <c r="EI267" s="812"/>
      <c r="EJ267" s="812"/>
      <c r="EK267" s="812"/>
      <c r="EL267" s="812"/>
      <c r="EM267" s="812"/>
      <c r="EN267" s="812"/>
      <c r="EO267" s="812"/>
      <c r="EP267" s="812"/>
      <c r="EQ267" s="812"/>
      <c r="ER267" s="812"/>
      <c r="ES267" s="812"/>
      <c r="ET267" s="812"/>
      <c r="EU267" s="812"/>
      <c r="EV267" s="812"/>
      <c r="EW267" s="812"/>
      <c r="EX267" s="812"/>
      <c r="EY267" s="812"/>
      <c r="EZ267" s="812"/>
      <c r="FA267" s="812"/>
      <c r="FB267" s="812"/>
      <c r="FC267" s="812"/>
      <c r="FD267" s="812"/>
      <c r="FE267" s="812"/>
      <c r="FF267" s="812"/>
      <c r="FG267" s="812"/>
      <c r="FH267" s="812"/>
      <c r="FI267" s="812"/>
      <c r="FJ267" s="812"/>
      <c r="FK267" s="812"/>
      <c r="FL267" s="812"/>
      <c r="FM267" s="812"/>
      <c r="FN267" s="812"/>
      <c r="FO267" s="812"/>
      <c r="FP267" s="812"/>
      <c r="FQ267" s="812"/>
      <c r="FR267" s="812"/>
      <c r="FS267" s="812"/>
      <c r="FT267" s="812"/>
      <c r="FU267" s="812"/>
      <c r="FV267" s="812"/>
      <c r="FW267" s="812"/>
      <c r="FX267" s="812"/>
      <c r="FY267" s="812"/>
      <c r="FZ267" s="812"/>
      <c r="GA267" s="812"/>
      <c r="GB267" s="812"/>
      <c r="GC267" s="812"/>
      <c r="GD267" s="812"/>
      <c r="GE267" s="812"/>
      <c r="GF267" s="812"/>
      <c r="GG267" s="812"/>
      <c r="GH267" s="812"/>
      <c r="GI267" s="812"/>
      <c r="GJ267" s="812"/>
      <c r="GK267" s="812"/>
      <c r="GL267" s="812"/>
      <c r="GM267" s="812"/>
    </row>
    <row r="268" spans="2:195" ht="15" customHeight="1" x14ac:dyDescent="0.2">
      <c r="B268" s="812"/>
      <c r="C268" s="812"/>
      <c r="D268" s="812"/>
      <c r="E268" s="812"/>
      <c r="F268" s="812"/>
      <c r="G268" s="812"/>
      <c r="H268" s="812"/>
      <c r="I268" s="812"/>
      <c r="J268" s="812"/>
      <c r="K268" s="812"/>
      <c r="L268" s="812"/>
      <c r="M268" s="812"/>
      <c r="N268" s="812"/>
      <c r="O268" s="812"/>
      <c r="P268" s="812"/>
      <c r="Q268" s="812"/>
      <c r="R268" s="812"/>
      <c r="S268" s="812"/>
      <c r="T268" s="812"/>
      <c r="U268" s="812"/>
      <c r="V268" s="812"/>
      <c r="W268" s="812"/>
      <c r="X268" s="812"/>
      <c r="Y268" s="812"/>
      <c r="Z268" s="812"/>
      <c r="AA268" s="812"/>
      <c r="AB268" s="812"/>
      <c r="AC268" s="812"/>
      <c r="AD268" s="812"/>
      <c r="AE268" s="812"/>
      <c r="AF268" s="812"/>
      <c r="AG268" s="812"/>
      <c r="AH268" s="812"/>
      <c r="AI268" s="812"/>
      <c r="AJ268" s="812"/>
      <c r="AK268" s="812"/>
      <c r="AL268" s="812"/>
      <c r="AM268" s="812"/>
      <c r="AN268" s="812"/>
      <c r="AO268" s="812"/>
      <c r="AP268" s="812"/>
      <c r="AQ268" s="812"/>
      <c r="AR268" s="812"/>
      <c r="AS268" s="812"/>
      <c r="AT268" s="812"/>
      <c r="AU268" s="812"/>
      <c r="AV268" s="812"/>
      <c r="AW268" s="812"/>
      <c r="AX268" s="812"/>
      <c r="AY268" s="812"/>
      <c r="AZ268" s="812"/>
      <c r="BA268" s="812"/>
      <c r="BB268" s="812"/>
      <c r="BC268" s="812"/>
      <c r="BD268" s="812"/>
      <c r="BE268" s="812"/>
      <c r="BF268" s="812"/>
      <c r="BG268" s="812"/>
      <c r="BH268" s="812"/>
      <c r="BI268" s="812"/>
      <c r="BJ268" s="812"/>
      <c r="BK268" s="812"/>
      <c r="BL268" s="812"/>
      <c r="BM268" s="812"/>
      <c r="BN268" s="812"/>
      <c r="BO268" s="812"/>
      <c r="BP268" s="812"/>
      <c r="BQ268" s="812"/>
      <c r="BR268" s="812"/>
      <c r="BS268" s="812"/>
      <c r="BT268" s="812"/>
      <c r="BU268" s="812"/>
      <c r="BV268" s="812"/>
      <c r="BW268" s="812"/>
      <c r="BX268" s="812"/>
      <c r="BY268" s="812"/>
      <c r="BZ268" s="812"/>
      <c r="CA268" s="812"/>
      <c r="CB268" s="812"/>
      <c r="CC268" s="812"/>
      <c r="CD268" s="812"/>
      <c r="CE268" s="812"/>
      <c r="CF268" s="812"/>
      <c r="CG268" s="812"/>
      <c r="CH268" s="812"/>
      <c r="CI268" s="812"/>
      <c r="CJ268" s="812"/>
      <c r="CK268" s="812"/>
      <c r="CL268" s="812"/>
      <c r="CM268" s="812"/>
      <c r="CN268" s="812"/>
      <c r="CO268" s="812"/>
      <c r="CP268" s="812"/>
      <c r="CQ268" s="812"/>
      <c r="CR268" s="812"/>
      <c r="CS268" s="812"/>
      <c r="CT268" s="812"/>
      <c r="CU268" s="812"/>
      <c r="CV268" s="812"/>
      <c r="CW268" s="812"/>
      <c r="CX268" s="812"/>
      <c r="CY268" s="812"/>
      <c r="CZ268" s="812"/>
      <c r="DA268" s="812"/>
      <c r="DB268" s="812"/>
      <c r="DC268" s="812"/>
      <c r="DD268" s="812"/>
      <c r="DE268" s="812"/>
      <c r="DF268" s="812"/>
      <c r="DG268" s="812"/>
      <c r="DH268" s="812"/>
      <c r="DI268" s="812"/>
      <c r="DJ268" s="812"/>
      <c r="DK268" s="812"/>
      <c r="DL268" s="812"/>
      <c r="DM268" s="812"/>
      <c r="DN268" s="812"/>
      <c r="DO268" s="812"/>
      <c r="DP268" s="812"/>
      <c r="DQ268" s="812"/>
      <c r="DR268" s="812"/>
      <c r="DS268" s="812"/>
      <c r="DT268" s="812"/>
      <c r="DU268" s="812"/>
      <c r="DV268" s="812"/>
      <c r="DW268" s="812"/>
      <c r="DX268" s="812"/>
      <c r="DY268" s="812"/>
      <c r="DZ268" s="812"/>
      <c r="EA268" s="812"/>
      <c r="EB268" s="812"/>
      <c r="EC268" s="812"/>
      <c r="ED268" s="812"/>
      <c r="EE268" s="812"/>
      <c r="EF268" s="812"/>
      <c r="EG268" s="812"/>
      <c r="EH268" s="812"/>
      <c r="EI268" s="812"/>
      <c r="EJ268" s="812"/>
      <c r="EK268" s="812"/>
      <c r="EL268" s="812"/>
      <c r="EM268" s="812"/>
      <c r="EN268" s="812"/>
      <c r="EO268" s="812"/>
      <c r="EP268" s="812"/>
      <c r="EQ268" s="812"/>
      <c r="ER268" s="812"/>
      <c r="ES268" s="812"/>
      <c r="ET268" s="812"/>
      <c r="EU268" s="812"/>
      <c r="EV268" s="812"/>
      <c r="EW268" s="812"/>
      <c r="EX268" s="812"/>
      <c r="EY268" s="812"/>
      <c r="EZ268" s="812"/>
      <c r="FA268" s="812"/>
      <c r="FB268" s="812"/>
      <c r="FC268" s="812"/>
      <c r="FD268" s="812"/>
      <c r="FE268" s="812"/>
      <c r="FF268" s="812"/>
      <c r="FG268" s="812"/>
      <c r="FH268" s="812"/>
      <c r="FI268" s="812"/>
      <c r="FJ268" s="812"/>
      <c r="FK268" s="812"/>
      <c r="FL268" s="812"/>
      <c r="FM268" s="812"/>
      <c r="FN268" s="812"/>
      <c r="FO268" s="812"/>
      <c r="FP268" s="812"/>
      <c r="FQ268" s="812"/>
      <c r="FR268" s="812"/>
      <c r="FS268" s="812"/>
      <c r="FT268" s="812"/>
      <c r="FU268" s="812"/>
      <c r="FV268" s="812"/>
      <c r="FW268" s="812"/>
      <c r="FX268" s="812"/>
      <c r="FY268" s="812"/>
      <c r="FZ268" s="812"/>
      <c r="GA268" s="812"/>
      <c r="GB268" s="812"/>
      <c r="GC268" s="812"/>
      <c r="GD268" s="812"/>
      <c r="GE268" s="812"/>
      <c r="GF268" s="812"/>
      <c r="GG268" s="812"/>
      <c r="GH268" s="812"/>
      <c r="GI268" s="812"/>
      <c r="GJ268" s="812"/>
      <c r="GK268" s="812"/>
      <c r="GL268" s="812"/>
      <c r="GM268" s="812"/>
    </row>
    <row r="269" spans="2:195" ht="15" customHeight="1" x14ac:dyDescent="0.2">
      <c r="B269" s="812"/>
      <c r="C269" s="812"/>
      <c r="D269" s="812"/>
      <c r="E269" s="812"/>
      <c r="F269" s="812"/>
      <c r="G269" s="812"/>
      <c r="H269" s="812"/>
      <c r="I269" s="812"/>
      <c r="J269" s="812"/>
      <c r="K269" s="812"/>
      <c r="L269" s="812"/>
      <c r="M269" s="812"/>
      <c r="N269" s="812"/>
      <c r="O269" s="812"/>
      <c r="P269" s="812"/>
      <c r="Q269" s="812"/>
      <c r="R269" s="812"/>
      <c r="S269" s="812"/>
      <c r="T269" s="812"/>
      <c r="U269" s="812"/>
      <c r="V269" s="812"/>
      <c r="W269" s="812"/>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812"/>
      <c r="AS269" s="812"/>
      <c r="AT269" s="812"/>
      <c r="AU269" s="812"/>
      <c r="AV269" s="812"/>
      <c r="AW269" s="812"/>
      <c r="AX269" s="812"/>
      <c r="AY269" s="812"/>
      <c r="AZ269" s="812"/>
      <c r="BA269" s="812"/>
      <c r="BB269" s="812"/>
      <c r="BC269" s="812"/>
      <c r="BD269" s="812"/>
      <c r="BE269" s="812"/>
      <c r="BF269" s="812"/>
      <c r="BG269" s="812"/>
      <c r="BH269" s="812"/>
      <c r="BI269" s="812"/>
      <c r="BJ269" s="812"/>
      <c r="BK269" s="812"/>
      <c r="BL269" s="812"/>
      <c r="BM269" s="812"/>
      <c r="BN269" s="812"/>
      <c r="BO269" s="812"/>
      <c r="BP269" s="812"/>
      <c r="BQ269" s="812"/>
      <c r="BR269" s="812"/>
      <c r="BS269" s="812"/>
      <c r="BT269" s="812"/>
      <c r="BU269" s="812"/>
      <c r="BV269" s="812"/>
      <c r="BW269" s="812"/>
      <c r="BX269" s="812"/>
      <c r="BY269" s="812"/>
      <c r="BZ269" s="812"/>
      <c r="CA269" s="812"/>
      <c r="CB269" s="812"/>
      <c r="CC269" s="812"/>
      <c r="CD269" s="812"/>
      <c r="CE269" s="812"/>
      <c r="CF269" s="812"/>
      <c r="CG269" s="812"/>
      <c r="CH269" s="812"/>
      <c r="CI269" s="812"/>
      <c r="CJ269" s="812"/>
      <c r="CK269" s="812"/>
      <c r="CL269" s="812"/>
      <c r="CM269" s="812"/>
      <c r="CN269" s="812"/>
      <c r="CO269" s="812"/>
      <c r="CP269" s="812"/>
      <c r="CQ269" s="812"/>
      <c r="CR269" s="812"/>
      <c r="CS269" s="812"/>
      <c r="CT269" s="812"/>
      <c r="CU269" s="812"/>
      <c r="CV269" s="812"/>
      <c r="CW269" s="812"/>
      <c r="CX269" s="812"/>
      <c r="CY269" s="812"/>
      <c r="CZ269" s="812"/>
      <c r="DA269" s="812"/>
      <c r="DB269" s="812"/>
      <c r="DC269" s="812"/>
      <c r="DD269" s="812"/>
      <c r="DE269" s="812"/>
      <c r="DF269" s="812"/>
      <c r="DG269" s="812"/>
      <c r="DH269" s="812"/>
      <c r="DI269" s="812"/>
      <c r="DJ269" s="812"/>
      <c r="DK269" s="812"/>
      <c r="DL269" s="812"/>
      <c r="DM269" s="812"/>
      <c r="DN269" s="812"/>
      <c r="DO269" s="812"/>
      <c r="DP269" s="812"/>
      <c r="DQ269" s="812"/>
      <c r="DR269" s="812"/>
      <c r="DS269" s="812"/>
      <c r="DT269" s="812"/>
      <c r="DU269" s="812"/>
      <c r="DV269" s="812"/>
      <c r="DW269" s="812"/>
      <c r="DX269" s="812"/>
      <c r="DY269" s="812"/>
      <c r="DZ269" s="812"/>
      <c r="EA269" s="812"/>
      <c r="EB269" s="812"/>
      <c r="EC269" s="812"/>
      <c r="ED269" s="812"/>
      <c r="EE269" s="812"/>
      <c r="EF269" s="812"/>
      <c r="EG269" s="812"/>
      <c r="EH269" s="812"/>
      <c r="EI269" s="812"/>
      <c r="EJ269" s="812"/>
      <c r="EK269" s="812"/>
      <c r="EL269" s="812"/>
      <c r="EM269" s="812"/>
      <c r="EN269" s="812"/>
      <c r="EO269" s="812"/>
      <c r="EP269" s="812"/>
      <c r="EQ269" s="812"/>
      <c r="ER269" s="812"/>
      <c r="ES269" s="812"/>
      <c r="ET269" s="812"/>
      <c r="EU269" s="812"/>
      <c r="EV269" s="812"/>
      <c r="EW269" s="812"/>
      <c r="EX269" s="812"/>
      <c r="EY269" s="812"/>
      <c r="EZ269" s="812"/>
      <c r="FA269" s="812"/>
      <c r="FB269" s="812"/>
      <c r="FC269" s="812"/>
      <c r="FD269" s="812"/>
      <c r="FE269" s="812"/>
      <c r="FF269" s="812"/>
      <c r="FG269" s="812"/>
      <c r="FH269" s="812"/>
      <c r="FI269" s="812"/>
      <c r="FJ269" s="812"/>
      <c r="FK269" s="812"/>
      <c r="FL269" s="812"/>
      <c r="FM269" s="812"/>
      <c r="FN269" s="812"/>
      <c r="FO269" s="812"/>
      <c r="FP269" s="812"/>
      <c r="FQ269" s="812"/>
      <c r="FR269" s="812"/>
      <c r="FS269" s="812"/>
      <c r="FT269" s="812"/>
      <c r="FU269" s="812"/>
      <c r="FV269" s="812"/>
      <c r="FW269" s="812"/>
      <c r="FX269" s="812"/>
      <c r="FY269" s="812"/>
      <c r="FZ269" s="812"/>
      <c r="GA269" s="812"/>
      <c r="GB269" s="812"/>
      <c r="GC269" s="812"/>
      <c r="GD269" s="812"/>
      <c r="GE269" s="812"/>
      <c r="GF269" s="812"/>
      <c r="GG269" s="812"/>
      <c r="GH269" s="812"/>
      <c r="GI269" s="812"/>
      <c r="GJ269" s="812"/>
      <c r="GK269" s="812"/>
      <c r="GL269" s="812"/>
      <c r="GM269" s="812"/>
    </row>
    <row r="270" spans="2:195" ht="15" customHeight="1" x14ac:dyDescent="0.2">
      <c r="B270" s="812"/>
      <c r="C270" s="812"/>
      <c r="D270" s="812"/>
      <c r="E270" s="812"/>
      <c r="F270" s="812"/>
      <c r="G270" s="812"/>
      <c r="H270" s="812"/>
      <c r="I270" s="812"/>
      <c r="J270" s="812"/>
      <c r="K270" s="812"/>
      <c r="L270" s="812"/>
      <c r="M270" s="812"/>
      <c r="N270" s="812"/>
      <c r="O270" s="812"/>
      <c r="P270" s="812"/>
      <c r="Q270" s="812"/>
      <c r="R270" s="812"/>
      <c r="S270" s="812"/>
      <c r="T270" s="812"/>
      <c r="U270" s="812"/>
      <c r="V270" s="812"/>
      <c r="W270" s="812"/>
      <c r="X270" s="812"/>
      <c r="Y270" s="812"/>
      <c r="Z270" s="812"/>
      <c r="AA270" s="812"/>
      <c r="AB270" s="812"/>
      <c r="AC270" s="812"/>
      <c r="AD270" s="812"/>
      <c r="AE270" s="812"/>
      <c r="AF270" s="812"/>
      <c r="AG270" s="812"/>
      <c r="AH270" s="812"/>
      <c r="AI270" s="812"/>
      <c r="AJ270" s="812"/>
      <c r="AK270" s="812"/>
      <c r="AL270" s="812"/>
      <c r="AM270" s="812"/>
      <c r="AN270" s="812"/>
      <c r="AO270" s="812"/>
      <c r="AP270" s="812"/>
      <c r="AQ270" s="812"/>
      <c r="AR270" s="812"/>
      <c r="AS270" s="812"/>
      <c r="AT270" s="812"/>
      <c r="AU270" s="812"/>
      <c r="AV270" s="812"/>
      <c r="AW270" s="812"/>
      <c r="AX270" s="812"/>
      <c r="AY270" s="812"/>
      <c r="AZ270" s="812"/>
      <c r="BA270" s="812"/>
      <c r="BB270" s="812"/>
      <c r="BC270" s="812"/>
      <c r="BD270" s="812"/>
      <c r="BE270" s="812"/>
      <c r="BF270" s="812"/>
      <c r="BG270" s="812"/>
      <c r="BH270" s="812"/>
      <c r="BI270" s="812"/>
      <c r="BJ270" s="812"/>
      <c r="BK270" s="812"/>
      <c r="BL270" s="812"/>
      <c r="BM270" s="812"/>
      <c r="BN270" s="812"/>
      <c r="BO270" s="812"/>
      <c r="BP270" s="812"/>
      <c r="BQ270" s="812"/>
      <c r="BR270" s="812"/>
      <c r="BS270" s="812"/>
      <c r="BT270" s="812"/>
      <c r="BU270" s="812"/>
      <c r="BV270" s="812"/>
      <c r="BW270" s="812"/>
      <c r="BX270" s="812"/>
      <c r="BY270" s="812"/>
      <c r="BZ270" s="812"/>
      <c r="CA270" s="812"/>
      <c r="CB270" s="812"/>
      <c r="CC270" s="812"/>
      <c r="CD270" s="812"/>
      <c r="CE270" s="812"/>
      <c r="CF270" s="812"/>
      <c r="CG270" s="812"/>
      <c r="CH270" s="812"/>
      <c r="CI270" s="812"/>
      <c r="CJ270" s="812"/>
      <c r="CK270" s="812"/>
      <c r="CL270" s="812"/>
      <c r="CM270" s="812"/>
      <c r="CN270" s="812"/>
      <c r="CO270" s="812"/>
      <c r="CP270" s="812"/>
      <c r="CQ270" s="812"/>
      <c r="CR270" s="812"/>
      <c r="CS270" s="812"/>
      <c r="CT270" s="812"/>
      <c r="CU270" s="812"/>
      <c r="CV270" s="812"/>
      <c r="CW270" s="812"/>
      <c r="CX270" s="812"/>
      <c r="CY270" s="812"/>
      <c r="CZ270" s="812"/>
      <c r="DA270" s="812"/>
      <c r="DB270" s="812"/>
      <c r="DC270" s="812"/>
      <c r="DD270" s="812"/>
      <c r="DE270" s="812"/>
      <c r="DF270" s="812"/>
      <c r="DG270" s="812"/>
      <c r="DH270" s="812"/>
      <c r="DI270" s="812"/>
      <c r="DJ270" s="812"/>
      <c r="DK270" s="812"/>
      <c r="DL270" s="812"/>
      <c r="DM270" s="812"/>
      <c r="DN270" s="812"/>
      <c r="DO270" s="812"/>
      <c r="DP270" s="812"/>
      <c r="DQ270" s="812"/>
      <c r="DR270" s="812"/>
      <c r="DS270" s="812"/>
      <c r="DT270" s="812"/>
      <c r="DU270" s="812"/>
      <c r="DV270" s="812"/>
      <c r="DW270" s="812"/>
      <c r="DX270" s="812"/>
      <c r="DY270" s="812"/>
      <c r="DZ270" s="812"/>
      <c r="EA270" s="812"/>
      <c r="EB270" s="812"/>
      <c r="EC270" s="812"/>
      <c r="ED270" s="812"/>
      <c r="EE270" s="812"/>
      <c r="EF270" s="812"/>
      <c r="EG270" s="812"/>
      <c r="EH270" s="812"/>
      <c r="EI270" s="812"/>
      <c r="EJ270" s="812"/>
      <c r="EK270" s="812"/>
      <c r="EL270" s="812"/>
      <c r="EM270" s="812"/>
      <c r="EN270" s="812"/>
      <c r="EO270" s="812"/>
      <c r="EP270" s="812"/>
      <c r="EQ270" s="812"/>
      <c r="ER270" s="812"/>
      <c r="ES270" s="812"/>
      <c r="ET270" s="812"/>
      <c r="EU270" s="812"/>
      <c r="EV270" s="812"/>
      <c r="EW270" s="812"/>
      <c r="EX270" s="812"/>
      <c r="EY270" s="812"/>
      <c r="EZ270" s="812"/>
      <c r="FA270" s="812"/>
      <c r="FB270" s="812"/>
      <c r="FC270" s="812"/>
      <c r="FD270" s="812"/>
      <c r="FE270" s="812"/>
      <c r="FF270" s="812"/>
      <c r="FG270" s="812"/>
      <c r="FH270" s="812"/>
      <c r="FI270" s="812"/>
      <c r="FJ270" s="812"/>
      <c r="FK270" s="812"/>
      <c r="FL270" s="812"/>
      <c r="FM270" s="812"/>
      <c r="FN270" s="812"/>
      <c r="FO270" s="812"/>
      <c r="FP270" s="812"/>
      <c r="FQ270" s="812"/>
      <c r="FR270" s="812"/>
      <c r="FS270" s="812"/>
      <c r="FT270" s="812"/>
      <c r="FU270" s="812"/>
      <c r="FV270" s="812"/>
      <c r="FW270" s="812"/>
      <c r="FX270" s="812"/>
      <c r="FY270" s="812"/>
      <c r="FZ270" s="812"/>
      <c r="GA270" s="812"/>
      <c r="GB270" s="812"/>
      <c r="GC270" s="812"/>
      <c r="GD270" s="812"/>
      <c r="GE270" s="812"/>
      <c r="GF270" s="812"/>
      <c r="GG270" s="812"/>
      <c r="GH270" s="812"/>
      <c r="GI270" s="812"/>
      <c r="GJ270" s="812"/>
      <c r="GK270" s="812"/>
      <c r="GL270" s="812"/>
      <c r="GM270" s="812"/>
    </row>
    <row r="271" spans="2:195" ht="15" customHeight="1" x14ac:dyDescent="0.2">
      <c r="B271" s="812"/>
      <c r="C271" s="812"/>
      <c r="D271" s="812"/>
      <c r="E271" s="812"/>
      <c r="F271" s="812"/>
      <c r="G271" s="812"/>
      <c r="H271" s="812"/>
      <c r="I271" s="812"/>
      <c r="J271" s="812"/>
      <c r="K271" s="812"/>
      <c r="L271" s="812"/>
      <c r="M271" s="812"/>
      <c r="N271" s="812"/>
      <c r="O271" s="812"/>
      <c r="P271" s="812"/>
      <c r="Q271" s="812"/>
      <c r="R271" s="812"/>
      <c r="S271" s="812"/>
      <c r="T271" s="812"/>
      <c r="U271" s="812"/>
      <c r="V271" s="812"/>
      <c r="W271" s="812"/>
      <c r="X271" s="812"/>
      <c r="Y271" s="812"/>
      <c r="Z271" s="812"/>
      <c r="AA271" s="812"/>
      <c r="AB271" s="812"/>
      <c r="AC271" s="812"/>
      <c r="AD271" s="812"/>
      <c r="AE271" s="812"/>
      <c r="AF271" s="812"/>
      <c r="AG271" s="812"/>
      <c r="AH271" s="812"/>
      <c r="AI271" s="812"/>
      <c r="AJ271" s="812"/>
      <c r="AK271" s="812"/>
      <c r="AL271" s="812"/>
      <c r="AM271" s="812"/>
      <c r="AN271" s="812"/>
      <c r="AO271" s="812"/>
      <c r="AP271" s="812"/>
      <c r="AQ271" s="812"/>
      <c r="AR271" s="812"/>
      <c r="AS271" s="812"/>
      <c r="AT271" s="812"/>
      <c r="AU271" s="812"/>
      <c r="AV271" s="812"/>
      <c r="AW271" s="812"/>
      <c r="AX271" s="812"/>
      <c r="AY271" s="812"/>
      <c r="AZ271" s="812"/>
      <c r="BA271" s="812"/>
      <c r="BB271" s="812"/>
      <c r="BC271" s="812"/>
      <c r="BD271" s="812"/>
      <c r="BE271" s="812"/>
      <c r="BF271" s="812"/>
      <c r="BG271" s="812"/>
      <c r="BH271" s="812"/>
      <c r="BI271" s="812"/>
      <c r="BJ271" s="812"/>
      <c r="BK271" s="812"/>
      <c r="BL271" s="812"/>
      <c r="BM271" s="812"/>
      <c r="BN271" s="812"/>
      <c r="BO271" s="812"/>
      <c r="BP271" s="812"/>
      <c r="BQ271" s="812"/>
      <c r="BR271" s="812"/>
      <c r="BS271" s="812"/>
      <c r="BT271" s="812"/>
      <c r="BU271" s="812"/>
      <c r="BV271" s="812"/>
      <c r="BW271" s="812"/>
      <c r="BX271" s="812"/>
      <c r="BY271" s="812"/>
      <c r="BZ271" s="812"/>
      <c r="CA271" s="812"/>
      <c r="CB271" s="812"/>
      <c r="CC271" s="812"/>
      <c r="CD271" s="812"/>
      <c r="CE271" s="812"/>
      <c r="CF271" s="812"/>
      <c r="CG271" s="812"/>
      <c r="CH271" s="812"/>
      <c r="CI271" s="812"/>
      <c r="CJ271" s="812"/>
      <c r="CK271" s="812"/>
      <c r="CL271" s="812"/>
      <c r="CM271" s="812"/>
      <c r="CN271" s="812"/>
      <c r="CO271" s="812"/>
      <c r="CP271" s="812"/>
      <c r="CQ271" s="812"/>
      <c r="CR271" s="812"/>
      <c r="CS271" s="812"/>
      <c r="CT271" s="812"/>
      <c r="CU271" s="812"/>
      <c r="CV271" s="812"/>
      <c r="CW271" s="812"/>
      <c r="CX271" s="812"/>
      <c r="CY271" s="812"/>
      <c r="CZ271" s="812"/>
      <c r="DA271" s="812"/>
      <c r="DB271" s="812"/>
      <c r="DC271" s="812"/>
      <c r="DD271" s="812"/>
      <c r="DE271" s="812"/>
      <c r="DF271" s="812"/>
      <c r="DG271" s="812"/>
      <c r="DH271" s="812"/>
      <c r="DI271" s="812"/>
      <c r="DJ271" s="812"/>
      <c r="DK271" s="812"/>
      <c r="DL271" s="812"/>
      <c r="DM271" s="812"/>
      <c r="DN271" s="812"/>
      <c r="DO271" s="812"/>
      <c r="DP271" s="812"/>
      <c r="DQ271" s="812"/>
      <c r="DR271" s="812"/>
      <c r="DS271" s="812"/>
      <c r="DT271" s="812"/>
      <c r="DU271" s="812"/>
      <c r="DV271" s="812"/>
      <c r="DW271" s="812"/>
      <c r="DX271" s="812"/>
      <c r="DY271" s="812"/>
      <c r="DZ271" s="812"/>
      <c r="EA271" s="812"/>
      <c r="EB271" s="812"/>
      <c r="EC271" s="812"/>
      <c r="ED271" s="812"/>
      <c r="EE271" s="812"/>
      <c r="EF271" s="812"/>
      <c r="EG271" s="812"/>
      <c r="EH271" s="812"/>
      <c r="EI271" s="812"/>
      <c r="EJ271" s="812"/>
      <c r="EK271" s="812"/>
      <c r="EL271" s="812"/>
      <c r="EM271" s="812"/>
      <c r="EN271" s="812"/>
      <c r="EO271" s="812"/>
      <c r="EP271" s="812"/>
      <c r="EQ271" s="812"/>
      <c r="ER271" s="812"/>
      <c r="ES271" s="812"/>
      <c r="ET271" s="812"/>
      <c r="EU271" s="812"/>
      <c r="EV271" s="812"/>
      <c r="EW271" s="812"/>
      <c r="EX271" s="812"/>
      <c r="EY271" s="812"/>
      <c r="EZ271" s="812"/>
      <c r="FA271" s="812"/>
      <c r="FB271" s="812"/>
      <c r="FC271" s="812"/>
      <c r="FD271" s="812"/>
      <c r="FE271" s="812"/>
      <c r="FF271" s="812"/>
      <c r="FG271" s="812"/>
      <c r="FH271" s="812"/>
      <c r="FI271" s="812"/>
      <c r="FJ271" s="812"/>
      <c r="FK271" s="812"/>
      <c r="FL271" s="812"/>
      <c r="FM271" s="812"/>
      <c r="FN271" s="812"/>
      <c r="FO271" s="812"/>
      <c r="FP271" s="812"/>
      <c r="FQ271" s="812"/>
      <c r="FR271" s="812"/>
      <c r="FS271" s="812"/>
      <c r="FT271" s="812"/>
      <c r="FU271" s="812"/>
      <c r="FV271" s="812"/>
      <c r="FW271" s="812"/>
      <c r="FX271" s="812"/>
      <c r="FY271" s="812"/>
      <c r="FZ271" s="812"/>
      <c r="GA271" s="812"/>
      <c r="GB271" s="812"/>
      <c r="GC271" s="812"/>
      <c r="GD271" s="812"/>
      <c r="GE271" s="812"/>
      <c r="GF271" s="812"/>
      <c r="GG271" s="812"/>
      <c r="GH271" s="812"/>
      <c r="GI271" s="812"/>
      <c r="GJ271" s="812"/>
      <c r="GK271" s="812"/>
      <c r="GL271" s="812"/>
      <c r="GM271" s="812"/>
    </row>
    <row r="272" spans="2:195" ht="15" customHeight="1" x14ac:dyDescent="0.2">
      <c r="B272" s="812"/>
      <c r="C272" s="812"/>
      <c r="D272" s="812"/>
      <c r="E272" s="812"/>
      <c r="F272" s="812"/>
      <c r="G272" s="812"/>
      <c r="H272" s="812"/>
      <c r="I272" s="812"/>
      <c r="J272" s="812"/>
      <c r="K272" s="812"/>
      <c r="L272" s="812"/>
      <c r="M272" s="812"/>
      <c r="N272" s="812"/>
      <c r="O272" s="812"/>
      <c r="P272" s="812"/>
      <c r="Q272" s="812"/>
      <c r="R272" s="812"/>
      <c r="S272" s="812"/>
      <c r="T272" s="812"/>
      <c r="U272" s="812"/>
      <c r="V272" s="812"/>
      <c r="W272" s="812"/>
      <c r="X272" s="812"/>
      <c r="Y272" s="812"/>
      <c r="Z272" s="812"/>
      <c r="AA272" s="812"/>
      <c r="AB272" s="812"/>
      <c r="AC272" s="812"/>
      <c r="AD272" s="812"/>
      <c r="AE272" s="812"/>
      <c r="AF272" s="812"/>
      <c r="AG272" s="812"/>
      <c r="AH272" s="812"/>
      <c r="AI272" s="812"/>
      <c r="AJ272" s="812"/>
      <c r="AK272" s="812"/>
      <c r="AL272" s="812"/>
      <c r="AM272" s="812"/>
      <c r="AN272" s="812"/>
      <c r="AO272" s="812"/>
      <c r="AP272" s="812"/>
      <c r="AQ272" s="812"/>
      <c r="AR272" s="812"/>
      <c r="AS272" s="812"/>
      <c r="AT272" s="812"/>
      <c r="AU272" s="812"/>
      <c r="AV272" s="812"/>
      <c r="AW272" s="812"/>
      <c r="AX272" s="812"/>
      <c r="AY272" s="812"/>
      <c r="AZ272" s="812"/>
      <c r="BA272" s="812"/>
      <c r="BB272" s="812"/>
      <c r="BC272" s="812"/>
      <c r="BD272" s="812"/>
      <c r="BE272" s="812"/>
      <c r="BF272" s="812"/>
      <c r="BG272" s="812"/>
      <c r="BH272" s="812"/>
      <c r="BI272" s="812"/>
      <c r="BJ272" s="812"/>
      <c r="BK272" s="812"/>
      <c r="BL272" s="812"/>
      <c r="BM272" s="812"/>
      <c r="BN272" s="812"/>
      <c r="BO272" s="812"/>
      <c r="BP272" s="812"/>
      <c r="BQ272" s="812"/>
      <c r="BR272" s="812"/>
      <c r="BS272" s="812"/>
      <c r="BT272" s="812"/>
      <c r="BU272" s="812"/>
      <c r="BV272" s="812"/>
      <c r="BW272" s="812"/>
      <c r="BX272" s="812"/>
      <c r="BY272" s="812"/>
      <c r="BZ272" s="812"/>
      <c r="CA272" s="812"/>
      <c r="CB272" s="812"/>
      <c r="CC272" s="812"/>
      <c r="CD272" s="812"/>
      <c r="CE272" s="812"/>
      <c r="CF272" s="812"/>
      <c r="CG272" s="812"/>
      <c r="CH272" s="812"/>
      <c r="CI272" s="812"/>
      <c r="CJ272" s="812"/>
      <c r="CK272" s="812"/>
      <c r="CL272" s="812"/>
      <c r="CM272" s="812"/>
      <c r="CN272" s="812"/>
      <c r="CO272" s="812"/>
      <c r="CP272" s="812"/>
      <c r="CQ272" s="812"/>
      <c r="CR272" s="812"/>
      <c r="CS272" s="812"/>
      <c r="CT272" s="812"/>
      <c r="CU272" s="812"/>
      <c r="CV272" s="812"/>
      <c r="CW272" s="812"/>
      <c r="CX272" s="812"/>
      <c r="CY272" s="812"/>
      <c r="CZ272" s="812"/>
      <c r="DA272" s="812"/>
      <c r="DB272" s="812"/>
      <c r="DC272" s="812"/>
      <c r="DD272" s="812"/>
      <c r="DE272" s="812"/>
      <c r="DF272" s="812"/>
      <c r="DG272" s="812"/>
      <c r="DH272" s="812"/>
      <c r="DI272" s="812"/>
      <c r="DJ272" s="812"/>
      <c r="DK272" s="812"/>
      <c r="DL272" s="812"/>
      <c r="DM272" s="812"/>
      <c r="DN272" s="812"/>
      <c r="DO272" s="812"/>
      <c r="DP272" s="812"/>
      <c r="DQ272" s="812"/>
      <c r="DR272" s="812"/>
      <c r="DS272" s="812"/>
      <c r="DT272" s="812"/>
      <c r="DU272" s="812"/>
      <c r="DV272" s="812"/>
      <c r="DW272" s="812"/>
      <c r="DX272" s="812"/>
      <c r="DY272" s="812"/>
      <c r="DZ272" s="812"/>
      <c r="EA272" s="812"/>
      <c r="EB272" s="812"/>
      <c r="EC272" s="812"/>
      <c r="ED272" s="812"/>
      <c r="EE272" s="812"/>
      <c r="EF272" s="812"/>
      <c r="EG272" s="812"/>
      <c r="EH272" s="812"/>
      <c r="EI272" s="812"/>
      <c r="EJ272" s="812"/>
      <c r="EK272" s="812"/>
      <c r="EL272" s="812"/>
      <c r="EM272" s="812"/>
      <c r="EN272" s="812"/>
      <c r="EO272" s="812"/>
      <c r="EP272" s="812"/>
      <c r="EQ272" s="812"/>
      <c r="ER272" s="812"/>
      <c r="ES272" s="812"/>
      <c r="ET272" s="812"/>
      <c r="EU272" s="812"/>
      <c r="EV272" s="812"/>
      <c r="EW272" s="812"/>
      <c r="EX272" s="812"/>
      <c r="EY272" s="812"/>
      <c r="EZ272" s="812"/>
      <c r="FA272" s="812"/>
      <c r="FB272" s="812"/>
      <c r="FC272" s="812"/>
      <c r="FD272" s="812"/>
      <c r="FE272" s="812"/>
      <c r="FF272" s="812"/>
      <c r="FG272" s="812"/>
      <c r="FH272" s="812"/>
      <c r="FI272" s="812"/>
      <c r="FJ272" s="812"/>
      <c r="FK272" s="812"/>
      <c r="FL272" s="812"/>
      <c r="FM272" s="812"/>
      <c r="FN272" s="812"/>
      <c r="FO272" s="812"/>
      <c r="FP272" s="812"/>
      <c r="FQ272" s="812"/>
      <c r="FR272" s="812"/>
      <c r="FS272" s="812"/>
      <c r="FT272" s="812"/>
      <c r="FU272" s="812"/>
      <c r="FV272" s="812"/>
      <c r="FW272" s="812"/>
      <c r="FX272" s="812"/>
      <c r="FY272" s="812"/>
      <c r="FZ272" s="812"/>
      <c r="GA272" s="812"/>
      <c r="GB272" s="812"/>
      <c r="GC272" s="812"/>
      <c r="GD272" s="812"/>
      <c r="GE272" s="812"/>
      <c r="GF272" s="812"/>
      <c r="GG272" s="812"/>
      <c r="GH272" s="812"/>
      <c r="GI272" s="812"/>
      <c r="GJ272" s="812"/>
      <c r="GK272" s="812"/>
      <c r="GL272" s="812"/>
      <c r="GM272" s="812"/>
    </row>
    <row r="273" spans="2:195" ht="15" customHeight="1" x14ac:dyDescent="0.2">
      <c r="B273" s="812"/>
      <c r="C273" s="812"/>
      <c r="D273" s="812"/>
      <c r="E273" s="812"/>
      <c r="F273" s="812"/>
      <c r="G273" s="812"/>
      <c r="H273" s="812"/>
      <c r="I273" s="812"/>
      <c r="J273" s="812"/>
      <c r="K273" s="812"/>
      <c r="L273" s="812"/>
      <c r="M273" s="812"/>
      <c r="N273" s="812"/>
      <c r="O273" s="812"/>
      <c r="P273" s="812"/>
      <c r="Q273" s="812"/>
      <c r="R273" s="812"/>
      <c r="S273" s="812"/>
      <c r="T273" s="812"/>
      <c r="U273" s="812"/>
      <c r="V273" s="812"/>
      <c r="W273" s="812"/>
      <c r="X273" s="812"/>
      <c r="Y273" s="812"/>
      <c r="Z273" s="812"/>
      <c r="AA273" s="812"/>
      <c r="AB273" s="812"/>
      <c r="AC273" s="812"/>
      <c r="AD273" s="812"/>
      <c r="AE273" s="812"/>
      <c r="AF273" s="812"/>
      <c r="AG273" s="812"/>
      <c r="AH273" s="812"/>
      <c r="AI273" s="812"/>
      <c r="AJ273" s="812"/>
      <c r="AK273" s="812"/>
      <c r="AL273" s="812"/>
      <c r="AM273" s="812"/>
      <c r="AN273" s="812"/>
      <c r="AO273" s="812"/>
      <c r="AP273" s="812"/>
      <c r="AQ273" s="812"/>
      <c r="AR273" s="812"/>
      <c r="AS273" s="812"/>
      <c r="AT273" s="812"/>
      <c r="AU273" s="812"/>
      <c r="AV273" s="812"/>
      <c r="AW273" s="812"/>
      <c r="AX273" s="812"/>
      <c r="AY273" s="812"/>
      <c r="AZ273" s="812"/>
      <c r="BA273" s="812"/>
      <c r="BB273" s="812"/>
      <c r="BC273" s="812"/>
      <c r="BD273" s="812"/>
      <c r="BE273" s="812"/>
      <c r="BF273" s="812"/>
      <c r="BG273" s="812"/>
      <c r="BH273" s="812"/>
      <c r="BI273" s="812"/>
      <c r="BJ273" s="812"/>
      <c r="BK273" s="812"/>
      <c r="BL273" s="812"/>
      <c r="BM273" s="812"/>
      <c r="BN273" s="812"/>
      <c r="BO273" s="812"/>
      <c r="BP273" s="812"/>
      <c r="BQ273" s="812"/>
      <c r="BR273" s="812"/>
      <c r="BS273" s="812"/>
      <c r="BT273" s="812"/>
      <c r="BU273" s="812"/>
      <c r="BV273" s="812"/>
      <c r="BW273" s="812"/>
      <c r="BX273" s="812"/>
      <c r="BY273" s="812"/>
      <c r="BZ273" s="812"/>
      <c r="CA273" s="812"/>
      <c r="CB273" s="812"/>
      <c r="CC273" s="812"/>
      <c r="CD273" s="812"/>
      <c r="CE273" s="812"/>
      <c r="CF273" s="812"/>
      <c r="CG273" s="812"/>
      <c r="CH273" s="812"/>
      <c r="CI273" s="812"/>
      <c r="CJ273" s="812"/>
      <c r="CK273" s="812"/>
      <c r="CL273" s="812"/>
      <c r="CM273" s="812"/>
      <c r="CN273" s="812"/>
      <c r="CO273" s="812"/>
      <c r="CP273" s="812"/>
      <c r="CQ273" s="812"/>
      <c r="CR273" s="812"/>
      <c r="CS273" s="812"/>
      <c r="CT273" s="812"/>
      <c r="CU273" s="812"/>
      <c r="CV273" s="812"/>
      <c r="CW273" s="812"/>
      <c r="CX273" s="812"/>
      <c r="CY273" s="812"/>
      <c r="CZ273" s="812"/>
      <c r="DA273" s="812"/>
      <c r="DB273" s="812"/>
      <c r="DC273" s="812"/>
      <c r="DD273" s="812"/>
      <c r="DE273" s="812"/>
      <c r="DF273" s="812"/>
      <c r="DG273" s="812"/>
      <c r="DH273" s="812"/>
      <c r="DI273" s="812"/>
      <c r="DJ273" s="812"/>
      <c r="DK273" s="812"/>
      <c r="DL273" s="812"/>
      <c r="DM273" s="812"/>
      <c r="DN273" s="812"/>
      <c r="DO273" s="812"/>
      <c r="DP273" s="812"/>
      <c r="DQ273" s="812"/>
      <c r="DR273" s="812"/>
      <c r="DS273" s="812"/>
      <c r="DT273" s="812"/>
      <c r="DU273" s="812"/>
      <c r="DV273" s="812"/>
      <c r="DW273" s="812"/>
      <c r="DX273" s="812"/>
      <c r="DY273" s="812"/>
      <c r="DZ273" s="812"/>
      <c r="EA273" s="812"/>
      <c r="EB273" s="812"/>
      <c r="EC273" s="812"/>
      <c r="ED273" s="812"/>
      <c r="EE273" s="812"/>
      <c r="EF273" s="812"/>
      <c r="EG273" s="812"/>
      <c r="EH273" s="812"/>
      <c r="EI273" s="812"/>
      <c r="EJ273" s="812"/>
      <c r="EK273" s="812"/>
      <c r="EL273" s="812"/>
      <c r="EM273" s="812"/>
      <c r="EN273" s="812"/>
      <c r="EO273" s="812"/>
      <c r="EP273" s="812"/>
      <c r="EQ273" s="812"/>
      <c r="ER273" s="812"/>
      <c r="ES273" s="812"/>
      <c r="ET273" s="812"/>
      <c r="EU273" s="812"/>
      <c r="EV273" s="812"/>
      <c r="EW273" s="812"/>
      <c r="EX273" s="812"/>
      <c r="EY273" s="812"/>
      <c r="EZ273" s="812"/>
      <c r="FA273" s="812"/>
      <c r="FB273" s="812"/>
      <c r="FC273" s="812"/>
      <c r="FD273" s="812"/>
      <c r="FE273" s="812"/>
      <c r="FF273" s="812"/>
      <c r="FG273" s="812"/>
      <c r="FH273" s="812"/>
      <c r="FI273" s="812"/>
      <c r="FJ273" s="812"/>
      <c r="FK273" s="812"/>
      <c r="FL273" s="812"/>
      <c r="FM273" s="812"/>
      <c r="FN273" s="812"/>
      <c r="FO273" s="812"/>
      <c r="FP273" s="812"/>
      <c r="FQ273" s="812"/>
      <c r="FR273" s="812"/>
      <c r="FS273" s="812"/>
      <c r="FT273" s="812"/>
      <c r="FU273" s="812"/>
      <c r="FV273" s="812"/>
      <c r="FW273" s="812"/>
      <c r="FX273" s="812"/>
      <c r="FY273" s="812"/>
      <c r="FZ273" s="812"/>
      <c r="GA273" s="812"/>
      <c r="GB273" s="812"/>
      <c r="GC273" s="812"/>
      <c r="GD273" s="812"/>
      <c r="GE273" s="812"/>
      <c r="GF273" s="812"/>
      <c r="GG273" s="812"/>
      <c r="GH273" s="812"/>
      <c r="GI273" s="812"/>
      <c r="GJ273" s="812"/>
      <c r="GK273" s="812"/>
      <c r="GL273" s="812"/>
      <c r="GM273" s="812"/>
    </row>
    <row r="274" spans="2:195" ht="15" customHeight="1" x14ac:dyDescent="0.2">
      <c r="B274" s="812"/>
      <c r="C274" s="812"/>
      <c r="D274" s="812"/>
      <c r="E274" s="812"/>
      <c r="F274" s="812"/>
      <c r="G274" s="812"/>
      <c r="H274" s="812"/>
      <c r="I274" s="812"/>
      <c r="J274" s="812"/>
      <c r="K274" s="812"/>
      <c r="L274" s="812"/>
      <c r="M274" s="812"/>
      <c r="N274" s="812"/>
      <c r="O274" s="812"/>
      <c r="P274" s="812"/>
      <c r="Q274" s="812"/>
      <c r="R274" s="812"/>
      <c r="S274" s="812"/>
      <c r="T274" s="812"/>
      <c r="U274" s="812"/>
      <c r="V274" s="812"/>
      <c r="W274" s="812"/>
      <c r="X274" s="812"/>
      <c r="Y274" s="812"/>
      <c r="Z274" s="812"/>
      <c r="AA274" s="812"/>
      <c r="AB274" s="812"/>
      <c r="AC274" s="812"/>
      <c r="AD274" s="812"/>
      <c r="AE274" s="812"/>
      <c r="AF274" s="812"/>
      <c r="AG274" s="812"/>
      <c r="AH274" s="812"/>
      <c r="AI274" s="812"/>
      <c r="AJ274" s="812"/>
      <c r="AK274" s="812"/>
      <c r="AL274" s="812"/>
      <c r="AM274" s="812"/>
      <c r="AN274" s="812"/>
      <c r="AO274" s="812"/>
      <c r="AP274" s="812"/>
      <c r="AQ274" s="812"/>
      <c r="AR274" s="812"/>
      <c r="AS274" s="812"/>
      <c r="AT274" s="812"/>
      <c r="AU274" s="812"/>
      <c r="AV274" s="812"/>
      <c r="AW274" s="812"/>
      <c r="AX274" s="812"/>
      <c r="AY274" s="812"/>
      <c r="AZ274" s="812"/>
      <c r="BA274" s="812"/>
      <c r="BB274" s="812"/>
      <c r="BC274" s="812"/>
      <c r="BD274" s="812"/>
      <c r="BE274" s="812"/>
      <c r="BF274" s="812"/>
      <c r="BG274" s="812"/>
      <c r="BH274" s="812"/>
      <c r="BI274" s="812"/>
      <c r="BJ274" s="812"/>
      <c r="BK274" s="812"/>
      <c r="BL274" s="812"/>
      <c r="BM274" s="812"/>
      <c r="BN274" s="812"/>
      <c r="BO274" s="812"/>
      <c r="BP274" s="812"/>
      <c r="BQ274" s="812"/>
      <c r="BR274" s="812"/>
      <c r="BS274" s="812"/>
      <c r="BT274" s="812"/>
      <c r="BU274" s="812"/>
      <c r="BV274" s="812"/>
      <c r="BW274" s="812"/>
      <c r="BX274" s="812"/>
      <c r="BY274" s="812"/>
      <c r="BZ274" s="812"/>
      <c r="CA274" s="812"/>
      <c r="CB274" s="812"/>
      <c r="CC274" s="812"/>
      <c r="CD274" s="812"/>
      <c r="CE274" s="812"/>
      <c r="CF274" s="812"/>
      <c r="CG274" s="812"/>
      <c r="CH274" s="812"/>
      <c r="CI274" s="812"/>
      <c r="CJ274" s="812"/>
      <c r="CK274" s="812"/>
      <c r="CL274" s="812"/>
      <c r="CM274" s="812"/>
      <c r="CN274" s="812"/>
      <c r="CO274" s="812"/>
      <c r="CP274" s="812"/>
      <c r="CQ274" s="812"/>
      <c r="CR274" s="812"/>
      <c r="CS274" s="812"/>
      <c r="CT274" s="812"/>
      <c r="CU274" s="812"/>
      <c r="CV274" s="812"/>
      <c r="CW274" s="812"/>
      <c r="CX274" s="812"/>
      <c r="CY274" s="812"/>
      <c r="CZ274" s="812"/>
      <c r="DA274" s="812"/>
      <c r="DB274" s="812"/>
      <c r="DC274" s="812"/>
      <c r="DD274" s="812"/>
      <c r="DE274" s="812"/>
      <c r="DF274" s="812"/>
      <c r="DG274" s="812"/>
      <c r="DH274" s="812"/>
      <c r="DI274" s="812"/>
      <c r="DJ274" s="812"/>
      <c r="DK274" s="812"/>
      <c r="DL274" s="812"/>
      <c r="DM274" s="812"/>
      <c r="DN274" s="812"/>
      <c r="DO274" s="812"/>
      <c r="DP274" s="812"/>
      <c r="DQ274" s="812"/>
      <c r="DR274" s="812"/>
      <c r="DS274" s="812"/>
      <c r="DT274" s="812"/>
      <c r="DU274" s="812"/>
      <c r="DV274" s="812"/>
      <c r="DW274" s="812"/>
      <c r="DX274" s="812"/>
      <c r="DY274" s="812"/>
      <c r="DZ274" s="812"/>
      <c r="EA274" s="812"/>
      <c r="EB274" s="812"/>
      <c r="EC274" s="812"/>
      <c r="ED274" s="812"/>
      <c r="EE274" s="812"/>
      <c r="EF274" s="812"/>
      <c r="EG274" s="812"/>
      <c r="EH274" s="812"/>
      <c r="EI274" s="812"/>
      <c r="EJ274" s="812"/>
      <c r="EK274" s="812"/>
      <c r="EL274" s="812"/>
      <c r="EM274" s="812"/>
      <c r="EN274" s="812"/>
      <c r="EO274" s="812"/>
      <c r="EP274" s="812"/>
      <c r="EQ274" s="812"/>
      <c r="ER274" s="812"/>
      <c r="ES274" s="812"/>
      <c r="ET274" s="812"/>
      <c r="EU274" s="812"/>
      <c r="EV274" s="812"/>
      <c r="EW274" s="812"/>
      <c r="EX274" s="812"/>
      <c r="EY274" s="812"/>
      <c r="EZ274" s="812"/>
      <c r="FA274" s="812"/>
      <c r="FB274" s="812"/>
      <c r="FC274" s="812"/>
      <c r="FD274" s="812"/>
      <c r="FE274" s="812"/>
      <c r="FF274" s="812"/>
      <c r="FG274" s="812"/>
      <c r="FH274" s="812"/>
      <c r="FI274" s="812"/>
      <c r="FJ274" s="812"/>
      <c r="FK274" s="812"/>
      <c r="FL274" s="812"/>
      <c r="FM274" s="812"/>
      <c r="FN274" s="812"/>
      <c r="FO274" s="812"/>
      <c r="FP274" s="812"/>
      <c r="FQ274" s="812"/>
      <c r="FR274" s="812"/>
      <c r="FS274" s="812"/>
      <c r="FT274" s="812"/>
      <c r="FU274" s="812"/>
      <c r="FV274" s="812"/>
      <c r="FW274" s="812"/>
      <c r="FX274" s="812"/>
      <c r="FY274" s="812"/>
      <c r="FZ274" s="812"/>
      <c r="GA274" s="812"/>
      <c r="GB274" s="812"/>
      <c r="GC274" s="812"/>
      <c r="GD274" s="812"/>
      <c r="GE274" s="812"/>
      <c r="GF274" s="812"/>
      <c r="GG274" s="812"/>
      <c r="GH274" s="812"/>
      <c r="GI274" s="812"/>
      <c r="GJ274" s="812"/>
      <c r="GK274" s="812"/>
      <c r="GL274" s="812"/>
      <c r="GM274" s="812"/>
    </row>
    <row r="275" spans="2:195" ht="15" customHeight="1" x14ac:dyDescent="0.2">
      <c r="B275" s="812"/>
      <c r="C275" s="812"/>
      <c r="D275" s="812"/>
      <c r="E275" s="812"/>
      <c r="F275" s="812"/>
      <c r="G275" s="812"/>
      <c r="H275" s="812"/>
      <c r="I275" s="812"/>
      <c r="J275" s="812"/>
      <c r="K275" s="812"/>
      <c r="L275" s="812"/>
      <c r="M275" s="812"/>
      <c r="N275" s="812"/>
      <c r="O275" s="812"/>
      <c r="P275" s="812"/>
      <c r="Q275" s="812"/>
      <c r="R275" s="812"/>
      <c r="S275" s="812"/>
      <c r="T275" s="812"/>
      <c r="U275" s="812"/>
      <c r="V275" s="812"/>
      <c r="W275" s="812"/>
      <c r="X275" s="812"/>
      <c r="Y275" s="812"/>
      <c r="Z275" s="812"/>
      <c r="AA275" s="812"/>
      <c r="AB275" s="812"/>
      <c r="AC275" s="812"/>
      <c r="AD275" s="812"/>
      <c r="AE275" s="812"/>
      <c r="AF275" s="812"/>
      <c r="AG275" s="812"/>
      <c r="AH275" s="812"/>
      <c r="AI275" s="812"/>
      <c r="AJ275" s="812"/>
      <c r="AK275" s="812"/>
      <c r="AL275" s="812"/>
      <c r="AM275" s="812"/>
      <c r="AN275" s="812"/>
      <c r="AO275" s="812"/>
      <c r="AP275" s="812"/>
      <c r="AQ275" s="812"/>
      <c r="AR275" s="812"/>
      <c r="AS275" s="812"/>
      <c r="AT275" s="812"/>
      <c r="AU275" s="812"/>
      <c r="AV275" s="812"/>
      <c r="AW275" s="812"/>
      <c r="AX275" s="812"/>
      <c r="AY275" s="812"/>
      <c r="AZ275" s="812"/>
      <c r="BA275" s="812"/>
      <c r="BB275" s="812"/>
      <c r="BC275" s="812"/>
      <c r="BD275" s="812"/>
      <c r="BE275" s="812"/>
      <c r="BF275" s="812"/>
      <c r="BG275" s="812"/>
      <c r="BH275" s="812"/>
      <c r="BI275" s="812"/>
      <c r="BJ275" s="812"/>
      <c r="BK275" s="812"/>
      <c r="BL275" s="812"/>
      <c r="BM275" s="812"/>
      <c r="BN275" s="812"/>
      <c r="BO275" s="812"/>
      <c r="BP275" s="812"/>
      <c r="BQ275" s="812"/>
      <c r="BR275" s="812"/>
      <c r="BS275" s="812"/>
      <c r="BT275" s="812"/>
      <c r="BU275" s="812"/>
      <c r="BV275" s="812"/>
      <c r="BW275" s="812"/>
      <c r="BX275" s="812"/>
      <c r="BY275" s="812"/>
      <c r="BZ275" s="812"/>
      <c r="CA275" s="812"/>
      <c r="CB275" s="812"/>
      <c r="CC275" s="812"/>
      <c r="CD275" s="812"/>
      <c r="CE275" s="812"/>
      <c r="CF275" s="812"/>
      <c r="CG275" s="812"/>
      <c r="CH275" s="812"/>
      <c r="CI275" s="812"/>
      <c r="CJ275" s="812"/>
      <c r="CK275" s="812"/>
      <c r="CL275" s="812"/>
      <c r="CM275" s="812"/>
      <c r="CN275" s="812"/>
      <c r="CO275" s="812"/>
      <c r="CP275" s="812"/>
      <c r="CQ275" s="812"/>
      <c r="CR275" s="812"/>
      <c r="CS275" s="812"/>
      <c r="CT275" s="812"/>
      <c r="CU275" s="812"/>
      <c r="CV275" s="812"/>
      <c r="CW275" s="812"/>
      <c r="CX275" s="812"/>
      <c r="CY275" s="812"/>
      <c r="CZ275" s="812"/>
      <c r="DA275" s="812"/>
      <c r="DB275" s="812"/>
      <c r="DC275" s="812"/>
      <c r="DD275" s="812"/>
      <c r="DE275" s="812"/>
      <c r="DF275" s="812"/>
      <c r="DG275" s="812"/>
      <c r="DH275" s="812"/>
      <c r="DI275" s="812"/>
      <c r="DJ275" s="812"/>
      <c r="DK275" s="812"/>
      <c r="DL275" s="812"/>
      <c r="DM275" s="812"/>
      <c r="DN275" s="812"/>
      <c r="DO275" s="812"/>
      <c r="DP275" s="812"/>
      <c r="DQ275" s="812"/>
      <c r="DR275" s="812"/>
      <c r="DS275" s="812"/>
      <c r="DT275" s="812"/>
      <c r="DU275" s="812"/>
      <c r="DV275" s="812"/>
      <c r="DW275" s="812"/>
      <c r="DX275" s="812"/>
      <c r="DY275" s="812"/>
      <c r="DZ275" s="812"/>
      <c r="EA275" s="812"/>
      <c r="EB275" s="812"/>
      <c r="EC275" s="812"/>
      <c r="ED275" s="812"/>
      <c r="EE275" s="812"/>
      <c r="EF275" s="812"/>
      <c r="EG275" s="812"/>
      <c r="EH275" s="812"/>
      <c r="EI275" s="812"/>
      <c r="EJ275" s="812"/>
      <c r="EK275" s="812"/>
      <c r="EL275" s="812"/>
      <c r="EM275" s="812"/>
      <c r="EN275" s="812"/>
      <c r="EO275" s="812"/>
      <c r="EP275" s="812"/>
      <c r="EQ275" s="812"/>
      <c r="ER275" s="812"/>
      <c r="ES275" s="812"/>
      <c r="ET275" s="812"/>
      <c r="EU275" s="812"/>
      <c r="EV275" s="812"/>
      <c r="EW275" s="812"/>
      <c r="EX275" s="812"/>
      <c r="EY275" s="812"/>
      <c r="EZ275" s="812"/>
      <c r="FA275" s="812"/>
      <c r="FB275" s="812"/>
      <c r="FC275" s="812"/>
      <c r="FD275" s="812"/>
      <c r="FE275" s="812"/>
      <c r="FF275" s="812"/>
      <c r="FG275" s="812"/>
      <c r="FH275" s="812"/>
      <c r="FI275" s="812"/>
      <c r="FJ275" s="812"/>
      <c r="FK275" s="812"/>
      <c r="FL275" s="812"/>
      <c r="FM275" s="812"/>
      <c r="FN275" s="812"/>
      <c r="FO275" s="812"/>
      <c r="FP275" s="812"/>
      <c r="FQ275" s="812"/>
      <c r="FR275" s="812"/>
      <c r="FS275" s="812"/>
      <c r="FT275" s="812"/>
      <c r="FU275" s="812"/>
      <c r="FV275" s="812"/>
      <c r="FW275" s="812"/>
      <c r="FX275" s="812"/>
      <c r="FY275" s="812"/>
      <c r="FZ275" s="812"/>
      <c r="GA275" s="812"/>
      <c r="GB275" s="812"/>
      <c r="GC275" s="812"/>
      <c r="GD275" s="812"/>
      <c r="GE275" s="812"/>
      <c r="GF275" s="812"/>
      <c r="GG275" s="812"/>
      <c r="GH275" s="812"/>
      <c r="GI275" s="812"/>
      <c r="GJ275" s="812"/>
      <c r="GK275" s="812"/>
      <c r="GL275" s="812"/>
      <c r="GM275" s="812"/>
    </row>
    <row r="276" spans="2:195" ht="15" customHeight="1" x14ac:dyDescent="0.2">
      <c r="B276" s="812"/>
      <c r="C276" s="812"/>
      <c r="D276" s="812"/>
      <c r="E276" s="812"/>
      <c r="F276" s="812"/>
      <c r="G276" s="812"/>
      <c r="H276" s="812"/>
      <c r="I276" s="812"/>
      <c r="J276" s="812"/>
      <c r="K276" s="812"/>
      <c r="L276" s="812"/>
      <c r="M276" s="812"/>
      <c r="N276" s="812"/>
      <c r="O276" s="812"/>
      <c r="P276" s="812"/>
      <c r="Q276" s="812"/>
      <c r="R276" s="812"/>
      <c r="S276" s="812"/>
      <c r="T276" s="812"/>
      <c r="U276" s="812"/>
      <c r="V276" s="812"/>
      <c r="W276" s="812"/>
      <c r="X276" s="812"/>
      <c r="Y276" s="812"/>
      <c r="Z276" s="812"/>
      <c r="AA276" s="812"/>
      <c r="AB276" s="812"/>
      <c r="AC276" s="812"/>
      <c r="AD276" s="812"/>
      <c r="AE276" s="812"/>
      <c r="AF276" s="812"/>
      <c r="AG276" s="812"/>
      <c r="AH276" s="812"/>
      <c r="AI276" s="812"/>
      <c r="AJ276" s="812"/>
      <c r="AK276" s="812"/>
      <c r="AL276" s="812"/>
      <c r="AM276" s="812"/>
      <c r="AN276" s="812"/>
      <c r="AO276" s="812"/>
      <c r="AP276" s="812"/>
      <c r="AQ276" s="812"/>
      <c r="AR276" s="812"/>
      <c r="AS276" s="812"/>
      <c r="AT276" s="812"/>
      <c r="AU276" s="812"/>
      <c r="AV276" s="812"/>
      <c r="AW276" s="812"/>
      <c r="AX276" s="812"/>
      <c r="AY276" s="812"/>
      <c r="AZ276" s="812"/>
      <c r="BA276" s="812"/>
      <c r="BB276" s="812"/>
      <c r="BC276" s="812"/>
      <c r="BD276" s="812"/>
      <c r="BE276" s="812"/>
      <c r="BF276" s="812"/>
      <c r="BG276" s="812"/>
      <c r="BH276" s="812"/>
      <c r="BI276" s="812"/>
      <c r="BJ276" s="812"/>
      <c r="BK276" s="812"/>
      <c r="BL276" s="812"/>
      <c r="BM276" s="812"/>
      <c r="BN276" s="812"/>
      <c r="BO276" s="812"/>
      <c r="BP276" s="812"/>
      <c r="BQ276" s="812"/>
      <c r="BR276" s="812"/>
      <c r="BS276" s="812"/>
      <c r="BT276" s="812"/>
      <c r="BU276" s="812"/>
      <c r="BV276" s="812"/>
      <c r="BW276" s="812"/>
      <c r="BX276" s="812"/>
      <c r="BY276" s="812"/>
      <c r="BZ276" s="812"/>
      <c r="CA276" s="812"/>
      <c r="CB276" s="812"/>
      <c r="CC276" s="812"/>
      <c r="CD276" s="812"/>
      <c r="CE276" s="812"/>
      <c r="CF276" s="812"/>
      <c r="CG276" s="812"/>
      <c r="CH276" s="812"/>
      <c r="CI276" s="812"/>
      <c r="CJ276" s="812"/>
      <c r="CK276" s="812"/>
      <c r="CL276" s="812"/>
      <c r="CM276" s="812"/>
      <c r="CN276" s="812"/>
      <c r="CO276" s="812"/>
      <c r="CP276" s="812"/>
      <c r="CQ276" s="812"/>
      <c r="CR276" s="812"/>
      <c r="CS276" s="812"/>
      <c r="CT276" s="812"/>
      <c r="CU276" s="812"/>
      <c r="CV276" s="812"/>
      <c r="CW276" s="812"/>
      <c r="CX276" s="812"/>
      <c r="CY276" s="812"/>
      <c r="CZ276" s="812"/>
      <c r="DA276" s="812"/>
      <c r="DB276" s="812"/>
      <c r="DC276" s="812"/>
      <c r="DD276" s="812"/>
      <c r="DE276" s="812"/>
      <c r="DF276" s="812"/>
      <c r="DG276" s="812"/>
      <c r="DH276" s="812"/>
      <c r="DI276" s="812"/>
      <c r="DJ276" s="812"/>
      <c r="DK276" s="812"/>
      <c r="DL276" s="812"/>
      <c r="DM276" s="812"/>
      <c r="DN276" s="812"/>
      <c r="DO276" s="812"/>
      <c r="DP276" s="812"/>
      <c r="DQ276" s="812"/>
      <c r="DR276" s="812"/>
      <c r="DS276" s="812"/>
      <c r="DT276" s="812"/>
      <c r="DU276" s="812"/>
      <c r="DV276" s="812"/>
      <c r="DW276" s="812"/>
      <c r="DX276" s="812"/>
      <c r="DY276" s="812"/>
      <c r="DZ276" s="812"/>
      <c r="EA276" s="812"/>
      <c r="EB276" s="812"/>
      <c r="EC276" s="812"/>
      <c r="ED276" s="812"/>
      <c r="EE276" s="812"/>
      <c r="EF276" s="812"/>
      <c r="EG276" s="812"/>
      <c r="EH276" s="812"/>
      <c r="EI276" s="812"/>
      <c r="EJ276" s="812"/>
      <c r="EK276" s="812"/>
      <c r="EL276" s="812"/>
      <c r="EM276" s="812"/>
      <c r="EN276" s="812"/>
      <c r="EO276" s="812"/>
      <c r="EP276" s="812"/>
      <c r="EQ276" s="812"/>
      <c r="ER276" s="812"/>
      <c r="ES276" s="812"/>
      <c r="ET276" s="812"/>
      <c r="EU276" s="812"/>
      <c r="EV276" s="812"/>
      <c r="EW276" s="812"/>
      <c r="EX276" s="812"/>
      <c r="EY276" s="812"/>
      <c r="EZ276" s="812"/>
      <c r="FA276" s="812"/>
      <c r="FB276" s="812"/>
      <c r="FC276" s="812"/>
      <c r="FD276" s="812"/>
      <c r="FE276" s="812"/>
      <c r="FF276" s="812"/>
      <c r="FG276" s="812"/>
      <c r="FH276" s="812"/>
      <c r="FI276" s="812"/>
      <c r="FJ276" s="812"/>
      <c r="FK276" s="812"/>
      <c r="FL276" s="812"/>
      <c r="FM276" s="812"/>
      <c r="FN276" s="812"/>
      <c r="FO276" s="812"/>
      <c r="FP276" s="812"/>
      <c r="FQ276" s="812"/>
      <c r="FR276" s="812"/>
      <c r="FS276" s="812"/>
      <c r="FT276" s="812"/>
      <c r="FU276" s="812"/>
      <c r="FV276" s="812"/>
      <c r="FW276" s="812"/>
      <c r="FX276" s="812"/>
      <c r="FY276" s="812"/>
      <c r="FZ276" s="812"/>
      <c r="GA276" s="812"/>
      <c r="GB276" s="812"/>
      <c r="GC276" s="812"/>
      <c r="GD276" s="812"/>
      <c r="GE276" s="812"/>
      <c r="GF276" s="812"/>
      <c r="GG276" s="812"/>
      <c r="GH276" s="812"/>
      <c r="GI276" s="812"/>
      <c r="GJ276" s="812"/>
      <c r="GK276" s="812"/>
      <c r="GL276" s="812"/>
      <c r="GM276" s="812"/>
    </row>
    <row r="277" spans="2:195" ht="15" customHeight="1" x14ac:dyDescent="0.2">
      <c r="B277" s="812"/>
      <c r="C277" s="812"/>
      <c r="D277" s="812"/>
      <c r="E277" s="812"/>
      <c r="F277" s="812"/>
      <c r="G277" s="812"/>
      <c r="H277" s="812"/>
      <c r="I277" s="812"/>
      <c r="J277" s="812"/>
      <c r="K277" s="812"/>
      <c r="L277" s="812"/>
      <c r="M277" s="812"/>
      <c r="N277" s="812"/>
      <c r="O277" s="812"/>
      <c r="P277" s="812"/>
      <c r="Q277" s="812"/>
      <c r="R277" s="812"/>
      <c r="S277" s="812"/>
      <c r="T277" s="812"/>
      <c r="U277" s="812"/>
      <c r="V277" s="812"/>
      <c r="W277" s="812"/>
      <c r="X277" s="812"/>
      <c r="Y277" s="812"/>
      <c r="Z277" s="812"/>
      <c r="AA277" s="812"/>
      <c r="AB277" s="812"/>
      <c r="AC277" s="812"/>
      <c r="AD277" s="812"/>
      <c r="AE277" s="812"/>
      <c r="AF277" s="812"/>
      <c r="AG277" s="812"/>
      <c r="AH277" s="812"/>
      <c r="AI277" s="812"/>
      <c r="AJ277" s="812"/>
      <c r="AK277" s="812"/>
      <c r="AL277" s="812"/>
      <c r="AM277" s="812"/>
      <c r="AN277" s="812"/>
      <c r="AO277" s="812"/>
      <c r="AP277" s="812"/>
      <c r="AQ277" s="812"/>
      <c r="AR277" s="812"/>
      <c r="AS277" s="812"/>
      <c r="AT277" s="812"/>
      <c r="AU277" s="812"/>
      <c r="AV277" s="812"/>
      <c r="AW277" s="812"/>
      <c r="AX277" s="812"/>
      <c r="AY277" s="812"/>
      <c r="AZ277" s="812"/>
      <c r="BA277" s="812"/>
      <c r="BB277" s="812"/>
      <c r="BC277" s="812"/>
      <c r="BD277" s="812"/>
      <c r="BE277" s="812"/>
      <c r="BF277" s="812"/>
      <c r="BG277" s="812"/>
      <c r="BH277" s="812"/>
      <c r="BI277" s="812"/>
      <c r="BJ277" s="812"/>
      <c r="BK277" s="812"/>
      <c r="BL277" s="812"/>
      <c r="BM277" s="812"/>
      <c r="BN277" s="812"/>
      <c r="BO277" s="812"/>
      <c r="BP277" s="812"/>
      <c r="BQ277" s="812"/>
      <c r="BR277" s="812"/>
      <c r="BS277" s="812"/>
      <c r="BT277" s="812"/>
      <c r="BU277" s="812"/>
      <c r="BV277" s="812"/>
      <c r="BW277" s="812"/>
      <c r="BX277" s="812"/>
      <c r="BY277" s="812"/>
      <c r="BZ277" s="812"/>
      <c r="CA277" s="812"/>
      <c r="CB277" s="812"/>
      <c r="CC277" s="812"/>
      <c r="CD277" s="812"/>
      <c r="CE277" s="812"/>
      <c r="CF277" s="812"/>
      <c r="CG277" s="812"/>
      <c r="CH277" s="812"/>
      <c r="CI277" s="812"/>
      <c r="CJ277" s="812"/>
      <c r="CK277" s="812"/>
      <c r="CL277" s="812"/>
      <c r="CM277" s="812"/>
      <c r="CN277" s="812"/>
      <c r="CO277" s="812"/>
      <c r="CP277" s="812"/>
      <c r="CQ277" s="812"/>
      <c r="CR277" s="812"/>
      <c r="CS277" s="812"/>
      <c r="CT277" s="812"/>
      <c r="CU277" s="812"/>
      <c r="CV277" s="812"/>
      <c r="CW277" s="812"/>
      <c r="CX277" s="812"/>
      <c r="CY277" s="812"/>
      <c r="CZ277" s="812"/>
      <c r="DA277" s="812"/>
      <c r="DB277" s="812"/>
      <c r="DC277" s="812"/>
      <c r="DD277" s="812"/>
      <c r="DE277" s="812"/>
      <c r="DF277" s="812"/>
      <c r="DG277" s="812"/>
      <c r="DH277" s="812"/>
      <c r="DI277" s="812"/>
      <c r="DJ277" s="812"/>
      <c r="DK277" s="812"/>
      <c r="DL277" s="812"/>
      <c r="DM277" s="812"/>
      <c r="DN277" s="812"/>
      <c r="DO277" s="812"/>
      <c r="DP277" s="812"/>
      <c r="DQ277" s="812"/>
      <c r="DR277" s="812"/>
      <c r="DS277" s="812"/>
      <c r="DT277" s="812"/>
      <c r="DU277" s="812"/>
      <c r="DV277" s="812"/>
      <c r="DW277" s="812"/>
      <c r="DX277" s="812"/>
      <c r="DY277" s="812"/>
      <c r="DZ277" s="812"/>
      <c r="EA277" s="812"/>
      <c r="EB277" s="812"/>
      <c r="EC277" s="812"/>
      <c r="ED277" s="812"/>
      <c r="EE277" s="812"/>
      <c r="EF277" s="812"/>
      <c r="EG277" s="812"/>
      <c r="EH277" s="812"/>
      <c r="EI277" s="812"/>
      <c r="EJ277" s="812"/>
      <c r="EK277" s="812"/>
      <c r="EL277" s="812"/>
      <c r="EM277" s="812"/>
      <c r="EN277" s="812"/>
      <c r="EO277" s="812"/>
      <c r="EP277" s="812"/>
      <c r="EQ277" s="812"/>
      <c r="ER277" s="812"/>
      <c r="ES277" s="812"/>
      <c r="ET277" s="812"/>
      <c r="EU277" s="812"/>
      <c r="EV277" s="812"/>
      <c r="EW277" s="812"/>
      <c r="EX277" s="812"/>
      <c r="EY277" s="812"/>
      <c r="EZ277" s="812"/>
      <c r="FA277" s="812"/>
      <c r="FB277" s="812"/>
      <c r="FC277" s="812"/>
      <c r="FD277" s="812"/>
      <c r="FE277" s="812"/>
      <c r="FF277" s="812"/>
      <c r="FG277" s="812"/>
      <c r="FH277" s="812"/>
      <c r="FI277" s="812"/>
      <c r="FJ277" s="812"/>
      <c r="FK277" s="812"/>
      <c r="FL277" s="812"/>
      <c r="FM277" s="812"/>
      <c r="FN277" s="812"/>
      <c r="FO277" s="812"/>
      <c r="FP277" s="812"/>
      <c r="FQ277" s="812"/>
      <c r="FR277" s="812"/>
      <c r="FS277" s="812"/>
      <c r="FT277" s="812"/>
      <c r="FU277" s="812"/>
      <c r="FV277" s="812"/>
      <c r="FW277" s="812"/>
      <c r="FX277" s="812"/>
      <c r="FY277" s="812"/>
      <c r="FZ277" s="812"/>
      <c r="GA277" s="812"/>
      <c r="GB277" s="812"/>
      <c r="GC277" s="812"/>
      <c r="GD277" s="812"/>
      <c r="GE277" s="812"/>
      <c r="GF277" s="812"/>
      <c r="GG277" s="812"/>
      <c r="GH277" s="812"/>
      <c r="GI277" s="812"/>
      <c r="GJ277" s="812"/>
      <c r="GK277" s="812"/>
      <c r="GL277" s="812"/>
      <c r="GM277" s="812"/>
    </row>
    <row r="278" spans="2:195" ht="15" customHeight="1" x14ac:dyDescent="0.2">
      <c r="B278" s="812"/>
      <c r="C278" s="812"/>
      <c r="D278" s="812"/>
      <c r="E278" s="812"/>
      <c r="F278" s="812"/>
      <c r="G278" s="812"/>
      <c r="H278" s="812"/>
      <c r="I278" s="812"/>
      <c r="J278" s="812"/>
      <c r="K278" s="812"/>
      <c r="L278" s="812"/>
      <c r="M278" s="812"/>
      <c r="N278" s="812"/>
      <c r="O278" s="812"/>
      <c r="P278" s="812"/>
      <c r="Q278" s="812"/>
      <c r="R278" s="812"/>
      <c r="S278" s="812"/>
      <c r="T278" s="812"/>
      <c r="U278" s="812"/>
      <c r="V278" s="812"/>
      <c r="W278" s="812"/>
      <c r="X278" s="812"/>
      <c r="Y278" s="812"/>
      <c r="Z278" s="812"/>
      <c r="AA278" s="812"/>
      <c r="AB278" s="812"/>
      <c r="AC278" s="812"/>
      <c r="AD278" s="812"/>
      <c r="AE278" s="812"/>
      <c r="AF278" s="812"/>
      <c r="AG278" s="812"/>
      <c r="AH278" s="812"/>
      <c r="AI278" s="812"/>
      <c r="AJ278" s="812"/>
      <c r="AK278" s="812"/>
      <c r="AL278" s="812"/>
      <c r="AM278" s="812"/>
      <c r="AN278" s="812"/>
      <c r="AO278" s="812"/>
      <c r="AP278" s="812"/>
      <c r="AQ278" s="812"/>
      <c r="AR278" s="812"/>
      <c r="AS278" s="812"/>
      <c r="AT278" s="812"/>
      <c r="AU278" s="812"/>
      <c r="AV278" s="812"/>
      <c r="AW278" s="812"/>
      <c r="AX278" s="812"/>
      <c r="AY278" s="812"/>
      <c r="AZ278" s="812"/>
      <c r="BA278" s="812"/>
      <c r="BB278" s="812"/>
      <c r="BC278" s="812"/>
      <c r="BD278" s="812"/>
      <c r="BE278" s="812"/>
      <c r="BF278" s="812"/>
      <c r="BG278" s="812"/>
      <c r="BH278" s="812"/>
      <c r="BI278" s="812"/>
      <c r="BJ278" s="812"/>
      <c r="BK278" s="812"/>
      <c r="BL278" s="812"/>
      <c r="BM278" s="812"/>
      <c r="BN278" s="812"/>
      <c r="BO278" s="812"/>
      <c r="BP278" s="812"/>
      <c r="BQ278" s="812"/>
      <c r="BR278" s="812"/>
      <c r="BS278" s="812"/>
      <c r="BT278" s="812"/>
      <c r="BU278" s="812"/>
      <c r="BV278" s="812"/>
      <c r="BW278" s="812"/>
      <c r="BX278" s="812"/>
      <c r="BY278" s="812"/>
      <c r="BZ278" s="812"/>
      <c r="CA278" s="812"/>
      <c r="CB278" s="812"/>
      <c r="CC278" s="812"/>
      <c r="CD278" s="812"/>
      <c r="CE278" s="812"/>
      <c r="CF278" s="812"/>
      <c r="CG278" s="812"/>
      <c r="CH278" s="812"/>
      <c r="CI278" s="812"/>
      <c r="CJ278" s="812"/>
      <c r="CK278" s="812"/>
      <c r="CL278" s="812"/>
      <c r="CM278" s="812"/>
      <c r="CN278" s="812"/>
      <c r="CO278" s="812"/>
      <c r="CP278" s="812"/>
      <c r="CQ278" s="812"/>
      <c r="CR278" s="812"/>
      <c r="CS278" s="812"/>
      <c r="CT278" s="812"/>
      <c r="CU278" s="812"/>
      <c r="CV278" s="812"/>
      <c r="CW278" s="812"/>
      <c r="CX278" s="812"/>
      <c r="CY278" s="812"/>
      <c r="CZ278" s="812"/>
      <c r="DA278" s="812"/>
      <c r="DB278" s="812"/>
      <c r="DC278" s="812"/>
      <c r="DD278" s="812"/>
      <c r="DE278" s="812"/>
      <c r="DF278" s="812"/>
      <c r="DG278" s="812"/>
      <c r="DH278" s="812"/>
      <c r="DI278" s="812"/>
      <c r="DJ278" s="812"/>
      <c r="DK278" s="812"/>
      <c r="DL278" s="812"/>
      <c r="DM278" s="812"/>
      <c r="DN278" s="812"/>
      <c r="DO278" s="812"/>
      <c r="DP278" s="812"/>
      <c r="DQ278" s="812"/>
      <c r="DR278" s="812"/>
      <c r="DS278" s="812"/>
      <c r="DT278" s="812"/>
      <c r="DU278" s="812"/>
      <c r="DV278" s="812"/>
      <c r="DW278" s="812"/>
      <c r="DX278" s="812"/>
      <c r="DY278" s="812"/>
      <c r="DZ278" s="812"/>
      <c r="EA278" s="812"/>
      <c r="EB278" s="812"/>
      <c r="EC278" s="812"/>
      <c r="ED278" s="812"/>
      <c r="EE278" s="812"/>
      <c r="EF278" s="812"/>
      <c r="EG278" s="812"/>
      <c r="EH278" s="812"/>
      <c r="EI278" s="812"/>
      <c r="EJ278" s="812"/>
      <c r="EK278" s="812"/>
      <c r="EL278" s="812"/>
      <c r="EM278" s="812"/>
      <c r="EN278" s="812"/>
      <c r="EO278" s="812"/>
      <c r="EP278" s="812"/>
      <c r="EQ278" s="812"/>
      <c r="ER278" s="812"/>
      <c r="ES278" s="812"/>
      <c r="ET278" s="812"/>
      <c r="EU278" s="812"/>
      <c r="EV278" s="812"/>
      <c r="EW278" s="812"/>
      <c r="EX278" s="812"/>
      <c r="EY278" s="812"/>
      <c r="EZ278" s="812"/>
      <c r="FA278" s="812"/>
      <c r="FB278" s="812"/>
      <c r="FC278" s="812"/>
      <c r="FD278" s="812"/>
      <c r="FE278" s="812"/>
      <c r="FF278" s="812"/>
      <c r="FG278" s="812"/>
      <c r="FH278" s="812"/>
      <c r="FI278" s="812"/>
      <c r="FJ278" s="812"/>
      <c r="FK278" s="812"/>
      <c r="FL278" s="812"/>
      <c r="FM278" s="812"/>
      <c r="FN278" s="812"/>
      <c r="FO278" s="812"/>
      <c r="FP278" s="812"/>
      <c r="FQ278" s="812"/>
      <c r="FR278" s="812"/>
      <c r="FS278" s="812"/>
      <c r="FT278" s="812"/>
      <c r="FU278" s="812"/>
      <c r="FV278" s="812"/>
      <c r="FW278" s="812"/>
      <c r="FX278" s="812"/>
      <c r="FY278" s="812"/>
      <c r="FZ278" s="812"/>
      <c r="GA278" s="812"/>
      <c r="GB278" s="812"/>
      <c r="GC278" s="812"/>
      <c r="GD278" s="812"/>
      <c r="GE278" s="812"/>
      <c r="GF278" s="812"/>
      <c r="GG278" s="812"/>
      <c r="GH278" s="812"/>
      <c r="GI278" s="812"/>
      <c r="GJ278" s="812"/>
      <c r="GK278" s="812"/>
      <c r="GL278" s="812"/>
      <c r="GM278" s="812"/>
    </row>
    <row r="279" spans="2:195" ht="15" customHeight="1" x14ac:dyDescent="0.2">
      <c r="B279" s="812"/>
      <c r="C279" s="812"/>
      <c r="D279" s="812"/>
      <c r="E279" s="812"/>
      <c r="F279" s="812"/>
      <c r="G279" s="812"/>
      <c r="H279" s="812"/>
      <c r="I279" s="812"/>
      <c r="J279" s="812"/>
      <c r="K279" s="812"/>
      <c r="L279" s="812"/>
      <c r="M279" s="812"/>
      <c r="N279" s="812"/>
      <c r="O279" s="812"/>
      <c r="P279" s="812"/>
      <c r="Q279" s="812"/>
      <c r="R279" s="812"/>
      <c r="S279" s="812"/>
      <c r="T279" s="812"/>
      <c r="U279" s="812"/>
      <c r="V279" s="812"/>
      <c r="W279" s="812"/>
      <c r="X279" s="812"/>
      <c r="Y279" s="812"/>
      <c r="Z279" s="812"/>
      <c r="AA279" s="812"/>
      <c r="AB279" s="812"/>
      <c r="AC279" s="812"/>
      <c r="AD279" s="812"/>
      <c r="AE279" s="812"/>
      <c r="AF279" s="812"/>
      <c r="AG279" s="812"/>
      <c r="AH279" s="812"/>
      <c r="AI279" s="812"/>
      <c r="AJ279" s="812"/>
      <c r="AK279" s="812"/>
      <c r="AL279" s="812"/>
      <c r="AM279" s="812"/>
      <c r="AN279" s="812"/>
      <c r="AO279" s="812"/>
      <c r="AP279" s="812"/>
      <c r="AQ279" s="812"/>
      <c r="AR279" s="812"/>
      <c r="AS279" s="812"/>
      <c r="AT279" s="812"/>
      <c r="AU279" s="812"/>
      <c r="AV279" s="812"/>
      <c r="AW279" s="812"/>
      <c r="AX279" s="812"/>
      <c r="AY279" s="812"/>
      <c r="AZ279" s="812"/>
      <c r="BA279" s="812"/>
      <c r="BB279" s="812"/>
      <c r="BC279" s="812"/>
      <c r="BD279" s="812"/>
      <c r="BE279" s="812"/>
      <c r="BF279" s="812"/>
      <c r="BG279" s="812"/>
      <c r="BH279" s="812"/>
      <c r="BI279" s="812"/>
      <c r="BJ279" s="812"/>
      <c r="BK279" s="812"/>
      <c r="BL279" s="812"/>
      <c r="BM279" s="812"/>
      <c r="BN279" s="812"/>
      <c r="BO279" s="812"/>
      <c r="BP279" s="812"/>
      <c r="BQ279" s="812"/>
      <c r="BR279" s="812"/>
      <c r="BS279" s="812"/>
      <c r="BT279" s="812"/>
      <c r="BU279" s="812"/>
      <c r="BV279" s="812"/>
      <c r="BW279" s="812"/>
      <c r="BX279" s="812"/>
      <c r="BY279" s="812"/>
      <c r="BZ279" s="812"/>
      <c r="CA279" s="812"/>
      <c r="CB279" s="812"/>
      <c r="CC279" s="812"/>
      <c r="CD279" s="812"/>
      <c r="CE279" s="812"/>
      <c r="CF279" s="812"/>
      <c r="CG279" s="812"/>
      <c r="CH279" s="812"/>
      <c r="CI279" s="812"/>
      <c r="CJ279" s="812"/>
      <c r="CK279" s="812"/>
      <c r="CL279" s="812"/>
      <c r="CM279" s="812"/>
      <c r="CN279" s="812"/>
      <c r="CO279" s="812"/>
      <c r="CP279" s="812"/>
      <c r="CQ279" s="812"/>
      <c r="CR279" s="812"/>
      <c r="CS279" s="812"/>
      <c r="CT279" s="812"/>
      <c r="CU279" s="812"/>
      <c r="CV279" s="812"/>
      <c r="CW279" s="812"/>
      <c r="CX279" s="812"/>
      <c r="CY279" s="812"/>
      <c r="CZ279" s="812"/>
      <c r="DA279" s="812"/>
      <c r="DB279" s="812"/>
      <c r="DC279" s="812"/>
      <c r="DD279" s="812"/>
      <c r="DE279" s="812"/>
      <c r="DF279" s="812"/>
      <c r="DG279" s="812"/>
      <c r="DH279" s="812"/>
      <c r="DI279" s="812"/>
      <c r="DJ279" s="812"/>
      <c r="DK279" s="812"/>
      <c r="DL279" s="812"/>
      <c r="DM279" s="812"/>
      <c r="DN279" s="812"/>
      <c r="DO279" s="812"/>
      <c r="DP279" s="812"/>
      <c r="DQ279" s="812"/>
      <c r="DR279" s="812"/>
      <c r="DS279" s="812"/>
      <c r="DT279" s="812"/>
      <c r="DU279" s="812"/>
      <c r="DV279" s="812"/>
      <c r="DW279" s="812"/>
      <c r="DX279" s="812"/>
      <c r="DY279" s="812"/>
      <c r="DZ279" s="812"/>
      <c r="EA279" s="812"/>
      <c r="EB279" s="812"/>
      <c r="EC279" s="812"/>
      <c r="ED279" s="812"/>
      <c r="EE279" s="812"/>
      <c r="EF279" s="812"/>
      <c r="EG279" s="812"/>
      <c r="EH279" s="812"/>
      <c r="EI279" s="812"/>
      <c r="EJ279" s="812"/>
      <c r="EK279" s="812"/>
      <c r="EL279" s="812"/>
      <c r="EM279" s="812"/>
      <c r="EN279" s="812"/>
      <c r="EO279" s="812"/>
      <c r="EP279" s="812"/>
      <c r="EQ279" s="812"/>
      <c r="ER279" s="812"/>
      <c r="ES279" s="812"/>
      <c r="ET279" s="812"/>
      <c r="EU279" s="812"/>
      <c r="EV279" s="812"/>
      <c r="EW279" s="812"/>
      <c r="EX279" s="812"/>
      <c r="EY279" s="812"/>
      <c r="EZ279" s="812"/>
      <c r="FA279" s="812"/>
      <c r="FB279" s="812"/>
      <c r="FC279" s="812"/>
      <c r="FD279" s="812"/>
      <c r="FE279" s="812"/>
      <c r="FF279" s="812"/>
      <c r="FG279" s="812"/>
      <c r="FH279" s="812"/>
      <c r="FI279" s="812"/>
      <c r="FJ279" s="812"/>
      <c r="FK279" s="812"/>
      <c r="FL279" s="812"/>
      <c r="FM279" s="812"/>
      <c r="FN279" s="812"/>
      <c r="FO279" s="812"/>
      <c r="FP279" s="812"/>
      <c r="FQ279" s="812"/>
      <c r="FR279" s="812"/>
      <c r="FS279" s="812"/>
      <c r="FT279" s="812"/>
      <c r="FU279" s="812"/>
      <c r="FV279" s="812"/>
      <c r="FW279" s="812"/>
      <c r="FX279" s="812"/>
      <c r="FY279" s="812"/>
      <c r="FZ279" s="812"/>
      <c r="GA279" s="812"/>
      <c r="GB279" s="812"/>
      <c r="GC279" s="812"/>
      <c r="GD279" s="812"/>
      <c r="GE279" s="812"/>
      <c r="GF279" s="812"/>
      <c r="GG279" s="812"/>
      <c r="GH279" s="812"/>
      <c r="GI279" s="812"/>
      <c r="GJ279" s="812"/>
      <c r="GK279" s="812"/>
      <c r="GL279" s="812"/>
      <c r="GM279" s="812"/>
    </row>
    <row r="280" spans="2:195" ht="15" customHeight="1" x14ac:dyDescent="0.2">
      <c r="B280" s="812"/>
      <c r="C280" s="812"/>
      <c r="D280" s="812"/>
      <c r="E280" s="812"/>
      <c r="F280" s="812"/>
      <c r="G280" s="812"/>
      <c r="H280" s="812"/>
      <c r="I280" s="812"/>
      <c r="J280" s="812"/>
      <c r="K280" s="812"/>
      <c r="L280" s="812"/>
      <c r="M280" s="812"/>
      <c r="N280" s="812"/>
      <c r="O280" s="812"/>
      <c r="P280" s="812"/>
      <c r="Q280" s="812"/>
      <c r="R280" s="812"/>
      <c r="S280" s="812"/>
      <c r="T280" s="812"/>
      <c r="U280" s="812"/>
      <c r="V280" s="812"/>
      <c r="W280" s="812"/>
      <c r="X280" s="812"/>
      <c r="Y280" s="812"/>
      <c r="Z280" s="812"/>
      <c r="AA280" s="812"/>
      <c r="AB280" s="812"/>
      <c r="AC280" s="812"/>
      <c r="AD280" s="812"/>
      <c r="AE280" s="812"/>
      <c r="AF280" s="812"/>
      <c r="AG280" s="812"/>
      <c r="AH280" s="812"/>
      <c r="AI280" s="812"/>
      <c r="AJ280" s="812"/>
      <c r="AK280" s="812"/>
      <c r="AL280" s="812"/>
      <c r="AM280" s="812"/>
      <c r="AN280" s="812"/>
      <c r="AO280" s="812"/>
      <c r="AP280" s="812"/>
      <c r="AQ280" s="812"/>
      <c r="AR280" s="812"/>
      <c r="AS280" s="812"/>
      <c r="AT280" s="812"/>
      <c r="AU280" s="812"/>
      <c r="AV280" s="812"/>
      <c r="AW280" s="812"/>
      <c r="AX280" s="812"/>
      <c r="AY280" s="812"/>
      <c r="AZ280" s="812"/>
      <c r="BA280" s="812"/>
      <c r="BB280" s="812"/>
      <c r="BC280" s="812"/>
      <c r="BD280" s="812"/>
      <c r="BE280" s="812"/>
      <c r="BF280" s="812"/>
      <c r="BG280" s="812"/>
      <c r="BH280" s="812"/>
      <c r="BI280" s="812"/>
      <c r="BJ280" s="812"/>
      <c r="BK280" s="812"/>
      <c r="BL280" s="812"/>
      <c r="BM280" s="812"/>
      <c r="BN280" s="812"/>
      <c r="BO280" s="812"/>
      <c r="BP280" s="812"/>
      <c r="BQ280" s="812"/>
      <c r="BR280" s="812"/>
      <c r="BS280" s="812"/>
      <c r="BT280" s="812"/>
      <c r="BU280" s="812"/>
      <c r="BV280" s="812"/>
      <c r="BW280" s="812"/>
      <c r="BX280" s="812"/>
      <c r="BY280" s="812"/>
      <c r="BZ280" s="812"/>
      <c r="CA280" s="812"/>
      <c r="CB280" s="812"/>
      <c r="CC280" s="812"/>
      <c r="CD280" s="812"/>
      <c r="CE280" s="812"/>
      <c r="CF280" s="812"/>
      <c r="CG280" s="812"/>
      <c r="CH280" s="812"/>
      <c r="CI280" s="812"/>
      <c r="CJ280" s="812"/>
      <c r="CK280" s="812"/>
      <c r="CL280" s="812"/>
      <c r="CM280" s="812"/>
      <c r="CN280" s="812"/>
      <c r="CO280" s="812"/>
      <c r="CP280" s="812"/>
      <c r="CQ280" s="812"/>
      <c r="CR280" s="812"/>
      <c r="CS280" s="812"/>
      <c r="CT280" s="812"/>
      <c r="CU280" s="812"/>
      <c r="CV280" s="812"/>
      <c r="CW280" s="812"/>
      <c r="CX280" s="812"/>
      <c r="CY280" s="812"/>
      <c r="CZ280" s="812"/>
      <c r="DA280" s="812"/>
      <c r="DB280" s="812"/>
      <c r="DC280" s="812"/>
      <c r="DD280" s="812"/>
      <c r="DE280" s="812"/>
      <c r="DF280" s="812"/>
      <c r="DG280" s="812"/>
      <c r="DH280" s="812"/>
      <c r="DI280" s="812"/>
      <c r="DJ280" s="812"/>
      <c r="DK280" s="812"/>
      <c r="DL280" s="812"/>
      <c r="DM280" s="812"/>
      <c r="DN280" s="812"/>
      <c r="DO280" s="812"/>
      <c r="DP280" s="812"/>
      <c r="DQ280" s="812"/>
      <c r="DR280" s="812"/>
      <c r="DS280" s="812"/>
      <c r="DT280" s="812"/>
      <c r="DU280" s="812"/>
      <c r="DV280" s="812"/>
      <c r="DW280" s="812"/>
      <c r="DX280" s="812"/>
      <c r="DY280" s="812"/>
      <c r="DZ280" s="812"/>
      <c r="EA280" s="812"/>
      <c r="EB280" s="812"/>
      <c r="EC280" s="812"/>
      <c r="ED280" s="812"/>
      <c r="EE280" s="812"/>
      <c r="EF280" s="812"/>
      <c r="EG280" s="812"/>
      <c r="EH280" s="812"/>
      <c r="EI280" s="812"/>
      <c r="EJ280" s="812"/>
      <c r="EK280" s="812"/>
      <c r="EL280" s="812"/>
      <c r="EM280" s="812"/>
      <c r="EN280" s="812"/>
      <c r="EO280" s="812"/>
      <c r="EP280" s="812"/>
      <c r="EQ280" s="812"/>
      <c r="ER280" s="812"/>
      <c r="ES280" s="812"/>
      <c r="ET280" s="812"/>
      <c r="EU280" s="812"/>
      <c r="EV280" s="812"/>
      <c r="EW280" s="812"/>
      <c r="EX280" s="812"/>
      <c r="EY280" s="812"/>
      <c r="EZ280" s="812"/>
      <c r="FA280" s="812"/>
      <c r="FB280" s="812"/>
      <c r="FC280" s="812"/>
      <c r="FD280" s="812"/>
      <c r="FE280" s="812"/>
      <c r="FF280" s="812"/>
      <c r="FG280" s="812"/>
      <c r="FH280" s="812"/>
      <c r="FI280" s="812"/>
      <c r="FJ280" s="812"/>
      <c r="FK280" s="812"/>
      <c r="FL280" s="812"/>
      <c r="FM280" s="812"/>
      <c r="FN280" s="812"/>
      <c r="FO280" s="812"/>
      <c r="FP280" s="812"/>
      <c r="FQ280" s="812"/>
      <c r="FR280" s="812"/>
      <c r="FS280" s="812"/>
      <c r="FT280" s="812"/>
      <c r="FU280" s="812"/>
      <c r="FV280" s="812"/>
      <c r="FW280" s="812"/>
      <c r="FX280" s="812"/>
      <c r="FY280" s="812"/>
      <c r="FZ280" s="812"/>
      <c r="GA280" s="812"/>
      <c r="GB280" s="812"/>
      <c r="GC280" s="812"/>
      <c r="GD280" s="812"/>
      <c r="GE280" s="812"/>
      <c r="GF280" s="812"/>
      <c r="GG280" s="812"/>
      <c r="GH280" s="812"/>
      <c r="GI280" s="812"/>
      <c r="GJ280" s="812"/>
      <c r="GK280" s="812"/>
      <c r="GL280" s="812"/>
      <c r="GM280" s="812"/>
    </row>
    <row r="281" spans="2:195" ht="15" customHeight="1" x14ac:dyDescent="0.2">
      <c r="B281" s="812"/>
      <c r="C281" s="812"/>
      <c r="D281" s="812"/>
      <c r="E281" s="812"/>
      <c r="F281" s="812"/>
      <c r="G281" s="812"/>
      <c r="H281" s="812"/>
      <c r="I281" s="812"/>
      <c r="J281" s="812"/>
      <c r="K281" s="812"/>
      <c r="L281" s="812"/>
      <c r="M281" s="812"/>
      <c r="N281" s="812"/>
      <c r="O281" s="812"/>
      <c r="P281" s="812"/>
      <c r="Q281" s="812"/>
      <c r="R281" s="812"/>
      <c r="S281" s="812"/>
      <c r="T281" s="812"/>
      <c r="U281" s="812"/>
      <c r="V281" s="812"/>
      <c r="W281" s="812"/>
      <c r="X281" s="812"/>
      <c r="Y281" s="812"/>
      <c r="Z281" s="812"/>
      <c r="AA281" s="812"/>
      <c r="AB281" s="812"/>
      <c r="AC281" s="812"/>
      <c r="AD281" s="812"/>
      <c r="AE281" s="812"/>
      <c r="AF281" s="812"/>
      <c r="AG281" s="812"/>
      <c r="AH281" s="812"/>
      <c r="AI281" s="812"/>
      <c r="AJ281" s="812"/>
      <c r="AK281" s="812"/>
      <c r="AL281" s="812"/>
      <c r="AM281" s="812"/>
      <c r="AN281" s="812"/>
      <c r="AO281" s="812"/>
      <c r="AP281" s="812"/>
      <c r="AQ281" s="812"/>
      <c r="AR281" s="812"/>
      <c r="AS281" s="812"/>
      <c r="AT281" s="812"/>
      <c r="AU281" s="812"/>
      <c r="AV281" s="812"/>
      <c r="AW281" s="812"/>
      <c r="AX281" s="812"/>
      <c r="AY281" s="812"/>
      <c r="AZ281" s="812"/>
      <c r="BA281" s="812"/>
      <c r="BB281" s="812"/>
      <c r="BC281" s="812"/>
      <c r="BD281" s="812"/>
      <c r="BE281" s="812"/>
      <c r="BF281" s="812"/>
      <c r="BG281" s="812"/>
      <c r="BH281" s="812"/>
      <c r="BI281" s="812"/>
      <c r="BJ281" s="812"/>
      <c r="BK281" s="812"/>
      <c r="BL281" s="812"/>
      <c r="BM281" s="812"/>
      <c r="BN281" s="812"/>
      <c r="BO281" s="812"/>
      <c r="BP281" s="812"/>
      <c r="BQ281" s="812"/>
      <c r="BR281" s="812"/>
      <c r="BS281" s="812"/>
      <c r="BT281" s="812"/>
      <c r="BU281" s="812"/>
      <c r="BV281" s="812"/>
      <c r="BW281" s="812"/>
      <c r="BX281" s="812"/>
      <c r="BY281" s="812"/>
      <c r="BZ281" s="812"/>
      <c r="CA281" s="812"/>
      <c r="CB281" s="812"/>
      <c r="CC281" s="812"/>
      <c r="CD281" s="812"/>
      <c r="CE281" s="812"/>
      <c r="CF281" s="812"/>
      <c r="CG281" s="812"/>
      <c r="CH281" s="812"/>
      <c r="CI281" s="812"/>
      <c r="CJ281" s="812"/>
      <c r="CK281" s="812"/>
      <c r="CL281" s="812"/>
      <c r="CM281" s="812"/>
      <c r="CN281" s="812"/>
      <c r="CO281" s="812"/>
      <c r="CP281" s="812"/>
      <c r="CQ281" s="812"/>
      <c r="CR281" s="812"/>
      <c r="CS281" s="812"/>
      <c r="CT281" s="812"/>
      <c r="CU281" s="812"/>
      <c r="CV281" s="812"/>
      <c r="CW281" s="812"/>
      <c r="CX281" s="812"/>
      <c r="CY281" s="812"/>
      <c r="CZ281" s="812"/>
      <c r="DA281" s="812"/>
      <c r="DB281" s="812"/>
      <c r="DC281" s="812"/>
      <c r="DD281" s="812"/>
      <c r="DE281" s="812"/>
      <c r="DF281" s="812"/>
      <c r="DG281" s="812"/>
      <c r="DH281" s="812"/>
      <c r="DI281" s="812"/>
      <c r="DJ281" s="812"/>
      <c r="DK281" s="812"/>
      <c r="DL281" s="812"/>
      <c r="DM281" s="812"/>
      <c r="DN281" s="812"/>
      <c r="DO281" s="812"/>
      <c r="DP281" s="812"/>
      <c r="DQ281" s="812"/>
      <c r="DR281" s="812"/>
      <c r="DS281" s="812"/>
      <c r="DT281" s="812"/>
      <c r="DU281" s="812"/>
      <c r="DV281" s="812"/>
      <c r="DW281" s="812"/>
      <c r="DX281" s="812"/>
      <c r="DY281" s="812"/>
      <c r="DZ281" s="812"/>
      <c r="EA281" s="812"/>
      <c r="EB281" s="812"/>
      <c r="EC281" s="812"/>
      <c r="ED281" s="812"/>
      <c r="EE281" s="812"/>
      <c r="EF281" s="812"/>
      <c r="EG281" s="812"/>
      <c r="EH281" s="812"/>
      <c r="EI281" s="812"/>
      <c r="EJ281" s="812"/>
      <c r="EK281" s="812"/>
      <c r="EL281" s="812"/>
      <c r="EM281" s="812"/>
      <c r="EN281" s="812"/>
      <c r="EO281" s="812"/>
      <c r="EP281" s="812"/>
      <c r="EQ281" s="812"/>
      <c r="ER281" s="812"/>
      <c r="ES281" s="812"/>
      <c r="ET281" s="812"/>
      <c r="EU281" s="812"/>
      <c r="EV281" s="812"/>
      <c r="EW281" s="812"/>
      <c r="EX281" s="812"/>
      <c r="EY281" s="812"/>
      <c r="EZ281" s="812"/>
      <c r="FA281" s="812"/>
      <c r="FB281" s="812"/>
      <c r="FC281" s="812"/>
      <c r="FD281" s="812"/>
      <c r="FE281" s="812"/>
      <c r="FF281" s="812"/>
      <c r="FG281" s="812"/>
      <c r="FH281" s="812"/>
      <c r="FI281" s="812"/>
      <c r="FJ281" s="812"/>
      <c r="FK281" s="812"/>
      <c r="FL281" s="812"/>
      <c r="FM281" s="812"/>
      <c r="FN281" s="812"/>
      <c r="FO281" s="812"/>
      <c r="FP281" s="812"/>
      <c r="FQ281" s="812"/>
      <c r="FR281" s="812"/>
      <c r="FS281" s="812"/>
      <c r="FT281" s="812"/>
      <c r="FU281" s="812"/>
      <c r="FV281" s="812"/>
      <c r="FW281" s="812"/>
      <c r="FX281" s="812"/>
      <c r="FY281" s="812"/>
      <c r="FZ281" s="812"/>
      <c r="GA281" s="812"/>
      <c r="GB281" s="812"/>
      <c r="GC281" s="812"/>
      <c r="GD281" s="812"/>
      <c r="GE281" s="812"/>
      <c r="GF281" s="812"/>
      <c r="GG281" s="812"/>
      <c r="GH281" s="812"/>
      <c r="GI281" s="812"/>
      <c r="GJ281" s="812"/>
      <c r="GK281" s="812"/>
      <c r="GL281" s="812"/>
      <c r="GM281" s="812"/>
    </row>
    <row r="282" spans="2:195" ht="15" customHeight="1" x14ac:dyDescent="0.2">
      <c r="B282" s="812"/>
      <c r="C282" s="812"/>
      <c r="D282" s="812"/>
      <c r="E282" s="812"/>
      <c r="F282" s="812"/>
      <c r="G282" s="812"/>
      <c r="H282" s="812"/>
      <c r="I282" s="812"/>
      <c r="J282" s="812"/>
      <c r="K282" s="812"/>
      <c r="L282" s="812"/>
      <c r="M282" s="812"/>
      <c r="N282" s="812"/>
      <c r="O282" s="812"/>
      <c r="P282" s="812"/>
      <c r="Q282" s="812"/>
      <c r="R282" s="812"/>
      <c r="S282" s="812"/>
      <c r="T282" s="812"/>
      <c r="U282" s="812"/>
      <c r="V282" s="812"/>
      <c r="W282" s="812"/>
      <c r="X282" s="812"/>
      <c r="Y282" s="812"/>
      <c r="Z282" s="812"/>
      <c r="AA282" s="812"/>
      <c r="AB282" s="812"/>
      <c r="AC282" s="812"/>
      <c r="AD282" s="812"/>
      <c r="AE282" s="812"/>
      <c r="AF282" s="812"/>
      <c r="AG282" s="812"/>
      <c r="AH282" s="812"/>
      <c r="AI282" s="812"/>
      <c r="AJ282" s="812"/>
      <c r="AK282" s="812"/>
      <c r="AL282" s="812"/>
      <c r="AM282" s="812"/>
      <c r="AN282" s="812"/>
      <c r="AO282" s="812"/>
      <c r="AP282" s="812"/>
      <c r="AQ282" s="812"/>
      <c r="AR282" s="812"/>
      <c r="AS282" s="812"/>
      <c r="AT282" s="812"/>
      <c r="AU282" s="812"/>
      <c r="AV282" s="812"/>
      <c r="AW282" s="812"/>
      <c r="AX282" s="812"/>
      <c r="AY282" s="812"/>
      <c r="AZ282" s="812"/>
      <c r="BA282" s="812"/>
      <c r="BB282" s="812"/>
      <c r="BC282" s="812"/>
      <c r="BD282" s="812"/>
      <c r="BE282" s="812"/>
      <c r="BF282" s="812"/>
      <c r="BG282" s="812"/>
      <c r="BH282" s="812"/>
      <c r="BI282" s="812"/>
      <c r="BJ282" s="812"/>
      <c r="BK282" s="812"/>
      <c r="BL282" s="812"/>
      <c r="BM282" s="812"/>
      <c r="BN282" s="812"/>
      <c r="BO282" s="812"/>
      <c r="BP282" s="812"/>
      <c r="BQ282" s="812"/>
      <c r="BR282" s="812"/>
      <c r="BS282" s="812"/>
      <c r="BT282" s="812"/>
      <c r="BU282" s="812"/>
      <c r="BV282" s="812"/>
      <c r="BW282" s="812"/>
      <c r="BX282" s="812"/>
      <c r="BY282" s="812"/>
      <c r="BZ282" s="812"/>
      <c r="CA282" s="812"/>
      <c r="CB282" s="812"/>
      <c r="CC282" s="812"/>
      <c r="CD282" s="812"/>
      <c r="CE282" s="812"/>
      <c r="CF282" s="812"/>
      <c r="CG282" s="812"/>
      <c r="CH282" s="812"/>
      <c r="CI282" s="812"/>
      <c r="CJ282" s="812"/>
      <c r="CK282" s="812"/>
      <c r="CL282" s="812"/>
      <c r="CM282" s="812"/>
      <c r="CN282" s="812"/>
      <c r="CO282" s="812"/>
      <c r="CP282" s="812"/>
      <c r="CQ282" s="812"/>
      <c r="CR282" s="812"/>
      <c r="CS282" s="812"/>
      <c r="CT282" s="812"/>
      <c r="CU282" s="812"/>
      <c r="CV282" s="812"/>
      <c r="CW282" s="812"/>
      <c r="CX282" s="812"/>
      <c r="CY282" s="812"/>
      <c r="CZ282" s="812"/>
      <c r="DA282" s="812"/>
      <c r="DB282" s="812"/>
      <c r="DC282" s="812"/>
      <c r="DD282" s="812"/>
      <c r="DE282" s="812"/>
      <c r="DF282" s="812"/>
      <c r="DG282" s="812"/>
      <c r="DH282" s="812"/>
      <c r="DI282" s="812"/>
      <c r="DJ282" s="812"/>
      <c r="DK282" s="812"/>
      <c r="DL282" s="812"/>
      <c r="DM282" s="812"/>
      <c r="DN282" s="812"/>
      <c r="DO282" s="812"/>
      <c r="DP282" s="812"/>
      <c r="DQ282" s="812"/>
      <c r="DR282" s="812"/>
      <c r="DS282" s="812"/>
      <c r="DT282" s="812"/>
      <c r="DU282" s="812"/>
      <c r="DV282" s="812"/>
      <c r="DW282" s="812"/>
      <c r="DX282" s="812"/>
      <c r="DY282" s="812"/>
      <c r="DZ282" s="812"/>
      <c r="EA282" s="812"/>
      <c r="EB282" s="812"/>
      <c r="EC282" s="812"/>
      <c r="ED282" s="812"/>
      <c r="EE282" s="812"/>
      <c r="EF282" s="812"/>
      <c r="EG282" s="812"/>
      <c r="EH282" s="812"/>
      <c r="EI282" s="812"/>
      <c r="EJ282" s="812"/>
      <c r="EK282" s="812"/>
      <c r="EL282" s="812"/>
      <c r="EM282" s="812"/>
      <c r="EN282" s="812"/>
      <c r="EO282" s="812"/>
      <c r="EP282" s="812"/>
      <c r="EQ282" s="812"/>
      <c r="ER282" s="812"/>
      <c r="ES282" s="812"/>
      <c r="ET282" s="812"/>
      <c r="EU282" s="812"/>
      <c r="EV282" s="812"/>
      <c r="EW282" s="812"/>
      <c r="EX282" s="812"/>
      <c r="EY282" s="812"/>
      <c r="EZ282" s="812"/>
      <c r="FA282" s="812"/>
      <c r="FB282" s="812"/>
      <c r="FC282" s="812"/>
      <c r="FD282" s="812"/>
      <c r="FE282" s="812"/>
      <c r="FF282" s="812"/>
      <c r="FG282" s="812"/>
      <c r="FH282" s="812"/>
      <c r="FI282" s="812"/>
      <c r="FJ282" s="812"/>
      <c r="FK282" s="812"/>
      <c r="FL282" s="812"/>
      <c r="FM282" s="812"/>
      <c r="FN282" s="812"/>
      <c r="FO282" s="812"/>
      <c r="FP282" s="812"/>
      <c r="FQ282" s="812"/>
      <c r="FR282" s="812"/>
      <c r="FS282" s="812"/>
      <c r="FT282" s="812"/>
      <c r="FU282" s="812"/>
      <c r="FV282" s="812"/>
      <c r="FW282" s="812"/>
      <c r="FX282" s="812"/>
      <c r="FY282" s="812"/>
      <c r="FZ282" s="812"/>
      <c r="GA282" s="812"/>
      <c r="GB282" s="812"/>
      <c r="GC282" s="812"/>
      <c r="GD282" s="812"/>
      <c r="GE282" s="812"/>
      <c r="GF282" s="812"/>
      <c r="GG282" s="812"/>
      <c r="GH282" s="812"/>
      <c r="GI282" s="812"/>
      <c r="GJ282" s="812"/>
      <c r="GK282" s="812"/>
      <c r="GL282" s="812"/>
      <c r="GM282" s="812"/>
    </row>
    <row r="283" spans="2:195" ht="15" customHeight="1" x14ac:dyDescent="0.2">
      <c r="B283" s="812"/>
      <c r="C283" s="812"/>
      <c r="D283" s="812"/>
      <c r="E283" s="812"/>
      <c r="F283" s="812"/>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2"/>
      <c r="AE283" s="812"/>
      <c r="AF283" s="812"/>
      <c r="AG283" s="812"/>
      <c r="AH283" s="812"/>
      <c r="AI283" s="812"/>
      <c r="AJ283" s="812"/>
      <c r="AK283" s="812"/>
      <c r="AL283" s="812"/>
      <c r="AM283" s="812"/>
      <c r="AN283" s="812"/>
      <c r="AO283" s="812"/>
      <c r="AP283" s="812"/>
      <c r="AQ283" s="812"/>
      <c r="AR283" s="812"/>
      <c r="AS283" s="812"/>
      <c r="AT283" s="812"/>
      <c r="AU283" s="812"/>
      <c r="AV283" s="812"/>
      <c r="AW283" s="812"/>
      <c r="AX283" s="812"/>
      <c r="AY283" s="812"/>
      <c r="AZ283" s="812"/>
      <c r="BA283" s="812"/>
      <c r="BB283" s="812"/>
      <c r="BC283" s="812"/>
      <c r="BD283" s="812"/>
      <c r="BE283" s="812"/>
      <c r="BF283" s="812"/>
      <c r="BG283" s="812"/>
      <c r="BH283" s="812"/>
      <c r="BI283" s="812"/>
      <c r="BJ283" s="812"/>
      <c r="BK283" s="812"/>
      <c r="BL283" s="812"/>
      <c r="BM283" s="812"/>
      <c r="BN283" s="812"/>
      <c r="BO283" s="812"/>
      <c r="BP283" s="812"/>
      <c r="BQ283" s="812"/>
      <c r="BR283" s="812"/>
      <c r="BS283" s="812"/>
      <c r="BT283" s="812"/>
      <c r="BU283" s="812"/>
      <c r="BV283" s="812"/>
      <c r="BW283" s="812"/>
      <c r="BX283" s="812"/>
      <c r="BY283" s="812"/>
      <c r="BZ283" s="812"/>
      <c r="CA283" s="812"/>
      <c r="CB283" s="812"/>
      <c r="CC283" s="812"/>
      <c r="CD283" s="812"/>
      <c r="CE283" s="812"/>
      <c r="CF283" s="812"/>
      <c r="CG283" s="812"/>
      <c r="CH283" s="812"/>
      <c r="CI283" s="812"/>
      <c r="CJ283" s="812"/>
      <c r="CK283" s="812"/>
      <c r="CL283" s="812"/>
      <c r="CM283" s="812"/>
      <c r="CN283" s="812"/>
      <c r="CO283" s="812"/>
      <c r="CP283" s="812"/>
      <c r="CQ283" s="812"/>
      <c r="CR283" s="812"/>
      <c r="CS283" s="812"/>
      <c r="CT283" s="812"/>
      <c r="CU283" s="812"/>
      <c r="CV283" s="812"/>
      <c r="CW283" s="812"/>
      <c r="CX283" s="812"/>
      <c r="CY283" s="812"/>
      <c r="CZ283" s="812"/>
      <c r="DA283" s="812"/>
      <c r="DB283" s="812"/>
      <c r="DC283" s="812"/>
      <c r="DD283" s="812"/>
      <c r="DE283" s="812"/>
      <c r="DF283" s="812"/>
      <c r="DG283" s="812"/>
      <c r="DH283" s="812"/>
      <c r="DI283" s="812"/>
      <c r="DJ283" s="812"/>
      <c r="DK283" s="812"/>
      <c r="DL283" s="812"/>
      <c r="DM283" s="812"/>
      <c r="DN283" s="812"/>
      <c r="DO283" s="812"/>
      <c r="DP283" s="812"/>
      <c r="DQ283" s="812"/>
      <c r="DR283" s="812"/>
      <c r="DS283" s="812"/>
      <c r="DT283" s="812"/>
      <c r="DU283" s="812"/>
      <c r="DV283" s="812"/>
      <c r="DW283" s="812"/>
      <c r="DX283" s="812"/>
      <c r="DY283" s="812"/>
      <c r="DZ283" s="812"/>
      <c r="EA283" s="812"/>
      <c r="EB283" s="812"/>
      <c r="EC283" s="812"/>
      <c r="ED283" s="812"/>
      <c r="EE283" s="812"/>
      <c r="EF283" s="812"/>
      <c r="EG283" s="812"/>
      <c r="EH283" s="812"/>
      <c r="EI283" s="812"/>
      <c r="EJ283" s="812"/>
      <c r="EK283" s="812"/>
      <c r="EL283" s="812"/>
      <c r="EM283" s="812"/>
      <c r="EN283" s="812"/>
      <c r="EO283" s="812"/>
      <c r="EP283" s="812"/>
      <c r="EQ283" s="812"/>
      <c r="ER283" s="812"/>
      <c r="ES283" s="812"/>
      <c r="ET283" s="812"/>
      <c r="EU283" s="812"/>
      <c r="EV283" s="812"/>
      <c r="EW283" s="812"/>
      <c r="EX283" s="812"/>
      <c r="EY283" s="812"/>
      <c r="EZ283" s="812"/>
      <c r="FA283" s="812"/>
      <c r="FB283" s="812"/>
      <c r="FC283" s="812"/>
      <c r="FD283" s="812"/>
      <c r="FE283" s="812"/>
      <c r="FF283" s="812"/>
      <c r="FG283" s="812"/>
      <c r="FH283" s="812"/>
      <c r="FI283" s="812"/>
      <c r="FJ283" s="812"/>
      <c r="FK283" s="812"/>
      <c r="FL283" s="812"/>
      <c r="FM283" s="812"/>
      <c r="FN283" s="812"/>
      <c r="FO283" s="812"/>
      <c r="FP283" s="812"/>
      <c r="FQ283" s="812"/>
      <c r="FR283" s="812"/>
      <c r="FS283" s="812"/>
      <c r="FT283" s="812"/>
      <c r="FU283" s="812"/>
      <c r="FV283" s="812"/>
      <c r="FW283" s="812"/>
      <c r="FX283" s="812"/>
      <c r="FY283" s="812"/>
      <c r="FZ283" s="812"/>
      <c r="GA283" s="812"/>
      <c r="GB283" s="812"/>
      <c r="GC283" s="812"/>
      <c r="GD283" s="812"/>
      <c r="GE283" s="812"/>
      <c r="GF283" s="812"/>
      <c r="GG283" s="812"/>
      <c r="GH283" s="812"/>
      <c r="GI283" s="812"/>
      <c r="GJ283" s="812"/>
      <c r="GK283" s="812"/>
      <c r="GL283" s="812"/>
      <c r="GM283" s="812"/>
    </row>
    <row r="284" spans="2:195" ht="15" customHeight="1" x14ac:dyDescent="0.2">
      <c r="B284" s="812"/>
      <c r="C284" s="812"/>
      <c r="D284" s="812"/>
      <c r="E284" s="812"/>
      <c r="F284" s="812"/>
      <c r="G284" s="812"/>
      <c r="H284" s="812"/>
      <c r="I284" s="812"/>
      <c r="J284" s="812"/>
      <c r="K284" s="812"/>
      <c r="L284" s="812"/>
      <c r="M284" s="812"/>
      <c r="N284" s="812"/>
      <c r="O284" s="812"/>
      <c r="P284" s="812"/>
      <c r="Q284" s="812"/>
      <c r="R284" s="812"/>
      <c r="S284" s="812"/>
      <c r="T284" s="812"/>
      <c r="U284" s="812"/>
      <c r="V284" s="812"/>
      <c r="W284" s="812"/>
      <c r="X284" s="812"/>
      <c r="Y284" s="812"/>
      <c r="Z284" s="812"/>
      <c r="AA284" s="812"/>
      <c r="AB284" s="812"/>
      <c r="AC284" s="812"/>
      <c r="AD284" s="812"/>
      <c r="AE284" s="812"/>
      <c r="AF284" s="812"/>
      <c r="AG284" s="812"/>
      <c r="AH284" s="812"/>
      <c r="AI284" s="812"/>
      <c r="AJ284" s="812"/>
      <c r="AK284" s="812"/>
      <c r="AL284" s="812"/>
      <c r="AM284" s="812"/>
      <c r="AN284" s="812"/>
      <c r="AO284" s="812"/>
      <c r="AP284" s="812"/>
      <c r="AQ284" s="812"/>
      <c r="AR284" s="812"/>
      <c r="AS284" s="812"/>
      <c r="AT284" s="812"/>
      <c r="AU284" s="812"/>
      <c r="AV284" s="812"/>
      <c r="AW284" s="812"/>
      <c r="AX284" s="812"/>
      <c r="AY284" s="812"/>
      <c r="AZ284" s="812"/>
      <c r="BA284" s="812"/>
      <c r="BB284" s="812"/>
      <c r="BC284" s="812"/>
      <c r="BD284" s="812"/>
      <c r="BE284" s="812"/>
      <c r="BF284" s="812"/>
      <c r="BG284" s="812"/>
      <c r="BH284" s="812"/>
      <c r="BI284" s="812"/>
      <c r="BJ284" s="812"/>
      <c r="BK284" s="812"/>
      <c r="BL284" s="812"/>
      <c r="BM284" s="812"/>
      <c r="BN284" s="812"/>
      <c r="BO284" s="812"/>
      <c r="BP284" s="812"/>
      <c r="BQ284" s="812"/>
      <c r="BR284" s="812"/>
      <c r="BS284" s="812"/>
      <c r="BT284" s="812"/>
      <c r="BU284" s="812"/>
      <c r="BV284" s="812"/>
      <c r="BW284" s="812"/>
      <c r="BX284" s="812"/>
      <c r="BY284" s="812"/>
      <c r="BZ284" s="812"/>
      <c r="CA284" s="812"/>
      <c r="CB284" s="812"/>
      <c r="CC284" s="812"/>
      <c r="CD284" s="812"/>
      <c r="CE284" s="812"/>
      <c r="CF284" s="812"/>
      <c r="CG284" s="812"/>
      <c r="CH284" s="812"/>
      <c r="CI284" s="812"/>
      <c r="CJ284" s="812"/>
      <c r="CK284" s="812"/>
      <c r="CL284" s="812"/>
      <c r="CM284" s="812"/>
      <c r="CN284" s="812"/>
      <c r="CO284" s="812"/>
      <c r="CP284" s="812"/>
      <c r="CQ284" s="812"/>
      <c r="CR284" s="812"/>
      <c r="CS284" s="812"/>
      <c r="CT284" s="812"/>
      <c r="CU284" s="812"/>
      <c r="CV284" s="812"/>
      <c r="CW284" s="812"/>
      <c r="CX284" s="812"/>
      <c r="CY284" s="812"/>
      <c r="CZ284" s="812"/>
      <c r="DA284" s="812"/>
      <c r="DB284" s="812"/>
      <c r="DC284" s="812"/>
      <c r="DD284" s="812"/>
      <c r="DE284" s="812"/>
      <c r="DF284" s="812"/>
      <c r="DG284" s="812"/>
      <c r="DH284" s="812"/>
      <c r="DI284" s="812"/>
      <c r="DJ284" s="812"/>
      <c r="DK284" s="812"/>
      <c r="DL284" s="812"/>
      <c r="DM284" s="812"/>
      <c r="DN284" s="812"/>
      <c r="DO284" s="812"/>
      <c r="DP284" s="812"/>
      <c r="DQ284" s="812"/>
      <c r="DR284" s="812"/>
      <c r="DS284" s="812"/>
      <c r="DT284" s="812"/>
      <c r="DU284" s="812"/>
      <c r="DV284" s="812"/>
      <c r="DW284" s="812"/>
      <c r="DX284" s="812"/>
      <c r="DY284" s="812"/>
      <c r="DZ284" s="812"/>
      <c r="EA284" s="812"/>
      <c r="EB284" s="812"/>
      <c r="EC284" s="812"/>
      <c r="ED284" s="812"/>
      <c r="EE284" s="812"/>
      <c r="EF284" s="812"/>
      <c r="EG284" s="812"/>
      <c r="EH284" s="812"/>
      <c r="EI284" s="812"/>
      <c r="EJ284" s="812"/>
      <c r="EK284" s="812"/>
      <c r="EL284" s="812"/>
      <c r="EM284" s="812"/>
      <c r="EN284" s="812"/>
      <c r="EO284" s="812"/>
      <c r="EP284" s="812"/>
      <c r="EQ284" s="812"/>
      <c r="ER284" s="812"/>
      <c r="ES284" s="812"/>
      <c r="ET284" s="812"/>
      <c r="EU284" s="812"/>
      <c r="EV284" s="812"/>
      <c r="EW284" s="812"/>
      <c r="EX284" s="812"/>
      <c r="EY284" s="812"/>
      <c r="EZ284" s="812"/>
      <c r="FA284" s="812"/>
      <c r="FB284" s="812"/>
      <c r="FC284" s="812"/>
      <c r="FD284" s="812"/>
      <c r="FE284" s="812"/>
      <c r="FF284" s="812"/>
      <c r="FG284" s="812"/>
      <c r="FH284" s="812"/>
      <c r="FI284" s="812"/>
      <c r="FJ284" s="812"/>
      <c r="FK284" s="812"/>
      <c r="FL284" s="812"/>
      <c r="FM284" s="812"/>
      <c r="FN284" s="812"/>
      <c r="FO284" s="812"/>
      <c r="FP284" s="812"/>
      <c r="FQ284" s="812"/>
      <c r="FR284" s="812"/>
      <c r="FS284" s="812"/>
      <c r="FT284" s="812"/>
      <c r="FU284" s="812"/>
      <c r="FV284" s="812"/>
      <c r="FW284" s="812"/>
      <c r="FX284" s="812"/>
      <c r="FY284" s="812"/>
      <c r="FZ284" s="812"/>
      <c r="GA284" s="812"/>
      <c r="GB284" s="812"/>
      <c r="GC284" s="812"/>
      <c r="GD284" s="812"/>
      <c r="GE284" s="812"/>
      <c r="GF284" s="812"/>
      <c r="GG284" s="812"/>
      <c r="GH284" s="812"/>
      <c r="GI284" s="812"/>
      <c r="GJ284" s="812"/>
      <c r="GK284" s="812"/>
      <c r="GL284" s="812"/>
      <c r="GM284" s="812"/>
    </row>
    <row r="285" spans="2:195" ht="15" customHeight="1" x14ac:dyDescent="0.2">
      <c r="B285" s="812"/>
      <c r="C285" s="812"/>
      <c r="D285" s="812"/>
      <c r="E285" s="812"/>
      <c r="F285" s="812"/>
      <c r="G285" s="812"/>
      <c r="H285" s="812"/>
      <c r="I285" s="812"/>
      <c r="J285" s="812"/>
      <c r="K285" s="812"/>
      <c r="L285" s="812"/>
      <c r="M285" s="812"/>
      <c r="N285" s="812"/>
      <c r="O285" s="812"/>
      <c r="P285" s="812"/>
      <c r="Q285" s="812"/>
      <c r="R285" s="812"/>
      <c r="S285" s="812"/>
      <c r="T285" s="812"/>
      <c r="U285" s="812"/>
      <c r="V285" s="812"/>
      <c r="W285" s="812"/>
      <c r="X285" s="812"/>
      <c r="Y285" s="812"/>
      <c r="Z285" s="812"/>
      <c r="AA285" s="812"/>
      <c r="AB285" s="812"/>
      <c r="AC285" s="812"/>
      <c r="AD285" s="812"/>
      <c r="AE285" s="812"/>
      <c r="AF285" s="812"/>
      <c r="AG285" s="812"/>
      <c r="AH285" s="812"/>
      <c r="AI285" s="812"/>
      <c r="AJ285" s="812"/>
      <c r="AK285" s="812"/>
      <c r="AL285" s="812"/>
      <c r="AM285" s="812"/>
      <c r="AN285" s="812"/>
      <c r="AO285" s="812"/>
      <c r="AP285" s="812"/>
      <c r="AQ285" s="812"/>
      <c r="AR285" s="812"/>
      <c r="AS285" s="812"/>
      <c r="AT285" s="812"/>
      <c r="AU285" s="812"/>
      <c r="AV285" s="812"/>
      <c r="AW285" s="812"/>
      <c r="AX285" s="812"/>
      <c r="AY285" s="812"/>
      <c r="AZ285" s="812"/>
      <c r="BA285" s="812"/>
      <c r="BB285" s="812"/>
      <c r="BC285" s="812"/>
      <c r="BD285" s="812"/>
      <c r="BE285" s="812"/>
      <c r="BF285" s="812"/>
      <c r="BG285" s="812"/>
      <c r="BH285" s="812"/>
      <c r="BI285" s="812"/>
      <c r="BJ285" s="812"/>
      <c r="BK285" s="812"/>
      <c r="BL285" s="812"/>
      <c r="BM285" s="812"/>
      <c r="BN285" s="812"/>
      <c r="BO285" s="812"/>
      <c r="BP285" s="812"/>
      <c r="BQ285" s="812"/>
      <c r="BR285" s="812"/>
      <c r="BS285" s="812"/>
      <c r="BT285" s="812"/>
      <c r="BU285" s="812"/>
      <c r="BV285" s="812"/>
      <c r="BW285" s="812"/>
      <c r="BX285" s="812"/>
      <c r="BY285" s="812"/>
      <c r="BZ285" s="812"/>
      <c r="CA285" s="812"/>
      <c r="CB285" s="812"/>
      <c r="CC285" s="812"/>
      <c r="CD285" s="812"/>
      <c r="CE285" s="812"/>
      <c r="CF285" s="812"/>
      <c r="CG285" s="812"/>
      <c r="CH285" s="812"/>
      <c r="CI285" s="812"/>
      <c r="CJ285" s="812"/>
      <c r="CK285" s="812"/>
      <c r="CL285" s="812"/>
      <c r="CM285" s="812"/>
      <c r="CN285" s="812"/>
      <c r="CO285" s="812"/>
      <c r="CP285" s="812"/>
      <c r="CQ285" s="812"/>
      <c r="CR285" s="812"/>
      <c r="CS285" s="812"/>
      <c r="CT285" s="812"/>
      <c r="CU285" s="812"/>
      <c r="CV285" s="812"/>
      <c r="CW285" s="812"/>
      <c r="CX285" s="812"/>
      <c r="CY285" s="812"/>
      <c r="CZ285" s="812"/>
      <c r="DA285" s="812"/>
      <c r="DB285" s="812"/>
      <c r="DC285" s="812"/>
      <c r="DD285" s="812"/>
      <c r="DE285" s="812"/>
      <c r="DF285" s="812"/>
      <c r="DG285" s="812"/>
      <c r="DH285" s="812"/>
      <c r="DI285" s="812"/>
      <c r="DJ285" s="812"/>
      <c r="DK285" s="812"/>
      <c r="DL285" s="812"/>
      <c r="DM285" s="812"/>
      <c r="DN285" s="812"/>
      <c r="DO285" s="812"/>
      <c r="DP285" s="812"/>
      <c r="DQ285" s="812"/>
      <c r="DR285" s="812"/>
      <c r="DS285" s="812"/>
      <c r="DT285" s="812"/>
      <c r="DU285" s="812"/>
      <c r="DV285" s="812"/>
      <c r="DW285" s="812"/>
      <c r="DX285" s="812"/>
      <c r="DY285" s="812"/>
      <c r="DZ285" s="812"/>
      <c r="EA285" s="812"/>
      <c r="EB285" s="812"/>
      <c r="EC285" s="812"/>
      <c r="ED285" s="812"/>
      <c r="EE285" s="812"/>
      <c r="EF285" s="812"/>
      <c r="EG285" s="812"/>
      <c r="EH285" s="812"/>
      <c r="EI285" s="812"/>
      <c r="EJ285" s="812"/>
      <c r="EK285" s="812"/>
      <c r="EL285" s="812"/>
      <c r="EM285" s="812"/>
      <c r="EN285" s="812"/>
      <c r="EO285" s="812"/>
      <c r="EP285" s="812"/>
      <c r="EQ285" s="812"/>
      <c r="ER285" s="812"/>
      <c r="ES285" s="812"/>
      <c r="ET285" s="812"/>
      <c r="EU285" s="812"/>
      <c r="EV285" s="812"/>
      <c r="EW285" s="812"/>
      <c r="EX285" s="812"/>
      <c r="EY285" s="812"/>
      <c r="EZ285" s="812"/>
      <c r="FA285" s="812"/>
      <c r="FB285" s="812"/>
      <c r="FC285" s="812"/>
      <c r="FD285" s="812"/>
      <c r="FE285" s="812"/>
      <c r="FF285" s="812"/>
      <c r="FG285" s="812"/>
      <c r="FH285" s="812"/>
      <c r="FI285" s="812"/>
      <c r="FJ285" s="812"/>
      <c r="FK285" s="812"/>
      <c r="FL285" s="812"/>
      <c r="FM285" s="812"/>
      <c r="FN285" s="812"/>
      <c r="FO285" s="812"/>
      <c r="FP285" s="812"/>
      <c r="FQ285" s="812"/>
      <c r="FR285" s="812"/>
      <c r="FS285" s="812"/>
      <c r="FT285" s="812"/>
      <c r="FU285" s="812"/>
      <c r="FV285" s="812"/>
      <c r="FW285" s="812"/>
      <c r="FX285" s="812"/>
      <c r="FY285" s="812"/>
      <c r="FZ285" s="812"/>
      <c r="GA285" s="812"/>
      <c r="GB285" s="812"/>
      <c r="GC285" s="812"/>
      <c r="GD285" s="812"/>
      <c r="GE285" s="812"/>
      <c r="GF285" s="812"/>
      <c r="GG285" s="812"/>
      <c r="GH285" s="812"/>
      <c r="GI285" s="812"/>
      <c r="GJ285" s="812"/>
      <c r="GK285" s="812"/>
      <c r="GL285" s="812"/>
      <c r="GM285" s="812"/>
    </row>
    <row r="286" spans="2:195" ht="15" customHeight="1" x14ac:dyDescent="0.2">
      <c r="B286" s="812"/>
      <c r="C286" s="812"/>
      <c r="D286" s="812"/>
      <c r="E286" s="812"/>
      <c r="F286" s="812"/>
      <c r="G286" s="812"/>
      <c r="H286" s="812"/>
      <c r="I286" s="812"/>
      <c r="J286" s="812"/>
      <c r="K286" s="812"/>
      <c r="L286" s="812"/>
      <c r="M286" s="812"/>
      <c r="N286" s="812"/>
      <c r="O286" s="812"/>
      <c r="P286" s="812"/>
      <c r="Q286" s="812"/>
      <c r="R286" s="812"/>
      <c r="S286" s="812"/>
      <c r="T286" s="812"/>
      <c r="U286" s="812"/>
      <c r="V286" s="812"/>
      <c r="W286" s="812"/>
      <c r="X286" s="812"/>
      <c r="Y286" s="812"/>
      <c r="Z286" s="812"/>
      <c r="AA286" s="812"/>
      <c r="AB286" s="812"/>
      <c r="AC286" s="812"/>
      <c r="AD286" s="812"/>
      <c r="AE286" s="812"/>
      <c r="AF286" s="812"/>
      <c r="AG286" s="812"/>
      <c r="AH286" s="812"/>
      <c r="AI286" s="812"/>
      <c r="AJ286" s="812"/>
      <c r="AK286" s="812"/>
      <c r="AL286" s="812"/>
      <c r="AM286" s="812"/>
      <c r="AN286" s="812"/>
      <c r="AO286" s="812"/>
      <c r="AP286" s="812"/>
      <c r="AQ286" s="812"/>
      <c r="AR286" s="812"/>
      <c r="AS286" s="812"/>
      <c r="AT286" s="812"/>
      <c r="AU286" s="812"/>
      <c r="AV286" s="812"/>
      <c r="AW286" s="812"/>
      <c r="AX286" s="812"/>
      <c r="AY286" s="812"/>
      <c r="AZ286" s="812"/>
      <c r="BA286" s="812"/>
      <c r="BB286" s="812"/>
      <c r="BC286" s="812"/>
      <c r="BD286" s="812"/>
      <c r="BE286" s="812"/>
      <c r="BF286" s="812"/>
      <c r="BG286" s="812"/>
      <c r="BH286" s="812"/>
      <c r="BI286" s="812"/>
      <c r="BJ286" s="812"/>
      <c r="BK286" s="812"/>
      <c r="BL286" s="812"/>
      <c r="BM286" s="812"/>
      <c r="BN286" s="812"/>
      <c r="BO286" s="812"/>
      <c r="BP286" s="812"/>
      <c r="BQ286" s="812"/>
      <c r="BR286" s="812"/>
      <c r="BS286" s="812"/>
      <c r="BT286" s="812"/>
      <c r="BU286" s="812"/>
      <c r="BV286" s="812"/>
      <c r="BW286" s="812"/>
      <c r="BX286" s="812"/>
      <c r="BY286" s="812"/>
      <c r="BZ286" s="812"/>
      <c r="CA286" s="812"/>
      <c r="CB286" s="812"/>
      <c r="CC286" s="812"/>
      <c r="CD286" s="812"/>
      <c r="CE286" s="812"/>
      <c r="CF286" s="812"/>
      <c r="CG286" s="812"/>
      <c r="CH286" s="812"/>
      <c r="CI286" s="812"/>
      <c r="CJ286" s="812"/>
      <c r="CK286" s="812"/>
      <c r="CL286" s="812"/>
      <c r="CM286" s="812"/>
      <c r="CN286" s="812"/>
      <c r="CO286" s="812"/>
      <c r="CP286" s="812"/>
      <c r="CQ286" s="812"/>
      <c r="CR286" s="812"/>
      <c r="CS286" s="812"/>
      <c r="CT286" s="812"/>
      <c r="CU286" s="812"/>
      <c r="CV286" s="812"/>
      <c r="CW286" s="812"/>
      <c r="CX286" s="812"/>
      <c r="CY286" s="812"/>
      <c r="CZ286" s="812"/>
      <c r="DA286" s="812"/>
      <c r="DB286" s="812"/>
      <c r="DC286" s="812"/>
      <c r="DD286" s="812"/>
      <c r="DE286" s="812"/>
      <c r="DF286" s="812"/>
      <c r="DG286" s="812"/>
      <c r="DH286" s="812"/>
      <c r="DI286" s="812"/>
      <c r="DJ286" s="812"/>
      <c r="DK286" s="812"/>
      <c r="DL286" s="812"/>
      <c r="DM286" s="812"/>
      <c r="DN286" s="812"/>
      <c r="DO286" s="812"/>
      <c r="DP286" s="812"/>
      <c r="DQ286" s="812"/>
      <c r="DR286" s="812"/>
      <c r="DS286" s="812"/>
      <c r="DT286" s="812"/>
      <c r="DU286" s="812"/>
      <c r="DV286" s="812"/>
      <c r="DW286" s="812"/>
      <c r="DX286" s="812"/>
      <c r="DY286" s="812"/>
      <c r="DZ286" s="812"/>
      <c r="EA286" s="812"/>
      <c r="EB286" s="812"/>
      <c r="EC286" s="812"/>
      <c r="ED286" s="812"/>
      <c r="EE286" s="812"/>
      <c r="EF286" s="812"/>
      <c r="EG286" s="812"/>
      <c r="EH286" s="812"/>
      <c r="EI286" s="812"/>
      <c r="EJ286" s="812"/>
      <c r="EK286" s="812"/>
      <c r="EL286" s="812"/>
      <c r="EM286" s="812"/>
      <c r="EN286" s="812"/>
      <c r="EO286" s="812"/>
      <c r="EP286" s="812"/>
      <c r="EQ286" s="812"/>
      <c r="ER286" s="812"/>
      <c r="ES286" s="812"/>
      <c r="ET286" s="812"/>
      <c r="EU286" s="812"/>
      <c r="EV286" s="812"/>
      <c r="EW286" s="812"/>
      <c r="EX286" s="812"/>
      <c r="EY286" s="812"/>
      <c r="EZ286" s="812"/>
      <c r="FA286" s="812"/>
      <c r="FB286" s="812"/>
      <c r="FC286" s="812"/>
      <c r="FD286" s="812"/>
      <c r="FE286" s="812"/>
      <c r="FF286" s="812"/>
      <c r="FG286" s="812"/>
      <c r="FH286" s="812"/>
      <c r="FI286" s="812"/>
      <c r="FJ286" s="812"/>
      <c r="FK286" s="812"/>
      <c r="FL286" s="812"/>
      <c r="FM286" s="812"/>
      <c r="FN286" s="812"/>
      <c r="FO286" s="812"/>
      <c r="FP286" s="812"/>
      <c r="FQ286" s="812"/>
      <c r="FR286" s="812"/>
      <c r="FS286" s="812"/>
      <c r="FT286" s="812"/>
      <c r="FU286" s="812"/>
      <c r="FV286" s="812"/>
      <c r="FW286" s="812"/>
      <c r="FX286" s="812"/>
      <c r="FY286" s="812"/>
      <c r="FZ286" s="812"/>
      <c r="GA286" s="812"/>
      <c r="GB286" s="812"/>
      <c r="GC286" s="812"/>
      <c r="GD286" s="812"/>
      <c r="GE286" s="812"/>
      <c r="GF286" s="812"/>
      <c r="GG286" s="812"/>
      <c r="GH286" s="812"/>
      <c r="GI286" s="812"/>
      <c r="GJ286" s="812"/>
      <c r="GK286" s="812"/>
      <c r="GL286" s="812"/>
      <c r="GM286" s="812"/>
    </row>
    <row r="287" spans="2:195" ht="15" customHeight="1" x14ac:dyDescent="0.2">
      <c r="B287" s="812"/>
      <c r="C287" s="812"/>
      <c r="D287" s="812"/>
      <c r="E287" s="812"/>
      <c r="F287" s="812"/>
      <c r="G287" s="812"/>
      <c r="H287" s="812"/>
      <c r="I287" s="812"/>
      <c r="J287" s="812"/>
      <c r="K287" s="812"/>
      <c r="L287" s="812"/>
      <c r="M287" s="812"/>
      <c r="N287" s="812"/>
      <c r="O287" s="812"/>
      <c r="P287" s="812"/>
      <c r="Q287" s="812"/>
      <c r="R287" s="812"/>
      <c r="S287" s="812"/>
      <c r="T287" s="812"/>
      <c r="U287" s="812"/>
      <c r="V287" s="812"/>
      <c r="W287" s="812"/>
      <c r="X287" s="812"/>
      <c r="Y287" s="812"/>
      <c r="Z287" s="812"/>
      <c r="AA287" s="812"/>
      <c r="AB287" s="812"/>
      <c r="AC287" s="812"/>
      <c r="AD287" s="812"/>
      <c r="AE287" s="812"/>
      <c r="AF287" s="812"/>
      <c r="AG287" s="812"/>
      <c r="AH287" s="812"/>
      <c r="AI287" s="812"/>
      <c r="AJ287" s="812"/>
      <c r="AK287" s="812"/>
      <c r="AL287" s="812"/>
      <c r="AM287" s="812"/>
      <c r="AN287" s="812"/>
      <c r="AO287" s="812"/>
      <c r="AP287" s="812"/>
      <c r="AQ287" s="812"/>
      <c r="AR287" s="812"/>
      <c r="AS287" s="812"/>
      <c r="AT287" s="812"/>
      <c r="AU287" s="812"/>
      <c r="AV287" s="812"/>
      <c r="AW287" s="812"/>
      <c r="AX287" s="812"/>
      <c r="AY287" s="812"/>
      <c r="AZ287" s="812"/>
      <c r="BA287" s="812"/>
      <c r="BB287" s="812"/>
      <c r="BC287" s="812"/>
      <c r="BD287" s="812"/>
      <c r="BE287" s="812"/>
      <c r="BF287" s="812"/>
      <c r="BG287" s="812"/>
      <c r="BH287" s="812"/>
      <c r="BI287" s="812"/>
      <c r="BJ287" s="812"/>
      <c r="BK287" s="812"/>
      <c r="BL287" s="812"/>
      <c r="BM287" s="812"/>
      <c r="BN287" s="812"/>
      <c r="BO287" s="812"/>
      <c r="BP287" s="812"/>
      <c r="BQ287" s="812"/>
      <c r="BR287" s="812"/>
      <c r="BS287" s="812"/>
      <c r="BT287" s="812"/>
      <c r="BU287" s="812"/>
      <c r="BV287" s="812"/>
      <c r="BW287" s="812"/>
      <c r="BX287" s="812"/>
      <c r="BY287" s="812"/>
      <c r="BZ287" s="812"/>
      <c r="CA287" s="812"/>
      <c r="CB287" s="812"/>
      <c r="CC287" s="812"/>
      <c r="CD287" s="812"/>
      <c r="CE287" s="812"/>
      <c r="CF287" s="812"/>
      <c r="CG287" s="812"/>
      <c r="CH287" s="812"/>
      <c r="CI287" s="812"/>
      <c r="CJ287" s="812"/>
      <c r="CK287" s="812"/>
      <c r="CL287" s="812"/>
      <c r="CM287" s="812"/>
      <c r="CN287" s="812"/>
      <c r="CO287" s="812"/>
      <c r="CP287" s="812"/>
      <c r="CQ287" s="812"/>
      <c r="CR287" s="812"/>
      <c r="CS287" s="812"/>
      <c r="CT287" s="812"/>
      <c r="CU287" s="812"/>
      <c r="CV287" s="812"/>
      <c r="CW287" s="812"/>
      <c r="CX287" s="812"/>
      <c r="CY287" s="812"/>
      <c r="CZ287" s="812"/>
      <c r="DA287" s="812"/>
      <c r="DB287" s="812"/>
      <c r="DC287" s="812"/>
      <c r="DD287" s="812"/>
      <c r="DE287" s="812"/>
      <c r="DF287" s="812"/>
      <c r="DG287" s="812"/>
      <c r="DH287" s="812"/>
      <c r="DI287" s="812"/>
      <c r="DJ287" s="812"/>
      <c r="DK287" s="812"/>
      <c r="DL287" s="812"/>
      <c r="DM287" s="812"/>
      <c r="DN287" s="812"/>
      <c r="DO287" s="812"/>
      <c r="DP287" s="812"/>
      <c r="DQ287" s="812"/>
      <c r="DR287" s="812"/>
      <c r="DS287" s="812"/>
      <c r="DT287" s="812"/>
      <c r="DU287" s="812"/>
      <c r="DV287" s="812"/>
      <c r="DW287" s="812"/>
      <c r="DX287" s="812"/>
      <c r="DY287" s="812"/>
      <c r="DZ287" s="812"/>
      <c r="EA287" s="812"/>
      <c r="EB287" s="812"/>
      <c r="EC287" s="812"/>
      <c r="ED287" s="812"/>
      <c r="EE287" s="812"/>
      <c r="EF287" s="812"/>
      <c r="EG287" s="812"/>
      <c r="EH287" s="812"/>
      <c r="EI287" s="812"/>
      <c r="EJ287" s="812"/>
      <c r="EK287" s="812"/>
      <c r="EL287" s="812"/>
      <c r="EM287" s="812"/>
      <c r="EN287" s="812"/>
      <c r="EO287" s="812"/>
      <c r="EP287" s="812"/>
      <c r="EQ287" s="812"/>
      <c r="ER287" s="812"/>
      <c r="ES287" s="812"/>
      <c r="ET287" s="812"/>
      <c r="EU287" s="812"/>
      <c r="EV287" s="812"/>
      <c r="EW287" s="812"/>
      <c r="EX287" s="812"/>
      <c r="EY287" s="812"/>
      <c r="EZ287" s="812"/>
      <c r="FA287" s="812"/>
      <c r="FB287" s="812"/>
      <c r="FC287" s="812"/>
      <c r="FD287" s="812"/>
      <c r="FE287" s="812"/>
      <c r="FF287" s="812"/>
      <c r="FG287" s="812"/>
      <c r="FH287" s="812"/>
      <c r="FI287" s="812"/>
      <c r="FJ287" s="812"/>
      <c r="FK287" s="812"/>
      <c r="FL287" s="812"/>
      <c r="FM287" s="812"/>
      <c r="FN287" s="812"/>
      <c r="FO287" s="812"/>
      <c r="FP287" s="812"/>
      <c r="FQ287" s="812"/>
      <c r="FR287" s="812"/>
      <c r="FS287" s="812"/>
      <c r="FT287" s="812"/>
      <c r="FU287" s="812"/>
      <c r="FV287" s="812"/>
      <c r="FW287" s="812"/>
      <c r="FX287" s="812"/>
      <c r="FY287" s="812"/>
      <c r="FZ287" s="812"/>
      <c r="GA287" s="812"/>
      <c r="GB287" s="812"/>
      <c r="GC287" s="812"/>
      <c r="GD287" s="812"/>
      <c r="GE287" s="812"/>
      <c r="GF287" s="812"/>
      <c r="GG287" s="812"/>
      <c r="GH287" s="812"/>
      <c r="GI287" s="812"/>
      <c r="GJ287" s="812"/>
      <c r="GK287" s="812"/>
      <c r="GL287" s="812"/>
      <c r="GM287" s="812"/>
    </row>
    <row r="288" spans="2:195" ht="15" customHeight="1" x14ac:dyDescent="0.2">
      <c r="B288" s="812"/>
      <c r="C288" s="812"/>
      <c r="D288" s="812"/>
      <c r="E288" s="812"/>
      <c r="F288" s="812"/>
      <c r="G288" s="812"/>
      <c r="H288" s="812"/>
      <c r="I288" s="812"/>
      <c r="J288" s="812"/>
      <c r="K288" s="812"/>
      <c r="L288" s="812"/>
      <c r="M288" s="812"/>
      <c r="N288" s="812"/>
      <c r="O288" s="812"/>
      <c r="P288" s="812"/>
      <c r="Q288" s="812"/>
      <c r="R288" s="812"/>
      <c r="S288" s="812"/>
      <c r="T288" s="812"/>
      <c r="U288" s="812"/>
      <c r="V288" s="812"/>
      <c r="W288" s="812"/>
      <c r="X288" s="812"/>
      <c r="Y288" s="812"/>
      <c r="Z288" s="812"/>
      <c r="AA288" s="812"/>
      <c r="AB288" s="812"/>
      <c r="AC288" s="812"/>
      <c r="AD288" s="812"/>
      <c r="AE288" s="812"/>
      <c r="AF288" s="812"/>
      <c r="AG288" s="812"/>
      <c r="AH288" s="812"/>
      <c r="AI288" s="812"/>
      <c r="AJ288" s="812"/>
      <c r="AK288" s="812"/>
      <c r="AL288" s="812"/>
      <c r="AM288" s="812"/>
      <c r="AN288" s="812"/>
      <c r="AO288" s="812"/>
      <c r="AP288" s="812"/>
      <c r="AQ288" s="812"/>
      <c r="AR288" s="812"/>
      <c r="AS288" s="812"/>
      <c r="AT288" s="812"/>
      <c r="AU288" s="812"/>
      <c r="AV288" s="812"/>
      <c r="AW288" s="812"/>
      <c r="AX288" s="812"/>
      <c r="AY288" s="812"/>
      <c r="AZ288" s="812"/>
      <c r="BA288" s="812"/>
      <c r="BB288" s="812"/>
      <c r="BC288" s="812"/>
      <c r="BD288" s="812"/>
      <c r="BE288" s="812"/>
      <c r="BF288" s="812"/>
      <c r="BG288" s="812"/>
      <c r="BH288" s="812"/>
      <c r="BI288" s="812"/>
      <c r="BJ288" s="812"/>
      <c r="BK288" s="812"/>
      <c r="BL288" s="812"/>
      <c r="BM288" s="812"/>
      <c r="BN288" s="812"/>
      <c r="BO288" s="812"/>
      <c r="BP288" s="812"/>
      <c r="BQ288" s="812"/>
      <c r="BR288" s="812"/>
      <c r="BS288" s="812"/>
      <c r="BT288" s="812"/>
      <c r="BU288" s="812"/>
      <c r="BV288" s="812"/>
      <c r="BW288" s="812"/>
      <c r="BX288" s="812"/>
      <c r="BY288" s="812"/>
      <c r="BZ288" s="812"/>
      <c r="CA288" s="812"/>
      <c r="CB288" s="812"/>
      <c r="CC288" s="812"/>
      <c r="CD288" s="812"/>
      <c r="CE288" s="812"/>
      <c r="CF288" s="812"/>
      <c r="CG288" s="812"/>
      <c r="CH288" s="812"/>
      <c r="CI288" s="812"/>
      <c r="CJ288" s="812"/>
      <c r="CK288" s="812"/>
      <c r="CL288" s="812"/>
      <c r="CM288" s="812"/>
      <c r="CN288" s="812"/>
      <c r="CO288" s="812"/>
      <c r="CP288" s="812"/>
      <c r="CQ288" s="812"/>
      <c r="CR288" s="812"/>
      <c r="CS288" s="812"/>
      <c r="CT288" s="812"/>
      <c r="CU288" s="812"/>
      <c r="CV288" s="812"/>
      <c r="CW288" s="812"/>
      <c r="CX288" s="812"/>
      <c r="CY288" s="812"/>
      <c r="CZ288" s="812"/>
      <c r="DA288" s="812"/>
      <c r="DB288" s="812"/>
      <c r="DC288" s="812"/>
      <c r="DD288" s="812"/>
      <c r="DE288" s="812"/>
      <c r="DF288" s="812"/>
      <c r="DG288" s="812"/>
      <c r="DH288" s="812"/>
      <c r="DI288" s="812"/>
      <c r="DJ288" s="812"/>
      <c r="DK288" s="812"/>
      <c r="DL288" s="812"/>
      <c r="DM288" s="812"/>
      <c r="DN288" s="812"/>
      <c r="DO288" s="812"/>
      <c r="DP288" s="812"/>
      <c r="DQ288" s="812"/>
      <c r="DR288" s="812"/>
      <c r="DS288" s="812"/>
      <c r="DT288" s="812"/>
      <c r="DU288" s="812"/>
      <c r="DV288" s="812"/>
      <c r="DW288" s="812"/>
      <c r="DX288" s="812"/>
      <c r="DY288" s="812"/>
      <c r="DZ288" s="812"/>
      <c r="EA288" s="812"/>
      <c r="EB288" s="812"/>
      <c r="EC288" s="812"/>
      <c r="ED288" s="812"/>
      <c r="EE288" s="812"/>
      <c r="EF288" s="812"/>
      <c r="EG288" s="812"/>
      <c r="EH288" s="812"/>
      <c r="EI288" s="812"/>
      <c r="EJ288" s="812"/>
      <c r="EK288" s="812"/>
      <c r="EL288" s="812"/>
      <c r="EM288" s="812"/>
      <c r="EN288" s="812"/>
      <c r="EO288" s="812"/>
      <c r="EP288" s="812"/>
      <c r="EQ288" s="812"/>
      <c r="ER288" s="812"/>
      <c r="ES288" s="812"/>
      <c r="ET288" s="812"/>
      <c r="EU288" s="812"/>
      <c r="EV288" s="812"/>
      <c r="EW288" s="812"/>
      <c r="EX288" s="812"/>
      <c r="EY288" s="812"/>
      <c r="EZ288" s="812"/>
      <c r="FA288" s="812"/>
      <c r="FB288" s="812"/>
      <c r="FC288" s="812"/>
      <c r="FD288" s="812"/>
      <c r="FE288" s="812"/>
      <c r="FF288" s="812"/>
      <c r="FG288" s="812"/>
      <c r="FH288" s="812"/>
      <c r="FI288" s="812"/>
      <c r="FJ288" s="812"/>
      <c r="FK288" s="812"/>
      <c r="FL288" s="812"/>
      <c r="FM288" s="812"/>
      <c r="FN288" s="812"/>
      <c r="FO288" s="812"/>
      <c r="FP288" s="812"/>
      <c r="FQ288" s="812"/>
      <c r="FR288" s="812"/>
      <c r="FS288" s="812"/>
      <c r="FT288" s="812"/>
      <c r="FU288" s="812"/>
      <c r="FV288" s="812"/>
      <c r="FW288" s="812"/>
      <c r="FX288" s="812"/>
      <c r="FY288" s="812"/>
      <c r="FZ288" s="812"/>
      <c r="GA288" s="812"/>
      <c r="GB288" s="812"/>
      <c r="GC288" s="812"/>
      <c r="GD288" s="812"/>
      <c r="GE288" s="812"/>
      <c r="GF288" s="812"/>
      <c r="GG288" s="812"/>
      <c r="GH288" s="812"/>
      <c r="GI288" s="812"/>
      <c r="GJ288" s="812"/>
      <c r="GK288" s="812"/>
      <c r="GL288" s="812"/>
      <c r="GM288" s="812"/>
    </row>
    <row r="289" spans="2:195" ht="15" customHeight="1" x14ac:dyDescent="0.2">
      <c r="B289" s="812"/>
      <c r="C289" s="812"/>
      <c r="D289" s="812"/>
      <c r="E289" s="812"/>
      <c r="F289" s="812"/>
      <c r="G289" s="812"/>
      <c r="H289" s="812"/>
      <c r="I289" s="812"/>
      <c r="J289" s="812"/>
      <c r="K289" s="812"/>
      <c r="L289" s="812"/>
      <c r="M289" s="812"/>
      <c r="N289" s="812"/>
      <c r="O289" s="812"/>
      <c r="P289" s="812"/>
      <c r="Q289" s="812"/>
      <c r="R289" s="812"/>
      <c r="S289" s="812"/>
      <c r="T289" s="812"/>
      <c r="U289" s="812"/>
      <c r="V289" s="812"/>
      <c r="W289" s="812"/>
      <c r="X289" s="812"/>
      <c r="Y289" s="812"/>
      <c r="Z289" s="812"/>
      <c r="AA289" s="812"/>
      <c r="AB289" s="812"/>
      <c r="AC289" s="812"/>
      <c r="AD289" s="812"/>
      <c r="AE289" s="812"/>
      <c r="AF289" s="812"/>
      <c r="AG289" s="812"/>
      <c r="AH289" s="812"/>
      <c r="AI289" s="812"/>
      <c r="AJ289" s="812"/>
      <c r="AK289" s="812"/>
      <c r="AL289" s="812"/>
      <c r="AM289" s="812"/>
      <c r="AN289" s="812"/>
      <c r="AO289" s="812"/>
      <c r="AP289" s="812"/>
      <c r="AQ289" s="812"/>
      <c r="AR289" s="812"/>
      <c r="AS289" s="812"/>
      <c r="AT289" s="812"/>
      <c r="AU289" s="812"/>
      <c r="AV289" s="812"/>
      <c r="AW289" s="812"/>
      <c r="AX289" s="812"/>
      <c r="AY289" s="812"/>
      <c r="AZ289" s="812"/>
      <c r="BA289" s="812"/>
      <c r="BB289" s="812"/>
      <c r="BC289" s="812"/>
      <c r="BD289" s="812"/>
      <c r="BE289" s="812"/>
      <c r="BF289" s="812"/>
      <c r="BG289" s="812"/>
      <c r="BH289" s="812"/>
      <c r="BI289" s="812"/>
      <c r="BJ289" s="812"/>
      <c r="BK289" s="812"/>
      <c r="BL289" s="812"/>
      <c r="BM289" s="812"/>
      <c r="BN289" s="812"/>
      <c r="BO289" s="812"/>
      <c r="BP289" s="812"/>
      <c r="BQ289" s="812"/>
      <c r="BR289" s="812"/>
      <c r="BS289" s="812"/>
      <c r="BT289" s="812"/>
      <c r="BU289" s="812"/>
      <c r="BV289" s="812"/>
      <c r="BW289" s="812"/>
      <c r="BX289" s="812"/>
      <c r="BY289" s="812"/>
      <c r="BZ289" s="812"/>
      <c r="CA289" s="812"/>
      <c r="CB289" s="812"/>
      <c r="CC289" s="812"/>
      <c r="CD289" s="812"/>
      <c r="CE289" s="812"/>
      <c r="CF289" s="812"/>
      <c r="CG289" s="812"/>
      <c r="CH289" s="812"/>
      <c r="CI289" s="812"/>
      <c r="CJ289" s="812"/>
      <c r="CK289" s="812"/>
      <c r="CL289" s="812"/>
      <c r="CM289" s="812"/>
      <c r="CN289" s="812"/>
      <c r="CO289" s="812"/>
      <c r="CP289" s="812"/>
      <c r="CQ289" s="812"/>
      <c r="CR289" s="812"/>
      <c r="CS289" s="812"/>
      <c r="CT289" s="812"/>
      <c r="CU289" s="812"/>
      <c r="CV289" s="812"/>
      <c r="CW289" s="812"/>
      <c r="CX289" s="812"/>
      <c r="CY289" s="812"/>
      <c r="CZ289" s="812"/>
      <c r="DA289" s="812"/>
      <c r="DB289" s="812"/>
      <c r="DC289" s="812"/>
      <c r="DD289" s="812"/>
      <c r="DE289" s="812"/>
      <c r="DF289" s="812"/>
      <c r="DG289" s="812"/>
      <c r="DH289" s="812"/>
      <c r="DI289" s="812"/>
      <c r="DJ289" s="812"/>
      <c r="DK289" s="812"/>
      <c r="DL289" s="812"/>
      <c r="DM289" s="812"/>
      <c r="DN289" s="812"/>
      <c r="DO289" s="812"/>
      <c r="DP289" s="812"/>
      <c r="DQ289" s="812"/>
      <c r="DR289" s="812"/>
      <c r="DS289" s="812"/>
      <c r="DT289" s="812"/>
      <c r="DU289" s="812"/>
      <c r="DV289" s="812"/>
      <c r="DW289" s="812"/>
      <c r="DX289" s="812"/>
      <c r="DY289" s="812"/>
      <c r="DZ289" s="812"/>
      <c r="EA289" s="812"/>
      <c r="EB289" s="812"/>
      <c r="EC289" s="812"/>
      <c r="ED289" s="812"/>
      <c r="EE289" s="812"/>
      <c r="EF289" s="812"/>
      <c r="EG289" s="812"/>
      <c r="EH289" s="812"/>
      <c r="EI289" s="812"/>
      <c r="EJ289" s="812"/>
      <c r="EK289" s="812"/>
      <c r="EL289" s="812"/>
      <c r="EM289" s="812"/>
      <c r="EN289" s="812"/>
      <c r="EO289" s="812"/>
      <c r="EP289" s="812"/>
      <c r="EQ289" s="812"/>
      <c r="ER289" s="812"/>
      <c r="ES289" s="812"/>
      <c r="ET289" s="812"/>
      <c r="EU289" s="812"/>
      <c r="EV289" s="812"/>
      <c r="EW289" s="812"/>
      <c r="EX289" s="812"/>
      <c r="EY289" s="812"/>
      <c r="EZ289" s="812"/>
      <c r="FA289" s="812"/>
      <c r="FB289" s="812"/>
      <c r="FC289" s="812"/>
      <c r="FD289" s="812"/>
      <c r="FE289" s="812"/>
      <c r="FF289" s="812"/>
      <c r="FG289" s="812"/>
      <c r="FH289" s="812"/>
      <c r="FI289" s="812"/>
      <c r="FJ289" s="812"/>
      <c r="FK289" s="812"/>
      <c r="FL289" s="812"/>
      <c r="FM289" s="812"/>
      <c r="FN289" s="812"/>
      <c r="FO289" s="812"/>
      <c r="FP289" s="812"/>
      <c r="FQ289" s="812"/>
      <c r="FR289" s="812"/>
      <c r="FS289" s="812"/>
      <c r="FT289" s="812"/>
      <c r="FU289" s="812"/>
      <c r="FV289" s="812"/>
      <c r="FW289" s="812"/>
      <c r="FX289" s="812"/>
      <c r="FY289" s="812"/>
      <c r="FZ289" s="812"/>
      <c r="GA289" s="812"/>
      <c r="GB289" s="812"/>
      <c r="GC289" s="812"/>
      <c r="GD289" s="812"/>
      <c r="GE289" s="812"/>
      <c r="GF289" s="812"/>
      <c r="GG289" s="812"/>
      <c r="GH289" s="812"/>
      <c r="GI289" s="812"/>
      <c r="GJ289" s="812"/>
      <c r="GK289" s="812"/>
      <c r="GL289" s="812"/>
      <c r="GM289" s="812"/>
    </row>
    <row r="290" spans="2:195" ht="15" customHeight="1" x14ac:dyDescent="0.2">
      <c r="B290" s="812"/>
      <c r="C290" s="812"/>
      <c r="D290" s="812"/>
      <c r="E290" s="812"/>
      <c r="F290" s="812"/>
      <c r="G290" s="812"/>
      <c r="H290" s="812"/>
      <c r="I290" s="812"/>
      <c r="J290" s="812"/>
      <c r="K290" s="812"/>
      <c r="L290" s="812"/>
      <c r="M290" s="812"/>
      <c r="N290" s="812"/>
      <c r="O290" s="812"/>
      <c r="P290" s="812"/>
      <c r="Q290" s="812"/>
      <c r="R290" s="812"/>
      <c r="S290" s="812"/>
      <c r="T290" s="812"/>
      <c r="U290" s="812"/>
      <c r="V290" s="812"/>
      <c r="W290" s="812"/>
      <c r="X290" s="812"/>
      <c r="Y290" s="812"/>
      <c r="Z290" s="812"/>
      <c r="AA290" s="812"/>
      <c r="AB290" s="812"/>
      <c r="AC290" s="812"/>
      <c r="AD290" s="812"/>
      <c r="AE290" s="812"/>
      <c r="AF290" s="812"/>
      <c r="AG290" s="812"/>
      <c r="AH290" s="812"/>
      <c r="AI290" s="812"/>
      <c r="AJ290" s="812"/>
      <c r="AK290" s="812"/>
      <c r="AL290" s="812"/>
      <c r="AM290" s="812"/>
      <c r="AN290" s="812"/>
      <c r="AO290" s="812"/>
      <c r="AP290" s="812"/>
      <c r="AQ290" s="812"/>
      <c r="AR290" s="812"/>
      <c r="AS290" s="812"/>
      <c r="AT290" s="812"/>
      <c r="AU290" s="812"/>
      <c r="AV290" s="812"/>
      <c r="AW290" s="812"/>
      <c r="AX290" s="812"/>
      <c r="AY290" s="812"/>
      <c r="AZ290" s="812"/>
      <c r="BA290" s="812"/>
      <c r="BB290" s="812"/>
      <c r="BC290" s="812"/>
      <c r="BD290" s="812"/>
      <c r="BE290" s="812"/>
      <c r="BF290" s="812"/>
      <c r="BG290" s="812"/>
      <c r="BH290" s="812"/>
      <c r="BI290" s="812"/>
      <c r="BJ290" s="812"/>
      <c r="BK290" s="812"/>
      <c r="BL290" s="812"/>
      <c r="BM290" s="812"/>
      <c r="BN290" s="812"/>
      <c r="BO290" s="812"/>
      <c r="BP290" s="812"/>
      <c r="BQ290" s="812"/>
      <c r="BR290" s="812"/>
      <c r="BS290" s="812"/>
      <c r="BT290" s="812"/>
      <c r="BU290" s="812"/>
      <c r="BV290" s="812"/>
      <c r="BW290" s="812"/>
      <c r="BX290" s="812"/>
      <c r="BY290" s="812"/>
      <c r="BZ290" s="812"/>
      <c r="CA290" s="812"/>
      <c r="CB290" s="812"/>
      <c r="CC290" s="812"/>
      <c r="CD290" s="812"/>
      <c r="CE290" s="812"/>
      <c r="CF290" s="812"/>
      <c r="CG290" s="812"/>
      <c r="CH290" s="812"/>
      <c r="CI290" s="812"/>
      <c r="CJ290" s="812"/>
      <c r="CK290" s="812"/>
      <c r="CL290" s="812"/>
      <c r="CM290" s="812"/>
      <c r="CN290" s="812"/>
      <c r="CO290" s="812"/>
      <c r="CP290" s="812"/>
      <c r="CQ290" s="812"/>
      <c r="CR290" s="812"/>
      <c r="CS290" s="812"/>
      <c r="CT290" s="812"/>
      <c r="CU290" s="812"/>
      <c r="CV290" s="812"/>
      <c r="CW290" s="812"/>
      <c r="CX290" s="812"/>
      <c r="CY290" s="812"/>
      <c r="CZ290" s="812"/>
      <c r="DA290" s="812"/>
      <c r="DB290" s="812"/>
      <c r="DC290" s="812"/>
      <c r="DD290" s="812"/>
      <c r="DE290" s="812"/>
      <c r="DF290" s="812"/>
      <c r="DG290" s="812"/>
      <c r="DH290" s="812"/>
      <c r="DI290" s="812"/>
      <c r="DJ290" s="812"/>
      <c r="DK290" s="812"/>
      <c r="DL290" s="812"/>
      <c r="DM290" s="812"/>
      <c r="DN290" s="812"/>
      <c r="DO290" s="812"/>
      <c r="DP290" s="812"/>
      <c r="DQ290" s="812"/>
      <c r="DR290" s="812"/>
      <c r="DS290" s="812"/>
      <c r="DT290" s="812"/>
      <c r="DU290" s="812"/>
      <c r="DV290" s="812"/>
      <c r="DW290" s="812"/>
      <c r="DX290" s="812"/>
      <c r="DY290" s="812"/>
      <c r="DZ290" s="812"/>
      <c r="EA290" s="812"/>
      <c r="EB290" s="812"/>
      <c r="EC290" s="812"/>
      <c r="ED290" s="812"/>
      <c r="EE290" s="812"/>
      <c r="EF290" s="812"/>
      <c r="EG290" s="812"/>
      <c r="EH290" s="812"/>
      <c r="EI290" s="812"/>
      <c r="EJ290" s="812"/>
      <c r="EK290" s="812"/>
      <c r="EL290" s="812"/>
      <c r="EM290" s="812"/>
      <c r="EN290" s="812"/>
      <c r="EO290" s="812"/>
      <c r="EP290" s="812"/>
      <c r="EQ290" s="812"/>
      <c r="ER290" s="812"/>
      <c r="ES290" s="812"/>
      <c r="ET290" s="812"/>
      <c r="EU290" s="812"/>
      <c r="EV290" s="812"/>
      <c r="EW290" s="812"/>
      <c r="EX290" s="812"/>
      <c r="EY290" s="812"/>
      <c r="EZ290" s="812"/>
      <c r="FA290" s="812"/>
      <c r="FB290" s="812"/>
      <c r="FC290" s="812"/>
      <c r="FD290" s="812"/>
      <c r="FE290" s="812"/>
      <c r="FF290" s="812"/>
      <c r="FG290" s="812"/>
      <c r="FH290" s="812"/>
      <c r="FI290" s="812"/>
      <c r="FJ290" s="812"/>
      <c r="FK290" s="812"/>
      <c r="FL290" s="812"/>
      <c r="FM290" s="812"/>
      <c r="FN290" s="812"/>
      <c r="FO290" s="812"/>
      <c r="FP290" s="812"/>
      <c r="FQ290" s="812"/>
      <c r="FR290" s="812"/>
      <c r="FS290" s="812"/>
      <c r="FT290" s="812"/>
      <c r="FU290" s="812"/>
      <c r="FV290" s="812"/>
      <c r="FW290" s="812"/>
      <c r="FX290" s="812"/>
      <c r="FY290" s="812"/>
      <c r="FZ290" s="812"/>
      <c r="GA290" s="812"/>
      <c r="GB290" s="812"/>
      <c r="GC290" s="812"/>
      <c r="GD290" s="812"/>
      <c r="GE290" s="812"/>
      <c r="GF290" s="812"/>
      <c r="GG290" s="812"/>
      <c r="GH290" s="812"/>
      <c r="GI290" s="812"/>
      <c r="GJ290" s="812"/>
      <c r="GK290" s="812"/>
      <c r="GL290" s="812"/>
      <c r="GM290" s="812"/>
    </row>
    <row r="291" spans="2:195" ht="15" customHeight="1" x14ac:dyDescent="0.2">
      <c r="B291" s="812"/>
      <c r="C291" s="812"/>
      <c r="D291" s="812"/>
      <c r="E291" s="812"/>
      <c r="F291" s="812"/>
      <c r="G291" s="812"/>
      <c r="H291" s="812"/>
      <c r="I291" s="812"/>
      <c r="J291" s="812"/>
      <c r="K291" s="812"/>
      <c r="L291" s="812"/>
      <c r="M291" s="812"/>
      <c r="N291" s="812"/>
      <c r="O291" s="812"/>
      <c r="P291" s="812"/>
      <c r="Q291" s="812"/>
      <c r="R291" s="812"/>
      <c r="S291" s="812"/>
      <c r="T291" s="812"/>
      <c r="U291" s="812"/>
      <c r="V291" s="812"/>
      <c r="W291" s="812"/>
      <c r="X291" s="812"/>
      <c r="Y291" s="812"/>
      <c r="Z291" s="812"/>
      <c r="AA291" s="812"/>
      <c r="AB291" s="812"/>
      <c r="AC291" s="812"/>
      <c r="AD291" s="812"/>
      <c r="AE291" s="812"/>
      <c r="AF291" s="812"/>
      <c r="AG291" s="812"/>
      <c r="AH291" s="812"/>
      <c r="AI291" s="812"/>
      <c r="AJ291" s="812"/>
      <c r="AK291" s="812"/>
      <c r="AL291" s="812"/>
      <c r="AM291" s="812"/>
      <c r="AN291" s="812"/>
      <c r="AO291" s="812"/>
      <c r="AP291" s="812"/>
      <c r="AQ291" s="812"/>
      <c r="AR291" s="812"/>
      <c r="AS291" s="812"/>
      <c r="AT291" s="812"/>
      <c r="AU291" s="812"/>
      <c r="AV291" s="812"/>
      <c r="AW291" s="812"/>
      <c r="AX291" s="812"/>
      <c r="AY291" s="812"/>
      <c r="AZ291" s="812"/>
      <c r="BA291" s="812"/>
      <c r="BB291" s="812"/>
      <c r="BC291" s="812"/>
      <c r="BD291" s="812"/>
      <c r="BE291" s="812"/>
      <c r="BF291" s="812"/>
      <c r="BG291" s="812"/>
      <c r="BH291" s="812"/>
      <c r="BI291" s="812"/>
      <c r="BJ291" s="812"/>
      <c r="BK291" s="812"/>
      <c r="BL291" s="812"/>
      <c r="BM291" s="812"/>
      <c r="BN291" s="812"/>
      <c r="BO291" s="812"/>
      <c r="BP291" s="812"/>
      <c r="BQ291" s="812"/>
      <c r="BR291" s="812"/>
      <c r="BS291" s="812"/>
      <c r="BT291" s="812"/>
      <c r="BU291" s="812"/>
      <c r="BV291" s="812"/>
      <c r="BW291" s="812"/>
      <c r="BX291" s="812"/>
      <c r="BY291" s="812"/>
      <c r="BZ291" s="812"/>
      <c r="CA291" s="812"/>
      <c r="CB291" s="812"/>
      <c r="CC291" s="812"/>
      <c r="CD291" s="812"/>
      <c r="CE291" s="812"/>
      <c r="CF291" s="812"/>
      <c r="CG291" s="812"/>
      <c r="CH291" s="812"/>
      <c r="CI291" s="812"/>
      <c r="CJ291" s="812"/>
      <c r="CK291" s="812"/>
      <c r="CL291" s="812"/>
      <c r="CM291" s="812"/>
      <c r="CN291" s="812"/>
      <c r="CO291" s="812"/>
      <c r="CP291" s="812"/>
      <c r="CQ291" s="812"/>
      <c r="CR291" s="812"/>
      <c r="CS291" s="812"/>
      <c r="CT291" s="812"/>
      <c r="CU291" s="812"/>
      <c r="CV291" s="812"/>
      <c r="CW291" s="812"/>
      <c r="CX291" s="812"/>
      <c r="CY291" s="812"/>
      <c r="CZ291" s="812"/>
      <c r="DA291" s="812"/>
      <c r="DB291" s="812"/>
      <c r="DC291" s="812"/>
      <c r="DD291" s="812"/>
      <c r="DE291" s="812"/>
      <c r="DF291" s="812"/>
      <c r="DG291" s="812"/>
      <c r="DH291" s="812"/>
      <c r="DI291" s="812"/>
      <c r="DJ291" s="812"/>
      <c r="DK291" s="812"/>
      <c r="DL291" s="812"/>
      <c r="DM291" s="812"/>
      <c r="DN291" s="812"/>
      <c r="DO291" s="812"/>
      <c r="DP291" s="812"/>
      <c r="DQ291" s="812"/>
      <c r="DR291" s="812"/>
      <c r="DS291" s="812"/>
      <c r="DT291" s="812"/>
      <c r="DU291" s="812"/>
      <c r="DV291" s="812"/>
      <c r="DW291" s="812"/>
      <c r="DX291" s="812"/>
      <c r="DY291" s="812"/>
      <c r="DZ291" s="812"/>
      <c r="EA291" s="812"/>
      <c r="EB291" s="812"/>
      <c r="EC291" s="812"/>
      <c r="ED291" s="812"/>
      <c r="EE291" s="812"/>
      <c r="EF291" s="812"/>
      <c r="EG291" s="812"/>
      <c r="EH291" s="812"/>
      <c r="EI291" s="812"/>
      <c r="EJ291" s="812"/>
      <c r="EK291" s="812"/>
      <c r="EL291" s="812"/>
      <c r="EM291" s="812"/>
      <c r="EN291" s="812"/>
      <c r="EO291" s="812"/>
      <c r="EP291" s="812"/>
      <c r="EQ291" s="812"/>
      <c r="ER291" s="812"/>
      <c r="ES291" s="812"/>
      <c r="ET291" s="812"/>
      <c r="EU291" s="812"/>
      <c r="EV291" s="812"/>
      <c r="EW291" s="812"/>
      <c r="EX291" s="812"/>
      <c r="EY291" s="812"/>
      <c r="EZ291" s="812"/>
      <c r="FA291" s="812"/>
      <c r="FB291" s="812"/>
      <c r="FC291" s="812"/>
      <c r="FD291" s="812"/>
      <c r="FE291" s="812"/>
      <c r="FF291" s="812"/>
      <c r="FG291" s="812"/>
      <c r="FH291" s="812"/>
      <c r="FI291" s="812"/>
      <c r="FJ291" s="812"/>
      <c r="FK291" s="812"/>
      <c r="FL291" s="812"/>
      <c r="FM291" s="812"/>
      <c r="FN291" s="812"/>
      <c r="FO291" s="812"/>
      <c r="FP291" s="812"/>
      <c r="FQ291" s="812"/>
      <c r="FR291" s="812"/>
      <c r="FS291" s="812"/>
      <c r="FT291" s="812"/>
      <c r="FU291" s="812"/>
      <c r="FV291" s="812"/>
      <c r="FW291" s="812"/>
      <c r="FX291" s="812"/>
      <c r="FY291" s="812"/>
      <c r="FZ291" s="812"/>
      <c r="GA291" s="812"/>
      <c r="GB291" s="812"/>
      <c r="GC291" s="812"/>
      <c r="GD291" s="812"/>
      <c r="GE291" s="812"/>
      <c r="GF291" s="812"/>
      <c r="GG291" s="812"/>
      <c r="GH291" s="812"/>
      <c r="GI291" s="812"/>
      <c r="GJ291" s="812"/>
      <c r="GK291" s="812"/>
      <c r="GL291" s="812"/>
      <c r="GM291" s="812"/>
    </row>
    <row r="292" spans="2:195" ht="15" customHeight="1" x14ac:dyDescent="0.2">
      <c r="B292" s="812"/>
      <c r="C292" s="812"/>
      <c r="D292" s="812"/>
      <c r="E292" s="812"/>
      <c r="F292" s="812"/>
      <c r="G292" s="812"/>
      <c r="H292" s="812"/>
      <c r="I292" s="812"/>
      <c r="J292" s="812"/>
      <c r="K292" s="812"/>
      <c r="L292" s="812"/>
      <c r="M292" s="812"/>
      <c r="N292" s="812"/>
      <c r="O292" s="812"/>
      <c r="P292" s="812"/>
      <c r="Q292" s="812"/>
      <c r="R292" s="812"/>
      <c r="S292" s="812"/>
      <c r="T292" s="812"/>
      <c r="U292" s="812"/>
      <c r="V292" s="812"/>
      <c r="W292" s="812"/>
      <c r="X292" s="812"/>
      <c r="Y292" s="812"/>
      <c r="Z292" s="812"/>
      <c r="AA292" s="812"/>
      <c r="AB292" s="812"/>
      <c r="AC292" s="812"/>
      <c r="AD292" s="812"/>
      <c r="AE292" s="812"/>
      <c r="AF292" s="812"/>
      <c r="AG292" s="812"/>
      <c r="AH292" s="812"/>
      <c r="AI292" s="812"/>
      <c r="AJ292" s="812"/>
      <c r="AK292" s="812"/>
      <c r="AL292" s="812"/>
      <c r="AM292" s="812"/>
      <c r="AN292" s="812"/>
      <c r="AO292" s="812"/>
      <c r="AP292" s="812"/>
      <c r="AQ292" s="812"/>
      <c r="AR292" s="812"/>
      <c r="AS292" s="812"/>
      <c r="AT292" s="812"/>
      <c r="AU292" s="812"/>
      <c r="AV292" s="812"/>
      <c r="AW292" s="812"/>
      <c r="AX292" s="812"/>
      <c r="AY292" s="812"/>
      <c r="AZ292" s="812"/>
      <c r="BA292" s="812"/>
      <c r="BB292" s="812"/>
      <c r="BC292" s="812"/>
      <c r="BD292" s="812"/>
      <c r="BE292" s="812"/>
      <c r="BF292" s="812"/>
      <c r="BG292" s="812"/>
      <c r="BH292" s="812"/>
      <c r="BI292" s="812"/>
      <c r="BJ292" s="812"/>
      <c r="BK292" s="812"/>
      <c r="BL292" s="812"/>
      <c r="BM292" s="812"/>
      <c r="BN292" s="812"/>
      <c r="BO292" s="812"/>
      <c r="BP292" s="812"/>
      <c r="BQ292" s="812"/>
      <c r="BR292" s="812"/>
      <c r="BS292" s="812"/>
      <c r="BT292" s="812"/>
      <c r="BU292" s="812"/>
      <c r="BV292" s="812"/>
      <c r="BW292" s="812"/>
      <c r="BX292" s="812"/>
      <c r="BY292" s="812"/>
      <c r="BZ292" s="812"/>
      <c r="CA292" s="812"/>
      <c r="CB292" s="812"/>
      <c r="CC292" s="812"/>
      <c r="CD292" s="812"/>
      <c r="CE292" s="812"/>
      <c r="CF292" s="812"/>
      <c r="CG292" s="812"/>
      <c r="CH292" s="812"/>
      <c r="CI292" s="812"/>
      <c r="CJ292" s="812"/>
      <c r="CK292" s="812"/>
      <c r="CL292" s="812"/>
      <c r="CM292" s="812"/>
      <c r="CN292" s="812"/>
      <c r="CO292" s="812"/>
      <c r="CP292" s="812"/>
      <c r="CQ292" s="812"/>
      <c r="CR292" s="812"/>
      <c r="CS292" s="812"/>
      <c r="CT292" s="812"/>
      <c r="CU292" s="812"/>
      <c r="CV292" s="812"/>
      <c r="CW292" s="812"/>
      <c r="CX292" s="812"/>
      <c r="CY292" s="812"/>
      <c r="CZ292" s="812"/>
      <c r="DA292" s="812"/>
      <c r="DB292" s="812"/>
      <c r="DC292" s="812"/>
      <c r="DD292" s="812"/>
      <c r="DE292" s="812"/>
      <c r="DF292" s="812"/>
      <c r="DG292" s="812"/>
      <c r="DH292" s="812"/>
      <c r="DI292" s="812"/>
      <c r="DJ292" s="812"/>
      <c r="DK292" s="812"/>
      <c r="DL292" s="812"/>
      <c r="DM292" s="812"/>
      <c r="DN292" s="812"/>
      <c r="DO292" s="812"/>
      <c r="DP292" s="812"/>
      <c r="DQ292" s="812"/>
      <c r="DR292" s="812"/>
      <c r="DS292" s="812"/>
      <c r="DT292" s="812"/>
      <c r="DU292" s="812"/>
      <c r="DV292" s="812"/>
      <c r="DW292" s="812"/>
      <c r="DX292" s="812"/>
      <c r="DY292" s="812"/>
      <c r="DZ292" s="812"/>
      <c r="EA292" s="812"/>
      <c r="EB292" s="812"/>
      <c r="EC292" s="812"/>
      <c r="ED292" s="812"/>
      <c r="EE292" s="812"/>
      <c r="EF292" s="812"/>
      <c r="EG292" s="812"/>
      <c r="EH292" s="812"/>
      <c r="EI292" s="812"/>
      <c r="EJ292" s="812"/>
      <c r="EK292" s="812"/>
      <c r="EL292" s="812"/>
      <c r="EM292" s="812"/>
      <c r="EN292" s="812"/>
      <c r="EO292" s="812"/>
      <c r="EP292" s="812"/>
      <c r="EQ292" s="812"/>
      <c r="ER292" s="812"/>
      <c r="ES292" s="812"/>
      <c r="ET292" s="812"/>
      <c r="EU292" s="812"/>
      <c r="EV292" s="812"/>
      <c r="EW292" s="812"/>
      <c r="EX292" s="812"/>
      <c r="EY292" s="812"/>
      <c r="EZ292" s="812"/>
      <c r="FA292" s="812"/>
      <c r="FB292" s="812"/>
      <c r="FC292" s="812"/>
      <c r="FD292" s="812"/>
      <c r="FE292" s="812"/>
      <c r="FF292" s="812"/>
      <c r="FG292" s="812"/>
      <c r="FH292" s="812"/>
      <c r="FI292" s="812"/>
      <c r="FJ292" s="812"/>
      <c r="FK292" s="812"/>
      <c r="FL292" s="812"/>
      <c r="FM292" s="812"/>
      <c r="FN292" s="812"/>
      <c r="FO292" s="812"/>
      <c r="FP292" s="812"/>
      <c r="FQ292" s="812"/>
      <c r="FR292" s="812"/>
      <c r="FS292" s="812"/>
      <c r="FT292" s="812"/>
      <c r="FU292" s="812"/>
      <c r="FV292" s="812"/>
      <c r="FW292" s="812"/>
      <c r="FX292" s="812"/>
      <c r="FY292" s="812"/>
      <c r="FZ292" s="812"/>
      <c r="GA292" s="812"/>
      <c r="GB292" s="812"/>
      <c r="GC292" s="812"/>
      <c r="GD292" s="812"/>
      <c r="GE292" s="812"/>
      <c r="GF292" s="812"/>
      <c r="GG292" s="812"/>
      <c r="GH292" s="812"/>
      <c r="GI292" s="812"/>
      <c r="GJ292" s="812"/>
      <c r="GK292" s="812"/>
      <c r="GL292" s="812"/>
      <c r="GM292" s="812"/>
    </row>
    <row r="293" spans="2:195" ht="15" customHeight="1" x14ac:dyDescent="0.2">
      <c r="B293" s="812"/>
      <c r="C293" s="812"/>
      <c r="D293" s="812"/>
      <c r="E293" s="812"/>
      <c r="F293" s="812"/>
      <c r="G293" s="812"/>
      <c r="H293" s="812"/>
      <c r="I293" s="812"/>
      <c r="J293" s="812"/>
      <c r="K293" s="812"/>
      <c r="L293" s="812"/>
      <c r="M293" s="812"/>
      <c r="N293" s="812"/>
      <c r="O293" s="812"/>
      <c r="P293" s="812"/>
      <c r="Q293" s="812"/>
      <c r="R293" s="812"/>
      <c r="S293" s="812"/>
      <c r="T293" s="812"/>
      <c r="U293" s="812"/>
      <c r="V293" s="812"/>
      <c r="W293" s="812"/>
      <c r="X293" s="812"/>
      <c r="Y293" s="812"/>
      <c r="Z293" s="812"/>
      <c r="AA293" s="812"/>
      <c r="AB293" s="812"/>
      <c r="AC293" s="812"/>
      <c r="AD293" s="812"/>
      <c r="AE293" s="812"/>
      <c r="AF293" s="812"/>
      <c r="AG293" s="812"/>
      <c r="AH293" s="812"/>
      <c r="AI293" s="812"/>
      <c r="AJ293" s="812"/>
      <c r="AK293" s="812"/>
      <c r="AL293" s="812"/>
      <c r="AM293" s="812"/>
      <c r="AN293" s="812"/>
      <c r="AO293" s="812"/>
      <c r="AP293" s="812"/>
      <c r="AQ293" s="812"/>
      <c r="AR293" s="812"/>
      <c r="AS293" s="812"/>
      <c r="AT293" s="812"/>
      <c r="AU293" s="812"/>
      <c r="AV293" s="812"/>
      <c r="AW293" s="812"/>
      <c r="AX293" s="812"/>
      <c r="AY293" s="812"/>
      <c r="AZ293" s="812"/>
      <c r="BA293" s="812"/>
      <c r="BB293" s="812"/>
      <c r="BC293" s="812"/>
      <c r="BD293" s="812"/>
      <c r="BE293" s="812"/>
      <c r="BF293" s="812"/>
      <c r="BG293" s="812"/>
      <c r="BH293" s="812"/>
      <c r="BI293" s="812"/>
      <c r="BJ293" s="812"/>
      <c r="BK293" s="812"/>
      <c r="BL293" s="812"/>
      <c r="BM293" s="812"/>
      <c r="BN293" s="812"/>
      <c r="BO293" s="812"/>
      <c r="BP293" s="812"/>
      <c r="BQ293" s="812"/>
      <c r="BR293" s="812"/>
      <c r="BS293" s="812"/>
      <c r="BT293" s="812"/>
      <c r="BU293" s="812"/>
      <c r="BV293" s="812"/>
      <c r="BW293" s="812"/>
      <c r="BX293" s="812"/>
      <c r="BY293" s="812"/>
      <c r="BZ293" s="812"/>
      <c r="CA293" s="812"/>
      <c r="CB293" s="812"/>
      <c r="CC293" s="812"/>
      <c r="CD293" s="812"/>
      <c r="CE293" s="812"/>
      <c r="CF293" s="812"/>
      <c r="CG293" s="812"/>
      <c r="CH293" s="812"/>
      <c r="CI293" s="812"/>
      <c r="CJ293" s="812"/>
      <c r="CK293" s="812"/>
      <c r="CL293" s="812"/>
      <c r="CM293" s="812"/>
      <c r="CN293" s="812"/>
      <c r="CO293" s="812"/>
      <c r="CP293" s="812"/>
      <c r="CQ293" s="812"/>
      <c r="CR293" s="812"/>
      <c r="CS293" s="812"/>
      <c r="CT293" s="812"/>
      <c r="CU293" s="812"/>
      <c r="CV293" s="812"/>
      <c r="CW293" s="812"/>
      <c r="CX293" s="812"/>
      <c r="CY293" s="812"/>
      <c r="CZ293" s="812"/>
      <c r="DA293" s="812"/>
      <c r="DB293" s="812"/>
      <c r="DC293" s="812"/>
      <c r="DD293" s="812"/>
      <c r="DE293" s="812"/>
      <c r="DF293" s="812"/>
      <c r="DG293" s="812"/>
      <c r="DH293" s="812"/>
      <c r="DI293" s="812"/>
      <c r="DJ293" s="812"/>
      <c r="DK293" s="812"/>
      <c r="DL293" s="812"/>
      <c r="DM293" s="812"/>
      <c r="DN293" s="812"/>
      <c r="DO293" s="812"/>
      <c r="DP293" s="812"/>
      <c r="DQ293" s="812"/>
      <c r="DR293" s="812"/>
      <c r="DS293" s="812"/>
      <c r="DT293" s="812"/>
      <c r="DU293" s="812"/>
      <c r="DV293" s="812"/>
      <c r="DW293" s="812"/>
      <c r="DX293" s="812"/>
      <c r="DY293" s="812"/>
      <c r="DZ293" s="812"/>
      <c r="EA293" s="812"/>
      <c r="EB293" s="812"/>
      <c r="EC293" s="812"/>
      <c r="ED293" s="812"/>
      <c r="EE293" s="812"/>
      <c r="EF293" s="812"/>
      <c r="EG293" s="812"/>
      <c r="EH293" s="812"/>
      <c r="EI293" s="812"/>
      <c r="EJ293" s="812"/>
      <c r="EK293" s="812"/>
      <c r="EL293" s="812"/>
      <c r="EM293" s="812"/>
      <c r="EN293" s="812"/>
      <c r="EO293" s="812"/>
      <c r="EP293" s="812"/>
      <c r="EQ293" s="812"/>
      <c r="ER293" s="812"/>
      <c r="ES293" s="812"/>
      <c r="ET293" s="812"/>
      <c r="EU293" s="812"/>
      <c r="EV293" s="812"/>
      <c r="EW293" s="812"/>
      <c r="EX293" s="812"/>
      <c r="EY293" s="812"/>
      <c r="EZ293" s="812"/>
      <c r="FA293" s="812"/>
      <c r="FB293" s="812"/>
      <c r="FC293" s="812"/>
      <c r="FD293" s="812"/>
      <c r="FE293" s="812"/>
      <c r="FF293" s="812"/>
      <c r="FG293" s="812"/>
      <c r="FH293" s="812"/>
      <c r="FI293" s="812"/>
      <c r="FJ293" s="812"/>
      <c r="FK293" s="812"/>
      <c r="FL293" s="812"/>
      <c r="FM293" s="812"/>
      <c r="FN293" s="812"/>
      <c r="FO293" s="812"/>
      <c r="FP293" s="812"/>
      <c r="FQ293" s="812"/>
      <c r="FR293" s="812"/>
      <c r="FS293" s="812"/>
      <c r="FT293" s="812"/>
      <c r="FU293" s="812"/>
      <c r="FV293" s="812"/>
      <c r="FW293" s="812"/>
      <c r="FX293" s="812"/>
      <c r="FY293" s="812"/>
      <c r="FZ293" s="812"/>
      <c r="GA293" s="812"/>
      <c r="GB293" s="812"/>
      <c r="GC293" s="812"/>
      <c r="GD293" s="812"/>
      <c r="GE293" s="812"/>
      <c r="GF293" s="812"/>
      <c r="GG293" s="812"/>
      <c r="GH293" s="812"/>
      <c r="GI293" s="812"/>
      <c r="GJ293" s="812"/>
      <c r="GK293" s="812"/>
      <c r="GL293" s="812"/>
      <c r="GM293" s="812"/>
    </row>
    <row r="294" spans="2:195" ht="15" customHeight="1" x14ac:dyDescent="0.2">
      <c r="B294" s="812"/>
      <c r="C294" s="812"/>
      <c r="D294" s="812"/>
      <c r="E294" s="812"/>
      <c r="F294" s="812"/>
      <c r="G294" s="812"/>
      <c r="H294" s="812"/>
      <c r="I294" s="812"/>
      <c r="J294" s="812"/>
      <c r="K294" s="812"/>
      <c r="L294" s="812"/>
      <c r="M294" s="812"/>
      <c r="N294" s="812"/>
      <c r="O294" s="812"/>
      <c r="P294" s="812"/>
      <c r="Q294" s="812"/>
      <c r="R294" s="812"/>
      <c r="S294" s="812"/>
      <c r="T294" s="812"/>
      <c r="U294" s="812"/>
      <c r="V294" s="812"/>
      <c r="W294" s="812"/>
      <c r="X294" s="812"/>
      <c r="Y294" s="812"/>
      <c r="Z294" s="812"/>
      <c r="AA294" s="812"/>
      <c r="AB294" s="812"/>
      <c r="AC294" s="812"/>
      <c r="AD294" s="812"/>
      <c r="AE294" s="812"/>
      <c r="AF294" s="812"/>
      <c r="AG294" s="812"/>
      <c r="AH294" s="812"/>
      <c r="AI294" s="812"/>
      <c r="AJ294" s="812"/>
      <c r="AK294" s="812"/>
      <c r="AL294" s="812"/>
      <c r="AM294" s="812"/>
      <c r="AN294" s="812"/>
      <c r="AO294" s="812"/>
      <c r="AP294" s="812"/>
      <c r="AQ294" s="812"/>
      <c r="AR294" s="812"/>
      <c r="AS294" s="812"/>
      <c r="AT294" s="812"/>
      <c r="AU294" s="812"/>
      <c r="AV294" s="812"/>
      <c r="AW294" s="812"/>
      <c r="AX294" s="812"/>
      <c r="AY294" s="812"/>
      <c r="AZ294" s="812"/>
      <c r="BA294" s="812"/>
      <c r="BB294" s="812"/>
      <c r="BC294" s="812"/>
      <c r="BD294" s="812"/>
      <c r="BE294" s="812"/>
      <c r="BF294" s="812"/>
      <c r="BG294" s="812"/>
      <c r="BH294" s="812"/>
      <c r="BI294" s="812"/>
      <c r="BJ294" s="812"/>
      <c r="BK294" s="812"/>
      <c r="BL294" s="812"/>
      <c r="BM294" s="812"/>
      <c r="BN294" s="812"/>
      <c r="BO294" s="812"/>
      <c r="BP294" s="812"/>
      <c r="BQ294" s="812"/>
      <c r="BR294" s="812"/>
      <c r="BS294" s="812"/>
      <c r="BT294" s="812"/>
      <c r="BU294" s="812"/>
      <c r="BV294" s="812"/>
      <c r="BW294" s="812"/>
      <c r="BX294" s="812"/>
      <c r="BY294" s="812"/>
      <c r="BZ294" s="812"/>
      <c r="CA294" s="812"/>
      <c r="CB294" s="812"/>
      <c r="CC294" s="812"/>
      <c r="CD294" s="812"/>
      <c r="CE294" s="812"/>
      <c r="CF294" s="812"/>
      <c r="CG294" s="812"/>
      <c r="CH294" s="812"/>
      <c r="CI294" s="812"/>
      <c r="CJ294" s="812"/>
      <c r="CK294" s="812"/>
      <c r="CL294" s="812"/>
      <c r="CM294" s="812"/>
      <c r="CN294" s="812"/>
      <c r="CO294" s="812"/>
      <c r="CP294" s="812"/>
      <c r="CQ294" s="812"/>
      <c r="CR294" s="812"/>
      <c r="CS294" s="812"/>
      <c r="CT294" s="812"/>
      <c r="CU294" s="812"/>
      <c r="CV294" s="812"/>
      <c r="CW294" s="812"/>
      <c r="CX294" s="812"/>
      <c r="CY294" s="812"/>
      <c r="CZ294" s="812"/>
      <c r="DA294" s="812"/>
      <c r="DB294" s="812"/>
      <c r="DC294" s="812"/>
      <c r="DD294" s="812"/>
      <c r="DE294" s="812"/>
      <c r="DF294" s="812"/>
      <c r="DG294" s="812"/>
      <c r="DH294" s="812"/>
      <c r="DI294" s="812"/>
      <c r="DJ294" s="812"/>
      <c r="DK294" s="812"/>
      <c r="DL294" s="812"/>
      <c r="DM294" s="812"/>
      <c r="DN294" s="812"/>
      <c r="DO294" s="812"/>
      <c r="DP294" s="812"/>
      <c r="DQ294" s="812"/>
      <c r="DR294" s="812"/>
      <c r="DS294" s="812"/>
      <c r="DT294" s="812"/>
      <c r="DU294" s="812"/>
      <c r="DV294" s="812"/>
      <c r="DW294" s="812"/>
      <c r="DX294" s="812"/>
      <c r="DY294" s="812"/>
      <c r="DZ294" s="812"/>
      <c r="EA294" s="812"/>
      <c r="EB294" s="812"/>
      <c r="EC294" s="812"/>
      <c r="ED294" s="812"/>
      <c r="EE294" s="812"/>
      <c r="EF294" s="812"/>
      <c r="EG294" s="812"/>
      <c r="EH294" s="812"/>
      <c r="EI294" s="812"/>
      <c r="EJ294" s="812"/>
      <c r="EK294" s="812"/>
      <c r="EL294" s="812"/>
      <c r="EM294" s="812"/>
      <c r="EN294" s="812"/>
      <c r="EO294" s="812"/>
      <c r="EP294" s="812"/>
      <c r="EQ294" s="812"/>
      <c r="ER294" s="812"/>
      <c r="ES294" s="812"/>
      <c r="ET294" s="812"/>
      <c r="EU294" s="812"/>
      <c r="EV294" s="812"/>
      <c r="EW294" s="812"/>
      <c r="EX294" s="812"/>
      <c r="EY294" s="812"/>
      <c r="EZ294" s="812"/>
      <c r="FA294" s="812"/>
      <c r="FB294" s="812"/>
      <c r="FC294" s="812"/>
      <c r="FD294" s="812"/>
      <c r="FE294" s="812"/>
      <c r="FF294" s="812"/>
      <c r="FG294" s="812"/>
      <c r="FH294" s="812"/>
      <c r="FI294" s="812"/>
      <c r="FJ294" s="812"/>
      <c r="FK294" s="812"/>
      <c r="FL294" s="812"/>
      <c r="FM294" s="812"/>
      <c r="FN294" s="812"/>
      <c r="FO294" s="812"/>
      <c r="FP294" s="812"/>
      <c r="FQ294" s="812"/>
      <c r="FR294" s="812"/>
      <c r="FS294" s="812"/>
      <c r="FT294" s="812"/>
      <c r="FU294" s="812"/>
      <c r="FV294" s="812"/>
      <c r="FW294" s="812"/>
      <c r="FX294" s="812"/>
      <c r="FY294" s="812"/>
      <c r="FZ294" s="812"/>
      <c r="GA294" s="812"/>
      <c r="GB294" s="812"/>
      <c r="GC294" s="812"/>
      <c r="GD294" s="812"/>
      <c r="GE294" s="812"/>
      <c r="GF294" s="812"/>
      <c r="GG294" s="812"/>
      <c r="GH294" s="812"/>
      <c r="GI294" s="812"/>
      <c r="GJ294" s="812"/>
      <c r="GK294" s="812"/>
      <c r="GL294" s="812"/>
      <c r="GM294" s="812"/>
    </row>
    <row r="295" spans="2:195" ht="15" customHeight="1" x14ac:dyDescent="0.2">
      <c r="B295" s="812"/>
      <c r="C295" s="812"/>
      <c r="D295" s="812"/>
      <c r="E295" s="812"/>
      <c r="F295" s="812"/>
      <c r="G295" s="812"/>
      <c r="H295" s="812"/>
      <c r="I295" s="812"/>
      <c r="J295" s="812"/>
      <c r="K295" s="812"/>
      <c r="L295" s="812"/>
      <c r="M295" s="812"/>
      <c r="N295" s="812"/>
      <c r="O295" s="812"/>
      <c r="P295" s="812"/>
      <c r="Q295" s="812"/>
      <c r="R295" s="812"/>
      <c r="S295" s="812"/>
      <c r="T295" s="812"/>
      <c r="U295" s="812"/>
      <c r="V295" s="812"/>
      <c r="W295" s="812"/>
      <c r="X295" s="812"/>
      <c r="Y295" s="812"/>
      <c r="Z295" s="812"/>
      <c r="AA295" s="812"/>
      <c r="AB295" s="812"/>
      <c r="AC295" s="812"/>
      <c r="AD295" s="812"/>
      <c r="AE295" s="812"/>
      <c r="AF295" s="812"/>
      <c r="AG295" s="812"/>
      <c r="AH295" s="812"/>
      <c r="AI295" s="812"/>
      <c r="AJ295" s="812"/>
      <c r="AK295" s="812"/>
      <c r="AL295" s="812"/>
      <c r="AM295" s="812"/>
      <c r="AN295" s="812"/>
      <c r="AO295" s="812"/>
      <c r="AP295" s="812"/>
      <c r="AQ295" s="812"/>
      <c r="AR295" s="812"/>
      <c r="AS295" s="812"/>
      <c r="AT295" s="812"/>
      <c r="AU295" s="812"/>
      <c r="AV295" s="812"/>
      <c r="AW295" s="812"/>
      <c r="AX295" s="812"/>
      <c r="AY295" s="812"/>
      <c r="AZ295" s="812"/>
      <c r="BA295" s="812"/>
      <c r="BB295" s="812"/>
      <c r="BC295" s="812"/>
      <c r="BD295" s="812"/>
      <c r="BE295" s="812"/>
      <c r="BF295" s="812"/>
      <c r="BG295" s="812"/>
      <c r="BH295" s="812"/>
      <c r="BI295" s="812"/>
      <c r="BJ295" s="812"/>
      <c r="BK295" s="812"/>
      <c r="BL295" s="812"/>
      <c r="BM295" s="812"/>
      <c r="BN295" s="812"/>
      <c r="BO295" s="812"/>
      <c r="BP295" s="812"/>
      <c r="BQ295" s="812"/>
      <c r="BR295" s="812"/>
      <c r="BS295" s="812"/>
      <c r="BT295" s="812"/>
      <c r="BU295" s="812"/>
      <c r="BV295" s="812"/>
      <c r="BW295" s="812"/>
      <c r="BX295" s="812"/>
      <c r="BY295" s="812"/>
      <c r="BZ295" s="812"/>
      <c r="CA295" s="812"/>
      <c r="CB295" s="812"/>
      <c r="CC295" s="812"/>
      <c r="CD295" s="812"/>
      <c r="CE295" s="812"/>
      <c r="CF295" s="812"/>
      <c r="CG295" s="812"/>
      <c r="CH295" s="812"/>
      <c r="CI295" s="812"/>
      <c r="CJ295" s="812"/>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812"/>
      <c r="DF295" s="812"/>
      <c r="DG295" s="812"/>
      <c r="DH295" s="812"/>
      <c r="DI295" s="812"/>
      <c r="DJ295" s="812"/>
      <c r="DK295" s="812"/>
      <c r="DL295" s="812"/>
      <c r="DM295" s="812"/>
      <c r="DN295" s="812"/>
      <c r="DO295" s="812"/>
      <c r="DP295" s="812"/>
      <c r="DQ295" s="812"/>
      <c r="DR295" s="812"/>
      <c r="DS295" s="812"/>
      <c r="DT295" s="812"/>
      <c r="DU295" s="812"/>
      <c r="DV295" s="812"/>
      <c r="DW295" s="812"/>
      <c r="DX295" s="812"/>
      <c r="DY295" s="812"/>
      <c r="DZ295" s="812"/>
      <c r="EA295" s="812"/>
      <c r="EB295" s="812"/>
      <c r="EC295" s="812"/>
      <c r="ED295" s="812"/>
      <c r="EE295" s="812"/>
      <c r="EF295" s="812"/>
      <c r="EG295" s="812"/>
      <c r="EH295" s="812"/>
      <c r="EI295" s="812"/>
      <c r="EJ295" s="812"/>
      <c r="EK295" s="812"/>
      <c r="EL295" s="812"/>
      <c r="EM295" s="812"/>
      <c r="EN295" s="812"/>
      <c r="EO295" s="812"/>
      <c r="EP295" s="812"/>
      <c r="EQ295" s="812"/>
      <c r="ER295" s="812"/>
      <c r="ES295" s="812"/>
      <c r="ET295" s="812"/>
      <c r="EU295" s="812"/>
      <c r="EV295" s="812"/>
      <c r="EW295" s="812"/>
      <c r="EX295" s="812"/>
      <c r="EY295" s="812"/>
      <c r="EZ295" s="812"/>
      <c r="FA295" s="812"/>
      <c r="FB295" s="812"/>
      <c r="FC295" s="812"/>
      <c r="FD295" s="812"/>
      <c r="FE295" s="812"/>
      <c r="FF295" s="812"/>
      <c r="FG295" s="812"/>
      <c r="FH295" s="812"/>
      <c r="FI295" s="812"/>
      <c r="FJ295" s="812"/>
      <c r="FK295" s="812"/>
      <c r="FL295" s="812"/>
      <c r="FM295" s="812"/>
      <c r="FN295" s="812"/>
      <c r="FO295" s="812"/>
      <c r="FP295" s="812"/>
      <c r="FQ295" s="812"/>
      <c r="FR295" s="812"/>
      <c r="FS295" s="812"/>
      <c r="FT295" s="812"/>
      <c r="FU295" s="812"/>
      <c r="FV295" s="812"/>
      <c r="FW295" s="812"/>
      <c r="FX295" s="812"/>
      <c r="FY295" s="812"/>
      <c r="FZ295" s="812"/>
      <c r="GA295" s="812"/>
      <c r="GB295" s="812"/>
      <c r="GC295" s="812"/>
      <c r="GD295" s="812"/>
      <c r="GE295" s="812"/>
      <c r="GF295" s="812"/>
      <c r="GG295" s="812"/>
      <c r="GH295" s="812"/>
      <c r="GI295" s="812"/>
      <c r="GJ295" s="812"/>
      <c r="GK295" s="812"/>
      <c r="GL295" s="812"/>
      <c r="GM295" s="812"/>
    </row>
    <row r="296" spans="2:195" ht="15" customHeight="1" x14ac:dyDescent="0.2">
      <c r="B296" s="812"/>
      <c r="C296" s="812"/>
      <c r="D296" s="812"/>
      <c r="E296" s="812"/>
      <c r="F296" s="812"/>
      <c r="G296" s="812"/>
      <c r="H296" s="812"/>
      <c r="I296" s="812"/>
      <c r="J296" s="812"/>
      <c r="K296" s="812"/>
      <c r="L296" s="812"/>
      <c r="M296" s="812"/>
      <c r="N296" s="812"/>
      <c r="O296" s="812"/>
      <c r="P296" s="812"/>
      <c r="Q296" s="812"/>
      <c r="R296" s="812"/>
      <c r="S296" s="812"/>
      <c r="T296" s="812"/>
      <c r="U296" s="812"/>
      <c r="V296" s="812"/>
      <c r="W296" s="812"/>
      <c r="X296" s="812"/>
      <c r="Y296" s="812"/>
      <c r="Z296" s="812"/>
      <c r="AA296" s="812"/>
      <c r="AB296" s="812"/>
      <c r="AC296" s="812"/>
      <c r="AD296" s="812"/>
      <c r="AE296" s="812"/>
      <c r="AF296" s="812"/>
      <c r="AG296" s="812"/>
      <c r="AH296" s="812"/>
      <c r="AI296" s="812"/>
      <c r="AJ296" s="812"/>
      <c r="AK296" s="812"/>
      <c r="AL296" s="812"/>
      <c r="AM296" s="812"/>
      <c r="AN296" s="812"/>
      <c r="AO296" s="812"/>
      <c r="AP296" s="812"/>
      <c r="AQ296" s="812"/>
      <c r="AR296" s="812"/>
      <c r="AS296" s="812"/>
      <c r="AT296" s="812"/>
      <c r="AU296" s="812"/>
      <c r="AV296" s="812"/>
      <c r="AW296" s="812"/>
      <c r="AX296" s="812"/>
      <c r="AY296" s="812"/>
      <c r="AZ296" s="812"/>
      <c r="BA296" s="812"/>
      <c r="BB296" s="812"/>
      <c r="BC296" s="812"/>
      <c r="BD296" s="812"/>
      <c r="BE296" s="812"/>
      <c r="BF296" s="812"/>
      <c r="BG296" s="812"/>
      <c r="BH296" s="812"/>
      <c r="BI296" s="812"/>
      <c r="BJ296" s="812"/>
      <c r="BK296" s="812"/>
      <c r="BL296" s="812"/>
      <c r="BM296" s="812"/>
      <c r="BN296" s="812"/>
      <c r="BO296" s="812"/>
      <c r="BP296" s="812"/>
      <c r="BQ296" s="812"/>
      <c r="BR296" s="812"/>
      <c r="BS296" s="812"/>
      <c r="BT296" s="812"/>
      <c r="BU296" s="812"/>
      <c r="BV296" s="812"/>
      <c r="BW296" s="812"/>
      <c r="BX296" s="812"/>
      <c r="BY296" s="812"/>
      <c r="BZ296" s="812"/>
      <c r="CA296" s="812"/>
      <c r="CB296" s="812"/>
      <c r="CC296" s="812"/>
      <c r="CD296" s="812"/>
      <c r="CE296" s="812"/>
      <c r="CF296" s="812"/>
      <c r="CG296" s="812"/>
      <c r="CH296" s="812"/>
      <c r="CI296" s="812"/>
      <c r="CJ296" s="812"/>
      <c r="CK296" s="812"/>
      <c r="CL296" s="812"/>
      <c r="CM296" s="812"/>
      <c r="CN296" s="812"/>
      <c r="CO296" s="812"/>
      <c r="CP296" s="812"/>
      <c r="CQ296" s="812"/>
      <c r="CR296" s="812"/>
      <c r="CS296" s="812"/>
      <c r="CT296" s="812"/>
      <c r="CU296" s="812"/>
      <c r="CV296" s="812"/>
      <c r="CW296" s="812"/>
      <c r="CX296" s="812"/>
      <c r="CY296" s="812"/>
      <c r="CZ296" s="812"/>
      <c r="DA296" s="812"/>
      <c r="DB296" s="812"/>
      <c r="DC296" s="812"/>
      <c r="DD296" s="812"/>
      <c r="DE296" s="812"/>
      <c r="DF296" s="812"/>
      <c r="DG296" s="812"/>
      <c r="DH296" s="812"/>
      <c r="DI296" s="812"/>
      <c r="DJ296" s="812"/>
      <c r="DK296" s="812"/>
      <c r="DL296" s="812"/>
      <c r="DM296" s="812"/>
      <c r="DN296" s="812"/>
      <c r="DO296" s="812"/>
      <c r="DP296" s="812"/>
      <c r="DQ296" s="812"/>
      <c r="DR296" s="812"/>
      <c r="DS296" s="812"/>
      <c r="DT296" s="812"/>
      <c r="DU296" s="812"/>
      <c r="DV296" s="812"/>
      <c r="DW296" s="812"/>
      <c r="DX296" s="812"/>
      <c r="DY296" s="812"/>
      <c r="DZ296" s="812"/>
      <c r="EA296" s="812"/>
      <c r="EB296" s="812"/>
      <c r="EC296" s="812"/>
      <c r="ED296" s="812"/>
      <c r="EE296" s="812"/>
      <c r="EF296" s="812"/>
      <c r="EG296" s="812"/>
      <c r="EH296" s="812"/>
      <c r="EI296" s="812"/>
      <c r="EJ296" s="812"/>
      <c r="EK296" s="812"/>
      <c r="EL296" s="812"/>
      <c r="EM296" s="812"/>
      <c r="EN296" s="812"/>
      <c r="EO296" s="812"/>
      <c r="EP296" s="812"/>
      <c r="EQ296" s="812"/>
      <c r="ER296" s="812"/>
      <c r="ES296" s="812"/>
      <c r="ET296" s="812"/>
      <c r="EU296" s="812"/>
      <c r="EV296" s="812"/>
      <c r="EW296" s="812"/>
      <c r="EX296" s="812"/>
      <c r="EY296" s="812"/>
      <c r="EZ296" s="812"/>
      <c r="FA296" s="812"/>
      <c r="FB296" s="812"/>
      <c r="FC296" s="812"/>
      <c r="FD296" s="812"/>
      <c r="FE296" s="812"/>
      <c r="FF296" s="812"/>
      <c r="FG296" s="812"/>
      <c r="FH296" s="812"/>
      <c r="FI296" s="812"/>
      <c r="FJ296" s="812"/>
      <c r="FK296" s="812"/>
      <c r="FL296" s="812"/>
      <c r="FM296" s="812"/>
      <c r="FN296" s="812"/>
      <c r="FO296" s="812"/>
      <c r="FP296" s="812"/>
      <c r="FQ296" s="812"/>
      <c r="FR296" s="812"/>
      <c r="FS296" s="812"/>
      <c r="FT296" s="812"/>
      <c r="FU296" s="812"/>
      <c r="FV296" s="812"/>
      <c r="FW296" s="812"/>
      <c r="FX296" s="812"/>
      <c r="FY296" s="812"/>
      <c r="FZ296" s="812"/>
      <c r="GA296" s="812"/>
      <c r="GB296" s="812"/>
      <c r="GC296" s="812"/>
      <c r="GD296" s="812"/>
      <c r="GE296" s="812"/>
      <c r="GF296" s="812"/>
      <c r="GG296" s="812"/>
      <c r="GH296" s="812"/>
      <c r="GI296" s="812"/>
      <c r="GJ296" s="812"/>
      <c r="GK296" s="812"/>
      <c r="GL296" s="812"/>
      <c r="GM296" s="812"/>
    </row>
    <row r="297" spans="2:195" ht="15" customHeight="1" x14ac:dyDescent="0.2">
      <c r="B297" s="812"/>
      <c r="C297" s="812"/>
      <c r="D297" s="812"/>
      <c r="E297" s="812"/>
      <c r="F297" s="812"/>
      <c r="G297" s="812"/>
      <c r="H297" s="812"/>
      <c r="I297" s="812"/>
      <c r="J297" s="812"/>
      <c r="K297" s="812"/>
      <c r="L297" s="812"/>
      <c r="M297" s="812"/>
      <c r="N297" s="812"/>
      <c r="O297" s="812"/>
      <c r="P297" s="812"/>
      <c r="Q297" s="812"/>
      <c r="R297" s="812"/>
      <c r="S297" s="812"/>
      <c r="T297" s="812"/>
      <c r="U297" s="812"/>
      <c r="V297" s="812"/>
      <c r="W297" s="812"/>
      <c r="X297" s="812"/>
      <c r="Y297" s="812"/>
      <c r="Z297" s="812"/>
      <c r="AA297" s="812"/>
      <c r="AB297" s="812"/>
      <c r="AC297" s="812"/>
      <c r="AD297" s="812"/>
      <c r="AE297" s="812"/>
      <c r="AF297" s="812"/>
      <c r="AG297" s="812"/>
      <c r="AH297" s="812"/>
      <c r="AI297" s="812"/>
      <c r="AJ297" s="812"/>
      <c r="AK297" s="812"/>
      <c r="AL297" s="812"/>
      <c r="AM297" s="812"/>
      <c r="AN297" s="812"/>
      <c r="AO297" s="812"/>
      <c r="AP297" s="812"/>
      <c r="AQ297" s="812"/>
      <c r="AR297" s="812"/>
      <c r="AS297" s="812"/>
      <c r="AT297" s="812"/>
      <c r="AU297" s="812"/>
      <c r="AV297" s="812"/>
      <c r="AW297" s="812"/>
      <c r="AX297" s="812"/>
      <c r="AY297" s="812"/>
      <c r="AZ297" s="812"/>
      <c r="BA297" s="812"/>
      <c r="BB297" s="812"/>
      <c r="BC297" s="812"/>
      <c r="BD297" s="812"/>
      <c r="BE297" s="812"/>
      <c r="BF297" s="812"/>
      <c r="BG297" s="812"/>
      <c r="BH297" s="812"/>
      <c r="BI297" s="812"/>
      <c r="BJ297" s="812"/>
      <c r="BK297" s="812"/>
      <c r="BL297" s="812"/>
      <c r="BM297" s="812"/>
      <c r="BN297" s="812"/>
      <c r="BO297" s="812"/>
      <c r="BP297" s="812"/>
      <c r="BQ297" s="812"/>
      <c r="BR297" s="812"/>
      <c r="BS297" s="812"/>
      <c r="BT297" s="812"/>
      <c r="BU297" s="812"/>
      <c r="BV297" s="812"/>
      <c r="BW297" s="812"/>
      <c r="BX297" s="812"/>
      <c r="BY297" s="812"/>
      <c r="BZ297" s="812"/>
      <c r="CA297" s="812"/>
      <c r="CB297" s="812"/>
      <c r="CC297" s="812"/>
      <c r="CD297" s="812"/>
      <c r="CE297" s="812"/>
      <c r="CF297" s="812"/>
      <c r="CG297" s="812"/>
      <c r="CH297" s="812"/>
      <c r="CI297" s="812"/>
      <c r="CJ297" s="812"/>
      <c r="CK297" s="812"/>
      <c r="CL297" s="812"/>
      <c r="CM297" s="812"/>
      <c r="CN297" s="812"/>
      <c r="CO297" s="812"/>
      <c r="CP297" s="812"/>
      <c r="CQ297" s="812"/>
      <c r="CR297" s="812"/>
      <c r="CS297" s="812"/>
      <c r="CT297" s="812"/>
      <c r="CU297" s="812"/>
      <c r="CV297" s="812"/>
      <c r="CW297" s="812"/>
      <c r="CX297" s="812"/>
      <c r="CY297" s="812"/>
      <c r="CZ297" s="812"/>
      <c r="DA297" s="812"/>
      <c r="DB297" s="812"/>
      <c r="DC297" s="812"/>
      <c r="DD297" s="812"/>
      <c r="DE297" s="812"/>
      <c r="DF297" s="812"/>
      <c r="DG297" s="812"/>
      <c r="DH297" s="812"/>
      <c r="DI297" s="812"/>
      <c r="DJ297" s="812"/>
      <c r="DK297" s="812"/>
      <c r="DL297" s="812"/>
      <c r="DM297" s="812"/>
      <c r="DN297" s="812"/>
      <c r="DO297" s="812"/>
      <c r="DP297" s="812"/>
      <c r="DQ297" s="812"/>
      <c r="DR297" s="812"/>
      <c r="DS297" s="812"/>
      <c r="DT297" s="812"/>
      <c r="DU297" s="812"/>
      <c r="DV297" s="812"/>
      <c r="DW297" s="812"/>
      <c r="DX297" s="812"/>
      <c r="DY297" s="812"/>
      <c r="DZ297" s="812"/>
      <c r="EA297" s="812"/>
      <c r="EB297" s="812"/>
      <c r="EC297" s="812"/>
      <c r="ED297" s="812"/>
      <c r="EE297" s="812"/>
      <c r="EF297" s="812"/>
      <c r="EG297" s="812"/>
      <c r="EH297" s="812"/>
      <c r="EI297" s="812"/>
      <c r="EJ297" s="812"/>
      <c r="EK297" s="812"/>
      <c r="EL297" s="812"/>
      <c r="EM297" s="812"/>
      <c r="EN297" s="812"/>
      <c r="EO297" s="812"/>
      <c r="EP297" s="812"/>
      <c r="EQ297" s="812"/>
      <c r="ER297" s="812"/>
      <c r="ES297" s="812"/>
      <c r="ET297" s="812"/>
      <c r="EU297" s="812"/>
      <c r="EV297" s="812"/>
      <c r="EW297" s="812"/>
      <c r="EX297" s="812"/>
      <c r="EY297" s="812"/>
      <c r="EZ297" s="812"/>
      <c r="FA297" s="812"/>
      <c r="FB297" s="812"/>
      <c r="FC297" s="812"/>
      <c r="FD297" s="812"/>
      <c r="FE297" s="812"/>
      <c r="FF297" s="812"/>
      <c r="FG297" s="812"/>
      <c r="FH297" s="812"/>
      <c r="FI297" s="812"/>
      <c r="FJ297" s="812"/>
      <c r="FK297" s="812"/>
      <c r="FL297" s="812"/>
      <c r="FM297" s="812"/>
      <c r="FN297" s="812"/>
      <c r="FO297" s="812"/>
      <c r="FP297" s="812"/>
      <c r="FQ297" s="812"/>
      <c r="FR297" s="812"/>
      <c r="FS297" s="812"/>
      <c r="FT297" s="812"/>
      <c r="FU297" s="812"/>
      <c r="FV297" s="812"/>
      <c r="FW297" s="812"/>
      <c r="FX297" s="812"/>
      <c r="FY297" s="812"/>
      <c r="FZ297" s="812"/>
      <c r="GA297" s="812"/>
      <c r="GB297" s="812"/>
      <c r="GC297" s="812"/>
      <c r="GD297" s="812"/>
      <c r="GE297" s="812"/>
      <c r="GF297" s="812"/>
      <c r="GG297" s="812"/>
      <c r="GH297" s="812"/>
      <c r="GI297" s="812"/>
      <c r="GJ297" s="812"/>
      <c r="GK297" s="812"/>
      <c r="GL297" s="812"/>
      <c r="GM297" s="812"/>
    </row>
    <row r="298" spans="2:195" ht="15" customHeight="1" x14ac:dyDescent="0.2">
      <c r="B298" s="812"/>
      <c r="C298" s="812"/>
      <c r="D298" s="812"/>
      <c r="E298" s="812"/>
      <c r="F298" s="812"/>
      <c r="G298" s="812"/>
      <c r="H298" s="812"/>
      <c r="I298" s="812"/>
      <c r="J298" s="812"/>
      <c r="K298" s="812"/>
      <c r="L298" s="812"/>
      <c r="M298" s="812"/>
      <c r="N298" s="812"/>
      <c r="O298" s="812"/>
      <c r="P298" s="812"/>
      <c r="Q298" s="812"/>
      <c r="R298" s="812"/>
      <c r="S298" s="812"/>
      <c r="T298" s="812"/>
      <c r="U298" s="812"/>
      <c r="V298" s="812"/>
      <c r="W298" s="812"/>
      <c r="X298" s="812"/>
      <c r="Y298" s="812"/>
      <c r="Z298" s="812"/>
      <c r="AA298" s="812"/>
      <c r="AB298" s="812"/>
      <c r="AC298" s="812"/>
      <c r="AD298" s="812"/>
      <c r="AE298" s="812"/>
      <c r="AF298" s="812"/>
      <c r="AG298" s="812"/>
      <c r="AH298" s="812"/>
      <c r="AI298" s="812"/>
      <c r="AJ298" s="812"/>
      <c r="AK298" s="812"/>
      <c r="AL298" s="812"/>
      <c r="AM298" s="812"/>
      <c r="AN298" s="812"/>
      <c r="AO298" s="812"/>
      <c r="AP298" s="812"/>
      <c r="AQ298" s="812"/>
      <c r="AR298" s="812"/>
      <c r="AS298" s="812"/>
      <c r="AT298" s="812"/>
      <c r="AU298" s="812"/>
      <c r="AV298" s="812"/>
      <c r="AW298" s="812"/>
      <c r="AX298" s="812"/>
      <c r="AY298" s="812"/>
      <c r="AZ298" s="812"/>
      <c r="BA298" s="812"/>
      <c r="BB298" s="812"/>
      <c r="BC298" s="812"/>
      <c r="BD298" s="812"/>
      <c r="BE298" s="812"/>
      <c r="BF298" s="812"/>
      <c r="BG298" s="812"/>
      <c r="BH298" s="812"/>
      <c r="BI298" s="812"/>
      <c r="BJ298" s="812"/>
      <c r="BK298" s="812"/>
      <c r="BL298" s="812"/>
      <c r="BM298" s="812"/>
      <c r="BN298" s="812"/>
      <c r="BO298" s="812"/>
      <c r="BP298" s="812"/>
      <c r="BQ298" s="812"/>
      <c r="BR298" s="812"/>
      <c r="BS298" s="812"/>
      <c r="BT298" s="812"/>
      <c r="BU298" s="812"/>
      <c r="BV298" s="812"/>
      <c r="BW298" s="812"/>
      <c r="BX298" s="812"/>
      <c r="BY298" s="812"/>
      <c r="BZ298" s="812"/>
      <c r="CA298" s="812"/>
      <c r="CB298" s="812"/>
      <c r="CC298" s="812"/>
      <c r="CD298" s="812"/>
      <c r="CE298" s="812"/>
      <c r="CF298" s="812"/>
      <c r="CG298" s="812"/>
      <c r="CH298" s="812"/>
      <c r="CI298" s="812"/>
      <c r="CJ298" s="812"/>
      <c r="CK298" s="812"/>
      <c r="CL298" s="812"/>
      <c r="CM298" s="812"/>
      <c r="CN298" s="812"/>
      <c r="CO298" s="812"/>
      <c r="CP298" s="812"/>
      <c r="CQ298" s="812"/>
      <c r="CR298" s="812"/>
      <c r="CS298" s="812"/>
      <c r="CT298" s="812"/>
      <c r="CU298" s="812"/>
      <c r="CV298" s="812"/>
      <c r="CW298" s="812"/>
      <c r="CX298" s="812"/>
      <c r="CY298" s="812"/>
      <c r="CZ298" s="812"/>
      <c r="DA298" s="812"/>
      <c r="DB298" s="812"/>
      <c r="DC298" s="812"/>
      <c r="DD298" s="812"/>
      <c r="DE298" s="812"/>
      <c r="DF298" s="812"/>
      <c r="DG298" s="812"/>
      <c r="DH298" s="812"/>
      <c r="DI298" s="812"/>
      <c r="DJ298" s="812"/>
      <c r="DK298" s="812"/>
      <c r="DL298" s="812"/>
      <c r="DM298" s="812"/>
      <c r="DN298" s="812"/>
      <c r="DO298" s="812"/>
      <c r="DP298" s="812"/>
      <c r="DQ298" s="812"/>
      <c r="DR298" s="812"/>
      <c r="DS298" s="812"/>
      <c r="DT298" s="812"/>
      <c r="DU298" s="812"/>
      <c r="DV298" s="812"/>
      <c r="DW298" s="812"/>
      <c r="DX298" s="812"/>
      <c r="DY298" s="812"/>
      <c r="DZ298" s="812"/>
      <c r="EA298" s="812"/>
      <c r="EB298" s="812"/>
      <c r="EC298" s="812"/>
      <c r="ED298" s="812"/>
      <c r="EE298" s="812"/>
      <c r="EF298" s="812"/>
      <c r="EG298" s="812"/>
      <c r="EH298" s="812"/>
      <c r="EI298" s="812"/>
      <c r="EJ298" s="812"/>
      <c r="EK298" s="812"/>
      <c r="EL298" s="812"/>
      <c r="EM298" s="812"/>
      <c r="EN298" s="812"/>
      <c r="EO298" s="812"/>
      <c r="EP298" s="812"/>
      <c r="EQ298" s="812"/>
      <c r="ER298" s="812"/>
      <c r="ES298" s="812"/>
      <c r="ET298" s="812"/>
      <c r="EU298" s="812"/>
      <c r="EV298" s="812"/>
      <c r="EW298" s="812"/>
      <c r="EX298" s="812"/>
      <c r="EY298" s="812"/>
      <c r="EZ298" s="812"/>
      <c r="FA298" s="812"/>
      <c r="FB298" s="812"/>
      <c r="FC298" s="812"/>
      <c r="FD298" s="812"/>
      <c r="FE298" s="812"/>
      <c r="FF298" s="812"/>
      <c r="FG298" s="812"/>
      <c r="FH298" s="812"/>
      <c r="FI298" s="812"/>
      <c r="FJ298" s="812"/>
      <c r="FK298" s="812"/>
      <c r="FL298" s="812"/>
      <c r="FM298" s="812"/>
      <c r="FN298" s="812"/>
      <c r="FO298" s="812"/>
      <c r="FP298" s="812"/>
      <c r="FQ298" s="812"/>
      <c r="FR298" s="812"/>
      <c r="FS298" s="812"/>
      <c r="FT298" s="812"/>
      <c r="FU298" s="812"/>
      <c r="FV298" s="812"/>
      <c r="FW298" s="812"/>
      <c r="FX298" s="812"/>
      <c r="FY298" s="812"/>
      <c r="FZ298" s="812"/>
      <c r="GA298" s="812"/>
      <c r="GB298" s="812"/>
      <c r="GC298" s="812"/>
      <c r="GD298" s="812"/>
      <c r="GE298" s="812"/>
      <c r="GF298" s="812"/>
      <c r="GG298" s="812"/>
      <c r="GH298" s="812"/>
      <c r="GI298" s="812"/>
      <c r="GJ298" s="812"/>
      <c r="GK298" s="812"/>
      <c r="GL298" s="812"/>
      <c r="GM298" s="812"/>
    </row>
    <row r="299" spans="2:195" ht="15" customHeight="1" x14ac:dyDescent="0.2">
      <c r="B299" s="812"/>
      <c r="C299" s="812"/>
      <c r="D299" s="812"/>
      <c r="E299" s="812"/>
      <c r="F299" s="812"/>
      <c r="G299" s="812"/>
      <c r="H299" s="812"/>
      <c r="I299" s="812"/>
      <c r="J299" s="812"/>
      <c r="K299" s="812"/>
      <c r="L299" s="812"/>
      <c r="M299" s="812"/>
      <c r="N299" s="812"/>
      <c r="O299" s="812"/>
      <c r="P299" s="812"/>
      <c r="Q299" s="812"/>
      <c r="R299" s="812"/>
      <c r="S299" s="812"/>
      <c r="T299" s="812"/>
      <c r="U299" s="812"/>
      <c r="V299" s="812"/>
      <c r="W299" s="812"/>
      <c r="X299" s="812"/>
      <c r="Y299" s="812"/>
      <c r="Z299" s="812"/>
      <c r="AA299" s="812"/>
      <c r="AB299" s="812"/>
      <c r="AC299" s="812"/>
      <c r="AD299" s="812"/>
      <c r="AE299" s="812"/>
      <c r="AF299" s="812"/>
      <c r="AG299" s="812"/>
      <c r="AH299" s="812"/>
      <c r="AI299" s="812"/>
      <c r="AJ299" s="812"/>
      <c r="AK299" s="812"/>
      <c r="AL299" s="812"/>
      <c r="AM299" s="812"/>
      <c r="AN299" s="812"/>
      <c r="AO299" s="812"/>
      <c r="AP299" s="812"/>
      <c r="AQ299" s="812"/>
      <c r="AR299" s="812"/>
      <c r="AS299" s="812"/>
      <c r="AT299" s="812"/>
      <c r="AU299" s="812"/>
      <c r="AV299" s="812"/>
      <c r="AW299" s="812"/>
      <c r="AX299" s="812"/>
      <c r="AY299" s="812"/>
      <c r="AZ299" s="812"/>
      <c r="BA299" s="812"/>
      <c r="BB299" s="812"/>
      <c r="BC299" s="812"/>
      <c r="BD299" s="812"/>
      <c r="BE299" s="812"/>
      <c r="BF299" s="812"/>
      <c r="BG299" s="812"/>
      <c r="BH299" s="812"/>
      <c r="BI299" s="812"/>
      <c r="BJ299" s="812"/>
      <c r="BK299" s="812"/>
      <c r="BL299" s="812"/>
      <c r="BM299" s="812"/>
      <c r="BN299" s="812"/>
      <c r="BO299" s="812"/>
      <c r="BP299" s="812"/>
      <c r="BQ299" s="812"/>
      <c r="BR299" s="812"/>
      <c r="BS299" s="812"/>
      <c r="BT299" s="812"/>
      <c r="BU299" s="812"/>
      <c r="BV299" s="812"/>
      <c r="BW299" s="812"/>
      <c r="BX299" s="812"/>
      <c r="BY299" s="812"/>
      <c r="BZ299" s="812"/>
      <c r="CA299" s="812"/>
      <c r="CB299" s="812"/>
      <c r="CC299" s="812"/>
      <c r="CD299" s="812"/>
      <c r="CE299" s="812"/>
      <c r="CF299" s="812"/>
      <c r="CG299" s="812"/>
      <c r="CH299" s="812"/>
      <c r="CI299" s="812"/>
      <c r="CJ299" s="812"/>
      <c r="CK299" s="812"/>
      <c r="CL299" s="812"/>
      <c r="CM299" s="812"/>
      <c r="CN299" s="812"/>
      <c r="CO299" s="812"/>
      <c r="CP299" s="812"/>
      <c r="CQ299" s="812"/>
      <c r="CR299" s="812"/>
      <c r="CS299" s="812"/>
      <c r="CT299" s="812"/>
      <c r="CU299" s="812"/>
      <c r="CV299" s="812"/>
      <c r="CW299" s="812"/>
      <c r="CX299" s="812"/>
      <c r="CY299" s="812"/>
      <c r="CZ299" s="812"/>
      <c r="DA299" s="812"/>
      <c r="DB299" s="812"/>
      <c r="DC299" s="812"/>
      <c r="DD299" s="812"/>
      <c r="DE299" s="812"/>
      <c r="DF299" s="812"/>
      <c r="DG299" s="812"/>
      <c r="DH299" s="812"/>
      <c r="DI299" s="812"/>
      <c r="DJ299" s="812"/>
      <c r="DK299" s="812"/>
      <c r="DL299" s="812"/>
      <c r="DM299" s="812"/>
      <c r="DN299" s="812"/>
      <c r="DO299" s="812"/>
      <c r="DP299" s="812"/>
      <c r="DQ299" s="812"/>
      <c r="DR299" s="812"/>
      <c r="DS299" s="812"/>
      <c r="DT299" s="812"/>
      <c r="DU299" s="812"/>
      <c r="DV299" s="812"/>
      <c r="DW299" s="812"/>
      <c r="DX299" s="812"/>
      <c r="DY299" s="812"/>
      <c r="DZ299" s="812"/>
      <c r="EA299" s="812"/>
      <c r="EB299" s="812"/>
      <c r="EC299" s="812"/>
      <c r="ED299" s="812"/>
      <c r="EE299" s="812"/>
      <c r="EF299" s="812"/>
      <c r="EG299" s="812"/>
      <c r="EH299" s="812"/>
      <c r="EI299" s="812"/>
      <c r="EJ299" s="812"/>
      <c r="EK299" s="812"/>
      <c r="EL299" s="812"/>
      <c r="EM299" s="812"/>
      <c r="EN299" s="812"/>
      <c r="EO299" s="812"/>
      <c r="EP299" s="812"/>
      <c r="EQ299" s="812"/>
      <c r="ER299" s="812"/>
      <c r="ES299" s="812"/>
      <c r="ET299" s="812"/>
      <c r="EU299" s="812"/>
      <c r="EV299" s="812"/>
      <c r="EW299" s="812"/>
      <c r="EX299" s="812"/>
      <c r="EY299" s="812"/>
      <c r="EZ299" s="812"/>
      <c r="FA299" s="812"/>
      <c r="FB299" s="812"/>
      <c r="FC299" s="812"/>
      <c r="FD299" s="812"/>
      <c r="FE299" s="812"/>
      <c r="FF299" s="812"/>
      <c r="FG299" s="812"/>
      <c r="FH299" s="812"/>
      <c r="FI299" s="812"/>
      <c r="FJ299" s="812"/>
      <c r="FK299" s="812"/>
      <c r="FL299" s="812"/>
      <c r="FM299" s="812"/>
      <c r="FN299" s="812"/>
      <c r="FO299" s="812"/>
      <c r="FP299" s="812"/>
      <c r="FQ299" s="812"/>
      <c r="FR299" s="812"/>
      <c r="FS299" s="812"/>
      <c r="FT299" s="812"/>
      <c r="FU299" s="812"/>
      <c r="FV299" s="812"/>
      <c r="FW299" s="812"/>
      <c r="FX299" s="812"/>
      <c r="FY299" s="812"/>
      <c r="FZ299" s="812"/>
      <c r="GA299" s="812"/>
      <c r="GB299" s="812"/>
      <c r="GC299" s="812"/>
      <c r="GD299" s="812"/>
      <c r="GE299" s="812"/>
      <c r="GF299" s="812"/>
      <c r="GG299" s="812"/>
      <c r="GH299" s="812"/>
      <c r="GI299" s="812"/>
      <c r="GJ299" s="812"/>
      <c r="GK299" s="812"/>
      <c r="GL299" s="812"/>
      <c r="GM299" s="812"/>
    </row>
    <row r="300" spans="2:195" ht="15" customHeight="1" x14ac:dyDescent="0.2">
      <c r="B300" s="812"/>
      <c r="C300" s="812"/>
      <c r="D300" s="812"/>
      <c r="E300" s="812"/>
      <c r="F300" s="812"/>
      <c r="G300" s="812"/>
      <c r="H300" s="812"/>
      <c r="I300" s="812"/>
      <c r="J300" s="812"/>
      <c r="K300" s="812"/>
      <c r="L300" s="812"/>
      <c r="M300" s="812"/>
      <c r="N300" s="812"/>
      <c r="O300" s="812"/>
      <c r="P300" s="812"/>
      <c r="Q300" s="812"/>
      <c r="R300" s="812"/>
      <c r="S300" s="812"/>
      <c r="T300" s="812"/>
      <c r="U300" s="812"/>
      <c r="V300" s="812"/>
      <c r="W300" s="812"/>
      <c r="X300" s="812"/>
      <c r="Y300" s="812"/>
      <c r="Z300" s="812"/>
      <c r="AA300" s="812"/>
      <c r="AB300" s="812"/>
      <c r="AC300" s="812"/>
      <c r="AD300" s="812"/>
      <c r="AE300" s="812"/>
      <c r="AF300" s="812"/>
      <c r="AG300" s="812"/>
      <c r="AH300" s="812"/>
      <c r="AI300" s="812"/>
      <c r="AJ300" s="812"/>
      <c r="AK300" s="812"/>
      <c r="AL300" s="812"/>
      <c r="AM300" s="812"/>
      <c r="AN300" s="812"/>
      <c r="AO300" s="812"/>
      <c r="AP300" s="812"/>
      <c r="AQ300" s="812"/>
      <c r="AR300" s="812"/>
      <c r="AS300" s="812"/>
      <c r="AT300" s="812"/>
      <c r="AU300" s="812"/>
      <c r="AV300" s="812"/>
      <c r="AW300" s="812"/>
      <c r="AX300" s="812"/>
      <c r="AY300" s="812"/>
      <c r="AZ300" s="812"/>
      <c r="BA300" s="812"/>
      <c r="BB300" s="812"/>
      <c r="BC300" s="812"/>
      <c r="BD300" s="812"/>
      <c r="BE300" s="812"/>
      <c r="BF300" s="812"/>
      <c r="BG300" s="812"/>
      <c r="BH300" s="812"/>
      <c r="BI300" s="812"/>
      <c r="BJ300" s="812"/>
      <c r="BK300" s="812"/>
      <c r="BL300" s="812"/>
      <c r="BM300" s="812"/>
      <c r="BN300" s="812"/>
      <c r="BO300" s="812"/>
      <c r="BP300" s="812"/>
      <c r="BQ300" s="812"/>
      <c r="BR300" s="812"/>
      <c r="BS300" s="812"/>
      <c r="BT300" s="812"/>
      <c r="BU300" s="812"/>
      <c r="BV300" s="812"/>
      <c r="BW300" s="812"/>
      <c r="BX300" s="812"/>
      <c r="BY300" s="812"/>
      <c r="BZ300" s="812"/>
      <c r="CA300" s="812"/>
      <c r="CB300" s="812"/>
      <c r="CC300" s="812"/>
      <c r="CD300" s="812"/>
      <c r="CE300" s="812"/>
      <c r="CF300" s="812"/>
      <c r="CG300" s="812"/>
      <c r="CH300" s="812"/>
      <c r="CI300" s="812"/>
      <c r="CJ300" s="812"/>
      <c r="CK300" s="812"/>
      <c r="CL300" s="812"/>
      <c r="CM300" s="812"/>
      <c r="CN300" s="812"/>
      <c r="CO300" s="812"/>
      <c r="CP300" s="812"/>
      <c r="CQ300" s="812"/>
      <c r="CR300" s="812"/>
      <c r="CS300" s="812"/>
      <c r="CT300" s="812"/>
      <c r="CU300" s="812"/>
      <c r="CV300" s="812"/>
      <c r="CW300" s="812"/>
      <c r="CX300" s="812"/>
      <c r="CY300" s="812"/>
      <c r="CZ300" s="812"/>
      <c r="DA300" s="812"/>
      <c r="DB300" s="812"/>
      <c r="DC300" s="812"/>
      <c r="DD300" s="812"/>
      <c r="DE300" s="812"/>
      <c r="DF300" s="812"/>
      <c r="DG300" s="812"/>
      <c r="DH300" s="812"/>
      <c r="DI300" s="812"/>
      <c r="DJ300" s="812"/>
      <c r="DK300" s="812"/>
      <c r="DL300" s="812"/>
      <c r="DM300" s="812"/>
      <c r="DN300" s="812"/>
      <c r="DO300" s="812"/>
      <c r="DP300" s="812"/>
      <c r="DQ300" s="812"/>
      <c r="DR300" s="812"/>
      <c r="DS300" s="812"/>
      <c r="DT300" s="812"/>
      <c r="DU300" s="812"/>
      <c r="DV300" s="812"/>
      <c r="DW300" s="812"/>
      <c r="DX300" s="812"/>
      <c r="DY300" s="812"/>
      <c r="DZ300" s="812"/>
      <c r="EA300" s="812"/>
      <c r="EB300" s="812"/>
      <c r="EC300" s="812"/>
      <c r="ED300" s="812"/>
      <c r="EE300" s="812"/>
      <c r="EF300" s="812"/>
      <c r="EG300" s="812"/>
      <c r="EH300" s="812"/>
      <c r="EI300" s="812"/>
      <c r="EJ300" s="812"/>
      <c r="EK300" s="812"/>
      <c r="EL300" s="812"/>
      <c r="EM300" s="812"/>
      <c r="EN300" s="812"/>
      <c r="EO300" s="812"/>
      <c r="EP300" s="812"/>
      <c r="EQ300" s="812"/>
      <c r="ER300" s="812"/>
      <c r="ES300" s="812"/>
      <c r="ET300" s="812"/>
      <c r="EU300" s="812"/>
      <c r="EV300" s="812"/>
      <c r="EW300" s="812"/>
      <c r="EX300" s="812"/>
      <c r="EY300" s="812"/>
      <c r="EZ300" s="812"/>
      <c r="FA300" s="812"/>
      <c r="FB300" s="812"/>
      <c r="FC300" s="812"/>
      <c r="FD300" s="812"/>
      <c r="FE300" s="812"/>
      <c r="FF300" s="812"/>
      <c r="FG300" s="812"/>
      <c r="FH300" s="812"/>
      <c r="FI300" s="812"/>
      <c r="FJ300" s="812"/>
      <c r="FK300" s="812"/>
      <c r="FL300" s="812"/>
      <c r="FM300" s="812"/>
      <c r="FN300" s="812"/>
      <c r="FO300" s="812"/>
      <c r="FP300" s="812"/>
      <c r="FQ300" s="812"/>
      <c r="FR300" s="812"/>
      <c r="FS300" s="812"/>
      <c r="FT300" s="812"/>
      <c r="FU300" s="812"/>
      <c r="FV300" s="812"/>
      <c r="FW300" s="812"/>
      <c r="FX300" s="812"/>
      <c r="FY300" s="812"/>
      <c r="FZ300" s="812"/>
      <c r="GA300" s="812"/>
      <c r="GB300" s="812"/>
      <c r="GC300" s="812"/>
      <c r="GD300" s="812"/>
      <c r="GE300" s="812"/>
      <c r="GF300" s="812"/>
      <c r="GG300" s="812"/>
      <c r="GH300" s="812"/>
      <c r="GI300" s="812"/>
      <c r="GJ300" s="812"/>
      <c r="GK300" s="812"/>
      <c r="GL300" s="812"/>
      <c r="GM300" s="812"/>
    </row>
    <row r="301" spans="2:195" ht="15" customHeight="1" x14ac:dyDescent="0.2">
      <c r="B301" s="812"/>
      <c r="C301" s="812"/>
      <c r="D301" s="812"/>
      <c r="E301" s="812"/>
      <c r="F301" s="812"/>
      <c r="G301" s="812"/>
      <c r="H301" s="812"/>
      <c r="I301" s="812"/>
      <c r="J301" s="812"/>
      <c r="K301" s="812"/>
      <c r="L301" s="812"/>
      <c r="M301" s="812"/>
      <c r="N301" s="812"/>
      <c r="O301" s="812"/>
      <c r="P301" s="812"/>
      <c r="Q301" s="812"/>
      <c r="R301" s="812"/>
      <c r="S301" s="812"/>
      <c r="T301" s="812"/>
      <c r="U301" s="812"/>
      <c r="V301" s="812"/>
      <c r="W301" s="812"/>
      <c r="X301" s="812"/>
      <c r="Y301" s="812"/>
      <c r="Z301" s="812"/>
      <c r="AA301" s="812"/>
      <c r="AB301" s="812"/>
      <c r="AC301" s="812"/>
      <c r="AD301" s="812"/>
      <c r="AE301" s="812"/>
      <c r="AF301" s="812"/>
      <c r="AG301" s="812"/>
      <c r="AH301" s="812"/>
      <c r="AI301" s="812"/>
      <c r="AJ301" s="812"/>
      <c r="AK301" s="812"/>
      <c r="AL301" s="812"/>
      <c r="AM301" s="812"/>
      <c r="AN301" s="812"/>
      <c r="AO301" s="812"/>
      <c r="AP301" s="812"/>
      <c r="AQ301" s="812"/>
      <c r="AR301" s="812"/>
      <c r="AS301" s="812"/>
      <c r="AT301" s="812"/>
      <c r="AU301" s="812"/>
      <c r="AV301" s="812"/>
      <c r="AW301" s="812"/>
      <c r="AX301" s="812"/>
      <c r="AY301" s="812"/>
      <c r="AZ301" s="812"/>
      <c r="BA301" s="812"/>
      <c r="BB301" s="812"/>
      <c r="BC301" s="812"/>
      <c r="BD301" s="812"/>
      <c r="BE301" s="812"/>
      <c r="BF301" s="812"/>
      <c r="BG301" s="812"/>
      <c r="BH301" s="812"/>
      <c r="BI301" s="812"/>
      <c r="BJ301" s="812"/>
      <c r="BK301" s="812"/>
      <c r="BL301" s="812"/>
      <c r="BM301" s="812"/>
      <c r="BN301" s="812"/>
      <c r="BO301" s="812"/>
      <c r="BP301" s="812"/>
      <c r="BQ301" s="812"/>
      <c r="BR301" s="812"/>
      <c r="BS301" s="812"/>
      <c r="BT301" s="812"/>
      <c r="BU301" s="812"/>
      <c r="BV301" s="812"/>
      <c r="BW301" s="812"/>
      <c r="BX301" s="812"/>
      <c r="BY301" s="812"/>
      <c r="BZ301" s="812"/>
      <c r="CA301" s="812"/>
      <c r="CB301" s="812"/>
      <c r="CC301" s="812"/>
      <c r="CD301" s="812"/>
      <c r="CE301" s="812"/>
      <c r="CF301" s="812"/>
      <c r="CG301" s="812"/>
      <c r="CH301" s="812"/>
      <c r="CI301" s="812"/>
      <c r="CJ301" s="812"/>
      <c r="CK301" s="812"/>
      <c r="CL301" s="812"/>
      <c r="CM301" s="812"/>
      <c r="CN301" s="812"/>
      <c r="CO301" s="812"/>
      <c r="CP301" s="812"/>
      <c r="CQ301" s="812"/>
      <c r="CR301" s="812"/>
      <c r="CS301" s="812"/>
      <c r="CT301" s="812"/>
      <c r="CU301" s="812"/>
      <c r="CV301" s="812"/>
      <c r="CW301" s="812"/>
      <c r="CX301" s="812"/>
      <c r="CY301" s="812"/>
      <c r="CZ301" s="812"/>
      <c r="DA301" s="812"/>
      <c r="DB301" s="812"/>
      <c r="DC301" s="812"/>
      <c r="DD301" s="812"/>
      <c r="DE301" s="812"/>
      <c r="DF301" s="812"/>
      <c r="DG301" s="812"/>
      <c r="DH301" s="812"/>
      <c r="DI301" s="812"/>
      <c r="DJ301" s="812"/>
      <c r="DK301" s="812"/>
      <c r="DL301" s="812"/>
      <c r="DM301" s="812"/>
      <c r="DN301" s="812"/>
      <c r="DO301" s="812"/>
      <c r="DP301" s="812"/>
      <c r="DQ301" s="812"/>
      <c r="DR301" s="812"/>
      <c r="DS301" s="812"/>
      <c r="DT301" s="812"/>
      <c r="DU301" s="812"/>
      <c r="DV301" s="812"/>
      <c r="DW301" s="812"/>
      <c r="DX301" s="812"/>
      <c r="DY301" s="812"/>
      <c r="DZ301" s="812"/>
      <c r="EA301" s="812"/>
      <c r="EB301" s="812"/>
      <c r="EC301" s="812"/>
      <c r="ED301" s="812"/>
      <c r="EE301" s="812"/>
      <c r="EF301" s="812"/>
      <c r="EG301" s="812"/>
      <c r="EH301" s="812"/>
      <c r="EI301" s="812"/>
      <c r="EJ301" s="812"/>
      <c r="EK301" s="812"/>
      <c r="EL301" s="812"/>
      <c r="EM301" s="812"/>
      <c r="EN301" s="812"/>
      <c r="EO301" s="812"/>
      <c r="EP301" s="812"/>
      <c r="EQ301" s="812"/>
      <c r="ER301" s="812"/>
      <c r="ES301" s="812"/>
      <c r="ET301" s="812"/>
      <c r="EU301" s="812"/>
      <c r="EV301" s="812"/>
      <c r="EW301" s="812"/>
      <c r="EX301" s="812"/>
      <c r="EY301" s="812"/>
      <c r="EZ301" s="812"/>
      <c r="FA301" s="812"/>
      <c r="FB301" s="812"/>
      <c r="FC301" s="812"/>
      <c r="FD301" s="812"/>
      <c r="FE301" s="812"/>
      <c r="FF301" s="812"/>
      <c r="FG301" s="812"/>
      <c r="FH301" s="812"/>
      <c r="FI301" s="812"/>
      <c r="FJ301" s="812"/>
      <c r="FK301" s="812"/>
      <c r="FL301" s="812"/>
      <c r="FM301" s="812"/>
      <c r="FN301" s="812"/>
      <c r="FO301" s="812"/>
      <c r="FP301" s="812"/>
      <c r="FQ301" s="812"/>
      <c r="FR301" s="812"/>
      <c r="FS301" s="812"/>
      <c r="FT301" s="812"/>
      <c r="FU301" s="812"/>
      <c r="FV301" s="812"/>
      <c r="FW301" s="812"/>
      <c r="FX301" s="812"/>
      <c r="FY301" s="812"/>
      <c r="FZ301" s="812"/>
      <c r="GA301" s="812"/>
      <c r="GB301" s="812"/>
      <c r="GC301" s="812"/>
      <c r="GD301" s="812"/>
      <c r="GE301" s="812"/>
      <c r="GF301" s="812"/>
      <c r="GG301" s="812"/>
      <c r="GH301" s="812"/>
      <c r="GI301" s="812"/>
      <c r="GJ301" s="812"/>
      <c r="GK301" s="812"/>
      <c r="GL301" s="812"/>
      <c r="GM301" s="812"/>
    </row>
    <row r="302" spans="2:195" ht="15" customHeight="1" x14ac:dyDescent="0.2">
      <c r="B302" s="812"/>
      <c r="C302" s="812"/>
      <c r="D302" s="812"/>
      <c r="E302" s="812"/>
      <c r="F302" s="812"/>
      <c r="G302" s="812"/>
      <c r="H302" s="812"/>
      <c r="I302" s="812"/>
      <c r="J302" s="812"/>
      <c r="K302" s="812"/>
      <c r="L302" s="812"/>
      <c r="M302" s="812"/>
      <c r="N302" s="812"/>
      <c r="O302" s="812"/>
      <c r="P302" s="812"/>
      <c r="Q302" s="812"/>
      <c r="R302" s="812"/>
      <c r="S302" s="812"/>
      <c r="T302" s="812"/>
      <c r="U302" s="812"/>
      <c r="V302" s="812"/>
      <c r="W302" s="812"/>
      <c r="X302" s="812"/>
      <c r="Y302" s="812"/>
      <c r="Z302" s="812"/>
      <c r="AA302" s="812"/>
      <c r="AB302" s="812"/>
      <c r="AC302" s="812"/>
      <c r="AD302" s="812"/>
      <c r="AE302" s="812"/>
      <c r="AF302" s="812"/>
      <c r="AG302" s="812"/>
      <c r="AH302" s="812"/>
      <c r="AI302" s="812"/>
      <c r="AJ302" s="812"/>
      <c r="AK302" s="812"/>
      <c r="AL302" s="812"/>
      <c r="AM302" s="812"/>
      <c r="AN302" s="812"/>
      <c r="AO302" s="812"/>
      <c r="AP302" s="812"/>
      <c r="AQ302" s="812"/>
      <c r="AR302" s="812"/>
      <c r="AS302" s="812"/>
      <c r="AT302" s="812"/>
      <c r="AU302" s="812"/>
      <c r="AV302" s="812"/>
      <c r="AW302" s="812"/>
      <c r="AX302" s="812"/>
      <c r="AY302" s="812"/>
      <c r="AZ302" s="812"/>
      <c r="BA302" s="812"/>
      <c r="BB302" s="812"/>
      <c r="BC302" s="812"/>
      <c r="BD302" s="812"/>
      <c r="BE302" s="812"/>
      <c r="BF302" s="812"/>
      <c r="BG302" s="812"/>
      <c r="BH302" s="812"/>
      <c r="BI302" s="812"/>
      <c r="BJ302" s="812"/>
      <c r="BK302" s="812"/>
      <c r="BL302" s="812"/>
      <c r="BM302" s="812"/>
      <c r="BN302" s="812"/>
      <c r="BO302" s="812"/>
      <c r="BP302" s="812"/>
      <c r="BQ302" s="812"/>
      <c r="BR302" s="812"/>
      <c r="BS302" s="812"/>
      <c r="BT302" s="812"/>
      <c r="BU302" s="812"/>
      <c r="BV302" s="812"/>
      <c r="BW302" s="812"/>
      <c r="BX302" s="812"/>
      <c r="BY302" s="812"/>
      <c r="BZ302" s="812"/>
      <c r="CA302" s="812"/>
      <c r="CB302" s="812"/>
      <c r="CC302" s="812"/>
      <c r="CD302" s="812"/>
      <c r="CE302" s="812"/>
      <c r="CF302" s="812"/>
      <c r="CG302" s="812"/>
      <c r="CH302" s="812"/>
      <c r="CI302" s="812"/>
      <c r="CJ302" s="812"/>
      <c r="CK302" s="812"/>
      <c r="CL302" s="812"/>
      <c r="CM302" s="812"/>
      <c r="CN302" s="812"/>
      <c r="CO302" s="812"/>
      <c r="CP302" s="812"/>
      <c r="CQ302" s="812"/>
      <c r="CR302" s="812"/>
      <c r="CS302" s="812"/>
      <c r="CT302" s="812"/>
      <c r="CU302" s="812"/>
      <c r="CV302" s="812"/>
      <c r="CW302" s="812"/>
      <c r="CX302" s="812"/>
      <c r="CY302" s="812"/>
      <c r="CZ302" s="812"/>
      <c r="DA302" s="812"/>
      <c r="DB302" s="812"/>
      <c r="DC302" s="812"/>
      <c r="DD302" s="812"/>
      <c r="DE302" s="812"/>
      <c r="DF302" s="812"/>
      <c r="DG302" s="812"/>
      <c r="DH302" s="812"/>
      <c r="DI302" s="812"/>
      <c r="DJ302" s="812"/>
      <c r="DK302" s="812"/>
      <c r="DL302" s="812"/>
      <c r="DM302" s="812"/>
      <c r="DN302" s="812"/>
      <c r="DO302" s="812"/>
      <c r="DP302" s="812"/>
      <c r="DQ302" s="812"/>
      <c r="DR302" s="812"/>
      <c r="DS302" s="812"/>
      <c r="DT302" s="812"/>
      <c r="DU302" s="812"/>
      <c r="DV302" s="812"/>
      <c r="DW302" s="812"/>
      <c r="DX302" s="812"/>
      <c r="DY302" s="812"/>
      <c r="DZ302" s="812"/>
      <c r="EA302" s="812"/>
      <c r="EB302" s="812"/>
      <c r="EC302" s="812"/>
      <c r="ED302" s="812"/>
      <c r="EE302" s="812"/>
      <c r="EF302" s="812"/>
      <c r="EG302" s="812"/>
      <c r="EH302" s="812"/>
      <c r="EI302" s="812"/>
      <c r="EJ302" s="812"/>
      <c r="EK302" s="812"/>
      <c r="EL302" s="812"/>
      <c r="EM302" s="812"/>
      <c r="EN302" s="812"/>
      <c r="EO302" s="812"/>
      <c r="EP302" s="812"/>
      <c r="EQ302" s="812"/>
      <c r="ER302" s="812"/>
      <c r="ES302" s="812"/>
      <c r="ET302" s="812"/>
      <c r="EU302" s="812"/>
      <c r="EV302" s="812"/>
      <c r="EW302" s="812"/>
      <c r="EX302" s="812"/>
      <c r="EY302" s="812"/>
      <c r="EZ302" s="812"/>
      <c r="FA302" s="812"/>
      <c r="FB302" s="812"/>
      <c r="FC302" s="812"/>
      <c r="FD302" s="812"/>
      <c r="FE302" s="812"/>
      <c r="FF302" s="812"/>
      <c r="FG302" s="812"/>
      <c r="FH302" s="812"/>
      <c r="FI302" s="812"/>
      <c r="FJ302" s="812"/>
      <c r="FK302" s="812"/>
      <c r="FL302" s="812"/>
      <c r="FM302" s="812"/>
      <c r="FN302" s="812"/>
      <c r="FO302" s="812"/>
      <c r="FP302" s="812"/>
      <c r="FQ302" s="812"/>
      <c r="FR302" s="812"/>
      <c r="FS302" s="812"/>
      <c r="FT302" s="812"/>
      <c r="FU302" s="812"/>
      <c r="FV302" s="812"/>
      <c r="FW302" s="812"/>
      <c r="FX302" s="812"/>
      <c r="FY302" s="812"/>
      <c r="FZ302" s="812"/>
      <c r="GA302" s="812"/>
      <c r="GB302" s="812"/>
      <c r="GC302" s="812"/>
      <c r="GD302" s="812"/>
      <c r="GE302" s="812"/>
      <c r="GF302" s="812"/>
      <c r="GG302" s="812"/>
      <c r="GH302" s="812"/>
      <c r="GI302" s="812"/>
      <c r="GJ302" s="812"/>
      <c r="GK302" s="812"/>
      <c r="GL302" s="812"/>
      <c r="GM302" s="812"/>
    </row>
    <row r="303" spans="2:195" ht="15" customHeight="1" x14ac:dyDescent="0.2">
      <c r="B303" s="812"/>
      <c r="C303" s="812"/>
      <c r="D303" s="812"/>
      <c r="E303" s="812"/>
      <c r="F303" s="812"/>
      <c r="G303" s="812"/>
      <c r="H303" s="812"/>
      <c r="I303" s="812"/>
      <c r="J303" s="812"/>
      <c r="K303" s="812"/>
      <c r="L303" s="812"/>
      <c r="M303" s="812"/>
      <c r="N303" s="812"/>
      <c r="O303" s="812"/>
      <c r="P303" s="812"/>
      <c r="Q303" s="812"/>
      <c r="R303" s="812"/>
      <c r="S303" s="812"/>
      <c r="T303" s="812"/>
      <c r="U303" s="812"/>
      <c r="V303" s="812"/>
      <c r="W303" s="812"/>
      <c r="X303" s="812"/>
      <c r="Y303" s="812"/>
      <c r="Z303" s="812"/>
      <c r="AA303" s="812"/>
      <c r="AB303" s="812"/>
      <c r="AC303" s="812"/>
      <c r="AD303" s="812"/>
      <c r="AE303" s="812"/>
      <c r="AF303" s="812"/>
      <c r="AG303" s="812"/>
      <c r="AH303" s="812"/>
      <c r="AI303" s="812"/>
      <c r="AJ303" s="812"/>
      <c r="AK303" s="812"/>
      <c r="AL303" s="812"/>
      <c r="AM303" s="812"/>
      <c r="AN303" s="812"/>
      <c r="AO303" s="812"/>
      <c r="AP303" s="812"/>
      <c r="AQ303" s="812"/>
      <c r="AR303" s="812"/>
      <c r="AS303" s="812"/>
      <c r="AT303" s="812"/>
      <c r="AU303" s="812"/>
      <c r="AV303" s="812"/>
      <c r="AW303" s="812"/>
      <c r="AX303" s="812"/>
      <c r="AY303" s="812"/>
      <c r="AZ303" s="812"/>
      <c r="BA303" s="812"/>
      <c r="BB303" s="812"/>
      <c r="BC303" s="812"/>
      <c r="BD303" s="812"/>
      <c r="BE303" s="812"/>
      <c r="BF303" s="812"/>
      <c r="BG303" s="812"/>
      <c r="BH303" s="812"/>
      <c r="BI303" s="812"/>
      <c r="BJ303" s="812"/>
      <c r="BK303" s="812"/>
      <c r="BL303" s="812"/>
      <c r="BM303" s="812"/>
      <c r="BN303" s="812"/>
      <c r="BO303" s="812"/>
      <c r="BP303" s="812"/>
      <c r="BQ303" s="812"/>
      <c r="BR303" s="812"/>
      <c r="BS303" s="812"/>
      <c r="BT303" s="812"/>
      <c r="BU303" s="812"/>
      <c r="BV303" s="812"/>
      <c r="BW303" s="812"/>
      <c r="BX303" s="812"/>
      <c r="BY303" s="812"/>
      <c r="BZ303" s="812"/>
      <c r="CA303" s="812"/>
      <c r="CB303" s="812"/>
      <c r="CC303" s="812"/>
      <c r="CD303" s="812"/>
      <c r="CE303" s="812"/>
      <c r="CF303" s="812"/>
      <c r="CG303" s="812"/>
      <c r="CH303" s="812"/>
      <c r="CI303" s="812"/>
      <c r="CJ303" s="812"/>
      <c r="CK303" s="812"/>
      <c r="CL303" s="812"/>
      <c r="CM303" s="812"/>
      <c r="CN303" s="812"/>
      <c r="CO303" s="812"/>
      <c r="CP303" s="812"/>
      <c r="CQ303" s="812"/>
      <c r="CR303" s="812"/>
      <c r="CS303" s="812"/>
      <c r="CT303" s="812"/>
      <c r="CU303" s="812"/>
      <c r="CV303" s="812"/>
      <c r="CW303" s="812"/>
      <c r="CX303" s="812"/>
      <c r="CY303" s="812"/>
      <c r="CZ303" s="812"/>
      <c r="DA303" s="812"/>
      <c r="DB303" s="812"/>
      <c r="DC303" s="812"/>
      <c r="DD303" s="812"/>
      <c r="DE303" s="812"/>
      <c r="DF303" s="812"/>
      <c r="DG303" s="812"/>
      <c r="DH303" s="812"/>
      <c r="DI303" s="812"/>
      <c r="DJ303" s="812"/>
      <c r="DK303" s="812"/>
      <c r="DL303" s="812"/>
      <c r="DM303" s="812"/>
      <c r="DN303" s="812"/>
      <c r="DO303" s="812"/>
      <c r="DP303" s="812"/>
      <c r="DQ303" s="812"/>
      <c r="DR303" s="812"/>
      <c r="DS303" s="812"/>
      <c r="DT303" s="812"/>
      <c r="DU303" s="812"/>
      <c r="DV303" s="812"/>
      <c r="DW303" s="812"/>
      <c r="DX303" s="812"/>
      <c r="DY303" s="812"/>
      <c r="DZ303" s="812"/>
      <c r="EA303" s="812"/>
      <c r="EB303" s="812"/>
      <c r="EC303" s="812"/>
      <c r="ED303" s="812"/>
      <c r="EE303" s="812"/>
      <c r="EF303" s="812"/>
      <c r="EG303" s="812"/>
      <c r="EH303" s="812"/>
      <c r="EI303" s="812"/>
      <c r="EJ303" s="812"/>
      <c r="EK303" s="812"/>
      <c r="EL303" s="812"/>
      <c r="EM303" s="812"/>
      <c r="EN303" s="812"/>
      <c r="EO303" s="812"/>
      <c r="EP303" s="812"/>
      <c r="EQ303" s="812"/>
      <c r="ER303" s="812"/>
      <c r="ES303" s="812"/>
      <c r="ET303" s="812"/>
      <c r="EU303" s="812"/>
      <c r="EV303" s="812"/>
      <c r="EW303" s="812"/>
      <c r="EX303" s="812"/>
      <c r="EY303" s="812"/>
      <c r="EZ303" s="812"/>
      <c r="FA303" s="812"/>
      <c r="FB303" s="812"/>
      <c r="FC303" s="812"/>
      <c r="FD303" s="812"/>
      <c r="FE303" s="812"/>
      <c r="FF303" s="812"/>
      <c r="FG303" s="812"/>
      <c r="FH303" s="812"/>
      <c r="FI303" s="812"/>
      <c r="FJ303" s="812"/>
      <c r="FK303" s="812"/>
      <c r="FL303" s="812"/>
      <c r="FM303" s="812"/>
      <c r="FN303" s="812"/>
      <c r="FO303" s="812"/>
      <c r="FP303" s="812"/>
      <c r="FQ303" s="812"/>
      <c r="FR303" s="812"/>
      <c r="FS303" s="812"/>
      <c r="FT303" s="812"/>
      <c r="FU303" s="812"/>
      <c r="FV303" s="812"/>
      <c r="FW303" s="812"/>
      <c r="FX303" s="812"/>
      <c r="FY303" s="812"/>
      <c r="FZ303" s="812"/>
      <c r="GA303" s="812"/>
      <c r="GB303" s="812"/>
      <c r="GC303" s="812"/>
      <c r="GD303" s="812"/>
      <c r="GE303" s="812"/>
      <c r="GF303" s="812"/>
      <c r="GG303" s="812"/>
      <c r="GH303" s="812"/>
      <c r="GI303" s="812"/>
      <c r="GJ303" s="812"/>
      <c r="GK303" s="812"/>
      <c r="GL303" s="812"/>
      <c r="GM303" s="812"/>
    </row>
    <row r="304" spans="2:195" ht="15" customHeight="1" x14ac:dyDescent="0.2">
      <c r="B304" s="812"/>
      <c r="C304" s="812"/>
      <c r="D304" s="812"/>
      <c r="E304" s="812"/>
      <c r="F304" s="812"/>
      <c r="G304" s="812"/>
      <c r="H304" s="812"/>
      <c r="I304" s="812"/>
      <c r="J304" s="812"/>
      <c r="K304" s="812"/>
      <c r="L304" s="812"/>
      <c r="M304" s="812"/>
      <c r="N304" s="812"/>
      <c r="O304" s="812"/>
      <c r="P304" s="812"/>
      <c r="Q304" s="812"/>
      <c r="R304" s="812"/>
      <c r="S304" s="812"/>
      <c r="T304" s="812"/>
      <c r="U304" s="812"/>
      <c r="V304" s="812"/>
      <c r="W304" s="812"/>
      <c r="X304" s="812"/>
      <c r="Y304" s="812"/>
      <c r="Z304" s="812"/>
      <c r="AA304" s="812"/>
      <c r="AB304" s="812"/>
      <c r="AC304" s="812"/>
      <c r="AD304" s="812"/>
      <c r="AE304" s="812"/>
      <c r="AF304" s="812"/>
      <c r="AG304" s="812"/>
      <c r="AH304" s="812"/>
      <c r="AI304" s="812"/>
      <c r="AJ304" s="812"/>
      <c r="AK304" s="812"/>
      <c r="AL304" s="812"/>
      <c r="AM304" s="812"/>
      <c r="AN304" s="812"/>
      <c r="AO304" s="812"/>
      <c r="AP304" s="812"/>
      <c r="AQ304" s="812"/>
      <c r="AR304" s="812"/>
      <c r="AS304" s="812"/>
      <c r="AT304" s="812"/>
      <c r="AU304" s="812"/>
      <c r="AV304" s="812"/>
      <c r="AW304" s="812"/>
      <c r="AX304" s="812"/>
      <c r="AY304" s="812"/>
      <c r="AZ304" s="812"/>
      <c r="BA304" s="812"/>
      <c r="BB304" s="812"/>
      <c r="BC304" s="812"/>
      <c r="BD304" s="812"/>
      <c r="BE304" s="812"/>
      <c r="BF304" s="812"/>
      <c r="BG304" s="812"/>
      <c r="BH304" s="812"/>
      <c r="BI304" s="812"/>
      <c r="BJ304" s="812"/>
      <c r="BK304" s="812"/>
      <c r="BL304" s="812"/>
      <c r="BM304" s="812"/>
      <c r="BN304" s="812"/>
      <c r="BO304" s="812"/>
      <c r="BP304" s="812"/>
      <c r="BQ304" s="812"/>
      <c r="BR304" s="812"/>
      <c r="BS304" s="812"/>
      <c r="BT304" s="812"/>
      <c r="BU304" s="812"/>
      <c r="BV304" s="812"/>
      <c r="BW304" s="812"/>
      <c r="BX304" s="812"/>
      <c r="BY304" s="812"/>
      <c r="BZ304" s="812"/>
      <c r="CA304" s="812"/>
      <c r="CB304" s="812"/>
      <c r="CC304" s="812"/>
      <c r="CD304" s="812"/>
      <c r="CE304" s="812"/>
      <c r="CF304" s="812"/>
      <c r="CG304" s="812"/>
      <c r="CH304" s="812"/>
      <c r="CI304" s="812"/>
      <c r="CJ304" s="812"/>
      <c r="CK304" s="812"/>
      <c r="CL304" s="812"/>
      <c r="CM304" s="812"/>
      <c r="CN304" s="812"/>
      <c r="CO304" s="812"/>
      <c r="CP304" s="812"/>
      <c r="CQ304" s="812"/>
      <c r="CR304" s="812"/>
      <c r="CS304" s="812"/>
      <c r="CT304" s="812"/>
      <c r="CU304" s="812"/>
      <c r="CV304" s="812"/>
      <c r="CW304" s="812"/>
      <c r="CX304" s="812"/>
      <c r="CY304" s="812"/>
      <c r="CZ304" s="812"/>
      <c r="DA304" s="812"/>
      <c r="DB304" s="812"/>
      <c r="DC304" s="812"/>
      <c r="DD304" s="812"/>
      <c r="DE304" s="812"/>
      <c r="DF304" s="812"/>
      <c r="DG304" s="812"/>
      <c r="DH304" s="812"/>
      <c r="DI304" s="812"/>
      <c r="DJ304" s="812"/>
      <c r="DK304" s="812"/>
      <c r="DL304" s="812"/>
      <c r="DM304" s="812"/>
      <c r="DN304" s="812"/>
      <c r="DO304" s="812"/>
      <c r="DP304" s="812"/>
      <c r="DQ304" s="812"/>
      <c r="DR304" s="812"/>
      <c r="DS304" s="812"/>
      <c r="DT304" s="812"/>
      <c r="DU304" s="812"/>
      <c r="DV304" s="812"/>
      <c r="DW304" s="812"/>
      <c r="DX304" s="812"/>
      <c r="DY304" s="812"/>
      <c r="DZ304" s="812"/>
      <c r="EA304" s="812"/>
      <c r="EB304" s="812"/>
      <c r="EC304" s="812"/>
      <c r="ED304" s="812"/>
      <c r="EE304" s="812"/>
      <c r="EF304" s="812"/>
      <c r="EG304" s="812"/>
      <c r="EH304" s="812"/>
      <c r="EI304" s="812"/>
      <c r="EJ304" s="812"/>
      <c r="EK304" s="812"/>
      <c r="EL304" s="812"/>
      <c r="EM304" s="812"/>
      <c r="EN304" s="812"/>
      <c r="EO304" s="812"/>
      <c r="EP304" s="812"/>
      <c r="EQ304" s="812"/>
      <c r="ER304" s="812"/>
      <c r="ES304" s="812"/>
      <c r="ET304" s="812"/>
      <c r="EU304" s="812"/>
      <c r="EV304" s="812"/>
      <c r="EW304" s="812"/>
      <c r="EX304" s="812"/>
      <c r="EY304" s="812"/>
      <c r="EZ304" s="812"/>
      <c r="FA304" s="812"/>
      <c r="FB304" s="812"/>
      <c r="FC304" s="812"/>
      <c r="FD304" s="812"/>
      <c r="FE304" s="812"/>
      <c r="FF304" s="812"/>
      <c r="FG304" s="812"/>
      <c r="FH304" s="812"/>
      <c r="FI304" s="812"/>
      <c r="FJ304" s="812"/>
      <c r="FK304" s="812"/>
      <c r="FL304" s="812"/>
      <c r="FM304" s="812"/>
      <c r="FN304" s="812"/>
      <c r="FO304" s="812"/>
      <c r="FP304" s="812"/>
      <c r="FQ304" s="812"/>
      <c r="FR304" s="812"/>
      <c r="FS304" s="812"/>
      <c r="FT304" s="812"/>
      <c r="FU304" s="812"/>
      <c r="FV304" s="812"/>
      <c r="FW304" s="812"/>
      <c r="FX304" s="812"/>
      <c r="FY304" s="812"/>
      <c r="FZ304" s="812"/>
      <c r="GA304" s="812"/>
      <c r="GB304" s="812"/>
      <c r="GC304" s="812"/>
      <c r="GD304" s="812"/>
      <c r="GE304" s="812"/>
      <c r="GF304" s="812"/>
      <c r="GG304" s="812"/>
      <c r="GH304" s="812"/>
      <c r="GI304" s="812"/>
      <c r="GJ304" s="812"/>
      <c r="GK304" s="812"/>
      <c r="GL304" s="812"/>
      <c r="GM304" s="812"/>
    </row>
    <row r="305" spans="2:195" ht="15" customHeight="1" x14ac:dyDescent="0.2">
      <c r="B305" s="812"/>
      <c r="C305" s="812"/>
      <c r="D305" s="812"/>
      <c r="E305" s="812"/>
      <c r="F305" s="812"/>
      <c r="G305" s="812"/>
      <c r="H305" s="812"/>
      <c r="I305" s="812"/>
      <c r="J305" s="812"/>
      <c r="K305" s="812"/>
      <c r="L305" s="812"/>
      <c r="M305" s="812"/>
      <c r="N305" s="812"/>
      <c r="O305" s="812"/>
      <c r="P305" s="812"/>
      <c r="Q305" s="812"/>
      <c r="R305" s="812"/>
      <c r="S305" s="812"/>
      <c r="T305" s="812"/>
      <c r="U305" s="812"/>
      <c r="V305" s="812"/>
      <c r="W305" s="812"/>
      <c r="X305" s="812"/>
      <c r="Y305" s="812"/>
      <c r="Z305" s="812"/>
      <c r="AA305" s="812"/>
      <c r="AB305" s="812"/>
      <c r="AC305" s="812"/>
      <c r="AD305" s="812"/>
      <c r="AE305" s="812"/>
      <c r="AF305" s="812"/>
      <c r="AG305" s="812"/>
      <c r="AH305" s="812"/>
      <c r="AI305" s="812"/>
      <c r="AJ305" s="812"/>
      <c r="AK305" s="812"/>
      <c r="AL305" s="812"/>
      <c r="AM305" s="812"/>
      <c r="AN305" s="812"/>
      <c r="AO305" s="812"/>
      <c r="AP305" s="812"/>
      <c r="AQ305" s="812"/>
      <c r="AR305" s="812"/>
      <c r="AS305" s="812"/>
      <c r="AT305" s="812"/>
      <c r="AU305" s="812"/>
      <c r="AV305" s="812"/>
      <c r="AW305" s="812"/>
      <c r="AX305" s="812"/>
      <c r="AY305" s="812"/>
      <c r="AZ305" s="812"/>
      <c r="BA305" s="812"/>
      <c r="BB305" s="812"/>
      <c r="BC305" s="812"/>
      <c r="BD305" s="812"/>
      <c r="BE305" s="812"/>
      <c r="BF305" s="812"/>
      <c r="BG305" s="812"/>
      <c r="BH305" s="812"/>
      <c r="BI305" s="812"/>
      <c r="BJ305" s="812"/>
      <c r="BK305" s="812"/>
      <c r="BL305" s="812"/>
      <c r="BM305" s="812"/>
      <c r="BN305" s="812"/>
      <c r="BO305" s="812"/>
      <c r="BP305" s="812"/>
      <c r="BQ305" s="812"/>
      <c r="BR305" s="812"/>
      <c r="BS305" s="812"/>
      <c r="BT305" s="812"/>
      <c r="BU305" s="812"/>
      <c r="BV305" s="812"/>
      <c r="BW305" s="812"/>
      <c r="BX305" s="812"/>
      <c r="BY305" s="812"/>
      <c r="BZ305" s="812"/>
      <c r="CA305" s="812"/>
      <c r="CB305" s="812"/>
      <c r="CC305" s="812"/>
      <c r="CD305" s="812"/>
      <c r="CE305" s="812"/>
      <c r="CF305" s="812"/>
      <c r="CG305" s="812"/>
      <c r="CH305" s="812"/>
      <c r="CI305" s="812"/>
      <c r="CJ305" s="812"/>
      <c r="CK305" s="812"/>
      <c r="CL305" s="812"/>
      <c r="CM305" s="812"/>
      <c r="CN305" s="812"/>
      <c r="CO305" s="812"/>
      <c r="CP305" s="812"/>
      <c r="CQ305" s="812"/>
      <c r="CR305" s="812"/>
      <c r="CS305" s="812"/>
      <c r="CT305" s="812"/>
      <c r="CU305" s="812"/>
      <c r="CV305" s="812"/>
      <c r="CW305" s="812"/>
      <c r="CX305" s="812"/>
      <c r="CY305" s="812"/>
      <c r="CZ305" s="812"/>
      <c r="DA305" s="812"/>
      <c r="DB305" s="812"/>
      <c r="DC305" s="812"/>
      <c r="DD305" s="812"/>
      <c r="DE305" s="812"/>
      <c r="DF305" s="812"/>
      <c r="DG305" s="812"/>
      <c r="DH305" s="812"/>
      <c r="DI305" s="812"/>
      <c r="DJ305" s="812"/>
      <c r="DK305" s="812"/>
      <c r="DL305" s="812"/>
      <c r="DM305" s="812"/>
      <c r="DN305" s="812"/>
      <c r="DO305" s="812"/>
      <c r="DP305" s="812"/>
      <c r="DQ305" s="812"/>
      <c r="DR305" s="812"/>
      <c r="DS305" s="812"/>
      <c r="DT305" s="812"/>
      <c r="DU305" s="812"/>
      <c r="DV305" s="812"/>
      <c r="DW305" s="812"/>
      <c r="DX305" s="812"/>
      <c r="DY305" s="812"/>
      <c r="DZ305" s="812"/>
      <c r="EA305" s="812"/>
      <c r="EB305" s="812"/>
      <c r="EC305" s="812"/>
      <c r="ED305" s="812"/>
      <c r="EE305" s="812"/>
      <c r="EF305" s="812"/>
      <c r="EG305" s="812"/>
      <c r="EH305" s="812"/>
      <c r="EI305" s="812"/>
      <c r="EJ305" s="812"/>
      <c r="EK305" s="812"/>
      <c r="EL305" s="812"/>
      <c r="EM305" s="812"/>
      <c r="EN305" s="812"/>
      <c r="EO305" s="812"/>
      <c r="EP305" s="812"/>
      <c r="EQ305" s="812"/>
      <c r="ER305" s="812"/>
      <c r="ES305" s="812"/>
      <c r="ET305" s="812"/>
      <c r="EU305" s="812"/>
      <c r="EV305" s="812"/>
      <c r="EW305" s="812"/>
      <c r="EX305" s="812"/>
      <c r="EY305" s="812"/>
      <c r="EZ305" s="812"/>
      <c r="FA305" s="812"/>
      <c r="FB305" s="812"/>
      <c r="FC305" s="812"/>
      <c r="FD305" s="812"/>
      <c r="FE305" s="812"/>
      <c r="FF305" s="812"/>
      <c r="FG305" s="812"/>
      <c r="FH305" s="812"/>
      <c r="FI305" s="812"/>
      <c r="FJ305" s="812"/>
      <c r="FK305" s="812"/>
      <c r="FL305" s="812"/>
      <c r="FM305" s="812"/>
      <c r="FN305" s="812"/>
      <c r="FO305" s="812"/>
      <c r="FP305" s="812"/>
      <c r="FQ305" s="812"/>
      <c r="FR305" s="812"/>
      <c r="FS305" s="812"/>
      <c r="FT305" s="812"/>
      <c r="FU305" s="812"/>
      <c r="FV305" s="812"/>
      <c r="FW305" s="812"/>
      <c r="FX305" s="812"/>
      <c r="FY305" s="812"/>
      <c r="FZ305" s="812"/>
      <c r="GA305" s="812"/>
      <c r="GB305" s="812"/>
      <c r="GC305" s="812"/>
      <c r="GD305" s="812"/>
      <c r="GE305" s="812"/>
      <c r="GF305" s="812"/>
      <c r="GG305" s="812"/>
      <c r="GH305" s="812"/>
      <c r="GI305" s="812"/>
      <c r="GJ305" s="812"/>
      <c r="GK305" s="812"/>
      <c r="GL305" s="812"/>
      <c r="GM305" s="812"/>
    </row>
    <row r="306" spans="2:195" ht="15" customHeight="1" x14ac:dyDescent="0.2">
      <c r="B306" s="812"/>
      <c r="C306" s="812"/>
      <c r="D306" s="812"/>
      <c r="E306" s="812"/>
      <c r="F306" s="812"/>
      <c r="G306" s="812"/>
      <c r="H306" s="812"/>
      <c r="I306" s="812"/>
      <c r="J306" s="812"/>
      <c r="K306" s="812"/>
      <c r="L306" s="812"/>
      <c r="M306" s="812"/>
      <c r="N306" s="812"/>
      <c r="O306" s="812"/>
      <c r="P306" s="812"/>
      <c r="Q306" s="812"/>
      <c r="R306" s="812"/>
      <c r="S306" s="812"/>
      <c r="T306" s="812"/>
      <c r="U306" s="812"/>
      <c r="V306" s="812"/>
      <c r="W306" s="812"/>
      <c r="X306" s="812"/>
      <c r="Y306" s="812"/>
      <c r="Z306" s="812"/>
      <c r="AA306" s="812"/>
      <c r="AB306" s="812"/>
      <c r="AC306" s="812"/>
      <c r="AD306" s="812"/>
      <c r="AE306" s="812"/>
      <c r="AF306" s="812"/>
      <c r="AG306" s="812"/>
      <c r="AH306" s="812"/>
      <c r="AI306" s="812"/>
      <c r="AJ306" s="812"/>
      <c r="AK306" s="812"/>
      <c r="AL306" s="812"/>
      <c r="AM306" s="812"/>
      <c r="AN306" s="812"/>
      <c r="AO306" s="812"/>
      <c r="AP306" s="812"/>
      <c r="AQ306" s="812"/>
      <c r="AR306" s="812"/>
      <c r="AS306" s="812"/>
      <c r="AT306" s="812"/>
      <c r="AU306" s="812"/>
      <c r="AV306" s="812"/>
      <c r="AW306" s="812"/>
      <c r="AX306" s="812"/>
      <c r="AY306" s="812"/>
      <c r="AZ306" s="812"/>
      <c r="BA306" s="812"/>
      <c r="BB306" s="812"/>
      <c r="BC306" s="812"/>
      <c r="BD306" s="812"/>
      <c r="BE306" s="812"/>
      <c r="BF306" s="812"/>
      <c r="BG306" s="812"/>
      <c r="BH306" s="812"/>
      <c r="BI306" s="812"/>
      <c r="BJ306" s="812"/>
      <c r="BK306" s="812"/>
      <c r="BL306" s="812"/>
      <c r="BM306" s="812"/>
      <c r="BN306" s="812"/>
      <c r="BO306" s="812"/>
      <c r="BP306" s="812"/>
      <c r="BQ306" s="812"/>
      <c r="BR306" s="812"/>
      <c r="BS306" s="812"/>
      <c r="BT306" s="812"/>
      <c r="BU306" s="812"/>
      <c r="BV306" s="812"/>
      <c r="BW306" s="812"/>
      <c r="BX306" s="812"/>
      <c r="BY306" s="812"/>
      <c r="BZ306" s="812"/>
      <c r="CA306" s="812"/>
      <c r="CB306" s="812"/>
      <c r="CC306" s="812"/>
      <c r="CD306" s="812"/>
      <c r="CE306" s="812"/>
      <c r="CF306" s="812"/>
      <c r="CG306" s="812"/>
      <c r="CH306" s="812"/>
      <c r="CI306" s="812"/>
      <c r="CJ306" s="812"/>
      <c r="CK306" s="812"/>
      <c r="CL306" s="812"/>
      <c r="CM306" s="812"/>
      <c r="CN306" s="812"/>
      <c r="CO306" s="812"/>
      <c r="CP306" s="812"/>
      <c r="CQ306" s="812"/>
      <c r="CR306" s="812"/>
      <c r="CS306" s="812"/>
      <c r="CT306" s="812"/>
      <c r="CU306" s="812"/>
      <c r="CV306" s="812"/>
      <c r="CW306" s="812"/>
      <c r="CX306" s="812"/>
      <c r="CY306" s="812"/>
      <c r="CZ306" s="812"/>
      <c r="DA306" s="812"/>
      <c r="DB306" s="812"/>
      <c r="DC306" s="812"/>
      <c r="DD306" s="812"/>
      <c r="DE306" s="812"/>
      <c r="DF306" s="812"/>
      <c r="DG306" s="812"/>
      <c r="DH306" s="812"/>
      <c r="DI306" s="812"/>
      <c r="DJ306" s="812"/>
      <c r="DK306" s="812"/>
      <c r="DL306" s="812"/>
      <c r="DM306" s="812"/>
      <c r="DN306" s="812"/>
      <c r="DO306" s="812"/>
      <c r="DP306" s="812"/>
      <c r="DQ306" s="812"/>
      <c r="DR306" s="812"/>
      <c r="DS306" s="812"/>
      <c r="DT306" s="812"/>
      <c r="DU306" s="812"/>
      <c r="DV306" s="812"/>
      <c r="DW306" s="812"/>
      <c r="DX306" s="812"/>
      <c r="DY306" s="812"/>
      <c r="DZ306" s="812"/>
      <c r="EA306" s="812"/>
      <c r="EB306" s="812"/>
      <c r="EC306" s="812"/>
      <c r="ED306" s="812"/>
      <c r="EE306" s="812"/>
      <c r="EF306" s="812"/>
      <c r="EG306" s="812"/>
      <c r="EH306" s="812"/>
      <c r="EI306" s="812"/>
      <c r="EJ306" s="812"/>
      <c r="EK306" s="812"/>
      <c r="EL306" s="812"/>
      <c r="EM306" s="812"/>
      <c r="EN306" s="812"/>
      <c r="EO306" s="812"/>
      <c r="EP306" s="812"/>
      <c r="EQ306" s="812"/>
      <c r="ER306" s="812"/>
      <c r="ES306" s="812"/>
      <c r="ET306" s="812"/>
      <c r="EU306" s="812"/>
      <c r="EV306" s="812"/>
      <c r="EW306" s="812"/>
      <c r="EX306" s="812"/>
      <c r="EY306" s="812"/>
      <c r="EZ306" s="812"/>
      <c r="FA306" s="812"/>
      <c r="FB306" s="812"/>
      <c r="FC306" s="812"/>
      <c r="FD306" s="812"/>
      <c r="FE306" s="812"/>
      <c r="FF306" s="812"/>
      <c r="FG306" s="812"/>
      <c r="FH306" s="812"/>
      <c r="FI306" s="812"/>
      <c r="FJ306" s="812"/>
      <c r="FK306" s="812"/>
      <c r="FL306" s="812"/>
      <c r="FM306" s="812"/>
      <c r="FN306" s="812"/>
      <c r="FO306" s="812"/>
      <c r="FP306" s="812"/>
      <c r="FQ306" s="812"/>
      <c r="FR306" s="812"/>
      <c r="FS306" s="812"/>
      <c r="FT306" s="812"/>
      <c r="FU306" s="812"/>
      <c r="FV306" s="812"/>
      <c r="FW306" s="812"/>
      <c r="FX306" s="812"/>
      <c r="FY306" s="812"/>
      <c r="FZ306" s="812"/>
      <c r="GA306" s="812"/>
      <c r="GB306" s="812"/>
      <c r="GC306" s="812"/>
      <c r="GD306" s="812"/>
      <c r="GE306" s="812"/>
      <c r="GF306" s="812"/>
      <c r="GG306" s="812"/>
      <c r="GH306" s="812"/>
      <c r="GI306" s="812"/>
      <c r="GJ306" s="812"/>
      <c r="GK306" s="812"/>
      <c r="GL306" s="812"/>
      <c r="GM306" s="812"/>
    </row>
    <row r="307" spans="2:195" ht="15" customHeight="1" x14ac:dyDescent="0.2">
      <c r="B307" s="812"/>
      <c r="C307" s="812"/>
      <c r="D307" s="812"/>
      <c r="E307" s="812"/>
      <c r="F307" s="812"/>
      <c r="G307" s="812"/>
      <c r="H307" s="812"/>
      <c r="I307" s="812"/>
      <c r="J307" s="812"/>
      <c r="K307" s="812"/>
      <c r="L307" s="812"/>
      <c r="M307" s="812"/>
      <c r="N307" s="812"/>
      <c r="O307" s="812"/>
      <c r="P307" s="812"/>
      <c r="Q307" s="812"/>
      <c r="R307" s="812"/>
      <c r="S307" s="812"/>
      <c r="T307" s="812"/>
      <c r="U307" s="812"/>
      <c r="V307" s="812"/>
      <c r="W307" s="812"/>
      <c r="X307" s="812"/>
      <c r="Y307" s="812"/>
      <c r="Z307" s="812"/>
      <c r="AA307" s="812"/>
      <c r="AB307" s="812"/>
      <c r="AC307" s="812"/>
      <c r="AD307" s="812"/>
      <c r="AE307" s="812"/>
      <c r="AF307" s="812"/>
      <c r="AG307" s="812"/>
      <c r="AH307" s="812"/>
      <c r="AI307" s="812"/>
      <c r="AJ307" s="812"/>
      <c r="AK307" s="812"/>
      <c r="AL307" s="812"/>
      <c r="AM307" s="812"/>
      <c r="AN307" s="812"/>
      <c r="AO307" s="812"/>
      <c r="AP307" s="812"/>
      <c r="AQ307" s="812"/>
      <c r="AR307" s="812"/>
      <c r="AS307" s="812"/>
      <c r="AT307" s="812"/>
      <c r="AU307" s="812"/>
      <c r="AV307" s="812"/>
      <c r="AW307" s="812"/>
      <c r="AX307" s="812"/>
      <c r="AY307" s="812"/>
      <c r="AZ307" s="812"/>
      <c r="BA307" s="812"/>
      <c r="BB307" s="812"/>
      <c r="BC307" s="812"/>
      <c r="BD307" s="812"/>
      <c r="BE307" s="812"/>
      <c r="BF307" s="812"/>
      <c r="BG307" s="812"/>
      <c r="BH307" s="812"/>
      <c r="BI307" s="812"/>
      <c r="BJ307" s="812"/>
      <c r="BK307" s="812"/>
      <c r="BL307" s="812"/>
      <c r="BM307" s="812"/>
      <c r="BN307" s="812"/>
      <c r="BO307" s="812"/>
      <c r="BP307" s="812"/>
      <c r="BQ307" s="812"/>
      <c r="BR307" s="812"/>
      <c r="BS307" s="812"/>
      <c r="BT307" s="812"/>
      <c r="BU307" s="812"/>
      <c r="BV307" s="812"/>
      <c r="BW307" s="812"/>
      <c r="BX307" s="812"/>
      <c r="BY307" s="812"/>
      <c r="BZ307" s="812"/>
      <c r="CA307" s="812"/>
      <c r="CB307" s="812"/>
      <c r="CC307" s="812"/>
      <c r="CD307" s="812"/>
      <c r="CE307" s="812"/>
      <c r="CF307" s="812"/>
      <c r="CG307" s="812"/>
      <c r="CH307" s="812"/>
      <c r="CI307" s="812"/>
      <c r="CJ307" s="812"/>
      <c r="CK307" s="812"/>
      <c r="CL307" s="812"/>
      <c r="CM307" s="812"/>
      <c r="CN307" s="812"/>
      <c r="CO307" s="812"/>
      <c r="CP307" s="812"/>
      <c r="CQ307" s="812"/>
      <c r="CR307" s="812"/>
      <c r="CS307" s="812"/>
      <c r="CT307" s="812"/>
      <c r="CU307" s="812"/>
      <c r="CV307" s="812"/>
      <c r="CW307" s="812"/>
      <c r="CX307" s="812"/>
      <c r="CY307" s="812"/>
      <c r="CZ307" s="812"/>
      <c r="DA307" s="812"/>
      <c r="DB307" s="812"/>
      <c r="DC307" s="812"/>
      <c r="DD307" s="812"/>
      <c r="DE307" s="812"/>
      <c r="DF307" s="812"/>
      <c r="DG307" s="812"/>
      <c r="DH307" s="812"/>
      <c r="DI307" s="812"/>
      <c r="DJ307" s="812"/>
      <c r="DK307" s="812"/>
      <c r="DL307" s="812"/>
      <c r="DM307" s="812"/>
      <c r="DN307" s="812"/>
      <c r="DO307" s="812"/>
      <c r="DP307" s="812"/>
      <c r="DQ307" s="812"/>
      <c r="DR307" s="812"/>
      <c r="DS307" s="812"/>
      <c r="DT307" s="812"/>
      <c r="DU307" s="812"/>
      <c r="DV307" s="812"/>
      <c r="DW307" s="812"/>
      <c r="DX307" s="812"/>
      <c r="DY307" s="812"/>
      <c r="DZ307" s="812"/>
      <c r="EA307" s="812"/>
      <c r="EB307" s="812"/>
      <c r="EC307" s="812"/>
      <c r="ED307" s="812"/>
      <c r="EE307" s="812"/>
      <c r="EF307" s="812"/>
      <c r="EG307" s="812"/>
      <c r="EH307" s="812"/>
      <c r="EI307" s="812"/>
      <c r="EJ307" s="812"/>
      <c r="EK307" s="812"/>
      <c r="EL307" s="812"/>
      <c r="EM307" s="812"/>
      <c r="EN307" s="812"/>
      <c r="EO307" s="812"/>
      <c r="EP307" s="812"/>
      <c r="EQ307" s="812"/>
      <c r="ER307" s="812"/>
      <c r="ES307" s="812"/>
      <c r="ET307" s="812"/>
      <c r="EU307" s="812"/>
      <c r="EV307" s="812"/>
      <c r="EW307" s="812"/>
      <c r="EX307" s="812"/>
      <c r="EY307" s="812"/>
      <c r="EZ307" s="812"/>
      <c r="FA307" s="812"/>
      <c r="FB307" s="812"/>
      <c r="FC307" s="812"/>
      <c r="FD307" s="812"/>
      <c r="FE307" s="812"/>
      <c r="FF307" s="812"/>
      <c r="FG307" s="812"/>
      <c r="FH307" s="812"/>
      <c r="FI307" s="812"/>
      <c r="FJ307" s="812"/>
      <c r="FK307" s="812"/>
      <c r="FL307" s="812"/>
      <c r="FM307" s="812"/>
      <c r="FN307" s="812"/>
      <c r="FO307" s="812"/>
      <c r="FP307" s="812"/>
      <c r="FQ307" s="812"/>
      <c r="FR307" s="812"/>
      <c r="FS307" s="812"/>
      <c r="FT307" s="812"/>
      <c r="FU307" s="812"/>
      <c r="FV307" s="812"/>
      <c r="FW307" s="812"/>
      <c r="FX307" s="812"/>
      <c r="FY307" s="812"/>
      <c r="FZ307" s="812"/>
      <c r="GA307" s="812"/>
      <c r="GB307" s="812"/>
      <c r="GC307" s="812"/>
      <c r="GD307" s="812"/>
      <c r="GE307" s="812"/>
      <c r="GF307" s="812"/>
      <c r="GG307" s="812"/>
      <c r="GH307" s="812"/>
      <c r="GI307" s="812"/>
      <c r="GJ307" s="812"/>
      <c r="GK307" s="812"/>
      <c r="GL307" s="812"/>
      <c r="GM307" s="812"/>
    </row>
    <row r="308" spans="2:195" ht="15" customHeight="1" x14ac:dyDescent="0.2">
      <c r="B308" s="812"/>
      <c r="C308" s="812"/>
      <c r="D308" s="812"/>
      <c r="E308" s="812"/>
      <c r="F308" s="812"/>
      <c r="G308" s="812"/>
      <c r="H308" s="812"/>
      <c r="I308" s="812"/>
      <c r="J308" s="812"/>
      <c r="K308" s="812"/>
      <c r="L308" s="812"/>
      <c r="M308" s="812"/>
      <c r="N308" s="812"/>
      <c r="O308" s="812"/>
      <c r="P308" s="812"/>
      <c r="Q308" s="812"/>
      <c r="R308" s="812"/>
      <c r="S308" s="812"/>
      <c r="T308" s="812"/>
      <c r="U308" s="812"/>
      <c r="V308" s="812"/>
      <c r="W308" s="812"/>
      <c r="X308" s="812"/>
      <c r="Y308" s="812"/>
      <c r="Z308" s="812"/>
      <c r="AA308" s="812"/>
      <c r="AB308" s="812"/>
      <c r="AC308" s="812"/>
      <c r="AD308" s="812"/>
      <c r="AE308" s="812"/>
      <c r="AF308" s="812"/>
      <c r="AG308" s="812"/>
      <c r="AH308" s="812"/>
      <c r="AI308" s="812"/>
      <c r="AJ308" s="812"/>
      <c r="AK308" s="812"/>
      <c r="AL308" s="812"/>
      <c r="AM308" s="812"/>
      <c r="AN308" s="812"/>
      <c r="AO308" s="812"/>
      <c r="AP308" s="812"/>
      <c r="AQ308" s="812"/>
      <c r="AR308" s="812"/>
      <c r="AS308" s="812"/>
      <c r="AT308" s="812"/>
      <c r="AU308" s="812"/>
      <c r="AV308" s="812"/>
      <c r="AW308" s="812"/>
      <c r="AX308" s="812"/>
      <c r="AY308" s="812"/>
      <c r="AZ308" s="812"/>
      <c r="BA308" s="812"/>
      <c r="BB308" s="812"/>
      <c r="BC308" s="812"/>
      <c r="BD308" s="812"/>
      <c r="BE308" s="812"/>
      <c r="BF308" s="812"/>
      <c r="BG308" s="812"/>
      <c r="BH308" s="812"/>
      <c r="BI308" s="812"/>
      <c r="BJ308" s="812"/>
      <c r="BK308" s="812"/>
      <c r="BL308" s="812"/>
      <c r="BM308" s="812"/>
      <c r="BN308" s="812"/>
      <c r="BO308" s="812"/>
      <c r="BP308" s="812"/>
      <c r="BQ308" s="812"/>
      <c r="BR308" s="812"/>
      <c r="BS308" s="812"/>
      <c r="BT308" s="812"/>
      <c r="BU308" s="812"/>
      <c r="BV308" s="812"/>
      <c r="BW308" s="812"/>
      <c r="BX308" s="812"/>
      <c r="BY308" s="812"/>
      <c r="BZ308" s="812"/>
      <c r="CA308" s="812"/>
      <c r="CB308" s="812"/>
      <c r="CC308" s="812"/>
      <c r="CD308" s="812"/>
      <c r="CE308" s="812"/>
      <c r="CF308" s="812"/>
      <c r="CG308" s="812"/>
      <c r="CH308" s="812"/>
      <c r="CI308" s="812"/>
      <c r="CJ308" s="812"/>
      <c r="CK308" s="812"/>
      <c r="CL308" s="812"/>
      <c r="CM308" s="812"/>
      <c r="CN308" s="812"/>
      <c r="CO308" s="812"/>
      <c r="CP308" s="812"/>
      <c r="CQ308" s="812"/>
      <c r="CR308" s="812"/>
      <c r="CS308" s="812"/>
      <c r="CT308" s="812"/>
      <c r="CU308" s="812"/>
      <c r="CV308" s="812"/>
      <c r="CW308" s="812"/>
      <c r="CX308" s="812"/>
      <c r="CY308" s="812"/>
      <c r="CZ308" s="812"/>
      <c r="DA308" s="812"/>
      <c r="DB308" s="812"/>
      <c r="DC308" s="812"/>
      <c r="DD308" s="812"/>
      <c r="DE308" s="812"/>
      <c r="DF308" s="812"/>
      <c r="DG308" s="812"/>
      <c r="DH308" s="812"/>
      <c r="DI308" s="812"/>
      <c r="DJ308" s="812"/>
      <c r="DK308" s="812"/>
      <c r="DL308" s="812"/>
      <c r="DM308" s="812"/>
      <c r="DN308" s="812"/>
      <c r="DO308" s="812"/>
      <c r="DP308" s="812"/>
      <c r="DQ308" s="812"/>
      <c r="DR308" s="812"/>
      <c r="DS308" s="812"/>
      <c r="DT308" s="812"/>
      <c r="DU308" s="812"/>
      <c r="DV308" s="812"/>
      <c r="DW308" s="812"/>
      <c r="DX308" s="812"/>
      <c r="DY308" s="812"/>
      <c r="DZ308" s="812"/>
      <c r="EA308" s="812"/>
      <c r="EB308" s="812"/>
      <c r="EC308" s="812"/>
      <c r="ED308" s="812"/>
      <c r="EE308" s="812"/>
      <c r="EF308" s="812"/>
      <c r="EG308" s="812"/>
      <c r="EH308" s="812"/>
      <c r="EI308" s="812"/>
      <c r="EJ308" s="812"/>
      <c r="EK308" s="812"/>
      <c r="EL308" s="812"/>
      <c r="EM308" s="812"/>
      <c r="EN308" s="812"/>
      <c r="EO308" s="812"/>
      <c r="EP308" s="812"/>
      <c r="EQ308" s="812"/>
      <c r="ER308" s="812"/>
      <c r="ES308" s="812"/>
      <c r="ET308" s="812"/>
      <c r="EU308" s="812"/>
      <c r="EV308" s="812"/>
      <c r="EW308" s="812"/>
      <c r="EX308" s="812"/>
      <c r="EY308" s="812"/>
      <c r="EZ308" s="812"/>
      <c r="FA308" s="812"/>
      <c r="FB308" s="812"/>
      <c r="FC308" s="812"/>
      <c r="FD308" s="812"/>
      <c r="FE308" s="812"/>
      <c r="FF308" s="812"/>
      <c r="FG308" s="812"/>
      <c r="FH308" s="812"/>
      <c r="FI308" s="812"/>
      <c r="FJ308" s="812"/>
      <c r="FK308" s="812"/>
      <c r="FL308" s="812"/>
      <c r="FM308" s="812"/>
      <c r="FN308" s="812"/>
      <c r="FO308" s="812"/>
      <c r="FP308" s="812"/>
      <c r="FQ308" s="812"/>
      <c r="FR308" s="812"/>
      <c r="FS308" s="812"/>
      <c r="FT308" s="812"/>
      <c r="FU308" s="812"/>
      <c r="FV308" s="812"/>
      <c r="FW308" s="812"/>
      <c r="FX308" s="812"/>
      <c r="FY308" s="812"/>
      <c r="FZ308" s="812"/>
      <c r="GA308" s="812"/>
      <c r="GB308" s="812"/>
      <c r="GC308" s="812"/>
      <c r="GD308" s="812"/>
      <c r="GE308" s="812"/>
      <c r="GF308" s="812"/>
      <c r="GG308" s="812"/>
      <c r="GH308" s="812"/>
      <c r="GI308" s="812"/>
      <c r="GJ308" s="812"/>
      <c r="GK308" s="812"/>
      <c r="GL308" s="812"/>
      <c r="GM308" s="812"/>
    </row>
    <row r="309" spans="2:195" ht="15" customHeight="1" x14ac:dyDescent="0.2">
      <c r="B309" s="812"/>
      <c r="C309" s="812"/>
      <c r="D309" s="812"/>
      <c r="E309" s="812"/>
      <c r="F309" s="812"/>
      <c r="G309" s="812"/>
      <c r="H309" s="812"/>
      <c r="I309" s="812"/>
      <c r="J309" s="812"/>
      <c r="K309" s="812"/>
      <c r="L309" s="812"/>
      <c r="M309" s="812"/>
      <c r="N309" s="812"/>
      <c r="O309" s="812"/>
      <c r="P309" s="812"/>
      <c r="Q309" s="812"/>
      <c r="R309" s="812"/>
      <c r="S309" s="812"/>
      <c r="T309" s="812"/>
      <c r="U309" s="812"/>
      <c r="V309" s="812"/>
      <c r="W309" s="812"/>
      <c r="X309" s="812"/>
      <c r="Y309" s="812"/>
      <c r="Z309" s="812"/>
      <c r="AA309" s="812"/>
      <c r="AB309" s="812"/>
      <c r="AC309" s="812"/>
      <c r="AD309" s="812"/>
      <c r="AE309" s="812"/>
      <c r="AF309" s="812"/>
      <c r="AG309" s="812"/>
      <c r="AH309" s="812"/>
      <c r="AI309" s="812"/>
      <c r="AJ309" s="812"/>
      <c r="AK309" s="812"/>
      <c r="AL309" s="812"/>
      <c r="AM309" s="812"/>
      <c r="AN309" s="812"/>
      <c r="AO309" s="812"/>
      <c r="AP309" s="812"/>
      <c r="AQ309" s="812"/>
      <c r="AR309" s="812"/>
      <c r="AS309" s="812"/>
      <c r="AT309" s="812"/>
      <c r="AU309" s="812"/>
      <c r="AV309" s="812"/>
      <c r="AW309" s="812"/>
      <c r="AX309" s="812"/>
      <c r="AY309" s="812"/>
      <c r="AZ309" s="812"/>
      <c r="BA309" s="812"/>
      <c r="BB309" s="812"/>
      <c r="BC309" s="812"/>
      <c r="BD309" s="812"/>
      <c r="BE309" s="812"/>
      <c r="BF309" s="812"/>
      <c r="BG309" s="812"/>
      <c r="BH309" s="812"/>
      <c r="BI309" s="812"/>
      <c r="BJ309" s="812"/>
      <c r="BK309" s="812"/>
      <c r="BL309" s="812"/>
      <c r="BM309" s="812"/>
      <c r="BN309" s="812"/>
      <c r="BO309" s="812"/>
      <c r="BP309" s="812"/>
      <c r="BQ309" s="812"/>
      <c r="BR309" s="812"/>
      <c r="BS309" s="812"/>
      <c r="BT309" s="812"/>
      <c r="BU309" s="812"/>
      <c r="BV309" s="812"/>
      <c r="BW309" s="812"/>
      <c r="BX309" s="812"/>
      <c r="BY309" s="812"/>
      <c r="BZ309" s="812"/>
      <c r="CA309" s="812"/>
      <c r="CB309" s="812"/>
      <c r="CC309" s="812"/>
      <c r="CD309" s="812"/>
      <c r="CE309" s="812"/>
      <c r="CF309" s="812"/>
      <c r="CG309" s="812"/>
      <c r="CH309" s="812"/>
      <c r="CI309" s="812"/>
      <c r="CJ309" s="812"/>
      <c r="CK309" s="812"/>
      <c r="CL309" s="812"/>
      <c r="CM309" s="812"/>
      <c r="CN309" s="812"/>
      <c r="CO309" s="812"/>
      <c r="CP309" s="812"/>
      <c r="CQ309" s="812"/>
      <c r="CR309" s="812"/>
      <c r="CS309" s="812"/>
      <c r="CT309" s="812"/>
      <c r="CU309" s="812"/>
      <c r="CV309" s="812"/>
      <c r="CW309" s="812"/>
      <c r="CX309" s="812"/>
      <c r="CY309" s="812"/>
      <c r="CZ309" s="812"/>
      <c r="DA309" s="812"/>
      <c r="DB309" s="812"/>
      <c r="DC309" s="812"/>
      <c r="DD309" s="812"/>
      <c r="DE309" s="812"/>
      <c r="DF309" s="812"/>
      <c r="DG309" s="812"/>
      <c r="DH309" s="812"/>
      <c r="DI309" s="812"/>
      <c r="DJ309" s="812"/>
      <c r="DK309" s="812"/>
      <c r="DL309" s="812"/>
      <c r="DM309" s="812"/>
      <c r="DN309" s="812"/>
      <c r="DO309" s="812"/>
      <c r="DP309" s="812"/>
      <c r="DQ309" s="812"/>
      <c r="DR309" s="812"/>
      <c r="DS309" s="812"/>
      <c r="DT309" s="812"/>
      <c r="DU309" s="812"/>
      <c r="DV309" s="812"/>
      <c r="DW309" s="812"/>
      <c r="DX309" s="812"/>
      <c r="DY309" s="812"/>
      <c r="DZ309" s="812"/>
      <c r="EA309" s="812"/>
      <c r="EB309" s="812"/>
      <c r="EC309" s="812"/>
      <c r="ED309" s="812"/>
      <c r="EE309" s="812"/>
      <c r="EF309" s="812"/>
      <c r="EG309" s="812"/>
      <c r="EH309" s="812"/>
      <c r="EI309" s="812"/>
      <c r="EJ309" s="812"/>
      <c r="EK309" s="812"/>
      <c r="EL309" s="812"/>
      <c r="EM309" s="812"/>
      <c r="EN309" s="812"/>
      <c r="EO309" s="812"/>
      <c r="EP309" s="812"/>
      <c r="EQ309" s="812"/>
      <c r="ER309" s="812"/>
      <c r="ES309" s="812"/>
      <c r="ET309" s="812"/>
      <c r="EU309" s="812"/>
      <c r="EV309" s="812"/>
      <c r="EW309" s="812"/>
      <c r="EX309" s="812"/>
      <c r="EY309" s="812"/>
      <c r="EZ309" s="812"/>
      <c r="FA309" s="812"/>
      <c r="FB309" s="812"/>
      <c r="FC309" s="812"/>
      <c r="FD309" s="812"/>
      <c r="FE309" s="812"/>
      <c r="FF309" s="812"/>
      <c r="FG309" s="812"/>
      <c r="FH309" s="812"/>
      <c r="FI309" s="812"/>
      <c r="FJ309" s="812"/>
      <c r="FK309" s="812"/>
      <c r="FL309" s="812"/>
      <c r="FM309" s="812"/>
      <c r="FN309" s="812"/>
      <c r="FO309" s="812"/>
      <c r="FP309" s="812"/>
      <c r="FQ309" s="812"/>
      <c r="FR309" s="812"/>
      <c r="FS309" s="812"/>
      <c r="FT309" s="812"/>
      <c r="FU309" s="812"/>
      <c r="FV309" s="812"/>
      <c r="FW309" s="812"/>
      <c r="FX309" s="812"/>
      <c r="FY309" s="812"/>
      <c r="FZ309" s="812"/>
      <c r="GA309" s="812"/>
      <c r="GB309" s="812"/>
      <c r="GC309" s="812"/>
      <c r="GD309" s="812"/>
      <c r="GE309" s="812"/>
      <c r="GF309" s="812"/>
      <c r="GG309" s="812"/>
      <c r="GH309" s="812"/>
      <c r="GI309" s="812"/>
      <c r="GJ309" s="812"/>
      <c r="GK309" s="812"/>
      <c r="GL309" s="812"/>
      <c r="GM309" s="812"/>
    </row>
    <row r="310" spans="2:195" ht="15" customHeight="1" x14ac:dyDescent="0.2">
      <c r="B310" s="812"/>
      <c r="C310" s="812"/>
      <c r="D310" s="812"/>
      <c r="E310" s="812"/>
      <c r="F310" s="812"/>
      <c r="G310" s="812"/>
      <c r="H310" s="812"/>
      <c r="I310" s="812"/>
      <c r="J310" s="812"/>
      <c r="K310" s="812"/>
      <c r="L310" s="812"/>
      <c r="M310" s="812"/>
      <c r="N310" s="812"/>
      <c r="O310" s="812"/>
      <c r="P310" s="812"/>
      <c r="Q310" s="812"/>
      <c r="R310" s="812"/>
      <c r="S310" s="812"/>
      <c r="T310" s="812"/>
      <c r="U310" s="812"/>
      <c r="V310" s="812"/>
      <c r="W310" s="812"/>
      <c r="X310" s="812"/>
      <c r="Y310" s="812"/>
      <c r="Z310" s="812"/>
      <c r="AA310" s="812"/>
      <c r="AB310" s="812"/>
      <c r="AC310" s="812"/>
      <c r="AD310" s="812"/>
      <c r="AE310" s="812"/>
      <c r="AF310" s="812"/>
      <c r="AG310" s="812"/>
      <c r="AH310" s="812"/>
      <c r="AI310" s="812"/>
      <c r="AJ310" s="812"/>
      <c r="AK310" s="812"/>
      <c r="AL310" s="812"/>
      <c r="AM310" s="812"/>
      <c r="AN310" s="812"/>
      <c r="AO310" s="812"/>
      <c r="AP310" s="812"/>
      <c r="AQ310" s="812"/>
      <c r="AR310" s="812"/>
      <c r="AS310" s="812"/>
      <c r="AT310" s="812"/>
      <c r="AU310" s="812"/>
      <c r="AV310" s="812"/>
      <c r="AW310" s="812"/>
      <c r="AX310" s="812"/>
      <c r="AY310" s="812"/>
      <c r="AZ310" s="812"/>
      <c r="BA310" s="812"/>
      <c r="BB310" s="812"/>
      <c r="BC310" s="812"/>
      <c r="BD310" s="812"/>
      <c r="BE310" s="812"/>
      <c r="BF310" s="812"/>
      <c r="BG310" s="812"/>
      <c r="BH310" s="812"/>
      <c r="BI310" s="812"/>
      <c r="BJ310" s="812"/>
      <c r="BK310" s="812"/>
      <c r="BL310" s="812"/>
      <c r="BM310" s="812"/>
      <c r="BN310" s="812"/>
      <c r="BO310" s="812"/>
      <c r="BP310" s="812"/>
      <c r="BQ310" s="812"/>
      <c r="BR310" s="812"/>
      <c r="BS310" s="812"/>
      <c r="BT310" s="812"/>
      <c r="BU310" s="812"/>
      <c r="BV310" s="812"/>
      <c r="BW310" s="812"/>
      <c r="BX310" s="812"/>
      <c r="BY310" s="812"/>
      <c r="BZ310" s="812"/>
      <c r="CA310" s="812"/>
      <c r="CB310" s="812"/>
      <c r="CC310" s="812"/>
      <c r="CD310" s="812"/>
      <c r="CE310" s="812"/>
      <c r="CF310" s="812"/>
      <c r="CG310" s="812"/>
      <c r="CH310" s="812"/>
      <c r="CI310" s="812"/>
      <c r="CJ310" s="812"/>
      <c r="CK310" s="812"/>
      <c r="CL310" s="812"/>
      <c r="CM310" s="812"/>
      <c r="CN310" s="812"/>
      <c r="CO310" s="812"/>
      <c r="CP310" s="812"/>
      <c r="CQ310" s="812"/>
      <c r="CR310" s="812"/>
      <c r="CS310" s="812"/>
      <c r="CT310" s="812"/>
      <c r="CU310" s="812"/>
      <c r="CV310" s="812"/>
      <c r="CW310" s="812"/>
      <c r="CX310" s="812"/>
      <c r="CY310" s="812"/>
      <c r="CZ310" s="812"/>
      <c r="DA310" s="812"/>
      <c r="DB310" s="812"/>
      <c r="DC310" s="812"/>
      <c r="DD310" s="812"/>
      <c r="DE310" s="812"/>
      <c r="DF310" s="812"/>
      <c r="DG310" s="812"/>
      <c r="DH310" s="812"/>
      <c r="DI310" s="812"/>
      <c r="DJ310" s="812"/>
      <c r="DK310" s="812"/>
      <c r="DL310" s="812"/>
      <c r="DM310" s="812"/>
      <c r="DN310" s="812"/>
      <c r="DO310" s="812"/>
      <c r="DP310" s="812"/>
      <c r="DQ310" s="812"/>
      <c r="DR310" s="812"/>
      <c r="DS310" s="812"/>
      <c r="DT310" s="812"/>
      <c r="DU310" s="812"/>
      <c r="DV310" s="812"/>
      <c r="DW310" s="812"/>
      <c r="DX310" s="812"/>
      <c r="DY310" s="812"/>
      <c r="DZ310" s="812"/>
      <c r="EA310" s="812"/>
      <c r="EB310" s="812"/>
      <c r="EC310" s="812"/>
      <c r="ED310" s="812"/>
      <c r="EE310" s="812"/>
      <c r="EF310" s="812"/>
      <c r="EG310" s="812"/>
      <c r="EH310" s="812"/>
      <c r="EI310" s="812"/>
      <c r="EJ310" s="812"/>
      <c r="EK310" s="812"/>
      <c r="EL310" s="812"/>
      <c r="EM310" s="812"/>
      <c r="EN310" s="812"/>
      <c r="EO310" s="812"/>
      <c r="EP310" s="812"/>
      <c r="EQ310" s="812"/>
      <c r="ER310" s="812"/>
      <c r="ES310" s="812"/>
      <c r="ET310" s="812"/>
      <c r="EU310" s="812"/>
      <c r="EV310" s="812"/>
      <c r="EW310" s="812"/>
      <c r="EX310" s="812"/>
      <c r="EY310" s="812"/>
      <c r="EZ310" s="812"/>
      <c r="FA310" s="812"/>
      <c r="FB310" s="812"/>
      <c r="FC310" s="812"/>
      <c r="FD310" s="812"/>
      <c r="FE310" s="812"/>
      <c r="FF310" s="812"/>
      <c r="FG310" s="812"/>
      <c r="FH310" s="812"/>
      <c r="FI310" s="812"/>
      <c r="FJ310" s="812"/>
      <c r="FK310" s="812"/>
      <c r="FL310" s="812"/>
      <c r="FM310" s="812"/>
      <c r="FN310" s="812"/>
      <c r="FO310" s="812"/>
      <c r="FP310" s="812"/>
      <c r="FQ310" s="812"/>
      <c r="FR310" s="812"/>
      <c r="FS310" s="812"/>
      <c r="FT310" s="812"/>
      <c r="FU310" s="812"/>
      <c r="FV310" s="812"/>
      <c r="FW310" s="812"/>
      <c r="FX310" s="812"/>
      <c r="FY310" s="812"/>
      <c r="FZ310" s="812"/>
      <c r="GA310" s="812"/>
      <c r="GB310" s="812"/>
      <c r="GC310" s="812"/>
      <c r="GD310" s="812"/>
      <c r="GE310" s="812"/>
      <c r="GF310" s="812"/>
      <c r="GG310" s="812"/>
      <c r="GH310" s="812"/>
      <c r="GI310" s="812"/>
      <c r="GJ310" s="812"/>
      <c r="GK310" s="812"/>
      <c r="GL310" s="812"/>
      <c r="GM310" s="812"/>
    </row>
    <row r="311" spans="2:195" ht="15" customHeight="1" x14ac:dyDescent="0.2">
      <c r="B311" s="812"/>
      <c r="C311" s="812"/>
      <c r="D311" s="812"/>
      <c r="E311" s="812"/>
      <c r="F311" s="812"/>
      <c r="G311" s="812"/>
      <c r="H311" s="812"/>
      <c r="I311" s="812"/>
      <c r="J311" s="812"/>
      <c r="K311" s="812"/>
      <c r="L311" s="812"/>
      <c r="M311" s="812"/>
      <c r="N311" s="812"/>
      <c r="O311" s="812"/>
      <c r="P311" s="812"/>
      <c r="Q311" s="812"/>
      <c r="R311" s="812"/>
      <c r="S311" s="812"/>
      <c r="T311" s="812"/>
      <c r="U311" s="812"/>
      <c r="V311" s="812"/>
      <c r="W311" s="812"/>
      <c r="X311" s="812"/>
      <c r="Y311" s="812"/>
      <c r="Z311" s="812"/>
      <c r="AA311" s="812"/>
      <c r="AB311" s="812"/>
      <c r="AC311" s="812"/>
      <c r="AD311" s="812"/>
      <c r="AE311" s="812"/>
      <c r="AF311" s="812"/>
      <c r="AG311" s="812"/>
      <c r="AH311" s="812"/>
      <c r="AI311" s="812"/>
      <c r="AJ311" s="812"/>
      <c r="AK311" s="812"/>
      <c r="AL311" s="812"/>
      <c r="AM311" s="812"/>
      <c r="AN311" s="812"/>
      <c r="AO311" s="812"/>
      <c r="AP311" s="812"/>
      <c r="AQ311" s="812"/>
      <c r="AR311" s="812"/>
      <c r="AS311" s="812"/>
      <c r="AT311" s="812"/>
      <c r="AU311" s="812"/>
      <c r="AV311" s="812"/>
      <c r="AW311" s="812"/>
      <c r="AX311" s="812"/>
      <c r="AY311" s="812"/>
      <c r="AZ311" s="812"/>
      <c r="BA311" s="812"/>
      <c r="BB311" s="812"/>
      <c r="BC311" s="812"/>
      <c r="BD311" s="812"/>
      <c r="BE311" s="812"/>
      <c r="BF311" s="812"/>
      <c r="BG311" s="812"/>
      <c r="BH311" s="812"/>
      <c r="BI311" s="812"/>
      <c r="BJ311" s="812"/>
      <c r="BK311" s="812"/>
      <c r="BL311" s="812"/>
      <c r="BM311" s="812"/>
      <c r="BN311" s="812"/>
      <c r="BO311" s="812"/>
      <c r="BP311" s="812"/>
      <c r="BQ311" s="812"/>
      <c r="BR311" s="812"/>
      <c r="BS311" s="812"/>
      <c r="BT311" s="812"/>
      <c r="BU311" s="812"/>
      <c r="BV311" s="812"/>
      <c r="BW311" s="812"/>
      <c r="BX311" s="812"/>
      <c r="BY311" s="812"/>
      <c r="BZ311" s="812"/>
      <c r="CA311" s="812"/>
      <c r="CB311" s="812"/>
      <c r="CC311" s="812"/>
      <c r="CD311" s="812"/>
      <c r="CE311" s="812"/>
      <c r="CF311" s="812"/>
      <c r="CG311" s="812"/>
      <c r="CH311" s="812"/>
      <c r="CI311" s="812"/>
      <c r="CJ311" s="812"/>
      <c r="CK311" s="812"/>
      <c r="CL311" s="812"/>
      <c r="CM311" s="812"/>
      <c r="CN311" s="812"/>
      <c r="CO311" s="812"/>
      <c r="CP311" s="812"/>
      <c r="CQ311" s="812"/>
      <c r="CR311" s="812"/>
      <c r="CS311" s="812"/>
      <c r="CT311" s="812"/>
      <c r="CU311" s="812"/>
      <c r="CV311" s="812"/>
      <c r="CW311" s="812"/>
      <c r="CX311" s="812"/>
      <c r="CY311" s="812"/>
      <c r="CZ311" s="812"/>
      <c r="DA311" s="812"/>
      <c r="DB311" s="812"/>
      <c r="DC311" s="812"/>
      <c r="DD311" s="812"/>
      <c r="DE311" s="812"/>
      <c r="DF311" s="812"/>
      <c r="DG311" s="812"/>
      <c r="DH311" s="812"/>
      <c r="DI311" s="812"/>
      <c r="DJ311" s="812"/>
      <c r="DK311" s="812"/>
      <c r="DL311" s="812"/>
      <c r="DM311" s="812"/>
      <c r="DN311" s="812"/>
      <c r="DO311" s="812"/>
      <c r="DP311" s="812"/>
      <c r="DQ311" s="812"/>
      <c r="DR311" s="812"/>
      <c r="DS311" s="812"/>
      <c r="DT311" s="812"/>
      <c r="DU311" s="812"/>
      <c r="DV311" s="812"/>
      <c r="DW311" s="812"/>
      <c r="DX311" s="812"/>
      <c r="DY311" s="812"/>
      <c r="DZ311" s="812"/>
      <c r="EA311" s="812"/>
      <c r="EB311" s="812"/>
      <c r="EC311" s="812"/>
      <c r="ED311" s="812"/>
      <c r="EE311" s="812"/>
      <c r="EF311" s="812"/>
      <c r="EG311" s="812"/>
      <c r="EH311" s="812"/>
      <c r="EI311" s="812"/>
      <c r="EJ311" s="812"/>
      <c r="EK311" s="812"/>
      <c r="EL311" s="812"/>
      <c r="EM311" s="812"/>
      <c r="EN311" s="812"/>
      <c r="EO311" s="812"/>
      <c r="EP311" s="812"/>
      <c r="EQ311" s="812"/>
      <c r="ER311" s="812"/>
      <c r="ES311" s="812"/>
      <c r="ET311" s="812"/>
      <c r="EU311" s="812"/>
      <c r="EV311" s="812"/>
      <c r="EW311" s="812"/>
      <c r="EX311" s="812"/>
      <c r="EY311" s="812"/>
      <c r="EZ311" s="812"/>
      <c r="FA311" s="812"/>
      <c r="FB311" s="812"/>
      <c r="FC311" s="812"/>
      <c r="FD311" s="812"/>
      <c r="FE311" s="812"/>
      <c r="FF311" s="812"/>
      <c r="FG311" s="812"/>
      <c r="FH311" s="812"/>
      <c r="FI311" s="812"/>
      <c r="FJ311" s="812"/>
      <c r="FK311" s="812"/>
      <c r="FL311" s="812"/>
      <c r="FM311" s="812"/>
      <c r="FN311" s="812"/>
      <c r="FO311" s="812"/>
      <c r="FP311" s="812"/>
      <c r="FQ311" s="812"/>
      <c r="FR311" s="812"/>
      <c r="FS311" s="812"/>
      <c r="FT311" s="812"/>
      <c r="FU311" s="812"/>
      <c r="FV311" s="812"/>
      <c r="FW311" s="812"/>
      <c r="FX311" s="812"/>
      <c r="FY311" s="812"/>
      <c r="FZ311" s="812"/>
      <c r="GA311" s="812"/>
      <c r="GB311" s="812"/>
      <c r="GC311" s="812"/>
      <c r="GD311" s="812"/>
      <c r="GE311" s="812"/>
      <c r="GF311" s="812"/>
      <c r="GG311" s="812"/>
      <c r="GH311" s="812"/>
      <c r="GI311" s="812"/>
      <c r="GJ311" s="812"/>
      <c r="GK311" s="812"/>
      <c r="GL311" s="812"/>
      <c r="GM311" s="812"/>
    </row>
    <row r="312" spans="2:195" ht="15" customHeight="1" x14ac:dyDescent="0.2">
      <c r="B312" s="812"/>
      <c r="C312" s="812"/>
      <c r="D312" s="812"/>
      <c r="E312" s="812"/>
      <c r="F312" s="812"/>
      <c r="G312" s="812"/>
      <c r="H312" s="812"/>
      <c r="I312" s="812"/>
      <c r="J312" s="812"/>
      <c r="K312" s="812"/>
      <c r="L312" s="812"/>
      <c r="M312" s="812"/>
      <c r="N312" s="812"/>
      <c r="O312" s="812"/>
      <c r="P312" s="812"/>
      <c r="Q312" s="812"/>
      <c r="R312" s="812"/>
      <c r="S312" s="812"/>
      <c r="T312" s="812"/>
      <c r="U312" s="812"/>
      <c r="V312" s="812"/>
      <c r="W312" s="812"/>
      <c r="X312" s="812"/>
      <c r="Y312" s="812"/>
      <c r="Z312" s="812"/>
      <c r="AA312" s="812"/>
      <c r="AB312" s="812"/>
      <c r="AC312" s="812"/>
      <c r="AD312" s="812"/>
      <c r="AE312" s="812"/>
      <c r="AF312" s="812"/>
      <c r="AG312" s="812"/>
      <c r="AH312" s="812"/>
      <c r="AI312" s="812"/>
      <c r="AJ312" s="812"/>
      <c r="AK312" s="812"/>
      <c r="AL312" s="812"/>
      <c r="AM312" s="812"/>
      <c r="AN312" s="812"/>
      <c r="AO312" s="812"/>
      <c r="AP312" s="812"/>
      <c r="AQ312" s="812"/>
      <c r="AR312" s="812"/>
      <c r="AS312" s="812"/>
      <c r="AT312" s="812"/>
      <c r="AU312" s="812"/>
      <c r="AV312" s="812"/>
      <c r="AW312" s="812"/>
      <c r="AX312" s="812"/>
      <c r="AY312" s="812"/>
      <c r="AZ312" s="812"/>
      <c r="BA312" s="812"/>
      <c r="BB312" s="812"/>
      <c r="BC312" s="812"/>
      <c r="BD312" s="812"/>
      <c r="BE312" s="812"/>
      <c r="BF312" s="812"/>
      <c r="BG312" s="812"/>
      <c r="BH312" s="812"/>
      <c r="BI312" s="812"/>
      <c r="BJ312" s="812"/>
      <c r="BK312" s="812"/>
      <c r="BL312" s="812"/>
      <c r="BM312" s="812"/>
      <c r="BN312" s="812"/>
      <c r="BO312" s="812"/>
      <c r="BP312" s="812"/>
      <c r="BQ312" s="812"/>
      <c r="BR312" s="812"/>
      <c r="BS312" s="812"/>
      <c r="BT312" s="812"/>
      <c r="BU312" s="812"/>
      <c r="BV312" s="812"/>
      <c r="BW312" s="812"/>
      <c r="BX312" s="812"/>
      <c r="BY312" s="812"/>
      <c r="BZ312" s="812"/>
      <c r="CA312" s="812"/>
      <c r="CB312" s="812"/>
      <c r="CC312" s="812"/>
      <c r="CD312" s="812"/>
      <c r="CE312" s="812"/>
      <c r="CF312" s="812"/>
      <c r="CG312" s="812"/>
      <c r="CH312" s="812"/>
      <c r="CI312" s="812"/>
      <c r="CJ312" s="812"/>
      <c r="CK312" s="812"/>
      <c r="CL312" s="812"/>
      <c r="CM312" s="812"/>
      <c r="CN312" s="812"/>
      <c r="CO312" s="812"/>
      <c r="CP312" s="812"/>
      <c r="CQ312" s="812"/>
      <c r="CR312" s="812"/>
      <c r="CS312" s="812"/>
      <c r="CT312" s="812"/>
      <c r="CU312" s="812"/>
      <c r="CV312" s="812"/>
      <c r="CW312" s="812"/>
      <c r="CX312" s="812"/>
      <c r="CY312" s="812"/>
      <c r="CZ312" s="812"/>
      <c r="DA312" s="812"/>
      <c r="DB312" s="812"/>
      <c r="DC312" s="812"/>
      <c r="DD312" s="812"/>
      <c r="DE312" s="812"/>
      <c r="DF312" s="812"/>
      <c r="DG312" s="812"/>
      <c r="DH312" s="812"/>
      <c r="DI312" s="812"/>
      <c r="DJ312" s="812"/>
      <c r="DK312" s="812"/>
      <c r="DL312" s="812"/>
      <c r="DM312" s="812"/>
      <c r="DN312" s="812"/>
      <c r="DO312" s="812"/>
      <c r="DP312" s="812"/>
      <c r="DQ312" s="812"/>
      <c r="DR312" s="812"/>
      <c r="DS312" s="812"/>
      <c r="DT312" s="812"/>
      <c r="DU312" s="812"/>
      <c r="DV312" s="812"/>
      <c r="DW312" s="812"/>
      <c r="DX312" s="812"/>
      <c r="DY312" s="812"/>
      <c r="DZ312" s="812"/>
      <c r="EA312" s="812"/>
      <c r="EB312" s="812"/>
      <c r="EC312" s="812"/>
      <c r="ED312" s="812"/>
      <c r="EE312" s="812"/>
      <c r="EF312" s="812"/>
      <c r="EG312" s="812"/>
      <c r="EH312" s="812"/>
      <c r="EI312" s="812"/>
      <c r="EJ312" s="812"/>
      <c r="EK312" s="812"/>
      <c r="EL312" s="812"/>
      <c r="EM312" s="812"/>
      <c r="EN312" s="812"/>
      <c r="EO312" s="812"/>
      <c r="EP312" s="812"/>
      <c r="EQ312" s="812"/>
      <c r="ER312" s="812"/>
      <c r="ES312" s="812"/>
      <c r="ET312" s="812"/>
      <c r="EU312" s="812"/>
      <c r="EV312" s="812"/>
      <c r="EW312" s="812"/>
      <c r="EX312" s="812"/>
      <c r="EY312" s="812"/>
      <c r="EZ312" s="812"/>
      <c r="FA312" s="812"/>
      <c r="FB312" s="812"/>
      <c r="FC312" s="812"/>
      <c r="FD312" s="812"/>
      <c r="FE312" s="812"/>
      <c r="FF312" s="812"/>
      <c r="FG312" s="812"/>
      <c r="FH312" s="812"/>
      <c r="FI312" s="812"/>
      <c r="FJ312" s="812"/>
      <c r="FK312" s="812"/>
      <c r="FL312" s="812"/>
      <c r="FM312" s="812"/>
      <c r="FN312" s="812"/>
      <c r="FO312" s="812"/>
      <c r="FP312" s="812"/>
      <c r="FQ312" s="812"/>
      <c r="FR312" s="812"/>
      <c r="FS312" s="812"/>
      <c r="FT312" s="812"/>
      <c r="FU312" s="812"/>
      <c r="FV312" s="812"/>
      <c r="FW312" s="812"/>
      <c r="FX312" s="812"/>
      <c r="FY312" s="812"/>
      <c r="FZ312" s="812"/>
      <c r="GA312" s="812"/>
      <c r="GB312" s="812"/>
      <c r="GC312" s="812"/>
      <c r="GD312" s="812"/>
      <c r="GE312" s="812"/>
      <c r="GF312" s="812"/>
      <c r="GG312" s="812"/>
      <c r="GH312" s="812"/>
      <c r="GI312" s="812"/>
      <c r="GJ312" s="812"/>
      <c r="GK312" s="812"/>
      <c r="GL312" s="812"/>
      <c r="GM312" s="812"/>
    </row>
    <row r="313" spans="2:195" ht="15" customHeight="1" x14ac:dyDescent="0.2">
      <c r="B313" s="812"/>
      <c r="C313" s="812"/>
      <c r="D313" s="812"/>
      <c r="E313" s="812"/>
      <c r="F313" s="812"/>
      <c r="G313" s="812"/>
      <c r="H313" s="812"/>
      <c r="I313" s="812"/>
      <c r="J313" s="812"/>
      <c r="K313" s="812"/>
      <c r="L313" s="812"/>
      <c r="M313" s="812"/>
      <c r="N313" s="812"/>
      <c r="O313" s="812"/>
      <c r="P313" s="812"/>
      <c r="Q313" s="812"/>
      <c r="R313" s="812"/>
      <c r="S313" s="812"/>
      <c r="T313" s="812"/>
      <c r="U313" s="812"/>
      <c r="V313" s="812"/>
      <c r="W313" s="812"/>
      <c r="X313" s="812"/>
      <c r="Y313" s="812"/>
      <c r="Z313" s="812"/>
      <c r="AA313" s="812"/>
      <c r="AB313" s="812"/>
      <c r="AC313" s="812"/>
      <c r="AD313" s="812"/>
      <c r="AE313" s="812"/>
      <c r="AF313" s="812"/>
      <c r="AG313" s="812"/>
      <c r="AH313" s="812"/>
      <c r="AI313" s="812"/>
      <c r="AJ313" s="812"/>
      <c r="AK313" s="812"/>
      <c r="AL313" s="812"/>
      <c r="AM313" s="812"/>
      <c r="AN313" s="812"/>
      <c r="AO313" s="812"/>
      <c r="AP313" s="812"/>
      <c r="AQ313" s="812"/>
      <c r="AR313" s="812"/>
      <c r="AS313" s="812"/>
      <c r="AT313" s="812"/>
      <c r="AU313" s="812"/>
      <c r="AV313" s="812"/>
      <c r="AW313" s="812"/>
      <c r="AX313" s="812"/>
      <c r="AY313" s="812"/>
      <c r="AZ313" s="812"/>
      <c r="BA313" s="812"/>
      <c r="BB313" s="812"/>
      <c r="BC313" s="812"/>
      <c r="BD313" s="812"/>
      <c r="BE313" s="812"/>
      <c r="BF313" s="812"/>
      <c r="BG313" s="812"/>
      <c r="BH313" s="812"/>
      <c r="BI313" s="812"/>
      <c r="BJ313" s="812"/>
      <c r="BK313" s="812"/>
      <c r="BL313" s="812"/>
      <c r="BM313" s="812"/>
      <c r="BN313" s="812"/>
      <c r="BO313" s="812"/>
      <c r="BP313" s="812"/>
      <c r="BQ313" s="812"/>
      <c r="BR313" s="812"/>
      <c r="BS313" s="812"/>
      <c r="BT313" s="812"/>
      <c r="BU313" s="812"/>
      <c r="BV313" s="812"/>
      <c r="BW313" s="812"/>
      <c r="BX313" s="812"/>
      <c r="BY313" s="812"/>
      <c r="BZ313" s="812"/>
      <c r="CA313" s="812"/>
      <c r="CB313" s="812"/>
      <c r="CC313" s="812"/>
      <c r="CD313" s="812"/>
      <c r="CE313" s="812"/>
      <c r="CF313" s="812"/>
      <c r="CG313" s="812"/>
      <c r="CH313" s="812"/>
      <c r="CI313" s="812"/>
      <c r="CJ313" s="812"/>
      <c r="CK313" s="812"/>
      <c r="CL313" s="812"/>
      <c r="CM313" s="812"/>
      <c r="CN313" s="812"/>
      <c r="CO313" s="812"/>
      <c r="CP313" s="812"/>
      <c r="CQ313" s="812"/>
      <c r="CR313" s="812"/>
      <c r="CS313" s="812"/>
      <c r="CT313" s="812"/>
      <c r="CU313" s="812"/>
      <c r="CV313" s="812"/>
      <c r="CW313" s="812"/>
      <c r="CX313" s="812"/>
      <c r="CY313" s="812"/>
      <c r="CZ313" s="812"/>
      <c r="DA313" s="812"/>
      <c r="DB313" s="812"/>
      <c r="DC313" s="812"/>
      <c r="DD313" s="812"/>
      <c r="DE313" s="812"/>
      <c r="DF313" s="812"/>
      <c r="DG313" s="812"/>
      <c r="DH313" s="812"/>
      <c r="DI313" s="812"/>
      <c r="DJ313" s="812"/>
      <c r="DK313" s="812"/>
      <c r="DL313" s="812"/>
      <c r="DM313" s="812"/>
      <c r="DN313" s="812"/>
      <c r="DO313" s="812"/>
      <c r="DP313" s="812"/>
      <c r="DQ313" s="812"/>
      <c r="DR313" s="812"/>
      <c r="DS313" s="812"/>
      <c r="DT313" s="812"/>
      <c r="DU313" s="812"/>
      <c r="DV313" s="812"/>
      <c r="DW313" s="812"/>
      <c r="DX313" s="812"/>
      <c r="DY313" s="812"/>
      <c r="DZ313" s="812"/>
      <c r="EA313" s="812"/>
      <c r="EB313" s="812"/>
      <c r="EC313" s="812"/>
      <c r="ED313" s="812"/>
      <c r="EE313" s="812"/>
      <c r="EF313" s="812"/>
      <c r="EG313" s="812"/>
      <c r="EH313" s="812"/>
      <c r="EI313" s="812"/>
      <c r="EJ313" s="812"/>
      <c r="EK313" s="812"/>
      <c r="EL313" s="812"/>
      <c r="EM313" s="812"/>
      <c r="EN313" s="812"/>
      <c r="EO313" s="812"/>
      <c r="EP313" s="812"/>
      <c r="EQ313" s="812"/>
      <c r="ER313" s="812"/>
      <c r="ES313" s="812"/>
      <c r="ET313" s="812"/>
      <c r="EU313" s="812"/>
      <c r="EV313" s="812"/>
      <c r="EW313" s="812"/>
      <c r="EX313" s="812"/>
      <c r="EY313" s="812"/>
      <c r="EZ313" s="812"/>
      <c r="FA313" s="812"/>
      <c r="FB313" s="812"/>
      <c r="FC313" s="812"/>
      <c r="FD313" s="812"/>
      <c r="FE313" s="812"/>
      <c r="FF313" s="812"/>
      <c r="FG313" s="812"/>
      <c r="FH313" s="812"/>
      <c r="FI313" s="812"/>
      <c r="FJ313" s="812"/>
      <c r="FK313" s="812"/>
      <c r="FL313" s="812"/>
      <c r="FM313" s="812"/>
      <c r="FN313" s="812"/>
      <c r="FO313" s="812"/>
      <c r="FP313" s="812"/>
      <c r="FQ313" s="812"/>
      <c r="FR313" s="812"/>
      <c r="FS313" s="812"/>
      <c r="FT313" s="812"/>
      <c r="FU313" s="812"/>
      <c r="FV313" s="812"/>
      <c r="FW313" s="812"/>
      <c r="FX313" s="812"/>
      <c r="FY313" s="812"/>
      <c r="FZ313" s="812"/>
      <c r="GA313" s="812"/>
      <c r="GB313" s="812"/>
      <c r="GC313" s="812"/>
      <c r="GD313" s="812"/>
      <c r="GE313" s="812"/>
      <c r="GF313" s="812"/>
      <c r="GG313" s="812"/>
      <c r="GH313" s="812"/>
      <c r="GI313" s="812"/>
      <c r="GJ313" s="812"/>
      <c r="GK313" s="812"/>
      <c r="GL313" s="812"/>
      <c r="GM313" s="812"/>
    </row>
    <row r="314" spans="2:195" ht="15" customHeight="1" x14ac:dyDescent="0.2">
      <c r="B314" s="812"/>
      <c r="C314" s="812"/>
      <c r="D314" s="812"/>
      <c r="E314" s="812"/>
      <c r="F314" s="812"/>
      <c r="G314" s="812"/>
      <c r="H314" s="812"/>
      <c r="I314" s="812"/>
      <c r="J314" s="812"/>
      <c r="K314" s="812"/>
      <c r="L314" s="812"/>
      <c r="M314" s="812"/>
      <c r="N314" s="812"/>
      <c r="O314" s="812"/>
      <c r="P314" s="812"/>
      <c r="Q314" s="812"/>
      <c r="R314" s="812"/>
      <c r="S314" s="812"/>
      <c r="T314" s="812"/>
      <c r="U314" s="812"/>
      <c r="V314" s="812"/>
      <c r="W314" s="812"/>
      <c r="X314" s="812"/>
      <c r="Y314" s="812"/>
      <c r="Z314" s="812"/>
      <c r="AA314" s="812"/>
      <c r="AB314" s="812"/>
      <c r="AC314" s="812"/>
      <c r="AD314" s="812"/>
      <c r="AE314" s="812"/>
      <c r="AF314" s="812"/>
      <c r="AG314" s="812"/>
      <c r="AH314" s="812"/>
      <c r="AI314" s="812"/>
      <c r="AJ314" s="812"/>
      <c r="AK314" s="812"/>
      <c r="AL314" s="812"/>
      <c r="AM314" s="812"/>
      <c r="AN314" s="812"/>
      <c r="AO314" s="812"/>
      <c r="AP314" s="812"/>
      <c r="AQ314" s="812"/>
      <c r="AR314" s="812"/>
      <c r="AS314" s="812"/>
      <c r="AT314" s="812"/>
      <c r="AU314" s="812"/>
      <c r="AV314" s="812"/>
      <c r="AW314" s="812"/>
      <c r="AX314" s="812"/>
      <c r="AY314" s="812"/>
      <c r="AZ314" s="812"/>
      <c r="BA314" s="812"/>
      <c r="BB314" s="812"/>
      <c r="BC314" s="812"/>
      <c r="BD314" s="812"/>
      <c r="BE314" s="812"/>
      <c r="BF314" s="812"/>
      <c r="BG314" s="812"/>
      <c r="BH314" s="812"/>
      <c r="BI314" s="812"/>
      <c r="BJ314" s="812"/>
      <c r="BK314" s="812"/>
      <c r="BL314" s="812"/>
      <c r="BM314" s="812"/>
      <c r="BN314" s="812"/>
      <c r="BO314" s="812"/>
      <c r="BP314" s="812"/>
      <c r="BQ314" s="812"/>
      <c r="BR314" s="812"/>
      <c r="BS314" s="812"/>
      <c r="BT314" s="812"/>
      <c r="BU314" s="812"/>
      <c r="BV314" s="812"/>
      <c r="BW314" s="812"/>
      <c r="BX314" s="812"/>
      <c r="BY314" s="812"/>
      <c r="BZ314" s="812"/>
      <c r="CA314" s="812"/>
      <c r="CB314" s="812"/>
      <c r="CC314" s="812"/>
      <c r="CD314" s="812"/>
      <c r="CE314" s="812"/>
      <c r="CF314" s="812"/>
      <c r="CG314" s="812"/>
      <c r="CH314" s="812"/>
      <c r="CI314" s="812"/>
      <c r="CJ314" s="812"/>
      <c r="CK314" s="812"/>
      <c r="CL314" s="812"/>
      <c r="CM314" s="812"/>
      <c r="CN314" s="812"/>
      <c r="CO314" s="812"/>
      <c r="CP314" s="812"/>
      <c r="CQ314" s="812"/>
      <c r="CR314" s="812"/>
      <c r="CS314" s="812"/>
      <c r="CT314" s="812"/>
      <c r="CU314" s="812"/>
      <c r="CV314" s="812"/>
      <c r="CW314" s="812"/>
      <c r="CX314" s="812"/>
      <c r="CY314" s="812"/>
      <c r="CZ314" s="812"/>
      <c r="DA314" s="812"/>
      <c r="DB314" s="812"/>
      <c r="DC314" s="812"/>
      <c r="DD314" s="812"/>
      <c r="DE314" s="812"/>
      <c r="DF314" s="812"/>
      <c r="DG314" s="812"/>
      <c r="DH314" s="812"/>
      <c r="DI314" s="812"/>
      <c r="DJ314" s="812"/>
      <c r="DK314" s="812"/>
      <c r="DL314" s="812"/>
      <c r="DM314" s="812"/>
      <c r="DN314" s="812"/>
      <c r="DO314" s="812"/>
      <c r="DP314" s="812"/>
      <c r="DQ314" s="812"/>
      <c r="DR314" s="812"/>
      <c r="DS314" s="812"/>
      <c r="DT314" s="812"/>
      <c r="DU314" s="812"/>
      <c r="DV314" s="812"/>
      <c r="DW314" s="812"/>
      <c r="DX314" s="812"/>
      <c r="DY314" s="812"/>
      <c r="DZ314" s="812"/>
      <c r="EA314" s="812"/>
      <c r="EB314" s="812"/>
      <c r="EC314" s="812"/>
      <c r="ED314" s="812"/>
      <c r="EE314" s="812"/>
      <c r="EF314" s="812"/>
      <c r="EG314" s="812"/>
      <c r="EH314" s="812"/>
      <c r="EI314" s="812"/>
      <c r="EJ314" s="812"/>
      <c r="EK314" s="812"/>
      <c r="EL314" s="812"/>
      <c r="EM314" s="812"/>
      <c r="EN314" s="812"/>
      <c r="EO314" s="812"/>
      <c r="EP314" s="812"/>
      <c r="EQ314" s="812"/>
      <c r="ER314" s="812"/>
      <c r="ES314" s="812"/>
      <c r="ET314" s="812"/>
      <c r="EU314" s="812"/>
      <c r="EV314" s="812"/>
      <c r="EW314" s="812"/>
      <c r="EX314" s="812"/>
      <c r="EY314" s="812"/>
      <c r="EZ314" s="812"/>
      <c r="FA314" s="812"/>
      <c r="FB314" s="812"/>
      <c r="FC314" s="812"/>
      <c r="FD314" s="812"/>
      <c r="FE314" s="812"/>
      <c r="FF314" s="812"/>
      <c r="FG314" s="812"/>
      <c r="FH314" s="812"/>
      <c r="FI314" s="812"/>
      <c r="FJ314" s="812"/>
      <c r="FK314" s="812"/>
      <c r="FL314" s="812"/>
      <c r="FM314" s="812"/>
      <c r="FN314" s="812"/>
      <c r="FO314" s="812"/>
      <c r="FP314" s="812"/>
      <c r="FQ314" s="812"/>
      <c r="FR314" s="812"/>
      <c r="FS314" s="812"/>
      <c r="FT314" s="812"/>
      <c r="FU314" s="812"/>
      <c r="FV314" s="812"/>
      <c r="FW314" s="812"/>
      <c r="FX314" s="812"/>
      <c r="FY314" s="812"/>
      <c r="FZ314" s="812"/>
      <c r="GA314" s="812"/>
      <c r="GB314" s="812"/>
      <c r="GC314" s="812"/>
      <c r="GD314" s="812"/>
      <c r="GE314" s="812"/>
      <c r="GF314" s="812"/>
      <c r="GG314" s="812"/>
      <c r="GH314" s="812"/>
      <c r="GI314" s="812"/>
      <c r="GJ314" s="812"/>
      <c r="GK314" s="812"/>
      <c r="GL314" s="812"/>
      <c r="GM314" s="812"/>
    </row>
    <row r="315" spans="2:195" ht="15" customHeight="1" x14ac:dyDescent="0.2">
      <c r="B315" s="812"/>
      <c r="C315" s="812"/>
      <c r="D315" s="812"/>
      <c r="E315" s="812"/>
      <c r="F315" s="812"/>
      <c r="G315" s="812"/>
      <c r="H315" s="812"/>
      <c r="I315" s="812"/>
      <c r="J315" s="812"/>
      <c r="K315" s="812"/>
      <c r="L315" s="812"/>
      <c r="M315" s="812"/>
      <c r="N315" s="812"/>
      <c r="O315" s="812"/>
      <c r="P315" s="812"/>
      <c r="Q315" s="812"/>
      <c r="R315" s="812"/>
      <c r="S315" s="812"/>
      <c r="T315" s="812"/>
      <c r="U315" s="812"/>
      <c r="V315" s="812"/>
      <c r="W315" s="812"/>
      <c r="X315" s="812"/>
      <c r="Y315" s="812"/>
      <c r="Z315" s="812"/>
      <c r="AA315" s="812"/>
      <c r="AB315" s="812"/>
      <c r="AC315" s="812"/>
      <c r="AD315" s="812"/>
      <c r="AE315" s="812"/>
      <c r="AF315" s="812"/>
      <c r="AG315" s="812"/>
      <c r="AH315" s="812"/>
      <c r="AI315" s="812"/>
      <c r="AJ315" s="812"/>
      <c r="AK315" s="812"/>
      <c r="AL315" s="812"/>
      <c r="AM315" s="812"/>
      <c r="AN315" s="812"/>
      <c r="AO315" s="812"/>
      <c r="AP315" s="812"/>
      <c r="AQ315" s="812"/>
      <c r="AR315" s="812"/>
      <c r="AS315" s="812"/>
      <c r="AT315" s="812"/>
      <c r="AU315" s="812"/>
      <c r="AV315" s="812"/>
      <c r="AW315" s="812"/>
      <c r="AX315" s="812"/>
      <c r="AY315" s="812"/>
      <c r="AZ315" s="812"/>
      <c r="BA315" s="812"/>
      <c r="BB315" s="812"/>
      <c r="BC315" s="812"/>
      <c r="BD315" s="812"/>
      <c r="BE315" s="812"/>
      <c r="BF315" s="812"/>
      <c r="BG315" s="812"/>
      <c r="BH315" s="812"/>
      <c r="BI315" s="812"/>
      <c r="BJ315" s="812"/>
      <c r="BK315" s="812"/>
      <c r="BL315" s="812"/>
      <c r="BM315" s="812"/>
      <c r="BN315" s="812"/>
      <c r="BO315" s="812"/>
      <c r="BP315" s="812"/>
      <c r="BQ315" s="812"/>
      <c r="BR315" s="812"/>
      <c r="BS315" s="812"/>
      <c r="BT315" s="812"/>
      <c r="BU315" s="812"/>
      <c r="BV315" s="812"/>
      <c r="BW315" s="812"/>
      <c r="BX315" s="812"/>
      <c r="BY315" s="812"/>
      <c r="BZ315" s="812"/>
      <c r="CA315" s="812"/>
      <c r="CB315" s="812"/>
      <c r="CC315" s="812"/>
      <c r="CD315" s="812"/>
      <c r="CE315" s="812"/>
      <c r="CF315" s="812"/>
      <c r="CG315" s="812"/>
      <c r="CH315" s="812"/>
      <c r="CI315" s="812"/>
      <c r="CJ315" s="812"/>
      <c r="CK315" s="812"/>
      <c r="CL315" s="812"/>
      <c r="CM315" s="812"/>
      <c r="CN315" s="812"/>
      <c r="CO315" s="812"/>
      <c r="CP315" s="812"/>
      <c r="CQ315" s="812"/>
      <c r="CR315" s="812"/>
      <c r="CS315" s="812"/>
      <c r="CT315" s="812"/>
      <c r="CU315" s="812"/>
      <c r="CV315" s="812"/>
      <c r="CW315" s="812"/>
      <c r="CX315" s="812"/>
      <c r="CY315" s="812"/>
      <c r="CZ315" s="812"/>
      <c r="DA315" s="812"/>
      <c r="DB315" s="812"/>
      <c r="DC315" s="812"/>
      <c r="DD315" s="812"/>
      <c r="DE315" s="812"/>
      <c r="DF315" s="812"/>
      <c r="DG315" s="812"/>
      <c r="DH315" s="812"/>
      <c r="DI315" s="812"/>
      <c r="DJ315" s="812"/>
      <c r="DK315" s="812"/>
      <c r="DL315" s="812"/>
      <c r="DM315" s="812"/>
      <c r="DN315" s="812"/>
      <c r="DO315" s="812"/>
      <c r="DP315" s="812"/>
      <c r="DQ315" s="812"/>
      <c r="DR315" s="812"/>
      <c r="DS315" s="812"/>
      <c r="DT315" s="812"/>
      <c r="DU315" s="812"/>
      <c r="DV315" s="812"/>
      <c r="DW315" s="812"/>
      <c r="DX315" s="812"/>
      <c r="DY315" s="812"/>
      <c r="DZ315" s="812"/>
      <c r="EA315" s="812"/>
      <c r="EB315" s="812"/>
      <c r="EC315" s="812"/>
      <c r="ED315" s="812"/>
      <c r="EE315" s="812"/>
      <c r="EF315" s="812"/>
      <c r="EG315" s="812"/>
      <c r="EH315" s="812"/>
      <c r="EI315" s="812"/>
      <c r="EJ315" s="812"/>
      <c r="EK315" s="812"/>
      <c r="EL315" s="812"/>
      <c r="EM315" s="812"/>
      <c r="EN315" s="812"/>
      <c r="EO315" s="812"/>
      <c r="EP315" s="812"/>
      <c r="EQ315" s="812"/>
      <c r="ER315" s="812"/>
      <c r="ES315" s="812"/>
      <c r="ET315" s="812"/>
      <c r="EU315" s="812"/>
      <c r="EV315" s="812"/>
      <c r="EW315" s="812"/>
      <c r="EX315" s="812"/>
      <c r="EY315" s="812"/>
      <c r="EZ315" s="812"/>
      <c r="FA315" s="812"/>
      <c r="FB315" s="812"/>
      <c r="FC315" s="812"/>
      <c r="FD315" s="812"/>
      <c r="FE315" s="812"/>
      <c r="FF315" s="812"/>
      <c r="FG315" s="812"/>
      <c r="FH315" s="812"/>
      <c r="FI315" s="812"/>
      <c r="FJ315" s="812"/>
      <c r="FK315" s="812"/>
      <c r="FL315" s="812"/>
      <c r="FM315" s="812"/>
      <c r="FN315" s="812"/>
      <c r="FO315" s="812"/>
      <c r="FP315" s="812"/>
      <c r="FQ315" s="812"/>
      <c r="FR315" s="812"/>
      <c r="FS315" s="812"/>
      <c r="FT315" s="812"/>
      <c r="FU315" s="812"/>
      <c r="FV315" s="812"/>
      <c r="FW315" s="812"/>
      <c r="FX315" s="812"/>
      <c r="FY315" s="812"/>
      <c r="FZ315" s="812"/>
      <c r="GA315" s="812"/>
      <c r="GB315" s="812"/>
      <c r="GC315" s="812"/>
      <c r="GD315" s="812"/>
      <c r="GE315" s="812"/>
      <c r="GF315" s="812"/>
      <c r="GG315" s="812"/>
      <c r="GH315" s="812"/>
      <c r="GI315" s="812"/>
      <c r="GJ315" s="812"/>
      <c r="GK315" s="812"/>
      <c r="GL315" s="812"/>
      <c r="GM315" s="812"/>
    </row>
    <row r="316" spans="2:195" ht="15" customHeight="1" x14ac:dyDescent="0.2">
      <c r="B316" s="812"/>
      <c r="C316" s="812"/>
      <c r="D316" s="812"/>
      <c r="E316" s="812"/>
      <c r="F316" s="812"/>
      <c r="G316" s="812"/>
      <c r="H316" s="812"/>
      <c r="I316" s="812"/>
      <c r="J316" s="812"/>
      <c r="K316" s="812"/>
      <c r="L316" s="812"/>
      <c r="M316" s="812"/>
      <c r="N316" s="812"/>
      <c r="O316" s="812"/>
      <c r="P316" s="812"/>
      <c r="Q316" s="812"/>
      <c r="R316" s="812"/>
      <c r="S316" s="812"/>
      <c r="T316" s="812"/>
      <c r="U316" s="812"/>
      <c r="V316" s="812"/>
      <c r="W316" s="812"/>
      <c r="X316" s="812"/>
      <c r="Y316" s="812"/>
      <c r="Z316" s="812"/>
      <c r="AA316" s="812"/>
      <c r="AB316" s="812"/>
      <c r="AC316" s="812"/>
      <c r="AD316" s="812"/>
      <c r="AE316" s="812"/>
      <c r="AF316" s="812"/>
      <c r="AG316" s="812"/>
      <c r="AH316" s="812"/>
      <c r="AI316" s="812"/>
      <c r="AJ316" s="812"/>
      <c r="AK316" s="812"/>
      <c r="AL316" s="812"/>
      <c r="AM316" s="812"/>
      <c r="AN316" s="812"/>
      <c r="AO316" s="812"/>
      <c r="AP316" s="812"/>
      <c r="AQ316" s="812"/>
      <c r="AR316" s="812"/>
      <c r="AS316" s="812"/>
      <c r="AT316" s="812"/>
      <c r="AU316" s="812"/>
      <c r="AV316" s="812"/>
      <c r="AW316" s="812"/>
      <c r="AX316" s="812"/>
      <c r="AY316" s="812"/>
      <c r="AZ316" s="812"/>
      <c r="BA316" s="812"/>
      <c r="BB316" s="812"/>
      <c r="BC316" s="812"/>
      <c r="BD316" s="812"/>
      <c r="BE316" s="812"/>
      <c r="BF316" s="812"/>
      <c r="BG316" s="812"/>
      <c r="BH316" s="812"/>
      <c r="BI316" s="812"/>
      <c r="BJ316" s="812"/>
      <c r="BK316" s="812"/>
      <c r="BL316" s="812"/>
      <c r="BM316" s="812"/>
      <c r="BN316" s="812"/>
      <c r="BO316" s="812"/>
      <c r="BP316" s="812"/>
      <c r="BQ316" s="812"/>
      <c r="BR316" s="812"/>
      <c r="BS316" s="812"/>
      <c r="BT316" s="812"/>
      <c r="BU316" s="812"/>
      <c r="BV316" s="812"/>
      <c r="BW316" s="812"/>
      <c r="BX316" s="812"/>
      <c r="BY316" s="812"/>
      <c r="BZ316" s="812"/>
      <c r="CA316" s="812"/>
      <c r="CB316" s="812"/>
      <c r="CC316" s="812"/>
      <c r="CD316" s="812"/>
      <c r="CE316" s="812"/>
      <c r="CF316" s="812"/>
      <c r="CG316" s="812"/>
      <c r="CH316" s="812"/>
      <c r="CI316" s="812"/>
      <c r="CJ316" s="812"/>
      <c r="CK316" s="812"/>
      <c r="CL316" s="812"/>
      <c r="CM316" s="812"/>
      <c r="CN316" s="812"/>
      <c r="CO316" s="812"/>
      <c r="CP316" s="812"/>
      <c r="CQ316" s="812"/>
      <c r="CR316" s="812"/>
      <c r="CS316" s="812"/>
      <c r="CT316" s="812"/>
      <c r="CU316" s="812"/>
      <c r="CV316" s="812"/>
      <c r="CW316" s="812"/>
      <c r="CX316" s="812"/>
      <c r="CY316" s="812"/>
      <c r="CZ316" s="812"/>
      <c r="DA316" s="812"/>
      <c r="DB316" s="812"/>
      <c r="DC316" s="812"/>
      <c r="DD316" s="812"/>
      <c r="DE316" s="812"/>
      <c r="DF316" s="812"/>
      <c r="DG316" s="812"/>
      <c r="DH316" s="812"/>
      <c r="DI316" s="812"/>
      <c r="DJ316" s="812"/>
      <c r="DK316" s="812"/>
      <c r="DL316" s="812"/>
      <c r="DM316" s="812"/>
      <c r="DN316" s="812"/>
      <c r="DO316" s="812"/>
      <c r="DP316" s="812"/>
      <c r="DQ316" s="812"/>
      <c r="DR316" s="812"/>
      <c r="DS316" s="812"/>
      <c r="DT316" s="812"/>
      <c r="DU316" s="812"/>
      <c r="DV316" s="812"/>
      <c r="DW316" s="812"/>
      <c r="DX316" s="812"/>
      <c r="DY316" s="812"/>
      <c r="DZ316" s="812"/>
      <c r="EA316" s="812"/>
      <c r="EB316" s="812"/>
      <c r="EC316" s="812"/>
      <c r="ED316" s="812"/>
      <c r="EE316" s="812"/>
      <c r="EF316" s="812"/>
      <c r="EG316" s="812"/>
      <c r="EH316" s="812"/>
      <c r="EI316" s="812"/>
      <c r="EJ316" s="812"/>
      <c r="EK316" s="812"/>
      <c r="EL316" s="812"/>
      <c r="EM316" s="812"/>
      <c r="EN316" s="812"/>
      <c r="EO316" s="812"/>
      <c r="EP316" s="812"/>
      <c r="EQ316" s="812"/>
      <c r="ER316" s="812"/>
      <c r="ES316" s="812"/>
      <c r="ET316" s="812"/>
      <c r="EU316" s="812"/>
      <c r="EV316" s="812"/>
      <c r="EW316" s="812"/>
      <c r="EX316" s="812"/>
      <c r="EY316" s="812"/>
      <c r="EZ316" s="812"/>
      <c r="FA316" s="812"/>
      <c r="FB316" s="812"/>
      <c r="FC316" s="812"/>
      <c r="FD316" s="812"/>
      <c r="FE316" s="812"/>
      <c r="FF316" s="812"/>
      <c r="FG316" s="812"/>
      <c r="FH316" s="812"/>
      <c r="FI316" s="812"/>
      <c r="FJ316" s="812"/>
      <c r="FK316" s="812"/>
      <c r="FL316" s="812"/>
      <c r="FM316" s="812"/>
      <c r="FN316" s="812"/>
      <c r="FO316" s="812"/>
      <c r="FP316" s="812"/>
      <c r="FQ316" s="812"/>
      <c r="FR316" s="812"/>
      <c r="FS316" s="812"/>
      <c r="FT316" s="812"/>
      <c r="FU316" s="812"/>
      <c r="FV316" s="812"/>
      <c r="FW316" s="812"/>
      <c r="FX316" s="812"/>
      <c r="FY316" s="812"/>
      <c r="FZ316" s="812"/>
      <c r="GA316" s="812"/>
      <c r="GB316" s="812"/>
      <c r="GC316" s="812"/>
      <c r="GD316" s="812"/>
      <c r="GE316" s="812"/>
      <c r="GF316" s="812"/>
      <c r="GG316" s="812"/>
      <c r="GH316" s="812"/>
      <c r="GI316" s="812"/>
      <c r="GJ316" s="812"/>
      <c r="GK316" s="812"/>
      <c r="GL316" s="812"/>
      <c r="GM316" s="812"/>
    </row>
    <row r="317" spans="2:195" ht="15" customHeight="1" x14ac:dyDescent="0.2">
      <c r="B317" s="812"/>
      <c r="C317" s="812"/>
      <c r="D317" s="812"/>
      <c r="E317" s="812"/>
      <c r="F317" s="812"/>
      <c r="G317" s="812"/>
      <c r="H317" s="812"/>
      <c r="I317" s="812"/>
      <c r="J317" s="812"/>
      <c r="K317" s="812"/>
      <c r="L317" s="812"/>
      <c r="M317" s="812"/>
      <c r="N317" s="812"/>
      <c r="O317" s="812"/>
      <c r="P317" s="812"/>
      <c r="Q317" s="812"/>
      <c r="R317" s="812"/>
      <c r="S317" s="812"/>
      <c r="T317" s="812"/>
      <c r="U317" s="812"/>
      <c r="V317" s="812"/>
      <c r="W317" s="812"/>
      <c r="X317" s="812"/>
      <c r="Y317" s="812"/>
      <c r="Z317" s="812"/>
      <c r="AA317" s="812"/>
      <c r="AB317" s="812"/>
      <c r="AC317" s="812"/>
      <c r="AD317" s="812"/>
      <c r="AE317" s="812"/>
      <c r="AF317" s="812"/>
      <c r="AG317" s="812"/>
      <c r="AH317" s="812"/>
      <c r="AI317" s="812"/>
      <c r="AJ317" s="812"/>
      <c r="AK317" s="812"/>
      <c r="AL317" s="812"/>
      <c r="AM317" s="812"/>
      <c r="AN317" s="812"/>
      <c r="AO317" s="812"/>
      <c r="AP317" s="812"/>
      <c r="AQ317" s="812"/>
      <c r="AR317" s="812"/>
      <c r="AS317" s="812"/>
      <c r="AT317" s="812"/>
      <c r="AU317" s="812"/>
      <c r="AV317" s="812"/>
      <c r="AW317" s="812"/>
      <c r="AX317" s="812"/>
      <c r="AY317" s="812"/>
      <c r="AZ317" s="812"/>
      <c r="BA317" s="812"/>
      <c r="BB317" s="812"/>
      <c r="BC317" s="812"/>
      <c r="BD317" s="812"/>
      <c r="BE317" s="812"/>
      <c r="BF317" s="812"/>
      <c r="BG317" s="812"/>
      <c r="BH317" s="812"/>
      <c r="BI317" s="812"/>
      <c r="BJ317" s="812"/>
      <c r="BK317" s="812"/>
      <c r="BL317" s="812"/>
      <c r="BM317" s="812"/>
      <c r="BN317" s="812"/>
      <c r="BO317" s="812"/>
      <c r="BP317" s="812"/>
      <c r="BQ317" s="812"/>
      <c r="BR317" s="812"/>
      <c r="BS317" s="812"/>
      <c r="BT317" s="812"/>
      <c r="BU317" s="812"/>
      <c r="BV317" s="812"/>
      <c r="BW317" s="812"/>
      <c r="BX317" s="812"/>
      <c r="BY317" s="812"/>
      <c r="BZ317" s="812"/>
      <c r="CA317" s="812"/>
      <c r="CB317" s="812"/>
      <c r="CC317" s="812"/>
      <c r="CD317" s="812"/>
      <c r="CE317" s="812"/>
      <c r="CF317" s="812"/>
      <c r="CG317" s="812"/>
      <c r="CH317" s="812"/>
      <c r="CI317" s="812"/>
      <c r="CJ317" s="812"/>
      <c r="CK317" s="812"/>
      <c r="CL317" s="812"/>
      <c r="CM317" s="812"/>
      <c r="CN317" s="812"/>
      <c r="CO317" s="812"/>
      <c r="CP317" s="812"/>
      <c r="CQ317" s="812"/>
      <c r="CR317" s="812"/>
      <c r="CS317" s="812"/>
      <c r="CT317" s="812"/>
      <c r="CU317" s="812"/>
      <c r="CV317" s="812"/>
      <c r="CW317" s="812"/>
      <c r="CX317" s="812"/>
      <c r="CY317" s="812"/>
      <c r="CZ317" s="812"/>
      <c r="DA317" s="812"/>
      <c r="DB317" s="812"/>
      <c r="DC317" s="812"/>
      <c r="DD317" s="812"/>
      <c r="DE317" s="812"/>
      <c r="DF317" s="812"/>
      <c r="DG317" s="812"/>
      <c r="DH317" s="812"/>
      <c r="DI317" s="812"/>
      <c r="DJ317" s="812"/>
      <c r="DK317" s="812"/>
      <c r="DL317" s="812"/>
      <c r="DM317" s="812"/>
      <c r="DN317" s="812"/>
      <c r="DO317" s="812"/>
      <c r="DP317" s="812"/>
      <c r="DQ317" s="812"/>
      <c r="DR317" s="812"/>
      <c r="DS317" s="812"/>
      <c r="DT317" s="812"/>
      <c r="DU317" s="812"/>
      <c r="DV317" s="812"/>
      <c r="DW317" s="812"/>
      <c r="DX317" s="812"/>
      <c r="DY317" s="812"/>
      <c r="DZ317" s="812"/>
      <c r="EA317" s="812"/>
      <c r="EB317" s="812"/>
      <c r="EC317" s="812"/>
      <c r="ED317" s="812"/>
      <c r="EE317" s="812"/>
      <c r="EF317" s="812"/>
      <c r="EG317" s="812"/>
      <c r="EH317" s="812"/>
      <c r="EI317" s="812"/>
      <c r="EJ317" s="812"/>
      <c r="EK317" s="812"/>
      <c r="EL317" s="812"/>
      <c r="EM317" s="812"/>
      <c r="EN317" s="812"/>
      <c r="EO317" s="812"/>
      <c r="EP317" s="812"/>
      <c r="EQ317" s="812"/>
      <c r="ER317" s="812"/>
      <c r="ES317" s="812"/>
      <c r="ET317" s="812"/>
      <c r="EU317" s="812"/>
      <c r="EV317" s="812"/>
      <c r="EW317" s="812"/>
      <c r="EX317" s="812"/>
      <c r="EY317" s="812"/>
      <c r="EZ317" s="812"/>
      <c r="FA317" s="812"/>
      <c r="FB317" s="812"/>
      <c r="FC317" s="812"/>
      <c r="FD317" s="812"/>
      <c r="FE317" s="812"/>
      <c r="FF317" s="812"/>
      <c r="FG317" s="812"/>
      <c r="FH317" s="812"/>
      <c r="FI317" s="812"/>
      <c r="FJ317" s="812"/>
      <c r="FK317" s="812"/>
      <c r="FL317" s="812"/>
      <c r="FM317" s="812"/>
      <c r="FN317" s="812"/>
      <c r="FO317" s="812"/>
      <c r="FP317" s="812"/>
      <c r="FQ317" s="812"/>
      <c r="FR317" s="812"/>
      <c r="FS317" s="812"/>
      <c r="FT317" s="812"/>
      <c r="FU317" s="812"/>
      <c r="FV317" s="812"/>
      <c r="FW317" s="812"/>
      <c r="FX317" s="812"/>
      <c r="FY317" s="812"/>
      <c r="FZ317" s="812"/>
      <c r="GA317" s="812"/>
      <c r="GB317" s="812"/>
      <c r="GC317" s="812"/>
      <c r="GD317" s="812"/>
      <c r="GE317" s="812"/>
      <c r="GF317" s="812"/>
      <c r="GG317" s="812"/>
      <c r="GH317" s="812"/>
      <c r="GI317" s="812"/>
      <c r="GJ317" s="812"/>
      <c r="GK317" s="812"/>
      <c r="GL317" s="812"/>
      <c r="GM317" s="812"/>
    </row>
    <row r="318" spans="2:195" ht="15" customHeight="1" x14ac:dyDescent="0.2">
      <c r="B318" s="812"/>
      <c r="C318" s="812"/>
      <c r="D318" s="812"/>
      <c r="E318" s="812"/>
      <c r="F318" s="812"/>
      <c r="G318" s="812"/>
      <c r="H318" s="812"/>
      <c r="I318" s="812"/>
      <c r="J318" s="812"/>
      <c r="K318" s="812"/>
      <c r="L318" s="812"/>
      <c r="M318" s="812"/>
      <c r="N318" s="812"/>
      <c r="O318" s="812"/>
      <c r="P318" s="812"/>
      <c r="Q318" s="812"/>
      <c r="R318" s="812"/>
      <c r="S318" s="812"/>
      <c r="T318" s="812"/>
      <c r="U318" s="812"/>
      <c r="V318" s="812"/>
      <c r="W318" s="812"/>
      <c r="X318" s="812"/>
      <c r="Y318" s="812"/>
      <c r="Z318" s="812"/>
      <c r="AA318" s="812"/>
      <c r="AB318" s="812"/>
      <c r="AC318" s="812"/>
      <c r="AD318" s="812"/>
      <c r="AE318" s="812"/>
      <c r="AF318" s="812"/>
      <c r="AG318" s="812"/>
      <c r="AH318" s="812"/>
      <c r="AI318" s="812"/>
      <c r="AJ318" s="812"/>
      <c r="AK318" s="812"/>
      <c r="AL318" s="812"/>
      <c r="AM318" s="812"/>
      <c r="AN318" s="812"/>
      <c r="AO318" s="812"/>
      <c r="AP318" s="812"/>
      <c r="AQ318" s="812"/>
      <c r="AR318" s="812"/>
      <c r="AS318" s="812"/>
      <c r="AT318" s="812"/>
      <c r="AU318" s="812"/>
      <c r="AV318" s="812"/>
      <c r="AW318" s="812"/>
      <c r="AX318" s="812"/>
      <c r="AY318" s="812"/>
      <c r="AZ318" s="812"/>
      <c r="BA318" s="812"/>
      <c r="BB318" s="812"/>
      <c r="BC318" s="812"/>
      <c r="BD318" s="812"/>
      <c r="BE318" s="812"/>
      <c r="BF318" s="812"/>
      <c r="BG318" s="812"/>
      <c r="BH318" s="812"/>
      <c r="BI318" s="812"/>
      <c r="BJ318" s="812"/>
      <c r="BK318" s="812"/>
      <c r="BL318" s="812"/>
      <c r="BM318" s="812"/>
      <c r="BN318" s="812"/>
      <c r="BO318" s="812"/>
      <c r="BP318" s="812"/>
      <c r="BQ318" s="812"/>
      <c r="BR318" s="812"/>
      <c r="BS318" s="812"/>
      <c r="BT318" s="812"/>
      <c r="BU318" s="812"/>
      <c r="BV318" s="812"/>
      <c r="BW318" s="812"/>
      <c r="BX318" s="812"/>
      <c r="BY318" s="812"/>
      <c r="BZ318" s="812"/>
      <c r="CA318" s="812"/>
      <c r="CB318" s="812"/>
      <c r="CC318" s="812"/>
      <c r="CD318" s="812"/>
      <c r="CE318" s="812"/>
      <c r="CF318" s="812"/>
      <c r="CG318" s="812"/>
      <c r="CH318" s="812"/>
      <c r="CI318" s="812"/>
      <c r="CJ318" s="812"/>
      <c r="CK318" s="812"/>
      <c r="CL318" s="812"/>
      <c r="CM318" s="812"/>
      <c r="CN318" s="812"/>
      <c r="CO318" s="812"/>
      <c r="CP318" s="812"/>
      <c r="CQ318" s="812"/>
      <c r="CR318" s="812"/>
      <c r="CS318" s="812"/>
      <c r="CT318" s="812"/>
      <c r="CU318" s="812"/>
      <c r="CV318" s="812"/>
      <c r="CW318" s="812"/>
      <c r="CX318" s="812"/>
      <c r="CY318" s="812"/>
      <c r="CZ318" s="812"/>
      <c r="DA318" s="812"/>
      <c r="DB318" s="812"/>
      <c r="DC318" s="812"/>
      <c r="DD318" s="812"/>
      <c r="DE318" s="812"/>
      <c r="DF318" s="812"/>
      <c r="DG318" s="812"/>
      <c r="DH318" s="812"/>
      <c r="DI318" s="812"/>
      <c r="DJ318" s="812"/>
      <c r="DK318" s="812"/>
      <c r="DL318" s="812"/>
      <c r="DM318" s="812"/>
      <c r="DN318" s="812"/>
      <c r="DO318" s="812"/>
      <c r="DP318" s="812"/>
      <c r="DQ318" s="812"/>
      <c r="DR318" s="812"/>
      <c r="DS318" s="812"/>
      <c r="DT318" s="812"/>
      <c r="DU318" s="812"/>
      <c r="DV318" s="812"/>
      <c r="DW318" s="812"/>
      <c r="DX318" s="812"/>
      <c r="DY318" s="812"/>
      <c r="DZ318" s="812"/>
      <c r="EA318" s="812"/>
      <c r="EB318" s="812"/>
      <c r="EC318" s="812"/>
      <c r="ED318" s="812"/>
      <c r="EE318" s="812"/>
      <c r="EF318" s="812"/>
      <c r="EG318" s="812"/>
      <c r="EH318" s="812"/>
      <c r="EI318" s="812"/>
      <c r="EJ318" s="812"/>
      <c r="EK318" s="812"/>
      <c r="EL318" s="812"/>
      <c r="EM318" s="812"/>
      <c r="EN318" s="812"/>
      <c r="EO318" s="812"/>
      <c r="EP318" s="812"/>
      <c r="EQ318" s="812"/>
      <c r="ER318" s="812"/>
      <c r="ES318" s="812"/>
      <c r="ET318" s="812"/>
      <c r="EU318" s="812"/>
      <c r="EV318" s="812"/>
      <c r="EW318" s="812"/>
      <c r="EX318" s="812"/>
      <c r="EY318" s="812"/>
      <c r="EZ318" s="812"/>
      <c r="FA318" s="812"/>
      <c r="FB318" s="812"/>
      <c r="FC318" s="812"/>
      <c r="FD318" s="812"/>
      <c r="FE318" s="812"/>
      <c r="FF318" s="812"/>
      <c r="FG318" s="812"/>
      <c r="FH318" s="812"/>
      <c r="FI318" s="812"/>
      <c r="FJ318" s="812"/>
      <c r="FK318" s="812"/>
      <c r="FL318" s="812"/>
      <c r="FM318" s="812"/>
      <c r="FN318" s="812"/>
      <c r="FO318" s="812"/>
      <c r="FP318" s="812"/>
      <c r="FQ318" s="812"/>
      <c r="FR318" s="812"/>
      <c r="FS318" s="812"/>
      <c r="FT318" s="812"/>
      <c r="FU318" s="812"/>
      <c r="FV318" s="812"/>
      <c r="FW318" s="812"/>
      <c r="FX318" s="812"/>
      <c r="FY318" s="812"/>
      <c r="FZ318" s="812"/>
      <c r="GA318" s="812"/>
      <c r="GB318" s="812"/>
      <c r="GC318" s="812"/>
      <c r="GD318" s="812"/>
      <c r="GE318" s="812"/>
      <c r="GF318" s="812"/>
      <c r="GG318" s="812"/>
      <c r="GH318" s="812"/>
      <c r="GI318" s="812"/>
      <c r="GJ318" s="812"/>
      <c r="GK318" s="812"/>
      <c r="GL318" s="812"/>
      <c r="GM318" s="812"/>
    </row>
    <row r="319" spans="2:195" ht="15" customHeight="1" x14ac:dyDescent="0.2">
      <c r="B319" s="812"/>
      <c r="C319" s="812"/>
      <c r="D319" s="812"/>
      <c r="E319" s="812"/>
      <c r="F319" s="812"/>
      <c r="G319" s="812"/>
      <c r="H319" s="812"/>
      <c r="I319" s="812"/>
      <c r="J319" s="812"/>
      <c r="K319" s="812"/>
      <c r="L319" s="812"/>
      <c r="M319" s="812"/>
      <c r="N319" s="812"/>
      <c r="O319" s="812"/>
      <c r="P319" s="812"/>
      <c r="Q319" s="812"/>
      <c r="R319" s="812"/>
      <c r="S319" s="812"/>
      <c r="T319" s="812"/>
      <c r="U319" s="812"/>
      <c r="V319" s="812"/>
      <c r="W319" s="812"/>
      <c r="X319" s="812"/>
      <c r="Y319" s="812"/>
      <c r="Z319" s="812"/>
      <c r="AA319" s="812"/>
      <c r="AB319" s="812"/>
      <c r="AC319" s="812"/>
      <c r="AD319" s="812"/>
      <c r="AE319" s="812"/>
      <c r="AF319" s="812"/>
      <c r="AG319" s="812"/>
      <c r="AH319" s="812"/>
      <c r="AI319" s="812"/>
      <c r="AJ319" s="812"/>
      <c r="AK319" s="812"/>
      <c r="AL319" s="812"/>
      <c r="AM319" s="812"/>
      <c r="AN319" s="812"/>
      <c r="AO319" s="812"/>
      <c r="AP319" s="812"/>
      <c r="AQ319" s="812"/>
      <c r="AR319" s="812"/>
      <c r="AS319" s="812"/>
      <c r="AT319" s="812"/>
      <c r="AU319" s="812"/>
      <c r="AV319" s="812"/>
      <c r="AW319" s="812"/>
      <c r="AX319" s="812"/>
      <c r="AY319" s="812"/>
      <c r="AZ319" s="812"/>
      <c r="BA319" s="812"/>
      <c r="BB319" s="812"/>
      <c r="BC319" s="812"/>
      <c r="BD319" s="812"/>
      <c r="BE319" s="812"/>
      <c r="BF319" s="812"/>
      <c r="BG319" s="812"/>
      <c r="BH319" s="812"/>
      <c r="BI319" s="812"/>
      <c r="BJ319" s="812"/>
      <c r="BK319" s="812"/>
      <c r="BL319" s="812"/>
      <c r="BM319" s="812"/>
      <c r="BN319" s="812"/>
      <c r="BO319" s="812"/>
      <c r="BP319" s="812"/>
      <c r="BQ319" s="812"/>
      <c r="BR319" s="812"/>
      <c r="BS319" s="812"/>
      <c r="BT319" s="812"/>
      <c r="BU319" s="812"/>
      <c r="BV319" s="812"/>
      <c r="BW319" s="812"/>
      <c r="BX319" s="812"/>
      <c r="BY319" s="812"/>
      <c r="BZ319" s="812"/>
      <c r="CA319" s="812"/>
      <c r="CB319" s="812"/>
      <c r="CC319" s="812"/>
      <c r="CD319" s="812"/>
      <c r="CE319" s="812"/>
      <c r="CF319" s="812"/>
      <c r="CG319" s="812"/>
      <c r="CH319" s="812"/>
      <c r="CI319" s="812"/>
      <c r="CJ319" s="812"/>
      <c r="CK319" s="812"/>
      <c r="CL319" s="812"/>
      <c r="CM319" s="812"/>
      <c r="CN319" s="812"/>
      <c r="CO319" s="812"/>
      <c r="CP319" s="812"/>
      <c r="CQ319" s="812"/>
      <c r="CR319" s="812"/>
      <c r="CS319" s="812"/>
      <c r="CT319" s="812"/>
      <c r="CU319" s="812"/>
      <c r="CV319" s="812"/>
      <c r="CW319" s="812"/>
      <c r="CX319" s="812"/>
      <c r="CY319" s="812"/>
      <c r="CZ319" s="812"/>
      <c r="DA319" s="812"/>
      <c r="DB319" s="812"/>
      <c r="DC319" s="812"/>
      <c r="DD319" s="812"/>
      <c r="DE319" s="812"/>
      <c r="DF319" s="812"/>
      <c r="DG319" s="812"/>
      <c r="DH319" s="812"/>
      <c r="DI319" s="812"/>
      <c r="DJ319" s="812"/>
      <c r="DK319" s="812"/>
      <c r="DL319" s="812"/>
      <c r="DM319" s="812"/>
      <c r="DN319" s="812"/>
      <c r="DO319" s="812"/>
      <c r="DP319" s="812"/>
      <c r="DQ319" s="812"/>
      <c r="DR319" s="812"/>
      <c r="DS319" s="812"/>
      <c r="DT319" s="812"/>
      <c r="DU319" s="812"/>
      <c r="DV319" s="812"/>
      <c r="DW319" s="812"/>
      <c r="DX319" s="812"/>
      <c r="DY319" s="812"/>
      <c r="DZ319" s="812"/>
      <c r="EA319" s="812"/>
      <c r="EB319" s="812"/>
      <c r="EC319" s="812"/>
      <c r="ED319" s="812"/>
      <c r="EE319" s="812"/>
      <c r="EF319" s="812"/>
      <c r="EG319" s="812"/>
      <c r="EH319" s="812"/>
      <c r="EI319" s="812"/>
      <c r="EJ319" s="812"/>
      <c r="EK319" s="812"/>
      <c r="EL319" s="812"/>
      <c r="EM319" s="812"/>
      <c r="EN319" s="812"/>
      <c r="EO319" s="812"/>
      <c r="EP319" s="812"/>
      <c r="EQ319" s="812"/>
      <c r="ER319" s="812"/>
      <c r="ES319" s="812"/>
      <c r="ET319" s="812"/>
      <c r="EU319" s="812"/>
      <c r="EV319" s="812"/>
      <c r="EW319" s="812"/>
      <c r="EX319" s="812"/>
      <c r="EY319" s="812"/>
      <c r="EZ319" s="812"/>
      <c r="FA319" s="812"/>
      <c r="FB319" s="812"/>
      <c r="FC319" s="812"/>
      <c r="FD319" s="812"/>
      <c r="FE319" s="812"/>
      <c r="FF319" s="812"/>
      <c r="FG319" s="812"/>
      <c r="FH319" s="812"/>
      <c r="FI319" s="812"/>
      <c r="FJ319" s="812"/>
      <c r="FK319" s="812"/>
      <c r="FL319" s="812"/>
      <c r="FM319" s="812"/>
      <c r="FN319" s="812"/>
      <c r="FO319" s="812"/>
      <c r="FP319" s="812"/>
      <c r="FQ319" s="812"/>
      <c r="FR319" s="812"/>
      <c r="FS319" s="812"/>
      <c r="FT319" s="812"/>
      <c r="FU319" s="812"/>
      <c r="FV319" s="812"/>
      <c r="FW319" s="812"/>
      <c r="FX319" s="812"/>
      <c r="FY319" s="812"/>
      <c r="FZ319" s="812"/>
      <c r="GA319" s="812"/>
      <c r="GB319" s="812"/>
      <c r="GC319" s="812"/>
      <c r="GD319" s="812"/>
      <c r="GE319" s="812"/>
      <c r="GF319" s="812"/>
      <c r="GG319" s="812"/>
      <c r="GH319" s="812"/>
      <c r="GI319" s="812"/>
      <c r="GJ319" s="812"/>
      <c r="GK319" s="812"/>
      <c r="GL319" s="812"/>
      <c r="GM319" s="812"/>
    </row>
    <row r="320" spans="2:195" ht="15" customHeight="1" x14ac:dyDescent="0.2">
      <c r="B320" s="812"/>
      <c r="C320" s="812"/>
      <c r="D320" s="812"/>
      <c r="E320" s="812"/>
      <c r="F320" s="812"/>
      <c r="G320" s="812"/>
      <c r="H320" s="812"/>
      <c r="I320" s="812"/>
      <c r="J320" s="812"/>
      <c r="K320" s="812"/>
      <c r="L320" s="812"/>
      <c r="M320" s="812"/>
      <c r="N320" s="812"/>
      <c r="O320" s="812"/>
      <c r="P320" s="812"/>
      <c r="Q320" s="812"/>
      <c r="R320" s="812"/>
      <c r="S320" s="812"/>
      <c r="T320" s="812"/>
      <c r="U320" s="812"/>
      <c r="V320" s="812"/>
      <c r="W320" s="812"/>
      <c r="X320" s="812"/>
      <c r="Y320" s="812"/>
      <c r="Z320" s="812"/>
      <c r="AA320" s="812"/>
      <c r="AB320" s="812"/>
      <c r="AC320" s="812"/>
      <c r="AD320" s="812"/>
      <c r="AE320" s="812"/>
      <c r="AF320" s="812"/>
      <c r="AG320" s="812"/>
      <c r="AH320" s="812"/>
      <c r="AI320" s="812"/>
      <c r="AJ320" s="812"/>
      <c r="AK320" s="812"/>
      <c r="AL320" s="812"/>
      <c r="AM320" s="812"/>
      <c r="AN320" s="812"/>
      <c r="AO320" s="812"/>
      <c r="AP320" s="812"/>
      <c r="AQ320" s="812"/>
      <c r="AR320" s="812"/>
      <c r="AS320" s="812"/>
      <c r="AT320" s="812"/>
      <c r="AU320" s="812"/>
      <c r="AV320" s="812"/>
      <c r="AW320" s="812"/>
      <c r="AX320" s="812"/>
      <c r="AY320" s="812"/>
      <c r="AZ320" s="812"/>
      <c r="BA320" s="812"/>
      <c r="BB320" s="812"/>
      <c r="BC320" s="812"/>
      <c r="BD320" s="812"/>
      <c r="BE320" s="812"/>
      <c r="BF320" s="812"/>
      <c r="BG320" s="812"/>
      <c r="BH320" s="812"/>
      <c r="BI320" s="812"/>
      <c r="BJ320" s="812"/>
      <c r="BK320" s="812"/>
      <c r="BL320" s="812"/>
      <c r="BM320" s="812"/>
      <c r="BN320" s="812"/>
      <c r="BO320" s="812"/>
      <c r="BP320" s="812"/>
      <c r="BQ320" s="812"/>
      <c r="BR320" s="812"/>
      <c r="BS320" s="812"/>
      <c r="BT320" s="812"/>
      <c r="BU320" s="812"/>
      <c r="BV320" s="812"/>
      <c r="BW320" s="812"/>
      <c r="BX320" s="812"/>
      <c r="BY320" s="812"/>
      <c r="BZ320" s="812"/>
      <c r="CA320" s="812"/>
      <c r="CB320" s="812"/>
      <c r="CC320" s="812"/>
      <c r="CD320" s="812"/>
      <c r="CE320" s="812"/>
      <c r="CF320" s="812"/>
      <c r="CG320" s="812"/>
      <c r="CH320" s="812"/>
      <c r="CI320" s="812"/>
      <c r="CJ320" s="812"/>
      <c r="CK320" s="812"/>
      <c r="CL320" s="812"/>
      <c r="CM320" s="812"/>
      <c r="CN320" s="812"/>
      <c r="CO320" s="812"/>
      <c r="CP320" s="812"/>
      <c r="CQ320" s="812"/>
      <c r="CR320" s="812"/>
      <c r="CS320" s="812"/>
      <c r="CT320" s="812"/>
      <c r="CU320" s="812"/>
      <c r="CV320" s="812"/>
      <c r="CW320" s="812"/>
      <c r="CX320" s="812"/>
      <c r="CY320" s="812"/>
      <c r="CZ320" s="812"/>
      <c r="DA320" s="812"/>
      <c r="DB320" s="812"/>
      <c r="DC320" s="812"/>
      <c r="DD320" s="812"/>
      <c r="DE320" s="812"/>
      <c r="DF320" s="812"/>
      <c r="DG320" s="812"/>
      <c r="DH320" s="812"/>
      <c r="DI320" s="812"/>
      <c r="DJ320" s="812"/>
      <c r="DK320" s="812"/>
      <c r="DL320" s="812"/>
      <c r="DM320" s="812"/>
      <c r="DN320" s="812"/>
      <c r="DO320" s="812"/>
      <c r="DP320" s="812"/>
      <c r="DQ320" s="812"/>
      <c r="DR320" s="812"/>
      <c r="DS320" s="812"/>
      <c r="DT320" s="812"/>
      <c r="DU320" s="812"/>
      <c r="DV320" s="812"/>
      <c r="DW320" s="812"/>
      <c r="DX320" s="812"/>
      <c r="DY320" s="812"/>
      <c r="DZ320" s="812"/>
      <c r="EA320" s="812"/>
      <c r="EB320" s="812"/>
      <c r="EC320" s="812"/>
      <c r="ED320" s="812"/>
      <c r="EE320" s="812"/>
      <c r="EF320" s="812"/>
      <c r="EG320" s="812"/>
      <c r="EH320" s="812"/>
      <c r="EI320" s="812"/>
      <c r="EJ320" s="812"/>
      <c r="EK320" s="812"/>
      <c r="EL320" s="812"/>
      <c r="EM320" s="812"/>
      <c r="EN320" s="812"/>
      <c r="EO320" s="812"/>
      <c r="EP320" s="812"/>
      <c r="EQ320" s="812"/>
      <c r="ER320" s="812"/>
      <c r="ES320" s="812"/>
      <c r="ET320" s="812"/>
      <c r="EU320" s="812"/>
      <c r="EV320" s="812"/>
      <c r="EW320" s="812"/>
      <c r="EX320" s="812"/>
      <c r="EY320" s="812"/>
      <c r="EZ320" s="812"/>
      <c r="FA320" s="812"/>
      <c r="FB320" s="812"/>
      <c r="FC320" s="812"/>
      <c r="FD320" s="812"/>
      <c r="FE320" s="812"/>
      <c r="FF320" s="812"/>
      <c r="FG320" s="812"/>
      <c r="FH320" s="812"/>
      <c r="FI320" s="812"/>
      <c r="FJ320" s="812"/>
      <c r="FK320" s="812"/>
      <c r="FL320" s="812"/>
      <c r="FM320" s="812"/>
      <c r="FN320" s="812"/>
      <c r="FO320" s="812"/>
      <c r="FP320" s="812"/>
      <c r="FQ320" s="812"/>
      <c r="FR320" s="812"/>
      <c r="FS320" s="812"/>
      <c r="FT320" s="812"/>
      <c r="FU320" s="812"/>
      <c r="FV320" s="812"/>
      <c r="FW320" s="812"/>
      <c r="FX320" s="812"/>
      <c r="FY320" s="812"/>
      <c r="FZ320" s="812"/>
      <c r="GA320" s="812"/>
      <c r="GB320" s="812"/>
      <c r="GC320" s="812"/>
      <c r="GD320" s="812"/>
      <c r="GE320" s="812"/>
      <c r="GF320" s="812"/>
      <c r="GG320" s="812"/>
      <c r="GH320" s="812"/>
      <c r="GI320" s="812"/>
      <c r="GJ320" s="812"/>
      <c r="GK320" s="812"/>
      <c r="GL320" s="812"/>
      <c r="GM320" s="812"/>
    </row>
    <row r="321" spans="2:195" ht="15" customHeight="1" x14ac:dyDescent="0.2">
      <c r="B321" s="812"/>
      <c r="C321" s="812"/>
      <c r="D321" s="812"/>
      <c r="E321" s="812"/>
      <c r="F321" s="812"/>
      <c r="G321" s="812"/>
      <c r="H321" s="812"/>
      <c r="I321" s="812"/>
      <c r="J321" s="812"/>
      <c r="K321" s="812"/>
      <c r="L321" s="812"/>
      <c r="M321" s="812"/>
      <c r="N321" s="812"/>
      <c r="O321" s="812"/>
      <c r="P321" s="812"/>
      <c r="Q321" s="812"/>
      <c r="R321" s="812"/>
      <c r="S321" s="812"/>
      <c r="T321" s="812"/>
      <c r="U321" s="812"/>
      <c r="V321" s="812"/>
      <c r="W321" s="812"/>
      <c r="X321" s="812"/>
      <c r="Y321" s="812"/>
      <c r="Z321" s="812"/>
      <c r="AA321" s="812"/>
      <c r="AB321" s="812"/>
      <c r="AC321" s="812"/>
      <c r="AD321" s="812"/>
      <c r="AE321" s="812"/>
      <c r="AF321" s="812"/>
      <c r="AG321" s="812"/>
      <c r="AH321" s="812"/>
      <c r="AI321" s="812"/>
      <c r="AJ321" s="812"/>
      <c r="AK321" s="812"/>
      <c r="AL321" s="812"/>
      <c r="AM321" s="812"/>
      <c r="AN321" s="812"/>
      <c r="AO321" s="812"/>
      <c r="AP321" s="812"/>
      <c r="AQ321" s="812"/>
      <c r="AR321" s="812"/>
      <c r="AS321" s="812"/>
      <c r="AT321" s="812"/>
      <c r="AU321" s="812"/>
      <c r="AV321" s="812"/>
      <c r="AW321" s="812"/>
      <c r="AX321" s="812"/>
      <c r="AY321" s="812"/>
      <c r="AZ321" s="812"/>
      <c r="BA321" s="812"/>
      <c r="BB321" s="812"/>
      <c r="BC321" s="812"/>
      <c r="BD321" s="812"/>
      <c r="BE321" s="812"/>
      <c r="BF321" s="812"/>
      <c r="BG321" s="812"/>
      <c r="BH321" s="812"/>
      <c r="BI321" s="812"/>
      <c r="BJ321" s="812"/>
      <c r="BK321" s="812"/>
      <c r="BL321" s="812"/>
      <c r="BM321" s="812"/>
      <c r="BN321" s="812"/>
      <c r="BO321" s="812"/>
      <c r="BP321" s="812"/>
      <c r="BQ321" s="812"/>
      <c r="BR321" s="812"/>
      <c r="BS321" s="812"/>
      <c r="BT321" s="812"/>
      <c r="BU321" s="812"/>
      <c r="BV321" s="812"/>
      <c r="BW321" s="812"/>
      <c r="BX321" s="812"/>
      <c r="BY321" s="812"/>
      <c r="BZ321" s="812"/>
      <c r="CA321" s="812"/>
      <c r="CB321" s="812"/>
      <c r="CC321" s="812"/>
      <c r="CD321" s="812"/>
      <c r="CE321" s="812"/>
      <c r="CF321" s="812"/>
      <c r="CG321" s="812"/>
      <c r="CH321" s="812"/>
      <c r="CI321" s="812"/>
      <c r="CJ321" s="812"/>
      <c r="CK321" s="812"/>
      <c r="CL321" s="812"/>
      <c r="CM321" s="812"/>
      <c r="CN321" s="812"/>
      <c r="CO321" s="812"/>
      <c r="CP321" s="812"/>
      <c r="CQ321" s="812"/>
      <c r="CR321" s="812"/>
      <c r="CS321" s="812"/>
      <c r="CT321" s="812"/>
      <c r="CU321" s="812"/>
      <c r="CV321" s="812"/>
      <c r="CW321" s="812"/>
      <c r="CX321" s="812"/>
      <c r="CY321" s="812"/>
      <c r="CZ321" s="812"/>
      <c r="DA321" s="812"/>
      <c r="DB321" s="812"/>
      <c r="DC321" s="812"/>
      <c r="DD321" s="812"/>
      <c r="DE321" s="812"/>
      <c r="DF321" s="812"/>
      <c r="DG321" s="812"/>
      <c r="DH321" s="812"/>
      <c r="DI321" s="812"/>
      <c r="DJ321" s="812"/>
      <c r="DK321" s="812"/>
      <c r="DL321" s="812"/>
      <c r="DM321" s="812"/>
      <c r="DN321" s="812"/>
      <c r="DO321" s="812"/>
      <c r="DP321" s="812"/>
      <c r="DQ321" s="812"/>
      <c r="DR321" s="812"/>
      <c r="DS321" s="812"/>
      <c r="DT321" s="812"/>
      <c r="DU321" s="812"/>
      <c r="DV321" s="812"/>
      <c r="DW321" s="812"/>
      <c r="DX321" s="812"/>
      <c r="DY321" s="812"/>
      <c r="DZ321" s="812"/>
      <c r="EA321" s="812"/>
      <c r="EB321" s="812"/>
      <c r="EC321" s="812"/>
      <c r="ED321" s="812"/>
      <c r="EE321" s="812"/>
      <c r="EF321" s="812"/>
      <c r="EG321" s="812"/>
      <c r="EH321" s="812"/>
      <c r="EI321" s="812"/>
      <c r="EJ321" s="812"/>
      <c r="EK321" s="812"/>
      <c r="EL321" s="812"/>
      <c r="EM321" s="812"/>
      <c r="EN321" s="812"/>
      <c r="EO321" s="812"/>
      <c r="EP321" s="812"/>
      <c r="EQ321" s="812"/>
      <c r="ER321" s="812"/>
      <c r="ES321" s="812"/>
      <c r="ET321" s="812"/>
      <c r="EU321" s="812"/>
      <c r="EV321" s="812"/>
      <c r="EW321" s="812"/>
      <c r="EX321" s="812"/>
      <c r="EY321" s="812"/>
      <c r="EZ321" s="812"/>
      <c r="FA321" s="812"/>
      <c r="FB321" s="812"/>
      <c r="FC321" s="812"/>
      <c r="FD321" s="812"/>
      <c r="FE321" s="812"/>
      <c r="FF321" s="812"/>
      <c r="FG321" s="812"/>
      <c r="FH321" s="812"/>
      <c r="FI321" s="812"/>
      <c r="FJ321" s="812"/>
      <c r="FK321" s="812"/>
      <c r="FL321" s="812"/>
      <c r="FM321" s="812"/>
      <c r="FN321" s="812"/>
      <c r="FO321" s="812"/>
      <c r="FP321" s="812"/>
      <c r="FQ321" s="812"/>
      <c r="FR321" s="812"/>
      <c r="FS321" s="812"/>
      <c r="FT321" s="812"/>
      <c r="FU321" s="812"/>
      <c r="FV321" s="812"/>
      <c r="FW321" s="812"/>
      <c r="FX321" s="812"/>
      <c r="FY321" s="812"/>
      <c r="FZ321" s="812"/>
      <c r="GA321" s="812"/>
      <c r="GB321" s="812"/>
      <c r="GC321" s="812"/>
      <c r="GD321" s="812"/>
      <c r="GE321" s="812"/>
      <c r="GF321" s="812"/>
      <c r="GG321" s="812"/>
      <c r="GH321" s="812"/>
      <c r="GI321" s="812"/>
      <c r="GJ321" s="812"/>
      <c r="GK321" s="812"/>
      <c r="GL321" s="812"/>
      <c r="GM321" s="812"/>
    </row>
    <row r="322" spans="2:195" ht="15" customHeight="1" x14ac:dyDescent="0.2">
      <c r="B322" s="812"/>
      <c r="C322" s="812"/>
      <c r="D322" s="812"/>
      <c r="E322" s="812"/>
      <c r="F322" s="812"/>
      <c r="G322" s="812"/>
      <c r="H322" s="812"/>
      <c r="I322" s="812"/>
      <c r="J322" s="812"/>
      <c r="K322" s="812"/>
      <c r="L322" s="812"/>
      <c r="M322" s="812"/>
      <c r="N322" s="812"/>
      <c r="O322" s="812"/>
      <c r="P322" s="812"/>
      <c r="Q322" s="812"/>
      <c r="R322" s="812"/>
      <c r="S322" s="812"/>
      <c r="T322" s="812"/>
      <c r="U322" s="812"/>
      <c r="V322" s="812"/>
      <c r="W322" s="812"/>
      <c r="X322" s="812"/>
      <c r="Y322" s="812"/>
      <c r="Z322" s="812"/>
      <c r="AA322" s="812"/>
      <c r="AB322" s="812"/>
      <c r="AC322" s="812"/>
      <c r="AD322" s="812"/>
      <c r="AE322" s="812"/>
      <c r="AF322" s="812"/>
      <c r="AG322" s="812"/>
      <c r="AH322" s="812"/>
      <c r="AI322" s="812"/>
      <c r="AJ322" s="812"/>
      <c r="AK322" s="812"/>
      <c r="AL322" s="812"/>
      <c r="AM322" s="812"/>
      <c r="AN322" s="812"/>
      <c r="AO322" s="812"/>
      <c r="AP322" s="812"/>
      <c r="AQ322" s="812"/>
      <c r="AR322" s="812"/>
      <c r="AS322" s="812"/>
      <c r="AT322" s="812"/>
      <c r="AU322" s="812"/>
      <c r="AV322" s="812"/>
      <c r="AW322" s="812"/>
      <c r="AX322" s="812"/>
      <c r="AY322" s="812"/>
      <c r="AZ322" s="812"/>
      <c r="BA322" s="812"/>
      <c r="BB322" s="812"/>
      <c r="BC322" s="812"/>
      <c r="BD322" s="812"/>
      <c r="BE322" s="812"/>
      <c r="BF322" s="812"/>
      <c r="BG322" s="812"/>
      <c r="BH322" s="812"/>
      <c r="BI322" s="812"/>
      <c r="BJ322" s="812"/>
      <c r="BK322" s="812"/>
      <c r="BL322" s="812"/>
      <c r="BM322" s="812"/>
      <c r="BN322" s="812"/>
      <c r="BO322" s="812"/>
      <c r="BP322" s="812"/>
      <c r="BQ322" s="812"/>
      <c r="BR322" s="812"/>
      <c r="BS322" s="812"/>
      <c r="BT322" s="812"/>
      <c r="BU322" s="812"/>
      <c r="BV322" s="812"/>
      <c r="BW322" s="812"/>
      <c r="BX322" s="812"/>
      <c r="BY322" s="812"/>
      <c r="BZ322" s="812"/>
      <c r="CA322" s="812"/>
      <c r="CB322" s="812"/>
      <c r="CC322" s="812"/>
      <c r="CD322" s="812"/>
      <c r="CE322" s="812"/>
      <c r="CF322" s="812"/>
      <c r="CG322" s="812"/>
      <c r="CH322" s="812"/>
      <c r="CI322" s="812"/>
      <c r="CJ322" s="812"/>
      <c r="CK322" s="812"/>
      <c r="CL322" s="812"/>
      <c r="CM322" s="812"/>
      <c r="CN322" s="812"/>
      <c r="CO322" s="812"/>
      <c r="CP322" s="812"/>
      <c r="CQ322" s="812"/>
      <c r="CR322" s="812"/>
      <c r="CS322" s="812"/>
      <c r="CT322" s="812"/>
      <c r="CU322" s="812"/>
      <c r="CV322" s="812"/>
      <c r="CW322" s="812"/>
      <c r="CX322" s="812"/>
      <c r="CY322" s="812"/>
      <c r="CZ322" s="812"/>
      <c r="DA322" s="812"/>
      <c r="DB322" s="812"/>
      <c r="DC322" s="812"/>
      <c r="DD322" s="812"/>
      <c r="DE322" s="812"/>
      <c r="DF322" s="812"/>
      <c r="DG322" s="812"/>
      <c r="DH322" s="812"/>
      <c r="DI322" s="812"/>
      <c r="DJ322" s="812"/>
      <c r="DK322" s="812"/>
      <c r="DL322" s="812"/>
      <c r="DM322" s="812"/>
      <c r="DN322" s="812"/>
      <c r="DO322" s="812"/>
      <c r="DP322" s="812"/>
      <c r="DQ322" s="812"/>
      <c r="DR322" s="812"/>
      <c r="DS322" s="812"/>
      <c r="DT322" s="812"/>
      <c r="DU322" s="812"/>
      <c r="DV322" s="812"/>
      <c r="DW322" s="812"/>
      <c r="DX322" s="812"/>
      <c r="DY322" s="812"/>
      <c r="DZ322" s="812"/>
      <c r="EA322" s="812"/>
      <c r="EB322" s="812"/>
      <c r="EC322" s="812"/>
      <c r="ED322" s="812"/>
      <c r="EE322" s="812"/>
      <c r="EF322" s="812"/>
      <c r="EG322" s="812"/>
      <c r="EH322" s="812"/>
      <c r="EI322" s="812"/>
      <c r="EJ322" s="812"/>
      <c r="EK322" s="812"/>
      <c r="EL322" s="812"/>
      <c r="EM322" s="812"/>
      <c r="EN322" s="812"/>
      <c r="EO322" s="812"/>
      <c r="EP322" s="812"/>
      <c r="EQ322" s="812"/>
      <c r="ER322" s="812"/>
      <c r="ES322" s="812"/>
      <c r="ET322" s="812"/>
      <c r="EU322" s="812"/>
      <c r="EV322" s="812"/>
      <c r="EW322" s="812"/>
      <c r="EX322" s="812"/>
      <c r="EY322" s="812"/>
      <c r="EZ322" s="812"/>
      <c r="FA322" s="812"/>
      <c r="FB322" s="812"/>
      <c r="FC322" s="812"/>
      <c r="FD322" s="812"/>
      <c r="FE322" s="812"/>
      <c r="FF322" s="812"/>
      <c r="FG322" s="812"/>
      <c r="FH322" s="812"/>
      <c r="FI322" s="812"/>
      <c r="FJ322" s="812"/>
      <c r="FK322" s="812"/>
      <c r="FL322" s="812"/>
      <c r="FM322" s="812"/>
      <c r="FN322" s="812"/>
      <c r="FO322" s="812"/>
      <c r="FP322" s="812"/>
      <c r="FQ322" s="812"/>
      <c r="FR322" s="812"/>
      <c r="FS322" s="812"/>
      <c r="FT322" s="812"/>
      <c r="FU322" s="812"/>
      <c r="FV322" s="812"/>
      <c r="FW322" s="812"/>
      <c r="FX322" s="812"/>
      <c r="FY322" s="812"/>
      <c r="FZ322" s="812"/>
      <c r="GA322" s="812"/>
      <c r="GB322" s="812"/>
      <c r="GC322" s="812"/>
      <c r="GD322" s="812"/>
      <c r="GE322" s="812"/>
      <c r="GF322" s="812"/>
      <c r="GG322" s="812"/>
      <c r="GH322" s="812"/>
      <c r="GI322" s="812"/>
      <c r="GJ322" s="812"/>
      <c r="GK322" s="812"/>
      <c r="GL322" s="812"/>
      <c r="GM322" s="812"/>
    </row>
    <row r="323" spans="2:195" ht="15" customHeight="1" x14ac:dyDescent="0.2">
      <c r="B323" s="812"/>
      <c r="C323" s="812"/>
      <c r="D323" s="812"/>
      <c r="E323" s="812"/>
      <c r="F323" s="812"/>
      <c r="G323" s="812"/>
      <c r="H323" s="812"/>
      <c r="I323" s="812"/>
      <c r="J323" s="812"/>
      <c r="K323" s="812"/>
      <c r="L323" s="812"/>
      <c r="M323" s="812"/>
      <c r="N323" s="812"/>
      <c r="O323" s="812"/>
      <c r="P323" s="812"/>
      <c r="Q323" s="812"/>
      <c r="R323" s="812"/>
      <c r="S323" s="812"/>
      <c r="T323" s="812"/>
      <c r="U323" s="812"/>
      <c r="V323" s="812"/>
      <c r="W323" s="812"/>
      <c r="X323" s="812"/>
      <c r="Y323" s="812"/>
      <c r="Z323" s="812"/>
      <c r="AA323" s="812"/>
      <c r="AB323" s="812"/>
      <c r="AC323" s="812"/>
      <c r="AD323" s="812"/>
      <c r="AE323" s="812"/>
      <c r="AF323" s="812"/>
      <c r="AG323" s="812"/>
      <c r="AH323" s="812"/>
      <c r="AI323" s="812"/>
      <c r="AJ323" s="812"/>
      <c r="AK323" s="812"/>
      <c r="AL323" s="812"/>
      <c r="AM323" s="812"/>
      <c r="AN323" s="812"/>
      <c r="AO323" s="812"/>
      <c r="AP323" s="812"/>
      <c r="AQ323" s="812"/>
      <c r="AR323" s="812"/>
      <c r="AS323" s="812"/>
      <c r="AT323" s="812"/>
      <c r="AU323" s="812"/>
      <c r="AV323" s="812"/>
      <c r="AW323" s="812"/>
      <c r="AX323" s="812"/>
      <c r="AY323" s="812"/>
      <c r="AZ323" s="812"/>
      <c r="BA323" s="812"/>
      <c r="BB323" s="812"/>
      <c r="BC323" s="812"/>
      <c r="BD323" s="812"/>
      <c r="BE323" s="812"/>
      <c r="BF323" s="812"/>
      <c r="BG323" s="812"/>
      <c r="BH323" s="812"/>
      <c r="BI323" s="812"/>
      <c r="BJ323" s="812"/>
      <c r="BK323" s="812"/>
      <c r="BL323" s="812"/>
      <c r="BM323" s="812"/>
      <c r="BN323" s="812"/>
      <c r="BO323" s="812"/>
      <c r="BP323" s="812"/>
      <c r="BQ323" s="812"/>
      <c r="BR323" s="812"/>
      <c r="BS323" s="812"/>
      <c r="BT323" s="812"/>
      <c r="BU323" s="812"/>
      <c r="BV323" s="812"/>
      <c r="BW323" s="812"/>
      <c r="BX323" s="812"/>
      <c r="BY323" s="812"/>
      <c r="BZ323" s="812"/>
      <c r="CA323" s="812"/>
      <c r="CB323" s="812"/>
      <c r="CC323" s="812"/>
      <c r="CD323" s="812"/>
      <c r="CE323" s="812"/>
      <c r="CF323" s="812"/>
      <c r="CG323" s="812"/>
      <c r="CH323" s="812"/>
      <c r="CI323" s="812"/>
      <c r="CJ323" s="812"/>
      <c r="CK323" s="812"/>
      <c r="CL323" s="812"/>
      <c r="CM323" s="812"/>
      <c r="CN323" s="812"/>
      <c r="CO323" s="812"/>
      <c r="CP323" s="812"/>
      <c r="CQ323" s="812"/>
      <c r="CR323" s="812"/>
      <c r="CS323" s="812"/>
      <c r="CT323" s="812"/>
      <c r="CU323" s="812"/>
      <c r="CV323" s="812"/>
      <c r="CW323" s="812"/>
      <c r="CX323" s="812"/>
      <c r="CY323" s="812"/>
      <c r="CZ323" s="812"/>
      <c r="DA323" s="812"/>
      <c r="DB323" s="812"/>
      <c r="DC323" s="812"/>
      <c r="DD323" s="812"/>
      <c r="DE323" s="812"/>
      <c r="DF323" s="812"/>
      <c r="DG323" s="812"/>
      <c r="DH323" s="812"/>
      <c r="DI323" s="812"/>
      <c r="DJ323" s="812"/>
      <c r="DK323" s="812"/>
      <c r="DL323" s="812"/>
      <c r="DM323" s="812"/>
      <c r="DN323" s="812"/>
      <c r="DO323" s="812"/>
      <c r="DP323" s="812"/>
      <c r="DQ323" s="812"/>
      <c r="DR323" s="812"/>
      <c r="DS323" s="812"/>
      <c r="DT323" s="812"/>
      <c r="DU323" s="812"/>
      <c r="DV323" s="812"/>
      <c r="DW323" s="812"/>
      <c r="DX323" s="812"/>
      <c r="DY323" s="812"/>
      <c r="DZ323" s="812"/>
      <c r="EA323" s="812"/>
      <c r="EB323" s="812"/>
      <c r="EC323" s="812"/>
      <c r="ED323" s="812"/>
      <c r="EE323" s="812"/>
      <c r="EF323" s="812"/>
      <c r="EG323" s="812"/>
      <c r="EH323" s="812"/>
      <c r="EI323" s="812"/>
      <c r="EJ323" s="812"/>
      <c r="EK323" s="812"/>
      <c r="EL323" s="812"/>
      <c r="EM323" s="812"/>
      <c r="EN323" s="812"/>
      <c r="EO323" s="812"/>
      <c r="EP323" s="812"/>
      <c r="EQ323" s="812"/>
      <c r="ER323" s="812"/>
      <c r="ES323" s="812"/>
      <c r="ET323" s="812"/>
      <c r="EU323" s="812"/>
      <c r="EV323" s="812"/>
      <c r="EW323" s="812"/>
      <c r="EX323" s="812"/>
      <c r="EY323" s="812"/>
      <c r="EZ323" s="812"/>
      <c r="FA323" s="812"/>
      <c r="FB323" s="812"/>
      <c r="FC323" s="812"/>
      <c r="FD323" s="812"/>
      <c r="FE323" s="812"/>
      <c r="FF323" s="812"/>
      <c r="FG323" s="812"/>
      <c r="FH323" s="812"/>
      <c r="FI323" s="812"/>
      <c r="FJ323" s="812"/>
      <c r="FK323" s="812"/>
      <c r="FL323" s="812"/>
      <c r="FM323" s="812"/>
      <c r="FN323" s="812"/>
      <c r="FO323" s="812"/>
      <c r="FP323" s="812"/>
      <c r="FQ323" s="812"/>
      <c r="FR323" s="812"/>
      <c r="FS323" s="812"/>
      <c r="FT323" s="812"/>
      <c r="FU323" s="812"/>
      <c r="FV323" s="812"/>
      <c r="FW323" s="812"/>
      <c r="FX323" s="812"/>
      <c r="FY323" s="812"/>
      <c r="FZ323" s="812"/>
      <c r="GA323" s="812"/>
      <c r="GB323" s="812"/>
      <c r="GC323" s="812"/>
      <c r="GD323" s="812"/>
      <c r="GE323" s="812"/>
      <c r="GF323" s="812"/>
      <c r="GG323" s="812"/>
      <c r="GH323" s="812"/>
      <c r="GI323" s="812"/>
      <c r="GJ323" s="812"/>
      <c r="GK323" s="812"/>
      <c r="GL323" s="812"/>
      <c r="GM323" s="812"/>
    </row>
    <row r="324" spans="2:195" ht="15" customHeight="1" x14ac:dyDescent="0.2">
      <c r="B324" s="812"/>
      <c r="C324" s="812"/>
      <c r="D324" s="812"/>
      <c r="E324" s="812"/>
      <c r="F324" s="812"/>
      <c r="G324" s="812"/>
      <c r="H324" s="812"/>
      <c r="I324" s="812"/>
      <c r="J324" s="812"/>
      <c r="K324" s="812"/>
      <c r="L324" s="812"/>
      <c r="M324" s="812"/>
      <c r="N324" s="812"/>
      <c r="O324" s="812"/>
      <c r="P324" s="812"/>
      <c r="Q324" s="812"/>
      <c r="R324" s="812"/>
      <c r="S324" s="812"/>
      <c r="T324" s="812"/>
      <c r="U324" s="812"/>
      <c r="V324" s="812"/>
      <c r="W324" s="812"/>
      <c r="X324" s="812"/>
      <c r="Y324" s="812"/>
      <c r="Z324" s="812"/>
      <c r="AA324" s="812"/>
      <c r="AB324" s="812"/>
      <c r="AC324" s="812"/>
      <c r="AD324" s="812"/>
      <c r="AE324" s="812"/>
      <c r="AF324" s="812"/>
      <c r="AG324" s="812"/>
      <c r="AH324" s="812"/>
      <c r="AI324" s="812"/>
      <c r="AJ324" s="812"/>
      <c r="AK324" s="812"/>
      <c r="AL324" s="812"/>
      <c r="AM324" s="812"/>
      <c r="AN324" s="812"/>
      <c r="AO324" s="812"/>
      <c r="AP324" s="812"/>
      <c r="AQ324" s="812"/>
      <c r="AR324" s="812"/>
      <c r="AS324" s="812"/>
      <c r="AT324" s="812"/>
      <c r="AU324" s="812"/>
      <c r="AV324" s="812"/>
      <c r="AW324" s="812"/>
      <c r="AX324" s="812"/>
      <c r="AY324" s="812"/>
      <c r="AZ324" s="812"/>
      <c r="BA324" s="812"/>
      <c r="BB324" s="812"/>
      <c r="BC324" s="812"/>
      <c r="BD324" s="812"/>
      <c r="BE324" s="812"/>
      <c r="BF324" s="812"/>
      <c r="BG324" s="812"/>
      <c r="BH324" s="812"/>
      <c r="BI324" s="812"/>
      <c r="BJ324" s="812"/>
      <c r="BK324" s="812"/>
      <c r="BL324" s="812"/>
      <c r="BM324" s="812"/>
      <c r="BN324" s="812"/>
      <c r="BO324" s="812"/>
      <c r="BP324" s="812"/>
      <c r="BQ324" s="812"/>
      <c r="BR324" s="812"/>
      <c r="BS324" s="812"/>
      <c r="BT324" s="812"/>
      <c r="BU324" s="812"/>
      <c r="BV324" s="812"/>
      <c r="BW324" s="812"/>
      <c r="BX324" s="812"/>
      <c r="BY324" s="812"/>
      <c r="BZ324" s="812"/>
      <c r="CA324" s="812"/>
      <c r="CB324" s="812"/>
      <c r="CC324" s="812"/>
      <c r="CD324" s="812"/>
      <c r="CE324" s="812"/>
      <c r="CF324" s="812"/>
      <c r="CG324" s="812"/>
      <c r="CH324" s="812"/>
      <c r="CI324" s="812"/>
      <c r="CJ324" s="812"/>
      <c r="CK324" s="812"/>
      <c r="CL324" s="812"/>
      <c r="CM324" s="812"/>
      <c r="CN324" s="812"/>
      <c r="CO324" s="812"/>
      <c r="CP324" s="812"/>
      <c r="CQ324" s="812"/>
      <c r="CR324" s="812"/>
      <c r="CS324" s="812"/>
      <c r="CT324" s="812"/>
      <c r="CU324" s="812"/>
      <c r="CV324" s="812"/>
      <c r="CW324" s="812"/>
      <c r="CX324" s="812"/>
      <c r="CY324" s="812"/>
      <c r="CZ324" s="812"/>
      <c r="DA324" s="812"/>
      <c r="DB324" s="812"/>
      <c r="DC324" s="812"/>
      <c r="DD324" s="812"/>
      <c r="DE324" s="812"/>
      <c r="DF324" s="812"/>
      <c r="DG324" s="812"/>
      <c r="DH324" s="812"/>
      <c r="DI324" s="812"/>
      <c r="DJ324" s="812"/>
      <c r="DK324" s="812"/>
      <c r="DL324" s="812"/>
      <c r="DM324" s="812"/>
      <c r="DN324" s="812"/>
      <c r="DO324" s="812"/>
      <c r="DP324" s="812"/>
      <c r="DQ324" s="812"/>
      <c r="DR324" s="812"/>
      <c r="DS324" s="812"/>
      <c r="DT324" s="812"/>
      <c r="DU324" s="812"/>
      <c r="DV324" s="812"/>
      <c r="DW324" s="812"/>
      <c r="DX324" s="812"/>
      <c r="DY324" s="812"/>
      <c r="DZ324" s="812"/>
      <c r="EA324" s="812"/>
      <c r="EB324" s="812"/>
      <c r="EC324" s="812"/>
      <c r="ED324" s="812"/>
      <c r="EE324" s="812"/>
      <c r="EF324" s="812"/>
      <c r="EG324" s="812"/>
      <c r="EH324" s="812"/>
      <c r="EI324" s="812"/>
      <c r="EJ324" s="812"/>
      <c r="EK324" s="812"/>
      <c r="EL324" s="812"/>
      <c r="EM324" s="812"/>
      <c r="EN324" s="812"/>
      <c r="EO324" s="812"/>
      <c r="EP324" s="812"/>
      <c r="EQ324" s="812"/>
      <c r="ER324" s="812"/>
      <c r="ES324" s="812"/>
      <c r="ET324" s="812"/>
      <c r="EU324" s="812"/>
      <c r="EV324" s="812"/>
      <c r="EW324" s="812"/>
      <c r="EX324" s="812"/>
      <c r="EY324" s="812"/>
      <c r="EZ324" s="812"/>
      <c r="FA324" s="812"/>
      <c r="FB324" s="812"/>
      <c r="FC324" s="812"/>
      <c r="FD324" s="812"/>
      <c r="FE324" s="812"/>
      <c r="FF324" s="812"/>
      <c r="FG324" s="812"/>
      <c r="FH324" s="812"/>
      <c r="FI324" s="812"/>
      <c r="FJ324" s="812"/>
      <c r="FK324" s="812"/>
      <c r="FL324" s="812"/>
      <c r="FM324" s="812"/>
      <c r="FN324" s="812"/>
      <c r="FO324" s="812"/>
      <c r="FP324" s="812"/>
      <c r="FQ324" s="812"/>
      <c r="FR324" s="812"/>
      <c r="FS324" s="812"/>
      <c r="FT324" s="812"/>
      <c r="FU324" s="812"/>
      <c r="FV324" s="812"/>
      <c r="FW324" s="812"/>
      <c r="FX324" s="812"/>
      <c r="FY324" s="812"/>
      <c r="FZ324" s="812"/>
      <c r="GA324" s="812"/>
      <c r="GB324" s="812"/>
      <c r="GC324" s="812"/>
      <c r="GD324" s="812"/>
      <c r="GE324" s="812"/>
      <c r="GF324" s="812"/>
      <c r="GG324" s="812"/>
      <c r="GH324" s="812"/>
      <c r="GI324" s="812"/>
      <c r="GJ324" s="812"/>
      <c r="GK324" s="812"/>
      <c r="GL324" s="812"/>
      <c r="GM324" s="812"/>
    </row>
    <row r="325" spans="2:195" ht="15" customHeight="1" x14ac:dyDescent="0.2">
      <c r="B325" s="812"/>
      <c r="C325" s="812"/>
      <c r="D325" s="812"/>
      <c r="E325" s="812"/>
      <c r="F325" s="812"/>
      <c r="G325" s="812"/>
      <c r="H325" s="812"/>
      <c r="I325" s="812"/>
      <c r="J325" s="812"/>
      <c r="K325" s="812"/>
      <c r="L325" s="812"/>
      <c r="M325" s="812"/>
      <c r="N325" s="812"/>
      <c r="O325" s="812"/>
      <c r="P325" s="812"/>
      <c r="Q325" s="812"/>
      <c r="R325" s="812"/>
      <c r="S325" s="812"/>
      <c r="T325" s="812"/>
      <c r="U325" s="812"/>
      <c r="V325" s="812"/>
      <c r="W325" s="812"/>
      <c r="X325" s="812"/>
      <c r="Y325" s="812"/>
      <c r="Z325" s="812"/>
      <c r="AA325" s="812"/>
      <c r="AB325" s="812"/>
      <c r="AC325" s="812"/>
      <c r="AD325" s="812"/>
      <c r="AE325" s="812"/>
      <c r="AF325" s="812"/>
      <c r="AG325" s="812"/>
      <c r="AH325" s="812"/>
      <c r="AI325" s="812"/>
      <c r="AJ325" s="812"/>
      <c r="AK325" s="812"/>
      <c r="AL325" s="812"/>
      <c r="AM325" s="812"/>
      <c r="AN325" s="812"/>
      <c r="AO325" s="812"/>
      <c r="AP325" s="812"/>
      <c r="AQ325" s="812"/>
      <c r="AR325" s="812"/>
      <c r="AS325" s="812"/>
      <c r="AT325" s="812"/>
      <c r="AU325" s="812"/>
      <c r="AV325" s="812"/>
      <c r="AW325" s="812"/>
      <c r="AX325" s="812"/>
      <c r="AY325" s="812"/>
      <c r="AZ325" s="812"/>
      <c r="BA325" s="812"/>
      <c r="BB325" s="812"/>
      <c r="BC325" s="812"/>
      <c r="BD325" s="812"/>
      <c r="BE325" s="812"/>
      <c r="BF325" s="812"/>
      <c r="BG325" s="812"/>
      <c r="BH325" s="812"/>
      <c r="BI325" s="812"/>
      <c r="BJ325" s="812"/>
      <c r="BK325" s="812"/>
      <c r="BL325" s="812"/>
      <c r="BM325" s="812"/>
      <c r="BN325" s="812"/>
      <c r="BO325" s="812"/>
      <c r="BP325" s="812"/>
      <c r="BQ325" s="812"/>
      <c r="BR325" s="812"/>
      <c r="BS325" s="812"/>
      <c r="BT325" s="812"/>
      <c r="BU325" s="812"/>
      <c r="BV325" s="812"/>
      <c r="BW325" s="812"/>
      <c r="BX325" s="812"/>
      <c r="BY325" s="812"/>
      <c r="BZ325" s="812"/>
      <c r="CA325" s="812"/>
      <c r="CB325" s="812"/>
      <c r="CC325" s="812"/>
      <c r="CD325" s="812"/>
      <c r="CE325" s="812"/>
      <c r="CF325" s="812"/>
      <c r="CG325" s="812"/>
      <c r="CH325" s="812"/>
      <c r="CI325" s="812"/>
      <c r="CJ325" s="812"/>
      <c r="CK325" s="812"/>
      <c r="CL325" s="812"/>
      <c r="CM325" s="812"/>
      <c r="CN325" s="812"/>
      <c r="CO325" s="812"/>
      <c r="CP325" s="812"/>
      <c r="CQ325" s="812"/>
      <c r="CR325" s="812"/>
      <c r="CS325" s="812"/>
      <c r="CT325" s="812"/>
      <c r="CU325" s="812"/>
      <c r="CV325" s="812"/>
      <c r="CW325" s="812"/>
      <c r="CX325" s="812"/>
      <c r="CY325" s="812"/>
      <c r="CZ325" s="812"/>
      <c r="DA325" s="812"/>
      <c r="DB325" s="812"/>
      <c r="DC325" s="812"/>
      <c r="DD325" s="812"/>
      <c r="DE325" s="812"/>
      <c r="DF325" s="812"/>
      <c r="DG325" s="812"/>
      <c r="DH325" s="812"/>
      <c r="DI325" s="812"/>
      <c r="DJ325" s="812"/>
      <c r="DK325" s="812"/>
      <c r="DL325" s="812"/>
      <c r="DM325" s="812"/>
      <c r="DN325" s="812"/>
      <c r="DO325" s="812"/>
      <c r="DP325" s="812"/>
      <c r="DQ325" s="812"/>
      <c r="DR325" s="812"/>
      <c r="DS325" s="812"/>
      <c r="DT325" s="812"/>
      <c r="DU325" s="812"/>
      <c r="DV325" s="812"/>
      <c r="DW325" s="812"/>
      <c r="DX325" s="812"/>
      <c r="DY325" s="812"/>
      <c r="DZ325" s="812"/>
      <c r="EA325" s="812"/>
      <c r="EB325" s="812"/>
      <c r="EC325" s="812"/>
      <c r="ED325" s="812"/>
      <c r="EE325" s="812"/>
      <c r="EF325" s="812"/>
      <c r="EG325" s="812"/>
      <c r="EH325" s="812"/>
      <c r="EI325" s="812"/>
      <c r="EJ325" s="812"/>
      <c r="EK325" s="812"/>
      <c r="EL325" s="812"/>
      <c r="EM325" s="812"/>
      <c r="EN325" s="812"/>
      <c r="EO325" s="812"/>
      <c r="EP325" s="812"/>
      <c r="EQ325" s="812"/>
      <c r="ER325" s="812"/>
      <c r="ES325" s="812"/>
      <c r="ET325" s="812"/>
      <c r="EU325" s="812"/>
      <c r="EV325" s="812"/>
      <c r="EW325" s="812"/>
      <c r="EX325" s="812"/>
      <c r="EY325" s="812"/>
      <c r="EZ325" s="812"/>
      <c r="FA325" s="812"/>
      <c r="FB325" s="812"/>
      <c r="FC325" s="812"/>
      <c r="FD325" s="812"/>
      <c r="FE325" s="812"/>
      <c r="FF325" s="812"/>
      <c r="FG325" s="812"/>
      <c r="FH325" s="812"/>
      <c r="FI325" s="812"/>
      <c r="FJ325" s="812"/>
      <c r="FK325" s="812"/>
      <c r="FL325" s="812"/>
      <c r="FM325" s="812"/>
      <c r="FN325" s="812"/>
      <c r="FO325" s="812"/>
      <c r="FP325" s="812"/>
      <c r="FQ325" s="812"/>
      <c r="FR325" s="812"/>
      <c r="FS325" s="812"/>
      <c r="FT325" s="812"/>
      <c r="FU325" s="812"/>
      <c r="FV325" s="812"/>
      <c r="FW325" s="812"/>
      <c r="FX325" s="812"/>
      <c r="FY325" s="812"/>
      <c r="FZ325" s="812"/>
      <c r="GA325" s="812"/>
      <c r="GB325" s="812"/>
      <c r="GC325" s="812"/>
      <c r="GD325" s="812"/>
      <c r="GE325" s="812"/>
      <c r="GF325" s="812"/>
      <c r="GG325" s="812"/>
      <c r="GH325" s="812"/>
      <c r="GI325" s="812"/>
      <c r="GJ325" s="812"/>
      <c r="GK325" s="812"/>
      <c r="GL325" s="812"/>
      <c r="GM325" s="812"/>
    </row>
    <row r="326" spans="2:195" ht="15" customHeight="1" x14ac:dyDescent="0.2">
      <c r="B326" s="812"/>
      <c r="C326" s="812"/>
      <c r="D326" s="812"/>
      <c r="E326" s="812"/>
      <c r="F326" s="812"/>
      <c r="G326" s="812"/>
      <c r="H326" s="812"/>
      <c r="I326" s="812"/>
      <c r="J326" s="812"/>
      <c r="K326" s="812"/>
      <c r="L326" s="812"/>
      <c r="M326" s="812"/>
      <c r="N326" s="812"/>
      <c r="O326" s="812"/>
      <c r="P326" s="812"/>
      <c r="Q326" s="812"/>
      <c r="R326" s="812"/>
      <c r="S326" s="812"/>
      <c r="T326" s="812"/>
      <c r="U326" s="812"/>
      <c r="V326" s="812"/>
      <c r="W326" s="812"/>
      <c r="X326" s="812"/>
      <c r="Y326" s="812"/>
      <c r="Z326" s="812"/>
      <c r="AA326" s="812"/>
      <c r="AB326" s="812"/>
      <c r="AC326" s="812"/>
      <c r="AD326" s="812"/>
      <c r="AE326" s="812"/>
      <c r="AF326" s="812"/>
      <c r="AG326" s="812"/>
      <c r="AH326" s="812"/>
      <c r="AI326" s="812"/>
      <c r="AJ326" s="812"/>
      <c r="AK326" s="812"/>
      <c r="AL326" s="812"/>
      <c r="AM326" s="812"/>
      <c r="AN326" s="812"/>
      <c r="AO326" s="812"/>
      <c r="AP326" s="812"/>
      <c r="AQ326" s="812"/>
      <c r="AR326" s="812"/>
      <c r="AS326" s="812"/>
      <c r="AT326" s="812"/>
      <c r="AU326" s="812"/>
      <c r="AV326" s="812"/>
      <c r="AW326" s="812"/>
      <c r="AX326" s="812"/>
      <c r="AY326" s="812"/>
      <c r="AZ326" s="812"/>
      <c r="BA326" s="812"/>
      <c r="BB326" s="812"/>
      <c r="BC326" s="812"/>
      <c r="BD326" s="812"/>
      <c r="BE326" s="812"/>
      <c r="BF326" s="812"/>
      <c r="BG326" s="812"/>
      <c r="BH326" s="812"/>
      <c r="BI326" s="812"/>
      <c r="BJ326" s="812"/>
      <c r="BK326" s="812"/>
      <c r="BL326" s="812"/>
      <c r="BM326" s="812"/>
      <c r="BN326" s="812"/>
      <c r="BO326" s="812"/>
      <c r="BP326" s="812"/>
      <c r="BQ326" s="812"/>
      <c r="BR326" s="812"/>
      <c r="BS326" s="812"/>
      <c r="BT326" s="812"/>
      <c r="BU326" s="812"/>
      <c r="BV326" s="812"/>
      <c r="BW326" s="812"/>
      <c r="BX326" s="812"/>
      <c r="BY326" s="812"/>
      <c r="BZ326" s="812"/>
      <c r="CA326" s="812"/>
      <c r="CB326" s="812"/>
      <c r="CC326" s="812"/>
      <c r="CD326" s="812"/>
      <c r="CE326" s="812"/>
      <c r="CF326" s="812"/>
      <c r="CG326" s="812"/>
      <c r="CH326" s="812"/>
      <c r="CI326" s="812"/>
      <c r="CJ326" s="812"/>
      <c r="CK326" s="812"/>
      <c r="CL326" s="812"/>
      <c r="CM326" s="812"/>
      <c r="CN326" s="812"/>
      <c r="CO326" s="812"/>
      <c r="CP326" s="812"/>
      <c r="CQ326" s="812"/>
      <c r="CR326" s="812"/>
      <c r="CS326" s="812"/>
      <c r="CT326" s="812"/>
      <c r="CU326" s="812"/>
      <c r="CV326" s="812"/>
      <c r="CW326" s="812"/>
      <c r="CX326" s="812"/>
      <c r="CY326" s="812"/>
      <c r="CZ326" s="812"/>
      <c r="DA326" s="812"/>
      <c r="DB326" s="812"/>
      <c r="DC326" s="812"/>
      <c r="DD326" s="812"/>
      <c r="DE326" s="812"/>
      <c r="DF326" s="812"/>
      <c r="DG326" s="812"/>
      <c r="DH326" s="812"/>
      <c r="DI326" s="812"/>
      <c r="DJ326" s="812"/>
      <c r="DK326" s="812"/>
      <c r="DL326" s="812"/>
      <c r="DM326" s="812"/>
      <c r="DN326" s="812"/>
      <c r="DO326" s="812"/>
      <c r="DP326" s="812"/>
      <c r="DQ326" s="812"/>
      <c r="DR326" s="812"/>
      <c r="DS326" s="812"/>
      <c r="DT326" s="812"/>
      <c r="DU326" s="812"/>
      <c r="DV326" s="812"/>
      <c r="DW326" s="812"/>
      <c r="DX326" s="812"/>
      <c r="DY326" s="812"/>
      <c r="DZ326" s="812"/>
      <c r="EA326" s="812"/>
      <c r="EB326" s="812"/>
      <c r="EC326" s="812"/>
      <c r="ED326" s="812"/>
      <c r="EE326" s="812"/>
      <c r="EF326" s="812"/>
      <c r="EG326" s="812"/>
      <c r="EH326" s="812"/>
      <c r="EI326" s="812"/>
      <c r="EJ326" s="812"/>
      <c r="EK326" s="812"/>
      <c r="EL326" s="812"/>
      <c r="EM326" s="812"/>
      <c r="EN326" s="812"/>
      <c r="EO326" s="812"/>
      <c r="EP326" s="812"/>
      <c r="EQ326" s="812"/>
      <c r="ER326" s="812"/>
      <c r="ES326" s="812"/>
      <c r="ET326" s="812"/>
      <c r="EU326" s="812"/>
      <c r="EV326" s="812"/>
      <c r="EW326" s="812"/>
      <c r="EX326" s="812"/>
      <c r="EY326" s="812"/>
      <c r="EZ326" s="812"/>
      <c r="FA326" s="812"/>
      <c r="FB326" s="812"/>
      <c r="FC326" s="812"/>
      <c r="FD326" s="812"/>
      <c r="FE326" s="812"/>
      <c r="FF326" s="812"/>
      <c r="FG326" s="812"/>
      <c r="FH326" s="812"/>
      <c r="FI326" s="812"/>
      <c r="FJ326" s="812"/>
      <c r="FK326" s="812"/>
      <c r="FL326" s="812"/>
      <c r="FM326" s="812"/>
      <c r="FN326" s="812"/>
      <c r="FO326" s="812"/>
      <c r="FP326" s="812"/>
      <c r="FQ326" s="812"/>
      <c r="FR326" s="812"/>
      <c r="FS326" s="812"/>
      <c r="FT326" s="812"/>
      <c r="FU326" s="812"/>
      <c r="FV326" s="812"/>
      <c r="FW326" s="812"/>
      <c r="FX326" s="812"/>
      <c r="FY326" s="812"/>
      <c r="FZ326" s="812"/>
      <c r="GA326" s="812"/>
      <c r="GB326" s="812"/>
      <c r="GC326" s="812"/>
      <c r="GD326" s="812"/>
      <c r="GE326" s="812"/>
      <c r="GF326" s="812"/>
      <c r="GG326" s="812"/>
      <c r="GH326" s="812"/>
      <c r="GI326" s="812"/>
      <c r="GJ326" s="812"/>
      <c r="GK326" s="812"/>
      <c r="GL326" s="812"/>
      <c r="GM326" s="812"/>
    </row>
    <row r="327" spans="2:195" ht="15" customHeight="1" x14ac:dyDescent="0.2">
      <c r="B327" s="812"/>
      <c r="C327" s="812"/>
      <c r="D327" s="812"/>
      <c r="E327" s="812"/>
      <c r="F327" s="812"/>
      <c r="G327" s="812"/>
      <c r="H327" s="812"/>
      <c r="I327" s="812"/>
      <c r="J327" s="812"/>
      <c r="K327" s="812"/>
      <c r="L327" s="812"/>
      <c r="M327" s="812"/>
      <c r="N327" s="812"/>
      <c r="O327" s="812"/>
      <c r="P327" s="812"/>
      <c r="Q327" s="812"/>
      <c r="R327" s="812"/>
      <c r="S327" s="812"/>
      <c r="T327" s="812"/>
      <c r="U327" s="812"/>
      <c r="V327" s="812"/>
      <c r="W327" s="812"/>
      <c r="X327" s="812"/>
      <c r="Y327" s="812"/>
      <c r="Z327" s="812"/>
      <c r="AA327" s="812"/>
      <c r="AB327" s="812"/>
      <c r="AC327" s="812"/>
      <c r="AD327" s="812"/>
      <c r="AE327" s="812"/>
      <c r="AF327" s="812"/>
      <c r="AG327" s="812"/>
      <c r="AH327" s="812"/>
      <c r="AI327" s="812"/>
      <c r="AJ327" s="812"/>
      <c r="AK327" s="812"/>
      <c r="AL327" s="812"/>
      <c r="AM327" s="812"/>
      <c r="AN327" s="812"/>
      <c r="AO327" s="812"/>
      <c r="AP327" s="812"/>
      <c r="AQ327" s="812"/>
      <c r="AR327" s="812"/>
      <c r="AS327" s="812"/>
      <c r="AT327" s="812"/>
      <c r="AU327" s="812"/>
      <c r="AV327" s="812"/>
      <c r="AW327" s="812"/>
      <c r="AX327" s="812"/>
      <c r="AY327" s="812"/>
      <c r="AZ327" s="812"/>
      <c r="BA327" s="812"/>
      <c r="BB327" s="812"/>
      <c r="BC327" s="812"/>
      <c r="BD327" s="812"/>
      <c r="BE327" s="812"/>
      <c r="BF327" s="812"/>
      <c r="BG327" s="812"/>
      <c r="BH327" s="812"/>
      <c r="BI327" s="812"/>
      <c r="BJ327" s="812"/>
      <c r="BK327" s="812"/>
      <c r="BL327" s="812"/>
      <c r="BM327" s="812"/>
      <c r="BN327" s="812"/>
      <c r="BO327" s="812"/>
      <c r="BP327" s="812"/>
      <c r="BQ327" s="812"/>
      <c r="BR327" s="812"/>
      <c r="BS327" s="812"/>
      <c r="BT327" s="812"/>
      <c r="BU327" s="812"/>
      <c r="BV327" s="812"/>
      <c r="BW327" s="812"/>
      <c r="BX327" s="812"/>
      <c r="BY327" s="812"/>
      <c r="BZ327" s="812"/>
      <c r="CA327" s="812"/>
      <c r="CB327" s="812"/>
      <c r="CC327" s="812"/>
      <c r="CD327" s="812"/>
      <c r="CE327" s="812"/>
      <c r="CF327" s="812"/>
      <c r="CG327" s="812"/>
      <c r="CH327" s="812"/>
      <c r="CI327" s="812"/>
      <c r="CJ327" s="812"/>
      <c r="CK327" s="812"/>
      <c r="CL327" s="812"/>
      <c r="CM327" s="812"/>
      <c r="CN327" s="812"/>
      <c r="CO327" s="812"/>
      <c r="CP327" s="812"/>
      <c r="CQ327" s="812"/>
      <c r="CR327" s="812"/>
      <c r="CS327" s="812"/>
      <c r="CT327" s="812"/>
      <c r="CU327" s="812"/>
      <c r="CV327" s="812"/>
      <c r="CW327" s="812"/>
      <c r="CX327" s="812"/>
      <c r="CY327" s="812"/>
      <c r="CZ327" s="812"/>
      <c r="DA327" s="812"/>
      <c r="DB327" s="812"/>
      <c r="DC327" s="812"/>
      <c r="DD327" s="812"/>
      <c r="DE327" s="812"/>
      <c r="DF327" s="812"/>
      <c r="DG327" s="812"/>
      <c r="DH327" s="812"/>
      <c r="DI327" s="812"/>
      <c r="DJ327" s="812"/>
      <c r="DK327" s="812"/>
      <c r="DL327" s="812"/>
      <c r="DM327" s="812"/>
      <c r="DN327" s="812"/>
      <c r="DO327" s="812"/>
      <c r="DP327" s="812"/>
      <c r="DQ327" s="812"/>
      <c r="DR327" s="812"/>
      <c r="DS327" s="812"/>
      <c r="DT327" s="812"/>
      <c r="DU327" s="812"/>
      <c r="DV327" s="812"/>
      <c r="DW327" s="812"/>
      <c r="DX327" s="812"/>
      <c r="DY327" s="812"/>
      <c r="DZ327" s="812"/>
      <c r="EA327" s="812"/>
      <c r="EB327" s="812"/>
      <c r="EC327" s="812"/>
      <c r="ED327" s="812"/>
      <c r="EE327" s="812"/>
      <c r="EF327" s="812"/>
      <c r="EG327" s="812"/>
      <c r="EH327" s="812"/>
      <c r="EI327" s="812"/>
      <c r="EJ327" s="812"/>
      <c r="EK327" s="812"/>
      <c r="EL327" s="812"/>
      <c r="EM327" s="812"/>
      <c r="EN327" s="812"/>
      <c r="EO327" s="812"/>
      <c r="EP327" s="812"/>
      <c r="EQ327" s="812"/>
      <c r="ER327" s="812"/>
      <c r="ES327" s="812"/>
      <c r="ET327" s="812"/>
      <c r="EU327" s="812"/>
      <c r="EV327" s="812"/>
      <c r="EW327" s="812"/>
      <c r="EX327" s="812"/>
      <c r="EY327" s="812"/>
      <c r="EZ327" s="812"/>
      <c r="FA327" s="812"/>
      <c r="FB327" s="812"/>
      <c r="FC327" s="812"/>
      <c r="FD327" s="812"/>
      <c r="FE327" s="812"/>
      <c r="FF327" s="812"/>
      <c r="FG327" s="812"/>
      <c r="FH327" s="812"/>
      <c r="FI327" s="812"/>
      <c r="FJ327" s="812"/>
      <c r="FK327" s="812"/>
      <c r="FL327" s="812"/>
      <c r="FM327" s="812"/>
      <c r="FN327" s="812"/>
      <c r="FO327" s="812"/>
      <c r="FP327" s="812"/>
      <c r="FQ327" s="812"/>
      <c r="FR327" s="812"/>
      <c r="FS327" s="812"/>
      <c r="FT327" s="812"/>
      <c r="FU327" s="812"/>
      <c r="FV327" s="812"/>
      <c r="FW327" s="812"/>
      <c r="FX327" s="812"/>
      <c r="FY327" s="812"/>
      <c r="FZ327" s="812"/>
      <c r="GA327" s="812"/>
      <c r="GB327" s="812"/>
      <c r="GC327" s="812"/>
      <c r="GD327" s="812"/>
      <c r="GE327" s="812"/>
      <c r="GF327" s="812"/>
      <c r="GG327" s="812"/>
      <c r="GH327" s="812"/>
      <c r="GI327" s="812"/>
      <c r="GJ327" s="812"/>
      <c r="GK327" s="812"/>
      <c r="GL327" s="812"/>
      <c r="GM327" s="812"/>
    </row>
    <row r="328" spans="2:195" ht="15" customHeight="1" x14ac:dyDescent="0.2">
      <c r="B328" s="812"/>
      <c r="C328" s="812"/>
      <c r="D328" s="812"/>
      <c r="E328" s="812"/>
      <c r="F328" s="812"/>
      <c r="G328" s="812"/>
      <c r="H328" s="812"/>
      <c r="I328" s="812"/>
      <c r="J328" s="812"/>
      <c r="K328" s="812"/>
      <c r="L328" s="812"/>
      <c r="M328" s="812"/>
      <c r="N328" s="812"/>
      <c r="O328" s="812"/>
      <c r="P328" s="812"/>
      <c r="Q328" s="812"/>
      <c r="R328" s="812"/>
      <c r="S328" s="812"/>
      <c r="T328" s="812"/>
      <c r="U328" s="812"/>
      <c r="V328" s="812"/>
      <c r="W328" s="812"/>
      <c r="X328" s="812"/>
      <c r="Y328" s="812"/>
      <c r="Z328" s="812"/>
      <c r="AA328" s="812"/>
      <c r="AB328" s="812"/>
      <c r="AC328" s="812"/>
      <c r="AD328" s="812"/>
      <c r="AE328" s="812"/>
      <c r="AF328" s="812"/>
      <c r="AG328" s="812"/>
      <c r="AH328" s="812"/>
      <c r="AI328" s="812"/>
      <c r="AJ328" s="812"/>
      <c r="AK328" s="812"/>
      <c r="AL328" s="812"/>
      <c r="AM328" s="812"/>
      <c r="AN328" s="812"/>
      <c r="AO328" s="812"/>
      <c r="AP328" s="812"/>
      <c r="AQ328" s="812"/>
      <c r="AR328" s="812"/>
      <c r="AS328" s="812"/>
      <c r="AT328" s="812"/>
      <c r="AU328" s="812"/>
      <c r="AV328" s="812"/>
      <c r="AW328" s="812"/>
      <c r="AX328" s="812"/>
      <c r="AY328" s="812"/>
      <c r="AZ328" s="812"/>
      <c r="BA328" s="812"/>
      <c r="BB328" s="812"/>
      <c r="BC328" s="812"/>
      <c r="BD328" s="812"/>
      <c r="BE328" s="812"/>
      <c r="BF328" s="812"/>
      <c r="BG328" s="812"/>
      <c r="BH328" s="812"/>
      <c r="BI328" s="812"/>
      <c r="BJ328" s="812"/>
      <c r="BK328" s="812"/>
      <c r="BL328" s="812"/>
      <c r="BM328" s="812"/>
      <c r="BN328" s="812"/>
      <c r="BO328" s="812"/>
      <c r="BP328" s="812"/>
      <c r="BQ328" s="812"/>
      <c r="BR328" s="812"/>
      <c r="BS328" s="812"/>
      <c r="BT328" s="812"/>
      <c r="BU328" s="812"/>
      <c r="BV328" s="812"/>
      <c r="BW328" s="812"/>
      <c r="BX328" s="812"/>
      <c r="BY328" s="812"/>
      <c r="BZ328" s="812"/>
      <c r="CA328" s="812"/>
      <c r="CB328" s="812"/>
      <c r="CC328" s="812"/>
      <c r="CD328" s="812"/>
      <c r="CE328" s="812"/>
      <c r="CF328" s="812"/>
      <c r="CG328" s="812"/>
      <c r="CH328" s="812"/>
      <c r="CI328" s="812"/>
      <c r="CJ328" s="812"/>
      <c r="CK328" s="812"/>
      <c r="CL328" s="812"/>
      <c r="CM328" s="812"/>
      <c r="CN328" s="812"/>
      <c r="CO328" s="812"/>
      <c r="CP328" s="812"/>
      <c r="CQ328" s="812"/>
      <c r="CR328" s="812"/>
      <c r="CS328" s="812"/>
      <c r="CT328" s="812"/>
      <c r="CU328" s="812"/>
      <c r="CV328" s="812"/>
      <c r="CW328" s="812"/>
      <c r="CX328" s="812"/>
      <c r="CY328" s="812"/>
      <c r="CZ328" s="812"/>
      <c r="DA328" s="812"/>
      <c r="DB328" s="812"/>
      <c r="DC328" s="812"/>
      <c r="DD328" s="812"/>
      <c r="DE328" s="812"/>
      <c r="DF328" s="812"/>
      <c r="DG328" s="812"/>
      <c r="DH328" s="812"/>
      <c r="DI328" s="812"/>
      <c r="DJ328" s="812"/>
      <c r="DK328" s="812"/>
      <c r="DL328" s="812"/>
      <c r="DM328" s="812"/>
      <c r="DN328" s="812"/>
      <c r="DO328" s="812"/>
      <c r="DP328" s="812"/>
      <c r="DQ328" s="812"/>
      <c r="DR328" s="812"/>
      <c r="DS328" s="812"/>
      <c r="DT328" s="812"/>
      <c r="DU328" s="812"/>
      <c r="DV328" s="812"/>
      <c r="DW328" s="812"/>
      <c r="DX328" s="812"/>
      <c r="DY328" s="812"/>
      <c r="DZ328" s="812"/>
      <c r="EA328" s="812"/>
      <c r="EB328" s="812"/>
      <c r="EC328" s="812"/>
      <c r="ED328" s="812"/>
      <c r="EE328" s="812"/>
      <c r="EF328" s="812"/>
      <c r="EG328" s="812"/>
      <c r="EH328" s="812"/>
      <c r="EI328" s="812"/>
      <c r="EJ328" s="812"/>
      <c r="EK328" s="812"/>
      <c r="EL328" s="812"/>
      <c r="EM328" s="812"/>
      <c r="EN328" s="812"/>
      <c r="EO328" s="812"/>
      <c r="EP328" s="812"/>
      <c r="EQ328" s="812"/>
      <c r="ER328" s="812"/>
      <c r="ES328" s="812"/>
      <c r="ET328" s="812"/>
      <c r="EU328" s="812"/>
      <c r="EV328" s="812"/>
      <c r="EW328" s="812"/>
      <c r="EX328" s="812"/>
      <c r="EY328" s="812"/>
      <c r="EZ328" s="812"/>
      <c r="FA328" s="812"/>
      <c r="FB328" s="812"/>
      <c r="FC328" s="812"/>
      <c r="FD328" s="812"/>
      <c r="FE328" s="812"/>
      <c r="FF328" s="812"/>
      <c r="FG328" s="812"/>
      <c r="FH328" s="812"/>
      <c r="FI328" s="812"/>
      <c r="FJ328" s="812"/>
      <c r="FK328" s="812"/>
      <c r="FL328" s="812"/>
      <c r="FM328" s="812"/>
      <c r="FN328" s="812"/>
      <c r="FO328" s="812"/>
      <c r="FP328" s="812"/>
      <c r="FQ328" s="812"/>
      <c r="FR328" s="812"/>
      <c r="FS328" s="812"/>
      <c r="FT328" s="812"/>
      <c r="FU328" s="812"/>
      <c r="FV328" s="812"/>
      <c r="FW328" s="812"/>
      <c r="FX328" s="812"/>
      <c r="FY328" s="812"/>
      <c r="FZ328" s="812"/>
      <c r="GA328" s="812"/>
      <c r="GB328" s="812"/>
      <c r="GC328" s="812"/>
      <c r="GD328" s="812"/>
      <c r="GE328" s="812"/>
      <c r="GF328" s="812"/>
      <c r="GG328" s="812"/>
      <c r="GH328" s="812"/>
      <c r="GI328" s="812"/>
      <c r="GJ328" s="812"/>
      <c r="GK328" s="812"/>
      <c r="GL328" s="812"/>
      <c r="GM328" s="812"/>
    </row>
    <row r="329" spans="2:195" ht="15" customHeight="1" x14ac:dyDescent="0.2">
      <c r="B329" s="812"/>
      <c r="C329" s="812"/>
      <c r="D329" s="812"/>
      <c r="E329" s="812"/>
      <c r="F329" s="812"/>
      <c r="G329" s="812"/>
      <c r="H329" s="812"/>
      <c r="I329" s="812"/>
      <c r="J329" s="812"/>
      <c r="K329" s="812"/>
      <c r="L329" s="812"/>
      <c r="M329" s="812"/>
      <c r="N329" s="812"/>
      <c r="O329" s="812"/>
      <c r="P329" s="812"/>
      <c r="Q329" s="812"/>
      <c r="R329" s="812"/>
      <c r="S329" s="812"/>
      <c r="T329" s="812"/>
      <c r="U329" s="812"/>
      <c r="V329" s="812"/>
      <c r="W329" s="812"/>
      <c r="X329" s="812"/>
      <c r="Y329" s="812"/>
      <c r="Z329" s="812"/>
      <c r="AA329" s="812"/>
      <c r="AB329" s="812"/>
      <c r="AC329" s="812"/>
      <c r="AD329" s="812"/>
      <c r="AE329" s="812"/>
      <c r="AF329" s="812"/>
      <c r="AG329" s="812"/>
      <c r="AH329" s="812"/>
      <c r="AI329" s="812"/>
      <c r="AJ329" s="812"/>
      <c r="AK329" s="812"/>
      <c r="AL329" s="812"/>
      <c r="AM329" s="812"/>
      <c r="AN329" s="812"/>
      <c r="AO329" s="812"/>
      <c r="AP329" s="812"/>
      <c r="AQ329" s="812"/>
      <c r="AR329" s="812"/>
      <c r="AS329" s="812"/>
      <c r="AT329" s="812"/>
      <c r="AU329" s="812"/>
      <c r="AV329" s="812"/>
      <c r="AW329" s="812"/>
      <c r="AX329" s="812"/>
      <c r="AY329" s="812"/>
      <c r="AZ329" s="812"/>
      <c r="BA329" s="812"/>
      <c r="BB329" s="812"/>
      <c r="BC329" s="812"/>
      <c r="BD329" s="812"/>
      <c r="BE329" s="812"/>
      <c r="BF329" s="812"/>
      <c r="BG329" s="812"/>
      <c r="BH329" s="812"/>
      <c r="BI329" s="812"/>
      <c r="BJ329" s="812"/>
      <c r="BK329" s="812"/>
      <c r="BL329" s="812"/>
      <c r="BM329" s="812"/>
      <c r="BN329" s="812"/>
      <c r="BO329" s="812"/>
      <c r="BP329" s="812"/>
      <c r="BQ329" s="812"/>
      <c r="BR329" s="812"/>
      <c r="BS329" s="812"/>
      <c r="BT329" s="812"/>
      <c r="BU329" s="812"/>
      <c r="BV329" s="812"/>
      <c r="BW329" s="812"/>
      <c r="BX329" s="812"/>
      <c r="BY329" s="812"/>
      <c r="BZ329" s="812"/>
      <c r="CA329" s="812"/>
      <c r="CB329" s="812"/>
      <c r="CC329" s="812"/>
      <c r="CD329" s="812"/>
      <c r="CE329" s="812"/>
      <c r="CF329" s="812"/>
      <c r="CG329" s="812"/>
      <c r="CH329" s="812"/>
      <c r="CI329" s="812"/>
      <c r="CJ329" s="812"/>
      <c r="CK329" s="812"/>
      <c r="CL329" s="812"/>
      <c r="CM329" s="812"/>
      <c r="CN329" s="812"/>
      <c r="CO329" s="812"/>
      <c r="CP329" s="812"/>
      <c r="CQ329" s="812"/>
      <c r="CR329" s="812"/>
      <c r="CS329" s="812"/>
      <c r="CT329" s="812"/>
      <c r="CU329" s="812"/>
      <c r="CV329" s="812"/>
      <c r="CW329" s="812"/>
      <c r="CX329" s="812"/>
      <c r="CY329" s="812"/>
      <c r="CZ329" s="812"/>
      <c r="DA329" s="812"/>
      <c r="DB329" s="812"/>
      <c r="DC329" s="812"/>
      <c r="DD329" s="812"/>
      <c r="DE329" s="812"/>
      <c r="DF329" s="812"/>
      <c r="DG329" s="812"/>
      <c r="DH329" s="812"/>
      <c r="DI329" s="812"/>
      <c r="DJ329" s="812"/>
      <c r="DK329" s="812"/>
      <c r="DL329" s="812"/>
      <c r="DM329" s="812"/>
      <c r="DN329" s="812"/>
      <c r="DO329" s="812"/>
      <c r="DP329" s="812"/>
      <c r="DQ329" s="812"/>
      <c r="DR329" s="812"/>
      <c r="DS329" s="812"/>
      <c r="DT329" s="812"/>
      <c r="DU329" s="812"/>
      <c r="DV329" s="812"/>
      <c r="DW329" s="812"/>
      <c r="DX329" s="812"/>
      <c r="DY329" s="812"/>
      <c r="DZ329" s="812"/>
      <c r="EA329" s="812"/>
      <c r="EB329" s="812"/>
      <c r="EC329" s="812"/>
      <c r="ED329" s="812"/>
      <c r="EE329" s="812"/>
      <c r="EF329" s="812"/>
      <c r="EG329" s="812"/>
      <c r="EH329" s="812"/>
      <c r="EI329" s="812"/>
      <c r="EJ329" s="812"/>
      <c r="EK329" s="812"/>
      <c r="EL329" s="812"/>
      <c r="EM329" s="812"/>
      <c r="EN329" s="812"/>
      <c r="EO329" s="812"/>
      <c r="EP329" s="812"/>
      <c r="EQ329" s="812"/>
      <c r="ER329" s="812"/>
      <c r="ES329" s="812"/>
      <c r="ET329" s="812"/>
      <c r="EU329" s="812"/>
      <c r="EV329" s="812"/>
      <c r="EW329" s="812"/>
      <c r="EX329" s="812"/>
      <c r="EY329" s="812"/>
      <c r="EZ329" s="812"/>
      <c r="FA329" s="812"/>
      <c r="FB329" s="812"/>
      <c r="FC329" s="812"/>
      <c r="FD329" s="812"/>
      <c r="FE329" s="812"/>
      <c r="FF329" s="812"/>
      <c r="FG329" s="812"/>
      <c r="FH329" s="812"/>
      <c r="FI329" s="812"/>
      <c r="FJ329" s="812"/>
      <c r="FK329" s="812"/>
      <c r="FL329" s="812"/>
      <c r="FM329" s="812"/>
      <c r="FN329" s="812"/>
      <c r="FO329" s="812"/>
      <c r="FP329" s="812"/>
      <c r="FQ329" s="812"/>
      <c r="FR329" s="812"/>
      <c r="FS329" s="812"/>
      <c r="FT329" s="812"/>
      <c r="FU329" s="812"/>
      <c r="FV329" s="812"/>
      <c r="FW329" s="812"/>
      <c r="FX329" s="812"/>
      <c r="FY329" s="812"/>
      <c r="FZ329" s="812"/>
      <c r="GA329" s="812"/>
      <c r="GB329" s="812"/>
      <c r="GC329" s="812"/>
      <c r="GD329" s="812"/>
      <c r="GE329" s="812"/>
      <c r="GF329" s="812"/>
      <c r="GG329" s="812"/>
      <c r="GH329" s="812"/>
      <c r="GI329" s="812"/>
      <c r="GJ329" s="812"/>
      <c r="GK329" s="812"/>
      <c r="GL329" s="812"/>
      <c r="GM329" s="812"/>
    </row>
    <row r="330" spans="2:195" ht="15" customHeight="1" x14ac:dyDescent="0.2">
      <c r="B330" s="812"/>
      <c r="C330" s="812"/>
      <c r="D330" s="812"/>
      <c r="E330" s="812"/>
      <c r="F330" s="812"/>
      <c r="G330" s="812"/>
      <c r="H330" s="812"/>
      <c r="I330" s="812"/>
      <c r="J330" s="812"/>
      <c r="K330" s="812"/>
      <c r="L330" s="812"/>
      <c r="M330" s="812"/>
      <c r="N330" s="812"/>
      <c r="O330" s="812"/>
      <c r="P330" s="812"/>
      <c r="Q330" s="812"/>
      <c r="R330" s="812"/>
      <c r="S330" s="812"/>
      <c r="T330" s="812"/>
      <c r="U330" s="812"/>
      <c r="V330" s="812"/>
      <c r="W330" s="812"/>
      <c r="X330" s="812"/>
      <c r="Y330" s="812"/>
      <c r="Z330" s="812"/>
      <c r="AA330" s="812"/>
      <c r="AB330" s="812"/>
      <c r="AC330" s="812"/>
      <c r="AD330" s="812"/>
      <c r="AE330" s="812"/>
      <c r="AF330" s="812"/>
      <c r="AG330" s="812"/>
      <c r="AH330" s="812"/>
      <c r="AI330" s="812"/>
      <c r="AJ330" s="812"/>
      <c r="AK330" s="812"/>
      <c r="AL330" s="812"/>
      <c r="AM330" s="812"/>
      <c r="AN330" s="812"/>
      <c r="AO330" s="812"/>
      <c r="AP330" s="812"/>
      <c r="AQ330" s="812"/>
      <c r="AR330" s="812"/>
      <c r="AS330" s="812"/>
      <c r="AT330" s="812"/>
      <c r="AU330" s="812"/>
      <c r="AV330" s="812"/>
      <c r="AW330" s="812"/>
      <c r="AX330" s="812"/>
      <c r="AY330" s="812"/>
      <c r="AZ330" s="812"/>
      <c r="BA330" s="812"/>
      <c r="BB330" s="812"/>
      <c r="BC330" s="812"/>
      <c r="BD330" s="812"/>
      <c r="BE330" s="812"/>
      <c r="BF330" s="812"/>
      <c r="BG330" s="812"/>
      <c r="BH330" s="812"/>
      <c r="BI330" s="812"/>
      <c r="BJ330" s="812"/>
      <c r="BK330" s="812"/>
      <c r="BL330" s="812"/>
      <c r="BM330" s="812"/>
      <c r="BN330" s="812"/>
      <c r="BO330" s="812"/>
      <c r="BP330" s="812"/>
      <c r="BQ330" s="812"/>
      <c r="BR330" s="812"/>
      <c r="BS330" s="812"/>
      <c r="BT330" s="812"/>
      <c r="BU330" s="812"/>
      <c r="BV330" s="812"/>
      <c r="BW330" s="812"/>
      <c r="BX330" s="812"/>
      <c r="BY330" s="812"/>
      <c r="BZ330" s="812"/>
      <c r="CA330" s="812"/>
      <c r="CB330" s="812"/>
      <c r="CC330" s="812"/>
      <c r="CD330" s="812"/>
      <c r="CE330" s="812"/>
      <c r="CF330" s="812"/>
      <c r="CG330" s="812"/>
      <c r="CH330" s="812"/>
      <c r="CI330" s="812"/>
      <c r="CJ330" s="812"/>
      <c r="CK330" s="812"/>
      <c r="CL330" s="812"/>
      <c r="CM330" s="812"/>
      <c r="CN330" s="812"/>
      <c r="CO330" s="812"/>
      <c r="CP330" s="812"/>
      <c r="CQ330" s="812"/>
      <c r="CR330" s="812"/>
      <c r="CS330" s="812"/>
      <c r="CT330" s="812"/>
      <c r="CU330" s="812"/>
      <c r="CV330" s="812"/>
      <c r="CW330" s="812"/>
      <c r="CX330" s="812"/>
      <c r="CY330" s="812"/>
      <c r="CZ330" s="812"/>
      <c r="DA330" s="812"/>
      <c r="DB330" s="812"/>
      <c r="DC330" s="812"/>
      <c r="DD330" s="812"/>
      <c r="DE330" s="812"/>
      <c r="DF330" s="812"/>
      <c r="DG330" s="812"/>
      <c r="DH330" s="812"/>
      <c r="DI330" s="812"/>
      <c r="DJ330" s="812"/>
      <c r="DK330" s="812"/>
      <c r="DL330" s="812"/>
      <c r="DM330" s="812"/>
      <c r="DN330" s="812"/>
      <c r="DO330" s="812"/>
      <c r="DP330" s="812"/>
      <c r="DQ330" s="812"/>
      <c r="DR330" s="812"/>
      <c r="DS330" s="812"/>
      <c r="DT330" s="812"/>
      <c r="DU330" s="812"/>
      <c r="DV330" s="812"/>
      <c r="DW330" s="812"/>
      <c r="DX330" s="812"/>
      <c r="DY330" s="812"/>
      <c r="DZ330" s="812"/>
      <c r="EA330" s="812"/>
      <c r="EB330" s="812"/>
      <c r="EC330" s="812"/>
      <c r="ED330" s="812"/>
      <c r="EE330" s="812"/>
      <c r="EF330" s="812"/>
      <c r="EG330" s="812"/>
      <c r="EH330" s="812"/>
      <c r="EI330" s="812"/>
      <c r="EJ330" s="812"/>
      <c r="EK330" s="812"/>
      <c r="EL330" s="812"/>
      <c r="EM330" s="812"/>
      <c r="EN330" s="812"/>
      <c r="EO330" s="812"/>
      <c r="EP330" s="812"/>
      <c r="EQ330" s="812"/>
      <c r="ER330" s="812"/>
      <c r="ES330" s="812"/>
      <c r="ET330" s="812"/>
      <c r="EU330" s="812"/>
      <c r="EV330" s="812"/>
      <c r="EW330" s="812"/>
      <c r="EX330" s="812"/>
      <c r="EY330" s="812"/>
      <c r="EZ330" s="812"/>
      <c r="FA330" s="812"/>
      <c r="FB330" s="812"/>
      <c r="FC330" s="812"/>
      <c r="FD330" s="812"/>
      <c r="FE330" s="812"/>
      <c r="FF330" s="812"/>
      <c r="FG330" s="812"/>
      <c r="FH330" s="812"/>
      <c r="FI330" s="812"/>
      <c r="FJ330" s="812"/>
      <c r="FK330" s="812"/>
      <c r="FL330" s="812"/>
      <c r="FM330" s="812"/>
      <c r="FN330" s="812"/>
      <c r="FO330" s="812"/>
      <c r="FP330" s="812"/>
      <c r="FQ330" s="812"/>
      <c r="FR330" s="812"/>
      <c r="FS330" s="812"/>
      <c r="FT330" s="812"/>
      <c r="FU330" s="812"/>
      <c r="FV330" s="812"/>
      <c r="FW330" s="812"/>
      <c r="FX330" s="812"/>
      <c r="FY330" s="812"/>
      <c r="FZ330" s="812"/>
      <c r="GA330" s="812"/>
      <c r="GB330" s="812"/>
      <c r="GC330" s="812"/>
      <c r="GD330" s="812"/>
      <c r="GE330" s="812"/>
      <c r="GF330" s="812"/>
      <c r="GG330" s="812"/>
      <c r="GH330" s="812"/>
      <c r="GI330" s="812"/>
      <c r="GJ330" s="812"/>
      <c r="GK330" s="812"/>
      <c r="GL330" s="812"/>
      <c r="GM330" s="812"/>
    </row>
    <row r="331" spans="2:195" ht="15" customHeight="1" x14ac:dyDescent="0.2">
      <c r="B331" s="812"/>
      <c r="C331" s="812"/>
      <c r="D331" s="812"/>
      <c r="E331" s="812"/>
      <c r="F331" s="812"/>
      <c r="G331" s="812"/>
      <c r="H331" s="812"/>
      <c r="I331" s="812"/>
      <c r="J331" s="812"/>
      <c r="K331" s="812"/>
      <c r="L331" s="812"/>
      <c r="M331" s="812"/>
      <c r="N331" s="812"/>
      <c r="O331" s="812"/>
      <c r="P331" s="812"/>
      <c r="Q331" s="812"/>
      <c r="R331" s="812"/>
      <c r="S331" s="812"/>
      <c r="T331" s="812"/>
      <c r="U331" s="812"/>
      <c r="V331" s="812"/>
      <c r="W331" s="812"/>
      <c r="X331" s="812"/>
      <c r="Y331" s="812"/>
      <c r="Z331" s="812"/>
      <c r="AA331" s="812"/>
      <c r="AB331" s="812"/>
      <c r="AC331" s="812"/>
      <c r="AD331" s="812"/>
      <c r="AE331" s="812"/>
      <c r="AF331" s="812"/>
      <c r="AG331" s="812"/>
      <c r="AH331" s="812"/>
      <c r="AI331" s="812"/>
      <c r="AJ331" s="812"/>
      <c r="AK331" s="812"/>
      <c r="AL331" s="812"/>
      <c r="AM331" s="812"/>
      <c r="AN331" s="812"/>
      <c r="AO331" s="812"/>
      <c r="AP331" s="812"/>
      <c r="AQ331" s="812"/>
      <c r="AR331" s="812"/>
      <c r="AS331" s="812"/>
      <c r="AT331" s="812"/>
      <c r="AU331" s="812"/>
      <c r="AV331" s="812"/>
      <c r="AW331" s="812"/>
      <c r="AX331" s="812"/>
      <c r="AY331" s="812"/>
      <c r="AZ331" s="812"/>
      <c r="BA331" s="812"/>
      <c r="BB331" s="812"/>
      <c r="BC331" s="812"/>
      <c r="BD331" s="812"/>
      <c r="BE331" s="812"/>
      <c r="BF331" s="812"/>
      <c r="BG331" s="812"/>
      <c r="BH331" s="812"/>
      <c r="BI331" s="812"/>
      <c r="BJ331" s="812"/>
      <c r="BK331" s="812"/>
      <c r="BL331" s="812"/>
      <c r="BM331" s="812"/>
      <c r="BN331" s="812"/>
      <c r="BO331" s="812"/>
      <c r="BP331" s="812"/>
      <c r="BQ331" s="812"/>
      <c r="BR331" s="812"/>
      <c r="BS331" s="812"/>
      <c r="BT331" s="812"/>
      <c r="BU331" s="812"/>
      <c r="BV331" s="812"/>
      <c r="BW331" s="812"/>
      <c r="BX331" s="812"/>
      <c r="BY331" s="812"/>
      <c r="BZ331" s="812"/>
      <c r="CA331" s="812"/>
      <c r="CB331" s="812"/>
      <c r="CC331" s="812"/>
      <c r="CD331" s="812"/>
      <c r="CE331" s="812"/>
      <c r="CF331" s="812"/>
      <c r="CG331" s="812"/>
      <c r="CH331" s="812"/>
      <c r="CI331" s="812"/>
      <c r="CJ331" s="812"/>
      <c r="CK331" s="812"/>
      <c r="CL331" s="812"/>
      <c r="CM331" s="812"/>
      <c r="CN331" s="812"/>
      <c r="CO331" s="812"/>
      <c r="CP331" s="812"/>
      <c r="CQ331" s="812"/>
      <c r="CR331" s="812"/>
      <c r="CS331" s="812"/>
      <c r="CT331" s="812"/>
      <c r="CU331" s="812"/>
      <c r="CV331" s="812"/>
      <c r="CW331" s="812"/>
      <c r="CX331" s="812"/>
      <c r="CY331" s="812"/>
      <c r="CZ331" s="812"/>
      <c r="DA331" s="812"/>
      <c r="DB331" s="812"/>
      <c r="DC331" s="812"/>
      <c r="DD331" s="812"/>
      <c r="DE331" s="812"/>
      <c r="DF331" s="812"/>
      <c r="DG331" s="812"/>
      <c r="DH331" s="812"/>
      <c r="DI331" s="812"/>
      <c r="DJ331" s="812"/>
      <c r="DK331" s="812"/>
      <c r="DL331" s="812"/>
      <c r="DM331" s="812"/>
      <c r="DN331" s="812"/>
      <c r="DO331" s="812"/>
      <c r="DP331" s="812"/>
      <c r="DQ331" s="812"/>
      <c r="DR331" s="812"/>
      <c r="DS331" s="812"/>
      <c r="DT331" s="812"/>
      <c r="DU331" s="812"/>
      <c r="DV331" s="812"/>
      <c r="DW331" s="812"/>
      <c r="DX331" s="812"/>
      <c r="DY331" s="812"/>
      <c r="DZ331" s="812"/>
      <c r="EA331" s="812"/>
      <c r="EB331" s="812"/>
      <c r="EC331" s="812"/>
      <c r="ED331" s="812"/>
      <c r="EE331" s="812"/>
      <c r="EF331" s="812"/>
      <c r="EG331" s="812"/>
      <c r="EH331" s="812"/>
      <c r="EI331" s="812"/>
      <c r="EJ331" s="812"/>
      <c r="EK331" s="812"/>
      <c r="EL331" s="812"/>
      <c r="EM331" s="812"/>
      <c r="EN331" s="812"/>
      <c r="EO331" s="812"/>
      <c r="EP331" s="812"/>
      <c r="EQ331" s="812"/>
      <c r="ER331" s="812"/>
      <c r="ES331" s="812"/>
      <c r="ET331" s="812"/>
      <c r="EU331" s="812"/>
      <c r="EV331" s="812"/>
      <c r="EW331" s="812"/>
      <c r="EX331" s="812"/>
      <c r="EY331" s="812"/>
      <c r="EZ331" s="812"/>
      <c r="FA331" s="812"/>
      <c r="FB331" s="812"/>
      <c r="FC331" s="812"/>
      <c r="FD331" s="812"/>
      <c r="FE331" s="812"/>
      <c r="FF331" s="812"/>
      <c r="FG331" s="812"/>
      <c r="FH331" s="812"/>
      <c r="FI331" s="812"/>
      <c r="FJ331" s="812"/>
      <c r="FK331" s="812"/>
      <c r="FL331" s="812"/>
      <c r="FM331" s="812"/>
      <c r="FN331" s="812"/>
      <c r="FO331" s="812"/>
      <c r="FP331" s="812"/>
      <c r="FQ331" s="812"/>
      <c r="FR331" s="812"/>
      <c r="FS331" s="812"/>
      <c r="FT331" s="812"/>
      <c r="FU331" s="812"/>
      <c r="FV331" s="812"/>
      <c r="FW331" s="812"/>
      <c r="FX331" s="812"/>
      <c r="FY331" s="812"/>
      <c r="FZ331" s="812"/>
      <c r="GA331" s="812"/>
      <c r="GB331" s="812"/>
      <c r="GC331" s="812"/>
      <c r="GD331" s="812"/>
      <c r="GE331" s="812"/>
      <c r="GF331" s="812"/>
      <c r="GG331" s="812"/>
      <c r="GH331" s="812"/>
      <c r="GI331" s="812"/>
      <c r="GJ331" s="812"/>
      <c r="GK331" s="812"/>
      <c r="GL331" s="812"/>
      <c r="GM331" s="812"/>
    </row>
    <row r="332" spans="2:195" ht="15" customHeight="1" x14ac:dyDescent="0.2">
      <c r="B332" s="812"/>
      <c r="C332" s="812"/>
      <c r="D332" s="812"/>
      <c r="E332" s="812"/>
      <c r="F332" s="812"/>
      <c r="G332" s="812"/>
      <c r="H332" s="812"/>
      <c r="I332" s="812"/>
      <c r="J332" s="812"/>
      <c r="K332" s="812"/>
      <c r="L332" s="812"/>
      <c r="M332" s="812"/>
      <c r="N332" s="812"/>
      <c r="O332" s="812"/>
      <c r="P332" s="812"/>
      <c r="Q332" s="812"/>
      <c r="R332" s="812"/>
      <c r="S332" s="812"/>
      <c r="T332" s="812"/>
      <c r="U332" s="812"/>
      <c r="V332" s="812"/>
      <c r="W332" s="812"/>
      <c r="X332" s="812"/>
      <c r="Y332" s="812"/>
      <c r="Z332" s="812"/>
      <c r="AA332" s="812"/>
      <c r="AB332" s="812"/>
      <c r="AC332" s="812"/>
      <c r="AD332" s="812"/>
      <c r="AE332" s="812"/>
      <c r="AF332" s="812"/>
      <c r="AG332" s="812"/>
      <c r="AH332" s="812"/>
      <c r="AI332" s="812"/>
      <c r="AJ332" s="812"/>
      <c r="AK332" s="812"/>
      <c r="AL332" s="812"/>
      <c r="AM332" s="812"/>
      <c r="AN332" s="812"/>
      <c r="AO332" s="812"/>
      <c r="AP332" s="812"/>
      <c r="AQ332" s="812"/>
      <c r="AR332" s="812"/>
      <c r="AS332" s="812"/>
      <c r="AT332" s="812"/>
      <c r="AU332" s="812"/>
      <c r="AV332" s="812"/>
      <c r="AW332" s="812"/>
      <c r="AX332" s="812"/>
      <c r="AY332" s="812"/>
      <c r="AZ332" s="812"/>
      <c r="BA332" s="812"/>
      <c r="BB332" s="812"/>
      <c r="BC332" s="812"/>
      <c r="BD332" s="812"/>
      <c r="BE332" s="812"/>
      <c r="BF332" s="812"/>
      <c r="BG332" s="812"/>
      <c r="BH332" s="812"/>
      <c r="BI332" s="812"/>
      <c r="BJ332" s="812"/>
      <c r="BK332" s="812"/>
      <c r="BL332" s="812"/>
      <c r="BM332" s="812"/>
      <c r="BN332" s="812"/>
      <c r="BO332" s="812"/>
      <c r="BP332" s="812"/>
      <c r="BQ332" s="812"/>
      <c r="BR332" s="812"/>
      <c r="BS332" s="812"/>
      <c r="BT332" s="812"/>
      <c r="BU332" s="812"/>
      <c r="BV332" s="812"/>
      <c r="BW332" s="812"/>
      <c r="BX332" s="812"/>
      <c r="BY332" s="812"/>
      <c r="BZ332" s="812"/>
      <c r="CA332" s="812"/>
      <c r="CB332" s="812"/>
      <c r="CC332" s="812"/>
      <c r="CD332" s="812"/>
      <c r="CE332" s="812"/>
      <c r="CF332" s="812"/>
      <c r="CG332" s="812"/>
      <c r="CH332" s="812"/>
      <c r="CI332" s="812"/>
      <c r="CJ332" s="812"/>
      <c r="CK332" s="812"/>
      <c r="CL332" s="812"/>
      <c r="CM332" s="812"/>
      <c r="CN332" s="812"/>
      <c r="CO332" s="812"/>
      <c r="CP332" s="812"/>
      <c r="CQ332" s="812"/>
      <c r="CR332" s="812"/>
      <c r="CS332" s="812"/>
      <c r="CT332" s="812"/>
      <c r="CU332" s="812"/>
      <c r="CV332" s="812"/>
      <c r="CW332" s="812"/>
      <c r="CX332" s="812"/>
      <c r="CY332" s="812"/>
      <c r="CZ332" s="812"/>
      <c r="DA332" s="812"/>
      <c r="DB332" s="812"/>
      <c r="DC332" s="812"/>
      <c r="DD332" s="812"/>
      <c r="DE332" s="812"/>
      <c r="DF332" s="812"/>
      <c r="DG332" s="812"/>
      <c r="DH332" s="812"/>
      <c r="DI332" s="812"/>
      <c r="DJ332" s="812"/>
      <c r="DK332" s="812"/>
      <c r="DL332" s="812"/>
      <c r="DM332" s="812"/>
      <c r="DN332" s="812"/>
      <c r="DO332" s="812"/>
      <c r="DP332" s="812"/>
      <c r="DQ332" s="812"/>
      <c r="DR332" s="812"/>
      <c r="DS332" s="812"/>
      <c r="DT332" s="812"/>
      <c r="DU332" s="812"/>
      <c r="DV332" s="812"/>
      <c r="DW332" s="812"/>
      <c r="DX332" s="812"/>
      <c r="DY332" s="812"/>
      <c r="DZ332" s="812"/>
      <c r="EA332" s="812"/>
      <c r="EB332" s="812"/>
      <c r="EC332" s="812"/>
      <c r="ED332" s="812"/>
      <c r="EE332" s="812"/>
      <c r="EF332" s="812"/>
      <c r="EG332" s="812"/>
      <c r="EH332" s="812"/>
      <c r="EI332" s="812"/>
      <c r="EJ332" s="812"/>
      <c r="EK332" s="812"/>
      <c r="EL332" s="812"/>
      <c r="EM332" s="812"/>
      <c r="EN332" s="812"/>
      <c r="EO332" s="812"/>
      <c r="EP332" s="812"/>
      <c r="EQ332" s="812"/>
      <c r="ER332" s="812"/>
      <c r="ES332" s="812"/>
      <c r="ET332" s="812"/>
      <c r="EU332" s="812"/>
      <c r="EV332" s="812"/>
      <c r="EW332" s="812"/>
      <c r="EX332" s="812"/>
      <c r="EY332" s="812"/>
      <c r="EZ332" s="812"/>
      <c r="FA332" s="812"/>
      <c r="FB332" s="812"/>
      <c r="FC332" s="812"/>
      <c r="FD332" s="812"/>
      <c r="FE332" s="812"/>
      <c r="FF332" s="812"/>
      <c r="FG332" s="812"/>
      <c r="FH332" s="812"/>
      <c r="FI332" s="812"/>
      <c r="FJ332" s="812"/>
      <c r="FK332" s="812"/>
      <c r="FL332" s="812"/>
      <c r="FM332" s="812"/>
      <c r="FN332" s="812"/>
      <c r="FO332" s="812"/>
      <c r="FP332" s="812"/>
      <c r="FQ332" s="812"/>
      <c r="FR332" s="812"/>
      <c r="FS332" s="812"/>
      <c r="FT332" s="812"/>
      <c r="FU332" s="812"/>
      <c r="FV332" s="812"/>
      <c r="FW332" s="812"/>
      <c r="FX332" s="812"/>
      <c r="FY332" s="812"/>
      <c r="FZ332" s="812"/>
      <c r="GA332" s="812"/>
      <c r="GB332" s="812"/>
      <c r="GC332" s="812"/>
      <c r="GD332" s="812"/>
      <c r="GE332" s="812"/>
      <c r="GF332" s="812"/>
      <c r="GG332" s="812"/>
      <c r="GH332" s="812"/>
      <c r="GI332" s="812"/>
      <c r="GJ332" s="812"/>
      <c r="GK332" s="812"/>
      <c r="GL332" s="812"/>
      <c r="GM332" s="812"/>
    </row>
    <row r="333" spans="2:195" ht="15" customHeight="1" x14ac:dyDescent="0.2">
      <c r="B333" s="812"/>
      <c r="C333" s="812"/>
      <c r="D333" s="812"/>
      <c r="E333" s="812"/>
      <c r="F333" s="812"/>
      <c r="G333" s="812"/>
      <c r="H333" s="812"/>
      <c r="I333" s="812"/>
      <c r="J333" s="812"/>
      <c r="K333" s="812"/>
      <c r="L333" s="812"/>
      <c r="M333" s="812"/>
      <c r="N333" s="812"/>
      <c r="O333" s="812"/>
      <c r="P333" s="812"/>
      <c r="Q333" s="812"/>
      <c r="R333" s="812"/>
      <c r="S333" s="812"/>
      <c r="T333" s="812"/>
      <c r="U333" s="812"/>
      <c r="V333" s="812"/>
      <c r="W333" s="812"/>
      <c r="X333" s="812"/>
      <c r="Y333" s="812"/>
      <c r="Z333" s="812"/>
      <c r="AA333" s="812"/>
      <c r="AB333" s="812"/>
      <c r="AC333" s="812"/>
      <c r="AD333" s="812"/>
      <c r="AE333" s="812"/>
      <c r="AF333" s="812"/>
      <c r="AG333" s="812"/>
      <c r="AH333" s="812"/>
      <c r="AI333" s="812"/>
      <c r="AJ333" s="812"/>
      <c r="AK333" s="812"/>
      <c r="AL333" s="812"/>
      <c r="AM333" s="812"/>
      <c r="AN333" s="812"/>
      <c r="AO333" s="812"/>
      <c r="AP333" s="812"/>
      <c r="AQ333" s="812"/>
      <c r="AR333" s="812"/>
      <c r="AS333" s="812"/>
      <c r="AT333" s="812"/>
      <c r="AU333" s="812"/>
      <c r="AV333" s="812"/>
      <c r="AW333" s="812"/>
      <c r="AX333" s="812"/>
      <c r="AY333" s="812"/>
      <c r="AZ333" s="812"/>
      <c r="BA333" s="812"/>
      <c r="BB333" s="812"/>
      <c r="BC333" s="812"/>
      <c r="BD333" s="812"/>
      <c r="BE333" s="812"/>
      <c r="BF333" s="812"/>
      <c r="BG333" s="812"/>
      <c r="BH333" s="812"/>
      <c r="BI333" s="812"/>
      <c r="BJ333" s="812"/>
      <c r="BK333" s="812"/>
      <c r="BL333" s="812"/>
      <c r="BM333" s="812"/>
      <c r="BN333" s="812"/>
      <c r="BO333" s="812"/>
      <c r="BP333" s="812"/>
      <c r="BQ333" s="812"/>
      <c r="BR333" s="812"/>
      <c r="BS333" s="812"/>
      <c r="BT333" s="812"/>
      <c r="BU333" s="812"/>
      <c r="BV333" s="812"/>
      <c r="BW333" s="812"/>
      <c r="BX333" s="812"/>
      <c r="BY333" s="812"/>
      <c r="BZ333" s="812"/>
      <c r="CA333" s="812"/>
      <c r="CB333" s="812"/>
      <c r="CC333" s="812"/>
      <c r="CD333" s="812"/>
      <c r="CE333" s="812"/>
      <c r="CF333" s="812"/>
      <c r="CG333" s="812"/>
      <c r="CH333" s="812"/>
      <c r="CI333" s="812"/>
      <c r="CJ333" s="812"/>
      <c r="CK333" s="812"/>
      <c r="CL333" s="812"/>
      <c r="CM333" s="812"/>
      <c r="CN333" s="812"/>
      <c r="CO333" s="812"/>
      <c r="CP333" s="812"/>
      <c r="CQ333" s="812"/>
      <c r="CR333" s="812"/>
      <c r="CS333" s="812"/>
      <c r="CT333" s="812"/>
      <c r="CU333" s="812"/>
      <c r="CV333" s="812"/>
      <c r="CW333" s="812"/>
      <c r="CX333" s="812"/>
      <c r="CY333" s="812"/>
      <c r="CZ333" s="812"/>
      <c r="DA333" s="812"/>
      <c r="DB333" s="812"/>
      <c r="DC333" s="812"/>
      <c r="DD333" s="812"/>
      <c r="DE333" s="812"/>
      <c r="DF333" s="812"/>
      <c r="DG333" s="812"/>
      <c r="DH333" s="812"/>
      <c r="DI333" s="812"/>
      <c r="DJ333" s="812"/>
      <c r="DK333" s="812"/>
      <c r="DL333" s="812"/>
      <c r="DM333" s="812"/>
      <c r="DN333" s="812"/>
      <c r="DO333" s="812"/>
      <c r="DP333" s="812"/>
      <c r="DQ333" s="812"/>
      <c r="DR333" s="812"/>
      <c r="DS333" s="812"/>
      <c r="DT333" s="812"/>
      <c r="DU333" s="812"/>
      <c r="DV333" s="812"/>
      <c r="DW333" s="812"/>
      <c r="DX333" s="812"/>
      <c r="DY333" s="812"/>
      <c r="DZ333" s="812"/>
      <c r="EA333" s="812"/>
      <c r="EB333" s="812"/>
      <c r="EC333" s="812"/>
      <c r="ED333" s="812"/>
      <c r="EE333" s="812"/>
      <c r="EF333" s="812"/>
      <c r="EG333" s="812"/>
      <c r="EH333" s="812"/>
      <c r="EI333" s="812"/>
      <c r="EJ333" s="812"/>
      <c r="EK333" s="812"/>
      <c r="EL333" s="812"/>
      <c r="EM333" s="812"/>
      <c r="EN333" s="812"/>
      <c r="EO333" s="812"/>
      <c r="EP333" s="812"/>
      <c r="EQ333" s="812"/>
      <c r="ER333" s="812"/>
      <c r="ES333" s="812"/>
      <c r="ET333" s="812"/>
      <c r="EU333" s="812"/>
      <c r="EV333" s="812"/>
      <c r="EW333" s="812"/>
      <c r="EX333" s="812"/>
      <c r="EY333" s="812"/>
      <c r="EZ333" s="812"/>
      <c r="FA333" s="812"/>
      <c r="FB333" s="812"/>
      <c r="FC333" s="812"/>
      <c r="FD333" s="812"/>
      <c r="FE333" s="812"/>
      <c r="FF333" s="812"/>
      <c r="FG333" s="812"/>
      <c r="FH333" s="812"/>
      <c r="FI333" s="812"/>
      <c r="FJ333" s="812"/>
      <c r="FK333" s="812"/>
      <c r="FL333" s="812"/>
      <c r="FM333" s="812"/>
      <c r="FN333" s="812"/>
      <c r="FO333" s="812"/>
      <c r="FP333" s="812"/>
      <c r="FQ333" s="812"/>
      <c r="FR333" s="812"/>
      <c r="FS333" s="812"/>
      <c r="FT333" s="812"/>
      <c r="FU333" s="812"/>
      <c r="FV333" s="812"/>
      <c r="FW333" s="812"/>
      <c r="FX333" s="812"/>
      <c r="FY333" s="812"/>
      <c r="FZ333" s="812"/>
      <c r="GA333" s="812"/>
      <c r="GB333" s="812"/>
      <c r="GC333" s="812"/>
      <c r="GD333" s="812"/>
      <c r="GE333" s="812"/>
      <c r="GF333" s="812"/>
      <c r="GG333" s="812"/>
      <c r="GH333" s="812"/>
      <c r="GI333" s="812"/>
      <c r="GJ333" s="812"/>
      <c r="GK333" s="812"/>
      <c r="GL333" s="812"/>
      <c r="GM333" s="812"/>
    </row>
    <row r="334" spans="2:195" ht="15" customHeight="1" x14ac:dyDescent="0.2">
      <c r="B334" s="812"/>
      <c r="C334" s="812"/>
      <c r="D334" s="812"/>
      <c r="E334" s="812"/>
      <c r="F334" s="812"/>
      <c r="G334" s="812"/>
      <c r="H334" s="812"/>
      <c r="I334" s="812"/>
      <c r="J334" s="812"/>
      <c r="K334" s="812"/>
      <c r="L334" s="812"/>
      <c r="M334" s="812"/>
      <c r="N334" s="812"/>
      <c r="O334" s="812"/>
      <c r="P334" s="812"/>
      <c r="Q334" s="812"/>
      <c r="R334" s="812"/>
      <c r="S334" s="812"/>
      <c r="T334" s="812"/>
      <c r="U334" s="812"/>
      <c r="V334" s="812"/>
      <c r="W334" s="812"/>
      <c r="X334" s="812"/>
      <c r="Y334" s="812"/>
      <c r="Z334" s="812"/>
      <c r="AA334" s="812"/>
      <c r="AB334" s="812"/>
      <c r="AC334" s="812"/>
      <c r="AD334" s="812"/>
      <c r="AE334" s="812"/>
      <c r="AF334" s="812"/>
      <c r="AG334" s="812"/>
      <c r="AH334" s="812"/>
      <c r="AI334" s="812"/>
      <c r="AJ334" s="812"/>
      <c r="AK334" s="812"/>
      <c r="AL334" s="812"/>
      <c r="AM334" s="812"/>
      <c r="AN334" s="812"/>
      <c r="AO334" s="812"/>
      <c r="AP334" s="812"/>
      <c r="AQ334" s="812"/>
      <c r="AR334" s="812"/>
      <c r="AS334" s="812"/>
      <c r="AT334" s="812"/>
      <c r="AU334" s="812"/>
      <c r="AV334" s="812"/>
      <c r="AW334" s="812"/>
      <c r="AX334" s="812"/>
      <c r="AY334" s="812"/>
      <c r="AZ334" s="812"/>
      <c r="BA334" s="812"/>
      <c r="BB334" s="812"/>
      <c r="BC334" s="812"/>
      <c r="BD334" s="812"/>
      <c r="BE334" s="812"/>
      <c r="BF334" s="812"/>
      <c r="BG334" s="812"/>
      <c r="BH334" s="812"/>
      <c r="BI334" s="812"/>
      <c r="BJ334" s="812"/>
      <c r="BK334" s="812"/>
      <c r="BL334" s="812"/>
      <c r="BM334" s="812"/>
      <c r="BN334" s="812"/>
      <c r="BO334" s="812"/>
      <c r="BP334" s="812"/>
      <c r="BQ334" s="812"/>
      <c r="BR334" s="812"/>
      <c r="BS334" s="812"/>
      <c r="BT334" s="812"/>
      <c r="BU334" s="812"/>
      <c r="BV334" s="812"/>
      <c r="BW334" s="812"/>
      <c r="BX334" s="812"/>
      <c r="BY334" s="812"/>
      <c r="BZ334" s="812"/>
      <c r="CA334" s="812"/>
      <c r="CB334" s="812"/>
      <c r="CC334" s="812"/>
      <c r="CD334" s="812"/>
      <c r="CE334" s="812"/>
      <c r="CF334" s="812"/>
      <c r="CG334" s="812"/>
      <c r="CH334" s="812"/>
      <c r="CI334" s="812"/>
      <c r="CJ334" s="812"/>
      <c r="CK334" s="812"/>
      <c r="CL334" s="812"/>
      <c r="CM334" s="812"/>
      <c r="CN334" s="812"/>
      <c r="CO334" s="812"/>
      <c r="CP334" s="812"/>
      <c r="CQ334" s="812"/>
      <c r="CR334" s="812"/>
      <c r="CS334" s="812"/>
      <c r="CT334" s="812"/>
      <c r="CU334" s="812"/>
      <c r="CV334" s="812"/>
      <c r="CW334" s="812"/>
      <c r="CX334" s="812"/>
      <c r="CY334" s="812"/>
      <c r="CZ334" s="812"/>
      <c r="DA334" s="812"/>
      <c r="DB334" s="812"/>
      <c r="DC334" s="812"/>
      <c r="DD334" s="812"/>
      <c r="DE334" s="812"/>
      <c r="DF334" s="812"/>
      <c r="DG334" s="812"/>
      <c r="DH334" s="812"/>
      <c r="DI334" s="812"/>
      <c r="DJ334" s="812"/>
      <c r="DK334" s="812"/>
      <c r="DL334" s="812"/>
      <c r="DM334" s="812"/>
      <c r="DN334" s="812"/>
      <c r="DO334" s="812"/>
      <c r="DP334" s="812"/>
      <c r="DQ334" s="812"/>
      <c r="DR334" s="812"/>
      <c r="DS334" s="812"/>
      <c r="DT334" s="812"/>
      <c r="DU334" s="812"/>
      <c r="DV334" s="812"/>
      <c r="DW334" s="812"/>
      <c r="DX334" s="812"/>
      <c r="DY334" s="812"/>
      <c r="DZ334" s="812"/>
      <c r="EA334" s="812"/>
      <c r="EB334" s="812"/>
      <c r="EC334" s="812"/>
      <c r="ED334" s="812"/>
      <c r="EE334" s="812"/>
      <c r="EF334" s="812"/>
      <c r="EG334" s="812"/>
      <c r="EH334" s="812"/>
      <c r="EI334" s="812"/>
      <c r="EJ334" s="812"/>
      <c r="EK334" s="812"/>
      <c r="EL334" s="812"/>
      <c r="EM334" s="812"/>
      <c r="EN334" s="812"/>
      <c r="EO334" s="812"/>
      <c r="EP334" s="812"/>
      <c r="EQ334" s="812"/>
      <c r="ER334" s="812"/>
      <c r="ES334" s="812"/>
      <c r="ET334" s="812"/>
      <c r="EU334" s="812"/>
      <c r="EV334" s="812"/>
      <c r="EW334" s="812"/>
      <c r="EX334" s="812"/>
      <c r="EY334" s="812"/>
      <c r="EZ334" s="812"/>
      <c r="FA334" s="812"/>
      <c r="FB334" s="812"/>
      <c r="FC334" s="812"/>
      <c r="FD334" s="812"/>
      <c r="FE334" s="812"/>
      <c r="FF334" s="812"/>
      <c r="FG334" s="812"/>
      <c r="FH334" s="812"/>
      <c r="FI334" s="812"/>
      <c r="FJ334" s="812"/>
      <c r="FK334" s="812"/>
      <c r="FL334" s="812"/>
      <c r="FM334" s="812"/>
      <c r="FN334" s="812"/>
      <c r="FO334" s="812"/>
      <c r="FP334" s="812"/>
      <c r="FQ334" s="812"/>
      <c r="FR334" s="812"/>
      <c r="FS334" s="812"/>
      <c r="FT334" s="812"/>
      <c r="FU334" s="812"/>
      <c r="FV334" s="812"/>
      <c r="FW334" s="812"/>
      <c r="FX334" s="812"/>
      <c r="FY334" s="812"/>
      <c r="FZ334" s="812"/>
      <c r="GA334" s="812"/>
      <c r="GB334" s="812"/>
      <c r="GC334" s="812"/>
      <c r="GD334" s="812"/>
      <c r="GE334" s="812"/>
      <c r="GF334" s="812"/>
      <c r="GG334" s="812"/>
      <c r="GH334" s="812"/>
      <c r="GI334" s="812"/>
      <c r="GJ334" s="812"/>
      <c r="GK334" s="812"/>
      <c r="GL334" s="812"/>
      <c r="GM334" s="812"/>
    </row>
    <row r="335" spans="2:195" ht="15" customHeight="1" x14ac:dyDescent="0.2">
      <c r="B335" s="812"/>
      <c r="C335" s="812"/>
      <c r="D335" s="812"/>
      <c r="E335" s="812"/>
      <c r="F335" s="812"/>
      <c r="G335" s="812"/>
      <c r="H335" s="812"/>
      <c r="I335" s="812"/>
      <c r="J335" s="812"/>
      <c r="K335" s="812"/>
      <c r="L335" s="812"/>
      <c r="M335" s="812"/>
      <c r="N335" s="812"/>
      <c r="O335" s="812"/>
      <c r="P335" s="812"/>
      <c r="Q335" s="812"/>
      <c r="R335" s="812"/>
      <c r="S335" s="812"/>
      <c r="T335" s="812"/>
      <c r="U335" s="812"/>
      <c r="V335" s="812"/>
      <c r="W335" s="812"/>
      <c r="X335" s="812"/>
      <c r="Y335" s="812"/>
      <c r="Z335" s="812"/>
      <c r="AA335" s="812"/>
      <c r="AB335" s="812"/>
      <c r="AC335" s="812"/>
      <c r="AD335" s="812"/>
      <c r="AE335" s="812"/>
      <c r="AF335" s="812"/>
      <c r="AG335" s="812"/>
      <c r="AH335" s="812"/>
      <c r="AI335" s="812"/>
      <c r="AJ335" s="812"/>
      <c r="AK335" s="812"/>
      <c r="AL335" s="812"/>
      <c r="AM335" s="812"/>
      <c r="AN335" s="812"/>
      <c r="AO335" s="812"/>
      <c r="AP335" s="812"/>
      <c r="AQ335" s="812"/>
      <c r="AR335" s="812"/>
      <c r="AS335" s="812"/>
      <c r="AT335" s="812"/>
      <c r="AU335" s="812"/>
      <c r="AV335" s="812"/>
      <c r="AW335" s="812"/>
      <c r="AX335" s="812"/>
      <c r="AY335" s="812"/>
      <c r="AZ335" s="812"/>
      <c r="BA335" s="812"/>
      <c r="BB335" s="812"/>
      <c r="BC335" s="812"/>
      <c r="BD335" s="812"/>
      <c r="BE335" s="812"/>
      <c r="BF335" s="812"/>
      <c r="BG335" s="812"/>
      <c r="BH335" s="812"/>
      <c r="BI335" s="812"/>
      <c r="BJ335" s="812"/>
      <c r="BK335" s="812"/>
      <c r="BL335" s="812"/>
      <c r="BM335" s="812"/>
      <c r="BN335" s="812"/>
      <c r="BO335" s="812"/>
      <c r="BP335" s="812"/>
      <c r="BQ335" s="812"/>
      <c r="BR335" s="812"/>
      <c r="BS335" s="812"/>
      <c r="BT335" s="812"/>
      <c r="BU335" s="812"/>
      <c r="BV335" s="812"/>
      <c r="BW335" s="812"/>
      <c r="BX335" s="812"/>
      <c r="BY335" s="812"/>
      <c r="BZ335" s="812"/>
      <c r="CA335" s="812"/>
      <c r="CB335" s="812"/>
      <c r="CC335" s="812"/>
      <c r="CD335" s="812"/>
      <c r="CE335" s="812"/>
      <c r="CF335" s="812"/>
      <c r="CG335" s="812"/>
      <c r="CH335" s="812"/>
      <c r="CI335" s="812"/>
      <c r="CJ335" s="812"/>
      <c r="CK335" s="812"/>
      <c r="CL335" s="812"/>
      <c r="CM335" s="812"/>
      <c r="CN335" s="812"/>
      <c r="CO335" s="812"/>
      <c r="CP335" s="812"/>
      <c r="CQ335" s="812"/>
      <c r="CR335" s="812"/>
      <c r="CS335" s="812"/>
      <c r="CT335" s="812"/>
      <c r="CU335" s="812"/>
      <c r="CV335" s="812"/>
      <c r="CW335" s="812"/>
      <c r="CX335" s="812"/>
      <c r="CY335" s="812"/>
      <c r="CZ335" s="812"/>
      <c r="DA335" s="812"/>
      <c r="DB335" s="812"/>
      <c r="DC335" s="812"/>
      <c r="DD335" s="812"/>
      <c r="DE335" s="812"/>
      <c r="DF335" s="812"/>
      <c r="DG335" s="812"/>
      <c r="DH335" s="812"/>
      <c r="DI335" s="812"/>
      <c r="DJ335" s="812"/>
      <c r="DK335" s="812"/>
      <c r="DL335" s="812"/>
      <c r="DM335" s="812"/>
      <c r="DN335" s="812"/>
      <c r="DO335" s="812"/>
      <c r="DP335" s="812"/>
      <c r="DQ335" s="812"/>
      <c r="DR335" s="812"/>
      <c r="DS335" s="812"/>
      <c r="DT335" s="812"/>
      <c r="DU335" s="812"/>
      <c r="DV335" s="812"/>
      <c r="DW335" s="812"/>
      <c r="DX335" s="812"/>
      <c r="DY335" s="812"/>
      <c r="DZ335" s="812"/>
      <c r="EA335" s="812"/>
      <c r="EB335" s="812"/>
      <c r="EC335" s="812"/>
      <c r="ED335" s="812"/>
      <c r="EE335" s="812"/>
      <c r="EF335" s="812"/>
      <c r="EG335" s="812"/>
      <c r="EH335" s="812"/>
      <c r="EI335" s="812"/>
      <c r="EJ335" s="812"/>
      <c r="EK335" s="812"/>
      <c r="EL335" s="812"/>
      <c r="EM335" s="812"/>
      <c r="EN335" s="812"/>
      <c r="EO335" s="812"/>
      <c r="EP335" s="812"/>
      <c r="EQ335" s="812"/>
      <c r="ER335" s="812"/>
      <c r="ES335" s="812"/>
      <c r="ET335" s="812"/>
      <c r="EU335" s="812"/>
      <c r="EV335" s="812"/>
      <c r="EW335" s="812"/>
      <c r="EX335" s="812"/>
      <c r="EY335" s="812"/>
      <c r="EZ335" s="812"/>
      <c r="FA335" s="812"/>
      <c r="FB335" s="812"/>
      <c r="FC335" s="812"/>
      <c r="FD335" s="812"/>
      <c r="FE335" s="812"/>
      <c r="FF335" s="812"/>
      <c r="FG335" s="812"/>
      <c r="FH335" s="812"/>
      <c r="FI335" s="812"/>
      <c r="FJ335" s="812"/>
      <c r="FK335" s="812"/>
      <c r="FL335" s="812"/>
      <c r="FM335" s="812"/>
      <c r="FN335" s="812"/>
      <c r="FO335" s="812"/>
      <c r="FP335" s="812"/>
      <c r="FQ335" s="812"/>
      <c r="FR335" s="812"/>
      <c r="FS335" s="812"/>
      <c r="FT335" s="812"/>
      <c r="FU335" s="812"/>
      <c r="FV335" s="812"/>
      <c r="FW335" s="812"/>
      <c r="FX335" s="812"/>
      <c r="FY335" s="812"/>
      <c r="FZ335" s="812"/>
      <c r="GA335" s="812"/>
      <c r="GB335" s="812"/>
      <c r="GC335" s="812"/>
      <c r="GD335" s="812"/>
      <c r="GE335" s="812"/>
      <c r="GF335" s="812"/>
      <c r="GG335" s="812"/>
      <c r="GH335" s="812"/>
      <c r="GI335" s="812"/>
      <c r="GJ335" s="812"/>
      <c r="GK335" s="812"/>
      <c r="GL335" s="812"/>
      <c r="GM335" s="812"/>
    </row>
    <row r="336" spans="2:195" ht="15" customHeight="1" x14ac:dyDescent="0.2">
      <c r="B336" s="812"/>
      <c r="C336" s="812"/>
      <c r="D336" s="812"/>
      <c r="E336" s="812"/>
      <c r="F336" s="812"/>
      <c r="G336" s="812"/>
      <c r="H336" s="812"/>
      <c r="I336" s="812"/>
      <c r="J336" s="812"/>
      <c r="K336" s="812"/>
      <c r="L336" s="812"/>
      <c r="M336" s="812"/>
      <c r="N336" s="812"/>
      <c r="O336" s="812"/>
      <c r="P336" s="812"/>
      <c r="Q336" s="812"/>
      <c r="R336" s="812"/>
      <c r="S336" s="812"/>
      <c r="T336" s="812"/>
      <c r="U336" s="812"/>
      <c r="V336" s="812"/>
      <c r="W336" s="812"/>
      <c r="X336" s="812"/>
      <c r="Y336" s="812"/>
      <c r="Z336" s="812"/>
      <c r="AA336" s="812"/>
      <c r="AB336" s="812"/>
      <c r="AC336" s="812"/>
      <c r="AD336" s="812"/>
      <c r="AE336" s="812"/>
      <c r="AF336" s="812"/>
      <c r="AG336" s="812"/>
      <c r="AH336" s="812"/>
      <c r="AI336" s="812"/>
      <c r="AJ336" s="812"/>
      <c r="AK336" s="812"/>
      <c r="AL336" s="812"/>
      <c r="AM336" s="812"/>
      <c r="AN336" s="812"/>
      <c r="AO336" s="812"/>
      <c r="AP336" s="812"/>
      <c r="AQ336" s="812"/>
      <c r="AR336" s="812"/>
      <c r="AS336" s="812"/>
      <c r="AT336" s="812"/>
      <c r="AU336" s="812"/>
      <c r="AV336" s="812"/>
      <c r="AW336" s="812"/>
      <c r="AX336" s="812"/>
      <c r="AY336" s="812"/>
      <c r="AZ336" s="812"/>
      <c r="BA336" s="812"/>
      <c r="BB336" s="812"/>
      <c r="BC336" s="812"/>
      <c r="BD336" s="812"/>
      <c r="BE336" s="812"/>
      <c r="BF336" s="812"/>
      <c r="BG336" s="812"/>
      <c r="BH336" s="812"/>
      <c r="BI336" s="812"/>
      <c r="BJ336" s="812"/>
      <c r="BK336" s="812"/>
      <c r="BL336" s="812"/>
      <c r="BM336" s="812"/>
      <c r="BN336" s="812"/>
      <c r="BO336" s="812"/>
      <c r="BP336" s="812"/>
      <c r="BQ336" s="812"/>
      <c r="BR336" s="812"/>
      <c r="BS336" s="812"/>
      <c r="BT336" s="812"/>
      <c r="BU336" s="812"/>
      <c r="BV336" s="812"/>
      <c r="BW336" s="812"/>
      <c r="BX336" s="812"/>
      <c r="BY336" s="812"/>
      <c r="BZ336" s="812"/>
      <c r="CA336" s="812"/>
      <c r="CB336" s="812"/>
      <c r="CC336" s="812"/>
      <c r="CD336" s="812"/>
      <c r="CE336" s="812"/>
      <c r="CF336" s="812"/>
      <c r="CG336" s="812"/>
      <c r="CH336" s="812"/>
      <c r="CI336" s="812"/>
      <c r="CJ336" s="812"/>
      <c r="CK336" s="812"/>
      <c r="CL336" s="812"/>
      <c r="CM336" s="812"/>
      <c r="CN336" s="812"/>
      <c r="CO336" s="812"/>
      <c r="CP336" s="812"/>
      <c r="CQ336" s="812"/>
      <c r="CR336" s="812"/>
      <c r="CS336" s="812"/>
      <c r="CT336" s="812"/>
      <c r="CU336" s="812"/>
      <c r="CV336" s="812"/>
      <c r="CW336" s="812"/>
      <c r="CX336" s="812"/>
      <c r="CY336" s="812"/>
      <c r="CZ336" s="812"/>
      <c r="DA336" s="812"/>
      <c r="DB336" s="812"/>
      <c r="DC336" s="812"/>
      <c r="DD336" s="812"/>
      <c r="DE336" s="812"/>
      <c r="DF336" s="812"/>
      <c r="DG336" s="812"/>
      <c r="DH336" s="812"/>
      <c r="DI336" s="812"/>
      <c r="DJ336" s="812"/>
      <c r="DK336" s="812"/>
      <c r="DL336" s="812"/>
      <c r="DM336" s="812"/>
      <c r="DN336" s="812"/>
      <c r="DO336" s="812"/>
      <c r="DP336" s="812"/>
      <c r="DQ336" s="812"/>
      <c r="DR336" s="812"/>
      <c r="DS336" s="812"/>
      <c r="DT336" s="812"/>
      <c r="DU336" s="812"/>
      <c r="DV336" s="812"/>
      <c r="DW336" s="812"/>
      <c r="DX336" s="812"/>
      <c r="DY336" s="812"/>
      <c r="DZ336" s="812"/>
      <c r="EA336" s="812"/>
      <c r="EB336" s="812"/>
      <c r="EC336" s="812"/>
      <c r="ED336" s="812"/>
      <c r="EE336" s="812"/>
      <c r="EF336" s="812"/>
      <c r="EG336" s="812"/>
      <c r="EH336" s="812"/>
      <c r="EI336" s="812"/>
      <c r="EJ336" s="812"/>
      <c r="EK336" s="812"/>
      <c r="EL336" s="812"/>
      <c r="EM336" s="812"/>
      <c r="EN336" s="812"/>
      <c r="EO336" s="812"/>
      <c r="EP336" s="812"/>
      <c r="EQ336" s="812"/>
      <c r="ER336" s="812"/>
      <c r="ES336" s="812"/>
      <c r="ET336" s="812"/>
      <c r="EU336" s="812"/>
      <c r="EV336" s="812"/>
      <c r="EW336" s="812"/>
      <c r="EX336" s="812"/>
      <c r="EY336" s="812"/>
      <c r="EZ336" s="812"/>
      <c r="FA336" s="812"/>
      <c r="FB336" s="812"/>
      <c r="FC336" s="812"/>
      <c r="FD336" s="812"/>
      <c r="FE336" s="812"/>
      <c r="FF336" s="812"/>
      <c r="FG336" s="812"/>
      <c r="FH336" s="812"/>
      <c r="FI336" s="812"/>
      <c r="FJ336" s="812"/>
      <c r="FK336" s="812"/>
      <c r="FL336" s="812"/>
      <c r="FM336" s="812"/>
      <c r="FN336" s="812"/>
      <c r="FO336" s="812"/>
      <c r="FP336" s="812"/>
      <c r="FQ336" s="812"/>
      <c r="FR336" s="812"/>
      <c r="FS336" s="812"/>
      <c r="FT336" s="812"/>
      <c r="FU336" s="812"/>
      <c r="FV336" s="812"/>
      <c r="FW336" s="812"/>
      <c r="FX336" s="812"/>
      <c r="FY336" s="812"/>
      <c r="FZ336" s="812"/>
      <c r="GA336" s="812"/>
      <c r="GB336" s="812"/>
      <c r="GC336" s="812"/>
      <c r="GD336" s="812"/>
      <c r="GE336" s="812"/>
      <c r="GF336" s="812"/>
      <c r="GG336" s="812"/>
      <c r="GH336" s="812"/>
      <c r="GI336" s="812"/>
      <c r="GJ336" s="812"/>
      <c r="GK336" s="812"/>
      <c r="GL336" s="812"/>
      <c r="GM336" s="812"/>
    </row>
    <row r="337" spans="2:195" ht="15" customHeight="1" x14ac:dyDescent="0.2">
      <c r="B337" s="812"/>
      <c r="C337" s="812"/>
      <c r="D337" s="812"/>
      <c r="E337" s="812"/>
      <c r="F337" s="812"/>
      <c r="G337" s="812"/>
      <c r="H337" s="812"/>
      <c r="I337" s="812"/>
      <c r="J337" s="812"/>
      <c r="K337" s="812"/>
      <c r="L337" s="812"/>
      <c r="M337" s="812"/>
      <c r="N337" s="812"/>
      <c r="O337" s="812"/>
      <c r="P337" s="812"/>
      <c r="Q337" s="812"/>
      <c r="R337" s="812"/>
      <c r="S337" s="812"/>
      <c r="T337" s="812"/>
      <c r="U337" s="812"/>
      <c r="V337" s="812"/>
      <c r="W337" s="812"/>
      <c r="X337" s="812"/>
      <c r="Y337" s="812"/>
      <c r="Z337" s="812"/>
      <c r="AA337" s="812"/>
      <c r="AB337" s="812"/>
      <c r="AC337" s="812"/>
      <c r="AD337" s="812"/>
      <c r="AE337" s="812"/>
      <c r="AF337" s="812"/>
      <c r="AG337" s="812"/>
      <c r="AH337" s="812"/>
      <c r="AI337" s="812"/>
      <c r="AJ337" s="812"/>
      <c r="AK337" s="812"/>
      <c r="AL337" s="812"/>
      <c r="AM337" s="812"/>
      <c r="AN337" s="812"/>
      <c r="AO337" s="812"/>
      <c r="AP337" s="812"/>
      <c r="AQ337" s="812"/>
      <c r="AR337" s="812"/>
      <c r="AS337" s="812"/>
      <c r="AT337" s="812"/>
      <c r="AU337" s="812"/>
      <c r="AV337" s="812"/>
      <c r="AW337" s="812"/>
      <c r="AX337" s="812"/>
      <c r="AY337" s="812"/>
      <c r="AZ337" s="812"/>
      <c r="BA337" s="812"/>
      <c r="BB337" s="812"/>
      <c r="BC337" s="812"/>
      <c r="BD337" s="812"/>
      <c r="BE337" s="812"/>
      <c r="BF337" s="812"/>
      <c r="BG337" s="812"/>
      <c r="BH337" s="812"/>
      <c r="BI337" s="812"/>
      <c r="BJ337" s="812"/>
      <c r="BK337" s="812"/>
      <c r="BL337" s="812"/>
      <c r="BM337" s="812"/>
      <c r="BN337" s="812"/>
      <c r="BO337" s="812"/>
      <c r="BP337" s="812"/>
      <c r="BQ337" s="812"/>
      <c r="BR337" s="812"/>
      <c r="BS337" s="812"/>
      <c r="BT337" s="812"/>
      <c r="BU337" s="812"/>
      <c r="BV337" s="812"/>
      <c r="BW337" s="812"/>
      <c r="BX337" s="812"/>
      <c r="BY337" s="812"/>
      <c r="BZ337" s="812"/>
      <c r="CA337" s="812"/>
      <c r="CB337" s="812"/>
      <c r="CC337" s="812"/>
      <c r="CD337" s="812"/>
      <c r="CE337" s="812"/>
      <c r="CF337" s="812"/>
      <c r="CG337" s="812"/>
      <c r="CH337" s="812"/>
      <c r="CI337" s="812"/>
      <c r="CJ337" s="812"/>
      <c r="CK337" s="812"/>
      <c r="CL337" s="812"/>
      <c r="CM337" s="812"/>
      <c r="CN337" s="812"/>
      <c r="CO337" s="812"/>
      <c r="CP337" s="812"/>
      <c r="CQ337" s="812"/>
      <c r="CR337" s="812"/>
      <c r="CS337" s="812"/>
      <c r="CT337" s="812"/>
      <c r="CU337" s="812"/>
      <c r="CV337" s="812"/>
      <c r="CW337" s="812"/>
      <c r="CX337" s="812"/>
      <c r="CY337" s="812"/>
      <c r="CZ337" s="812"/>
      <c r="DA337" s="812"/>
      <c r="DB337" s="812"/>
      <c r="DC337" s="812"/>
      <c r="DD337" s="812"/>
      <c r="DE337" s="812"/>
      <c r="DF337" s="812"/>
      <c r="DG337" s="812"/>
      <c r="DH337" s="812"/>
      <c r="DI337" s="812"/>
      <c r="DJ337" s="812"/>
      <c r="DK337" s="812"/>
      <c r="DL337" s="812"/>
      <c r="DM337" s="812"/>
      <c r="DN337" s="812"/>
      <c r="DO337" s="812"/>
      <c r="DP337" s="812"/>
      <c r="DQ337" s="812"/>
      <c r="DR337" s="812"/>
      <c r="DS337" s="812"/>
      <c r="DT337" s="812"/>
      <c r="DU337" s="812"/>
      <c r="DV337" s="812"/>
      <c r="DW337" s="812"/>
      <c r="DX337" s="812"/>
      <c r="DY337" s="812"/>
      <c r="DZ337" s="812"/>
      <c r="EA337" s="812"/>
      <c r="EB337" s="812"/>
      <c r="EC337" s="812"/>
      <c r="ED337" s="812"/>
      <c r="EE337" s="812"/>
      <c r="EF337" s="812"/>
      <c r="EG337" s="812"/>
      <c r="EH337" s="812"/>
      <c r="EI337" s="812"/>
      <c r="EJ337" s="812"/>
      <c r="EK337" s="812"/>
      <c r="EL337" s="812"/>
      <c r="EM337" s="812"/>
      <c r="EN337" s="812"/>
      <c r="EO337" s="812"/>
      <c r="EP337" s="812"/>
      <c r="EQ337" s="812"/>
      <c r="ER337" s="812"/>
      <c r="ES337" s="812"/>
      <c r="ET337" s="812"/>
      <c r="EU337" s="812"/>
      <c r="EV337" s="812"/>
      <c r="EW337" s="812"/>
      <c r="EX337" s="812"/>
      <c r="EY337" s="812"/>
      <c r="EZ337" s="812"/>
      <c r="FA337" s="812"/>
      <c r="FB337" s="812"/>
      <c r="FC337" s="812"/>
      <c r="FD337" s="812"/>
      <c r="FE337" s="812"/>
      <c r="FF337" s="812"/>
      <c r="FG337" s="812"/>
      <c r="FH337" s="812"/>
      <c r="FI337" s="812"/>
      <c r="FJ337" s="812"/>
      <c r="FK337" s="812"/>
      <c r="FL337" s="812"/>
      <c r="FM337" s="812"/>
      <c r="FN337" s="812"/>
      <c r="FO337" s="812"/>
      <c r="FP337" s="812"/>
      <c r="FQ337" s="812"/>
      <c r="FR337" s="812"/>
      <c r="FS337" s="812"/>
      <c r="FT337" s="812"/>
      <c r="FU337" s="812"/>
      <c r="FV337" s="812"/>
      <c r="FW337" s="812"/>
      <c r="FX337" s="812"/>
      <c r="FY337" s="812"/>
      <c r="FZ337" s="812"/>
      <c r="GA337" s="812"/>
      <c r="GB337" s="812"/>
      <c r="GC337" s="812"/>
      <c r="GD337" s="812"/>
      <c r="GE337" s="812"/>
      <c r="GF337" s="812"/>
      <c r="GG337" s="812"/>
      <c r="GH337" s="812"/>
      <c r="GI337" s="812"/>
      <c r="GJ337" s="812"/>
      <c r="GK337" s="812"/>
      <c r="GL337" s="812"/>
      <c r="GM337" s="812"/>
    </row>
    <row r="338" spans="2:195" ht="15" customHeight="1" x14ac:dyDescent="0.2">
      <c r="B338" s="812"/>
      <c r="C338" s="812"/>
      <c r="D338" s="812"/>
      <c r="E338" s="812"/>
      <c r="F338" s="812"/>
      <c r="G338" s="812"/>
      <c r="H338" s="812"/>
      <c r="I338" s="812"/>
      <c r="J338" s="812"/>
      <c r="K338" s="812"/>
      <c r="L338" s="812"/>
      <c r="M338" s="812"/>
      <c r="N338" s="812"/>
      <c r="O338" s="812"/>
      <c r="P338" s="812"/>
      <c r="Q338" s="812"/>
      <c r="R338" s="812"/>
      <c r="S338" s="812"/>
      <c r="T338" s="812"/>
      <c r="U338" s="812"/>
      <c r="V338" s="812"/>
      <c r="W338" s="812"/>
      <c r="X338" s="812"/>
      <c r="Y338" s="812"/>
      <c r="Z338" s="812"/>
      <c r="AA338" s="812"/>
      <c r="AB338" s="812"/>
      <c r="AC338" s="812"/>
      <c r="AD338" s="812"/>
      <c r="AE338" s="812"/>
      <c r="AF338" s="812"/>
      <c r="AG338" s="812"/>
      <c r="AH338" s="812"/>
      <c r="AI338" s="812"/>
      <c r="AJ338" s="812"/>
      <c r="AK338" s="812"/>
      <c r="AL338" s="812"/>
      <c r="AM338" s="812"/>
      <c r="AN338" s="812"/>
      <c r="AO338" s="812"/>
      <c r="AP338" s="812"/>
      <c r="AQ338" s="812"/>
      <c r="AR338" s="812"/>
      <c r="AS338" s="812"/>
      <c r="AT338" s="812"/>
      <c r="AU338" s="812"/>
      <c r="AV338" s="812"/>
      <c r="AW338" s="812"/>
      <c r="AX338" s="812"/>
      <c r="AY338" s="812"/>
      <c r="AZ338" s="812"/>
      <c r="BA338" s="812"/>
      <c r="BB338" s="812"/>
      <c r="BC338" s="812"/>
      <c r="BD338" s="812"/>
      <c r="BE338" s="812"/>
      <c r="BF338" s="812"/>
      <c r="BG338" s="812"/>
      <c r="BH338" s="812"/>
      <c r="BI338" s="812"/>
      <c r="BJ338" s="812"/>
      <c r="BK338" s="812"/>
      <c r="BL338" s="812"/>
      <c r="BM338" s="812"/>
      <c r="BN338" s="812"/>
      <c r="BO338" s="812"/>
      <c r="BP338" s="812"/>
      <c r="BQ338" s="812"/>
      <c r="BR338" s="812"/>
      <c r="BS338" s="812"/>
      <c r="BT338" s="812"/>
      <c r="BU338" s="812"/>
      <c r="BV338" s="812"/>
      <c r="BW338" s="812"/>
      <c r="BX338" s="812"/>
      <c r="BY338" s="812"/>
      <c r="BZ338" s="812"/>
      <c r="CA338" s="812"/>
      <c r="CB338" s="812"/>
      <c r="CC338" s="812"/>
      <c r="CD338" s="812"/>
      <c r="CE338" s="812"/>
      <c r="CF338" s="812"/>
      <c r="CG338" s="812"/>
      <c r="CH338" s="812"/>
      <c r="CI338" s="812"/>
      <c r="CJ338" s="812"/>
      <c r="CK338" s="812"/>
      <c r="CL338" s="812"/>
      <c r="CM338" s="812"/>
      <c r="CN338" s="812"/>
      <c r="CO338" s="812"/>
      <c r="CP338" s="812"/>
      <c r="CQ338" s="812"/>
      <c r="CR338" s="812"/>
      <c r="CS338" s="812"/>
      <c r="CT338" s="812"/>
      <c r="CU338" s="812"/>
      <c r="CV338" s="812"/>
      <c r="CW338" s="812"/>
      <c r="CX338" s="812"/>
      <c r="CY338" s="812"/>
      <c r="CZ338" s="812"/>
      <c r="DA338" s="812"/>
      <c r="DB338" s="812"/>
      <c r="DC338" s="812"/>
      <c r="DD338" s="812"/>
      <c r="DE338" s="812"/>
      <c r="DF338" s="812"/>
      <c r="DG338" s="812"/>
      <c r="DH338" s="812"/>
      <c r="DI338" s="812"/>
      <c r="DJ338" s="812"/>
      <c r="DK338" s="812"/>
      <c r="DL338" s="812"/>
      <c r="DM338" s="812"/>
      <c r="DN338" s="812"/>
      <c r="DO338" s="812"/>
      <c r="DP338" s="812"/>
      <c r="DQ338" s="812"/>
      <c r="DR338" s="812"/>
      <c r="DS338" s="812"/>
      <c r="DT338" s="812"/>
      <c r="DU338" s="812"/>
      <c r="DV338" s="812"/>
      <c r="DW338" s="812"/>
      <c r="DX338" s="812"/>
      <c r="DY338" s="812"/>
      <c r="DZ338" s="812"/>
      <c r="EA338" s="812"/>
      <c r="EB338" s="812"/>
      <c r="EC338" s="812"/>
      <c r="ED338" s="812"/>
      <c r="EE338" s="812"/>
      <c r="EF338" s="812"/>
      <c r="EG338" s="812"/>
      <c r="EH338" s="812"/>
      <c r="EI338" s="812"/>
      <c r="EJ338" s="812"/>
      <c r="EK338" s="812"/>
      <c r="EL338" s="812"/>
      <c r="EM338" s="812"/>
      <c r="EN338" s="812"/>
      <c r="EO338" s="812"/>
      <c r="EP338" s="812"/>
      <c r="EQ338" s="812"/>
      <c r="ER338" s="812"/>
      <c r="ES338" s="812"/>
      <c r="ET338" s="812"/>
      <c r="EU338" s="812"/>
      <c r="EV338" s="812"/>
      <c r="EW338" s="812"/>
      <c r="EX338" s="812"/>
      <c r="EY338" s="812"/>
      <c r="EZ338" s="812"/>
      <c r="FA338" s="812"/>
      <c r="FB338" s="812"/>
      <c r="FC338" s="812"/>
      <c r="FD338" s="812"/>
      <c r="FE338" s="812"/>
      <c r="FF338" s="812"/>
      <c r="FG338" s="812"/>
      <c r="FH338" s="812"/>
      <c r="FI338" s="812"/>
      <c r="FJ338" s="812"/>
      <c r="FK338" s="812"/>
      <c r="FL338" s="812"/>
      <c r="FM338" s="812"/>
      <c r="FN338" s="812"/>
      <c r="FO338" s="812"/>
      <c r="FP338" s="812"/>
      <c r="FQ338" s="812"/>
      <c r="FR338" s="812"/>
      <c r="FS338" s="812"/>
      <c r="FT338" s="812"/>
      <c r="FU338" s="812"/>
      <c r="FV338" s="812"/>
      <c r="FW338" s="812"/>
      <c r="FX338" s="812"/>
      <c r="FY338" s="812"/>
      <c r="FZ338" s="812"/>
      <c r="GA338" s="812"/>
      <c r="GB338" s="812"/>
      <c r="GC338" s="812"/>
      <c r="GD338" s="812"/>
      <c r="GE338" s="812"/>
      <c r="GF338" s="812"/>
      <c r="GG338" s="812"/>
      <c r="GH338" s="812"/>
      <c r="GI338" s="812"/>
      <c r="GJ338" s="812"/>
      <c r="GK338" s="812"/>
      <c r="GL338" s="812"/>
      <c r="GM338" s="812"/>
    </row>
    <row r="339" spans="2:195" ht="15" customHeight="1" x14ac:dyDescent="0.2">
      <c r="B339" s="812"/>
      <c r="C339" s="812"/>
      <c r="D339" s="812"/>
      <c r="E339" s="812"/>
      <c r="F339" s="812"/>
      <c r="G339" s="812"/>
      <c r="H339" s="812"/>
      <c r="I339" s="812"/>
      <c r="J339" s="812"/>
      <c r="K339" s="812"/>
      <c r="L339" s="812"/>
      <c r="M339" s="812"/>
      <c r="N339" s="812"/>
      <c r="O339" s="812"/>
      <c r="P339" s="812"/>
      <c r="Q339" s="812"/>
      <c r="R339" s="812"/>
      <c r="S339" s="812"/>
      <c r="T339" s="812"/>
      <c r="U339" s="812"/>
      <c r="V339" s="812"/>
      <c r="W339" s="812"/>
      <c r="X339" s="812"/>
      <c r="Y339" s="812"/>
      <c r="Z339" s="812"/>
      <c r="AA339" s="812"/>
      <c r="AB339" s="812"/>
      <c r="AC339" s="812"/>
      <c r="AD339" s="812"/>
      <c r="AE339" s="812"/>
      <c r="AF339" s="812"/>
      <c r="AG339" s="812"/>
      <c r="AH339" s="812"/>
      <c r="AI339" s="812"/>
      <c r="AJ339" s="812"/>
      <c r="AK339" s="812"/>
      <c r="AL339" s="812"/>
      <c r="AM339" s="812"/>
      <c r="AN339" s="812"/>
      <c r="AO339" s="812"/>
      <c r="AP339" s="812"/>
      <c r="AQ339" s="812"/>
      <c r="AR339" s="812"/>
      <c r="AS339" s="812"/>
      <c r="AT339" s="812"/>
      <c r="AU339" s="812"/>
      <c r="AV339" s="812"/>
      <c r="AW339" s="812"/>
      <c r="AX339" s="812"/>
      <c r="AY339" s="812"/>
      <c r="AZ339" s="812"/>
      <c r="BA339" s="812"/>
      <c r="BB339" s="812"/>
      <c r="BC339" s="812"/>
      <c r="BD339" s="812"/>
      <c r="BE339" s="812"/>
      <c r="BF339" s="812"/>
      <c r="BG339" s="812"/>
      <c r="BH339" s="812"/>
      <c r="BI339" s="812"/>
      <c r="BJ339" s="812"/>
      <c r="BK339" s="812"/>
      <c r="BL339" s="812"/>
      <c r="BM339" s="812"/>
      <c r="BN339" s="812"/>
      <c r="BO339" s="812"/>
      <c r="BP339" s="812"/>
      <c r="BQ339" s="812"/>
      <c r="BR339" s="812"/>
      <c r="BS339" s="812"/>
      <c r="BT339" s="812"/>
      <c r="BU339" s="812"/>
      <c r="BV339" s="812"/>
      <c r="BW339" s="812"/>
      <c r="BX339" s="812"/>
      <c r="BY339" s="812"/>
      <c r="BZ339" s="812"/>
      <c r="CA339" s="812"/>
      <c r="CB339" s="812"/>
      <c r="CC339" s="812"/>
      <c r="CD339" s="812"/>
      <c r="CE339" s="812"/>
      <c r="CF339" s="812"/>
      <c r="CG339" s="812"/>
      <c r="CH339" s="812"/>
      <c r="CI339" s="812"/>
      <c r="CJ339" s="812"/>
      <c r="CK339" s="812"/>
      <c r="CL339" s="812"/>
      <c r="CM339" s="812"/>
      <c r="CN339" s="812"/>
      <c r="CO339" s="812"/>
      <c r="CP339" s="812"/>
      <c r="CQ339" s="812"/>
      <c r="CR339" s="812"/>
      <c r="CS339" s="812"/>
      <c r="CT339" s="812"/>
      <c r="CU339" s="812"/>
      <c r="CV339" s="812"/>
      <c r="CW339" s="812"/>
      <c r="CX339" s="812"/>
      <c r="CY339" s="812"/>
      <c r="CZ339" s="812"/>
      <c r="DA339" s="812"/>
      <c r="DB339" s="812"/>
      <c r="DC339" s="812"/>
      <c r="DD339" s="812"/>
      <c r="DE339" s="812"/>
      <c r="DF339" s="812"/>
      <c r="DG339" s="812"/>
      <c r="DH339" s="812"/>
      <c r="DI339" s="812"/>
      <c r="DJ339" s="812"/>
      <c r="DK339" s="812"/>
      <c r="DL339" s="812"/>
      <c r="DM339" s="812"/>
      <c r="DN339" s="812"/>
      <c r="DO339" s="812"/>
      <c r="DP339" s="812"/>
      <c r="DQ339" s="812"/>
      <c r="DR339" s="812"/>
      <c r="DS339" s="812"/>
      <c r="DT339" s="812"/>
      <c r="DU339" s="812"/>
      <c r="DV339" s="812"/>
      <c r="DW339" s="812"/>
      <c r="DX339" s="812"/>
      <c r="DY339" s="812"/>
      <c r="DZ339" s="812"/>
      <c r="EA339" s="812"/>
      <c r="EB339" s="812"/>
      <c r="EC339" s="812"/>
      <c r="ED339" s="812"/>
      <c r="EE339" s="812"/>
      <c r="EF339" s="812"/>
      <c r="EG339" s="812"/>
      <c r="EH339" s="812"/>
      <c r="EI339" s="812"/>
      <c r="EJ339" s="812"/>
      <c r="EK339" s="812"/>
      <c r="EL339" s="812"/>
      <c r="EM339" s="812"/>
      <c r="EN339" s="812"/>
      <c r="EO339" s="812"/>
      <c r="EP339" s="812"/>
      <c r="EQ339" s="812"/>
      <c r="ER339" s="812"/>
      <c r="ES339" s="812"/>
      <c r="ET339" s="812"/>
      <c r="EU339" s="812"/>
      <c r="EV339" s="812"/>
      <c r="EW339" s="812"/>
      <c r="EX339" s="812"/>
      <c r="EY339" s="812"/>
      <c r="EZ339" s="812"/>
      <c r="FA339" s="812"/>
      <c r="FB339" s="812"/>
      <c r="FC339" s="812"/>
      <c r="FD339" s="812"/>
      <c r="FE339" s="812"/>
      <c r="FF339" s="812"/>
      <c r="FG339" s="812"/>
      <c r="FH339" s="812"/>
      <c r="FI339" s="812"/>
      <c r="FJ339" s="812"/>
      <c r="FK339" s="812"/>
      <c r="FL339" s="812"/>
      <c r="FM339" s="812"/>
      <c r="FN339" s="812"/>
      <c r="FO339" s="812"/>
      <c r="FP339" s="812"/>
      <c r="FQ339" s="812"/>
      <c r="FR339" s="812"/>
      <c r="FS339" s="812"/>
      <c r="FT339" s="812"/>
      <c r="FU339" s="812"/>
      <c r="FV339" s="812"/>
      <c r="FW339" s="812"/>
      <c r="FX339" s="812"/>
      <c r="FY339" s="812"/>
      <c r="FZ339" s="812"/>
      <c r="GA339" s="812"/>
      <c r="GB339" s="812"/>
      <c r="GC339" s="812"/>
      <c r="GD339" s="812"/>
      <c r="GE339" s="812"/>
      <c r="GF339" s="812"/>
      <c r="GG339" s="812"/>
      <c r="GH339" s="812"/>
      <c r="GI339" s="812"/>
      <c r="GJ339" s="812"/>
      <c r="GK339" s="812"/>
      <c r="GL339" s="812"/>
      <c r="GM339" s="812"/>
    </row>
    <row r="340" spans="2:195" ht="15" customHeight="1" x14ac:dyDescent="0.2">
      <c r="B340" s="812"/>
      <c r="C340" s="812"/>
      <c r="D340" s="812"/>
      <c r="E340" s="812"/>
      <c r="F340" s="812"/>
      <c r="G340" s="812"/>
      <c r="H340" s="812"/>
      <c r="I340" s="812"/>
      <c r="J340" s="812"/>
      <c r="K340" s="812"/>
      <c r="L340" s="812"/>
      <c r="M340" s="812"/>
      <c r="N340" s="812"/>
      <c r="O340" s="812"/>
      <c r="P340" s="812"/>
      <c r="Q340" s="812"/>
      <c r="R340" s="812"/>
      <c r="S340" s="812"/>
      <c r="T340" s="812"/>
      <c r="U340" s="812"/>
      <c r="V340" s="812"/>
      <c r="W340" s="812"/>
      <c r="X340" s="812"/>
      <c r="Y340" s="812"/>
      <c r="Z340" s="812"/>
      <c r="AA340" s="812"/>
      <c r="AB340" s="812"/>
      <c r="AC340" s="812"/>
      <c r="AD340" s="812"/>
      <c r="AE340" s="812"/>
      <c r="AF340" s="812"/>
      <c r="AG340" s="812"/>
      <c r="AH340" s="812"/>
      <c r="AI340" s="812"/>
      <c r="AJ340" s="812"/>
      <c r="AK340" s="812"/>
      <c r="AL340" s="812"/>
      <c r="AM340" s="812"/>
      <c r="AN340" s="812"/>
      <c r="AO340" s="812"/>
      <c r="AP340" s="812"/>
      <c r="AQ340" s="812"/>
      <c r="AR340" s="812"/>
      <c r="AS340" s="812"/>
      <c r="AT340" s="812"/>
      <c r="AU340" s="812"/>
      <c r="AV340" s="812"/>
      <c r="AW340" s="812"/>
      <c r="AX340" s="812"/>
      <c r="AY340" s="812"/>
      <c r="AZ340" s="812"/>
      <c r="BA340" s="812"/>
      <c r="BB340" s="812"/>
      <c r="BC340" s="812"/>
      <c r="BD340" s="812"/>
      <c r="BE340" s="812"/>
      <c r="BF340" s="812"/>
      <c r="BG340" s="812"/>
      <c r="BH340" s="812"/>
      <c r="BI340" s="812"/>
      <c r="BJ340" s="812"/>
      <c r="BK340" s="812"/>
      <c r="BL340" s="812"/>
      <c r="BM340" s="812"/>
      <c r="BN340" s="812"/>
      <c r="BO340" s="812"/>
      <c r="BP340" s="812"/>
      <c r="BQ340" s="812"/>
      <c r="BR340" s="812"/>
      <c r="BS340" s="812"/>
      <c r="BT340" s="812"/>
      <c r="BU340" s="812"/>
      <c r="BV340" s="812"/>
      <c r="BW340" s="812"/>
      <c r="BX340" s="812"/>
      <c r="BY340" s="812"/>
      <c r="BZ340" s="812"/>
      <c r="CA340" s="812"/>
      <c r="CB340" s="812"/>
      <c r="CC340" s="812"/>
      <c r="CD340" s="812"/>
      <c r="CE340" s="812"/>
      <c r="CF340" s="812"/>
      <c r="CG340" s="812"/>
      <c r="CH340" s="812"/>
      <c r="CI340" s="812"/>
      <c r="CJ340" s="812"/>
      <c r="CK340" s="812"/>
      <c r="CL340" s="812"/>
      <c r="CM340" s="812"/>
      <c r="CN340" s="812"/>
      <c r="CO340" s="812"/>
      <c r="CP340" s="812"/>
      <c r="CQ340" s="812"/>
      <c r="CR340" s="812"/>
      <c r="CS340" s="812"/>
      <c r="CT340" s="812"/>
      <c r="CU340" s="812"/>
      <c r="CV340" s="812"/>
      <c r="CW340" s="812"/>
      <c r="CX340" s="812"/>
      <c r="CY340" s="812"/>
      <c r="CZ340" s="812"/>
      <c r="DA340" s="812"/>
      <c r="DB340" s="812"/>
      <c r="DC340" s="812"/>
      <c r="DD340" s="812"/>
      <c r="DE340" s="812"/>
      <c r="DF340" s="812"/>
      <c r="DG340" s="812"/>
      <c r="DH340" s="812"/>
      <c r="DI340" s="812"/>
      <c r="DJ340" s="812"/>
      <c r="DK340" s="812"/>
      <c r="DL340" s="812"/>
      <c r="DM340" s="812"/>
      <c r="DN340" s="812"/>
      <c r="DO340" s="812"/>
      <c r="DP340" s="812"/>
      <c r="DQ340" s="812"/>
      <c r="DR340" s="812"/>
      <c r="DS340" s="812"/>
      <c r="DT340" s="812"/>
      <c r="DU340" s="812"/>
      <c r="DV340" s="812"/>
      <c r="DW340" s="812"/>
      <c r="DX340" s="812"/>
      <c r="DY340" s="812"/>
      <c r="DZ340" s="812"/>
      <c r="EA340" s="812"/>
      <c r="EB340" s="812"/>
      <c r="EC340" s="812"/>
      <c r="ED340" s="812"/>
      <c r="EE340" s="812"/>
      <c r="EF340" s="812"/>
      <c r="EG340" s="812"/>
      <c r="EH340" s="812"/>
      <c r="EI340" s="812"/>
      <c r="EJ340" s="812"/>
      <c r="EK340" s="812"/>
      <c r="EL340" s="812"/>
      <c r="EM340" s="812"/>
      <c r="EN340" s="812"/>
      <c r="EO340" s="812"/>
      <c r="EP340" s="812"/>
      <c r="EQ340" s="812"/>
      <c r="ER340" s="812"/>
      <c r="ES340" s="812"/>
      <c r="ET340" s="812"/>
      <c r="EU340" s="812"/>
      <c r="EV340" s="812"/>
      <c r="EW340" s="812"/>
      <c r="EX340" s="812"/>
      <c r="EY340" s="812"/>
      <c r="EZ340" s="812"/>
      <c r="FA340" s="812"/>
      <c r="FB340" s="812"/>
      <c r="FC340" s="812"/>
      <c r="FD340" s="812"/>
      <c r="FE340" s="812"/>
      <c r="FF340" s="812"/>
      <c r="FG340" s="812"/>
      <c r="FH340" s="812"/>
      <c r="FI340" s="812"/>
      <c r="FJ340" s="812"/>
      <c r="FK340" s="812"/>
      <c r="FL340" s="812"/>
      <c r="FM340" s="812"/>
      <c r="FN340" s="812"/>
      <c r="FO340" s="812"/>
      <c r="FP340" s="812"/>
      <c r="FQ340" s="812"/>
      <c r="FR340" s="812"/>
      <c r="FS340" s="812"/>
      <c r="FT340" s="812"/>
      <c r="FU340" s="812"/>
      <c r="FV340" s="812"/>
      <c r="FW340" s="812"/>
      <c r="FX340" s="812"/>
      <c r="FY340" s="812"/>
      <c r="FZ340" s="812"/>
      <c r="GA340" s="812"/>
      <c r="GB340" s="812"/>
      <c r="GC340" s="812"/>
      <c r="GD340" s="812"/>
      <c r="GE340" s="812"/>
      <c r="GF340" s="812"/>
      <c r="GG340" s="812"/>
      <c r="GH340" s="812"/>
      <c r="GI340" s="812"/>
      <c r="GJ340" s="812"/>
      <c r="GK340" s="812"/>
      <c r="GL340" s="812"/>
      <c r="GM340" s="812"/>
    </row>
    <row r="341" spans="2:195" ht="15" customHeight="1" x14ac:dyDescent="0.2">
      <c r="B341" s="812"/>
      <c r="C341" s="812"/>
      <c r="D341" s="812"/>
      <c r="E341" s="812"/>
      <c r="F341" s="812"/>
      <c r="G341" s="812"/>
      <c r="H341" s="812"/>
      <c r="I341" s="812"/>
      <c r="J341" s="812"/>
      <c r="K341" s="812"/>
      <c r="L341" s="812"/>
      <c r="M341" s="812"/>
      <c r="N341" s="812"/>
      <c r="O341" s="812"/>
      <c r="P341" s="812"/>
      <c r="Q341" s="812"/>
      <c r="R341" s="812"/>
      <c r="S341" s="812"/>
      <c r="T341" s="812"/>
      <c r="U341" s="812"/>
      <c r="V341" s="812"/>
      <c r="W341" s="812"/>
      <c r="X341" s="812"/>
      <c r="Y341" s="812"/>
      <c r="Z341" s="812"/>
      <c r="AA341" s="812"/>
      <c r="AB341" s="812"/>
      <c r="AC341" s="812"/>
      <c r="AD341" s="812"/>
      <c r="AE341" s="812"/>
      <c r="AF341" s="812"/>
      <c r="AG341" s="812"/>
      <c r="AH341" s="812"/>
      <c r="AI341" s="812"/>
      <c r="AJ341" s="812"/>
      <c r="AK341" s="812"/>
      <c r="AL341" s="812"/>
      <c r="AM341" s="812"/>
      <c r="AN341" s="812"/>
      <c r="AO341" s="812"/>
      <c r="AP341" s="812"/>
      <c r="AQ341" s="812"/>
      <c r="AR341" s="812"/>
      <c r="AS341" s="812"/>
      <c r="AT341" s="812"/>
      <c r="AU341" s="812"/>
      <c r="AV341" s="812"/>
      <c r="AW341" s="812"/>
      <c r="AX341" s="812"/>
      <c r="AY341" s="812"/>
      <c r="AZ341" s="812"/>
      <c r="BA341" s="812"/>
      <c r="BB341" s="812"/>
      <c r="BC341" s="812"/>
      <c r="BD341" s="812"/>
      <c r="BE341" s="812"/>
      <c r="BF341" s="812"/>
      <c r="BG341" s="812"/>
      <c r="BH341" s="812"/>
      <c r="BI341" s="812"/>
      <c r="BJ341" s="812"/>
      <c r="BK341" s="812"/>
      <c r="BL341" s="812"/>
      <c r="BM341" s="812"/>
      <c r="BN341" s="812"/>
      <c r="BO341" s="812"/>
      <c r="BP341" s="812"/>
      <c r="BQ341" s="812"/>
      <c r="BR341" s="812"/>
      <c r="BS341" s="812"/>
      <c r="BT341" s="812"/>
      <c r="BU341" s="812"/>
      <c r="BV341" s="812"/>
      <c r="BW341" s="812"/>
      <c r="BX341" s="812"/>
      <c r="BY341" s="812"/>
      <c r="BZ341" s="812"/>
      <c r="CA341" s="812"/>
      <c r="CB341" s="812"/>
      <c r="CC341" s="812"/>
      <c r="CD341" s="812"/>
      <c r="CE341" s="812"/>
      <c r="CF341" s="812"/>
      <c r="CG341" s="812"/>
      <c r="CH341" s="812"/>
      <c r="CI341" s="812"/>
      <c r="CJ341" s="812"/>
      <c r="CK341" s="812"/>
      <c r="CL341" s="812"/>
      <c r="CM341" s="812"/>
      <c r="CN341" s="812"/>
      <c r="CO341" s="812"/>
      <c r="CP341" s="812"/>
      <c r="CQ341" s="812"/>
      <c r="CR341" s="812"/>
      <c r="CS341" s="812"/>
      <c r="CT341" s="812"/>
      <c r="CU341" s="812"/>
      <c r="CV341" s="812"/>
      <c r="CW341" s="812"/>
      <c r="CX341" s="812"/>
      <c r="CY341" s="812"/>
      <c r="CZ341" s="812"/>
      <c r="DA341" s="812"/>
      <c r="DB341" s="812"/>
      <c r="DC341" s="812"/>
      <c r="DD341" s="812"/>
      <c r="DE341" s="812"/>
      <c r="DF341" s="812"/>
      <c r="DG341" s="812"/>
      <c r="DH341" s="812"/>
      <c r="DI341" s="812"/>
      <c r="DJ341" s="812"/>
      <c r="DK341" s="812"/>
      <c r="DL341" s="812"/>
      <c r="DM341" s="812"/>
      <c r="DN341" s="812"/>
      <c r="DO341" s="812"/>
      <c r="DP341" s="812"/>
      <c r="DQ341" s="812"/>
      <c r="DR341" s="812"/>
      <c r="DS341" s="812"/>
      <c r="DT341" s="812"/>
      <c r="DU341" s="812"/>
      <c r="DV341" s="812"/>
      <c r="DW341" s="812"/>
      <c r="DX341" s="812"/>
      <c r="DY341" s="812"/>
      <c r="DZ341" s="812"/>
      <c r="EA341" s="812"/>
      <c r="EB341" s="812"/>
      <c r="EC341" s="812"/>
      <c r="ED341" s="812"/>
      <c r="EE341" s="812"/>
      <c r="EF341" s="812"/>
      <c r="EG341" s="812"/>
      <c r="EH341" s="812"/>
      <c r="EI341" s="812"/>
      <c r="EJ341" s="812"/>
      <c r="EK341" s="812"/>
      <c r="EL341" s="812"/>
      <c r="EM341" s="812"/>
      <c r="EN341" s="812"/>
      <c r="EO341" s="812"/>
      <c r="EP341" s="812"/>
      <c r="EQ341" s="812"/>
      <c r="ER341" s="812"/>
      <c r="ES341" s="812"/>
      <c r="ET341" s="812"/>
      <c r="EU341" s="812"/>
      <c r="EV341" s="812"/>
      <c r="EW341" s="812"/>
      <c r="EX341" s="812"/>
      <c r="EY341" s="812"/>
      <c r="EZ341" s="812"/>
      <c r="FA341" s="812"/>
      <c r="FB341" s="812"/>
      <c r="FC341" s="812"/>
      <c r="FD341" s="812"/>
      <c r="FE341" s="812"/>
      <c r="FF341" s="812"/>
      <c r="FG341" s="812"/>
      <c r="FH341" s="812"/>
      <c r="FI341" s="812"/>
      <c r="FJ341" s="812"/>
      <c r="FK341" s="812"/>
      <c r="FL341" s="812"/>
      <c r="FM341" s="812"/>
      <c r="FN341" s="812"/>
      <c r="FO341" s="812"/>
      <c r="FP341" s="812"/>
      <c r="FQ341" s="812"/>
      <c r="FR341" s="812"/>
      <c r="FS341" s="812"/>
      <c r="FT341" s="812"/>
      <c r="FU341" s="812"/>
      <c r="FV341" s="812"/>
      <c r="FW341" s="812"/>
      <c r="FX341" s="812"/>
      <c r="FY341" s="812"/>
      <c r="FZ341" s="812"/>
      <c r="GA341" s="812"/>
      <c r="GB341" s="812"/>
      <c r="GC341" s="812"/>
      <c r="GD341" s="812"/>
      <c r="GE341" s="812"/>
      <c r="GF341" s="812"/>
      <c r="GG341" s="812"/>
      <c r="GH341" s="812"/>
      <c r="GI341" s="812"/>
      <c r="GJ341" s="812"/>
      <c r="GK341" s="812"/>
      <c r="GL341" s="812"/>
      <c r="GM341" s="812"/>
    </row>
    <row r="342" spans="2:195" ht="15" customHeight="1" x14ac:dyDescent="0.2">
      <c r="B342" s="812"/>
      <c r="C342" s="812"/>
      <c r="D342" s="812"/>
      <c r="E342" s="812"/>
      <c r="F342" s="812"/>
      <c r="G342" s="812"/>
      <c r="H342" s="812"/>
      <c r="I342" s="812"/>
      <c r="J342" s="812"/>
      <c r="K342" s="812"/>
      <c r="L342" s="812"/>
      <c r="M342" s="812"/>
      <c r="N342" s="812"/>
      <c r="O342" s="812"/>
      <c r="P342" s="812"/>
      <c r="Q342" s="812"/>
      <c r="R342" s="812"/>
      <c r="S342" s="812"/>
      <c r="T342" s="812"/>
      <c r="U342" s="812"/>
      <c r="V342" s="812"/>
      <c r="W342" s="812"/>
      <c r="X342" s="812"/>
      <c r="Y342" s="812"/>
      <c r="Z342" s="812"/>
      <c r="AA342" s="812"/>
      <c r="AB342" s="812"/>
      <c r="AC342" s="812"/>
      <c r="AD342" s="812"/>
      <c r="AE342" s="812"/>
      <c r="AF342" s="812"/>
      <c r="AG342" s="812"/>
      <c r="AH342" s="812"/>
      <c r="AI342" s="812"/>
      <c r="AJ342" s="812"/>
      <c r="AK342" s="812"/>
      <c r="AL342" s="812"/>
      <c r="AM342" s="812"/>
      <c r="AN342" s="812"/>
      <c r="AO342" s="812"/>
      <c r="AP342" s="812"/>
      <c r="AQ342" s="812"/>
      <c r="AR342" s="812"/>
      <c r="AS342" s="812"/>
      <c r="AT342" s="812"/>
      <c r="AU342" s="812"/>
      <c r="AV342" s="812"/>
      <c r="AW342" s="812"/>
      <c r="AX342" s="812"/>
      <c r="AY342" s="812"/>
      <c r="AZ342" s="812"/>
      <c r="BA342" s="812"/>
      <c r="BB342" s="812"/>
      <c r="BC342" s="812"/>
      <c r="BD342" s="812"/>
      <c r="BE342" s="812"/>
      <c r="BF342" s="812"/>
      <c r="BG342" s="812"/>
      <c r="BH342" s="812"/>
      <c r="BI342" s="812"/>
      <c r="BJ342" s="812"/>
      <c r="BK342" s="812"/>
      <c r="BL342" s="812"/>
      <c r="BM342" s="812"/>
      <c r="BN342" s="812"/>
      <c r="BO342" s="812"/>
      <c r="BP342" s="812"/>
      <c r="BQ342" s="812"/>
      <c r="BR342" s="812"/>
      <c r="BS342" s="812"/>
      <c r="BT342" s="812"/>
      <c r="BU342" s="812"/>
      <c r="BV342" s="812"/>
      <c r="BW342" s="812"/>
      <c r="BX342" s="812"/>
      <c r="BY342" s="812"/>
      <c r="BZ342" s="812"/>
      <c r="CA342" s="812"/>
      <c r="CB342" s="812"/>
      <c r="CC342" s="812"/>
      <c r="CD342" s="812"/>
      <c r="CE342" s="812"/>
      <c r="CF342" s="812"/>
      <c r="CG342" s="812"/>
      <c r="CH342" s="812"/>
      <c r="CI342" s="812"/>
      <c r="CJ342" s="812"/>
      <c r="CK342" s="812"/>
      <c r="CL342" s="812"/>
      <c r="CM342" s="812"/>
      <c r="CN342" s="812"/>
      <c r="CO342" s="812"/>
      <c r="CP342" s="812"/>
      <c r="CQ342" s="812"/>
      <c r="CR342" s="812"/>
      <c r="CS342" s="812"/>
      <c r="CT342" s="812"/>
      <c r="CU342" s="812"/>
      <c r="CV342" s="812"/>
      <c r="CW342" s="812"/>
      <c r="CX342" s="812"/>
      <c r="CY342" s="812"/>
      <c r="CZ342" s="812"/>
      <c r="DA342" s="812"/>
      <c r="DB342" s="812"/>
      <c r="DC342" s="812"/>
      <c r="DD342" s="812"/>
      <c r="DE342" s="812"/>
      <c r="DF342" s="812"/>
      <c r="DG342" s="812"/>
      <c r="DH342" s="812"/>
      <c r="DI342" s="812"/>
      <c r="DJ342" s="812"/>
      <c r="DK342" s="812"/>
      <c r="DL342" s="812"/>
      <c r="DM342" s="812"/>
      <c r="DN342" s="812"/>
      <c r="DO342" s="812"/>
      <c r="DP342" s="812"/>
      <c r="DQ342" s="812"/>
      <c r="DR342" s="812"/>
      <c r="DS342" s="812"/>
      <c r="DT342" s="812"/>
      <c r="DU342" s="812"/>
      <c r="DV342" s="812"/>
      <c r="DW342" s="812"/>
      <c r="DX342" s="812"/>
      <c r="DY342" s="812"/>
      <c r="DZ342" s="812"/>
      <c r="EA342" s="812"/>
      <c r="EB342" s="812"/>
      <c r="EC342" s="812"/>
      <c r="ED342" s="812"/>
      <c r="EE342" s="812"/>
      <c r="EF342" s="812"/>
      <c r="EG342" s="812"/>
      <c r="EH342" s="812"/>
      <c r="EI342" s="812"/>
      <c r="EJ342" s="812"/>
      <c r="EK342" s="812"/>
      <c r="EL342" s="812"/>
      <c r="EM342" s="812"/>
      <c r="EN342" s="812"/>
      <c r="EO342" s="812"/>
      <c r="EP342" s="812"/>
      <c r="EQ342" s="812"/>
      <c r="ER342" s="812"/>
      <c r="ES342" s="812"/>
      <c r="ET342" s="812"/>
      <c r="EU342" s="812"/>
      <c r="EV342" s="812"/>
      <c r="EW342" s="812"/>
      <c r="EX342" s="812"/>
      <c r="EY342" s="812"/>
      <c r="EZ342" s="812"/>
      <c r="FA342" s="812"/>
      <c r="FB342" s="812"/>
      <c r="FC342" s="812"/>
      <c r="FD342" s="812"/>
      <c r="FE342" s="812"/>
      <c r="FF342" s="812"/>
      <c r="FG342" s="812"/>
      <c r="FH342" s="812"/>
      <c r="FI342" s="812"/>
      <c r="FJ342" s="812"/>
      <c r="FK342" s="812"/>
      <c r="FL342" s="812"/>
      <c r="FM342" s="812"/>
      <c r="FN342" s="812"/>
      <c r="FO342" s="812"/>
      <c r="FP342" s="812"/>
      <c r="FQ342" s="812"/>
      <c r="FR342" s="812"/>
      <c r="FS342" s="812"/>
      <c r="FT342" s="812"/>
      <c r="FU342" s="812"/>
      <c r="FV342" s="812"/>
      <c r="FW342" s="812"/>
      <c r="FX342" s="812"/>
      <c r="FY342" s="812"/>
      <c r="FZ342" s="812"/>
      <c r="GA342" s="812"/>
      <c r="GB342" s="812"/>
      <c r="GC342" s="812"/>
      <c r="GD342" s="812"/>
      <c r="GE342" s="812"/>
      <c r="GF342" s="812"/>
      <c r="GG342" s="812"/>
      <c r="GH342" s="812"/>
      <c r="GI342" s="812"/>
      <c r="GJ342" s="812"/>
      <c r="GK342" s="812"/>
      <c r="GL342" s="812"/>
      <c r="GM342" s="812"/>
    </row>
    <row r="343" spans="2:195" ht="15" customHeight="1" x14ac:dyDescent="0.2">
      <c r="B343" s="812"/>
      <c r="C343" s="812"/>
      <c r="D343" s="812"/>
      <c r="E343" s="812"/>
      <c r="F343" s="812"/>
      <c r="G343" s="812"/>
      <c r="H343" s="812"/>
      <c r="I343" s="812"/>
      <c r="J343" s="812"/>
      <c r="K343" s="812"/>
      <c r="L343" s="812"/>
      <c r="M343" s="812"/>
      <c r="N343" s="812"/>
      <c r="O343" s="812"/>
      <c r="P343" s="812"/>
      <c r="Q343" s="812"/>
      <c r="R343" s="812"/>
      <c r="S343" s="812"/>
      <c r="T343" s="812"/>
      <c r="U343" s="812"/>
      <c r="V343" s="812"/>
      <c r="W343" s="812"/>
      <c r="X343" s="812"/>
      <c r="Y343" s="812"/>
      <c r="Z343" s="812"/>
      <c r="AA343" s="812"/>
      <c r="AB343" s="812"/>
      <c r="AC343" s="812"/>
      <c r="AD343" s="812"/>
      <c r="AE343" s="812"/>
      <c r="AF343" s="812"/>
      <c r="AG343" s="812"/>
      <c r="AH343" s="812"/>
      <c r="AI343" s="812"/>
      <c r="AJ343" s="812"/>
      <c r="AK343" s="812"/>
      <c r="AL343" s="812"/>
      <c r="AM343" s="812"/>
      <c r="AN343" s="812"/>
      <c r="AO343" s="812"/>
      <c r="AP343" s="812"/>
      <c r="AQ343" s="812"/>
      <c r="AR343" s="812"/>
      <c r="AS343" s="812"/>
      <c r="AT343" s="812"/>
      <c r="AU343" s="812"/>
      <c r="AV343" s="812"/>
      <c r="AW343" s="812"/>
      <c r="AX343" s="812"/>
      <c r="AY343" s="812"/>
      <c r="AZ343" s="812"/>
      <c r="BA343" s="812"/>
      <c r="BB343" s="812"/>
      <c r="BC343" s="812"/>
      <c r="BD343" s="812"/>
      <c r="BE343" s="812"/>
      <c r="BF343" s="812"/>
      <c r="BG343" s="812"/>
      <c r="BH343" s="812"/>
      <c r="BI343" s="812"/>
      <c r="BJ343" s="812"/>
      <c r="BK343" s="812"/>
      <c r="BL343" s="812"/>
      <c r="BM343" s="812"/>
      <c r="BN343" s="812"/>
      <c r="BO343" s="812"/>
      <c r="BP343" s="812"/>
      <c r="BQ343" s="812"/>
      <c r="BR343" s="812"/>
      <c r="BS343" s="812"/>
      <c r="BT343" s="812"/>
      <c r="BU343" s="812"/>
      <c r="BV343" s="812"/>
      <c r="BW343" s="812"/>
      <c r="BX343" s="812"/>
      <c r="BY343" s="812"/>
      <c r="BZ343" s="812"/>
      <c r="CA343" s="812"/>
      <c r="CB343" s="812"/>
      <c r="CC343" s="812"/>
      <c r="CD343" s="812"/>
      <c r="CE343" s="812"/>
      <c r="CF343" s="812"/>
      <c r="CG343" s="812"/>
      <c r="CH343" s="812"/>
      <c r="CI343" s="812"/>
      <c r="CJ343" s="812"/>
      <c r="CK343" s="812"/>
      <c r="CL343" s="812"/>
      <c r="CM343" s="812"/>
      <c r="CN343" s="812"/>
      <c r="CO343" s="812"/>
      <c r="CP343" s="812"/>
      <c r="CQ343" s="812"/>
      <c r="CR343" s="812"/>
      <c r="CS343" s="812"/>
      <c r="CT343" s="812"/>
      <c r="CU343" s="812"/>
      <c r="CV343" s="812"/>
      <c r="CW343" s="812"/>
      <c r="CX343" s="812"/>
      <c r="CY343" s="812"/>
      <c r="CZ343" s="812"/>
      <c r="DA343" s="812"/>
      <c r="DB343" s="812"/>
      <c r="DC343" s="812"/>
      <c r="DD343" s="812"/>
      <c r="DE343" s="812"/>
      <c r="DF343" s="812"/>
      <c r="DG343" s="812"/>
      <c r="DH343" s="812"/>
      <c r="DI343" s="812"/>
      <c r="DJ343" s="812"/>
      <c r="DK343" s="812"/>
      <c r="DL343" s="812"/>
      <c r="DM343" s="812"/>
      <c r="DN343" s="812"/>
      <c r="DO343" s="812"/>
      <c r="DP343" s="812"/>
      <c r="DQ343" s="812"/>
      <c r="DR343" s="812"/>
      <c r="DS343" s="812"/>
      <c r="DT343" s="812"/>
      <c r="DU343" s="812"/>
      <c r="DV343" s="812"/>
      <c r="DW343" s="812"/>
      <c r="DX343" s="812"/>
      <c r="DY343" s="812"/>
      <c r="DZ343" s="812"/>
      <c r="EA343" s="812"/>
      <c r="EB343" s="812"/>
      <c r="EC343" s="812"/>
      <c r="ED343" s="812"/>
      <c r="EE343" s="812"/>
      <c r="EF343" s="812"/>
      <c r="EG343" s="812"/>
      <c r="EH343" s="812"/>
      <c r="EI343" s="812"/>
      <c r="EJ343" s="812"/>
      <c r="EK343" s="812"/>
      <c r="EL343" s="812"/>
      <c r="EM343" s="812"/>
      <c r="EN343" s="812"/>
      <c r="EO343" s="812"/>
      <c r="EP343" s="812"/>
      <c r="EQ343" s="812"/>
      <c r="ER343" s="812"/>
      <c r="ES343" s="812"/>
      <c r="ET343" s="812"/>
      <c r="EU343" s="812"/>
      <c r="EV343" s="812"/>
      <c r="EW343" s="812"/>
      <c r="EX343" s="812"/>
      <c r="EY343" s="812"/>
      <c r="EZ343" s="812"/>
      <c r="FA343" s="812"/>
      <c r="FB343" s="812"/>
      <c r="FC343" s="812"/>
      <c r="FD343" s="812"/>
      <c r="FE343" s="812"/>
      <c r="FF343" s="812"/>
      <c r="FG343" s="812"/>
      <c r="FH343" s="812"/>
      <c r="FI343" s="812"/>
      <c r="FJ343" s="812"/>
      <c r="FK343" s="812"/>
      <c r="FL343" s="812"/>
      <c r="FM343" s="812"/>
      <c r="FN343" s="812"/>
      <c r="FO343" s="812"/>
      <c r="FP343" s="812"/>
      <c r="FQ343" s="812"/>
      <c r="FR343" s="812"/>
      <c r="FS343" s="812"/>
      <c r="FT343" s="812"/>
      <c r="FU343" s="812"/>
      <c r="FV343" s="812"/>
      <c r="FW343" s="812"/>
      <c r="FX343" s="812"/>
      <c r="FY343" s="812"/>
      <c r="FZ343" s="812"/>
      <c r="GA343" s="812"/>
      <c r="GB343" s="812"/>
      <c r="GC343" s="812"/>
      <c r="GD343" s="812"/>
      <c r="GE343" s="812"/>
      <c r="GF343" s="812"/>
      <c r="GG343" s="812"/>
      <c r="GH343" s="812"/>
      <c r="GI343" s="812"/>
      <c r="GJ343" s="812"/>
      <c r="GK343" s="812"/>
      <c r="GL343" s="812"/>
      <c r="GM343" s="812"/>
    </row>
    <row r="344" spans="2:195" ht="15" customHeight="1" x14ac:dyDescent="0.2">
      <c r="B344" s="812"/>
      <c r="C344" s="812"/>
      <c r="D344" s="812"/>
      <c r="E344" s="812"/>
      <c r="F344" s="812"/>
      <c r="G344" s="812"/>
      <c r="H344" s="812"/>
      <c r="I344" s="812"/>
      <c r="J344" s="812"/>
      <c r="K344" s="812"/>
      <c r="L344" s="812"/>
      <c r="M344" s="812"/>
      <c r="N344" s="812"/>
      <c r="O344" s="812"/>
      <c r="P344" s="812"/>
      <c r="Q344" s="812"/>
      <c r="R344" s="812"/>
      <c r="S344" s="812"/>
      <c r="T344" s="812"/>
      <c r="U344" s="812"/>
      <c r="V344" s="812"/>
      <c r="W344" s="812"/>
      <c r="X344" s="812"/>
      <c r="Y344" s="812"/>
      <c r="Z344" s="812"/>
      <c r="AA344" s="812"/>
      <c r="AB344" s="812"/>
      <c r="AC344" s="812"/>
      <c r="AD344" s="812"/>
      <c r="AE344" s="812"/>
      <c r="AF344" s="812"/>
      <c r="AG344" s="812"/>
      <c r="AH344" s="812"/>
      <c r="AI344" s="812"/>
      <c r="AJ344" s="812"/>
      <c r="AK344" s="812"/>
      <c r="AL344" s="812"/>
      <c r="AM344" s="812"/>
      <c r="AN344" s="812"/>
      <c r="AO344" s="812"/>
      <c r="AP344" s="812"/>
      <c r="AQ344" s="812"/>
      <c r="AR344" s="812"/>
      <c r="AS344" s="812"/>
      <c r="AT344" s="812"/>
      <c r="AU344" s="812"/>
      <c r="AV344" s="812"/>
      <c r="AW344" s="812"/>
      <c r="AX344" s="812"/>
      <c r="AY344" s="812"/>
      <c r="AZ344" s="812"/>
      <c r="BA344" s="812"/>
      <c r="BB344" s="812"/>
      <c r="BC344" s="812"/>
      <c r="BD344" s="812"/>
      <c r="BE344" s="812"/>
      <c r="BF344" s="812"/>
      <c r="BG344" s="812"/>
      <c r="BH344" s="812"/>
      <c r="BI344" s="812"/>
      <c r="BJ344" s="812"/>
      <c r="BK344" s="812"/>
      <c r="BL344" s="812"/>
      <c r="BM344" s="812"/>
      <c r="BN344" s="812"/>
      <c r="BO344" s="812"/>
      <c r="BP344" s="812"/>
      <c r="BQ344" s="812"/>
      <c r="BR344" s="812"/>
      <c r="BS344" s="812"/>
      <c r="BT344" s="812"/>
      <c r="BU344" s="812"/>
      <c r="BV344" s="812"/>
      <c r="BW344" s="812"/>
      <c r="BX344" s="812"/>
      <c r="BY344" s="812"/>
      <c r="BZ344" s="812"/>
      <c r="CA344" s="812"/>
      <c r="CB344" s="812"/>
      <c r="CC344" s="812"/>
      <c r="CD344" s="812"/>
      <c r="CE344" s="812"/>
      <c r="CF344" s="812"/>
      <c r="CG344" s="812"/>
      <c r="CH344" s="812"/>
      <c r="CI344" s="812"/>
      <c r="CJ344" s="812"/>
      <c r="CK344" s="812"/>
      <c r="CL344" s="812"/>
      <c r="CM344" s="812"/>
      <c r="CN344" s="812"/>
      <c r="CO344" s="812"/>
      <c r="CP344" s="812"/>
      <c r="CQ344" s="812"/>
      <c r="CR344" s="812"/>
      <c r="CS344" s="812"/>
      <c r="CT344" s="812"/>
      <c r="CU344" s="812"/>
      <c r="CV344" s="812"/>
      <c r="CW344" s="812"/>
      <c r="CX344" s="812"/>
      <c r="CY344" s="812"/>
      <c r="CZ344" s="812"/>
      <c r="DA344" s="812"/>
      <c r="DB344" s="812"/>
      <c r="DC344" s="812"/>
      <c r="DD344" s="812"/>
      <c r="DE344" s="812"/>
      <c r="DF344" s="812"/>
      <c r="DG344" s="812"/>
      <c r="DH344" s="812"/>
      <c r="DI344" s="812"/>
      <c r="DJ344" s="812"/>
      <c r="DK344" s="812"/>
      <c r="DL344" s="812"/>
      <c r="DM344" s="812"/>
      <c r="DN344" s="812"/>
      <c r="DO344" s="812"/>
      <c r="DP344" s="812"/>
      <c r="DQ344" s="812"/>
      <c r="DR344" s="812"/>
      <c r="DS344" s="812"/>
      <c r="DT344" s="812"/>
      <c r="DU344" s="812"/>
      <c r="DV344" s="812"/>
      <c r="DW344" s="812"/>
      <c r="DX344" s="812"/>
      <c r="DY344" s="812"/>
      <c r="DZ344" s="812"/>
      <c r="EA344" s="812"/>
      <c r="EB344" s="812"/>
      <c r="EC344" s="812"/>
      <c r="ED344" s="812"/>
      <c r="EE344" s="812"/>
      <c r="EF344" s="812"/>
      <c r="EG344" s="812"/>
      <c r="EH344" s="812"/>
      <c r="EI344" s="812"/>
      <c r="EJ344" s="812"/>
      <c r="EK344" s="812"/>
      <c r="EL344" s="812"/>
      <c r="EM344" s="812"/>
      <c r="EN344" s="812"/>
      <c r="EO344" s="812"/>
      <c r="EP344" s="812"/>
      <c r="EQ344" s="812"/>
      <c r="ER344" s="812"/>
      <c r="ES344" s="812"/>
      <c r="ET344" s="812"/>
      <c r="EU344" s="812"/>
      <c r="EV344" s="812"/>
      <c r="EW344" s="812"/>
      <c r="EX344" s="812"/>
      <c r="EY344" s="812"/>
      <c r="EZ344" s="812"/>
      <c r="FA344" s="812"/>
      <c r="FB344" s="812"/>
      <c r="FC344" s="812"/>
      <c r="FD344" s="812"/>
      <c r="FE344" s="812"/>
      <c r="FF344" s="812"/>
      <c r="FG344" s="812"/>
      <c r="FH344" s="812"/>
      <c r="FI344" s="812"/>
      <c r="FJ344" s="812"/>
      <c r="FK344" s="812"/>
      <c r="FL344" s="812"/>
      <c r="FM344" s="812"/>
      <c r="FN344" s="812"/>
      <c r="FO344" s="812"/>
      <c r="FP344" s="812"/>
      <c r="FQ344" s="812"/>
      <c r="FR344" s="812"/>
      <c r="FS344" s="812"/>
      <c r="FT344" s="812"/>
      <c r="FU344" s="812"/>
      <c r="FV344" s="812"/>
      <c r="FW344" s="812"/>
      <c r="FX344" s="812"/>
      <c r="FY344" s="812"/>
      <c r="FZ344" s="812"/>
      <c r="GA344" s="812"/>
      <c r="GB344" s="812"/>
      <c r="GC344" s="812"/>
      <c r="GD344" s="812"/>
      <c r="GE344" s="812"/>
      <c r="GF344" s="812"/>
      <c r="GG344" s="812"/>
      <c r="GH344" s="812"/>
      <c r="GI344" s="812"/>
      <c r="GJ344" s="812"/>
      <c r="GK344" s="812"/>
      <c r="GL344" s="812"/>
      <c r="GM344" s="812"/>
    </row>
    <row r="345" spans="2:195" ht="15" customHeight="1" x14ac:dyDescent="0.2">
      <c r="B345" s="812"/>
      <c r="C345" s="812"/>
      <c r="D345" s="812"/>
      <c r="E345" s="812"/>
      <c r="F345" s="812"/>
      <c r="G345" s="812"/>
      <c r="H345" s="812"/>
      <c r="I345" s="812"/>
      <c r="J345" s="812"/>
      <c r="K345" s="812"/>
      <c r="L345" s="812"/>
      <c r="M345" s="812"/>
      <c r="N345" s="812"/>
      <c r="O345" s="812"/>
      <c r="P345" s="812"/>
      <c r="Q345" s="812"/>
      <c r="R345" s="812"/>
      <c r="S345" s="812"/>
      <c r="T345" s="812"/>
      <c r="U345" s="812"/>
      <c r="V345" s="812"/>
      <c r="W345" s="812"/>
      <c r="X345" s="812"/>
      <c r="Y345" s="812"/>
      <c r="Z345" s="812"/>
      <c r="AA345" s="812"/>
      <c r="AB345" s="812"/>
      <c r="AC345" s="812"/>
      <c r="AD345" s="812"/>
      <c r="AE345" s="812"/>
      <c r="AF345" s="812"/>
      <c r="AG345" s="812"/>
      <c r="AH345" s="812"/>
      <c r="AI345" s="812"/>
      <c r="AJ345" s="812"/>
      <c r="AK345" s="812"/>
      <c r="AL345" s="812"/>
      <c r="AM345" s="812"/>
      <c r="AN345" s="812"/>
      <c r="AO345" s="812"/>
      <c r="AP345" s="812"/>
      <c r="AQ345" s="812"/>
      <c r="AR345" s="812"/>
      <c r="AS345" s="812"/>
      <c r="AT345" s="812"/>
      <c r="AU345" s="812"/>
      <c r="AV345" s="812"/>
      <c r="AW345" s="812"/>
      <c r="AX345" s="812"/>
      <c r="AY345" s="812"/>
      <c r="AZ345" s="812"/>
      <c r="BA345" s="812"/>
      <c r="BB345" s="812"/>
      <c r="BC345" s="812"/>
      <c r="BD345" s="812"/>
      <c r="BE345" s="812"/>
      <c r="BF345" s="812"/>
      <c r="BG345" s="812"/>
      <c r="BH345" s="812"/>
      <c r="BI345" s="812"/>
      <c r="BJ345" s="812"/>
      <c r="BK345" s="812"/>
      <c r="BL345" s="812"/>
      <c r="BM345" s="812"/>
      <c r="BN345" s="812"/>
      <c r="BO345" s="812"/>
      <c r="BP345" s="812"/>
      <c r="BQ345" s="812"/>
      <c r="BR345" s="812"/>
      <c r="BS345" s="812"/>
      <c r="BT345" s="812"/>
      <c r="BU345" s="812"/>
      <c r="BV345" s="812"/>
      <c r="BW345" s="812"/>
      <c r="BX345" s="812"/>
      <c r="BY345" s="812"/>
      <c r="BZ345" s="812"/>
      <c r="CA345" s="812"/>
      <c r="CB345" s="812"/>
      <c r="CC345" s="812"/>
      <c r="CD345" s="812"/>
      <c r="CE345" s="812"/>
      <c r="CF345" s="812"/>
      <c r="CG345" s="812"/>
      <c r="CH345" s="812"/>
      <c r="CI345" s="812"/>
      <c r="CJ345" s="812"/>
      <c r="CK345" s="812"/>
      <c r="CL345" s="812"/>
      <c r="CM345" s="812"/>
      <c r="CN345" s="812"/>
      <c r="CO345" s="812"/>
      <c r="CP345" s="812"/>
      <c r="CQ345" s="812"/>
      <c r="CR345" s="812"/>
      <c r="CS345" s="812"/>
      <c r="CT345" s="812"/>
      <c r="CU345" s="812"/>
      <c r="CV345" s="812"/>
      <c r="CW345" s="812"/>
      <c r="CX345" s="812"/>
      <c r="CY345" s="812"/>
      <c r="CZ345" s="812"/>
      <c r="DA345" s="812"/>
      <c r="DB345" s="812"/>
      <c r="DC345" s="812"/>
      <c r="DD345" s="812"/>
      <c r="DE345" s="812"/>
      <c r="DF345" s="812"/>
      <c r="DG345" s="812"/>
      <c r="DH345" s="812"/>
      <c r="DI345" s="812"/>
      <c r="DJ345" s="812"/>
      <c r="DK345" s="812"/>
      <c r="DL345" s="812"/>
      <c r="DM345" s="812"/>
      <c r="DN345" s="812"/>
      <c r="DO345" s="812"/>
      <c r="DP345" s="812"/>
      <c r="DQ345" s="812"/>
      <c r="DR345" s="812"/>
      <c r="DS345" s="812"/>
      <c r="DT345" s="812"/>
      <c r="DU345" s="812"/>
      <c r="DV345" s="812"/>
      <c r="DW345" s="812"/>
      <c r="DX345" s="812"/>
      <c r="DY345" s="812"/>
      <c r="DZ345" s="812"/>
      <c r="EA345" s="812"/>
      <c r="EB345" s="812"/>
      <c r="EC345" s="812"/>
      <c r="ED345" s="812"/>
      <c r="EE345" s="812"/>
      <c r="EF345" s="812"/>
      <c r="EG345" s="812"/>
      <c r="EH345" s="812"/>
      <c r="EI345" s="812"/>
      <c r="EJ345" s="812"/>
      <c r="EK345" s="812"/>
      <c r="EL345" s="812"/>
      <c r="EM345" s="812"/>
      <c r="EN345" s="812"/>
      <c r="EO345" s="812"/>
      <c r="EP345" s="812"/>
      <c r="EQ345" s="812"/>
      <c r="ER345" s="812"/>
      <c r="ES345" s="812"/>
      <c r="ET345" s="812"/>
      <c r="EU345" s="812"/>
      <c r="EV345" s="812"/>
      <c r="EW345" s="812"/>
      <c r="EX345" s="812"/>
      <c r="EY345" s="812"/>
      <c r="EZ345" s="812"/>
      <c r="FA345" s="812"/>
      <c r="FB345" s="812"/>
      <c r="FC345" s="812"/>
      <c r="FD345" s="812"/>
      <c r="FE345" s="812"/>
      <c r="FF345" s="812"/>
      <c r="FG345" s="812"/>
      <c r="FH345" s="812"/>
      <c r="FI345" s="812"/>
      <c r="FJ345" s="812"/>
      <c r="FK345" s="812"/>
      <c r="FL345" s="812"/>
      <c r="FM345" s="812"/>
      <c r="FN345" s="812"/>
      <c r="FO345" s="812"/>
      <c r="FP345" s="812"/>
      <c r="FQ345" s="812"/>
      <c r="FR345" s="812"/>
      <c r="FS345" s="812"/>
      <c r="FT345" s="812"/>
      <c r="FU345" s="812"/>
      <c r="FV345" s="812"/>
      <c r="FW345" s="812"/>
      <c r="FX345" s="812"/>
      <c r="FY345" s="812"/>
      <c r="FZ345" s="812"/>
      <c r="GA345" s="812"/>
      <c r="GB345" s="812"/>
      <c r="GC345" s="812"/>
      <c r="GD345" s="812"/>
      <c r="GE345" s="812"/>
      <c r="GF345" s="812"/>
      <c r="GG345" s="812"/>
      <c r="GH345" s="812"/>
      <c r="GI345" s="812"/>
      <c r="GJ345" s="812"/>
      <c r="GK345" s="812"/>
      <c r="GL345" s="812"/>
      <c r="GM345" s="812"/>
    </row>
    <row r="346" spans="2:195" ht="15" customHeight="1" x14ac:dyDescent="0.2">
      <c r="B346" s="812"/>
      <c r="C346" s="812"/>
      <c r="D346" s="812"/>
      <c r="E346" s="812"/>
      <c r="F346" s="812"/>
      <c r="G346" s="812"/>
      <c r="H346" s="812"/>
      <c r="I346" s="812"/>
      <c r="J346" s="812"/>
      <c r="K346" s="812"/>
      <c r="L346" s="812"/>
      <c r="M346" s="812"/>
      <c r="N346" s="812"/>
      <c r="O346" s="812"/>
      <c r="P346" s="812"/>
      <c r="Q346" s="812"/>
      <c r="R346" s="812"/>
      <c r="S346" s="812"/>
      <c r="T346" s="812"/>
      <c r="U346" s="812"/>
      <c r="V346" s="812"/>
      <c r="W346" s="812"/>
      <c r="X346" s="812"/>
      <c r="Y346" s="812"/>
      <c r="Z346" s="812"/>
      <c r="AA346" s="812"/>
      <c r="AB346" s="812"/>
      <c r="AC346" s="812"/>
      <c r="AD346" s="812"/>
      <c r="AE346" s="812"/>
      <c r="AF346" s="812"/>
      <c r="AG346" s="812"/>
      <c r="AH346" s="812"/>
      <c r="AI346" s="812"/>
      <c r="AJ346" s="812"/>
      <c r="AK346" s="812"/>
      <c r="AL346" s="812"/>
      <c r="AM346" s="812"/>
      <c r="AN346" s="812"/>
      <c r="AO346" s="812"/>
      <c r="AP346" s="812"/>
      <c r="AQ346" s="812"/>
      <c r="AR346" s="812"/>
      <c r="AS346" s="812"/>
      <c r="AT346" s="812"/>
      <c r="AU346" s="812"/>
      <c r="AV346" s="812"/>
      <c r="AW346" s="812"/>
      <c r="AX346" s="812"/>
      <c r="AY346" s="812"/>
      <c r="AZ346" s="812"/>
      <c r="BA346" s="812"/>
      <c r="BB346" s="812"/>
      <c r="BC346" s="812"/>
      <c r="BD346" s="812"/>
      <c r="BE346" s="812"/>
      <c r="BF346" s="812"/>
      <c r="BG346" s="812"/>
      <c r="BH346" s="812"/>
      <c r="BI346" s="812"/>
      <c r="BJ346" s="812"/>
      <c r="BK346" s="812"/>
      <c r="BL346" s="812"/>
      <c r="BM346" s="812"/>
      <c r="BN346" s="812"/>
      <c r="BO346" s="812"/>
      <c r="BP346" s="812"/>
      <c r="BQ346" s="812"/>
      <c r="BR346" s="812"/>
      <c r="BS346" s="812"/>
      <c r="BT346" s="812"/>
      <c r="BU346" s="812"/>
      <c r="BV346" s="812"/>
      <c r="BW346" s="812"/>
      <c r="BX346" s="812"/>
      <c r="BY346" s="812"/>
      <c r="BZ346" s="812"/>
      <c r="CA346" s="812"/>
      <c r="CB346" s="812"/>
      <c r="CC346" s="812"/>
      <c r="CD346" s="812"/>
      <c r="CE346" s="812"/>
      <c r="CF346" s="812"/>
      <c r="CG346" s="812"/>
      <c r="CH346" s="812"/>
      <c r="CI346" s="812"/>
      <c r="CJ346" s="812"/>
      <c r="CK346" s="812"/>
      <c r="CL346" s="812"/>
      <c r="CM346" s="812"/>
      <c r="CN346" s="812"/>
      <c r="CO346" s="812"/>
      <c r="CP346" s="812"/>
      <c r="CQ346" s="812"/>
      <c r="CR346" s="812"/>
      <c r="CS346" s="812"/>
      <c r="CT346" s="812"/>
      <c r="CU346" s="812"/>
      <c r="CV346" s="812"/>
      <c r="CW346" s="812"/>
      <c r="CX346" s="812"/>
      <c r="CY346" s="812"/>
      <c r="CZ346" s="812"/>
      <c r="DA346" s="812"/>
      <c r="DB346" s="812"/>
      <c r="DC346" s="812"/>
      <c r="DD346" s="812"/>
      <c r="DE346" s="812"/>
      <c r="DF346" s="812"/>
      <c r="DG346" s="812"/>
      <c r="DH346" s="812"/>
      <c r="DI346" s="812"/>
      <c r="DJ346" s="812"/>
      <c r="DK346" s="812"/>
      <c r="DL346" s="812"/>
      <c r="DM346" s="812"/>
      <c r="DN346" s="812"/>
      <c r="DO346" s="812"/>
      <c r="DP346" s="812"/>
      <c r="DQ346" s="812"/>
      <c r="DR346" s="812"/>
      <c r="DS346" s="812"/>
      <c r="DT346" s="812"/>
      <c r="DU346" s="812"/>
      <c r="DV346" s="812"/>
      <c r="DW346" s="812"/>
      <c r="DX346" s="812"/>
      <c r="DY346" s="812"/>
      <c r="DZ346" s="812"/>
      <c r="EA346" s="812"/>
      <c r="EB346" s="812"/>
      <c r="EC346" s="812"/>
      <c r="ED346" s="812"/>
      <c r="EE346" s="812"/>
      <c r="EF346" s="812"/>
      <c r="EG346" s="812"/>
      <c r="EH346" s="812"/>
      <c r="EI346" s="812"/>
      <c r="EJ346" s="812"/>
      <c r="EK346" s="812"/>
      <c r="EL346" s="812"/>
      <c r="EM346" s="812"/>
      <c r="EN346" s="812"/>
      <c r="EO346" s="812"/>
      <c r="EP346" s="812"/>
      <c r="EQ346" s="812"/>
      <c r="ER346" s="812"/>
      <c r="ES346" s="812"/>
      <c r="ET346" s="812"/>
      <c r="EU346" s="812"/>
      <c r="EV346" s="812"/>
      <c r="EW346" s="812"/>
      <c r="EX346" s="812"/>
      <c r="EY346" s="812"/>
      <c r="EZ346" s="812"/>
      <c r="FA346" s="812"/>
      <c r="FB346" s="812"/>
      <c r="FC346" s="812"/>
      <c r="FD346" s="812"/>
      <c r="FE346" s="812"/>
      <c r="FF346" s="812"/>
      <c r="FG346" s="812"/>
      <c r="FH346" s="812"/>
      <c r="FI346" s="812"/>
      <c r="FJ346" s="812"/>
      <c r="FK346" s="812"/>
      <c r="FL346" s="812"/>
      <c r="FM346" s="812"/>
      <c r="FN346" s="812"/>
      <c r="FO346" s="812"/>
      <c r="FP346" s="812"/>
      <c r="FQ346" s="812"/>
      <c r="FR346" s="812"/>
      <c r="FS346" s="812"/>
      <c r="FT346" s="812"/>
      <c r="FU346" s="812"/>
      <c r="FV346" s="812"/>
      <c r="FW346" s="812"/>
      <c r="FX346" s="812"/>
      <c r="FY346" s="812"/>
      <c r="FZ346" s="812"/>
      <c r="GA346" s="812"/>
      <c r="GB346" s="812"/>
      <c r="GC346" s="812"/>
      <c r="GD346" s="812"/>
      <c r="GE346" s="812"/>
      <c r="GF346" s="812"/>
      <c r="GG346" s="812"/>
      <c r="GH346" s="812"/>
      <c r="GI346" s="812"/>
      <c r="GJ346" s="812"/>
      <c r="GK346" s="812"/>
      <c r="GL346" s="812"/>
      <c r="GM346" s="812"/>
    </row>
    <row r="347" spans="2:195" ht="15" customHeight="1" x14ac:dyDescent="0.2">
      <c r="B347" s="812"/>
      <c r="C347" s="812"/>
      <c r="D347" s="812"/>
      <c r="E347" s="812"/>
      <c r="F347" s="812"/>
      <c r="G347" s="812"/>
      <c r="H347" s="812"/>
      <c r="I347" s="812"/>
      <c r="J347" s="812"/>
      <c r="K347" s="812"/>
      <c r="L347" s="812"/>
      <c r="M347" s="812"/>
      <c r="N347" s="812"/>
      <c r="O347" s="812"/>
      <c r="P347" s="812"/>
      <c r="Q347" s="812"/>
      <c r="R347" s="812"/>
      <c r="S347" s="812"/>
      <c r="T347" s="812"/>
      <c r="U347" s="812"/>
      <c r="V347" s="812"/>
      <c r="W347" s="812"/>
      <c r="X347" s="812"/>
      <c r="Y347" s="812"/>
      <c r="Z347" s="812"/>
      <c r="AA347" s="812"/>
      <c r="AB347" s="812"/>
      <c r="AC347" s="812"/>
      <c r="AD347" s="812"/>
      <c r="AE347" s="812"/>
      <c r="AF347" s="812"/>
      <c r="AG347" s="812"/>
      <c r="AH347" s="812"/>
      <c r="AI347" s="812"/>
      <c r="AJ347" s="812"/>
      <c r="AK347" s="812"/>
      <c r="AL347" s="812"/>
      <c r="AM347" s="812"/>
      <c r="AN347" s="812"/>
      <c r="AO347" s="812"/>
      <c r="AP347" s="812"/>
      <c r="AQ347" s="812"/>
      <c r="AR347" s="812"/>
      <c r="AS347" s="812"/>
      <c r="AT347" s="812"/>
      <c r="AU347" s="812"/>
      <c r="AV347" s="812"/>
      <c r="AW347" s="812"/>
      <c r="AX347" s="812"/>
      <c r="AY347" s="812"/>
      <c r="AZ347" s="812"/>
      <c r="BA347" s="812"/>
      <c r="BB347" s="812"/>
      <c r="BC347" s="812"/>
      <c r="BD347" s="812"/>
      <c r="BE347" s="812"/>
      <c r="BF347" s="812"/>
      <c r="BG347" s="812"/>
      <c r="BH347" s="812"/>
      <c r="BI347" s="812"/>
      <c r="BJ347" s="812"/>
      <c r="BK347" s="812"/>
      <c r="BL347" s="812"/>
      <c r="BM347" s="812"/>
      <c r="BN347" s="812"/>
      <c r="BO347" s="812"/>
      <c r="BP347" s="812"/>
      <c r="BQ347" s="812"/>
      <c r="BR347" s="812"/>
      <c r="BS347" s="812"/>
      <c r="BT347" s="812"/>
      <c r="BU347" s="812"/>
      <c r="BV347" s="812"/>
      <c r="BW347" s="812"/>
      <c r="BX347" s="812"/>
      <c r="BY347" s="812"/>
      <c r="BZ347" s="812"/>
      <c r="CA347" s="812"/>
      <c r="CB347" s="812"/>
      <c r="CC347" s="812"/>
      <c r="CD347" s="812"/>
      <c r="CE347" s="812"/>
      <c r="CF347" s="812"/>
      <c r="CG347" s="812"/>
      <c r="CH347" s="812"/>
      <c r="CI347" s="812"/>
      <c r="CJ347" s="812"/>
      <c r="CK347" s="812"/>
      <c r="CL347" s="812"/>
      <c r="CM347" s="812"/>
      <c r="CN347" s="812"/>
      <c r="CO347" s="812"/>
      <c r="CP347" s="812"/>
      <c r="CQ347" s="812"/>
      <c r="CR347" s="812"/>
      <c r="CS347" s="812"/>
      <c r="CT347" s="812"/>
      <c r="CU347" s="812"/>
      <c r="CV347" s="812"/>
      <c r="CW347" s="812"/>
      <c r="CX347" s="812"/>
      <c r="CY347" s="812"/>
      <c r="CZ347" s="812"/>
      <c r="DA347" s="812"/>
      <c r="DB347" s="812"/>
      <c r="DC347" s="812"/>
      <c r="DD347" s="812"/>
      <c r="DE347" s="812"/>
      <c r="DF347" s="812"/>
      <c r="DG347" s="812"/>
      <c r="DH347" s="812"/>
      <c r="DI347" s="812"/>
      <c r="DJ347" s="812"/>
      <c r="DK347" s="812"/>
      <c r="DL347" s="812"/>
      <c r="DM347" s="812"/>
      <c r="DN347" s="812"/>
      <c r="DO347" s="812"/>
      <c r="DP347" s="812"/>
      <c r="DQ347" s="812"/>
      <c r="DR347" s="812"/>
      <c r="DS347" s="812"/>
      <c r="DT347" s="812"/>
      <c r="DU347" s="812"/>
      <c r="DV347" s="812"/>
      <c r="DW347" s="812"/>
      <c r="DX347" s="812"/>
      <c r="DY347" s="812"/>
      <c r="DZ347" s="812"/>
      <c r="EA347" s="812"/>
      <c r="EB347" s="812"/>
      <c r="EC347" s="812"/>
      <c r="ED347" s="812"/>
      <c r="EE347" s="812"/>
      <c r="EF347" s="812"/>
      <c r="EG347" s="812"/>
      <c r="EH347" s="812"/>
      <c r="EI347" s="812"/>
      <c r="EJ347" s="812"/>
      <c r="EK347" s="812"/>
      <c r="EL347" s="812"/>
      <c r="EM347" s="812"/>
      <c r="EN347" s="812"/>
      <c r="EO347" s="812"/>
      <c r="EP347" s="812"/>
      <c r="EQ347" s="812"/>
      <c r="ER347" s="812"/>
      <c r="ES347" s="812"/>
      <c r="ET347" s="812"/>
      <c r="EU347" s="812"/>
      <c r="EV347" s="812"/>
      <c r="EW347" s="812"/>
      <c r="EX347" s="812"/>
      <c r="EY347" s="812"/>
      <c r="EZ347" s="812"/>
      <c r="FA347" s="812"/>
      <c r="FB347" s="812"/>
      <c r="FC347" s="812"/>
      <c r="FD347" s="812"/>
      <c r="FE347" s="812"/>
      <c r="FF347" s="812"/>
      <c r="FG347" s="812"/>
      <c r="FH347" s="812"/>
      <c r="FI347" s="812"/>
      <c r="FJ347" s="812"/>
      <c r="FK347" s="812"/>
      <c r="FL347" s="812"/>
      <c r="FM347" s="812"/>
      <c r="FN347" s="812"/>
      <c r="FO347" s="812"/>
      <c r="FP347" s="812"/>
      <c r="FQ347" s="812"/>
      <c r="FR347" s="812"/>
      <c r="FS347" s="812"/>
      <c r="FT347" s="812"/>
      <c r="FU347" s="812"/>
      <c r="FV347" s="812"/>
      <c r="FW347" s="812"/>
      <c r="FX347" s="812"/>
      <c r="FY347" s="812"/>
      <c r="FZ347" s="812"/>
      <c r="GA347" s="812"/>
      <c r="GB347" s="812"/>
      <c r="GC347" s="812"/>
      <c r="GD347" s="812"/>
      <c r="GE347" s="812"/>
      <c r="GF347" s="812"/>
      <c r="GG347" s="812"/>
      <c r="GH347" s="812"/>
      <c r="GI347" s="812"/>
      <c r="GJ347" s="812"/>
      <c r="GK347" s="812"/>
      <c r="GL347" s="812"/>
      <c r="GM347" s="812"/>
    </row>
    <row r="348" spans="2:195" ht="15" customHeight="1" x14ac:dyDescent="0.2">
      <c r="B348" s="812"/>
      <c r="C348" s="812"/>
      <c r="D348" s="812"/>
      <c r="E348" s="812"/>
      <c r="F348" s="812"/>
      <c r="G348" s="812"/>
      <c r="H348" s="812"/>
      <c r="I348" s="812"/>
      <c r="J348" s="812"/>
      <c r="K348" s="812"/>
      <c r="L348" s="812"/>
      <c r="M348" s="812"/>
      <c r="N348" s="812"/>
      <c r="O348" s="812"/>
      <c r="P348" s="812"/>
      <c r="Q348" s="812"/>
      <c r="R348" s="812"/>
      <c r="S348" s="812"/>
      <c r="T348" s="812"/>
      <c r="U348" s="812"/>
      <c r="V348" s="812"/>
      <c r="W348" s="812"/>
      <c r="X348" s="812"/>
      <c r="Y348" s="812"/>
      <c r="Z348" s="812"/>
      <c r="AA348" s="812"/>
      <c r="AB348" s="812"/>
      <c r="AC348" s="812"/>
      <c r="AD348" s="812"/>
      <c r="AE348" s="812"/>
      <c r="AF348" s="812"/>
      <c r="AG348" s="812"/>
      <c r="AH348" s="812"/>
      <c r="AI348" s="812"/>
      <c r="AJ348" s="812"/>
      <c r="AK348" s="812"/>
      <c r="AL348" s="812"/>
      <c r="AM348" s="812"/>
      <c r="AN348" s="812"/>
      <c r="AO348" s="812"/>
      <c r="AP348" s="812"/>
      <c r="AQ348" s="812"/>
      <c r="AR348" s="812"/>
      <c r="AS348" s="812"/>
      <c r="AT348" s="812"/>
      <c r="AU348" s="812"/>
      <c r="AV348" s="812"/>
      <c r="AW348" s="812"/>
      <c r="AX348" s="812"/>
      <c r="AY348" s="812"/>
      <c r="AZ348" s="812"/>
      <c r="BA348" s="812"/>
      <c r="BB348" s="812"/>
      <c r="BC348" s="812"/>
      <c r="BD348" s="812"/>
      <c r="BE348" s="812"/>
      <c r="BF348" s="812"/>
      <c r="BG348" s="812"/>
      <c r="BH348" s="812"/>
      <c r="BI348" s="812"/>
      <c r="BJ348" s="812"/>
      <c r="BK348" s="812"/>
      <c r="BL348" s="812"/>
      <c r="BM348" s="812"/>
      <c r="BN348" s="812"/>
      <c r="BO348" s="812"/>
      <c r="BP348" s="812"/>
      <c r="BQ348" s="812"/>
      <c r="BR348" s="812"/>
      <c r="BS348" s="812"/>
      <c r="BT348" s="812"/>
      <c r="BU348" s="812"/>
      <c r="BV348" s="812"/>
      <c r="BW348" s="812"/>
      <c r="BX348" s="812"/>
      <c r="BY348" s="812"/>
      <c r="BZ348" s="812"/>
      <c r="CA348" s="812"/>
      <c r="CB348" s="812"/>
      <c r="CC348" s="812"/>
      <c r="CD348" s="812"/>
      <c r="CE348" s="812"/>
      <c r="CF348" s="812"/>
      <c r="CG348" s="812"/>
      <c r="CH348" s="812"/>
      <c r="CI348" s="812"/>
      <c r="CJ348" s="812"/>
      <c r="CK348" s="812"/>
      <c r="CL348" s="812"/>
      <c r="CM348" s="812"/>
      <c r="CN348" s="812"/>
      <c r="CO348" s="812"/>
      <c r="CP348" s="812"/>
      <c r="CQ348" s="812"/>
      <c r="CR348" s="812"/>
      <c r="CS348" s="812"/>
      <c r="CT348" s="812"/>
      <c r="CU348" s="812"/>
      <c r="CV348" s="812"/>
      <c r="CW348" s="812"/>
      <c r="CX348" s="812"/>
      <c r="CY348" s="812"/>
      <c r="CZ348" s="812"/>
      <c r="DA348" s="812"/>
      <c r="DB348" s="812"/>
      <c r="DC348" s="812"/>
      <c r="DD348" s="812"/>
      <c r="DE348" s="812"/>
      <c r="DF348" s="812"/>
      <c r="DG348" s="812"/>
      <c r="DH348" s="812"/>
      <c r="DI348" s="812"/>
      <c r="DJ348" s="812"/>
      <c r="DK348" s="812"/>
      <c r="DL348" s="812"/>
      <c r="DM348" s="812"/>
      <c r="DN348" s="812"/>
      <c r="DO348" s="812"/>
      <c r="DP348" s="812"/>
      <c r="DQ348" s="812"/>
      <c r="DR348" s="812"/>
      <c r="DS348" s="812"/>
      <c r="DT348" s="812"/>
      <c r="DU348" s="812"/>
      <c r="DV348" s="812"/>
      <c r="DW348" s="812"/>
      <c r="DX348" s="812"/>
      <c r="DY348" s="812"/>
      <c r="DZ348" s="812"/>
      <c r="EA348" s="812"/>
      <c r="EB348" s="812"/>
      <c r="EC348" s="812"/>
      <c r="ED348" s="812"/>
      <c r="EE348" s="812"/>
      <c r="EF348" s="812"/>
      <c r="EG348" s="812"/>
      <c r="EH348" s="812"/>
      <c r="EI348" s="812"/>
      <c r="EJ348" s="812"/>
      <c r="EK348" s="812"/>
      <c r="EL348" s="812"/>
      <c r="EM348" s="812"/>
      <c r="EN348" s="812"/>
      <c r="EO348" s="812"/>
      <c r="EP348" s="812"/>
      <c r="EQ348" s="812"/>
      <c r="ER348" s="812"/>
      <c r="ES348" s="812"/>
      <c r="ET348" s="812"/>
      <c r="EU348" s="812"/>
      <c r="EV348" s="812"/>
      <c r="EW348" s="812"/>
      <c r="EX348" s="812"/>
      <c r="EY348" s="812"/>
      <c r="EZ348" s="812"/>
      <c r="FA348" s="812"/>
      <c r="FB348" s="812"/>
      <c r="FC348" s="812"/>
      <c r="FD348" s="812"/>
      <c r="FE348" s="812"/>
      <c r="FF348" s="812"/>
      <c r="FG348" s="812"/>
      <c r="FH348" s="812"/>
      <c r="FI348" s="812"/>
      <c r="FJ348" s="812"/>
      <c r="FK348" s="812"/>
      <c r="FL348" s="812"/>
      <c r="FM348" s="812"/>
      <c r="FN348" s="812"/>
      <c r="FO348" s="812"/>
      <c r="FP348" s="812"/>
      <c r="FQ348" s="812"/>
      <c r="FR348" s="812"/>
      <c r="FS348" s="812"/>
      <c r="FT348" s="812"/>
      <c r="FU348" s="812"/>
      <c r="FV348" s="812"/>
      <c r="FW348" s="812"/>
      <c r="FX348" s="812"/>
      <c r="FY348" s="812"/>
      <c r="FZ348" s="812"/>
      <c r="GA348" s="812"/>
      <c r="GB348" s="812"/>
      <c r="GC348" s="812"/>
      <c r="GD348" s="812"/>
      <c r="GE348" s="812"/>
      <c r="GF348" s="812"/>
      <c r="GG348" s="812"/>
      <c r="GH348" s="812"/>
      <c r="GI348" s="812"/>
      <c r="GJ348" s="812"/>
      <c r="GK348" s="812"/>
      <c r="GL348" s="812"/>
      <c r="GM348" s="812"/>
    </row>
    <row r="349" spans="2:195" ht="15" customHeight="1" x14ac:dyDescent="0.2">
      <c r="B349" s="812"/>
      <c r="C349" s="812"/>
      <c r="D349" s="812"/>
      <c r="E349" s="812"/>
      <c r="F349" s="812"/>
      <c r="G349" s="812"/>
      <c r="H349" s="812"/>
      <c r="I349" s="812"/>
      <c r="J349" s="812"/>
      <c r="K349" s="812"/>
      <c r="L349" s="812"/>
      <c r="M349" s="812"/>
      <c r="N349" s="812"/>
      <c r="O349" s="812"/>
      <c r="P349" s="812"/>
      <c r="Q349" s="812"/>
      <c r="R349" s="812"/>
      <c r="S349" s="812"/>
      <c r="T349" s="812"/>
      <c r="U349" s="812"/>
      <c r="V349" s="812"/>
      <c r="W349" s="812"/>
      <c r="X349" s="812"/>
      <c r="Y349" s="812"/>
      <c r="Z349" s="812"/>
      <c r="AA349" s="812"/>
      <c r="AB349" s="812"/>
      <c r="AC349" s="812"/>
      <c r="AD349" s="812"/>
      <c r="AE349" s="812"/>
      <c r="AF349" s="812"/>
      <c r="AG349" s="812"/>
      <c r="AH349" s="812"/>
      <c r="AI349" s="812"/>
      <c r="AJ349" s="812"/>
      <c r="AK349" s="812"/>
      <c r="AL349" s="812"/>
      <c r="AM349" s="812"/>
      <c r="AN349" s="812"/>
      <c r="AO349" s="812"/>
      <c r="AP349" s="812"/>
      <c r="AQ349" s="812"/>
      <c r="AR349" s="812"/>
      <c r="AS349" s="812"/>
      <c r="AT349" s="812"/>
      <c r="AU349" s="812"/>
      <c r="AV349" s="812"/>
      <c r="AW349" s="812"/>
      <c r="AX349" s="812"/>
      <c r="AY349" s="812"/>
      <c r="AZ349" s="812"/>
      <c r="BA349" s="812"/>
      <c r="BB349" s="812"/>
      <c r="BC349" s="812"/>
      <c r="BD349" s="812"/>
      <c r="BE349" s="812"/>
      <c r="BF349" s="812"/>
      <c r="BG349" s="812"/>
      <c r="BH349" s="812"/>
      <c r="BI349" s="812"/>
      <c r="BJ349" s="812"/>
      <c r="BK349" s="812"/>
      <c r="BL349" s="812"/>
      <c r="BM349" s="812"/>
      <c r="BN349" s="812"/>
      <c r="BO349" s="812"/>
      <c r="BP349" s="812"/>
      <c r="BQ349" s="812"/>
      <c r="BR349" s="812"/>
      <c r="BS349" s="812"/>
      <c r="BT349" s="812"/>
      <c r="BU349" s="812"/>
      <c r="BV349" s="812"/>
      <c r="BW349" s="812"/>
      <c r="BX349" s="812"/>
      <c r="BY349" s="812"/>
      <c r="BZ349" s="812"/>
      <c r="CA349" s="812"/>
      <c r="CB349" s="812"/>
      <c r="CC349" s="812"/>
      <c r="CD349" s="812"/>
      <c r="CE349" s="812"/>
      <c r="CF349" s="812"/>
      <c r="CG349" s="812"/>
      <c r="CH349" s="812"/>
      <c r="CI349" s="812"/>
      <c r="CJ349" s="812"/>
      <c r="CK349" s="812"/>
      <c r="CL349" s="812"/>
      <c r="CM349" s="812"/>
      <c r="CN349" s="812"/>
      <c r="CO349" s="812"/>
      <c r="CP349" s="812"/>
      <c r="CQ349" s="812"/>
      <c r="CR349" s="812"/>
      <c r="CS349" s="812"/>
      <c r="CT349" s="812"/>
      <c r="CU349" s="812"/>
      <c r="CV349" s="812"/>
      <c r="CW349" s="812"/>
      <c r="CX349" s="812"/>
      <c r="CY349" s="812"/>
      <c r="CZ349" s="812"/>
      <c r="DA349" s="812"/>
      <c r="DB349" s="812"/>
      <c r="DC349" s="812"/>
      <c r="DD349" s="812"/>
      <c r="DE349" s="812"/>
      <c r="DF349" s="812"/>
      <c r="DG349" s="812"/>
      <c r="DH349" s="812"/>
      <c r="DI349" s="812"/>
      <c r="DJ349" s="812"/>
      <c r="DK349" s="812"/>
      <c r="DL349" s="812"/>
      <c r="DM349" s="812"/>
      <c r="DN349" s="812"/>
      <c r="DO349" s="812"/>
      <c r="DP349" s="812"/>
      <c r="DQ349" s="812"/>
      <c r="DR349" s="812"/>
      <c r="DS349" s="812"/>
      <c r="DT349" s="812"/>
      <c r="DU349" s="812"/>
      <c r="DV349" s="812"/>
      <c r="DW349" s="812"/>
      <c r="DX349" s="812"/>
      <c r="DY349" s="812"/>
      <c r="DZ349" s="812"/>
      <c r="EA349" s="812"/>
      <c r="EB349" s="812"/>
      <c r="EC349" s="812"/>
      <c r="ED349" s="812"/>
      <c r="EE349" s="812"/>
      <c r="EF349" s="812"/>
      <c r="EG349" s="812"/>
      <c r="EH349" s="812"/>
      <c r="EI349" s="812"/>
      <c r="EJ349" s="812"/>
      <c r="EK349" s="812"/>
      <c r="EL349" s="812"/>
      <c r="EM349" s="812"/>
      <c r="EN349" s="812"/>
      <c r="EO349" s="812"/>
      <c r="EP349" s="812"/>
      <c r="EQ349" s="812"/>
      <c r="ER349" s="812"/>
      <c r="ES349" s="812"/>
      <c r="ET349" s="812"/>
      <c r="EU349" s="812"/>
      <c r="EV349" s="812"/>
      <c r="EW349" s="812"/>
      <c r="EX349" s="812"/>
      <c r="EY349" s="812"/>
      <c r="EZ349" s="812"/>
      <c r="FA349" s="812"/>
      <c r="FB349" s="812"/>
      <c r="FC349" s="812"/>
      <c r="FD349" s="812"/>
      <c r="FE349" s="812"/>
      <c r="FF349" s="812"/>
      <c r="FG349" s="812"/>
      <c r="FH349" s="812"/>
      <c r="FI349" s="812"/>
      <c r="FJ349" s="812"/>
      <c r="FK349" s="812"/>
      <c r="FL349" s="812"/>
      <c r="FM349" s="812"/>
      <c r="FN349" s="812"/>
      <c r="FO349" s="812"/>
      <c r="FP349" s="812"/>
      <c r="FQ349" s="812"/>
      <c r="FR349" s="812"/>
      <c r="FS349" s="812"/>
      <c r="FT349" s="812"/>
      <c r="FU349" s="812"/>
      <c r="FV349" s="812"/>
      <c r="FW349" s="812"/>
      <c r="FX349" s="812"/>
      <c r="FY349" s="812"/>
      <c r="FZ349" s="812"/>
      <c r="GA349" s="812"/>
      <c r="GB349" s="812"/>
      <c r="GC349" s="812"/>
      <c r="GD349" s="812"/>
      <c r="GE349" s="812"/>
      <c r="GF349" s="812"/>
      <c r="GG349" s="812"/>
      <c r="GH349" s="812"/>
      <c r="GI349" s="812"/>
      <c r="GJ349" s="812"/>
      <c r="GK349" s="812"/>
      <c r="GL349" s="812"/>
      <c r="GM349" s="812"/>
    </row>
    <row r="350" spans="2:195" ht="15" customHeight="1" x14ac:dyDescent="0.2">
      <c r="B350" s="812"/>
      <c r="C350" s="812"/>
      <c r="D350" s="812"/>
      <c r="E350" s="812"/>
      <c r="F350" s="812"/>
      <c r="G350" s="812"/>
      <c r="H350" s="812"/>
      <c r="I350" s="812"/>
      <c r="J350" s="812"/>
      <c r="K350" s="812"/>
      <c r="L350" s="812"/>
      <c r="M350" s="812"/>
      <c r="N350" s="812"/>
      <c r="O350" s="812"/>
      <c r="P350" s="812"/>
      <c r="Q350" s="812"/>
      <c r="R350" s="812"/>
      <c r="S350" s="812"/>
      <c r="T350" s="812"/>
      <c r="U350" s="812"/>
      <c r="V350" s="812"/>
      <c r="W350" s="812"/>
      <c r="X350" s="812"/>
      <c r="Y350" s="812"/>
      <c r="Z350" s="812"/>
      <c r="AA350" s="812"/>
      <c r="AB350" s="812"/>
      <c r="AC350" s="812"/>
      <c r="AD350" s="812"/>
      <c r="AE350" s="812"/>
      <c r="AF350" s="812"/>
      <c r="AG350" s="812"/>
      <c r="AH350" s="812"/>
      <c r="AI350" s="812"/>
      <c r="AJ350" s="812"/>
      <c r="AK350" s="812"/>
      <c r="AL350" s="812"/>
      <c r="AM350" s="812"/>
      <c r="AN350" s="812"/>
      <c r="AO350" s="812"/>
      <c r="AP350" s="812"/>
      <c r="AQ350" s="812"/>
      <c r="AR350" s="812"/>
      <c r="AS350" s="812"/>
      <c r="AT350" s="812"/>
      <c r="AU350" s="812"/>
      <c r="AV350" s="812"/>
      <c r="AW350" s="812"/>
      <c r="AX350" s="812"/>
      <c r="AY350" s="812"/>
      <c r="AZ350" s="812"/>
      <c r="BA350" s="812"/>
      <c r="BB350" s="812"/>
      <c r="BC350" s="812"/>
      <c r="BD350" s="812"/>
      <c r="BE350" s="812"/>
      <c r="BF350" s="812"/>
      <c r="BG350" s="812"/>
      <c r="BH350" s="812"/>
      <c r="BI350" s="812"/>
      <c r="BJ350" s="812"/>
      <c r="BK350" s="812"/>
      <c r="BL350" s="812"/>
      <c r="BM350" s="812"/>
      <c r="BN350" s="812"/>
      <c r="BO350" s="812"/>
      <c r="BP350" s="812"/>
      <c r="BQ350" s="812"/>
      <c r="BR350" s="812"/>
      <c r="BS350" s="812"/>
      <c r="BT350" s="812"/>
      <c r="BU350" s="812"/>
      <c r="BV350" s="812"/>
      <c r="BW350" s="812"/>
      <c r="BX350" s="812"/>
      <c r="BY350" s="812"/>
      <c r="BZ350" s="812"/>
      <c r="CA350" s="812"/>
      <c r="CB350" s="812"/>
      <c r="CC350" s="812"/>
      <c r="CD350" s="812"/>
      <c r="CE350" s="812"/>
      <c r="CF350" s="812"/>
      <c r="CG350" s="812"/>
      <c r="CH350" s="812"/>
      <c r="CI350" s="812"/>
      <c r="CJ350" s="812"/>
      <c r="CK350" s="812"/>
      <c r="CL350" s="812"/>
      <c r="CM350" s="812"/>
      <c r="CN350" s="812"/>
      <c r="CO350" s="812"/>
      <c r="CP350" s="812"/>
      <c r="CQ350" s="812"/>
      <c r="CR350" s="812"/>
      <c r="CS350" s="812"/>
      <c r="CT350" s="812"/>
      <c r="CU350" s="812"/>
      <c r="CV350" s="812"/>
      <c r="CW350" s="812"/>
      <c r="CX350" s="812"/>
      <c r="CY350" s="812"/>
      <c r="CZ350" s="812"/>
      <c r="DA350" s="812"/>
      <c r="DB350" s="812"/>
      <c r="DC350" s="812"/>
      <c r="DD350" s="812"/>
      <c r="DE350" s="812"/>
      <c r="DF350" s="812"/>
      <c r="DG350" s="812"/>
      <c r="DH350" s="812"/>
      <c r="DI350" s="812"/>
      <c r="DJ350" s="812"/>
      <c r="DK350" s="812"/>
      <c r="DL350" s="812"/>
      <c r="DM350" s="812"/>
      <c r="DN350" s="812"/>
      <c r="DO350" s="812"/>
      <c r="DP350" s="812"/>
      <c r="DQ350" s="812"/>
      <c r="DR350" s="812"/>
      <c r="DS350" s="812"/>
      <c r="DT350" s="812"/>
      <c r="DU350" s="812"/>
      <c r="DV350" s="812"/>
      <c r="DW350" s="812"/>
      <c r="DX350" s="812"/>
      <c r="DY350" s="812"/>
      <c r="DZ350" s="812"/>
      <c r="EA350" s="812"/>
      <c r="EB350" s="812"/>
      <c r="EC350" s="812"/>
      <c r="ED350" s="812"/>
      <c r="EE350" s="812"/>
      <c r="EF350" s="812"/>
      <c r="EG350" s="812"/>
      <c r="EH350" s="812"/>
      <c r="EI350" s="812"/>
      <c r="EJ350" s="812"/>
      <c r="EK350" s="812"/>
      <c r="EL350" s="812"/>
      <c r="EM350" s="812"/>
      <c r="EN350" s="812"/>
      <c r="EO350" s="812"/>
      <c r="EP350" s="812"/>
      <c r="EQ350" s="812"/>
      <c r="ER350" s="812"/>
      <c r="ES350" s="812"/>
      <c r="ET350" s="812"/>
      <c r="EU350" s="812"/>
      <c r="EV350" s="812"/>
      <c r="EW350" s="812"/>
      <c r="EX350" s="812"/>
      <c r="EY350" s="812"/>
      <c r="EZ350" s="812"/>
      <c r="FA350" s="812"/>
      <c r="FB350" s="812"/>
      <c r="FC350" s="812"/>
      <c r="FD350" s="812"/>
      <c r="FE350" s="812"/>
      <c r="FF350" s="812"/>
      <c r="FG350" s="812"/>
      <c r="FH350" s="812"/>
      <c r="FI350" s="812"/>
      <c r="FJ350" s="812"/>
      <c r="FK350" s="812"/>
      <c r="FL350" s="812"/>
      <c r="FM350" s="812"/>
      <c r="FN350" s="812"/>
      <c r="FO350" s="812"/>
      <c r="FP350" s="812"/>
      <c r="FQ350" s="812"/>
      <c r="FR350" s="812"/>
      <c r="FS350" s="812"/>
      <c r="FT350" s="812"/>
      <c r="FU350" s="812"/>
      <c r="FV350" s="812"/>
      <c r="FW350" s="812"/>
      <c r="FX350" s="812"/>
      <c r="FY350" s="812"/>
      <c r="FZ350" s="812"/>
      <c r="GA350" s="812"/>
      <c r="GB350" s="812"/>
      <c r="GC350" s="812"/>
      <c r="GD350" s="812"/>
      <c r="GE350" s="812"/>
      <c r="GF350" s="812"/>
      <c r="GG350" s="812"/>
      <c r="GH350" s="812"/>
      <c r="GI350" s="812"/>
      <c r="GJ350" s="812"/>
      <c r="GK350" s="812"/>
      <c r="GL350" s="812"/>
      <c r="GM350" s="812"/>
    </row>
    <row r="351" spans="2:195" ht="15" customHeight="1" x14ac:dyDescent="0.2">
      <c r="B351" s="812"/>
      <c r="C351" s="812"/>
      <c r="D351" s="812"/>
      <c r="E351" s="812"/>
      <c r="F351" s="812"/>
      <c r="G351" s="812"/>
      <c r="H351" s="812"/>
      <c r="I351" s="812"/>
      <c r="J351" s="812"/>
      <c r="K351" s="812"/>
      <c r="L351" s="812"/>
      <c r="M351" s="812"/>
      <c r="N351" s="812"/>
      <c r="O351" s="812"/>
      <c r="P351" s="812"/>
      <c r="Q351" s="812"/>
      <c r="R351" s="812"/>
      <c r="S351" s="812"/>
      <c r="T351" s="812"/>
      <c r="U351" s="812"/>
      <c r="V351" s="812"/>
      <c r="W351" s="812"/>
      <c r="X351" s="812"/>
      <c r="Y351" s="812"/>
      <c r="Z351" s="812"/>
      <c r="AA351" s="812"/>
      <c r="AB351" s="812"/>
      <c r="AC351" s="812"/>
      <c r="AD351" s="812"/>
      <c r="AE351" s="812"/>
      <c r="AF351" s="812"/>
      <c r="AG351" s="812"/>
      <c r="AH351" s="812"/>
      <c r="AI351" s="812"/>
      <c r="AJ351" s="812"/>
      <c r="AK351" s="812"/>
      <c r="AL351" s="812"/>
      <c r="AM351" s="812"/>
      <c r="AN351" s="812"/>
      <c r="AO351" s="812"/>
      <c r="AP351" s="812"/>
      <c r="AQ351" s="812"/>
      <c r="AR351" s="812"/>
      <c r="AS351" s="812"/>
      <c r="AT351" s="812"/>
      <c r="AU351" s="812"/>
      <c r="AV351" s="812"/>
      <c r="AW351" s="812"/>
      <c r="AX351" s="812"/>
      <c r="AY351" s="812"/>
      <c r="AZ351" s="812"/>
      <c r="BA351" s="812"/>
      <c r="BB351" s="812"/>
      <c r="BC351" s="812"/>
      <c r="BD351" s="812"/>
      <c r="BE351" s="812"/>
      <c r="BF351" s="812"/>
      <c r="BG351" s="812"/>
      <c r="BH351" s="812"/>
      <c r="BI351" s="812"/>
      <c r="BJ351" s="812"/>
      <c r="BK351" s="812"/>
      <c r="BL351" s="812"/>
      <c r="BM351" s="812"/>
      <c r="BN351" s="812"/>
      <c r="BO351" s="812"/>
      <c r="BP351" s="812"/>
      <c r="BQ351" s="812"/>
      <c r="BR351" s="812"/>
      <c r="BS351" s="812"/>
      <c r="BT351" s="812"/>
      <c r="BU351" s="812"/>
      <c r="BV351" s="812"/>
      <c r="BW351" s="812"/>
      <c r="BX351" s="812"/>
      <c r="BY351" s="812"/>
      <c r="BZ351" s="812"/>
      <c r="CA351" s="812"/>
      <c r="CB351" s="812"/>
      <c r="CC351" s="812"/>
      <c r="CD351" s="812"/>
      <c r="CE351" s="812"/>
      <c r="CF351" s="812"/>
      <c r="CG351" s="812"/>
      <c r="CH351" s="812"/>
      <c r="CI351" s="812"/>
      <c r="CJ351" s="812"/>
      <c r="CK351" s="812"/>
      <c r="CL351" s="812"/>
      <c r="CM351" s="812"/>
      <c r="CN351" s="812"/>
      <c r="CO351" s="812"/>
      <c r="CP351" s="812"/>
      <c r="CQ351" s="812"/>
      <c r="CR351" s="812"/>
      <c r="CS351" s="812"/>
      <c r="CT351" s="812"/>
      <c r="CU351" s="812"/>
      <c r="CV351" s="812"/>
      <c r="CW351" s="812"/>
      <c r="CX351" s="812"/>
      <c r="CY351" s="812"/>
      <c r="CZ351" s="812"/>
      <c r="DA351" s="812"/>
      <c r="DB351" s="812"/>
      <c r="DC351" s="812"/>
      <c r="DD351" s="812"/>
      <c r="DE351" s="812"/>
      <c r="DF351" s="812"/>
      <c r="DG351" s="812"/>
      <c r="DH351" s="812"/>
      <c r="DI351" s="812"/>
      <c r="DJ351" s="812"/>
      <c r="DK351" s="812"/>
      <c r="DL351" s="812"/>
      <c r="DM351" s="812"/>
      <c r="DN351" s="812"/>
      <c r="DO351" s="812"/>
      <c r="DP351" s="812"/>
      <c r="DQ351" s="812"/>
      <c r="DR351" s="812"/>
      <c r="DS351" s="812"/>
      <c r="DT351" s="812"/>
      <c r="DU351" s="812"/>
      <c r="DV351" s="812"/>
      <c r="DW351" s="812"/>
      <c r="DX351" s="812"/>
      <c r="DY351" s="812"/>
      <c r="DZ351" s="812"/>
      <c r="EA351" s="812"/>
      <c r="EB351" s="812"/>
      <c r="EC351" s="812"/>
      <c r="ED351" s="812"/>
      <c r="EE351" s="812"/>
      <c r="EF351" s="812"/>
      <c r="EG351" s="812"/>
      <c r="EH351" s="812"/>
      <c r="EI351" s="812"/>
      <c r="EJ351" s="812"/>
      <c r="EK351" s="812"/>
      <c r="EL351" s="812"/>
      <c r="EM351" s="812"/>
      <c r="EN351" s="812"/>
      <c r="EO351" s="812"/>
      <c r="EP351" s="812"/>
      <c r="EQ351" s="812"/>
      <c r="ER351" s="812"/>
      <c r="ES351" s="812"/>
      <c r="ET351" s="812"/>
      <c r="EU351" s="812"/>
      <c r="EV351" s="812"/>
      <c r="EW351" s="812"/>
      <c r="EX351" s="812"/>
      <c r="EY351" s="812"/>
      <c r="EZ351" s="812"/>
      <c r="FA351" s="812"/>
      <c r="FB351" s="812"/>
      <c r="FC351" s="812"/>
      <c r="FD351" s="812"/>
      <c r="FE351" s="812"/>
      <c r="FF351" s="812"/>
      <c r="FG351" s="812"/>
      <c r="FH351" s="812"/>
      <c r="FI351" s="812"/>
      <c r="FJ351" s="812"/>
      <c r="FK351" s="812"/>
      <c r="FL351" s="812"/>
      <c r="FM351" s="812"/>
      <c r="FN351" s="812"/>
      <c r="FO351" s="812"/>
      <c r="FP351" s="812"/>
      <c r="FQ351" s="812"/>
      <c r="FR351" s="812"/>
      <c r="FS351" s="812"/>
      <c r="FT351" s="812"/>
      <c r="FU351" s="812"/>
      <c r="FV351" s="812"/>
      <c r="FW351" s="812"/>
      <c r="FX351" s="812"/>
      <c r="FY351" s="812"/>
      <c r="FZ351" s="812"/>
      <c r="GA351" s="812"/>
      <c r="GB351" s="812"/>
      <c r="GC351" s="812"/>
      <c r="GD351" s="812"/>
      <c r="GE351" s="812"/>
      <c r="GF351" s="812"/>
      <c r="GG351" s="812"/>
      <c r="GH351" s="812"/>
      <c r="GI351" s="812"/>
      <c r="GJ351" s="812"/>
      <c r="GK351" s="812"/>
      <c r="GL351" s="812"/>
      <c r="GM351" s="812"/>
    </row>
    <row r="352" spans="2:195" ht="15" customHeight="1" x14ac:dyDescent="0.2">
      <c r="B352" s="812"/>
      <c r="C352" s="812"/>
      <c r="D352" s="812"/>
      <c r="E352" s="812"/>
      <c r="F352" s="812"/>
      <c r="G352" s="812"/>
      <c r="H352" s="812"/>
      <c r="I352" s="812"/>
      <c r="J352" s="812"/>
      <c r="K352" s="812"/>
      <c r="L352" s="812"/>
      <c r="M352" s="812"/>
      <c r="N352" s="812"/>
      <c r="O352" s="812"/>
      <c r="P352" s="812"/>
      <c r="Q352" s="812"/>
      <c r="R352" s="812"/>
      <c r="S352" s="812"/>
      <c r="T352" s="812"/>
      <c r="U352" s="812"/>
      <c r="V352" s="812"/>
      <c r="W352" s="812"/>
      <c r="X352" s="812"/>
      <c r="Y352" s="812"/>
      <c r="Z352" s="812"/>
      <c r="AA352" s="812"/>
      <c r="AB352" s="812"/>
      <c r="AC352" s="812"/>
      <c r="AD352" s="812"/>
      <c r="AE352" s="812"/>
      <c r="AF352" s="812"/>
      <c r="AG352" s="812"/>
      <c r="AH352" s="812"/>
      <c r="AI352" s="812"/>
      <c r="AJ352" s="812"/>
      <c r="AK352" s="812"/>
      <c r="AL352" s="812"/>
      <c r="AM352" s="812"/>
      <c r="AN352" s="812"/>
      <c r="AO352" s="812"/>
      <c r="AP352" s="812"/>
      <c r="AQ352" s="812"/>
      <c r="AR352" s="812"/>
      <c r="AS352" s="812"/>
      <c r="AT352" s="812"/>
      <c r="AU352" s="812"/>
      <c r="AV352" s="812"/>
      <c r="AW352" s="812"/>
      <c r="AX352" s="812"/>
      <c r="AY352" s="812"/>
      <c r="AZ352" s="812"/>
      <c r="BA352" s="812"/>
      <c r="BB352" s="812"/>
      <c r="BC352" s="812"/>
      <c r="BD352" s="812"/>
      <c r="BE352" s="812"/>
      <c r="BF352" s="812"/>
      <c r="BG352" s="812"/>
      <c r="BH352" s="812"/>
      <c r="BI352" s="812"/>
      <c r="BJ352" s="812"/>
      <c r="BK352" s="812"/>
      <c r="BL352" s="812"/>
      <c r="BM352" s="812"/>
      <c r="BN352" s="812"/>
      <c r="BO352" s="812"/>
      <c r="BP352" s="812"/>
      <c r="BQ352" s="812"/>
      <c r="BR352" s="812"/>
      <c r="BS352" s="812"/>
      <c r="BT352" s="812"/>
      <c r="BU352" s="812"/>
      <c r="BV352" s="812"/>
      <c r="BW352" s="812"/>
      <c r="BX352" s="812"/>
      <c r="BY352" s="812"/>
      <c r="BZ352" s="812"/>
      <c r="CA352" s="812"/>
      <c r="CB352" s="812"/>
      <c r="CC352" s="812"/>
      <c r="CD352" s="812"/>
      <c r="CE352" s="812"/>
      <c r="CF352" s="812"/>
      <c r="CG352" s="812"/>
      <c r="CH352" s="812"/>
      <c r="CI352" s="812"/>
      <c r="CJ352" s="812"/>
      <c r="CK352" s="812"/>
      <c r="CL352" s="812"/>
      <c r="CM352" s="812"/>
      <c r="CN352" s="812"/>
      <c r="CO352" s="812"/>
      <c r="CP352" s="812"/>
      <c r="CQ352" s="812"/>
      <c r="CR352" s="812"/>
      <c r="CS352" s="812"/>
      <c r="CT352" s="812"/>
      <c r="CU352" s="812"/>
      <c r="CV352" s="812"/>
      <c r="CW352" s="812"/>
      <c r="CX352" s="812"/>
      <c r="CY352" s="812"/>
      <c r="CZ352" s="812"/>
      <c r="DA352" s="812"/>
      <c r="DB352" s="812"/>
      <c r="DC352" s="812"/>
      <c r="DD352" s="812"/>
      <c r="DE352" s="812"/>
      <c r="DF352" s="812"/>
      <c r="DG352" s="812"/>
      <c r="DH352" s="812"/>
      <c r="DI352" s="812"/>
      <c r="DJ352" s="812"/>
      <c r="DK352" s="812"/>
      <c r="DL352" s="812"/>
      <c r="DM352" s="812"/>
      <c r="DN352" s="812"/>
      <c r="DO352" s="812"/>
      <c r="DP352" s="812"/>
      <c r="DQ352" s="812"/>
      <c r="DR352" s="812"/>
      <c r="DS352" s="812"/>
      <c r="DT352" s="812"/>
      <c r="DU352" s="812"/>
      <c r="DV352" s="812"/>
      <c r="DW352" s="812"/>
      <c r="DX352" s="812"/>
      <c r="DY352" s="812"/>
      <c r="DZ352" s="812"/>
      <c r="EA352" s="812"/>
      <c r="EB352" s="812"/>
      <c r="EC352" s="812"/>
      <c r="ED352" s="812"/>
      <c r="EE352" s="812"/>
      <c r="EF352" s="812"/>
      <c r="EG352" s="812"/>
      <c r="EH352" s="812"/>
      <c r="EI352" s="812"/>
      <c r="EJ352" s="812"/>
      <c r="EK352" s="812"/>
      <c r="EL352" s="812"/>
      <c r="EM352" s="812"/>
      <c r="EN352" s="812"/>
      <c r="EO352" s="812"/>
      <c r="EP352" s="812"/>
      <c r="EQ352" s="812"/>
      <c r="ER352" s="812"/>
      <c r="ES352" s="812"/>
      <c r="ET352" s="812"/>
      <c r="EU352" s="812"/>
      <c r="EV352" s="812"/>
      <c r="EW352" s="812"/>
      <c r="EX352" s="812"/>
      <c r="EY352" s="812"/>
      <c r="EZ352" s="812"/>
      <c r="FA352" s="812"/>
      <c r="FB352" s="812"/>
      <c r="FC352" s="812"/>
      <c r="FD352" s="812"/>
      <c r="FE352" s="812"/>
      <c r="FF352" s="812"/>
      <c r="FG352" s="812"/>
      <c r="FH352" s="812"/>
      <c r="FI352" s="812"/>
      <c r="FJ352" s="812"/>
      <c r="FK352" s="812"/>
      <c r="FL352" s="812"/>
      <c r="FM352" s="812"/>
      <c r="FN352" s="812"/>
      <c r="FO352" s="812"/>
      <c r="FP352" s="812"/>
      <c r="FQ352" s="812"/>
      <c r="FR352" s="812"/>
      <c r="FS352" s="812"/>
      <c r="FT352" s="812"/>
      <c r="FU352" s="812"/>
      <c r="FV352" s="812"/>
      <c r="FW352" s="812"/>
      <c r="FX352" s="812"/>
      <c r="FY352" s="812"/>
      <c r="FZ352" s="812"/>
      <c r="GA352" s="812"/>
      <c r="GB352" s="812"/>
      <c r="GC352" s="812"/>
      <c r="GD352" s="812"/>
      <c r="GE352" s="812"/>
      <c r="GF352" s="812"/>
      <c r="GG352" s="812"/>
      <c r="GH352" s="812"/>
      <c r="GI352" s="812"/>
      <c r="GJ352" s="812"/>
      <c r="GK352" s="812"/>
      <c r="GL352" s="812"/>
      <c r="GM352" s="812"/>
    </row>
    <row r="353" spans="2:195" ht="15" customHeight="1" x14ac:dyDescent="0.2">
      <c r="B353" s="812"/>
      <c r="C353" s="812"/>
      <c r="D353" s="812"/>
      <c r="E353" s="812"/>
      <c r="F353" s="812"/>
      <c r="G353" s="812"/>
      <c r="H353" s="812"/>
      <c r="I353" s="812"/>
      <c r="J353" s="812"/>
      <c r="K353" s="812"/>
      <c r="L353" s="812"/>
      <c r="M353" s="812"/>
      <c r="N353" s="812"/>
      <c r="O353" s="812"/>
      <c r="P353" s="812"/>
      <c r="Q353" s="812"/>
      <c r="R353" s="812"/>
      <c r="S353" s="812"/>
      <c r="T353" s="812"/>
      <c r="U353" s="812"/>
      <c r="V353" s="812"/>
      <c r="W353" s="812"/>
      <c r="X353" s="812"/>
      <c r="Y353" s="812"/>
      <c r="Z353" s="812"/>
      <c r="AA353" s="812"/>
      <c r="AB353" s="812"/>
      <c r="AC353" s="812"/>
      <c r="AD353" s="812"/>
      <c r="AE353" s="812"/>
      <c r="AF353" s="812"/>
      <c r="AG353" s="812"/>
      <c r="AH353" s="812"/>
      <c r="AI353" s="812"/>
      <c r="AJ353" s="812"/>
      <c r="AK353" s="812"/>
      <c r="AL353" s="812"/>
      <c r="AM353" s="812"/>
      <c r="AN353" s="812"/>
      <c r="AO353" s="812"/>
      <c r="AP353" s="812"/>
      <c r="AQ353" s="812"/>
      <c r="AR353" s="812"/>
      <c r="AS353" s="812"/>
      <c r="AT353" s="812"/>
      <c r="AU353" s="812"/>
      <c r="AV353" s="812"/>
      <c r="AW353" s="812"/>
      <c r="AX353" s="812"/>
      <c r="AY353" s="812"/>
      <c r="AZ353" s="812"/>
      <c r="BA353" s="812"/>
      <c r="BB353" s="812"/>
      <c r="BC353" s="812"/>
      <c r="BD353" s="812"/>
      <c r="BE353" s="812"/>
      <c r="BF353" s="812"/>
      <c r="BG353" s="812"/>
      <c r="BH353" s="812"/>
      <c r="BI353" s="812"/>
      <c r="BJ353" s="812"/>
      <c r="BK353" s="812"/>
      <c r="BL353" s="812"/>
      <c r="BM353" s="812"/>
      <c r="BN353" s="812"/>
      <c r="BO353" s="812"/>
      <c r="BP353" s="812"/>
      <c r="BQ353" s="812"/>
      <c r="BR353" s="812"/>
      <c r="BS353" s="812"/>
      <c r="BT353" s="812"/>
      <c r="BU353" s="812"/>
      <c r="BV353" s="812"/>
      <c r="BW353" s="812"/>
      <c r="BX353" s="812"/>
      <c r="BY353" s="812"/>
      <c r="BZ353" s="812"/>
      <c r="CA353" s="812"/>
      <c r="CB353" s="812"/>
      <c r="CC353" s="812"/>
      <c r="CD353" s="812"/>
      <c r="CE353" s="812"/>
      <c r="CF353" s="812"/>
      <c r="CG353" s="812"/>
      <c r="CH353" s="812"/>
      <c r="CI353" s="812"/>
      <c r="CJ353" s="812"/>
      <c r="CK353" s="812"/>
      <c r="CL353" s="812"/>
      <c r="CM353" s="812"/>
      <c r="CN353" s="812"/>
      <c r="CO353" s="812"/>
      <c r="CP353" s="812"/>
      <c r="CQ353" s="812"/>
      <c r="CR353" s="812"/>
      <c r="CS353" s="812"/>
      <c r="CT353" s="812"/>
      <c r="CU353" s="812"/>
      <c r="CV353" s="812"/>
      <c r="CW353" s="812"/>
      <c r="CX353" s="812"/>
      <c r="CY353" s="812"/>
      <c r="CZ353" s="812"/>
      <c r="DA353" s="812"/>
      <c r="DB353" s="812"/>
      <c r="DC353" s="812"/>
      <c r="DD353" s="812"/>
      <c r="DE353" s="812"/>
      <c r="DF353" s="812"/>
      <c r="DG353" s="812"/>
      <c r="DH353" s="812"/>
      <c r="DI353" s="812"/>
      <c r="DJ353" s="812"/>
      <c r="DK353" s="812"/>
      <c r="DL353" s="812"/>
      <c r="DM353" s="812"/>
      <c r="DN353" s="812"/>
      <c r="DO353" s="812"/>
      <c r="DP353" s="812"/>
      <c r="DQ353" s="812"/>
      <c r="DR353" s="812"/>
      <c r="DS353" s="812"/>
      <c r="DT353" s="812"/>
      <c r="DU353" s="812"/>
      <c r="DV353" s="812"/>
      <c r="DW353" s="812"/>
      <c r="DX353" s="812"/>
      <c r="DY353" s="812"/>
      <c r="DZ353" s="812"/>
      <c r="EA353" s="812"/>
      <c r="EB353" s="812"/>
      <c r="EC353" s="812"/>
      <c r="ED353" s="812"/>
      <c r="EE353" s="812"/>
      <c r="EF353" s="812"/>
      <c r="EG353" s="812"/>
      <c r="EH353" s="812"/>
      <c r="EI353" s="812"/>
      <c r="EJ353" s="812"/>
      <c r="EK353" s="812"/>
      <c r="EL353" s="812"/>
      <c r="EM353" s="812"/>
      <c r="EN353" s="812"/>
      <c r="EO353" s="812"/>
      <c r="EP353" s="812"/>
      <c r="EQ353" s="812"/>
      <c r="ER353" s="812"/>
      <c r="ES353" s="812"/>
      <c r="ET353" s="812"/>
      <c r="EU353" s="812"/>
      <c r="EV353" s="812"/>
      <c r="EW353" s="812"/>
      <c r="EX353" s="812"/>
      <c r="EY353" s="812"/>
      <c r="EZ353" s="812"/>
      <c r="FA353" s="812"/>
      <c r="FB353" s="812"/>
      <c r="FC353" s="812"/>
      <c r="FD353" s="812"/>
      <c r="FE353" s="812"/>
      <c r="FF353" s="812"/>
      <c r="FG353" s="812"/>
      <c r="FH353" s="812"/>
      <c r="FI353" s="812"/>
      <c r="FJ353" s="812"/>
      <c r="FK353" s="812"/>
      <c r="FL353" s="812"/>
      <c r="FM353" s="812"/>
      <c r="FN353" s="812"/>
      <c r="FO353" s="812"/>
      <c r="FP353" s="812"/>
      <c r="FQ353" s="812"/>
      <c r="FR353" s="812"/>
      <c r="FS353" s="812"/>
      <c r="FT353" s="812"/>
      <c r="FU353" s="812"/>
      <c r="FV353" s="812"/>
      <c r="FW353" s="812"/>
      <c r="FX353" s="812"/>
      <c r="FY353" s="812"/>
      <c r="FZ353" s="812"/>
      <c r="GA353" s="812"/>
      <c r="GB353" s="812"/>
      <c r="GC353" s="812"/>
      <c r="GD353" s="812"/>
      <c r="GE353" s="812"/>
      <c r="GF353" s="812"/>
      <c r="GG353" s="812"/>
      <c r="GH353" s="812"/>
      <c r="GI353" s="812"/>
      <c r="GJ353" s="812"/>
      <c r="GK353" s="812"/>
      <c r="GL353" s="812"/>
      <c r="GM353" s="812"/>
    </row>
    <row r="354" spans="2:195" ht="15" customHeight="1" x14ac:dyDescent="0.2">
      <c r="B354" s="812"/>
      <c r="C354" s="812"/>
      <c r="D354" s="812"/>
      <c r="E354" s="812"/>
      <c r="F354" s="812"/>
      <c r="G354" s="812"/>
      <c r="H354" s="812"/>
      <c r="I354" s="812"/>
      <c r="J354" s="812"/>
      <c r="K354" s="812"/>
      <c r="L354" s="812"/>
      <c r="M354" s="812"/>
      <c r="N354" s="812"/>
      <c r="O354" s="812"/>
      <c r="P354" s="812"/>
      <c r="Q354" s="812"/>
      <c r="R354" s="812"/>
      <c r="S354" s="812"/>
      <c r="T354" s="812"/>
      <c r="U354" s="812"/>
      <c r="V354" s="812"/>
      <c r="W354" s="812"/>
      <c r="X354" s="812"/>
      <c r="Y354" s="812"/>
      <c r="Z354" s="812"/>
      <c r="AA354" s="812"/>
      <c r="AB354" s="812"/>
      <c r="AC354" s="812"/>
      <c r="AD354" s="812"/>
      <c r="AE354" s="812"/>
      <c r="AF354" s="812"/>
      <c r="AG354" s="812"/>
      <c r="AH354" s="812"/>
      <c r="AI354" s="812"/>
      <c r="AJ354" s="812"/>
      <c r="AK354" s="812"/>
      <c r="AL354" s="812"/>
      <c r="AM354" s="812"/>
      <c r="AN354" s="812"/>
      <c r="AO354" s="812"/>
      <c r="AP354" s="812"/>
      <c r="AQ354" s="812"/>
      <c r="AR354" s="812"/>
      <c r="AS354" s="812"/>
      <c r="AT354" s="812"/>
      <c r="AU354" s="812"/>
      <c r="AV354" s="812"/>
      <c r="AW354" s="812"/>
      <c r="AX354" s="812"/>
      <c r="AY354" s="812"/>
      <c r="AZ354" s="812"/>
      <c r="BA354" s="812"/>
      <c r="BB354" s="812"/>
      <c r="BC354" s="812"/>
      <c r="BD354" s="812"/>
      <c r="BE354" s="812"/>
      <c r="BF354" s="812"/>
      <c r="BG354" s="812"/>
      <c r="BH354" s="812"/>
      <c r="BI354" s="812"/>
      <c r="BJ354" s="812"/>
      <c r="BK354" s="812"/>
      <c r="BL354" s="812"/>
      <c r="BM354" s="812"/>
      <c r="BN354" s="812"/>
      <c r="BO354" s="812"/>
      <c r="BP354" s="812"/>
      <c r="BQ354" s="812"/>
      <c r="BR354" s="812"/>
      <c r="BS354" s="812"/>
      <c r="BT354" s="812"/>
      <c r="BU354" s="812"/>
      <c r="BV354" s="812"/>
      <c r="BW354" s="812"/>
      <c r="BX354" s="812"/>
      <c r="BY354" s="812"/>
      <c r="BZ354" s="812"/>
      <c r="CA354" s="812"/>
      <c r="CB354" s="812"/>
      <c r="CC354" s="812"/>
      <c r="CD354" s="812"/>
      <c r="CE354" s="812"/>
      <c r="CF354" s="812"/>
      <c r="CG354" s="812"/>
      <c r="CH354" s="812"/>
      <c r="CI354" s="812"/>
      <c r="CJ354" s="812"/>
      <c r="CK354" s="812"/>
      <c r="CL354" s="812"/>
      <c r="CM354" s="812"/>
      <c r="CN354" s="812"/>
      <c r="CO354" s="812"/>
      <c r="CP354" s="812"/>
      <c r="CQ354" s="812"/>
      <c r="CR354" s="812"/>
      <c r="CS354" s="812"/>
      <c r="CT354" s="812"/>
      <c r="CU354" s="812"/>
      <c r="CV354" s="812"/>
      <c r="CW354" s="812"/>
      <c r="CX354" s="812"/>
      <c r="CY354" s="812"/>
      <c r="CZ354" s="812"/>
      <c r="DA354" s="812"/>
      <c r="DB354" s="812"/>
      <c r="DC354" s="812"/>
      <c r="DD354" s="812"/>
      <c r="DE354" s="812"/>
      <c r="DF354" s="812"/>
      <c r="DG354" s="812"/>
      <c r="DH354" s="812"/>
      <c r="DI354" s="812"/>
      <c r="DJ354" s="812"/>
      <c r="DK354" s="812"/>
      <c r="DL354" s="812"/>
      <c r="DM354" s="812"/>
      <c r="DN354" s="812"/>
      <c r="DO354" s="812"/>
      <c r="DP354" s="812"/>
      <c r="DQ354" s="812"/>
      <c r="DR354" s="812"/>
      <c r="DS354" s="812"/>
      <c r="DT354" s="812"/>
      <c r="DU354" s="812"/>
      <c r="DV354" s="812"/>
      <c r="DW354" s="812"/>
      <c r="DX354" s="812"/>
      <c r="DY354" s="812"/>
      <c r="DZ354" s="812"/>
      <c r="EA354" s="812"/>
      <c r="EB354" s="812"/>
      <c r="EC354" s="812"/>
      <c r="ED354" s="812"/>
      <c r="EE354" s="812"/>
      <c r="EF354" s="812"/>
      <c r="EG354" s="812"/>
      <c r="EH354" s="812"/>
      <c r="EI354" s="812"/>
      <c r="EJ354" s="812"/>
      <c r="EK354" s="812"/>
      <c r="EL354" s="812"/>
      <c r="EM354" s="812"/>
      <c r="EN354" s="812"/>
      <c r="EO354" s="812"/>
      <c r="EP354" s="812"/>
      <c r="EQ354" s="812"/>
      <c r="ER354" s="812"/>
      <c r="ES354" s="812"/>
      <c r="ET354" s="812"/>
      <c r="EU354" s="812"/>
      <c r="EV354" s="812"/>
      <c r="EW354" s="812"/>
      <c r="EX354" s="812"/>
      <c r="EY354" s="812"/>
      <c r="EZ354" s="812"/>
      <c r="FA354" s="812"/>
      <c r="FB354" s="812"/>
      <c r="FC354" s="812"/>
      <c r="FD354" s="812"/>
      <c r="FE354" s="812"/>
      <c r="FF354" s="812"/>
      <c r="FG354" s="812"/>
      <c r="FH354" s="812"/>
      <c r="FI354" s="812"/>
      <c r="FJ354" s="812"/>
      <c r="FK354" s="812"/>
      <c r="FL354" s="812"/>
      <c r="FM354" s="812"/>
      <c r="FN354" s="812"/>
      <c r="FO354" s="812"/>
      <c r="FP354" s="812"/>
      <c r="FQ354" s="812"/>
      <c r="FR354" s="812"/>
      <c r="FS354" s="812"/>
      <c r="FT354" s="812"/>
      <c r="FU354" s="812"/>
      <c r="FV354" s="812"/>
      <c r="FW354" s="812"/>
      <c r="FX354" s="812"/>
      <c r="FY354" s="812"/>
      <c r="FZ354" s="812"/>
      <c r="GA354" s="812"/>
      <c r="GB354" s="812"/>
      <c r="GC354" s="812"/>
      <c r="GD354" s="812"/>
      <c r="GE354" s="812"/>
      <c r="GF354" s="812"/>
      <c r="GG354" s="812"/>
      <c r="GH354" s="812"/>
      <c r="GI354" s="812"/>
      <c r="GJ354" s="812"/>
      <c r="GK354" s="812"/>
      <c r="GL354" s="812"/>
      <c r="GM354" s="812"/>
    </row>
    <row r="355" spans="2:195" ht="15" customHeight="1" x14ac:dyDescent="0.2">
      <c r="B355" s="812"/>
      <c r="C355" s="812"/>
      <c r="D355" s="812"/>
      <c r="E355" s="812"/>
      <c r="F355" s="812"/>
      <c r="G355" s="812"/>
      <c r="H355" s="812"/>
      <c r="I355" s="812"/>
      <c r="J355" s="812"/>
      <c r="K355" s="812"/>
      <c r="L355" s="812"/>
      <c r="M355" s="812"/>
      <c r="N355" s="812"/>
      <c r="O355" s="812"/>
      <c r="P355" s="812"/>
      <c r="Q355" s="812"/>
      <c r="R355" s="812"/>
      <c r="S355" s="812"/>
      <c r="T355" s="812"/>
      <c r="U355" s="812"/>
      <c r="V355" s="812"/>
      <c r="W355" s="812"/>
      <c r="X355" s="812"/>
      <c r="Y355" s="812"/>
      <c r="Z355" s="812"/>
      <c r="AA355" s="812"/>
      <c r="AB355" s="812"/>
      <c r="AC355" s="812"/>
      <c r="AD355" s="812"/>
      <c r="AE355" s="812"/>
      <c r="AF355" s="812"/>
      <c r="AG355" s="812"/>
      <c r="AH355" s="812"/>
      <c r="AI355" s="812"/>
      <c r="AJ355" s="812"/>
      <c r="AK355" s="812"/>
      <c r="AL355" s="812"/>
      <c r="AM355" s="812"/>
      <c r="AN355" s="812"/>
      <c r="AO355" s="812"/>
      <c r="AP355" s="812"/>
      <c r="AQ355" s="812"/>
      <c r="AR355" s="812"/>
      <c r="AS355" s="812"/>
      <c r="AT355" s="812"/>
      <c r="AU355" s="812"/>
      <c r="AV355" s="812"/>
      <c r="AW355" s="812"/>
      <c r="AX355" s="812"/>
      <c r="AY355" s="812"/>
      <c r="AZ355" s="812"/>
      <c r="BA355" s="812"/>
      <c r="BB355" s="812"/>
      <c r="BC355" s="812"/>
      <c r="BD355" s="812"/>
      <c r="BE355" s="812"/>
      <c r="BF355" s="812"/>
      <c r="BG355" s="812"/>
      <c r="BH355" s="812"/>
      <c r="BI355" s="812"/>
      <c r="BJ355" s="812"/>
      <c r="BK355" s="812"/>
      <c r="BL355" s="812"/>
      <c r="BM355" s="812"/>
      <c r="BN355" s="812"/>
      <c r="BO355" s="812"/>
      <c r="BP355" s="812"/>
      <c r="BQ355" s="812"/>
      <c r="BR355" s="812"/>
      <c r="BS355" s="812"/>
      <c r="BT355" s="812"/>
      <c r="BU355" s="812"/>
      <c r="BV355" s="812"/>
      <c r="BW355" s="812"/>
      <c r="BX355" s="812"/>
      <c r="BY355" s="812"/>
      <c r="BZ355" s="812"/>
      <c r="CA355" s="812"/>
      <c r="CB355" s="812"/>
      <c r="CC355" s="812"/>
      <c r="CD355" s="812"/>
      <c r="CE355" s="812"/>
      <c r="CF355" s="812"/>
      <c r="CG355" s="812"/>
      <c r="CH355" s="812"/>
      <c r="CI355" s="812"/>
      <c r="CJ355" s="812"/>
      <c r="CK355" s="812"/>
      <c r="CL355" s="812"/>
      <c r="CM355" s="812"/>
      <c r="CN355" s="812"/>
      <c r="CO355" s="812"/>
      <c r="CP355" s="812"/>
      <c r="CQ355" s="812"/>
      <c r="CR355" s="812"/>
      <c r="CS355" s="812"/>
      <c r="CT355" s="812"/>
      <c r="CU355" s="812"/>
      <c r="CV355" s="812"/>
      <c r="CW355" s="812"/>
      <c r="CX355" s="812"/>
      <c r="CY355" s="812"/>
      <c r="CZ355" s="812"/>
      <c r="DA355" s="812"/>
      <c r="DB355" s="812"/>
      <c r="DC355" s="812"/>
      <c r="DD355" s="812"/>
      <c r="DE355" s="812"/>
      <c r="DF355" s="812"/>
      <c r="DG355" s="812"/>
      <c r="DH355" s="812"/>
      <c r="DI355" s="812"/>
      <c r="DJ355" s="812"/>
      <c r="DK355" s="812"/>
      <c r="DL355" s="812"/>
      <c r="DM355" s="812"/>
      <c r="DN355" s="812"/>
      <c r="DO355" s="812"/>
      <c r="DP355" s="812"/>
      <c r="DQ355" s="812"/>
      <c r="DR355" s="812"/>
      <c r="DS355" s="812"/>
      <c r="DT355" s="812"/>
      <c r="DU355" s="812"/>
      <c r="DV355" s="812"/>
      <c r="DW355" s="812"/>
      <c r="DX355" s="812"/>
      <c r="DY355" s="812"/>
      <c r="DZ355" s="812"/>
      <c r="EA355" s="812"/>
      <c r="EB355" s="812"/>
      <c r="EC355" s="812"/>
      <c r="ED355" s="812"/>
      <c r="EE355" s="812"/>
      <c r="EF355" s="812"/>
      <c r="EG355" s="812"/>
      <c r="EH355" s="812"/>
      <c r="EI355" s="812"/>
      <c r="EJ355" s="812"/>
      <c r="EK355" s="812"/>
      <c r="EL355" s="812"/>
      <c r="EM355" s="812"/>
      <c r="EN355" s="812"/>
      <c r="EO355" s="812"/>
      <c r="EP355" s="812"/>
      <c r="EQ355" s="812"/>
      <c r="ER355" s="812"/>
      <c r="ES355" s="812"/>
      <c r="ET355" s="812"/>
      <c r="EU355" s="812"/>
      <c r="EV355" s="812"/>
      <c r="EW355" s="812"/>
      <c r="EX355" s="812"/>
      <c r="EY355" s="812"/>
      <c r="EZ355" s="812"/>
      <c r="FA355" s="812"/>
      <c r="FB355" s="812"/>
      <c r="FC355" s="812"/>
      <c r="FD355" s="812"/>
      <c r="FE355" s="812"/>
      <c r="FF355" s="812"/>
      <c r="FG355" s="812"/>
      <c r="FH355" s="812"/>
      <c r="FI355" s="812"/>
      <c r="FJ355" s="812"/>
      <c r="FK355" s="812"/>
      <c r="FL355" s="812"/>
      <c r="FM355" s="812"/>
      <c r="FN355" s="812"/>
      <c r="FO355" s="812"/>
      <c r="FP355" s="812"/>
      <c r="FQ355" s="812"/>
      <c r="FR355" s="812"/>
      <c r="FS355" s="812"/>
      <c r="FT355" s="812"/>
      <c r="FU355" s="812"/>
      <c r="FV355" s="812"/>
      <c r="FW355" s="812"/>
      <c r="FX355" s="812"/>
      <c r="FY355" s="812"/>
      <c r="FZ355" s="812"/>
      <c r="GA355" s="812"/>
      <c r="GB355" s="812"/>
      <c r="GC355" s="812"/>
      <c r="GD355" s="812"/>
      <c r="GE355" s="812"/>
      <c r="GF355" s="812"/>
      <c r="GG355" s="812"/>
      <c r="GH355" s="812"/>
      <c r="GI355" s="812"/>
      <c r="GJ355" s="812"/>
      <c r="GK355" s="812"/>
      <c r="GL355" s="812"/>
      <c r="GM355" s="812"/>
    </row>
    <row r="356" spans="2:195" ht="15" customHeight="1" x14ac:dyDescent="0.2">
      <c r="B356" s="812"/>
      <c r="C356" s="812"/>
      <c r="D356" s="812"/>
      <c r="E356" s="812"/>
      <c r="F356" s="812"/>
      <c r="G356" s="812"/>
      <c r="H356" s="812"/>
      <c r="I356" s="812"/>
      <c r="J356" s="812"/>
      <c r="K356" s="812"/>
      <c r="L356" s="812"/>
      <c r="M356" s="812"/>
      <c r="N356" s="812"/>
      <c r="O356" s="812"/>
      <c r="P356" s="812"/>
      <c r="Q356" s="812"/>
      <c r="R356" s="812"/>
      <c r="S356" s="812"/>
      <c r="T356" s="812"/>
      <c r="U356" s="812"/>
      <c r="V356" s="812"/>
      <c r="W356" s="812"/>
      <c r="X356" s="812"/>
      <c r="Y356" s="812"/>
      <c r="Z356" s="812"/>
      <c r="AA356" s="812"/>
      <c r="AB356" s="812"/>
      <c r="AC356" s="812"/>
      <c r="AD356" s="812"/>
      <c r="AE356" s="812"/>
      <c r="AF356" s="812"/>
      <c r="AG356" s="812"/>
      <c r="AH356" s="812"/>
      <c r="AI356" s="812"/>
      <c r="AJ356" s="812"/>
      <c r="AK356" s="812"/>
      <c r="AL356" s="812"/>
      <c r="AM356" s="812"/>
      <c r="AN356" s="812"/>
      <c r="AO356" s="812"/>
      <c r="AP356" s="812"/>
      <c r="AQ356" s="812"/>
      <c r="AR356" s="812"/>
      <c r="AS356" s="812"/>
      <c r="AT356" s="812"/>
      <c r="AU356" s="812"/>
      <c r="AV356" s="812"/>
      <c r="AW356" s="812"/>
      <c r="AX356" s="812"/>
      <c r="AY356" s="812"/>
      <c r="AZ356" s="812"/>
      <c r="BA356" s="812"/>
      <c r="BB356" s="812"/>
      <c r="BC356" s="812"/>
      <c r="BD356" s="812"/>
      <c r="BE356" s="812"/>
      <c r="BF356" s="812"/>
      <c r="BG356" s="812"/>
      <c r="BH356" s="812"/>
      <c r="BI356" s="812"/>
      <c r="BJ356" s="812"/>
      <c r="BK356" s="812"/>
      <c r="BL356" s="812"/>
      <c r="BM356" s="812"/>
      <c r="BN356" s="812"/>
      <c r="BO356" s="812"/>
      <c r="BP356" s="812"/>
      <c r="BQ356" s="812"/>
      <c r="BR356" s="812"/>
      <c r="BS356" s="812"/>
      <c r="BT356" s="812"/>
      <c r="BU356" s="812"/>
      <c r="BV356" s="812"/>
      <c r="BW356" s="812"/>
      <c r="BX356" s="812"/>
      <c r="BY356" s="812"/>
      <c r="BZ356" s="812"/>
      <c r="CA356" s="812"/>
      <c r="CB356" s="812"/>
      <c r="CC356" s="812"/>
      <c r="CD356" s="812"/>
      <c r="CE356" s="812"/>
      <c r="CF356" s="812"/>
      <c r="CG356" s="812"/>
      <c r="CH356" s="812"/>
      <c r="CI356" s="812"/>
      <c r="CJ356" s="812"/>
      <c r="CK356" s="812"/>
      <c r="CL356" s="812"/>
      <c r="CM356" s="812"/>
      <c r="CN356" s="812"/>
      <c r="CO356" s="812"/>
      <c r="CP356" s="812"/>
      <c r="CQ356" s="812"/>
      <c r="CR356" s="812"/>
      <c r="CS356" s="812"/>
      <c r="CT356" s="812"/>
      <c r="CU356" s="812"/>
      <c r="CV356" s="812"/>
      <c r="CW356" s="812"/>
      <c r="CX356" s="812"/>
      <c r="CY356" s="812"/>
      <c r="CZ356" s="812"/>
      <c r="DA356" s="812"/>
      <c r="DB356" s="812"/>
      <c r="DC356" s="812"/>
      <c r="DD356" s="812"/>
      <c r="DE356" s="812"/>
      <c r="DF356" s="812"/>
      <c r="DG356" s="812"/>
      <c r="DH356" s="812"/>
      <c r="DI356" s="812"/>
      <c r="DJ356" s="812"/>
      <c r="DK356" s="812"/>
      <c r="DL356" s="812"/>
      <c r="DM356" s="812"/>
      <c r="DN356" s="812"/>
      <c r="DO356" s="812"/>
      <c r="DP356" s="812"/>
      <c r="DQ356" s="812"/>
      <c r="DR356" s="812"/>
      <c r="DS356" s="812"/>
      <c r="DT356" s="812"/>
      <c r="DU356" s="812"/>
      <c r="DV356" s="812"/>
      <c r="DW356" s="812"/>
      <c r="DX356" s="812"/>
      <c r="DY356" s="812"/>
      <c r="DZ356" s="812"/>
      <c r="EA356" s="812"/>
      <c r="EB356" s="812"/>
      <c r="EC356" s="812"/>
      <c r="ED356" s="812"/>
      <c r="EE356" s="812"/>
      <c r="EF356" s="812"/>
      <c r="EG356" s="812"/>
      <c r="EH356" s="812"/>
      <c r="EI356" s="812"/>
      <c r="EJ356" s="812"/>
      <c r="EK356" s="812"/>
      <c r="EL356" s="812"/>
      <c r="EM356" s="812"/>
      <c r="EN356" s="812"/>
      <c r="EO356" s="812"/>
      <c r="EP356" s="812"/>
      <c r="EQ356" s="812"/>
      <c r="ER356" s="812"/>
      <c r="ES356" s="812"/>
      <c r="ET356" s="812"/>
      <c r="EU356" s="812"/>
      <c r="EV356" s="812"/>
      <c r="EW356" s="812"/>
      <c r="EX356" s="812"/>
      <c r="EY356" s="812"/>
      <c r="EZ356" s="812"/>
      <c r="FA356" s="812"/>
      <c r="FB356" s="812"/>
      <c r="FC356" s="812"/>
      <c r="FD356" s="812"/>
      <c r="FE356" s="812"/>
      <c r="FF356" s="812"/>
      <c r="FG356" s="812"/>
      <c r="FH356" s="812"/>
      <c r="FI356" s="812"/>
      <c r="FJ356" s="812"/>
      <c r="FK356" s="812"/>
      <c r="FL356" s="812"/>
      <c r="FM356" s="812"/>
      <c r="FN356" s="812"/>
      <c r="FO356" s="812"/>
      <c r="FP356" s="812"/>
      <c r="FQ356" s="812"/>
      <c r="FR356" s="812"/>
      <c r="FS356" s="812"/>
      <c r="FT356" s="812"/>
      <c r="FU356" s="812"/>
      <c r="FV356" s="812"/>
      <c r="FW356" s="812"/>
      <c r="FX356" s="812"/>
      <c r="FY356" s="812"/>
      <c r="FZ356" s="812"/>
      <c r="GA356" s="812"/>
      <c r="GB356" s="812"/>
      <c r="GC356" s="812"/>
      <c r="GD356" s="812"/>
      <c r="GE356" s="812"/>
      <c r="GF356" s="812"/>
      <c r="GG356" s="812"/>
      <c r="GH356" s="812"/>
      <c r="GI356" s="812"/>
      <c r="GJ356" s="812"/>
      <c r="GK356" s="812"/>
      <c r="GL356" s="812"/>
      <c r="GM356" s="812"/>
    </row>
    <row r="357" spans="2:195" ht="15" customHeight="1" x14ac:dyDescent="0.2">
      <c r="B357" s="812"/>
      <c r="C357" s="812"/>
      <c r="D357" s="812"/>
      <c r="E357" s="812"/>
      <c r="F357" s="812"/>
      <c r="G357" s="812"/>
      <c r="H357" s="812"/>
      <c r="I357" s="812"/>
      <c r="J357" s="812"/>
      <c r="K357" s="812"/>
      <c r="L357" s="812"/>
      <c r="M357" s="812"/>
      <c r="N357" s="812"/>
      <c r="O357" s="812"/>
      <c r="P357" s="812"/>
      <c r="Q357" s="812"/>
      <c r="R357" s="812"/>
      <c r="S357" s="812"/>
      <c r="T357" s="812"/>
      <c r="U357" s="812"/>
      <c r="V357" s="812"/>
      <c r="W357" s="812"/>
      <c r="X357" s="812"/>
      <c r="Y357" s="812"/>
      <c r="Z357" s="812"/>
      <c r="AA357" s="812"/>
      <c r="AB357" s="812"/>
      <c r="AC357" s="812"/>
      <c r="AD357" s="812"/>
      <c r="AE357" s="812"/>
      <c r="AF357" s="812"/>
      <c r="AG357" s="812"/>
      <c r="AH357" s="812"/>
      <c r="AI357" s="812"/>
      <c r="AJ357" s="812"/>
      <c r="AK357" s="812"/>
      <c r="AL357" s="812"/>
      <c r="AM357" s="812"/>
      <c r="AN357" s="812"/>
      <c r="AO357" s="812"/>
      <c r="AP357" s="812"/>
      <c r="AQ357" s="812"/>
      <c r="AR357" s="812"/>
      <c r="AS357" s="812"/>
      <c r="AT357" s="812"/>
      <c r="AU357" s="812"/>
      <c r="AV357" s="812"/>
      <c r="AW357" s="812"/>
      <c r="AX357" s="812"/>
      <c r="AY357" s="812"/>
      <c r="AZ357" s="812"/>
      <c r="BA357" s="812"/>
      <c r="BB357" s="812"/>
      <c r="BC357" s="812"/>
      <c r="BD357" s="812"/>
      <c r="BE357" s="812"/>
      <c r="BF357" s="812"/>
      <c r="BG357" s="812"/>
      <c r="BH357" s="812"/>
      <c r="BI357" s="812"/>
      <c r="BJ357" s="812"/>
      <c r="BK357" s="812"/>
      <c r="BL357" s="812"/>
      <c r="BM357" s="812"/>
      <c r="BN357" s="812"/>
      <c r="BO357" s="812"/>
      <c r="BP357" s="812"/>
      <c r="BQ357" s="812"/>
      <c r="BR357" s="812"/>
      <c r="BS357" s="812"/>
      <c r="BT357" s="812"/>
      <c r="BU357" s="812"/>
      <c r="BV357" s="812"/>
      <c r="BW357" s="812"/>
      <c r="BX357" s="812"/>
      <c r="BY357" s="812"/>
      <c r="BZ357" s="812"/>
      <c r="CA357" s="812"/>
      <c r="CB357" s="812"/>
      <c r="CC357" s="812"/>
      <c r="CD357" s="812"/>
      <c r="CE357" s="812"/>
      <c r="CF357" s="812"/>
      <c r="CG357" s="812"/>
      <c r="CH357" s="812"/>
      <c r="CI357" s="812"/>
      <c r="CJ357" s="812"/>
      <c r="CK357" s="812"/>
      <c r="CL357" s="812"/>
      <c r="CM357" s="812"/>
      <c r="CN357" s="812"/>
      <c r="CO357" s="812"/>
      <c r="CP357" s="812"/>
      <c r="CQ357" s="812"/>
      <c r="CR357" s="812"/>
      <c r="CS357" s="812"/>
      <c r="CT357" s="812"/>
      <c r="CU357" s="812"/>
      <c r="CV357" s="812"/>
      <c r="CW357" s="812"/>
      <c r="CX357" s="812"/>
      <c r="CY357" s="812"/>
      <c r="CZ357" s="812"/>
      <c r="DA357" s="812"/>
      <c r="DB357" s="812"/>
      <c r="DC357" s="812"/>
      <c r="DD357" s="812"/>
      <c r="DE357" s="812"/>
      <c r="DF357" s="812"/>
      <c r="DG357" s="812"/>
      <c r="DH357" s="812"/>
      <c r="DI357" s="812"/>
      <c r="DJ357" s="812"/>
      <c r="DK357" s="812"/>
      <c r="DL357" s="812"/>
      <c r="DM357" s="812"/>
      <c r="DN357" s="812"/>
      <c r="DO357" s="812"/>
      <c r="DP357" s="812"/>
      <c r="DQ357" s="812"/>
      <c r="DR357" s="812"/>
      <c r="DS357" s="812"/>
      <c r="DT357" s="812"/>
      <c r="DU357" s="812"/>
      <c r="DV357" s="812"/>
      <c r="DW357" s="812"/>
      <c r="DX357" s="812"/>
      <c r="DY357" s="812"/>
      <c r="DZ357" s="812"/>
      <c r="EA357" s="812"/>
      <c r="EB357" s="812"/>
      <c r="EC357" s="812"/>
      <c r="ED357" s="812"/>
      <c r="EE357" s="812"/>
      <c r="EF357" s="812"/>
      <c r="EG357" s="812"/>
      <c r="EH357" s="812"/>
      <c r="EI357" s="812"/>
      <c r="EJ357" s="812"/>
      <c r="EK357" s="812"/>
      <c r="EL357" s="812"/>
      <c r="EM357" s="812"/>
      <c r="EN357" s="812"/>
      <c r="EO357" s="812"/>
      <c r="EP357" s="812"/>
      <c r="EQ357" s="812"/>
      <c r="ER357" s="812"/>
      <c r="ES357" s="812"/>
      <c r="ET357" s="812"/>
      <c r="EU357" s="812"/>
      <c r="EV357" s="812"/>
      <c r="EW357" s="812"/>
      <c r="EX357" s="812"/>
      <c r="EY357" s="812"/>
      <c r="EZ357" s="812"/>
      <c r="FA357" s="812"/>
      <c r="FB357" s="812"/>
      <c r="FC357" s="812"/>
      <c r="FD357" s="812"/>
      <c r="FE357" s="812"/>
      <c r="FF357" s="812"/>
      <c r="FG357" s="812"/>
      <c r="FH357" s="812"/>
      <c r="FI357" s="812"/>
      <c r="FJ357" s="812"/>
      <c r="FK357" s="812"/>
      <c r="FL357" s="812"/>
      <c r="FM357" s="812"/>
      <c r="FN357" s="812"/>
      <c r="FO357" s="812"/>
      <c r="FP357" s="812"/>
      <c r="FQ357" s="812"/>
      <c r="FR357" s="812"/>
      <c r="FS357" s="812"/>
      <c r="FT357" s="812"/>
      <c r="FU357" s="812"/>
      <c r="FV357" s="812"/>
      <c r="FW357" s="812"/>
      <c r="FX357" s="812"/>
      <c r="FY357" s="812"/>
      <c r="FZ357" s="812"/>
      <c r="GA357" s="812"/>
      <c r="GB357" s="812"/>
      <c r="GC357" s="812"/>
      <c r="GD357" s="812"/>
      <c r="GE357" s="812"/>
      <c r="GF357" s="812"/>
      <c r="GG357" s="812"/>
      <c r="GH357" s="812"/>
      <c r="GI357" s="812"/>
      <c r="GJ357" s="812"/>
      <c r="GK357" s="812"/>
      <c r="GL357" s="812"/>
      <c r="GM357" s="812"/>
    </row>
    <row r="358" spans="2:195" ht="15" customHeight="1" x14ac:dyDescent="0.2">
      <c r="B358" s="812"/>
      <c r="C358" s="812"/>
      <c r="D358" s="812"/>
      <c r="E358" s="812"/>
      <c r="F358" s="812"/>
      <c r="G358" s="812"/>
      <c r="H358" s="812"/>
      <c r="I358" s="812"/>
      <c r="J358" s="812"/>
      <c r="K358" s="812"/>
      <c r="L358" s="812"/>
      <c r="M358" s="812"/>
      <c r="N358" s="812"/>
      <c r="O358" s="812"/>
      <c r="P358" s="812"/>
      <c r="Q358" s="812"/>
      <c r="R358" s="812"/>
      <c r="S358" s="812"/>
      <c r="T358" s="812"/>
      <c r="U358" s="812"/>
      <c r="V358" s="812"/>
      <c r="W358" s="812"/>
      <c r="X358" s="812"/>
      <c r="Y358" s="812"/>
      <c r="Z358" s="812"/>
      <c r="AA358" s="812"/>
      <c r="AB358" s="812"/>
      <c r="AC358" s="812"/>
      <c r="AD358" s="812"/>
      <c r="AE358" s="812"/>
      <c r="AF358" s="812"/>
      <c r="AG358" s="812"/>
      <c r="AH358" s="812"/>
      <c r="AI358" s="812"/>
      <c r="AJ358" s="812"/>
      <c r="AK358" s="812"/>
      <c r="AL358" s="812"/>
      <c r="AM358" s="812"/>
      <c r="AN358" s="812"/>
      <c r="AO358" s="812"/>
      <c r="AP358" s="812"/>
      <c r="AQ358" s="812"/>
      <c r="AR358" s="812"/>
      <c r="AS358" s="812"/>
      <c r="AT358" s="812"/>
      <c r="AU358" s="812"/>
      <c r="AV358" s="812"/>
      <c r="AW358" s="812"/>
      <c r="AX358" s="812"/>
      <c r="AY358" s="812"/>
      <c r="AZ358" s="812"/>
      <c r="BA358" s="812"/>
      <c r="BB358" s="812"/>
      <c r="BC358" s="812"/>
      <c r="BD358" s="812"/>
      <c r="BE358" s="812"/>
      <c r="BF358" s="812"/>
      <c r="BG358" s="812"/>
      <c r="BH358" s="812"/>
      <c r="BI358" s="812"/>
      <c r="BJ358" s="812"/>
      <c r="BK358" s="812"/>
      <c r="BL358" s="812"/>
      <c r="BM358" s="812"/>
      <c r="BN358" s="812"/>
      <c r="BO358" s="812"/>
      <c r="BP358" s="812"/>
      <c r="BQ358" s="812"/>
      <c r="BR358" s="812"/>
      <c r="BS358" s="812"/>
      <c r="BT358" s="812"/>
      <c r="BU358" s="812"/>
      <c r="BV358" s="812"/>
      <c r="BW358" s="812"/>
      <c r="BX358" s="812"/>
      <c r="BY358" s="812"/>
      <c r="BZ358" s="812"/>
      <c r="CA358" s="812"/>
      <c r="CB358" s="812"/>
      <c r="CC358" s="812"/>
      <c r="CD358" s="812"/>
      <c r="CE358" s="812"/>
      <c r="CF358" s="812"/>
      <c r="CG358" s="812"/>
      <c r="CH358" s="812"/>
      <c r="CI358" s="812"/>
      <c r="CJ358" s="812"/>
      <c r="CK358" s="812"/>
      <c r="CL358" s="812"/>
      <c r="CM358" s="812"/>
      <c r="CN358" s="812"/>
      <c r="CO358" s="812"/>
      <c r="CP358" s="812"/>
      <c r="CQ358" s="812"/>
      <c r="CR358" s="812"/>
      <c r="CS358" s="812"/>
      <c r="CT358" s="812"/>
      <c r="CU358" s="812"/>
      <c r="CV358" s="812"/>
      <c r="CW358" s="812"/>
      <c r="CX358" s="812"/>
      <c r="CY358" s="812"/>
      <c r="CZ358" s="812"/>
      <c r="DA358" s="812"/>
      <c r="DB358" s="812"/>
      <c r="DC358" s="812"/>
      <c r="DD358" s="812"/>
      <c r="DE358" s="812"/>
      <c r="DF358" s="812"/>
      <c r="DG358" s="812"/>
      <c r="DH358" s="812"/>
      <c r="DI358" s="812"/>
      <c r="DJ358" s="812"/>
      <c r="DK358" s="812"/>
      <c r="DL358" s="812"/>
      <c r="DM358" s="812"/>
      <c r="DN358" s="812"/>
      <c r="DO358" s="812"/>
      <c r="DP358" s="812"/>
      <c r="DQ358" s="812"/>
      <c r="DR358" s="812"/>
      <c r="DS358" s="812"/>
      <c r="DT358" s="812"/>
      <c r="DU358" s="812"/>
      <c r="DV358" s="812"/>
      <c r="DW358" s="812"/>
      <c r="DX358" s="812"/>
      <c r="DY358" s="812"/>
      <c r="DZ358" s="812"/>
      <c r="EA358" s="812"/>
      <c r="EB358" s="812"/>
      <c r="EC358" s="812"/>
      <c r="ED358" s="812"/>
      <c r="EE358" s="812"/>
      <c r="EF358" s="812"/>
      <c r="EG358" s="812"/>
      <c r="EH358" s="812"/>
      <c r="EI358" s="812"/>
      <c r="EJ358" s="812"/>
      <c r="EK358" s="812"/>
      <c r="EL358" s="812"/>
      <c r="EM358" s="812"/>
      <c r="EN358" s="812"/>
      <c r="EO358" s="812"/>
      <c r="EP358" s="812"/>
      <c r="EQ358" s="812"/>
      <c r="ER358" s="812"/>
      <c r="ES358" s="812"/>
      <c r="ET358" s="812"/>
      <c r="EU358" s="812"/>
      <c r="EV358" s="812"/>
      <c r="EW358" s="812"/>
      <c r="EX358" s="812"/>
      <c r="EY358" s="812"/>
      <c r="EZ358" s="812"/>
      <c r="FA358" s="812"/>
      <c r="FB358" s="812"/>
      <c r="FC358" s="812"/>
      <c r="FD358" s="812"/>
      <c r="FE358" s="812"/>
      <c r="FF358" s="812"/>
      <c r="FG358" s="812"/>
      <c r="FH358" s="812"/>
      <c r="FI358" s="812"/>
      <c r="FJ358" s="812"/>
      <c r="FK358" s="812"/>
      <c r="FL358" s="812"/>
      <c r="FM358" s="812"/>
      <c r="FN358" s="812"/>
      <c r="FO358" s="812"/>
      <c r="FP358" s="812"/>
      <c r="FQ358" s="812"/>
      <c r="FR358" s="812"/>
      <c r="FS358" s="812"/>
      <c r="FT358" s="812"/>
      <c r="FU358" s="812"/>
      <c r="FV358" s="812"/>
      <c r="FW358" s="812"/>
      <c r="FX358" s="812"/>
      <c r="FY358" s="812"/>
      <c r="FZ358" s="812"/>
      <c r="GA358" s="812"/>
      <c r="GB358" s="812"/>
      <c r="GC358" s="812"/>
      <c r="GD358" s="812"/>
      <c r="GE358" s="812"/>
      <c r="GF358" s="812"/>
      <c r="GG358" s="812"/>
      <c r="GH358" s="812"/>
      <c r="GI358" s="812"/>
      <c r="GJ358" s="812"/>
      <c r="GK358" s="812"/>
      <c r="GL358" s="812"/>
      <c r="GM358" s="812"/>
    </row>
    <row r="359" spans="2:195" ht="15" customHeight="1" x14ac:dyDescent="0.2">
      <c r="B359" s="812"/>
      <c r="C359" s="812"/>
      <c r="D359" s="812"/>
      <c r="E359" s="812"/>
      <c r="F359" s="812"/>
      <c r="G359" s="812"/>
      <c r="H359" s="812"/>
      <c r="I359" s="812"/>
      <c r="J359" s="812"/>
      <c r="K359" s="812"/>
      <c r="L359" s="812"/>
      <c r="M359" s="812"/>
      <c r="N359" s="812"/>
      <c r="O359" s="812"/>
      <c r="P359" s="812"/>
      <c r="Q359" s="812"/>
      <c r="R359" s="812"/>
      <c r="S359" s="812"/>
      <c r="T359" s="812"/>
      <c r="U359" s="812"/>
      <c r="V359" s="812"/>
      <c r="W359" s="812"/>
      <c r="X359" s="812"/>
      <c r="Y359" s="812"/>
      <c r="Z359" s="812"/>
      <c r="AA359" s="812"/>
      <c r="AB359" s="812"/>
      <c r="AC359" s="812"/>
      <c r="AD359" s="812"/>
      <c r="AE359" s="812"/>
      <c r="AF359" s="812"/>
      <c r="AG359" s="812"/>
      <c r="AH359" s="812"/>
      <c r="AI359" s="812"/>
      <c r="AJ359" s="812"/>
      <c r="AK359" s="812"/>
      <c r="AL359" s="812"/>
      <c r="AM359" s="812"/>
      <c r="AN359" s="812"/>
      <c r="AO359" s="812"/>
      <c r="AP359" s="812"/>
      <c r="AQ359" s="812"/>
      <c r="AR359" s="812"/>
      <c r="AS359" s="812"/>
      <c r="AT359" s="812"/>
      <c r="AU359" s="812"/>
      <c r="AV359" s="812"/>
      <c r="AW359" s="812"/>
      <c r="AX359" s="812"/>
      <c r="AY359" s="812"/>
      <c r="AZ359" s="812"/>
      <c r="BA359" s="812"/>
      <c r="BB359" s="812"/>
      <c r="BC359" s="812"/>
      <c r="BD359" s="812"/>
      <c r="BE359" s="812"/>
      <c r="BF359" s="812"/>
      <c r="BG359" s="812"/>
      <c r="BH359" s="812"/>
      <c r="BI359" s="812"/>
      <c r="BJ359" s="812"/>
      <c r="BK359" s="812"/>
      <c r="BL359" s="812"/>
      <c r="BM359" s="812"/>
      <c r="BN359" s="812"/>
      <c r="BO359" s="812"/>
      <c r="BP359" s="812"/>
      <c r="BQ359" s="812"/>
      <c r="BR359" s="812"/>
      <c r="BS359" s="812"/>
      <c r="BT359" s="812"/>
      <c r="BU359" s="812"/>
      <c r="BV359" s="812"/>
      <c r="BW359" s="812"/>
      <c r="BX359" s="812"/>
      <c r="BY359" s="812"/>
      <c r="BZ359" s="812"/>
      <c r="CA359" s="812"/>
      <c r="CB359" s="812"/>
      <c r="CC359" s="812"/>
      <c r="CD359" s="812"/>
      <c r="CE359" s="812"/>
      <c r="CF359" s="812"/>
      <c r="CG359" s="812"/>
      <c r="CH359" s="812"/>
      <c r="CI359" s="812"/>
      <c r="CJ359" s="812"/>
      <c r="CK359" s="812"/>
      <c r="CL359" s="812"/>
      <c r="CM359" s="812"/>
      <c r="CN359" s="812"/>
      <c r="CO359" s="812"/>
      <c r="CP359" s="812"/>
      <c r="CQ359" s="812"/>
      <c r="CR359" s="812"/>
      <c r="CS359" s="812"/>
      <c r="CT359" s="812"/>
      <c r="CU359" s="812"/>
      <c r="CV359" s="812"/>
      <c r="CW359" s="812"/>
      <c r="CX359" s="812"/>
      <c r="CY359" s="812"/>
      <c r="CZ359" s="812"/>
      <c r="DA359" s="812"/>
      <c r="DB359" s="812"/>
      <c r="DC359" s="812"/>
      <c r="DD359" s="812"/>
      <c r="DE359" s="812"/>
      <c r="DF359" s="812"/>
      <c r="DG359" s="812"/>
      <c r="DH359" s="812"/>
      <c r="DI359" s="812"/>
      <c r="DJ359" s="812"/>
      <c r="DK359" s="812"/>
      <c r="DL359" s="812"/>
      <c r="DM359" s="812"/>
      <c r="DN359" s="812"/>
      <c r="DO359" s="812"/>
      <c r="DP359" s="812"/>
      <c r="DQ359" s="812"/>
      <c r="DR359" s="812"/>
      <c r="DS359" s="812"/>
      <c r="DT359" s="812"/>
      <c r="DU359" s="812"/>
      <c r="DV359" s="812"/>
      <c r="DW359" s="812"/>
      <c r="DX359" s="812"/>
      <c r="DY359" s="812"/>
      <c r="DZ359" s="812"/>
      <c r="EA359" s="812"/>
      <c r="EB359" s="812"/>
      <c r="EC359" s="812"/>
      <c r="ED359" s="812"/>
      <c r="EE359" s="812"/>
      <c r="EF359" s="812"/>
      <c r="EG359" s="812"/>
      <c r="EH359" s="812"/>
      <c r="EI359" s="812"/>
      <c r="EJ359" s="812"/>
      <c r="EK359" s="812"/>
      <c r="EL359" s="812"/>
      <c r="EM359" s="812"/>
      <c r="EN359" s="812"/>
      <c r="EO359" s="812"/>
      <c r="EP359" s="812"/>
      <c r="EQ359" s="812"/>
      <c r="ER359" s="812"/>
      <c r="ES359" s="812"/>
      <c r="ET359" s="812"/>
      <c r="EU359" s="812"/>
      <c r="EV359" s="812"/>
      <c r="EW359" s="812"/>
      <c r="EX359" s="812"/>
      <c r="EY359" s="812"/>
      <c r="EZ359" s="812"/>
      <c r="FA359" s="812"/>
      <c r="FB359" s="812"/>
      <c r="FC359" s="812"/>
      <c r="FD359" s="812"/>
      <c r="FE359" s="812"/>
      <c r="FF359" s="812"/>
      <c r="FG359" s="812"/>
      <c r="FH359" s="812"/>
      <c r="FI359" s="812"/>
      <c r="FJ359" s="812"/>
      <c r="FK359" s="812"/>
      <c r="FL359" s="812"/>
      <c r="FM359" s="812"/>
      <c r="FN359" s="812"/>
      <c r="FO359" s="812"/>
      <c r="FP359" s="812"/>
      <c r="FQ359" s="812"/>
      <c r="FR359" s="812"/>
      <c r="FS359" s="812"/>
      <c r="FT359" s="812"/>
      <c r="FU359" s="812"/>
      <c r="FV359" s="812"/>
      <c r="FW359" s="812"/>
      <c r="FX359" s="812"/>
      <c r="FY359" s="812"/>
      <c r="FZ359" s="812"/>
      <c r="GA359" s="812"/>
      <c r="GB359" s="812"/>
      <c r="GC359" s="812"/>
      <c r="GD359" s="812"/>
      <c r="GE359" s="812"/>
      <c r="GF359" s="812"/>
      <c r="GG359" s="812"/>
      <c r="GH359" s="812"/>
      <c r="GI359" s="812"/>
      <c r="GJ359" s="812"/>
      <c r="GK359" s="812"/>
      <c r="GL359" s="812"/>
      <c r="GM359" s="812"/>
    </row>
    <row r="360" spans="2:195" ht="15" customHeight="1" x14ac:dyDescent="0.2">
      <c r="B360" s="812"/>
      <c r="C360" s="812"/>
      <c r="D360" s="812"/>
      <c r="E360" s="812"/>
      <c r="F360" s="812"/>
      <c r="G360" s="812"/>
      <c r="H360" s="812"/>
      <c r="I360" s="812"/>
      <c r="J360" s="812"/>
      <c r="K360" s="812"/>
      <c r="L360" s="812"/>
      <c r="M360" s="812"/>
      <c r="N360" s="812"/>
      <c r="O360" s="812"/>
      <c r="P360" s="812"/>
      <c r="Q360" s="812"/>
      <c r="R360" s="812"/>
      <c r="S360" s="812"/>
      <c r="T360" s="812"/>
      <c r="U360" s="812"/>
      <c r="V360" s="812"/>
      <c r="W360" s="812"/>
      <c r="X360" s="812"/>
      <c r="Y360" s="812"/>
      <c r="Z360" s="812"/>
      <c r="AA360" s="812"/>
      <c r="AB360" s="812"/>
      <c r="AC360" s="812"/>
      <c r="AD360" s="812"/>
      <c r="AE360" s="812"/>
      <c r="AF360" s="812"/>
      <c r="AG360" s="812"/>
      <c r="AH360" s="812"/>
      <c r="AI360" s="812"/>
      <c r="AJ360" s="812"/>
      <c r="AK360" s="812"/>
      <c r="AL360" s="812"/>
      <c r="AM360" s="812"/>
      <c r="AN360" s="812"/>
      <c r="AO360" s="812"/>
      <c r="AP360" s="812"/>
      <c r="AQ360" s="812"/>
      <c r="AR360" s="812"/>
      <c r="AS360" s="812"/>
      <c r="AT360" s="812"/>
      <c r="AU360" s="812"/>
      <c r="AV360" s="812"/>
      <c r="AW360" s="812"/>
      <c r="AX360" s="812"/>
      <c r="AY360" s="812"/>
      <c r="AZ360" s="812"/>
      <c r="BA360" s="812"/>
      <c r="BB360" s="812"/>
      <c r="BC360" s="812"/>
      <c r="BD360" s="812"/>
      <c r="BE360" s="812"/>
      <c r="BF360" s="812"/>
      <c r="BG360" s="812"/>
      <c r="BH360" s="812"/>
      <c r="BI360" s="812"/>
      <c r="BJ360" s="812"/>
      <c r="BK360" s="812"/>
      <c r="BL360" s="812"/>
      <c r="BM360" s="812"/>
      <c r="BN360" s="812"/>
      <c r="BO360" s="812"/>
      <c r="BP360" s="812"/>
      <c r="BQ360" s="812"/>
      <c r="BR360" s="812"/>
      <c r="BS360" s="812"/>
      <c r="BT360" s="812"/>
      <c r="BU360" s="812"/>
      <c r="BV360" s="812"/>
      <c r="BW360" s="812"/>
      <c r="BX360" s="812"/>
      <c r="BY360" s="812"/>
      <c r="BZ360" s="812"/>
      <c r="CA360" s="812"/>
      <c r="CB360" s="812"/>
      <c r="CC360" s="812"/>
      <c r="CD360" s="812"/>
      <c r="CE360" s="812"/>
      <c r="CF360" s="812"/>
      <c r="CG360" s="812"/>
      <c r="CH360" s="812"/>
      <c r="CI360" s="812"/>
      <c r="CJ360" s="812"/>
      <c r="CK360" s="812"/>
      <c r="CL360" s="812"/>
      <c r="CM360" s="812"/>
      <c r="CN360" s="812"/>
      <c r="CO360" s="812"/>
      <c r="CP360" s="812"/>
      <c r="CQ360" s="812"/>
      <c r="CR360" s="812"/>
      <c r="CS360" s="812"/>
      <c r="CT360" s="812"/>
      <c r="CU360" s="812"/>
      <c r="CV360" s="812"/>
      <c r="CW360" s="812"/>
      <c r="CX360" s="812"/>
      <c r="CY360" s="812"/>
      <c r="CZ360" s="812"/>
      <c r="DA360" s="812"/>
      <c r="DB360" s="812"/>
      <c r="DC360" s="812"/>
      <c r="DD360" s="812"/>
      <c r="DE360" s="812"/>
      <c r="DF360" s="812"/>
      <c r="DG360" s="812"/>
      <c r="DH360" s="812"/>
      <c r="DI360" s="812"/>
      <c r="DJ360" s="812"/>
      <c r="DK360" s="812"/>
      <c r="DL360" s="812"/>
      <c r="DM360" s="812"/>
      <c r="DN360" s="812"/>
      <c r="DO360" s="812"/>
      <c r="DP360" s="812"/>
      <c r="DQ360" s="812"/>
      <c r="DR360" s="812"/>
      <c r="DS360" s="812"/>
      <c r="DT360" s="812"/>
      <c r="DU360" s="812"/>
      <c r="DV360" s="812"/>
      <c r="DW360" s="812"/>
      <c r="DX360" s="812"/>
      <c r="DY360" s="812"/>
      <c r="DZ360" s="812"/>
      <c r="EA360" s="812"/>
      <c r="EB360" s="812"/>
      <c r="EC360" s="812"/>
      <c r="ED360" s="812"/>
      <c r="EE360" s="812"/>
      <c r="EF360" s="812"/>
      <c r="EG360" s="812"/>
      <c r="EH360" s="812"/>
      <c r="EI360" s="812"/>
      <c r="EJ360" s="812"/>
      <c r="EK360" s="812"/>
      <c r="EL360" s="812"/>
      <c r="EM360" s="812"/>
      <c r="EN360" s="812"/>
      <c r="EO360" s="812"/>
      <c r="EP360" s="812"/>
      <c r="EQ360" s="812"/>
      <c r="ER360" s="812"/>
      <c r="ES360" s="812"/>
      <c r="ET360" s="812"/>
      <c r="EU360" s="812"/>
      <c r="EV360" s="812"/>
      <c r="EW360" s="812"/>
      <c r="EX360" s="812"/>
      <c r="EY360" s="812"/>
      <c r="EZ360" s="812"/>
      <c r="FA360" s="812"/>
      <c r="FB360" s="812"/>
      <c r="FC360" s="812"/>
      <c r="FD360" s="812"/>
      <c r="FE360" s="812"/>
      <c r="FF360" s="812"/>
      <c r="FG360" s="812"/>
      <c r="FH360" s="812"/>
      <c r="FI360" s="812"/>
      <c r="FJ360" s="812"/>
      <c r="FK360" s="812"/>
      <c r="FL360" s="812"/>
      <c r="FM360" s="812"/>
      <c r="FN360" s="812"/>
      <c r="FO360" s="812"/>
      <c r="FP360" s="812"/>
      <c r="FQ360" s="812"/>
      <c r="FR360" s="812"/>
      <c r="FS360" s="812"/>
      <c r="FT360" s="812"/>
      <c r="FU360" s="812"/>
      <c r="FV360" s="812"/>
      <c r="FW360" s="812"/>
      <c r="FX360" s="812"/>
      <c r="FY360" s="812"/>
      <c r="FZ360" s="812"/>
      <c r="GA360" s="812"/>
      <c r="GB360" s="812"/>
      <c r="GC360" s="812"/>
      <c r="GD360" s="812"/>
      <c r="GE360" s="812"/>
      <c r="GF360" s="812"/>
      <c r="GG360" s="812"/>
      <c r="GH360" s="812"/>
      <c r="GI360" s="812"/>
      <c r="GJ360" s="812"/>
      <c r="GK360" s="812"/>
      <c r="GL360" s="812"/>
      <c r="GM360" s="812"/>
    </row>
    <row r="361" spans="2:195" ht="15" customHeight="1" x14ac:dyDescent="0.2">
      <c r="B361" s="812"/>
      <c r="C361" s="812"/>
      <c r="D361" s="812"/>
      <c r="E361" s="812"/>
      <c r="F361" s="812"/>
      <c r="G361" s="812"/>
      <c r="H361" s="812"/>
      <c r="I361" s="812"/>
      <c r="J361" s="812"/>
      <c r="K361" s="812"/>
      <c r="L361" s="812"/>
      <c r="M361" s="812"/>
      <c r="N361" s="812"/>
      <c r="O361" s="812"/>
      <c r="P361" s="812"/>
      <c r="Q361" s="812"/>
      <c r="R361" s="812"/>
      <c r="S361" s="812"/>
      <c r="T361" s="812"/>
      <c r="U361" s="812"/>
      <c r="V361" s="812"/>
      <c r="W361" s="812"/>
      <c r="X361" s="812"/>
      <c r="Y361" s="812"/>
      <c r="Z361" s="812"/>
      <c r="AA361" s="812"/>
      <c r="AB361" s="812"/>
      <c r="AC361" s="812"/>
      <c r="AD361" s="812"/>
      <c r="AE361" s="812"/>
      <c r="AF361" s="812"/>
      <c r="AG361" s="812"/>
      <c r="AH361" s="812"/>
      <c r="AI361" s="812"/>
      <c r="AJ361" s="812"/>
      <c r="AK361" s="812"/>
      <c r="AL361" s="812"/>
      <c r="AM361" s="812"/>
      <c r="AN361" s="812"/>
      <c r="AO361" s="812"/>
      <c r="AP361" s="812"/>
      <c r="AQ361" s="812"/>
      <c r="AR361" s="812"/>
      <c r="AS361" s="812"/>
      <c r="AT361" s="812"/>
      <c r="AU361" s="812"/>
      <c r="AV361" s="812"/>
      <c r="AW361" s="812"/>
      <c r="AX361" s="812"/>
      <c r="AY361" s="812"/>
      <c r="AZ361" s="812"/>
      <c r="BA361" s="812"/>
      <c r="BB361" s="812"/>
      <c r="BC361" s="812"/>
      <c r="BD361" s="812"/>
      <c r="BE361" s="812"/>
      <c r="BF361" s="812"/>
      <c r="BG361" s="812"/>
      <c r="BH361" s="812"/>
      <c r="BI361" s="812"/>
      <c r="BJ361" s="812"/>
      <c r="BK361" s="812"/>
      <c r="BL361" s="812"/>
      <c r="BM361" s="812"/>
      <c r="BN361" s="812"/>
      <c r="BO361" s="812"/>
      <c r="BP361" s="812"/>
      <c r="BQ361" s="812"/>
      <c r="BR361" s="812"/>
      <c r="BS361" s="812"/>
      <c r="BT361" s="812"/>
      <c r="BU361" s="812"/>
      <c r="BV361" s="812"/>
      <c r="BW361" s="812"/>
      <c r="BX361" s="812"/>
      <c r="BY361" s="812"/>
      <c r="BZ361" s="812"/>
      <c r="CA361" s="812"/>
      <c r="CB361" s="812"/>
      <c r="CC361" s="812"/>
      <c r="CD361" s="812"/>
      <c r="CE361" s="812"/>
      <c r="CF361" s="812"/>
      <c r="CG361" s="812"/>
      <c r="CH361" s="812"/>
      <c r="CI361" s="812"/>
      <c r="CJ361" s="812"/>
      <c r="CK361" s="812"/>
      <c r="CL361" s="812"/>
      <c r="CM361" s="812"/>
      <c r="CN361" s="812"/>
      <c r="CO361" s="812"/>
      <c r="CP361" s="812"/>
      <c r="CQ361" s="812"/>
      <c r="CR361" s="812"/>
      <c r="CS361" s="812"/>
      <c r="CT361" s="812"/>
      <c r="CU361" s="812"/>
      <c r="CV361" s="812"/>
      <c r="CW361" s="812"/>
      <c r="CX361" s="812"/>
      <c r="CY361" s="812"/>
      <c r="CZ361" s="812"/>
      <c r="DA361" s="812"/>
      <c r="DB361" s="812"/>
      <c r="DC361" s="812"/>
      <c r="DD361" s="812"/>
      <c r="DE361" s="812"/>
      <c r="DF361" s="812"/>
      <c r="DG361" s="812"/>
      <c r="DH361" s="812"/>
      <c r="DI361" s="812"/>
      <c r="DJ361" s="812"/>
      <c r="DK361" s="812"/>
      <c r="DL361" s="812"/>
      <c r="DM361" s="812"/>
      <c r="DN361" s="812"/>
      <c r="DO361" s="812"/>
      <c r="DP361" s="812"/>
      <c r="DQ361" s="812"/>
      <c r="DR361" s="812"/>
      <c r="DS361" s="812"/>
      <c r="DT361" s="812"/>
      <c r="DU361" s="812"/>
      <c r="DV361" s="812"/>
      <c r="DW361" s="812"/>
      <c r="DX361" s="812"/>
      <c r="DY361" s="812"/>
      <c r="DZ361" s="812"/>
      <c r="EA361" s="812"/>
      <c r="EB361" s="812"/>
      <c r="EC361" s="812"/>
      <c r="ED361" s="812"/>
      <c r="EE361" s="812"/>
      <c r="EF361" s="812"/>
      <c r="EG361" s="812"/>
      <c r="EH361" s="812"/>
      <c r="EI361" s="812"/>
      <c r="EJ361" s="812"/>
      <c r="EK361" s="812"/>
      <c r="EL361" s="812"/>
      <c r="EM361" s="812"/>
      <c r="EN361" s="812"/>
      <c r="EO361" s="812"/>
      <c r="EP361" s="812"/>
      <c r="EQ361" s="812"/>
      <c r="ER361" s="812"/>
      <c r="ES361" s="812"/>
      <c r="ET361" s="812"/>
      <c r="EU361" s="812"/>
      <c r="EV361" s="812"/>
      <c r="EW361" s="812"/>
      <c r="EX361" s="812"/>
      <c r="EY361" s="812"/>
      <c r="EZ361" s="812"/>
      <c r="FA361" s="812"/>
      <c r="FB361" s="812"/>
      <c r="FC361" s="812"/>
      <c r="FD361" s="812"/>
      <c r="FE361" s="812"/>
      <c r="FF361" s="812"/>
      <c r="FG361" s="812"/>
      <c r="FH361" s="812"/>
      <c r="FI361" s="812"/>
      <c r="FJ361" s="812"/>
      <c r="FK361" s="812"/>
      <c r="FL361" s="812"/>
      <c r="FM361" s="812"/>
      <c r="FN361" s="812"/>
      <c r="FO361" s="812"/>
      <c r="FP361" s="812"/>
      <c r="FQ361" s="812"/>
      <c r="FR361" s="812"/>
      <c r="FS361" s="812"/>
      <c r="FT361" s="812"/>
      <c r="FU361" s="812"/>
      <c r="FV361" s="812"/>
      <c r="FW361" s="812"/>
      <c r="FX361" s="812"/>
      <c r="FY361" s="812"/>
      <c r="FZ361" s="812"/>
      <c r="GA361" s="812"/>
      <c r="GB361" s="812"/>
      <c r="GC361" s="812"/>
      <c r="GD361" s="812"/>
      <c r="GE361" s="812"/>
      <c r="GF361" s="812"/>
      <c r="GG361" s="812"/>
      <c r="GH361" s="812"/>
      <c r="GI361" s="812"/>
      <c r="GJ361" s="812"/>
      <c r="GK361" s="812"/>
      <c r="GL361" s="812"/>
      <c r="GM361" s="812"/>
    </row>
    <row r="362" spans="2:195" ht="15" customHeight="1" x14ac:dyDescent="0.2">
      <c r="B362" s="812"/>
      <c r="C362" s="812"/>
      <c r="D362" s="812"/>
      <c r="E362" s="812"/>
      <c r="F362" s="812"/>
      <c r="G362" s="812"/>
      <c r="H362" s="812"/>
      <c r="I362" s="812"/>
      <c r="J362" s="812"/>
      <c r="K362" s="812"/>
      <c r="L362" s="812"/>
      <c r="M362" s="812"/>
      <c r="N362" s="812"/>
      <c r="O362" s="812"/>
      <c r="P362" s="812"/>
      <c r="Q362" s="812"/>
      <c r="R362" s="812"/>
      <c r="S362" s="812"/>
      <c r="T362" s="812"/>
      <c r="U362" s="812"/>
      <c r="V362" s="812"/>
      <c r="W362" s="812"/>
      <c r="X362" s="812"/>
      <c r="Y362" s="812"/>
      <c r="Z362" s="812"/>
      <c r="AA362" s="812"/>
      <c r="AB362" s="812"/>
      <c r="AC362" s="812"/>
      <c r="AD362" s="812"/>
      <c r="AE362" s="812"/>
      <c r="AF362" s="812"/>
      <c r="AG362" s="812"/>
      <c r="AH362" s="812"/>
      <c r="AI362" s="812"/>
      <c r="AJ362" s="812"/>
      <c r="AK362" s="812"/>
      <c r="AL362" s="812"/>
      <c r="AM362" s="812"/>
      <c r="AN362" s="812"/>
      <c r="AO362" s="812"/>
      <c r="AP362" s="812"/>
      <c r="AQ362" s="812"/>
      <c r="AR362" s="812"/>
      <c r="AS362" s="812"/>
      <c r="AT362" s="812"/>
      <c r="AU362" s="812"/>
      <c r="AV362" s="812"/>
      <c r="AW362" s="812"/>
      <c r="AX362" s="812"/>
      <c r="AY362" s="812"/>
      <c r="AZ362" s="812"/>
      <c r="BA362" s="812"/>
      <c r="BB362" s="812"/>
      <c r="BC362" s="812"/>
      <c r="BD362" s="812"/>
      <c r="BE362" s="812"/>
      <c r="BF362" s="812"/>
      <c r="BG362" s="812"/>
      <c r="BH362" s="812"/>
      <c r="BI362" s="812"/>
      <c r="BJ362" s="812"/>
      <c r="BK362" s="812"/>
      <c r="BL362" s="812"/>
      <c r="BM362" s="812"/>
      <c r="BN362" s="812"/>
      <c r="BO362" s="812"/>
      <c r="BP362" s="812"/>
      <c r="BQ362" s="812"/>
      <c r="BR362" s="812"/>
      <c r="BS362" s="812"/>
      <c r="BT362" s="812"/>
      <c r="BU362" s="812"/>
      <c r="BV362" s="812"/>
      <c r="BW362" s="812"/>
      <c r="BX362" s="812"/>
      <c r="BY362" s="812"/>
      <c r="BZ362" s="812"/>
      <c r="CA362" s="812"/>
      <c r="CB362" s="812"/>
      <c r="CC362" s="812"/>
      <c r="CD362" s="812"/>
      <c r="CE362" s="812"/>
      <c r="CF362" s="812"/>
      <c r="CG362" s="812"/>
      <c r="CH362" s="812"/>
      <c r="CI362" s="812"/>
      <c r="CJ362" s="812"/>
      <c r="CK362" s="812"/>
      <c r="CL362" s="812"/>
      <c r="CM362" s="812"/>
      <c r="CN362" s="812"/>
      <c r="CO362" s="812"/>
      <c r="CP362" s="812"/>
      <c r="CQ362" s="812"/>
      <c r="CR362" s="812"/>
      <c r="CS362" s="812"/>
      <c r="CT362" s="812"/>
      <c r="CU362" s="812"/>
      <c r="CV362" s="812"/>
      <c r="CW362" s="812"/>
      <c r="CX362" s="812"/>
      <c r="CY362" s="812"/>
      <c r="CZ362" s="812"/>
      <c r="DA362" s="812"/>
      <c r="DB362" s="812"/>
      <c r="DC362" s="812"/>
      <c r="DD362" s="812"/>
      <c r="DE362" s="812"/>
      <c r="DF362" s="812"/>
      <c r="DG362" s="812"/>
      <c r="DH362" s="812"/>
      <c r="DI362" s="812"/>
      <c r="DJ362" s="812"/>
      <c r="DK362" s="812"/>
      <c r="DL362" s="812"/>
      <c r="DM362" s="812"/>
      <c r="DN362" s="812"/>
      <c r="DO362" s="812"/>
      <c r="DP362" s="812"/>
      <c r="DQ362" s="812"/>
      <c r="DR362" s="812"/>
      <c r="DS362" s="812"/>
      <c r="DT362" s="812"/>
      <c r="DU362" s="812"/>
      <c r="DV362" s="812"/>
      <c r="DW362" s="812"/>
      <c r="DX362" s="812"/>
      <c r="DY362" s="812"/>
      <c r="DZ362" s="812"/>
      <c r="EA362" s="812"/>
      <c r="EB362" s="812"/>
      <c r="EC362" s="812"/>
      <c r="ED362" s="812"/>
      <c r="EE362" s="812"/>
      <c r="EF362" s="812"/>
      <c r="EG362" s="812"/>
      <c r="EH362" s="812"/>
      <c r="EI362" s="812"/>
      <c r="EJ362" s="812"/>
      <c r="EK362" s="812"/>
      <c r="EL362" s="812"/>
      <c r="EM362" s="812"/>
      <c r="EN362" s="812"/>
      <c r="EO362" s="812"/>
      <c r="EP362" s="812"/>
      <c r="EQ362" s="812"/>
      <c r="ER362" s="812"/>
      <c r="ES362" s="812"/>
      <c r="ET362" s="812"/>
      <c r="EU362" s="812"/>
      <c r="EV362" s="812"/>
      <c r="EW362" s="812"/>
      <c r="EX362" s="812"/>
      <c r="EY362" s="812"/>
      <c r="EZ362" s="812"/>
      <c r="FA362" s="812"/>
      <c r="FB362" s="812"/>
      <c r="FC362" s="812"/>
      <c r="FD362" s="812"/>
      <c r="FE362" s="812"/>
      <c r="FF362" s="812"/>
      <c r="FG362" s="812"/>
      <c r="FH362" s="812"/>
      <c r="FI362" s="812"/>
      <c r="FJ362" s="812"/>
      <c r="FK362" s="812"/>
      <c r="FL362" s="812"/>
      <c r="FM362" s="812"/>
      <c r="FN362" s="812"/>
      <c r="FO362" s="812"/>
      <c r="FP362" s="812"/>
      <c r="FQ362" s="812"/>
      <c r="FR362" s="812"/>
      <c r="FS362" s="812"/>
      <c r="FT362" s="812"/>
      <c r="FU362" s="812"/>
      <c r="FV362" s="812"/>
      <c r="FW362" s="812"/>
      <c r="FX362" s="812"/>
      <c r="FY362" s="812"/>
      <c r="FZ362" s="812"/>
      <c r="GA362" s="812"/>
      <c r="GB362" s="812"/>
      <c r="GC362" s="812"/>
      <c r="GD362" s="812"/>
      <c r="GE362" s="812"/>
      <c r="GF362" s="812"/>
      <c r="GG362" s="812"/>
      <c r="GH362" s="812"/>
      <c r="GI362" s="812"/>
      <c r="GJ362" s="812"/>
      <c r="GK362" s="812"/>
      <c r="GL362" s="812"/>
      <c r="GM362" s="812"/>
    </row>
    <row r="363" spans="2:195" ht="15" customHeight="1" x14ac:dyDescent="0.2">
      <c r="B363" s="812"/>
      <c r="C363" s="812"/>
      <c r="D363" s="812"/>
      <c r="E363" s="812"/>
      <c r="F363" s="812"/>
      <c r="G363" s="812"/>
      <c r="H363" s="812"/>
      <c r="I363" s="812"/>
      <c r="J363" s="812"/>
      <c r="K363" s="812"/>
      <c r="L363" s="812"/>
      <c r="M363" s="812"/>
      <c r="N363" s="812"/>
      <c r="O363" s="812"/>
      <c r="P363" s="812"/>
      <c r="Q363" s="812"/>
      <c r="R363" s="812"/>
      <c r="S363" s="812"/>
      <c r="T363" s="812"/>
      <c r="U363" s="812"/>
      <c r="V363" s="812"/>
      <c r="W363" s="812"/>
      <c r="X363" s="812"/>
      <c r="Y363" s="812"/>
      <c r="Z363" s="812"/>
      <c r="AA363" s="812"/>
      <c r="AB363" s="812"/>
      <c r="AC363" s="812"/>
      <c r="AD363" s="812"/>
      <c r="AE363" s="812"/>
      <c r="AF363" s="812"/>
      <c r="AG363" s="812"/>
      <c r="AH363" s="812"/>
      <c r="AI363" s="812"/>
      <c r="AJ363" s="812"/>
      <c r="AK363" s="812"/>
      <c r="AL363" s="812"/>
      <c r="AM363" s="812"/>
      <c r="AN363" s="812"/>
      <c r="AO363" s="812"/>
      <c r="AP363" s="812"/>
      <c r="AQ363" s="812"/>
      <c r="AR363" s="812"/>
      <c r="AS363" s="812"/>
      <c r="AT363" s="812"/>
      <c r="AU363" s="812"/>
      <c r="AV363" s="812"/>
      <c r="AW363" s="812"/>
      <c r="AX363" s="812"/>
      <c r="AY363" s="812"/>
      <c r="AZ363" s="812"/>
      <c r="BA363" s="812"/>
      <c r="BB363" s="812"/>
      <c r="BC363" s="812"/>
      <c r="BD363" s="812"/>
      <c r="BE363" s="812"/>
      <c r="BF363" s="812"/>
      <c r="BG363" s="812"/>
      <c r="BH363" s="812"/>
      <c r="BI363" s="812"/>
      <c r="BJ363" s="812"/>
      <c r="BK363" s="812"/>
      <c r="BL363" s="812"/>
      <c r="BM363" s="812"/>
      <c r="BN363" s="812"/>
      <c r="BO363" s="812"/>
      <c r="BP363" s="812"/>
      <c r="BQ363" s="812"/>
      <c r="BR363" s="812"/>
      <c r="BS363" s="812"/>
      <c r="BT363" s="812"/>
      <c r="BU363" s="812"/>
      <c r="BV363" s="812"/>
      <c r="BW363" s="812"/>
      <c r="BX363" s="812"/>
      <c r="BY363" s="812"/>
      <c r="BZ363" s="812"/>
      <c r="CA363" s="812"/>
      <c r="CB363" s="812"/>
      <c r="CC363" s="812"/>
      <c r="CD363" s="812"/>
      <c r="CE363" s="812"/>
      <c r="CF363" s="812"/>
      <c r="CG363" s="812"/>
      <c r="CH363" s="812"/>
      <c r="CI363" s="812"/>
      <c r="CJ363" s="812"/>
      <c r="CK363" s="812"/>
      <c r="CL363" s="812"/>
      <c r="CM363" s="812"/>
      <c r="CN363" s="812"/>
      <c r="CO363" s="812"/>
      <c r="CP363" s="812"/>
      <c r="CQ363" s="812"/>
      <c r="CR363" s="812"/>
      <c r="CS363" s="812"/>
      <c r="CT363" s="812"/>
      <c r="CU363" s="812"/>
      <c r="CV363" s="812"/>
      <c r="CW363" s="812"/>
      <c r="CX363" s="812"/>
      <c r="CY363" s="812"/>
      <c r="CZ363" s="812"/>
      <c r="DA363" s="812"/>
      <c r="DB363" s="812"/>
      <c r="DC363" s="812"/>
      <c r="DD363" s="812"/>
      <c r="DE363" s="812"/>
      <c r="DF363" s="812"/>
      <c r="DG363" s="812"/>
      <c r="DH363" s="812"/>
      <c r="DI363" s="812"/>
      <c r="DJ363" s="812"/>
      <c r="DK363" s="812"/>
      <c r="DL363" s="812"/>
      <c r="DM363" s="812"/>
      <c r="DN363" s="812"/>
      <c r="DO363" s="812"/>
      <c r="DP363" s="812"/>
      <c r="DQ363" s="812"/>
      <c r="DR363" s="812"/>
      <c r="DS363" s="812"/>
      <c r="DT363" s="812"/>
      <c r="DU363" s="812"/>
      <c r="DV363" s="812"/>
      <c r="DW363" s="812"/>
      <c r="DX363" s="812"/>
      <c r="DY363" s="812"/>
      <c r="DZ363" s="812"/>
      <c r="EA363" s="812"/>
      <c r="EB363" s="812"/>
      <c r="EC363" s="812"/>
      <c r="ED363" s="812"/>
      <c r="EE363" s="812"/>
      <c r="EF363" s="812"/>
      <c r="EG363" s="812"/>
      <c r="EH363" s="812"/>
      <c r="EI363" s="812"/>
      <c r="EJ363" s="812"/>
      <c r="EK363" s="812"/>
      <c r="EL363" s="812"/>
      <c r="EM363" s="812"/>
      <c r="EN363" s="812"/>
      <c r="EO363" s="812"/>
      <c r="EP363" s="812"/>
      <c r="EQ363" s="812"/>
      <c r="ER363" s="812"/>
      <c r="ES363" s="812"/>
      <c r="ET363" s="812"/>
      <c r="EU363" s="812"/>
      <c r="EV363" s="812"/>
      <c r="EW363" s="812"/>
      <c r="EX363" s="812"/>
      <c r="EY363" s="812"/>
      <c r="EZ363" s="812"/>
      <c r="FA363" s="812"/>
      <c r="FB363" s="812"/>
      <c r="FC363" s="812"/>
      <c r="FD363" s="812"/>
      <c r="FE363" s="812"/>
      <c r="FF363" s="812"/>
      <c r="FG363" s="812"/>
      <c r="FH363" s="812"/>
      <c r="FI363" s="812"/>
      <c r="FJ363" s="812"/>
      <c r="FK363" s="812"/>
      <c r="FL363" s="812"/>
      <c r="FM363" s="812"/>
      <c r="FN363" s="812"/>
      <c r="FO363" s="812"/>
      <c r="FP363" s="812"/>
      <c r="FQ363" s="812"/>
      <c r="FR363" s="812"/>
      <c r="FS363" s="812"/>
      <c r="FT363" s="812"/>
      <c r="FU363" s="812"/>
      <c r="FV363" s="812"/>
      <c r="FW363" s="812"/>
      <c r="FX363" s="812"/>
      <c r="FY363" s="812"/>
      <c r="FZ363" s="812"/>
      <c r="GA363" s="812"/>
      <c r="GB363" s="812"/>
      <c r="GC363" s="812"/>
      <c r="GD363" s="812"/>
      <c r="GE363" s="812"/>
      <c r="GF363" s="812"/>
      <c r="GG363" s="812"/>
      <c r="GH363" s="812"/>
      <c r="GI363" s="812"/>
      <c r="GJ363" s="812"/>
      <c r="GK363" s="812"/>
      <c r="GL363" s="812"/>
      <c r="GM363" s="812"/>
    </row>
    <row r="364" spans="2:195" ht="15" customHeight="1" x14ac:dyDescent="0.2">
      <c r="B364" s="812"/>
      <c r="C364" s="812"/>
      <c r="D364" s="812"/>
      <c r="E364" s="812"/>
      <c r="F364" s="812"/>
      <c r="G364" s="812"/>
      <c r="H364" s="812"/>
      <c r="I364" s="812"/>
      <c r="J364" s="812"/>
      <c r="K364" s="812"/>
      <c r="L364" s="812"/>
      <c r="M364" s="812"/>
      <c r="N364" s="812"/>
      <c r="O364" s="812"/>
      <c r="P364" s="812"/>
      <c r="Q364" s="812"/>
      <c r="R364" s="812"/>
      <c r="S364" s="812"/>
      <c r="T364" s="812"/>
      <c r="U364" s="812"/>
      <c r="V364" s="812"/>
      <c r="W364" s="812"/>
      <c r="X364" s="812"/>
      <c r="Y364" s="812"/>
      <c r="Z364" s="812"/>
      <c r="AA364" s="812"/>
      <c r="AB364" s="812"/>
      <c r="AC364" s="812"/>
      <c r="AD364" s="812"/>
      <c r="AE364" s="812"/>
      <c r="AF364" s="812"/>
      <c r="AG364" s="812"/>
      <c r="AH364" s="812"/>
      <c r="AI364" s="812"/>
      <c r="AJ364" s="812"/>
      <c r="AK364" s="812"/>
      <c r="AL364" s="812"/>
      <c r="AM364" s="812"/>
      <c r="AN364" s="812"/>
      <c r="AO364" s="812"/>
      <c r="AP364" s="812"/>
      <c r="AQ364" s="812"/>
      <c r="AR364" s="812"/>
      <c r="AS364" s="812"/>
      <c r="AT364" s="812"/>
      <c r="AU364" s="812"/>
      <c r="AV364" s="812"/>
      <c r="AW364" s="812"/>
      <c r="AX364" s="812"/>
      <c r="AY364" s="812"/>
      <c r="AZ364" s="812"/>
      <c r="BA364" s="812"/>
      <c r="BB364" s="812"/>
      <c r="BC364" s="812"/>
      <c r="BD364" s="812"/>
      <c r="BE364" s="812"/>
      <c r="BF364" s="812"/>
      <c r="BG364" s="812"/>
      <c r="BH364" s="812"/>
      <c r="BI364" s="812"/>
      <c r="BJ364" s="812"/>
      <c r="BK364" s="812"/>
      <c r="BL364" s="812"/>
      <c r="BM364" s="812"/>
      <c r="BN364" s="812"/>
      <c r="BO364" s="812"/>
      <c r="BP364" s="812"/>
      <c r="BQ364" s="812"/>
      <c r="BR364" s="812"/>
      <c r="BS364" s="812"/>
      <c r="BT364" s="812"/>
      <c r="BU364" s="812"/>
      <c r="BV364" s="812"/>
      <c r="BW364" s="812"/>
      <c r="BX364" s="812"/>
      <c r="BY364" s="812"/>
      <c r="BZ364" s="812"/>
      <c r="CA364" s="812"/>
      <c r="CB364" s="812"/>
      <c r="CC364" s="812"/>
      <c r="CD364" s="812"/>
      <c r="CE364" s="812"/>
      <c r="CF364" s="812"/>
      <c r="CG364" s="812"/>
      <c r="CH364" s="812"/>
      <c r="CI364" s="812"/>
      <c r="CJ364" s="812"/>
      <c r="CK364" s="812"/>
      <c r="CL364" s="812"/>
      <c r="CM364" s="812"/>
      <c r="CN364" s="812"/>
      <c r="CO364" s="812"/>
      <c r="CP364" s="812"/>
      <c r="CQ364" s="812"/>
      <c r="CR364" s="812"/>
      <c r="CS364" s="812"/>
      <c r="CT364" s="812"/>
      <c r="CU364" s="812"/>
      <c r="CV364" s="812"/>
      <c r="CW364" s="812"/>
      <c r="CX364" s="812"/>
      <c r="CY364" s="812"/>
      <c r="CZ364" s="812"/>
      <c r="DA364" s="812"/>
      <c r="DB364" s="812"/>
      <c r="DC364" s="812"/>
      <c r="DD364" s="812"/>
      <c r="DE364" s="812"/>
      <c r="DF364" s="812"/>
      <c r="DG364" s="812"/>
      <c r="DH364" s="812"/>
      <c r="DI364" s="812"/>
      <c r="DJ364" s="812"/>
      <c r="DK364" s="812"/>
      <c r="DL364" s="812"/>
      <c r="DM364" s="812"/>
      <c r="DN364" s="812"/>
      <c r="DO364" s="812"/>
      <c r="DP364" s="812"/>
      <c r="DQ364" s="812"/>
      <c r="DR364" s="812"/>
      <c r="DS364" s="812"/>
      <c r="DT364" s="812"/>
      <c r="DU364" s="812"/>
      <c r="DV364" s="812"/>
      <c r="DW364" s="812"/>
      <c r="DX364" s="812"/>
      <c r="DY364" s="812"/>
      <c r="DZ364" s="812"/>
      <c r="EA364" s="812"/>
      <c r="EB364" s="812"/>
      <c r="EC364" s="812"/>
      <c r="ED364" s="812"/>
      <c r="EE364" s="812"/>
      <c r="EF364" s="812"/>
      <c r="EG364" s="812"/>
      <c r="EH364" s="812"/>
      <c r="EI364" s="812"/>
      <c r="EJ364" s="812"/>
      <c r="EK364" s="812"/>
      <c r="EL364" s="812"/>
      <c r="EM364" s="812"/>
      <c r="EN364" s="812"/>
      <c r="EO364" s="812"/>
      <c r="EP364" s="812"/>
      <c r="EQ364" s="812"/>
      <c r="ER364" s="812"/>
      <c r="ES364" s="812"/>
      <c r="ET364" s="812"/>
      <c r="EU364" s="812"/>
      <c r="EV364" s="812"/>
      <c r="EW364" s="812"/>
      <c r="EX364" s="812"/>
      <c r="EY364" s="812"/>
      <c r="EZ364" s="812"/>
      <c r="FA364" s="812"/>
      <c r="FB364" s="812"/>
      <c r="FC364" s="812"/>
      <c r="FD364" s="812"/>
      <c r="FE364" s="812"/>
      <c r="FF364" s="812"/>
      <c r="FG364" s="812"/>
      <c r="FH364" s="812"/>
      <c r="FI364" s="812"/>
      <c r="FJ364" s="812"/>
      <c r="FK364" s="812"/>
      <c r="FL364" s="812"/>
      <c r="FM364" s="812"/>
      <c r="FN364" s="812"/>
      <c r="FO364" s="812"/>
      <c r="FP364" s="812"/>
      <c r="FQ364" s="812"/>
      <c r="FR364" s="812"/>
      <c r="FS364" s="812"/>
      <c r="FT364" s="812"/>
      <c r="FU364" s="812"/>
      <c r="FV364" s="812"/>
      <c r="FW364" s="812"/>
      <c r="FX364" s="812"/>
      <c r="FY364" s="812"/>
      <c r="FZ364" s="812"/>
      <c r="GA364" s="812"/>
      <c r="GB364" s="812"/>
      <c r="GC364" s="812"/>
      <c r="GD364" s="812"/>
      <c r="GE364" s="812"/>
      <c r="GF364" s="812"/>
      <c r="GG364" s="812"/>
      <c r="GH364" s="812"/>
      <c r="GI364" s="812"/>
      <c r="GJ364" s="812"/>
      <c r="GK364" s="812"/>
      <c r="GL364" s="812"/>
      <c r="GM364" s="812"/>
    </row>
    <row r="365" spans="2:195" ht="15" customHeight="1" x14ac:dyDescent="0.2">
      <c r="B365" s="812"/>
      <c r="C365" s="812"/>
      <c r="D365" s="812"/>
      <c r="E365" s="812"/>
      <c r="F365" s="812"/>
      <c r="G365" s="812"/>
      <c r="H365" s="812"/>
      <c r="I365" s="812"/>
      <c r="J365" s="812"/>
      <c r="K365" s="812"/>
      <c r="L365" s="812"/>
      <c r="M365" s="812"/>
      <c r="N365" s="812"/>
      <c r="O365" s="812"/>
      <c r="P365" s="812"/>
      <c r="Q365" s="812"/>
      <c r="R365" s="812"/>
      <c r="S365" s="812"/>
      <c r="T365" s="812"/>
      <c r="U365" s="812"/>
      <c r="V365" s="812"/>
      <c r="W365" s="812"/>
      <c r="X365" s="812"/>
      <c r="Y365" s="812"/>
      <c r="Z365" s="812"/>
      <c r="AA365" s="812"/>
      <c r="AB365" s="812"/>
      <c r="AC365" s="812"/>
      <c r="AD365" s="812"/>
      <c r="AE365" s="812"/>
      <c r="AF365" s="812"/>
      <c r="AG365" s="812"/>
      <c r="AH365" s="812"/>
      <c r="AI365" s="812"/>
      <c r="AJ365" s="812"/>
      <c r="AK365" s="812"/>
      <c r="AL365" s="812"/>
      <c r="AM365" s="812"/>
      <c r="AN365" s="812"/>
      <c r="AO365" s="812"/>
      <c r="AP365" s="812"/>
      <c r="AQ365" s="812"/>
      <c r="AR365" s="812"/>
      <c r="AS365" s="812"/>
      <c r="AT365" s="812"/>
      <c r="AU365" s="812"/>
      <c r="AV365" s="812"/>
      <c r="AW365" s="812"/>
      <c r="AX365" s="812"/>
      <c r="AY365" s="812"/>
      <c r="AZ365" s="812"/>
      <c r="BA365" s="812"/>
      <c r="BB365" s="812"/>
      <c r="BC365" s="812"/>
      <c r="BD365" s="812"/>
      <c r="BE365" s="812"/>
      <c r="BF365" s="812"/>
      <c r="BG365" s="812"/>
      <c r="BH365" s="812"/>
      <c r="BI365" s="812"/>
      <c r="BJ365" s="812"/>
      <c r="BK365" s="812"/>
      <c r="BL365" s="812"/>
      <c r="BM365" s="812"/>
      <c r="BN365" s="812"/>
      <c r="BO365" s="812"/>
      <c r="BP365" s="812"/>
      <c r="BQ365" s="812"/>
      <c r="BR365" s="812"/>
      <c r="BS365" s="812"/>
      <c r="BT365" s="812"/>
      <c r="BU365" s="812"/>
      <c r="BV365" s="812"/>
      <c r="BW365" s="812"/>
      <c r="BX365" s="812"/>
      <c r="BY365" s="812"/>
      <c r="BZ365" s="812"/>
      <c r="CA365" s="812"/>
      <c r="CB365" s="812"/>
      <c r="CC365" s="812"/>
      <c r="CD365" s="812"/>
      <c r="CE365" s="812"/>
      <c r="CF365" s="812"/>
      <c r="CG365" s="812"/>
      <c r="CH365" s="812"/>
      <c r="CI365" s="812"/>
      <c r="CJ365" s="812"/>
      <c r="CK365" s="812"/>
      <c r="CL365" s="812"/>
      <c r="CM365" s="812"/>
      <c r="CN365" s="812"/>
      <c r="CO365" s="812"/>
      <c r="CP365" s="812"/>
      <c r="CQ365" s="812"/>
      <c r="CR365" s="812"/>
      <c r="CS365" s="812"/>
      <c r="CT365" s="812"/>
      <c r="CU365" s="812"/>
      <c r="CV365" s="812"/>
      <c r="CW365" s="812"/>
      <c r="CX365" s="812"/>
      <c r="CY365" s="812"/>
      <c r="CZ365" s="812"/>
      <c r="DA365" s="812"/>
      <c r="DB365" s="812"/>
      <c r="DC365" s="812"/>
      <c r="DD365" s="812"/>
      <c r="DE365" s="812"/>
      <c r="DF365" s="812"/>
      <c r="DG365" s="812"/>
      <c r="DH365" s="812"/>
      <c r="DI365" s="812"/>
      <c r="DJ365" s="812"/>
      <c r="DK365" s="812"/>
      <c r="DL365" s="812"/>
      <c r="DM365" s="812"/>
      <c r="DN365" s="812"/>
      <c r="DO365" s="812"/>
      <c r="DP365" s="812"/>
      <c r="DQ365" s="812"/>
      <c r="DR365" s="812"/>
      <c r="DS365" s="812"/>
      <c r="DT365" s="812"/>
      <c r="DU365" s="812"/>
      <c r="DV365" s="812"/>
      <c r="DW365" s="812"/>
      <c r="DX365" s="812"/>
      <c r="DY365" s="812"/>
      <c r="DZ365" s="812"/>
      <c r="EA365" s="812"/>
      <c r="EB365" s="812"/>
      <c r="EC365" s="812"/>
      <c r="ED365" s="812"/>
      <c r="EE365" s="812"/>
      <c r="EF365" s="812"/>
      <c r="EG365" s="812"/>
      <c r="EH365" s="812"/>
      <c r="EI365" s="812"/>
      <c r="EJ365" s="812"/>
      <c r="EK365" s="812"/>
      <c r="EL365" s="812"/>
      <c r="EM365" s="812"/>
      <c r="EN365" s="812"/>
      <c r="EO365" s="812"/>
      <c r="EP365" s="812"/>
      <c r="EQ365" s="812"/>
      <c r="ER365" s="812"/>
      <c r="ES365" s="812"/>
      <c r="ET365" s="812"/>
      <c r="EU365" s="812"/>
      <c r="EV365" s="812"/>
      <c r="EW365" s="812"/>
      <c r="EX365" s="812"/>
      <c r="EY365" s="812"/>
      <c r="EZ365" s="812"/>
      <c r="FA365" s="812"/>
      <c r="FB365" s="812"/>
      <c r="FC365" s="812"/>
      <c r="FD365" s="812"/>
      <c r="FE365" s="812"/>
      <c r="FF365" s="812"/>
      <c r="FG365" s="812"/>
      <c r="FH365" s="812"/>
      <c r="FI365" s="812"/>
      <c r="FJ365" s="812"/>
      <c r="FK365" s="812"/>
      <c r="FL365" s="812"/>
      <c r="FM365" s="812"/>
      <c r="FN365" s="812"/>
      <c r="FO365" s="812"/>
      <c r="FP365" s="812"/>
      <c r="FQ365" s="812"/>
      <c r="FR365" s="812"/>
      <c r="FS365" s="812"/>
      <c r="FT365" s="812"/>
      <c r="FU365" s="812"/>
      <c r="FV365" s="812"/>
      <c r="FW365" s="812"/>
      <c r="FX365" s="812"/>
      <c r="FY365" s="812"/>
      <c r="FZ365" s="812"/>
      <c r="GA365" s="812"/>
      <c r="GB365" s="812"/>
      <c r="GC365" s="812"/>
      <c r="GD365" s="812"/>
      <c r="GE365" s="812"/>
      <c r="GF365" s="812"/>
      <c r="GG365" s="812"/>
      <c r="GH365" s="812"/>
      <c r="GI365" s="812"/>
      <c r="GJ365" s="812"/>
      <c r="GK365" s="812"/>
      <c r="GL365" s="812"/>
      <c r="GM365" s="812"/>
    </row>
    <row r="366" spans="2:195" ht="15" customHeight="1" x14ac:dyDescent="0.2">
      <c r="B366" s="812"/>
      <c r="C366" s="812"/>
      <c r="D366" s="812"/>
      <c r="E366" s="812"/>
      <c r="F366" s="812"/>
      <c r="G366" s="812"/>
      <c r="H366" s="812"/>
      <c r="I366" s="812"/>
      <c r="J366" s="812"/>
      <c r="K366" s="812"/>
      <c r="L366" s="812"/>
      <c r="M366" s="812"/>
      <c r="N366" s="812"/>
      <c r="O366" s="812"/>
      <c r="P366" s="812"/>
      <c r="Q366" s="812"/>
      <c r="R366" s="812"/>
      <c r="S366" s="812"/>
      <c r="T366" s="812"/>
      <c r="U366" s="812"/>
      <c r="V366" s="812"/>
      <c r="W366" s="812"/>
      <c r="X366" s="812"/>
      <c r="Y366" s="812"/>
      <c r="Z366" s="812"/>
      <c r="AA366" s="812"/>
      <c r="AB366" s="812"/>
      <c r="AC366" s="812"/>
      <c r="AD366" s="812"/>
      <c r="AE366" s="812"/>
      <c r="AF366" s="812"/>
      <c r="AG366" s="812"/>
      <c r="AH366" s="812"/>
      <c r="AI366" s="812"/>
      <c r="AJ366" s="812"/>
      <c r="AK366" s="812"/>
      <c r="AL366" s="812"/>
      <c r="AM366" s="812"/>
      <c r="AN366" s="812"/>
      <c r="AO366" s="812"/>
      <c r="AP366" s="812"/>
      <c r="AQ366" s="812"/>
      <c r="AR366" s="812"/>
      <c r="AS366" s="812"/>
      <c r="AT366" s="812"/>
      <c r="AU366" s="812"/>
      <c r="AV366" s="812"/>
      <c r="AW366" s="812"/>
      <c r="AX366" s="812"/>
      <c r="AY366" s="812"/>
      <c r="AZ366" s="812"/>
      <c r="BA366" s="812"/>
      <c r="BB366" s="812"/>
      <c r="BC366" s="812"/>
      <c r="BD366" s="812"/>
      <c r="BE366" s="812"/>
      <c r="BF366" s="812"/>
      <c r="BG366" s="812"/>
      <c r="BH366" s="812"/>
      <c r="BI366" s="812"/>
      <c r="BJ366" s="812"/>
      <c r="BK366" s="812"/>
      <c r="BL366" s="812"/>
      <c r="BM366" s="812"/>
      <c r="BN366" s="812"/>
      <c r="BO366" s="812"/>
      <c r="BP366" s="812"/>
      <c r="BQ366" s="812"/>
      <c r="BR366" s="812"/>
      <c r="BS366" s="812"/>
      <c r="BT366" s="812"/>
      <c r="BU366" s="812"/>
      <c r="BV366" s="812"/>
      <c r="BW366" s="812"/>
      <c r="BX366" s="812"/>
      <c r="BY366" s="812"/>
      <c r="BZ366" s="812"/>
      <c r="CA366" s="812"/>
      <c r="CB366" s="812"/>
      <c r="CC366" s="812"/>
      <c r="CD366" s="812"/>
      <c r="CE366" s="812"/>
      <c r="CF366" s="812"/>
      <c r="CG366" s="812"/>
      <c r="CH366" s="812"/>
      <c r="CI366" s="812"/>
      <c r="CJ366" s="812"/>
      <c r="CK366" s="812"/>
      <c r="CL366" s="812"/>
      <c r="CM366" s="812"/>
      <c r="CN366" s="812"/>
      <c r="CO366" s="812"/>
      <c r="CP366" s="812"/>
      <c r="CQ366" s="812"/>
      <c r="CR366" s="812"/>
      <c r="CS366" s="812"/>
      <c r="CT366" s="812"/>
      <c r="CU366" s="812"/>
      <c r="CV366" s="812"/>
      <c r="CW366" s="812"/>
      <c r="CX366" s="812"/>
      <c r="CY366" s="812"/>
      <c r="CZ366" s="812"/>
      <c r="DA366" s="812"/>
      <c r="DB366" s="812"/>
      <c r="DC366" s="812"/>
      <c r="DD366" s="812"/>
      <c r="DE366" s="812"/>
      <c r="DF366" s="812"/>
      <c r="DG366" s="812"/>
      <c r="DH366" s="812"/>
      <c r="DI366" s="812"/>
      <c r="DJ366" s="812"/>
      <c r="DK366" s="812"/>
      <c r="DL366" s="812"/>
      <c r="DM366" s="812"/>
      <c r="DN366" s="812"/>
      <c r="DO366" s="812"/>
      <c r="DP366" s="812"/>
      <c r="DQ366" s="812"/>
      <c r="DR366" s="812"/>
      <c r="DS366" s="812"/>
      <c r="DT366" s="812"/>
      <c r="DU366" s="812"/>
      <c r="DV366" s="812"/>
      <c r="DW366" s="812"/>
      <c r="DX366" s="812"/>
      <c r="DY366" s="812"/>
      <c r="DZ366" s="812"/>
      <c r="EA366" s="812"/>
      <c r="EB366" s="812"/>
      <c r="EC366" s="812"/>
      <c r="ED366" s="812"/>
      <c r="EE366" s="812"/>
      <c r="EF366" s="812"/>
      <c r="EG366" s="812"/>
      <c r="EH366" s="812"/>
      <c r="EI366" s="812"/>
      <c r="EJ366" s="812"/>
      <c r="EK366" s="812"/>
      <c r="EL366" s="812"/>
      <c r="EM366" s="812"/>
      <c r="EN366" s="812"/>
      <c r="EO366" s="812"/>
      <c r="EP366" s="812"/>
      <c r="EQ366" s="812"/>
      <c r="ER366" s="812"/>
      <c r="ES366" s="812"/>
      <c r="ET366" s="812"/>
      <c r="EU366" s="812"/>
      <c r="EV366" s="812"/>
      <c r="EW366" s="812"/>
      <c r="EX366" s="812"/>
      <c r="EY366" s="812"/>
      <c r="EZ366" s="812"/>
      <c r="FA366" s="812"/>
      <c r="FB366" s="812"/>
      <c r="FC366" s="812"/>
      <c r="FD366" s="812"/>
      <c r="FE366" s="812"/>
      <c r="FF366" s="812"/>
      <c r="FG366" s="812"/>
      <c r="FH366" s="812"/>
      <c r="FI366" s="812"/>
      <c r="FJ366" s="812"/>
      <c r="FK366" s="812"/>
      <c r="FL366" s="812"/>
      <c r="FM366" s="812"/>
      <c r="FN366" s="812"/>
      <c r="FO366" s="812"/>
      <c r="FP366" s="812"/>
      <c r="FQ366" s="812"/>
      <c r="FR366" s="812"/>
      <c r="FS366" s="812"/>
      <c r="FT366" s="812"/>
      <c r="FU366" s="812"/>
      <c r="FV366" s="812"/>
      <c r="FW366" s="812"/>
      <c r="FX366" s="812"/>
      <c r="FY366" s="812"/>
      <c r="FZ366" s="812"/>
      <c r="GA366" s="812"/>
      <c r="GB366" s="812"/>
      <c r="GC366" s="812"/>
      <c r="GD366" s="812"/>
      <c r="GE366" s="812"/>
      <c r="GF366" s="812"/>
      <c r="GG366" s="812"/>
      <c r="GH366" s="812"/>
      <c r="GI366" s="812"/>
      <c r="GJ366" s="812"/>
      <c r="GK366" s="812"/>
      <c r="GL366" s="812"/>
      <c r="GM366" s="812"/>
    </row>
    <row r="367" spans="2:195" ht="15" customHeight="1" x14ac:dyDescent="0.2">
      <c r="B367" s="812"/>
      <c r="C367" s="812"/>
      <c r="D367" s="812"/>
      <c r="E367" s="812"/>
      <c r="F367" s="812"/>
      <c r="G367" s="812"/>
      <c r="H367" s="812"/>
      <c r="I367" s="812"/>
      <c r="J367" s="812"/>
      <c r="K367" s="812"/>
      <c r="L367" s="812"/>
      <c r="M367" s="812"/>
      <c r="N367" s="812"/>
      <c r="O367" s="812"/>
      <c r="P367" s="812"/>
      <c r="Q367" s="812"/>
      <c r="R367" s="812"/>
      <c r="S367" s="812"/>
      <c r="T367" s="812"/>
      <c r="U367" s="812"/>
      <c r="V367" s="812"/>
      <c r="W367" s="812"/>
      <c r="X367" s="812"/>
      <c r="Y367" s="812"/>
      <c r="Z367" s="812"/>
      <c r="AA367" s="812"/>
      <c r="AB367" s="812"/>
      <c r="AC367" s="812"/>
      <c r="AD367" s="812"/>
      <c r="AE367" s="812"/>
      <c r="AF367" s="812"/>
      <c r="AG367" s="812"/>
      <c r="AH367" s="812"/>
      <c r="AI367" s="812"/>
      <c r="AJ367" s="812"/>
      <c r="AK367" s="812"/>
      <c r="AL367" s="812"/>
      <c r="AM367" s="812"/>
      <c r="AN367" s="812"/>
      <c r="AO367" s="812"/>
      <c r="AP367" s="812"/>
      <c r="AQ367" s="812"/>
      <c r="AR367" s="812"/>
      <c r="AS367" s="812"/>
      <c r="AT367" s="812"/>
      <c r="AU367" s="812"/>
      <c r="AV367" s="812"/>
      <c r="AW367" s="812"/>
      <c r="AX367" s="812"/>
      <c r="AY367" s="812"/>
      <c r="AZ367" s="812"/>
      <c r="BA367" s="812"/>
      <c r="BB367" s="812"/>
      <c r="BC367" s="812"/>
      <c r="BD367" s="812"/>
      <c r="BE367" s="812"/>
      <c r="BF367" s="812"/>
      <c r="BG367" s="812"/>
      <c r="BH367" s="812"/>
      <c r="BI367" s="812"/>
      <c r="BJ367" s="812"/>
      <c r="BK367" s="812"/>
      <c r="BL367" s="812"/>
      <c r="BM367" s="812"/>
      <c r="BN367" s="812"/>
      <c r="BO367" s="812"/>
      <c r="BP367" s="812"/>
      <c r="BQ367" s="812"/>
      <c r="BR367" s="812"/>
      <c r="BS367" s="812"/>
      <c r="BT367" s="812"/>
      <c r="BU367" s="812"/>
      <c r="BV367" s="812"/>
      <c r="BW367" s="812"/>
      <c r="BX367" s="812"/>
      <c r="BY367" s="812"/>
      <c r="BZ367" s="812"/>
      <c r="CA367" s="812"/>
      <c r="CB367" s="812"/>
      <c r="CC367" s="812"/>
      <c r="CD367" s="812"/>
      <c r="CE367" s="812"/>
      <c r="CF367" s="812"/>
      <c r="CG367" s="812"/>
      <c r="CH367" s="812"/>
      <c r="CI367" s="812"/>
      <c r="CJ367" s="812"/>
      <c r="CK367" s="812"/>
      <c r="CL367" s="812"/>
      <c r="CM367" s="812"/>
      <c r="CN367" s="812"/>
      <c r="CO367" s="812"/>
      <c r="CP367" s="812"/>
      <c r="CQ367" s="812"/>
      <c r="CR367" s="812"/>
      <c r="CS367" s="812"/>
      <c r="CT367" s="812"/>
      <c r="CU367" s="812"/>
      <c r="CV367" s="812"/>
      <c r="CW367" s="812"/>
      <c r="CX367" s="812"/>
      <c r="CY367" s="812"/>
      <c r="CZ367" s="812"/>
      <c r="DA367" s="812"/>
      <c r="DB367" s="812"/>
      <c r="DC367" s="812"/>
      <c r="DD367" s="812"/>
      <c r="DE367" s="812"/>
      <c r="DF367" s="812"/>
      <c r="DG367" s="812"/>
      <c r="DH367" s="812"/>
      <c r="DI367" s="812"/>
      <c r="DJ367" s="812"/>
      <c r="DK367" s="812"/>
      <c r="DL367" s="812"/>
      <c r="DM367" s="812"/>
      <c r="DN367" s="812"/>
      <c r="DO367" s="812"/>
      <c r="DP367" s="812"/>
      <c r="DQ367" s="812"/>
      <c r="DR367" s="812"/>
      <c r="DS367" s="812"/>
      <c r="DT367" s="812"/>
      <c r="DU367" s="812"/>
      <c r="DV367" s="812"/>
      <c r="DW367" s="812"/>
      <c r="DX367" s="812"/>
      <c r="DY367" s="812"/>
      <c r="DZ367" s="812"/>
      <c r="EA367" s="812"/>
      <c r="EB367" s="812"/>
      <c r="EC367" s="812"/>
      <c r="ED367" s="812"/>
      <c r="EE367" s="812"/>
      <c r="EF367" s="812"/>
      <c r="EG367" s="812"/>
      <c r="EH367" s="812"/>
      <c r="EI367" s="812"/>
      <c r="EJ367" s="812"/>
      <c r="EK367" s="812"/>
      <c r="EL367" s="812"/>
      <c r="EM367" s="812"/>
      <c r="EN367" s="812"/>
      <c r="EO367" s="812"/>
      <c r="EP367" s="812"/>
      <c r="EQ367" s="812"/>
      <c r="ER367" s="812"/>
      <c r="ES367" s="812"/>
      <c r="ET367" s="812"/>
      <c r="EU367" s="812"/>
      <c r="EV367" s="812"/>
      <c r="EW367" s="812"/>
      <c r="EX367" s="812"/>
      <c r="EY367" s="812"/>
      <c r="EZ367" s="812"/>
      <c r="FA367" s="812"/>
      <c r="FB367" s="812"/>
      <c r="FC367" s="812"/>
      <c r="FD367" s="812"/>
      <c r="FE367" s="812"/>
      <c r="FF367" s="812"/>
      <c r="FG367" s="812"/>
      <c r="FH367" s="812"/>
      <c r="FI367" s="812"/>
      <c r="FJ367" s="812"/>
      <c r="FK367" s="812"/>
      <c r="FL367" s="812"/>
      <c r="FM367" s="812"/>
      <c r="FN367" s="812"/>
      <c r="FO367" s="812"/>
      <c r="FP367" s="812"/>
      <c r="FQ367" s="812"/>
      <c r="FR367" s="812"/>
      <c r="FS367" s="812"/>
      <c r="FT367" s="812"/>
      <c r="FU367" s="812"/>
      <c r="FV367" s="812"/>
      <c r="FW367" s="812"/>
      <c r="FX367" s="812"/>
      <c r="FY367" s="812"/>
      <c r="FZ367" s="812"/>
      <c r="GA367" s="812"/>
      <c r="GB367" s="812"/>
      <c r="GC367" s="812"/>
      <c r="GD367" s="812"/>
      <c r="GE367" s="812"/>
      <c r="GF367" s="812"/>
      <c r="GG367" s="812"/>
      <c r="GH367" s="812"/>
      <c r="GI367" s="812"/>
      <c r="GJ367" s="812"/>
      <c r="GK367" s="812"/>
      <c r="GL367" s="812"/>
      <c r="GM367" s="812"/>
    </row>
    <row r="368" spans="2:195" ht="15" customHeight="1" x14ac:dyDescent="0.2">
      <c r="B368" s="812"/>
      <c r="C368" s="812"/>
      <c r="D368" s="812"/>
      <c r="E368" s="812"/>
      <c r="F368" s="812"/>
      <c r="G368" s="812"/>
      <c r="H368" s="812"/>
      <c r="I368" s="812"/>
      <c r="J368" s="812"/>
      <c r="K368" s="812"/>
      <c r="L368" s="812"/>
      <c r="M368" s="812"/>
      <c r="N368" s="812"/>
      <c r="O368" s="812"/>
      <c r="P368" s="812"/>
      <c r="Q368" s="812"/>
      <c r="R368" s="812"/>
      <c r="S368" s="812"/>
      <c r="T368" s="812"/>
      <c r="U368" s="812"/>
      <c r="V368" s="812"/>
      <c r="W368" s="812"/>
      <c r="X368" s="812"/>
      <c r="Y368" s="812"/>
      <c r="Z368" s="812"/>
      <c r="AA368" s="812"/>
      <c r="AB368" s="812"/>
      <c r="AC368" s="812"/>
      <c r="AD368" s="812"/>
      <c r="AE368" s="812"/>
      <c r="AF368" s="812"/>
      <c r="AG368" s="812"/>
      <c r="AH368" s="812"/>
      <c r="AI368" s="812"/>
      <c r="AJ368" s="812"/>
      <c r="AK368" s="812"/>
      <c r="AL368" s="812"/>
      <c r="AM368" s="812"/>
      <c r="AN368" s="812"/>
      <c r="AO368" s="812"/>
      <c r="AP368" s="812"/>
      <c r="AQ368" s="812"/>
      <c r="AR368" s="812"/>
      <c r="AS368" s="812"/>
      <c r="AT368" s="812"/>
      <c r="AU368" s="812"/>
      <c r="AV368" s="812"/>
      <c r="AW368" s="812"/>
      <c r="AX368" s="812"/>
      <c r="AY368" s="812"/>
      <c r="AZ368" s="812"/>
      <c r="BA368" s="812"/>
      <c r="BB368" s="812"/>
      <c r="BC368" s="812"/>
      <c r="BD368" s="812"/>
      <c r="BE368" s="812"/>
      <c r="BF368" s="812"/>
      <c r="BG368" s="812"/>
      <c r="BH368" s="812"/>
      <c r="BI368" s="812"/>
      <c r="BJ368" s="812"/>
      <c r="BK368" s="812"/>
      <c r="BL368" s="812"/>
      <c r="BM368" s="812"/>
      <c r="BN368" s="812"/>
      <c r="BO368" s="812"/>
      <c r="BP368" s="812"/>
      <c r="BQ368" s="812"/>
      <c r="BR368" s="812"/>
      <c r="BS368" s="812"/>
      <c r="BT368" s="812"/>
      <c r="BU368" s="812"/>
      <c r="BV368" s="812"/>
      <c r="BW368" s="812"/>
      <c r="BX368" s="812"/>
      <c r="BY368" s="812"/>
      <c r="BZ368" s="812"/>
      <c r="CA368" s="812"/>
      <c r="CB368" s="812"/>
      <c r="CC368" s="812"/>
      <c r="CD368" s="812"/>
      <c r="CE368" s="812"/>
      <c r="CF368" s="812"/>
      <c r="CG368" s="812"/>
      <c r="CH368" s="812"/>
      <c r="CI368" s="812"/>
      <c r="CJ368" s="812"/>
      <c r="CK368" s="812"/>
      <c r="CL368" s="812"/>
      <c r="CM368" s="812"/>
      <c r="CN368" s="812"/>
      <c r="CO368" s="812"/>
      <c r="CP368" s="812"/>
      <c r="CQ368" s="812"/>
      <c r="CR368" s="812"/>
      <c r="CS368" s="812"/>
      <c r="CT368" s="812"/>
      <c r="CU368" s="812"/>
      <c r="CV368" s="812"/>
      <c r="CW368" s="812"/>
      <c r="CX368" s="812"/>
      <c r="CY368" s="812"/>
      <c r="CZ368" s="812"/>
      <c r="DA368" s="812"/>
      <c r="DB368" s="812"/>
      <c r="DC368" s="812"/>
      <c r="DD368" s="812"/>
      <c r="DE368" s="812"/>
      <c r="DF368" s="812"/>
      <c r="DG368" s="812"/>
      <c r="DH368" s="812"/>
      <c r="DI368" s="812"/>
      <c r="DJ368" s="812"/>
      <c r="DK368" s="812"/>
      <c r="DL368" s="812"/>
      <c r="DM368" s="812"/>
      <c r="DN368" s="812"/>
      <c r="DO368" s="812"/>
      <c r="DP368" s="812"/>
      <c r="DQ368" s="812"/>
      <c r="DR368" s="812"/>
      <c r="DS368" s="812"/>
      <c r="DT368" s="812"/>
      <c r="DU368" s="812"/>
      <c r="DV368" s="812"/>
      <c r="DW368" s="812"/>
      <c r="DX368" s="812"/>
      <c r="DY368" s="812"/>
      <c r="DZ368" s="812"/>
      <c r="EA368" s="812"/>
      <c r="EB368" s="812"/>
      <c r="EC368" s="812"/>
      <c r="ED368" s="812"/>
      <c r="EE368" s="812"/>
      <c r="EF368" s="812"/>
      <c r="EG368" s="812"/>
      <c r="EH368" s="812"/>
      <c r="EI368" s="812"/>
      <c r="EJ368" s="812"/>
      <c r="EK368" s="812"/>
      <c r="EL368" s="812"/>
      <c r="EM368" s="812"/>
      <c r="EN368" s="812"/>
      <c r="EO368" s="812"/>
      <c r="EP368" s="812"/>
      <c r="EQ368" s="812"/>
      <c r="ER368" s="812"/>
      <c r="ES368" s="812"/>
      <c r="ET368" s="812"/>
      <c r="EU368" s="812"/>
      <c r="EV368" s="812"/>
      <c r="EW368" s="812"/>
      <c r="EX368" s="812"/>
      <c r="EY368" s="812"/>
      <c r="EZ368" s="812"/>
      <c r="FA368" s="812"/>
      <c r="FB368" s="812"/>
      <c r="FC368" s="812"/>
      <c r="FD368" s="812"/>
      <c r="FE368" s="812"/>
      <c r="FF368" s="812"/>
      <c r="FG368" s="812"/>
      <c r="FH368" s="812"/>
      <c r="FI368" s="812"/>
      <c r="FJ368" s="812"/>
      <c r="FK368" s="812"/>
      <c r="FL368" s="812"/>
      <c r="FM368" s="812"/>
      <c r="FN368" s="812"/>
      <c r="FO368" s="812"/>
      <c r="FP368" s="812"/>
      <c r="FQ368" s="812"/>
      <c r="FR368" s="812"/>
      <c r="FS368" s="812"/>
      <c r="FT368" s="812"/>
      <c r="FU368" s="812"/>
      <c r="FV368" s="812"/>
      <c r="FW368" s="812"/>
      <c r="FX368" s="812"/>
      <c r="FY368" s="812"/>
      <c r="FZ368" s="812"/>
      <c r="GA368" s="812"/>
      <c r="GB368" s="812"/>
      <c r="GC368" s="812"/>
      <c r="GD368" s="812"/>
      <c r="GE368" s="812"/>
      <c r="GF368" s="812"/>
      <c r="GG368" s="812"/>
      <c r="GH368" s="812"/>
      <c r="GI368" s="812"/>
      <c r="GJ368" s="812"/>
      <c r="GK368" s="812"/>
      <c r="GL368" s="812"/>
      <c r="GM368" s="812"/>
    </row>
    <row r="369" spans="2:195" ht="15" customHeight="1" x14ac:dyDescent="0.2">
      <c r="B369" s="812"/>
      <c r="C369" s="812"/>
      <c r="D369" s="812"/>
      <c r="E369" s="812"/>
      <c r="F369" s="812"/>
      <c r="G369" s="812"/>
      <c r="H369" s="812"/>
      <c r="I369" s="812"/>
      <c r="J369" s="812"/>
      <c r="K369" s="812"/>
      <c r="L369" s="812"/>
      <c r="M369" s="812"/>
      <c r="N369" s="812"/>
      <c r="O369" s="812"/>
      <c r="P369" s="812"/>
      <c r="Q369" s="812"/>
      <c r="R369" s="812"/>
      <c r="S369" s="812"/>
      <c r="T369" s="812"/>
      <c r="U369" s="812"/>
      <c r="V369" s="812"/>
      <c r="W369" s="812"/>
      <c r="X369" s="812"/>
      <c r="Y369" s="812"/>
      <c r="Z369" s="812"/>
      <c r="AA369" s="812"/>
      <c r="AB369" s="812"/>
      <c r="AC369" s="812"/>
      <c r="AD369" s="812"/>
      <c r="AE369" s="812"/>
      <c r="AF369" s="812"/>
      <c r="AG369" s="812"/>
      <c r="AH369" s="812"/>
      <c r="AI369" s="812"/>
      <c r="AJ369" s="812"/>
      <c r="AK369" s="812"/>
      <c r="AL369" s="812"/>
      <c r="AM369" s="812"/>
      <c r="AN369" s="812"/>
      <c r="AO369" s="812"/>
      <c r="AP369" s="812"/>
      <c r="AQ369" s="812"/>
      <c r="AR369" s="812"/>
      <c r="AS369" s="812"/>
      <c r="AT369" s="812"/>
      <c r="AU369" s="812"/>
      <c r="AV369" s="812"/>
      <c r="AW369" s="812"/>
      <c r="AX369" s="812"/>
      <c r="AY369" s="812"/>
      <c r="AZ369" s="812"/>
      <c r="BA369" s="812"/>
      <c r="BB369" s="812"/>
      <c r="BC369" s="812"/>
      <c r="BD369" s="812"/>
      <c r="BE369" s="812"/>
      <c r="BF369" s="812"/>
      <c r="BG369" s="812"/>
      <c r="BH369" s="812"/>
      <c r="BI369" s="812"/>
      <c r="BJ369" s="812"/>
      <c r="BK369" s="812"/>
      <c r="BL369" s="812"/>
      <c r="BM369" s="812"/>
      <c r="BN369" s="812"/>
      <c r="BO369" s="812"/>
      <c r="BP369" s="812"/>
      <c r="BQ369" s="812"/>
      <c r="BR369" s="812"/>
      <c r="BS369" s="812"/>
      <c r="BT369" s="812"/>
      <c r="BU369" s="812"/>
      <c r="BV369" s="812"/>
      <c r="BW369" s="812"/>
      <c r="BX369" s="812"/>
      <c r="BY369" s="812"/>
      <c r="BZ369" s="812"/>
      <c r="CA369" s="812"/>
      <c r="CB369" s="812"/>
      <c r="CC369" s="812"/>
      <c r="CD369" s="812"/>
      <c r="CE369" s="812"/>
      <c r="CF369" s="812"/>
      <c r="CG369" s="812"/>
      <c r="CH369" s="812"/>
      <c r="CI369" s="812"/>
      <c r="CJ369" s="812"/>
      <c r="CK369" s="812"/>
      <c r="CL369" s="812"/>
      <c r="CM369" s="812"/>
      <c r="CN369" s="812"/>
      <c r="CO369" s="812"/>
      <c r="CP369" s="812"/>
      <c r="CQ369" s="812"/>
      <c r="CR369" s="812"/>
      <c r="CS369" s="812"/>
      <c r="CT369" s="812"/>
      <c r="CU369" s="812"/>
      <c r="CV369" s="812"/>
      <c r="CW369" s="812"/>
      <c r="CX369" s="812"/>
      <c r="CY369" s="812"/>
      <c r="CZ369" s="812"/>
      <c r="DA369" s="812"/>
      <c r="DB369" s="812"/>
      <c r="DC369" s="812"/>
      <c r="DD369" s="812"/>
      <c r="DE369" s="812"/>
      <c r="DF369" s="812"/>
      <c r="DG369" s="812"/>
      <c r="DH369" s="812"/>
      <c r="DI369" s="812"/>
      <c r="DJ369" s="812"/>
      <c r="DK369" s="812"/>
      <c r="DL369" s="812"/>
      <c r="DM369" s="812"/>
      <c r="DN369" s="812"/>
      <c r="DO369" s="812"/>
      <c r="DP369" s="812"/>
      <c r="DQ369" s="812"/>
      <c r="DR369" s="812"/>
      <c r="DS369" s="812"/>
      <c r="DT369" s="812"/>
      <c r="DU369" s="812"/>
      <c r="DV369" s="812"/>
      <c r="DW369" s="812"/>
      <c r="DX369" s="812"/>
      <c r="DY369" s="812"/>
      <c r="DZ369" s="812"/>
      <c r="EA369" s="812"/>
      <c r="EB369" s="812"/>
      <c r="EC369" s="812"/>
      <c r="ED369" s="812"/>
      <c r="EE369" s="812"/>
      <c r="EF369" s="812"/>
      <c r="EG369" s="812"/>
      <c r="EH369" s="812"/>
      <c r="EI369" s="812"/>
      <c r="EJ369" s="812"/>
      <c r="EK369" s="812"/>
      <c r="EL369" s="812"/>
      <c r="EM369" s="812"/>
      <c r="EN369" s="812"/>
      <c r="EO369" s="812"/>
      <c r="EP369" s="812"/>
      <c r="EQ369" s="812"/>
      <c r="ER369" s="812"/>
      <c r="ES369" s="812"/>
      <c r="ET369" s="812"/>
      <c r="EU369" s="812"/>
      <c r="EV369" s="812"/>
      <c r="EW369" s="812"/>
      <c r="EX369" s="812"/>
      <c r="EY369" s="812"/>
      <c r="EZ369" s="812"/>
      <c r="FA369" s="812"/>
      <c r="FB369" s="812"/>
      <c r="FC369" s="812"/>
      <c r="FD369" s="812"/>
      <c r="FE369" s="812"/>
      <c r="FF369" s="812"/>
      <c r="FG369" s="812"/>
      <c r="FH369" s="812"/>
      <c r="FI369" s="812"/>
      <c r="FJ369" s="812"/>
      <c r="FK369" s="812"/>
      <c r="FL369" s="812"/>
      <c r="FM369" s="812"/>
      <c r="FN369" s="812"/>
      <c r="FO369" s="812"/>
      <c r="FP369" s="812"/>
      <c r="FQ369" s="812"/>
      <c r="FR369" s="812"/>
      <c r="FS369" s="812"/>
      <c r="FT369" s="812"/>
      <c r="FU369" s="812"/>
      <c r="FV369" s="812"/>
      <c r="FW369" s="812"/>
      <c r="FX369" s="812"/>
      <c r="FY369" s="812"/>
      <c r="FZ369" s="812"/>
      <c r="GA369" s="812"/>
      <c r="GB369" s="812"/>
      <c r="GC369" s="812"/>
      <c r="GD369" s="812"/>
      <c r="GE369" s="812"/>
      <c r="GF369" s="812"/>
      <c r="GG369" s="812"/>
      <c r="GH369" s="812"/>
      <c r="GI369" s="812"/>
      <c r="GJ369" s="812"/>
      <c r="GK369" s="812"/>
      <c r="GL369" s="812"/>
      <c r="GM369" s="812"/>
    </row>
    <row r="370" spans="2:195" ht="15" customHeight="1" x14ac:dyDescent="0.2">
      <c r="B370" s="812"/>
      <c r="C370" s="812"/>
      <c r="D370" s="812"/>
      <c r="E370" s="812"/>
      <c r="F370" s="812"/>
      <c r="G370" s="812"/>
      <c r="H370" s="812"/>
      <c r="I370" s="812"/>
      <c r="J370" s="812"/>
      <c r="K370" s="812"/>
      <c r="L370" s="812"/>
      <c r="M370" s="812"/>
      <c r="N370" s="812"/>
      <c r="O370" s="812"/>
      <c r="P370" s="812"/>
      <c r="Q370" s="812"/>
      <c r="R370" s="812"/>
      <c r="S370" s="812"/>
      <c r="T370" s="812"/>
      <c r="U370" s="812"/>
      <c r="V370" s="812"/>
      <c r="W370" s="812"/>
      <c r="X370" s="812"/>
      <c r="Y370" s="812"/>
      <c r="Z370" s="812"/>
      <c r="AA370" s="812"/>
      <c r="AB370" s="812"/>
      <c r="AC370" s="812"/>
      <c r="AD370" s="812"/>
      <c r="AE370" s="812"/>
      <c r="AF370" s="812"/>
      <c r="AG370" s="812"/>
      <c r="AH370" s="812"/>
      <c r="AI370" s="812"/>
      <c r="AJ370" s="812"/>
      <c r="AK370" s="812"/>
      <c r="AL370" s="812"/>
      <c r="AM370" s="812"/>
      <c r="AN370" s="812"/>
      <c r="AO370" s="812"/>
      <c r="AP370" s="812"/>
      <c r="AQ370" s="812"/>
      <c r="AR370" s="812"/>
      <c r="AS370" s="812"/>
      <c r="AT370" s="812"/>
      <c r="AU370" s="812"/>
      <c r="AV370" s="812"/>
      <c r="AW370" s="812"/>
      <c r="AX370" s="812"/>
      <c r="AY370" s="812"/>
      <c r="AZ370" s="812"/>
      <c r="BA370" s="812"/>
      <c r="BB370" s="812"/>
      <c r="BC370" s="812"/>
      <c r="BD370" s="812"/>
      <c r="BE370" s="812"/>
      <c r="BF370" s="812"/>
      <c r="BG370" s="812"/>
      <c r="BH370" s="812"/>
      <c r="BI370" s="812"/>
      <c r="BJ370" s="812"/>
      <c r="BK370" s="812"/>
      <c r="BL370" s="812"/>
      <c r="BM370" s="812"/>
      <c r="BN370" s="812"/>
      <c r="BO370" s="812"/>
      <c r="BP370" s="812"/>
      <c r="BQ370" s="812"/>
      <c r="BR370" s="812"/>
      <c r="BS370" s="812"/>
      <c r="BT370" s="812"/>
      <c r="BU370" s="812"/>
      <c r="BV370" s="812"/>
      <c r="BW370" s="812"/>
      <c r="BX370" s="812"/>
      <c r="BY370" s="812"/>
      <c r="BZ370" s="812"/>
      <c r="CA370" s="812"/>
      <c r="CB370" s="812"/>
      <c r="CC370" s="812"/>
      <c r="CD370" s="812"/>
      <c r="CE370" s="812"/>
      <c r="CF370" s="812"/>
      <c r="CG370" s="812"/>
      <c r="CH370" s="812"/>
      <c r="CI370" s="812"/>
      <c r="CJ370" s="812"/>
      <c r="CK370" s="812"/>
      <c r="CL370" s="812"/>
      <c r="CM370" s="812"/>
      <c r="CN370" s="812"/>
      <c r="CO370" s="812"/>
      <c r="CP370" s="812"/>
      <c r="CQ370" s="812"/>
      <c r="CR370" s="812"/>
      <c r="CS370" s="812"/>
      <c r="CT370" s="812"/>
      <c r="CU370" s="812"/>
      <c r="CV370" s="812"/>
      <c r="CW370" s="812"/>
      <c r="CX370" s="812"/>
      <c r="CY370" s="812"/>
      <c r="CZ370" s="812"/>
      <c r="DA370" s="812"/>
      <c r="DB370" s="812"/>
      <c r="DC370" s="812"/>
      <c r="DD370" s="812"/>
      <c r="DE370" s="812"/>
      <c r="DF370" s="812"/>
      <c r="DG370" s="812"/>
      <c r="DH370" s="812"/>
      <c r="DI370" s="812"/>
      <c r="DJ370" s="812"/>
      <c r="DK370" s="812"/>
      <c r="DL370" s="812"/>
      <c r="DM370" s="812"/>
      <c r="DN370" s="812"/>
      <c r="DO370" s="812"/>
      <c r="DP370" s="812"/>
      <c r="DQ370" s="812"/>
      <c r="DR370" s="812"/>
      <c r="DS370" s="812"/>
      <c r="DT370" s="812"/>
      <c r="DU370" s="812"/>
      <c r="DV370" s="812"/>
      <c r="DW370" s="812"/>
      <c r="DX370" s="812"/>
      <c r="DY370" s="812"/>
      <c r="DZ370" s="812"/>
      <c r="EA370" s="812"/>
      <c r="EB370" s="812"/>
      <c r="EC370" s="812"/>
      <c r="ED370" s="812"/>
      <c r="EE370" s="812"/>
      <c r="EF370" s="812"/>
      <c r="EG370" s="812"/>
      <c r="EH370" s="812"/>
      <c r="EI370" s="812"/>
      <c r="EJ370" s="812"/>
      <c r="EK370" s="812"/>
      <c r="EL370" s="812"/>
      <c r="EM370" s="812"/>
      <c r="EN370" s="812"/>
      <c r="EO370" s="812"/>
      <c r="EP370" s="812"/>
      <c r="EQ370" s="812"/>
      <c r="ER370" s="812"/>
      <c r="ES370" s="812"/>
      <c r="ET370" s="812"/>
      <c r="EU370" s="812"/>
      <c r="EV370" s="812"/>
      <c r="EW370" s="812"/>
      <c r="EX370" s="812"/>
      <c r="EY370" s="812"/>
      <c r="EZ370" s="812"/>
      <c r="FA370" s="812"/>
      <c r="FB370" s="812"/>
      <c r="FC370" s="812"/>
      <c r="FD370" s="812"/>
      <c r="FE370" s="812"/>
      <c r="FF370" s="812"/>
      <c r="FG370" s="812"/>
      <c r="FH370" s="812"/>
      <c r="FI370" s="812"/>
      <c r="FJ370" s="812"/>
      <c r="FK370" s="812"/>
      <c r="FL370" s="812"/>
      <c r="FM370" s="812"/>
      <c r="FN370" s="812"/>
      <c r="FO370" s="812"/>
      <c r="FP370" s="812"/>
      <c r="FQ370" s="812"/>
      <c r="FR370" s="812"/>
      <c r="FS370" s="812"/>
      <c r="FT370" s="812"/>
      <c r="FU370" s="812"/>
      <c r="FV370" s="812"/>
      <c r="FW370" s="812"/>
      <c r="FX370" s="812"/>
      <c r="FY370" s="812"/>
      <c r="FZ370" s="812"/>
      <c r="GA370" s="812"/>
      <c r="GB370" s="812"/>
      <c r="GC370" s="812"/>
      <c r="GD370" s="812"/>
      <c r="GE370" s="812"/>
      <c r="GF370" s="812"/>
      <c r="GG370" s="812"/>
      <c r="GH370" s="812"/>
      <c r="GI370" s="812"/>
      <c r="GJ370" s="812"/>
      <c r="GK370" s="812"/>
      <c r="GL370" s="812"/>
      <c r="GM370" s="812"/>
    </row>
    <row r="371" spans="2:195" ht="15" customHeight="1" x14ac:dyDescent="0.2">
      <c r="B371" s="812"/>
      <c r="C371" s="812"/>
      <c r="D371" s="812"/>
      <c r="E371" s="812"/>
      <c r="F371" s="812"/>
      <c r="G371" s="812"/>
      <c r="H371" s="812"/>
      <c r="I371" s="812"/>
      <c r="J371" s="812"/>
      <c r="K371" s="812"/>
      <c r="L371" s="812"/>
      <c r="M371" s="812"/>
      <c r="N371" s="812"/>
      <c r="O371" s="812"/>
      <c r="P371" s="812"/>
      <c r="Q371" s="812"/>
      <c r="R371" s="812"/>
      <c r="S371" s="812"/>
      <c r="T371" s="812"/>
      <c r="U371" s="812"/>
      <c r="V371" s="812"/>
      <c r="W371" s="812"/>
      <c r="X371" s="812"/>
      <c r="Y371" s="812"/>
      <c r="Z371" s="812"/>
      <c r="AA371" s="812"/>
      <c r="AB371" s="812"/>
      <c r="AC371" s="812"/>
      <c r="AD371" s="812"/>
      <c r="AE371" s="812"/>
      <c r="AF371" s="812"/>
      <c r="AG371" s="812"/>
      <c r="AH371" s="812"/>
      <c r="AI371" s="812"/>
      <c r="AJ371" s="812"/>
      <c r="AK371" s="812"/>
      <c r="AL371" s="812"/>
      <c r="AM371" s="812"/>
      <c r="AN371" s="812"/>
      <c r="AO371" s="812"/>
      <c r="AP371" s="812"/>
      <c r="AQ371" s="812"/>
      <c r="AR371" s="812"/>
      <c r="AS371" s="812"/>
      <c r="AT371" s="812"/>
      <c r="AU371" s="812"/>
      <c r="AV371" s="812"/>
      <c r="AW371" s="812"/>
      <c r="AX371" s="812"/>
      <c r="AY371" s="812"/>
      <c r="AZ371" s="812"/>
      <c r="BA371" s="812"/>
      <c r="BB371" s="812"/>
      <c r="BC371" s="812"/>
      <c r="BD371" s="812"/>
      <c r="BE371" s="812"/>
      <c r="BF371" s="812"/>
      <c r="BG371" s="812"/>
      <c r="BH371" s="812"/>
      <c r="BI371" s="812"/>
      <c r="BJ371" s="812"/>
      <c r="BK371" s="812"/>
      <c r="BL371" s="812"/>
      <c r="BM371" s="812"/>
      <c r="BN371" s="812"/>
      <c r="BO371" s="812"/>
      <c r="BP371" s="812"/>
      <c r="BQ371" s="812"/>
      <c r="BR371" s="812"/>
      <c r="BS371" s="812"/>
      <c r="BT371" s="812"/>
      <c r="BU371" s="812"/>
      <c r="BV371" s="812"/>
      <c r="BW371" s="812"/>
      <c r="BX371" s="812"/>
      <c r="BY371" s="812"/>
      <c r="BZ371" s="812"/>
      <c r="CA371" s="812"/>
      <c r="CB371" s="812"/>
      <c r="CC371" s="812"/>
      <c r="CD371" s="812"/>
      <c r="CE371" s="812"/>
      <c r="CF371" s="812"/>
      <c r="CG371" s="812"/>
      <c r="CH371" s="812"/>
      <c r="CI371" s="812"/>
      <c r="CJ371" s="812"/>
      <c r="CK371" s="812"/>
      <c r="CL371" s="812"/>
      <c r="CM371" s="812"/>
      <c r="CN371" s="812"/>
      <c r="CO371" s="812"/>
      <c r="CP371" s="812"/>
      <c r="CQ371" s="812"/>
      <c r="CR371" s="812"/>
      <c r="CS371" s="812"/>
      <c r="CT371" s="812"/>
      <c r="CU371" s="812"/>
      <c r="CV371" s="812"/>
      <c r="CW371" s="812"/>
      <c r="CX371" s="812"/>
      <c r="CY371" s="812"/>
      <c r="CZ371" s="812"/>
      <c r="DA371" s="812"/>
      <c r="DB371" s="812"/>
      <c r="DC371" s="812"/>
      <c r="DD371" s="812"/>
      <c r="DE371" s="812"/>
      <c r="DF371" s="812"/>
      <c r="DG371" s="812"/>
      <c r="DH371" s="812"/>
      <c r="DI371" s="812"/>
      <c r="DJ371" s="812"/>
      <c r="DK371" s="812"/>
      <c r="DL371" s="812"/>
      <c r="DM371" s="812"/>
      <c r="DN371" s="812"/>
      <c r="DO371" s="812"/>
      <c r="DP371" s="812"/>
      <c r="DQ371" s="812"/>
      <c r="DR371" s="812"/>
      <c r="DS371" s="812"/>
      <c r="DT371" s="812"/>
      <c r="DU371" s="812"/>
      <c r="DV371" s="812"/>
      <c r="DW371" s="812"/>
      <c r="DX371" s="812"/>
      <c r="DY371" s="812"/>
      <c r="DZ371" s="812"/>
      <c r="EA371" s="812"/>
      <c r="EB371" s="812"/>
      <c r="EC371" s="812"/>
      <c r="ED371" s="812"/>
      <c r="EE371" s="812"/>
      <c r="EF371" s="812"/>
      <c r="EG371" s="812"/>
      <c r="EH371" s="812"/>
      <c r="EI371" s="812"/>
      <c r="EJ371" s="812"/>
      <c r="EK371" s="812"/>
      <c r="EL371" s="812"/>
      <c r="EM371" s="812"/>
      <c r="EN371" s="812"/>
      <c r="EO371" s="812"/>
      <c r="EP371" s="812"/>
      <c r="EQ371" s="812"/>
      <c r="ER371" s="812"/>
      <c r="ES371" s="812"/>
      <c r="ET371" s="812"/>
      <c r="EU371" s="812"/>
      <c r="EV371" s="812"/>
      <c r="EW371" s="812"/>
      <c r="EX371" s="812"/>
      <c r="EY371" s="812"/>
      <c r="EZ371" s="812"/>
      <c r="FA371" s="812"/>
      <c r="FB371" s="812"/>
      <c r="FC371" s="812"/>
      <c r="FD371" s="812"/>
      <c r="FE371" s="812"/>
      <c r="FF371" s="812"/>
      <c r="FG371" s="812"/>
      <c r="FH371" s="812"/>
      <c r="FI371" s="812"/>
      <c r="FJ371" s="812"/>
      <c r="FK371" s="812"/>
      <c r="FL371" s="812"/>
      <c r="FM371" s="812"/>
      <c r="FN371" s="812"/>
      <c r="FO371" s="812"/>
      <c r="FP371" s="812"/>
      <c r="FQ371" s="812"/>
      <c r="FR371" s="812"/>
      <c r="FS371" s="812"/>
      <c r="FT371" s="812"/>
      <c r="FU371" s="812"/>
      <c r="FV371" s="812"/>
      <c r="FW371" s="812"/>
      <c r="FX371" s="812"/>
      <c r="FY371" s="812"/>
      <c r="FZ371" s="812"/>
      <c r="GA371" s="812"/>
      <c r="GB371" s="812"/>
      <c r="GC371" s="812"/>
      <c r="GD371" s="812"/>
      <c r="GE371" s="812"/>
      <c r="GF371" s="812"/>
      <c r="GG371" s="812"/>
      <c r="GH371" s="812"/>
      <c r="GI371" s="812"/>
      <c r="GJ371" s="812"/>
      <c r="GK371" s="812"/>
      <c r="GL371" s="812"/>
      <c r="GM371" s="812"/>
    </row>
    <row r="372" spans="2:195" ht="15" customHeight="1" x14ac:dyDescent="0.2">
      <c r="B372" s="812"/>
      <c r="C372" s="812"/>
      <c r="D372" s="812"/>
      <c r="E372" s="812"/>
      <c r="F372" s="812"/>
      <c r="G372" s="812"/>
      <c r="H372" s="812"/>
      <c r="I372" s="812"/>
      <c r="J372" s="812"/>
      <c r="K372" s="812"/>
      <c r="L372" s="812"/>
      <c r="M372" s="812"/>
      <c r="N372" s="812"/>
      <c r="O372" s="812"/>
      <c r="P372" s="812"/>
      <c r="Q372" s="812"/>
      <c r="R372" s="812"/>
      <c r="S372" s="812"/>
      <c r="T372" s="812"/>
      <c r="U372" s="812"/>
      <c r="V372" s="812"/>
      <c r="W372" s="812"/>
      <c r="X372" s="812"/>
      <c r="Y372" s="812"/>
      <c r="Z372" s="812"/>
      <c r="AA372" s="812"/>
      <c r="AB372" s="812"/>
      <c r="AC372" s="812"/>
      <c r="AD372" s="812"/>
      <c r="AE372" s="812"/>
      <c r="AF372" s="812"/>
      <c r="AG372" s="812"/>
      <c r="AH372" s="812"/>
      <c r="AI372" s="812"/>
      <c r="AJ372" s="812"/>
      <c r="AK372" s="812"/>
      <c r="AL372" s="812"/>
      <c r="AM372" s="812"/>
      <c r="AN372" s="812"/>
      <c r="AO372" s="812"/>
      <c r="AP372" s="812"/>
      <c r="AQ372" s="812"/>
      <c r="AR372" s="812"/>
      <c r="AS372" s="812"/>
      <c r="AT372" s="812"/>
      <c r="AU372" s="812"/>
      <c r="AV372" s="812"/>
      <c r="AW372" s="812"/>
      <c r="AX372" s="812"/>
      <c r="AY372" s="812"/>
      <c r="AZ372" s="812"/>
      <c r="BA372" s="812"/>
      <c r="BB372" s="812"/>
      <c r="BC372" s="812"/>
      <c r="BD372" s="812"/>
      <c r="BE372" s="812"/>
      <c r="BF372" s="812"/>
      <c r="BG372" s="812"/>
      <c r="BH372" s="812"/>
      <c r="BI372" s="812"/>
      <c r="BJ372" s="812"/>
      <c r="BK372" s="812"/>
      <c r="BL372" s="812"/>
      <c r="BM372" s="812"/>
      <c r="BN372" s="812"/>
      <c r="BO372" s="812"/>
      <c r="BP372" s="812"/>
      <c r="BQ372" s="812"/>
      <c r="BR372" s="812"/>
      <c r="BS372" s="812"/>
      <c r="BT372" s="812"/>
      <c r="BU372" s="812"/>
      <c r="BV372" s="812"/>
      <c r="BW372" s="812"/>
      <c r="BX372" s="812"/>
      <c r="BY372" s="812"/>
      <c r="BZ372" s="812"/>
      <c r="CA372" s="812"/>
      <c r="CB372" s="812"/>
      <c r="CC372" s="812"/>
      <c r="CD372" s="812"/>
      <c r="CE372" s="812"/>
      <c r="CF372" s="812"/>
      <c r="CG372" s="812"/>
      <c r="CH372" s="812"/>
      <c r="CI372" s="812"/>
      <c r="CJ372" s="812"/>
      <c r="CK372" s="812"/>
      <c r="CL372" s="812"/>
      <c r="CM372" s="812"/>
      <c r="CN372" s="812"/>
      <c r="CO372" s="812"/>
      <c r="CP372" s="812"/>
      <c r="CQ372" s="812"/>
      <c r="CR372" s="812"/>
      <c r="CS372" s="812"/>
      <c r="CT372" s="812"/>
      <c r="CU372" s="812"/>
      <c r="CV372" s="812"/>
      <c r="CW372" s="812"/>
      <c r="CX372" s="812"/>
      <c r="CY372" s="812"/>
      <c r="CZ372" s="812"/>
      <c r="DA372" s="812"/>
      <c r="DB372" s="812"/>
      <c r="DC372" s="812"/>
      <c r="DD372" s="812"/>
      <c r="DE372" s="812"/>
      <c r="DF372" s="812"/>
      <c r="DG372" s="812"/>
      <c r="DH372" s="812"/>
      <c r="DI372" s="812"/>
      <c r="DJ372" s="812"/>
      <c r="DK372" s="812"/>
      <c r="DL372" s="812"/>
      <c r="DM372" s="812"/>
      <c r="DN372" s="812"/>
      <c r="DO372" s="812"/>
      <c r="DP372" s="812"/>
      <c r="DQ372" s="812"/>
      <c r="DR372" s="812"/>
      <c r="DS372" s="812"/>
      <c r="DT372" s="812"/>
      <c r="DU372" s="812"/>
      <c r="DV372" s="812"/>
      <c r="DW372" s="812"/>
      <c r="DX372" s="812"/>
      <c r="DY372" s="812"/>
      <c r="DZ372" s="812"/>
      <c r="EA372" s="812"/>
      <c r="EB372" s="812"/>
      <c r="EC372" s="812"/>
      <c r="ED372" s="812"/>
      <c r="EE372" s="812"/>
      <c r="EF372" s="812"/>
      <c r="EG372" s="812"/>
      <c r="EH372" s="812"/>
      <c r="EI372" s="812"/>
      <c r="EJ372" s="812"/>
      <c r="EK372" s="812"/>
      <c r="EL372" s="812"/>
      <c r="EM372" s="812"/>
      <c r="EN372" s="812"/>
      <c r="EO372" s="812"/>
      <c r="EP372" s="812"/>
      <c r="EQ372" s="812"/>
      <c r="ER372" s="812"/>
      <c r="ES372" s="812"/>
      <c r="ET372" s="812"/>
      <c r="EU372" s="812"/>
      <c r="EV372" s="812"/>
      <c r="EW372" s="812"/>
      <c r="EX372" s="812"/>
      <c r="EY372" s="812"/>
      <c r="EZ372" s="812"/>
      <c r="FA372" s="812"/>
      <c r="FB372" s="812"/>
      <c r="FC372" s="812"/>
      <c r="FD372" s="812"/>
      <c r="FE372" s="812"/>
      <c r="FF372" s="812"/>
      <c r="FG372" s="812"/>
      <c r="FH372" s="812"/>
      <c r="FI372" s="812"/>
      <c r="FJ372" s="812"/>
      <c r="FK372" s="812"/>
      <c r="FL372" s="812"/>
      <c r="FM372" s="812"/>
      <c r="FN372" s="812"/>
      <c r="FO372" s="812"/>
      <c r="FP372" s="812"/>
      <c r="FQ372" s="812"/>
      <c r="FR372" s="812"/>
      <c r="FS372" s="812"/>
      <c r="FT372" s="812"/>
      <c r="FU372" s="812"/>
      <c r="FV372" s="812"/>
      <c r="FW372" s="812"/>
      <c r="FX372" s="812"/>
      <c r="FY372" s="812"/>
      <c r="FZ372" s="812"/>
      <c r="GA372" s="812"/>
      <c r="GB372" s="812"/>
      <c r="GC372" s="812"/>
      <c r="GD372" s="812"/>
      <c r="GE372" s="812"/>
      <c r="GF372" s="812"/>
      <c r="GG372" s="812"/>
      <c r="GH372" s="812"/>
      <c r="GI372" s="812"/>
      <c r="GJ372" s="812"/>
      <c r="GK372" s="812"/>
      <c r="GL372" s="812"/>
      <c r="GM372" s="812"/>
    </row>
    <row r="373" spans="2:195" ht="15" customHeight="1" x14ac:dyDescent="0.2">
      <c r="B373" s="812"/>
      <c r="C373" s="812"/>
      <c r="D373" s="812"/>
      <c r="E373" s="812"/>
      <c r="F373" s="812"/>
      <c r="G373" s="812"/>
      <c r="H373" s="812"/>
      <c r="I373" s="812"/>
      <c r="J373" s="812"/>
      <c r="K373" s="812"/>
      <c r="L373" s="812"/>
      <c r="M373" s="812"/>
      <c r="N373" s="812"/>
      <c r="O373" s="812"/>
      <c r="P373" s="812"/>
      <c r="Q373" s="812"/>
      <c r="R373" s="812"/>
      <c r="S373" s="812"/>
      <c r="T373" s="812"/>
      <c r="U373" s="812"/>
      <c r="V373" s="812"/>
      <c r="W373" s="812"/>
      <c r="X373" s="812"/>
      <c r="Y373" s="812"/>
      <c r="Z373" s="812"/>
      <c r="AA373" s="812"/>
      <c r="AB373" s="812"/>
      <c r="AC373" s="812"/>
      <c r="AD373" s="812"/>
      <c r="AE373" s="812"/>
      <c r="AF373" s="812"/>
      <c r="AG373" s="812"/>
      <c r="AH373" s="812"/>
      <c r="AI373" s="812"/>
      <c r="AJ373" s="812"/>
      <c r="AK373" s="812"/>
      <c r="AL373" s="812"/>
      <c r="AM373" s="812"/>
      <c r="AN373" s="812"/>
      <c r="AO373" s="812"/>
      <c r="AP373" s="812"/>
      <c r="AQ373" s="812"/>
      <c r="AR373" s="812"/>
      <c r="AS373" s="812"/>
      <c r="AT373" s="812"/>
      <c r="AU373" s="812"/>
      <c r="AV373" s="812"/>
      <c r="AW373" s="812"/>
      <c r="AX373" s="812"/>
      <c r="AY373" s="812"/>
      <c r="AZ373" s="812"/>
      <c r="BA373" s="812"/>
      <c r="BB373" s="812"/>
      <c r="BC373" s="812"/>
      <c r="BD373" s="812"/>
      <c r="BE373" s="812"/>
      <c r="BF373" s="812"/>
      <c r="BG373" s="812"/>
      <c r="BH373" s="812"/>
      <c r="BI373" s="812"/>
      <c r="BJ373" s="812"/>
      <c r="BK373" s="812"/>
      <c r="BL373" s="812"/>
      <c r="BM373" s="812"/>
      <c r="BN373" s="812"/>
      <c r="BO373" s="812"/>
      <c r="BP373" s="812"/>
      <c r="BQ373" s="812"/>
      <c r="BR373" s="812"/>
      <c r="BS373" s="812"/>
      <c r="BT373" s="812"/>
      <c r="BU373" s="812"/>
      <c r="BV373" s="812"/>
      <c r="BW373" s="812"/>
      <c r="BX373" s="812"/>
      <c r="BY373" s="812"/>
      <c r="BZ373" s="812"/>
      <c r="CA373" s="812"/>
      <c r="CB373" s="812"/>
      <c r="CC373" s="812"/>
      <c r="CD373" s="812"/>
      <c r="CE373" s="812"/>
      <c r="CF373" s="812"/>
      <c r="CG373" s="812"/>
      <c r="CH373" s="812"/>
      <c r="CI373" s="812"/>
      <c r="CJ373" s="812"/>
      <c r="CK373" s="812"/>
      <c r="CL373" s="812"/>
      <c r="CM373" s="812"/>
      <c r="CN373" s="812"/>
      <c r="CO373" s="812"/>
      <c r="CP373" s="812"/>
      <c r="CQ373" s="812"/>
      <c r="CR373" s="812"/>
      <c r="CS373" s="812"/>
      <c r="CT373" s="812"/>
      <c r="CU373" s="812"/>
      <c r="CV373" s="812"/>
      <c r="CW373" s="812"/>
      <c r="CX373" s="812"/>
      <c r="CY373" s="812"/>
      <c r="CZ373" s="812"/>
      <c r="DA373" s="812"/>
      <c r="DB373" s="812"/>
      <c r="DC373" s="812"/>
      <c r="DD373" s="812"/>
      <c r="DE373" s="812"/>
      <c r="DF373" s="812"/>
      <c r="DG373" s="812"/>
      <c r="DH373" s="812"/>
      <c r="DI373" s="812"/>
      <c r="DJ373" s="812"/>
      <c r="DK373" s="812"/>
      <c r="DL373" s="812"/>
      <c r="DM373" s="812"/>
      <c r="DN373" s="812"/>
      <c r="DO373" s="812"/>
      <c r="DP373" s="812"/>
      <c r="DQ373" s="812"/>
      <c r="DR373" s="812"/>
      <c r="DS373" s="812"/>
      <c r="DT373" s="812"/>
      <c r="DU373" s="812"/>
      <c r="DV373" s="812"/>
      <c r="DW373" s="812"/>
      <c r="DX373" s="812"/>
      <c r="DY373" s="812"/>
      <c r="DZ373" s="812"/>
      <c r="EA373" s="812"/>
      <c r="EB373" s="812"/>
      <c r="EC373" s="812"/>
      <c r="ED373" s="812"/>
      <c r="EE373" s="812"/>
      <c r="EF373" s="812"/>
      <c r="EG373" s="812"/>
      <c r="EH373" s="812"/>
      <c r="EI373" s="812"/>
      <c r="EJ373" s="812"/>
      <c r="EK373" s="812"/>
      <c r="EL373" s="812"/>
      <c r="EM373" s="812"/>
      <c r="EN373" s="812"/>
      <c r="EO373" s="812"/>
      <c r="EP373" s="812"/>
      <c r="EQ373" s="812"/>
      <c r="ER373" s="812"/>
      <c r="ES373" s="812"/>
      <c r="ET373" s="812"/>
      <c r="EU373" s="812"/>
      <c r="EV373" s="812"/>
      <c r="EW373" s="812"/>
      <c r="EX373" s="812"/>
      <c r="EY373" s="812"/>
      <c r="EZ373" s="812"/>
      <c r="FA373" s="812"/>
      <c r="FB373" s="812"/>
      <c r="FC373" s="812"/>
      <c r="FD373" s="812"/>
      <c r="FE373" s="812"/>
      <c r="FF373" s="812"/>
      <c r="FG373" s="812"/>
      <c r="FH373" s="812"/>
      <c r="FI373" s="812"/>
      <c r="FJ373" s="812"/>
      <c r="FK373" s="812"/>
      <c r="FL373" s="812"/>
      <c r="FM373" s="812"/>
      <c r="FN373" s="812"/>
      <c r="FO373" s="812"/>
      <c r="FP373" s="812"/>
      <c r="FQ373" s="812"/>
      <c r="FR373" s="812"/>
      <c r="FS373" s="812"/>
      <c r="FT373" s="812"/>
      <c r="FU373" s="812"/>
      <c r="FV373" s="812"/>
      <c r="FW373" s="812"/>
      <c r="FX373" s="812"/>
      <c r="FY373" s="812"/>
      <c r="FZ373" s="812"/>
      <c r="GA373" s="812"/>
      <c r="GB373" s="812"/>
      <c r="GC373" s="812"/>
      <c r="GD373" s="812"/>
      <c r="GE373" s="812"/>
      <c r="GF373" s="812"/>
      <c r="GG373" s="812"/>
      <c r="GH373" s="812"/>
      <c r="GI373" s="812"/>
      <c r="GJ373" s="812"/>
      <c r="GK373" s="812"/>
      <c r="GL373" s="812"/>
      <c r="GM373" s="812"/>
    </row>
    <row r="374" spans="2:195" ht="15" customHeight="1" x14ac:dyDescent="0.2">
      <c r="B374" s="812"/>
      <c r="C374" s="812"/>
      <c r="D374" s="812"/>
      <c r="E374" s="812"/>
      <c r="F374" s="812"/>
      <c r="G374" s="812"/>
      <c r="H374" s="812"/>
      <c r="I374" s="812"/>
      <c r="J374" s="812"/>
      <c r="K374" s="812"/>
      <c r="L374" s="812"/>
      <c r="M374" s="812"/>
      <c r="N374" s="812"/>
      <c r="O374" s="812"/>
      <c r="P374" s="812"/>
      <c r="Q374" s="812"/>
      <c r="R374" s="812"/>
      <c r="S374" s="812"/>
      <c r="T374" s="812"/>
      <c r="U374" s="812"/>
      <c r="V374" s="812"/>
      <c r="W374" s="812"/>
      <c r="X374" s="812"/>
      <c r="Y374" s="812"/>
      <c r="Z374" s="812"/>
      <c r="AA374" s="812"/>
      <c r="AB374" s="812"/>
      <c r="AC374" s="812"/>
      <c r="AD374" s="812"/>
      <c r="AE374" s="812"/>
      <c r="AF374" s="812"/>
      <c r="AG374" s="812"/>
      <c r="AH374" s="812"/>
      <c r="AI374" s="812"/>
      <c r="AJ374" s="812"/>
      <c r="AK374" s="812"/>
      <c r="AL374" s="812"/>
      <c r="AM374" s="812"/>
      <c r="AN374" s="812"/>
      <c r="AO374" s="812"/>
      <c r="AP374" s="812"/>
      <c r="AQ374" s="812"/>
      <c r="AR374" s="812"/>
      <c r="AS374" s="812"/>
      <c r="AT374" s="812"/>
      <c r="AU374" s="812"/>
      <c r="AV374" s="812"/>
      <c r="AW374" s="812"/>
      <c r="AX374" s="812"/>
      <c r="AY374" s="812"/>
      <c r="AZ374" s="812"/>
      <c r="BA374" s="812"/>
      <c r="BB374" s="812"/>
      <c r="BC374" s="812"/>
      <c r="BD374" s="812"/>
      <c r="BE374" s="812"/>
      <c r="BF374" s="812"/>
      <c r="BG374" s="812"/>
      <c r="BH374" s="812"/>
      <c r="BI374" s="812"/>
      <c r="BJ374" s="812"/>
      <c r="BK374" s="812"/>
      <c r="BL374" s="812"/>
      <c r="BM374" s="812"/>
      <c r="BN374" s="812"/>
      <c r="BO374" s="812"/>
      <c r="BP374" s="812"/>
      <c r="BQ374" s="812"/>
      <c r="BR374" s="812"/>
      <c r="BS374" s="812"/>
      <c r="BT374" s="812"/>
      <c r="BU374" s="812"/>
      <c r="BV374" s="812"/>
      <c r="BW374" s="812"/>
      <c r="BX374" s="812"/>
      <c r="BY374" s="812"/>
      <c r="BZ374" s="812"/>
      <c r="CA374" s="812"/>
      <c r="CB374" s="812"/>
      <c r="CC374" s="812"/>
      <c r="CD374" s="812"/>
      <c r="CE374" s="812"/>
      <c r="CF374" s="812"/>
      <c r="CG374" s="812"/>
      <c r="CH374" s="812"/>
      <c r="CI374" s="812"/>
      <c r="CJ374" s="812"/>
      <c r="CK374" s="812"/>
      <c r="CL374" s="812"/>
      <c r="CM374" s="812"/>
      <c r="CN374" s="812"/>
      <c r="CO374" s="812"/>
      <c r="CP374" s="812"/>
      <c r="CQ374" s="812"/>
      <c r="CR374" s="812"/>
      <c r="CS374" s="812"/>
      <c r="CT374" s="812"/>
      <c r="CU374" s="812"/>
      <c r="CV374" s="812"/>
      <c r="CW374" s="812"/>
      <c r="CX374" s="812"/>
      <c r="CY374" s="812"/>
      <c r="CZ374" s="812"/>
      <c r="DA374" s="812"/>
      <c r="DB374" s="812"/>
      <c r="DC374" s="812"/>
      <c r="DD374" s="812"/>
      <c r="DE374" s="812"/>
      <c r="DF374" s="812"/>
      <c r="DG374" s="812"/>
      <c r="DH374" s="812"/>
      <c r="DI374" s="812"/>
      <c r="DJ374" s="812"/>
      <c r="DK374" s="812"/>
      <c r="DL374" s="812"/>
      <c r="DM374" s="812"/>
      <c r="DN374" s="812"/>
      <c r="DO374" s="812"/>
      <c r="DP374" s="812"/>
      <c r="DQ374" s="812"/>
      <c r="DR374" s="812"/>
      <c r="DS374" s="812"/>
      <c r="DT374" s="812"/>
      <c r="DU374" s="812"/>
      <c r="DV374" s="812"/>
      <c r="DW374" s="812"/>
      <c r="DX374" s="812"/>
      <c r="DY374" s="812"/>
      <c r="DZ374" s="812"/>
      <c r="EA374" s="812"/>
      <c r="EB374" s="812"/>
      <c r="EC374" s="812"/>
      <c r="ED374" s="812"/>
      <c r="EE374" s="812"/>
      <c r="EF374" s="812"/>
      <c r="EG374" s="812"/>
      <c r="EH374" s="812"/>
      <c r="EI374" s="812"/>
      <c r="EJ374" s="812"/>
      <c r="EK374" s="812"/>
      <c r="EL374" s="812"/>
      <c r="EM374" s="812"/>
      <c r="EN374" s="812"/>
      <c r="EO374" s="812"/>
      <c r="EP374" s="812"/>
      <c r="EQ374" s="812"/>
      <c r="ER374" s="812"/>
      <c r="ES374" s="812"/>
      <c r="ET374" s="812"/>
      <c r="EU374" s="812"/>
      <c r="EV374" s="812"/>
      <c r="EW374" s="812"/>
      <c r="EX374" s="812"/>
      <c r="EY374" s="812"/>
      <c r="EZ374" s="812"/>
      <c r="FA374" s="812"/>
      <c r="FB374" s="812"/>
      <c r="FC374" s="812"/>
      <c r="FD374" s="812"/>
      <c r="FE374" s="812"/>
      <c r="FF374" s="812"/>
      <c r="FG374" s="812"/>
      <c r="FH374" s="812"/>
      <c r="FI374" s="812"/>
      <c r="FJ374" s="812"/>
      <c r="FK374" s="812"/>
      <c r="FL374" s="812"/>
      <c r="FM374" s="812"/>
      <c r="FN374" s="812"/>
      <c r="FO374" s="812"/>
      <c r="FP374" s="812"/>
      <c r="FQ374" s="812"/>
      <c r="FR374" s="812"/>
      <c r="FS374" s="812"/>
      <c r="FT374" s="812"/>
      <c r="FU374" s="812"/>
      <c r="FV374" s="812"/>
      <c r="FW374" s="812"/>
      <c r="FX374" s="812"/>
      <c r="FY374" s="812"/>
      <c r="FZ374" s="812"/>
      <c r="GA374" s="812"/>
      <c r="GB374" s="812"/>
      <c r="GC374" s="812"/>
      <c r="GD374" s="812"/>
      <c r="GE374" s="812"/>
      <c r="GF374" s="812"/>
      <c r="GG374" s="812"/>
      <c r="GH374" s="812"/>
      <c r="GI374" s="812"/>
      <c r="GJ374" s="812"/>
      <c r="GK374" s="812"/>
      <c r="GL374" s="812"/>
      <c r="GM374" s="812"/>
    </row>
    <row r="375" spans="2:195" ht="15" customHeight="1" x14ac:dyDescent="0.2">
      <c r="B375" s="812"/>
      <c r="C375" s="812"/>
      <c r="D375" s="812"/>
      <c r="E375" s="812"/>
      <c r="F375" s="812"/>
      <c r="G375" s="812"/>
      <c r="H375" s="812"/>
      <c r="I375" s="812"/>
      <c r="J375" s="812"/>
      <c r="K375" s="812"/>
      <c r="L375" s="812"/>
      <c r="M375" s="812"/>
      <c r="N375" s="812"/>
      <c r="O375" s="812"/>
      <c r="P375" s="812"/>
      <c r="Q375" s="812"/>
      <c r="R375" s="812"/>
      <c r="S375" s="812"/>
      <c r="T375" s="812"/>
      <c r="U375" s="812"/>
      <c r="V375" s="812"/>
      <c r="W375" s="812"/>
      <c r="X375" s="812"/>
      <c r="Y375" s="812"/>
      <c r="Z375" s="812"/>
      <c r="AA375" s="812"/>
      <c r="AB375" s="812"/>
      <c r="AC375" s="812"/>
      <c r="AD375" s="812"/>
      <c r="AE375" s="812"/>
      <c r="AF375" s="812"/>
      <c r="AG375" s="812"/>
      <c r="AH375" s="812"/>
      <c r="AI375" s="812"/>
      <c r="AJ375" s="812"/>
      <c r="AK375" s="812"/>
      <c r="AL375" s="812"/>
      <c r="AM375" s="812"/>
      <c r="AN375" s="812"/>
      <c r="AO375" s="812"/>
      <c r="AP375" s="812"/>
      <c r="AQ375" s="812"/>
      <c r="AR375" s="812"/>
      <c r="AS375" s="812"/>
      <c r="AT375" s="812"/>
      <c r="AU375" s="812"/>
      <c r="AV375" s="812"/>
      <c r="AW375" s="812"/>
      <c r="AX375" s="812"/>
      <c r="AY375" s="812"/>
      <c r="AZ375" s="812"/>
      <c r="BA375" s="812"/>
      <c r="BB375" s="812"/>
      <c r="BC375" s="812"/>
      <c r="BD375" s="812"/>
      <c r="BE375" s="812"/>
      <c r="BF375" s="812"/>
      <c r="BG375" s="812"/>
      <c r="BH375" s="812"/>
      <c r="BI375" s="812"/>
      <c r="BJ375" s="812"/>
      <c r="BK375" s="812"/>
      <c r="BL375" s="812"/>
      <c r="BM375" s="812"/>
      <c r="BN375" s="812"/>
      <c r="BO375" s="812"/>
      <c r="BP375" s="812"/>
      <c r="BQ375" s="812"/>
      <c r="BR375" s="812"/>
      <c r="BS375" s="812"/>
      <c r="BT375" s="812"/>
      <c r="BU375" s="812"/>
      <c r="BV375" s="812"/>
      <c r="BW375" s="812"/>
      <c r="BX375" s="812"/>
      <c r="BY375" s="812"/>
      <c r="BZ375" s="812"/>
      <c r="CA375" s="812"/>
      <c r="CB375" s="812"/>
      <c r="CC375" s="812"/>
      <c r="CD375" s="812"/>
      <c r="CE375" s="812"/>
      <c r="CF375" s="812"/>
      <c r="CG375" s="812"/>
      <c r="CH375" s="812"/>
      <c r="CI375" s="812"/>
      <c r="CJ375" s="812"/>
      <c r="CK375" s="812"/>
      <c r="CL375" s="812"/>
      <c r="CM375" s="812"/>
      <c r="CN375" s="812"/>
      <c r="CO375" s="812"/>
      <c r="CP375" s="812"/>
      <c r="CQ375" s="812"/>
      <c r="CR375" s="812"/>
      <c r="CS375" s="812"/>
      <c r="CT375" s="812"/>
      <c r="CU375" s="812"/>
      <c r="CV375" s="812"/>
      <c r="CW375" s="812"/>
      <c r="CX375" s="812"/>
      <c r="CY375" s="812"/>
      <c r="CZ375" s="812"/>
      <c r="DA375" s="812"/>
      <c r="DB375" s="812"/>
      <c r="DC375" s="812"/>
      <c r="DD375" s="812"/>
      <c r="DE375" s="812"/>
      <c r="DF375" s="812"/>
      <c r="DG375" s="812"/>
      <c r="DH375" s="812"/>
      <c r="DI375" s="812"/>
      <c r="DJ375" s="812"/>
      <c r="DK375" s="812"/>
      <c r="DL375" s="812"/>
      <c r="DM375" s="812"/>
      <c r="DN375" s="812"/>
      <c r="DO375" s="812"/>
      <c r="DP375" s="812"/>
      <c r="DQ375" s="812"/>
      <c r="DR375" s="812"/>
      <c r="DS375" s="812"/>
      <c r="DT375" s="812"/>
      <c r="DU375" s="812"/>
      <c r="DV375" s="812"/>
      <c r="DW375" s="812"/>
      <c r="DX375" s="812"/>
      <c r="DY375" s="812"/>
      <c r="DZ375" s="812"/>
      <c r="EA375" s="812"/>
      <c r="EB375" s="812"/>
      <c r="EC375" s="812"/>
      <c r="ED375" s="812"/>
      <c r="EE375" s="812"/>
      <c r="EF375" s="812"/>
      <c r="EG375" s="812"/>
      <c r="EH375" s="812"/>
      <c r="EI375" s="812"/>
      <c r="EJ375" s="812"/>
      <c r="EK375" s="812"/>
      <c r="EL375" s="812"/>
      <c r="EM375" s="812"/>
      <c r="EN375" s="812"/>
      <c r="EO375" s="812"/>
      <c r="EP375" s="812"/>
      <c r="EQ375" s="812"/>
      <c r="ER375" s="812"/>
      <c r="ES375" s="812"/>
      <c r="ET375" s="812"/>
      <c r="EU375" s="812"/>
      <c r="EV375" s="812"/>
      <c r="EW375" s="812"/>
      <c r="EX375" s="812"/>
      <c r="EY375" s="812"/>
      <c r="EZ375" s="812"/>
      <c r="FA375" s="812"/>
      <c r="FB375" s="812"/>
      <c r="FC375" s="812"/>
      <c r="FD375" s="812"/>
      <c r="FE375" s="812"/>
      <c r="FF375" s="812"/>
      <c r="FG375" s="812"/>
      <c r="FH375" s="812"/>
      <c r="FI375" s="812"/>
      <c r="FJ375" s="812"/>
      <c r="FK375" s="812"/>
      <c r="FL375" s="812"/>
      <c r="FM375" s="812"/>
      <c r="FN375" s="812"/>
      <c r="FO375" s="812"/>
      <c r="FP375" s="812"/>
      <c r="FQ375" s="812"/>
      <c r="FR375" s="812"/>
      <c r="FS375" s="812"/>
      <c r="FT375" s="812"/>
      <c r="FU375" s="812"/>
      <c r="FV375" s="812"/>
      <c r="FW375" s="812"/>
      <c r="FX375" s="812"/>
      <c r="FY375" s="812"/>
      <c r="FZ375" s="812"/>
      <c r="GA375" s="812"/>
      <c r="GB375" s="812"/>
      <c r="GC375" s="812"/>
      <c r="GD375" s="812"/>
      <c r="GE375" s="812"/>
      <c r="GF375" s="812"/>
      <c r="GG375" s="812"/>
      <c r="GH375" s="812"/>
      <c r="GI375" s="812"/>
      <c r="GJ375" s="812"/>
      <c r="GK375" s="812"/>
      <c r="GL375" s="812"/>
      <c r="GM375" s="812"/>
    </row>
    <row r="376" spans="2:195" ht="15" customHeight="1" x14ac:dyDescent="0.2">
      <c r="B376" s="812"/>
      <c r="C376" s="812"/>
      <c r="D376" s="812"/>
      <c r="E376" s="812"/>
      <c r="F376" s="812"/>
      <c r="G376" s="812"/>
      <c r="H376" s="812"/>
      <c r="I376" s="812"/>
      <c r="J376" s="812"/>
      <c r="K376" s="812"/>
      <c r="L376" s="812"/>
      <c r="M376" s="812"/>
      <c r="N376" s="812"/>
      <c r="O376" s="812"/>
      <c r="P376" s="812"/>
      <c r="Q376" s="812"/>
      <c r="R376" s="812"/>
      <c r="S376" s="812"/>
      <c r="T376" s="812"/>
      <c r="U376" s="812"/>
      <c r="V376" s="812"/>
      <c r="W376" s="812"/>
      <c r="X376" s="812"/>
      <c r="Y376" s="812"/>
      <c r="Z376" s="812"/>
      <c r="AA376" s="812"/>
      <c r="AB376" s="812"/>
      <c r="AC376" s="812"/>
      <c r="AD376" s="812"/>
      <c r="AE376" s="812"/>
      <c r="AF376" s="812"/>
      <c r="AG376" s="812"/>
      <c r="AH376" s="812"/>
      <c r="AI376" s="812"/>
      <c r="AJ376" s="812"/>
      <c r="AK376" s="812"/>
      <c r="AL376" s="812"/>
      <c r="AM376" s="812"/>
      <c r="AN376" s="812"/>
      <c r="AO376" s="812"/>
      <c r="AP376" s="812"/>
      <c r="AQ376" s="812"/>
      <c r="AR376" s="812"/>
      <c r="AS376" s="812"/>
      <c r="AT376" s="812"/>
      <c r="AU376" s="812"/>
      <c r="AV376" s="812"/>
      <c r="AW376" s="812"/>
      <c r="AX376" s="812"/>
      <c r="AY376" s="812"/>
      <c r="AZ376" s="812"/>
      <c r="BA376" s="812"/>
      <c r="BB376" s="812"/>
      <c r="BC376" s="812"/>
      <c r="BD376" s="812"/>
      <c r="BE376" s="812"/>
      <c r="BF376" s="812"/>
      <c r="BG376" s="812"/>
      <c r="BH376" s="812"/>
      <c r="BI376" s="812"/>
      <c r="BJ376" s="812"/>
      <c r="BK376" s="812"/>
      <c r="BL376" s="812"/>
      <c r="BM376" s="812"/>
      <c r="BN376" s="812"/>
      <c r="BO376" s="812"/>
      <c r="BP376" s="812"/>
      <c r="BQ376" s="812"/>
      <c r="BR376" s="812"/>
      <c r="BS376" s="812"/>
      <c r="BT376" s="812"/>
      <c r="BU376" s="812"/>
      <c r="BV376" s="812"/>
      <c r="BW376" s="812"/>
      <c r="BX376" s="812"/>
      <c r="BY376" s="812"/>
      <c r="BZ376" s="812"/>
      <c r="CA376" s="812"/>
      <c r="CB376" s="812"/>
      <c r="CC376" s="812"/>
      <c r="CD376" s="812"/>
      <c r="CE376" s="812"/>
      <c r="CF376" s="812"/>
      <c r="CG376" s="812"/>
      <c r="CH376" s="812"/>
      <c r="CI376" s="812"/>
      <c r="CJ376" s="812"/>
      <c r="CK376" s="812"/>
      <c r="CL376" s="812"/>
      <c r="CM376" s="812"/>
      <c r="CN376" s="812"/>
      <c r="CO376" s="812"/>
      <c r="CP376" s="812"/>
      <c r="CQ376" s="812"/>
      <c r="CR376" s="812"/>
      <c r="CS376" s="812"/>
      <c r="CT376" s="812"/>
      <c r="CU376" s="812"/>
      <c r="CV376" s="812"/>
      <c r="CW376" s="812"/>
      <c r="CX376" s="812"/>
      <c r="CY376" s="812"/>
      <c r="CZ376" s="812"/>
      <c r="DA376" s="812"/>
      <c r="DB376" s="812"/>
      <c r="DC376" s="812"/>
      <c r="DD376" s="812"/>
      <c r="DE376" s="812"/>
      <c r="DF376" s="812"/>
      <c r="DG376" s="812"/>
      <c r="DH376" s="812"/>
      <c r="DI376" s="812"/>
      <c r="DJ376" s="812"/>
      <c r="DK376" s="812"/>
      <c r="DL376" s="812"/>
      <c r="DM376" s="812"/>
      <c r="DN376" s="812"/>
      <c r="DO376" s="812"/>
      <c r="DP376" s="812"/>
      <c r="DQ376" s="812"/>
      <c r="DR376" s="812"/>
      <c r="DS376" s="812"/>
      <c r="DT376" s="812"/>
      <c r="DU376" s="812"/>
      <c r="DV376" s="812"/>
      <c r="DW376" s="812"/>
      <c r="DX376" s="812"/>
      <c r="DY376" s="812"/>
      <c r="DZ376" s="812"/>
      <c r="EA376" s="812"/>
      <c r="EB376" s="812"/>
      <c r="EC376" s="812"/>
      <c r="ED376" s="812"/>
      <c r="EE376" s="812"/>
      <c r="EF376" s="812"/>
      <c r="EG376" s="812"/>
      <c r="EH376" s="812"/>
      <c r="EI376" s="812"/>
      <c r="EJ376" s="812"/>
      <c r="EK376" s="812"/>
      <c r="EL376" s="812"/>
      <c r="EM376" s="812"/>
      <c r="EN376" s="812"/>
      <c r="EO376" s="812"/>
      <c r="EP376" s="812"/>
      <c r="EQ376" s="812"/>
      <c r="ER376" s="812"/>
      <c r="ES376" s="812"/>
      <c r="ET376" s="812"/>
      <c r="EU376" s="812"/>
      <c r="EV376" s="812"/>
      <c r="EW376" s="812"/>
      <c r="EX376" s="812"/>
      <c r="EY376" s="812"/>
      <c r="EZ376" s="812"/>
      <c r="FA376" s="812"/>
      <c r="FB376" s="812"/>
      <c r="FC376" s="812"/>
      <c r="FD376" s="812"/>
      <c r="FE376" s="812"/>
      <c r="FF376" s="812"/>
      <c r="FG376" s="812"/>
      <c r="FH376" s="812"/>
      <c r="FI376" s="812"/>
      <c r="FJ376" s="812"/>
      <c r="FK376" s="812"/>
      <c r="FL376" s="812"/>
      <c r="FM376" s="812"/>
      <c r="FN376" s="812"/>
      <c r="FO376" s="812"/>
      <c r="FP376" s="812"/>
      <c r="FQ376" s="812"/>
      <c r="FR376" s="812"/>
      <c r="FS376" s="812"/>
      <c r="FT376" s="812"/>
      <c r="FU376" s="812"/>
      <c r="FV376" s="812"/>
      <c r="FW376" s="812"/>
      <c r="FX376" s="812"/>
      <c r="FY376" s="812"/>
      <c r="FZ376" s="812"/>
      <c r="GA376" s="812"/>
      <c r="GB376" s="812"/>
      <c r="GC376" s="812"/>
      <c r="GD376" s="812"/>
      <c r="GE376" s="812"/>
      <c r="GF376" s="812"/>
      <c r="GG376" s="812"/>
      <c r="GH376" s="812"/>
      <c r="GI376" s="812"/>
      <c r="GJ376" s="812"/>
      <c r="GK376" s="812"/>
      <c r="GL376" s="812"/>
      <c r="GM376" s="812"/>
    </row>
    <row r="377" spans="2:195" ht="15" customHeight="1" x14ac:dyDescent="0.2">
      <c r="B377" s="812"/>
      <c r="C377" s="812"/>
      <c r="D377" s="812"/>
      <c r="E377" s="812"/>
      <c r="F377" s="812"/>
      <c r="G377" s="812"/>
      <c r="H377" s="812"/>
      <c r="I377" s="812"/>
      <c r="J377" s="812"/>
      <c r="K377" s="812"/>
      <c r="L377" s="812"/>
      <c r="M377" s="812"/>
      <c r="N377" s="812"/>
      <c r="O377" s="812"/>
      <c r="P377" s="812"/>
      <c r="Q377" s="812"/>
      <c r="R377" s="812"/>
      <c r="S377" s="812"/>
      <c r="T377" s="812"/>
      <c r="U377" s="812"/>
      <c r="V377" s="812"/>
      <c r="W377" s="812"/>
      <c r="X377" s="812"/>
      <c r="Y377" s="812"/>
      <c r="Z377" s="812"/>
      <c r="AA377" s="812"/>
      <c r="AB377" s="812"/>
      <c r="AC377" s="812"/>
      <c r="AD377" s="812"/>
      <c r="AE377" s="812"/>
      <c r="AF377" s="812"/>
      <c r="AG377" s="812"/>
      <c r="AH377" s="812"/>
      <c r="AI377" s="812"/>
      <c r="AJ377" s="812"/>
      <c r="AK377" s="812"/>
      <c r="AL377" s="812"/>
      <c r="AM377" s="812"/>
      <c r="AN377" s="812"/>
      <c r="AO377" s="812"/>
      <c r="AP377" s="812"/>
      <c r="AQ377" s="812"/>
      <c r="AR377" s="812"/>
      <c r="AS377" s="812"/>
      <c r="AT377" s="812"/>
      <c r="AU377" s="812"/>
      <c r="AV377" s="812"/>
      <c r="AW377" s="812"/>
      <c r="AX377" s="812"/>
      <c r="AY377" s="812"/>
      <c r="AZ377" s="812"/>
      <c r="BA377" s="812"/>
      <c r="BB377" s="812"/>
      <c r="BC377" s="812"/>
      <c r="BD377" s="812"/>
      <c r="BE377" s="812"/>
      <c r="BF377" s="812"/>
      <c r="BG377" s="812"/>
      <c r="BH377" s="812"/>
      <c r="BI377" s="812"/>
      <c r="BJ377" s="812"/>
      <c r="BK377" s="812"/>
      <c r="BL377" s="812"/>
      <c r="BM377" s="812"/>
      <c r="BN377" s="812"/>
      <c r="BO377" s="812"/>
      <c r="BP377" s="812"/>
      <c r="BQ377" s="812"/>
      <c r="BR377" s="812"/>
      <c r="BS377" s="812"/>
      <c r="BT377" s="812"/>
      <c r="BU377" s="812"/>
      <c r="BV377" s="812"/>
      <c r="BW377" s="812"/>
      <c r="BX377" s="812"/>
      <c r="BY377" s="812"/>
      <c r="BZ377" s="812"/>
      <c r="CA377" s="812"/>
      <c r="CB377" s="812"/>
      <c r="CC377" s="812"/>
      <c r="CD377" s="812"/>
      <c r="CE377" s="812"/>
      <c r="CF377" s="812"/>
      <c r="CG377" s="812"/>
      <c r="CH377" s="812"/>
      <c r="CI377" s="812"/>
      <c r="CJ377" s="812"/>
      <c r="CK377" s="812"/>
      <c r="CL377" s="812"/>
      <c r="CM377" s="812"/>
      <c r="CN377" s="812"/>
      <c r="CO377" s="812"/>
      <c r="CP377" s="812"/>
      <c r="CQ377" s="812"/>
      <c r="CR377" s="812"/>
      <c r="CS377" s="812"/>
      <c r="CT377" s="812"/>
      <c r="CU377" s="812"/>
      <c r="CV377" s="812"/>
      <c r="CW377" s="812"/>
      <c r="CX377" s="812"/>
      <c r="CY377" s="812"/>
      <c r="CZ377" s="812"/>
      <c r="DA377" s="812"/>
      <c r="DB377" s="812"/>
      <c r="DC377" s="812"/>
      <c r="DD377" s="812"/>
      <c r="DE377" s="812"/>
      <c r="DF377" s="812"/>
      <c r="DG377" s="812"/>
      <c r="DH377" s="812"/>
      <c r="DI377" s="812"/>
      <c r="DJ377" s="812"/>
      <c r="DK377" s="812"/>
      <c r="DL377" s="812"/>
      <c r="DM377" s="812"/>
      <c r="DN377" s="812"/>
      <c r="DO377" s="812"/>
      <c r="DP377" s="812"/>
      <c r="DQ377" s="812"/>
      <c r="DR377" s="812"/>
      <c r="DS377" s="812"/>
      <c r="DT377" s="812"/>
      <c r="DU377" s="812"/>
      <c r="DV377" s="812"/>
      <c r="DW377" s="812"/>
      <c r="DX377" s="812"/>
      <c r="DY377" s="812"/>
      <c r="DZ377" s="812"/>
      <c r="EA377" s="812"/>
      <c r="EB377" s="812"/>
      <c r="EC377" s="812"/>
      <c r="ED377" s="812"/>
      <c r="EE377" s="812"/>
      <c r="EF377" s="812"/>
      <c r="EG377" s="812"/>
      <c r="EH377" s="812"/>
      <c r="EI377" s="812"/>
      <c r="EJ377" s="812"/>
      <c r="EK377" s="812"/>
      <c r="EL377" s="812"/>
      <c r="EM377" s="812"/>
      <c r="EN377" s="812"/>
      <c r="EO377" s="812"/>
      <c r="EP377" s="812"/>
      <c r="EQ377" s="812"/>
      <c r="ER377" s="812"/>
      <c r="ES377" s="812"/>
      <c r="ET377" s="812"/>
      <c r="EU377" s="812"/>
      <c r="EV377" s="812"/>
      <c r="EW377" s="812"/>
      <c r="EX377" s="812"/>
      <c r="EY377" s="812"/>
      <c r="EZ377" s="812"/>
      <c r="FA377" s="812"/>
      <c r="FB377" s="812"/>
      <c r="FC377" s="812"/>
      <c r="FD377" s="812"/>
      <c r="FE377" s="812"/>
      <c r="FF377" s="812"/>
      <c r="FG377" s="812"/>
      <c r="FH377" s="812"/>
      <c r="FI377" s="812"/>
      <c r="FJ377" s="812"/>
      <c r="FK377" s="812"/>
      <c r="FL377" s="812"/>
      <c r="FM377" s="812"/>
      <c r="FN377" s="812"/>
      <c r="FO377" s="812"/>
      <c r="FP377" s="812"/>
      <c r="FQ377" s="812"/>
      <c r="FR377" s="812"/>
      <c r="FS377" s="812"/>
      <c r="FT377" s="812"/>
      <c r="FU377" s="812"/>
      <c r="FV377" s="812"/>
      <c r="FW377" s="812"/>
      <c r="FX377" s="812"/>
      <c r="FY377" s="812"/>
      <c r="FZ377" s="812"/>
      <c r="GA377" s="812"/>
      <c r="GB377" s="812"/>
      <c r="GC377" s="812"/>
      <c r="GD377" s="812"/>
      <c r="GE377" s="812"/>
      <c r="GF377" s="812"/>
      <c r="GG377" s="812"/>
      <c r="GH377" s="812"/>
      <c r="GI377" s="812"/>
      <c r="GJ377" s="812"/>
      <c r="GK377" s="812"/>
      <c r="GL377" s="812"/>
      <c r="GM377" s="812"/>
    </row>
    <row r="378" spans="2:195" ht="15" customHeight="1" x14ac:dyDescent="0.2">
      <c r="B378" s="812"/>
      <c r="C378" s="812"/>
      <c r="D378" s="812"/>
      <c r="E378" s="812"/>
      <c r="F378" s="812"/>
      <c r="G378" s="812"/>
      <c r="H378" s="812"/>
      <c r="I378" s="812"/>
      <c r="J378" s="812"/>
      <c r="K378" s="812"/>
      <c r="L378" s="812"/>
      <c r="M378" s="812"/>
      <c r="N378" s="812"/>
      <c r="O378" s="812"/>
      <c r="P378" s="812"/>
      <c r="Q378" s="812"/>
      <c r="R378" s="812"/>
      <c r="S378" s="812"/>
      <c r="T378" s="812"/>
      <c r="U378" s="812"/>
      <c r="V378" s="812"/>
      <c r="W378" s="812"/>
      <c r="X378" s="812"/>
      <c r="Y378" s="812"/>
      <c r="Z378" s="812"/>
      <c r="AA378" s="812"/>
      <c r="AB378" s="812"/>
      <c r="AC378" s="812"/>
      <c r="AD378" s="812"/>
      <c r="AE378" s="812"/>
      <c r="AF378" s="812"/>
      <c r="AG378" s="812"/>
      <c r="AH378" s="812"/>
      <c r="AI378" s="812"/>
      <c r="AJ378" s="812"/>
      <c r="AK378" s="812"/>
      <c r="AL378" s="812"/>
      <c r="AM378" s="812"/>
      <c r="AN378" s="812"/>
      <c r="AO378" s="812"/>
      <c r="AP378" s="812"/>
      <c r="AQ378" s="812"/>
      <c r="AR378" s="812"/>
      <c r="AS378" s="812"/>
      <c r="AT378" s="812"/>
      <c r="AU378" s="812"/>
      <c r="AV378" s="812"/>
      <c r="AW378" s="812"/>
      <c r="AX378" s="812"/>
      <c r="AY378" s="812"/>
      <c r="AZ378" s="812"/>
      <c r="BA378" s="812"/>
      <c r="BB378" s="812"/>
      <c r="BC378" s="812"/>
      <c r="BD378" s="812"/>
      <c r="BE378" s="812"/>
      <c r="BF378" s="812"/>
      <c r="BG378" s="812"/>
      <c r="BH378" s="812"/>
      <c r="BI378" s="812"/>
      <c r="BJ378" s="812"/>
      <c r="BK378" s="812"/>
      <c r="BL378" s="812"/>
      <c r="BM378" s="812"/>
      <c r="BN378" s="812"/>
      <c r="BO378" s="812"/>
      <c r="BP378" s="812"/>
      <c r="BQ378" s="812"/>
      <c r="BR378" s="812"/>
      <c r="BS378" s="812"/>
      <c r="BT378" s="812"/>
      <c r="BU378" s="812"/>
      <c r="BV378" s="812"/>
      <c r="BW378" s="812"/>
      <c r="BX378" s="812"/>
      <c r="BY378" s="812"/>
      <c r="BZ378" s="812"/>
      <c r="CA378" s="812"/>
      <c r="CB378" s="812"/>
      <c r="CC378" s="812"/>
      <c r="CD378" s="812"/>
      <c r="CE378" s="812"/>
      <c r="CF378" s="812"/>
      <c r="CG378" s="812"/>
      <c r="CH378" s="812"/>
      <c r="CI378" s="812"/>
      <c r="CJ378" s="812"/>
      <c r="CK378" s="812"/>
      <c r="CL378" s="812"/>
      <c r="CM378" s="812"/>
      <c r="CN378" s="812"/>
      <c r="CO378" s="812"/>
      <c r="CP378" s="812"/>
      <c r="CQ378" s="812"/>
      <c r="CR378" s="812"/>
      <c r="CS378" s="812"/>
      <c r="CT378" s="812"/>
      <c r="CU378" s="812"/>
      <c r="CV378" s="812"/>
      <c r="CW378" s="812"/>
      <c r="CX378" s="812"/>
      <c r="CY378" s="812"/>
      <c r="CZ378" s="812"/>
      <c r="DA378" s="812"/>
      <c r="DB378" s="812"/>
      <c r="DC378" s="812"/>
      <c r="DD378" s="812"/>
      <c r="DE378" s="812"/>
      <c r="DF378" s="812"/>
      <c r="DG378" s="812"/>
      <c r="DH378" s="812"/>
      <c r="DI378" s="812"/>
      <c r="DJ378" s="812"/>
      <c r="DK378" s="812"/>
      <c r="DL378" s="812"/>
      <c r="DM378" s="812"/>
      <c r="DN378" s="812"/>
      <c r="DO378" s="812"/>
      <c r="DP378" s="812"/>
      <c r="DQ378" s="812"/>
      <c r="DR378" s="812"/>
      <c r="DS378" s="812"/>
      <c r="DT378" s="812"/>
      <c r="DU378" s="812"/>
      <c r="DV378" s="812"/>
      <c r="DW378" s="812"/>
      <c r="DX378" s="812"/>
      <c r="DY378" s="812"/>
      <c r="DZ378" s="812"/>
      <c r="EA378" s="812"/>
      <c r="EB378" s="812"/>
      <c r="EC378" s="812"/>
      <c r="ED378" s="812"/>
      <c r="EE378" s="812"/>
      <c r="EF378" s="812"/>
      <c r="EG378" s="812"/>
      <c r="EH378" s="812"/>
      <c r="EI378" s="812"/>
      <c r="EJ378" s="812"/>
      <c r="EK378" s="812"/>
      <c r="EL378" s="812"/>
      <c r="EM378" s="812"/>
      <c r="EN378" s="812"/>
      <c r="EO378" s="812"/>
      <c r="EP378" s="812"/>
      <c r="EQ378" s="812"/>
      <c r="ER378" s="812"/>
      <c r="ES378" s="812"/>
      <c r="ET378" s="812"/>
      <c r="EU378" s="812"/>
      <c r="EV378" s="812"/>
      <c r="EW378" s="812"/>
      <c r="EX378" s="812"/>
      <c r="EY378" s="812"/>
      <c r="EZ378" s="812"/>
      <c r="FA378" s="812"/>
      <c r="FB378" s="812"/>
      <c r="FC378" s="812"/>
      <c r="FD378" s="812"/>
      <c r="FE378" s="812"/>
      <c r="FF378" s="812"/>
      <c r="FG378" s="812"/>
      <c r="FH378" s="812"/>
      <c r="FI378" s="812"/>
      <c r="FJ378" s="812"/>
      <c r="FK378" s="812"/>
      <c r="FL378" s="812"/>
      <c r="FM378" s="812"/>
      <c r="FN378" s="812"/>
      <c r="FO378" s="812"/>
      <c r="FP378" s="812"/>
      <c r="FQ378" s="812"/>
      <c r="FR378" s="812"/>
      <c r="FS378" s="812"/>
      <c r="FT378" s="812"/>
      <c r="FU378" s="812"/>
      <c r="FV378" s="812"/>
      <c r="FW378" s="812"/>
      <c r="FX378" s="812"/>
      <c r="FY378" s="812"/>
      <c r="FZ378" s="812"/>
      <c r="GA378" s="812"/>
      <c r="GB378" s="812"/>
      <c r="GC378" s="812"/>
      <c r="GD378" s="812"/>
      <c r="GE378" s="812"/>
      <c r="GF378" s="812"/>
      <c r="GG378" s="812"/>
      <c r="GH378" s="812"/>
      <c r="GI378" s="812"/>
      <c r="GJ378" s="812"/>
      <c r="GK378" s="812"/>
      <c r="GL378" s="812"/>
      <c r="GM378" s="812"/>
    </row>
    <row r="379" spans="2:195" ht="15" customHeight="1" x14ac:dyDescent="0.2">
      <c r="B379" s="812"/>
      <c r="C379" s="812"/>
      <c r="D379" s="812"/>
      <c r="E379" s="812"/>
      <c r="F379" s="812"/>
      <c r="G379" s="812"/>
      <c r="H379" s="812"/>
      <c r="I379" s="812"/>
      <c r="J379" s="812"/>
      <c r="K379" s="812"/>
      <c r="L379" s="812"/>
      <c r="M379" s="812"/>
      <c r="N379" s="812"/>
      <c r="O379" s="812"/>
      <c r="P379" s="812"/>
      <c r="Q379" s="812"/>
      <c r="R379" s="812"/>
      <c r="S379" s="812"/>
      <c r="T379" s="812"/>
      <c r="U379" s="812"/>
      <c r="V379" s="812"/>
      <c r="W379" s="812"/>
      <c r="X379" s="812"/>
      <c r="Y379" s="812"/>
      <c r="Z379" s="812"/>
      <c r="AA379" s="812"/>
      <c r="AB379" s="812"/>
      <c r="AC379" s="812"/>
      <c r="AD379" s="812"/>
      <c r="AE379" s="812"/>
      <c r="AF379" s="812"/>
      <c r="AG379" s="812"/>
      <c r="AH379" s="812"/>
      <c r="AI379" s="812"/>
      <c r="AJ379" s="812"/>
      <c r="AK379" s="812"/>
      <c r="AL379" s="812"/>
      <c r="AM379" s="812"/>
      <c r="AN379" s="812"/>
      <c r="AO379" s="812"/>
      <c r="AP379" s="812"/>
      <c r="AQ379" s="812"/>
      <c r="AR379" s="812"/>
      <c r="AS379" s="812"/>
      <c r="AT379" s="812"/>
      <c r="AU379" s="812"/>
      <c r="AV379" s="812"/>
      <c r="AW379" s="812"/>
      <c r="AX379" s="812"/>
      <c r="AY379" s="812"/>
      <c r="AZ379" s="812"/>
      <c r="BA379" s="812"/>
      <c r="BB379" s="812"/>
      <c r="BC379" s="812"/>
      <c r="BD379" s="812"/>
      <c r="BE379" s="812"/>
      <c r="BF379" s="812"/>
      <c r="BG379" s="812"/>
      <c r="BH379" s="812"/>
      <c r="BI379" s="812"/>
      <c r="BJ379" s="812"/>
      <c r="BK379" s="812"/>
      <c r="BL379" s="812"/>
      <c r="BM379" s="812"/>
      <c r="BN379" s="812"/>
      <c r="BO379" s="812"/>
      <c r="BP379" s="812"/>
      <c r="BQ379" s="812"/>
      <c r="BR379" s="812"/>
      <c r="BS379" s="812"/>
      <c r="BT379" s="812"/>
      <c r="BU379" s="812"/>
      <c r="BV379" s="812"/>
      <c r="BW379" s="812"/>
      <c r="BX379" s="812"/>
      <c r="BY379" s="812"/>
      <c r="BZ379" s="812"/>
      <c r="CA379" s="812"/>
      <c r="CB379" s="812"/>
      <c r="CC379" s="812"/>
      <c r="CD379" s="812"/>
      <c r="CE379" s="812"/>
      <c r="CF379" s="812"/>
      <c r="CG379" s="812"/>
      <c r="CH379" s="812"/>
      <c r="CI379" s="812"/>
      <c r="CJ379" s="812"/>
      <c r="CK379" s="812"/>
      <c r="CL379" s="812"/>
      <c r="CM379" s="812"/>
      <c r="CN379" s="812"/>
      <c r="CO379" s="812"/>
      <c r="CP379" s="812"/>
      <c r="CQ379" s="812"/>
      <c r="CR379" s="812"/>
      <c r="CS379" s="812"/>
      <c r="CT379" s="812"/>
      <c r="CU379" s="812"/>
      <c r="CV379" s="812"/>
      <c r="CW379" s="812"/>
      <c r="CX379" s="812"/>
      <c r="CY379" s="812"/>
      <c r="CZ379" s="812"/>
      <c r="DA379" s="812"/>
      <c r="DB379" s="812"/>
      <c r="DC379" s="812"/>
      <c r="DD379" s="812"/>
      <c r="DE379" s="812"/>
      <c r="DF379" s="812"/>
      <c r="DG379" s="812"/>
      <c r="DH379" s="812"/>
      <c r="DI379" s="812"/>
      <c r="DJ379" s="812"/>
      <c r="DK379" s="812"/>
      <c r="DL379" s="812"/>
      <c r="DM379" s="812"/>
      <c r="DN379" s="812"/>
      <c r="DO379" s="812"/>
      <c r="DP379" s="812"/>
      <c r="DQ379" s="812"/>
      <c r="DR379" s="812"/>
      <c r="DS379" s="812"/>
      <c r="DT379" s="812"/>
      <c r="DU379" s="812"/>
      <c r="DV379" s="812"/>
      <c r="DW379" s="812"/>
      <c r="DX379" s="812"/>
      <c r="DY379" s="812"/>
      <c r="DZ379" s="812"/>
      <c r="EA379" s="812"/>
      <c r="EB379" s="812"/>
      <c r="EC379" s="812"/>
      <c r="ED379" s="812"/>
      <c r="EE379" s="812"/>
      <c r="EF379" s="812"/>
      <c r="EG379" s="812"/>
      <c r="EH379" s="812"/>
      <c r="EI379" s="812"/>
      <c r="EJ379" s="812"/>
      <c r="EK379" s="812"/>
      <c r="EL379" s="812"/>
      <c r="EM379" s="812"/>
      <c r="EN379" s="812"/>
      <c r="EO379" s="812"/>
      <c r="EP379" s="812"/>
      <c r="EQ379" s="812"/>
      <c r="ER379" s="812"/>
      <c r="ES379" s="812"/>
      <c r="ET379" s="812"/>
      <c r="EU379" s="812"/>
      <c r="EV379" s="812"/>
      <c r="EW379" s="812"/>
      <c r="EX379" s="812"/>
      <c r="EY379" s="812"/>
      <c r="EZ379" s="812"/>
      <c r="FA379" s="812"/>
      <c r="FB379" s="812"/>
      <c r="FC379" s="812"/>
      <c r="FD379" s="812"/>
      <c r="FE379" s="812"/>
      <c r="FF379" s="812"/>
      <c r="FG379" s="812"/>
      <c r="FH379" s="812"/>
      <c r="FI379" s="812"/>
      <c r="FJ379" s="812"/>
      <c r="FK379" s="812"/>
      <c r="FL379" s="812"/>
      <c r="FM379" s="812"/>
      <c r="FN379" s="812"/>
      <c r="FO379" s="812"/>
      <c r="FP379" s="812"/>
      <c r="FQ379" s="812"/>
      <c r="FR379" s="812"/>
      <c r="FS379" s="812"/>
      <c r="FT379" s="812"/>
      <c r="FU379" s="812"/>
      <c r="FV379" s="812"/>
      <c r="FW379" s="812"/>
      <c r="FX379" s="812"/>
      <c r="FY379" s="812"/>
      <c r="FZ379" s="812"/>
      <c r="GA379" s="812"/>
      <c r="GB379" s="812"/>
      <c r="GC379" s="812"/>
      <c r="GD379" s="812"/>
      <c r="GE379" s="812"/>
      <c r="GF379" s="812"/>
      <c r="GG379" s="812"/>
      <c r="GH379" s="812"/>
      <c r="GI379" s="812"/>
      <c r="GJ379" s="812"/>
      <c r="GK379" s="812"/>
      <c r="GL379" s="812"/>
      <c r="GM379" s="812"/>
    </row>
    <row r="380" spans="2:195" ht="15" customHeight="1" x14ac:dyDescent="0.2">
      <c r="B380" s="812"/>
      <c r="C380" s="812"/>
      <c r="D380" s="812"/>
      <c r="E380" s="81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812"/>
      <c r="AF380" s="812"/>
      <c r="AG380" s="812"/>
      <c r="AH380" s="812"/>
      <c r="AI380" s="812"/>
      <c r="AJ380" s="812"/>
      <c r="AK380" s="812"/>
      <c r="AL380" s="812"/>
      <c r="AM380" s="812"/>
      <c r="AN380" s="812"/>
      <c r="AO380" s="812"/>
      <c r="AP380" s="812"/>
      <c r="AQ380" s="812"/>
      <c r="AR380" s="812"/>
      <c r="AS380" s="812"/>
      <c r="AT380" s="812"/>
      <c r="AU380" s="812"/>
      <c r="AV380" s="812"/>
      <c r="AW380" s="812"/>
      <c r="AX380" s="812"/>
      <c r="AY380" s="812"/>
      <c r="AZ380" s="812"/>
      <c r="BA380" s="812"/>
      <c r="BB380" s="812"/>
      <c r="BC380" s="812"/>
      <c r="BD380" s="812"/>
      <c r="BE380" s="812"/>
      <c r="BF380" s="812"/>
      <c r="BG380" s="812"/>
      <c r="BH380" s="812"/>
      <c r="BI380" s="812"/>
      <c r="BJ380" s="812"/>
      <c r="BK380" s="812"/>
      <c r="BL380" s="812"/>
      <c r="BM380" s="812"/>
      <c r="BN380" s="812"/>
      <c r="BO380" s="812"/>
      <c r="BP380" s="812"/>
      <c r="BQ380" s="812"/>
      <c r="BR380" s="812"/>
      <c r="BS380" s="812"/>
      <c r="BT380" s="812"/>
      <c r="BU380" s="812"/>
      <c r="BV380" s="812"/>
      <c r="BW380" s="812"/>
      <c r="BX380" s="812"/>
      <c r="BY380" s="812"/>
      <c r="BZ380" s="812"/>
      <c r="CA380" s="812"/>
      <c r="CB380" s="812"/>
      <c r="CC380" s="812"/>
      <c r="CD380" s="812"/>
      <c r="CE380" s="812"/>
      <c r="CF380" s="812"/>
      <c r="CG380" s="812"/>
      <c r="CH380" s="812"/>
      <c r="CI380" s="812"/>
      <c r="CJ380" s="812"/>
      <c r="CK380" s="812"/>
      <c r="CL380" s="812"/>
      <c r="CM380" s="812"/>
      <c r="CN380" s="812"/>
      <c r="CO380" s="812"/>
      <c r="CP380" s="812"/>
      <c r="CQ380" s="812"/>
      <c r="CR380" s="812"/>
      <c r="CS380" s="812"/>
      <c r="CT380" s="812"/>
      <c r="CU380" s="812"/>
      <c r="CV380" s="812"/>
      <c r="CW380" s="812"/>
      <c r="CX380" s="812"/>
      <c r="CY380" s="812"/>
      <c r="CZ380" s="812"/>
      <c r="DA380" s="812"/>
      <c r="DB380" s="812"/>
      <c r="DC380" s="812"/>
      <c r="DD380" s="812"/>
      <c r="DE380" s="812"/>
      <c r="DF380" s="812"/>
      <c r="DG380" s="812"/>
      <c r="DH380" s="812"/>
      <c r="DI380" s="812"/>
      <c r="DJ380" s="812"/>
      <c r="DK380" s="812"/>
      <c r="DL380" s="812"/>
      <c r="DM380" s="812"/>
      <c r="DN380" s="812"/>
      <c r="DO380" s="812"/>
      <c r="DP380" s="812"/>
      <c r="DQ380" s="812"/>
      <c r="DR380" s="812"/>
      <c r="DS380" s="812"/>
      <c r="DT380" s="812"/>
      <c r="DU380" s="812"/>
      <c r="DV380" s="812"/>
      <c r="DW380" s="812"/>
      <c r="DX380" s="812"/>
      <c r="DY380" s="812"/>
      <c r="DZ380" s="812"/>
      <c r="EA380" s="812"/>
      <c r="EB380" s="812"/>
      <c r="EC380" s="812"/>
      <c r="ED380" s="812"/>
      <c r="EE380" s="812"/>
      <c r="EF380" s="812"/>
      <c r="EG380" s="812"/>
      <c r="EH380" s="812"/>
      <c r="EI380" s="812"/>
      <c r="EJ380" s="812"/>
      <c r="EK380" s="812"/>
      <c r="EL380" s="812"/>
      <c r="EM380" s="812"/>
      <c r="EN380" s="812"/>
      <c r="EO380" s="812"/>
      <c r="EP380" s="812"/>
      <c r="EQ380" s="812"/>
      <c r="ER380" s="812"/>
      <c r="ES380" s="812"/>
      <c r="ET380" s="812"/>
      <c r="EU380" s="812"/>
      <c r="EV380" s="812"/>
      <c r="EW380" s="812"/>
      <c r="EX380" s="812"/>
      <c r="EY380" s="812"/>
      <c r="EZ380" s="812"/>
      <c r="FA380" s="812"/>
      <c r="FB380" s="812"/>
      <c r="FC380" s="812"/>
      <c r="FD380" s="812"/>
      <c r="FE380" s="812"/>
      <c r="FF380" s="812"/>
      <c r="FG380" s="812"/>
      <c r="FH380" s="812"/>
      <c r="FI380" s="812"/>
      <c r="FJ380" s="812"/>
      <c r="FK380" s="812"/>
      <c r="FL380" s="812"/>
      <c r="FM380" s="812"/>
      <c r="FN380" s="812"/>
      <c r="FO380" s="812"/>
      <c r="FP380" s="812"/>
      <c r="FQ380" s="812"/>
      <c r="FR380" s="812"/>
      <c r="FS380" s="812"/>
      <c r="FT380" s="812"/>
      <c r="FU380" s="812"/>
      <c r="FV380" s="812"/>
      <c r="FW380" s="812"/>
      <c r="FX380" s="812"/>
      <c r="FY380" s="812"/>
      <c r="FZ380" s="812"/>
      <c r="GA380" s="812"/>
      <c r="GB380" s="812"/>
      <c r="GC380" s="812"/>
      <c r="GD380" s="812"/>
      <c r="GE380" s="812"/>
      <c r="GF380" s="812"/>
      <c r="GG380" s="812"/>
      <c r="GH380" s="812"/>
      <c r="GI380" s="812"/>
      <c r="GJ380" s="812"/>
      <c r="GK380" s="812"/>
      <c r="GL380" s="812"/>
      <c r="GM380" s="812"/>
    </row>
    <row r="381" spans="2:195" ht="15" customHeight="1" x14ac:dyDescent="0.2">
      <c r="B381" s="812"/>
      <c r="C381" s="812"/>
      <c r="D381" s="812"/>
      <c r="E381" s="812"/>
      <c r="F381" s="812"/>
      <c r="G381" s="812"/>
      <c r="H381" s="812"/>
      <c r="I381" s="812"/>
      <c r="J381" s="812"/>
      <c r="K381" s="812"/>
      <c r="L381" s="812"/>
      <c r="M381" s="812"/>
      <c r="N381" s="812"/>
      <c r="O381" s="812"/>
      <c r="P381" s="812"/>
      <c r="Q381" s="812"/>
      <c r="R381" s="812"/>
      <c r="S381" s="812"/>
      <c r="T381" s="812"/>
      <c r="U381" s="812"/>
      <c r="V381" s="812"/>
      <c r="W381" s="812"/>
      <c r="X381" s="812"/>
      <c r="Y381" s="812"/>
      <c r="Z381" s="812"/>
      <c r="AA381" s="812"/>
      <c r="AB381" s="812"/>
      <c r="AC381" s="812"/>
      <c r="AD381" s="812"/>
      <c r="AE381" s="812"/>
      <c r="AF381" s="812"/>
      <c r="AG381" s="812"/>
      <c r="AH381" s="812"/>
      <c r="AI381" s="812"/>
      <c r="AJ381" s="812"/>
      <c r="AK381" s="812"/>
      <c r="AL381" s="812"/>
      <c r="AM381" s="812"/>
      <c r="AN381" s="812"/>
      <c r="AO381" s="812"/>
      <c r="AP381" s="812"/>
      <c r="AQ381" s="812"/>
      <c r="AR381" s="812"/>
      <c r="AS381" s="812"/>
      <c r="AT381" s="812"/>
      <c r="AU381" s="812"/>
      <c r="AV381" s="812"/>
      <c r="AW381" s="812"/>
      <c r="AX381" s="812"/>
      <c r="AY381" s="812"/>
      <c r="AZ381" s="812"/>
      <c r="BA381" s="812"/>
      <c r="BB381" s="812"/>
      <c r="BC381" s="812"/>
      <c r="BD381" s="812"/>
      <c r="BE381" s="812"/>
      <c r="BF381" s="812"/>
      <c r="BG381" s="812"/>
      <c r="BH381" s="812"/>
      <c r="BI381" s="812"/>
      <c r="BJ381" s="812"/>
      <c r="BK381" s="812"/>
      <c r="BL381" s="812"/>
      <c r="BM381" s="812"/>
      <c r="BN381" s="812"/>
      <c r="BO381" s="812"/>
      <c r="BP381" s="812"/>
      <c r="BQ381" s="812"/>
      <c r="BR381" s="812"/>
      <c r="BS381" s="812"/>
      <c r="BT381" s="812"/>
      <c r="BU381" s="812"/>
      <c r="BV381" s="812"/>
      <c r="BW381" s="812"/>
      <c r="BX381" s="812"/>
      <c r="BY381" s="812"/>
      <c r="BZ381" s="812"/>
      <c r="CA381" s="812"/>
      <c r="CB381" s="812"/>
      <c r="CC381" s="812"/>
      <c r="CD381" s="812"/>
      <c r="CE381" s="812"/>
      <c r="CF381" s="812"/>
      <c r="CG381" s="812"/>
      <c r="CH381" s="812"/>
      <c r="CI381" s="812"/>
      <c r="CJ381" s="812"/>
      <c r="CK381" s="812"/>
      <c r="CL381" s="812"/>
      <c r="CM381" s="812"/>
      <c r="CN381" s="812"/>
      <c r="CO381" s="812"/>
      <c r="CP381" s="812"/>
      <c r="CQ381" s="812"/>
      <c r="CR381" s="812"/>
      <c r="CS381" s="812"/>
      <c r="CT381" s="812"/>
      <c r="CU381" s="812"/>
      <c r="CV381" s="812"/>
      <c r="CW381" s="812"/>
      <c r="CX381" s="812"/>
      <c r="CY381" s="812"/>
      <c r="CZ381" s="812"/>
      <c r="DA381" s="812"/>
      <c r="DB381" s="812"/>
      <c r="DC381" s="812"/>
      <c r="DD381" s="812"/>
      <c r="DE381" s="812"/>
      <c r="DF381" s="812"/>
      <c r="DG381" s="812"/>
      <c r="DH381" s="812"/>
      <c r="DI381" s="812"/>
      <c r="DJ381" s="812"/>
      <c r="DK381" s="812"/>
      <c r="DL381" s="812"/>
      <c r="DM381" s="812"/>
      <c r="DN381" s="812"/>
      <c r="DO381" s="812"/>
      <c r="DP381" s="812"/>
      <c r="DQ381" s="812"/>
      <c r="DR381" s="812"/>
      <c r="DS381" s="812"/>
      <c r="DT381" s="812"/>
      <c r="DU381" s="812"/>
      <c r="DV381" s="812"/>
      <c r="DW381" s="812"/>
      <c r="DX381" s="812"/>
      <c r="DY381" s="812"/>
      <c r="DZ381" s="812"/>
      <c r="EA381" s="812"/>
      <c r="EB381" s="812"/>
      <c r="EC381" s="812"/>
      <c r="ED381" s="812"/>
      <c r="EE381" s="812"/>
      <c r="EF381" s="812"/>
      <c r="EG381" s="812"/>
      <c r="EH381" s="812"/>
      <c r="EI381" s="812"/>
      <c r="EJ381" s="812"/>
      <c r="EK381" s="812"/>
      <c r="EL381" s="812"/>
      <c r="EM381" s="812"/>
      <c r="EN381" s="812"/>
      <c r="EO381" s="812"/>
      <c r="EP381" s="812"/>
      <c r="EQ381" s="812"/>
      <c r="ER381" s="812"/>
      <c r="ES381" s="812"/>
      <c r="ET381" s="812"/>
      <c r="EU381" s="812"/>
      <c r="EV381" s="812"/>
      <c r="EW381" s="812"/>
      <c r="EX381" s="812"/>
      <c r="EY381" s="812"/>
      <c r="EZ381" s="812"/>
      <c r="FA381" s="812"/>
      <c r="FB381" s="812"/>
      <c r="FC381" s="812"/>
      <c r="FD381" s="812"/>
      <c r="FE381" s="812"/>
      <c r="FF381" s="812"/>
      <c r="FG381" s="812"/>
      <c r="FH381" s="812"/>
      <c r="FI381" s="812"/>
      <c r="FJ381" s="812"/>
      <c r="FK381" s="812"/>
      <c r="FL381" s="812"/>
      <c r="FM381" s="812"/>
      <c r="FN381" s="812"/>
      <c r="FO381" s="812"/>
      <c r="FP381" s="812"/>
      <c r="FQ381" s="812"/>
      <c r="FR381" s="812"/>
      <c r="FS381" s="812"/>
      <c r="FT381" s="812"/>
      <c r="FU381" s="812"/>
      <c r="FV381" s="812"/>
      <c r="FW381" s="812"/>
      <c r="FX381" s="812"/>
      <c r="FY381" s="812"/>
      <c r="FZ381" s="812"/>
      <c r="GA381" s="812"/>
      <c r="GB381" s="812"/>
      <c r="GC381" s="812"/>
      <c r="GD381" s="812"/>
      <c r="GE381" s="812"/>
      <c r="GF381" s="812"/>
      <c r="GG381" s="812"/>
      <c r="GH381" s="812"/>
      <c r="GI381" s="812"/>
      <c r="GJ381" s="812"/>
      <c r="GK381" s="812"/>
      <c r="GL381" s="812"/>
      <c r="GM381" s="812"/>
    </row>
    <row r="382" spans="2:195" ht="15" customHeight="1" x14ac:dyDescent="0.2">
      <c r="B382" s="812"/>
      <c r="C382" s="812"/>
      <c r="D382" s="812"/>
      <c r="E382" s="812"/>
      <c r="F382" s="812"/>
      <c r="G382" s="812"/>
      <c r="H382" s="812"/>
      <c r="I382" s="812"/>
      <c r="J382" s="812"/>
      <c r="K382" s="812"/>
      <c r="L382" s="812"/>
      <c r="M382" s="812"/>
      <c r="N382" s="812"/>
      <c r="O382" s="812"/>
      <c r="P382" s="812"/>
      <c r="Q382" s="812"/>
      <c r="R382" s="812"/>
      <c r="S382" s="812"/>
      <c r="T382" s="812"/>
      <c r="U382" s="812"/>
      <c r="V382" s="812"/>
      <c r="W382" s="812"/>
      <c r="X382" s="812"/>
      <c r="Y382" s="812"/>
      <c r="Z382" s="812"/>
      <c r="AA382" s="812"/>
      <c r="AB382" s="812"/>
      <c r="AC382" s="812"/>
      <c r="AD382" s="812"/>
      <c r="AE382" s="812"/>
      <c r="AF382" s="812"/>
      <c r="AG382" s="812"/>
      <c r="AH382" s="812"/>
      <c r="AI382" s="812"/>
      <c r="AJ382" s="812"/>
      <c r="AK382" s="812"/>
      <c r="AL382" s="812"/>
      <c r="AM382" s="812"/>
      <c r="AN382" s="812"/>
      <c r="AO382" s="812"/>
      <c r="AP382" s="812"/>
      <c r="AQ382" s="812"/>
      <c r="AR382" s="812"/>
      <c r="AS382" s="812"/>
      <c r="AT382" s="812"/>
      <c r="AU382" s="812"/>
      <c r="AV382" s="812"/>
      <c r="AW382" s="812"/>
      <c r="AX382" s="812"/>
      <c r="AY382" s="812"/>
      <c r="AZ382" s="812"/>
      <c r="BA382" s="812"/>
      <c r="BB382" s="812"/>
      <c r="BC382" s="812"/>
      <c r="BD382" s="812"/>
      <c r="BE382" s="812"/>
      <c r="BF382" s="812"/>
      <c r="BG382" s="812"/>
      <c r="BH382" s="812"/>
      <c r="BI382" s="812"/>
      <c r="BJ382" s="812"/>
      <c r="BK382" s="812"/>
      <c r="BL382" s="812"/>
      <c r="BM382" s="812"/>
      <c r="BN382" s="812"/>
      <c r="BO382" s="812"/>
      <c r="BP382" s="812"/>
      <c r="BQ382" s="812"/>
      <c r="BR382" s="812"/>
      <c r="BS382" s="812"/>
      <c r="BT382" s="812"/>
      <c r="BU382" s="812"/>
      <c r="BV382" s="812"/>
      <c r="BW382" s="812"/>
      <c r="BX382" s="812"/>
      <c r="BY382" s="812"/>
      <c r="BZ382" s="812"/>
      <c r="CA382" s="812"/>
      <c r="CB382" s="812"/>
      <c r="CC382" s="812"/>
      <c r="CD382" s="812"/>
      <c r="CE382" s="812"/>
      <c r="CF382" s="812"/>
      <c r="CG382" s="812"/>
      <c r="CH382" s="812"/>
      <c r="CI382" s="812"/>
      <c r="CJ382" s="812"/>
      <c r="CK382" s="812"/>
      <c r="CL382" s="812"/>
      <c r="CM382" s="812"/>
      <c r="CN382" s="812"/>
      <c r="CO382" s="812"/>
      <c r="CP382" s="812"/>
      <c r="CQ382" s="812"/>
      <c r="CR382" s="812"/>
      <c r="CS382" s="812"/>
      <c r="CT382" s="812"/>
      <c r="CU382" s="812"/>
      <c r="CV382" s="812"/>
      <c r="CW382" s="812"/>
      <c r="CX382" s="812"/>
      <c r="CY382" s="812"/>
      <c r="CZ382" s="812"/>
      <c r="DA382" s="812"/>
      <c r="DB382" s="812"/>
      <c r="DC382" s="812"/>
      <c r="DD382" s="812"/>
      <c r="DE382" s="812"/>
      <c r="DF382" s="812"/>
      <c r="DG382" s="812"/>
      <c r="DH382" s="812"/>
      <c r="DI382" s="812"/>
      <c r="DJ382" s="812"/>
      <c r="DK382" s="812"/>
      <c r="DL382" s="812"/>
      <c r="DM382" s="812"/>
      <c r="DN382" s="812"/>
      <c r="DO382" s="812"/>
      <c r="DP382" s="812"/>
      <c r="DQ382" s="812"/>
      <c r="DR382" s="812"/>
      <c r="DS382" s="812"/>
      <c r="DT382" s="812"/>
      <c r="DU382" s="812"/>
      <c r="DV382" s="812"/>
      <c r="DW382" s="812"/>
      <c r="DX382" s="812"/>
      <c r="DY382" s="812"/>
      <c r="DZ382" s="812"/>
      <c r="EA382" s="812"/>
      <c r="EB382" s="812"/>
      <c r="EC382" s="812"/>
      <c r="ED382" s="812"/>
      <c r="EE382" s="812"/>
      <c r="EF382" s="812"/>
      <c r="EG382" s="812"/>
      <c r="EH382" s="812"/>
      <c r="EI382" s="812"/>
      <c r="EJ382" s="812"/>
      <c r="EK382" s="812"/>
      <c r="EL382" s="812"/>
      <c r="EM382" s="812"/>
      <c r="EN382" s="812"/>
      <c r="EO382" s="812"/>
      <c r="EP382" s="812"/>
      <c r="EQ382" s="812"/>
      <c r="ER382" s="812"/>
      <c r="ES382" s="812"/>
      <c r="ET382" s="812"/>
      <c r="EU382" s="812"/>
      <c r="EV382" s="812"/>
      <c r="EW382" s="812"/>
      <c r="EX382" s="812"/>
      <c r="EY382" s="812"/>
      <c r="EZ382" s="812"/>
      <c r="FA382" s="812"/>
      <c r="FB382" s="812"/>
      <c r="FC382" s="812"/>
      <c r="FD382" s="812"/>
      <c r="FE382" s="812"/>
      <c r="FF382" s="812"/>
      <c r="FG382" s="812"/>
      <c r="FH382" s="812"/>
      <c r="FI382" s="812"/>
      <c r="FJ382" s="812"/>
      <c r="FK382" s="812"/>
      <c r="FL382" s="812"/>
      <c r="FM382" s="812"/>
      <c r="FN382" s="812"/>
      <c r="FO382" s="812"/>
      <c r="FP382" s="812"/>
      <c r="FQ382" s="812"/>
      <c r="FR382" s="812"/>
      <c r="FS382" s="812"/>
      <c r="FT382" s="812"/>
      <c r="FU382" s="812"/>
      <c r="FV382" s="812"/>
      <c r="FW382" s="812"/>
      <c r="FX382" s="812"/>
      <c r="FY382" s="812"/>
      <c r="FZ382" s="812"/>
      <c r="GA382" s="812"/>
      <c r="GB382" s="812"/>
      <c r="GC382" s="812"/>
      <c r="GD382" s="812"/>
      <c r="GE382" s="812"/>
      <c r="GF382" s="812"/>
      <c r="GG382" s="812"/>
      <c r="GH382" s="812"/>
      <c r="GI382" s="812"/>
      <c r="GJ382" s="812"/>
      <c r="GK382" s="812"/>
      <c r="GL382" s="812"/>
      <c r="GM382" s="812"/>
    </row>
    <row r="383" spans="2:195" ht="15" customHeight="1" x14ac:dyDescent="0.2">
      <c r="B383" s="812"/>
      <c r="C383" s="812"/>
      <c r="D383" s="812"/>
      <c r="E383" s="812"/>
      <c r="F383" s="812"/>
      <c r="G383" s="812"/>
      <c r="H383" s="812"/>
      <c r="I383" s="812"/>
      <c r="J383" s="812"/>
      <c r="K383" s="812"/>
      <c r="L383" s="812"/>
      <c r="M383" s="812"/>
      <c r="N383" s="812"/>
      <c r="O383" s="812"/>
      <c r="P383" s="812"/>
      <c r="Q383" s="812"/>
      <c r="R383" s="812"/>
      <c r="S383" s="812"/>
      <c r="T383" s="812"/>
      <c r="U383" s="812"/>
      <c r="V383" s="812"/>
      <c r="W383" s="812"/>
      <c r="X383" s="812"/>
      <c r="Y383" s="812"/>
      <c r="Z383" s="812"/>
      <c r="AA383" s="812"/>
      <c r="AB383" s="812"/>
      <c r="AC383" s="812"/>
      <c r="AD383" s="812"/>
      <c r="AE383" s="812"/>
      <c r="AF383" s="812"/>
      <c r="AG383" s="812"/>
      <c r="AH383" s="812"/>
      <c r="AI383" s="812"/>
      <c r="AJ383" s="812"/>
      <c r="AK383" s="812"/>
      <c r="AL383" s="812"/>
      <c r="AM383" s="812"/>
      <c r="AN383" s="812"/>
      <c r="AO383" s="812"/>
      <c r="AP383" s="812"/>
      <c r="AQ383" s="812"/>
      <c r="AR383" s="812"/>
      <c r="AS383" s="812"/>
      <c r="AT383" s="812"/>
      <c r="AU383" s="812"/>
      <c r="AV383" s="812"/>
      <c r="AW383" s="812"/>
      <c r="AX383" s="812"/>
      <c r="AY383" s="812"/>
      <c r="AZ383" s="812"/>
      <c r="BA383" s="812"/>
      <c r="BB383" s="812"/>
      <c r="BC383" s="812"/>
      <c r="BD383" s="812"/>
      <c r="BE383" s="812"/>
      <c r="BF383" s="812"/>
      <c r="BG383" s="812"/>
      <c r="BH383" s="812"/>
      <c r="BI383" s="812"/>
      <c r="BJ383" s="812"/>
      <c r="BK383" s="812"/>
      <c r="BL383" s="812"/>
      <c r="BM383" s="812"/>
      <c r="BN383" s="812"/>
      <c r="BO383" s="812"/>
      <c r="BP383" s="812"/>
      <c r="BQ383" s="812"/>
      <c r="BR383" s="812"/>
      <c r="BS383" s="812"/>
      <c r="BT383" s="812"/>
      <c r="BU383" s="812"/>
      <c r="BV383" s="812"/>
      <c r="BW383" s="812"/>
      <c r="BX383" s="812"/>
      <c r="BY383" s="812"/>
      <c r="BZ383" s="812"/>
      <c r="CA383" s="812"/>
      <c r="CB383" s="812"/>
      <c r="CC383" s="812"/>
      <c r="CD383" s="812"/>
      <c r="CE383" s="812"/>
      <c r="CF383" s="812"/>
      <c r="CG383" s="812"/>
      <c r="CH383" s="812"/>
      <c r="CI383" s="812"/>
      <c r="CJ383" s="812"/>
      <c r="CK383" s="812"/>
      <c r="CL383" s="812"/>
      <c r="CM383" s="812"/>
      <c r="CN383" s="812"/>
      <c r="CO383" s="812"/>
      <c r="CP383" s="812"/>
      <c r="CQ383" s="812"/>
      <c r="CR383" s="812"/>
      <c r="CS383" s="812"/>
      <c r="CT383" s="812"/>
      <c r="CU383" s="812"/>
      <c r="CV383" s="812"/>
      <c r="CW383" s="812"/>
      <c r="CX383" s="812"/>
      <c r="CY383" s="812"/>
      <c r="CZ383" s="812"/>
      <c r="DA383" s="812"/>
      <c r="DB383" s="812"/>
      <c r="DC383" s="812"/>
      <c r="DD383" s="812"/>
      <c r="DE383" s="812"/>
      <c r="DF383" s="812"/>
      <c r="DG383" s="812"/>
      <c r="DH383" s="812"/>
      <c r="DI383" s="812"/>
      <c r="DJ383" s="812"/>
      <c r="DK383" s="812"/>
      <c r="DL383" s="812"/>
      <c r="DM383" s="812"/>
      <c r="DN383" s="812"/>
      <c r="DO383" s="812"/>
      <c r="DP383" s="812"/>
      <c r="DQ383" s="812"/>
      <c r="DR383" s="812"/>
      <c r="DS383" s="812"/>
      <c r="DT383" s="812"/>
      <c r="DU383" s="812"/>
      <c r="DV383" s="812"/>
      <c r="DW383" s="812"/>
      <c r="DX383" s="812"/>
      <c r="DY383" s="812"/>
      <c r="DZ383" s="812"/>
      <c r="EA383" s="812"/>
      <c r="EB383" s="812"/>
      <c r="EC383" s="812"/>
      <c r="ED383" s="812"/>
      <c r="EE383" s="812"/>
      <c r="EF383" s="812"/>
      <c r="EG383" s="812"/>
      <c r="EH383" s="812"/>
      <c r="EI383" s="812"/>
      <c r="EJ383" s="812"/>
      <c r="EK383" s="812"/>
      <c r="EL383" s="812"/>
      <c r="EM383" s="812"/>
      <c r="EN383" s="812"/>
      <c r="EO383" s="812"/>
      <c r="EP383" s="812"/>
      <c r="EQ383" s="812"/>
      <c r="ER383" s="812"/>
      <c r="ES383" s="812"/>
      <c r="ET383" s="812"/>
      <c r="EU383" s="812"/>
      <c r="EV383" s="812"/>
      <c r="EW383" s="812"/>
      <c r="EX383" s="812"/>
      <c r="EY383" s="812"/>
      <c r="EZ383" s="812"/>
      <c r="FA383" s="812"/>
      <c r="FB383" s="812"/>
      <c r="FC383" s="812"/>
      <c r="FD383" s="812"/>
      <c r="FE383" s="812"/>
      <c r="FF383" s="812"/>
      <c r="FG383" s="812"/>
      <c r="FH383" s="812"/>
      <c r="FI383" s="812"/>
      <c r="FJ383" s="812"/>
      <c r="FK383" s="812"/>
      <c r="FL383" s="812"/>
      <c r="FM383" s="812"/>
      <c r="FN383" s="812"/>
      <c r="FO383" s="812"/>
      <c r="FP383" s="812"/>
      <c r="FQ383" s="812"/>
      <c r="FR383" s="812"/>
      <c r="FS383" s="812"/>
      <c r="FT383" s="812"/>
      <c r="FU383" s="812"/>
      <c r="FV383" s="812"/>
      <c r="FW383" s="812"/>
      <c r="FX383" s="812"/>
      <c r="FY383" s="812"/>
      <c r="FZ383" s="812"/>
      <c r="GA383" s="812"/>
      <c r="GB383" s="812"/>
      <c r="GC383" s="812"/>
      <c r="GD383" s="812"/>
      <c r="GE383" s="812"/>
      <c r="GF383" s="812"/>
      <c r="GG383" s="812"/>
      <c r="GH383" s="812"/>
      <c r="GI383" s="812"/>
      <c r="GJ383" s="812"/>
      <c r="GK383" s="812"/>
      <c r="GL383" s="812"/>
      <c r="GM383" s="812"/>
    </row>
    <row r="384" spans="2:195" ht="15" customHeight="1" x14ac:dyDescent="0.2">
      <c r="B384" s="812"/>
      <c r="C384" s="812"/>
      <c r="D384" s="812"/>
      <c r="E384" s="812"/>
      <c r="F384" s="812"/>
      <c r="G384" s="812"/>
      <c r="H384" s="812"/>
      <c r="I384" s="812"/>
      <c r="J384" s="812"/>
      <c r="K384" s="812"/>
      <c r="L384" s="812"/>
      <c r="M384" s="812"/>
      <c r="N384" s="812"/>
      <c r="O384" s="812"/>
      <c r="P384" s="812"/>
      <c r="Q384" s="812"/>
      <c r="R384" s="812"/>
      <c r="S384" s="812"/>
      <c r="T384" s="812"/>
      <c r="U384" s="812"/>
      <c r="V384" s="812"/>
      <c r="W384" s="812"/>
      <c r="X384" s="812"/>
      <c r="Y384" s="812"/>
      <c r="Z384" s="812"/>
      <c r="AA384" s="812"/>
      <c r="AB384" s="812"/>
      <c r="AC384" s="812"/>
      <c r="AD384" s="812"/>
      <c r="AE384" s="812"/>
      <c r="AF384" s="812"/>
      <c r="AG384" s="812"/>
      <c r="AH384" s="812"/>
      <c r="AI384" s="812"/>
      <c r="AJ384" s="812"/>
      <c r="AK384" s="812"/>
      <c r="AL384" s="812"/>
      <c r="AM384" s="812"/>
      <c r="AN384" s="812"/>
      <c r="AO384" s="812"/>
      <c r="AP384" s="812"/>
      <c r="AQ384" s="812"/>
      <c r="AR384" s="812"/>
      <c r="AS384" s="812"/>
      <c r="AT384" s="812"/>
      <c r="AU384" s="812"/>
      <c r="AV384" s="812"/>
      <c r="AW384" s="812"/>
      <c r="AX384" s="812"/>
      <c r="AY384" s="812"/>
      <c r="AZ384" s="812"/>
      <c r="BA384" s="812"/>
      <c r="BB384" s="812"/>
      <c r="BC384" s="812"/>
      <c r="BD384" s="812"/>
      <c r="BE384" s="812"/>
      <c r="BF384" s="812"/>
      <c r="BG384" s="812"/>
      <c r="BH384" s="812"/>
      <c r="BI384" s="812"/>
      <c r="BJ384" s="812"/>
      <c r="BK384" s="812"/>
      <c r="BL384" s="812"/>
      <c r="BM384" s="812"/>
      <c r="BN384" s="812"/>
      <c r="BO384" s="812"/>
      <c r="BP384" s="812"/>
      <c r="BQ384" s="812"/>
      <c r="BR384" s="812"/>
      <c r="BS384" s="812"/>
      <c r="BT384" s="812"/>
      <c r="BU384" s="812"/>
      <c r="BV384" s="812"/>
      <c r="BW384" s="812"/>
      <c r="BX384" s="812"/>
      <c r="BY384" s="812"/>
      <c r="BZ384" s="812"/>
      <c r="CA384" s="812"/>
      <c r="CB384" s="812"/>
      <c r="CC384" s="812"/>
      <c r="CD384" s="812"/>
      <c r="CE384" s="812"/>
      <c r="CF384" s="812"/>
      <c r="CG384" s="812"/>
      <c r="CH384" s="812"/>
      <c r="CI384" s="812"/>
      <c r="CJ384" s="812"/>
      <c r="CK384" s="812"/>
      <c r="CL384" s="812"/>
      <c r="CM384" s="812"/>
      <c r="CN384" s="812"/>
      <c r="CO384" s="812"/>
      <c r="CP384" s="812"/>
      <c r="CQ384" s="812"/>
      <c r="CR384" s="812"/>
      <c r="CS384" s="812"/>
      <c r="CT384" s="812"/>
      <c r="CU384" s="812"/>
      <c r="CV384" s="812"/>
      <c r="CW384" s="812"/>
      <c r="CX384" s="812"/>
      <c r="CY384" s="812"/>
      <c r="CZ384" s="812"/>
      <c r="DA384" s="812"/>
      <c r="DB384" s="812"/>
      <c r="DC384" s="812"/>
      <c r="DD384" s="812"/>
      <c r="DE384" s="812"/>
      <c r="DF384" s="812"/>
      <c r="DG384" s="812"/>
      <c r="DH384" s="812"/>
      <c r="DI384" s="812"/>
      <c r="DJ384" s="812"/>
      <c r="DK384" s="812"/>
      <c r="DL384" s="812"/>
      <c r="DM384" s="812"/>
      <c r="DN384" s="812"/>
      <c r="DO384" s="812"/>
      <c r="DP384" s="812"/>
      <c r="DQ384" s="812"/>
      <c r="DR384" s="812"/>
      <c r="DS384" s="812"/>
      <c r="DT384" s="812"/>
      <c r="DU384" s="812"/>
      <c r="DV384" s="812"/>
      <c r="DW384" s="812"/>
      <c r="DX384" s="812"/>
      <c r="DY384" s="812"/>
      <c r="DZ384" s="812"/>
      <c r="EA384" s="812"/>
      <c r="EB384" s="812"/>
      <c r="EC384" s="812"/>
      <c r="ED384" s="812"/>
      <c r="EE384" s="812"/>
      <c r="EF384" s="812"/>
      <c r="EG384" s="812"/>
      <c r="EH384" s="812"/>
      <c r="EI384" s="812"/>
      <c r="EJ384" s="812"/>
      <c r="EK384" s="812"/>
      <c r="EL384" s="812"/>
      <c r="EM384" s="812"/>
      <c r="EN384" s="812"/>
      <c r="EO384" s="812"/>
      <c r="EP384" s="812"/>
      <c r="EQ384" s="812"/>
      <c r="ER384" s="812"/>
      <c r="ES384" s="812"/>
      <c r="ET384" s="812"/>
      <c r="EU384" s="812"/>
      <c r="EV384" s="812"/>
      <c r="EW384" s="812"/>
      <c r="EX384" s="812"/>
      <c r="EY384" s="812"/>
      <c r="EZ384" s="812"/>
      <c r="FA384" s="812"/>
      <c r="FB384" s="812"/>
      <c r="FC384" s="812"/>
      <c r="FD384" s="812"/>
      <c r="FE384" s="812"/>
      <c r="FF384" s="812"/>
      <c r="FG384" s="812"/>
      <c r="FH384" s="812"/>
      <c r="FI384" s="812"/>
      <c r="FJ384" s="812"/>
      <c r="FK384" s="812"/>
      <c r="FL384" s="812"/>
      <c r="FM384" s="812"/>
      <c r="FN384" s="812"/>
      <c r="FO384" s="812"/>
      <c r="FP384" s="812"/>
      <c r="FQ384" s="812"/>
      <c r="FR384" s="812"/>
      <c r="FS384" s="812"/>
      <c r="FT384" s="812"/>
      <c r="FU384" s="812"/>
      <c r="FV384" s="812"/>
      <c r="FW384" s="812"/>
      <c r="FX384" s="812"/>
      <c r="FY384" s="812"/>
      <c r="FZ384" s="812"/>
      <c r="GA384" s="812"/>
      <c r="GB384" s="812"/>
      <c r="GC384" s="812"/>
      <c r="GD384" s="812"/>
      <c r="GE384" s="812"/>
      <c r="GF384" s="812"/>
      <c r="GG384" s="812"/>
      <c r="GH384" s="812"/>
      <c r="GI384" s="812"/>
      <c r="GJ384" s="812"/>
      <c r="GK384" s="812"/>
      <c r="GL384" s="812"/>
      <c r="GM384" s="812"/>
    </row>
    <row r="385" spans="2:195" ht="15" customHeight="1" x14ac:dyDescent="0.2">
      <c r="B385" s="812"/>
      <c r="C385" s="812"/>
      <c r="D385" s="812"/>
      <c r="E385" s="812"/>
      <c r="F385" s="812"/>
      <c r="G385" s="812"/>
      <c r="H385" s="812"/>
      <c r="I385" s="812"/>
      <c r="J385" s="812"/>
      <c r="K385" s="812"/>
      <c r="L385" s="812"/>
      <c r="M385" s="812"/>
      <c r="N385" s="812"/>
      <c r="O385" s="812"/>
      <c r="P385" s="812"/>
      <c r="Q385" s="812"/>
      <c r="R385" s="812"/>
      <c r="S385" s="812"/>
      <c r="T385" s="812"/>
      <c r="U385" s="812"/>
      <c r="V385" s="812"/>
      <c r="W385" s="812"/>
      <c r="X385" s="812"/>
      <c r="Y385" s="812"/>
      <c r="Z385" s="812"/>
      <c r="AA385" s="812"/>
      <c r="AB385" s="812"/>
      <c r="AC385" s="812"/>
      <c r="AD385" s="812"/>
      <c r="AE385" s="812"/>
      <c r="AF385" s="812"/>
      <c r="AG385" s="812"/>
      <c r="AH385" s="812"/>
      <c r="AI385" s="812"/>
      <c r="AJ385" s="812"/>
      <c r="AK385" s="812"/>
      <c r="AL385" s="812"/>
      <c r="AM385" s="812"/>
      <c r="AN385" s="812"/>
      <c r="AO385" s="812"/>
      <c r="AP385" s="812"/>
      <c r="AQ385" s="812"/>
      <c r="AR385" s="812"/>
      <c r="AS385" s="812"/>
      <c r="AT385" s="812"/>
      <c r="AU385" s="812"/>
      <c r="AV385" s="812"/>
      <c r="AW385" s="812"/>
      <c r="AX385" s="812"/>
      <c r="AY385" s="812"/>
      <c r="AZ385" s="812"/>
      <c r="BA385" s="812"/>
      <c r="BB385" s="812"/>
      <c r="BC385" s="812"/>
      <c r="BD385" s="812"/>
      <c r="BE385" s="812"/>
      <c r="BF385" s="812"/>
      <c r="BG385" s="812"/>
      <c r="BH385" s="812"/>
      <c r="BI385" s="812"/>
      <c r="BJ385" s="812"/>
      <c r="BK385" s="812"/>
      <c r="BL385" s="812"/>
      <c r="BM385" s="812"/>
      <c r="BN385" s="812"/>
      <c r="BO385" s="812"/>
      <c r="BP385" s="812"/>
      <c r="BQ385" s="812"/>
      <c r="BR385" s="812"/>
      <c r="BS385" s="812"/>
      <c r="BT385" s="812"/>
      <c r="BU385" s="812"/>
      <c r="BV385" s="812"/>
      <c r="BW385" s="812"/>
      <c r="BX385" s="812"/>
      <c r="BY385" s="812"/>
      <c r="BZ385" s="812"/>
      <c r="CA385" s="812"/>
      <c r="CB385" s="812"/>
      <c r="CC385" s="812"/>
      <c r="CD385" s="812"/>
      <c r="CE385" s="812"/>
      <c r="CF385" s="812"/>
      <c r="CG385" s="812"/>
      <c r="CH385" s="812"/>
      <c r="CI385" s="812"/>
      <c r="CJ385" s="812"/>
      <c r="CK385" s="812"/>
      <c r="CL385" s="812"/>
      <c r="CM385" s="812"/>
      <c r="CN385" s="812"/>
      <c r="CO385" s="812"/>
      <c r="CP385" s="812"/>
      <c r="CQ385" s="812"/>
      <c r="CR385" s="812"/>
      <c r="CS385" s="812"/>
      <c r="CT385" s="812"/>
      <c r="CU385" s="812"/>
      <c r="CV385" s="812"/>
      <c r="CW385" s="812"/>
      <c r="CX385" s="812"/>
      <c r="CY385" s="812"/>
      <c r="CZ385" s="812"/>
      <c r="DA385" s="812"/>
      <c r="DB385" s="812"/>
      <c r="DC385" s="812"/>
      <c r="DD385" s="812"/>
      <c r="DE385" s="812"/>
      <c r="DF385" s="812"/>
      <c r="DG385" s="812"/>
      <c r="DH385" s="812"/>
      <c r="DI385" s="812"/>
      <c r="DJ385" s="812"/>
      <c r="DK385" s="812"/>
      <c r="DL385" s="812"/>
      <c r="DM385" s="812"/>
      <c r="DN385" s="812"/>
      <c r="DO385" s="812"/>
      <c r="DP385" s="812"/>
      <c r="DQ385" s="812"/>
      <c r="DR385" s="812"/>
      <c r="DS385" s="812"/>
      <c r="DT385" s="812"/>
      <c r="DU385" s="812"/>
      <c r="DV385" s="812"/>
      <c r="DW385" s="812"/>
      <c r="DX385" s="812"/>
      <c r="DY385" s="812"/>
      <c r="DZ385" s="812"/>
      <c r="EA385" s="812"/>
      <c r="EB385" s="812"/>
      <c r="EC385" s="812"/>
      <c r="ED385" s="812"/>
      <c r="EE385" s="812"/>
      <c r="EF385" s="812"/>
      <c r="EG385" s="812"/>
      <c r="EH385" s="812"/>
      <c r="EI385" s="812"/>
      <c r="EJ385" s="812"/>
      <c r="EK385" s="812"/>
      <c r="EL385" s="812"/>
      <c r="EM385" s="812"/>
      <c r="EN385" s="812"/>
      <c r="EO385" s="812"/>
      <c r="EP385" s="812"/>
      <c r="EQ385" s="812"/>
      <c r="ER385" s="812"/>
      <c r="ES385" s="812"/>
      <c r="ET385" s="812"/>
      <c r="EU385" s="812"/>
      <c r="EV385" s="812"/>
      <c r="EW385" s="812"/>
      <c r="EX385" s="812"/>
      <c r="EY385" s="812"/>
      <c r="EZ385" s="812"/>
      <c r="FA385" s="812"/>
      <c r="FB385" s="812"/>
      <c r="FC385" s="812"/>
      <c r="FD385" s="812"/>
      <c r="FE385" s="812"/>
      <c r="FF385" s="812"/>
      <c r="FG385" s="812"/>
      <c r="FH385" s="812"/>
      <c r="FI385" s="812"/>
      <c r="FJ385" s="812"/>
      <c r="FK385" s="812"/>
      <c r="FL385" s="812"/>
      <c r="FM385" s="812"/>
      <c r="FN385" s="812"/>
      <c r="FO385" s="812"/>
      <c r="FP385" s="812"/>
      <c r="FQ385" s="812"/>
      <c r="FR385" s="812"/>
      <c r="FS385" s="812"/>
      <c r="FT385" s="812"/>
      <c r="FU385" s="812"/>
      <c r="FV385" s="812"/>
      <c r="FW385" s="812"/>
      <c r="FX385" s="812"/>
      <c r="FY385" s="812"/>
      <c r="FZ385" s="812"/>
      <c r="GA385" s="812"/>
      <c r="GB385" s="812"/>
      <c r="GC385" s="812"/>
      <c r="GD385" s="812"/>
      <c r="GE385" s="812"/>
      <c r="GF385" s="812"/>
      <c r="GG385" s="812"/>
      <c r="GH385" s="812"/>
      <c r="GI385" s="812"/>
      <c r="GJ385" s="812"/>
      <c r="GK385" s="812"/>
      <c r="GL385" s="812"/>
      <c r="GM385" s="812"/>
    </row>
    <row r="386" spans="2:195" ht="15" customHeight="1" x14ac:dyDescent="0.2">
      <c r="B386" s="812"/>
      <c r="C386" s="812"/>
      <c r="D386" s="812"/>
      <c r="E386" s="812"/>
      <c r="F386" s="812"/>
      <c r="G386" s="812"/>
      <c r="H386" s="812"/>
      <c r="I386" s="812"/>
      <c r="J386" s="812"/>
      <c r="K386" s="812"/>
      <c r="L386" s="812"/>
      <c r="M386" s="812"/>
      <c r="N386" s="812"/>
      <c r="O386" s="812"/>
      <c r="P386" s="812"/>
      <c r="Q386" s="812"/>
      <c r="R386" s="812"/>
      <c r="S386" s="812"/>
      <c r="T386" s="812"/>
      <c r="U386" s="812"/>
      <c r="V386" s="812"/>
      <c r="W386" s="812"/>
      <c r="X386" s="812"/>
      <c r="Y386" s="812"/>
      <c r="Z386" s="812"/>
      <c r="AA386" s="812"/>
      <c r="AB386" s="812"/>
      <c r="AC386" s="812"/>
      <c r="AD386" s="812"/>
      <c r="AE386" s="812"/>
      <c r="AF386" s="812"/>
      <c r="AG386" s="812"/>
      <c r="AH386" s="812"/>
      <c r="AI386" s="812"/>
      <c r="AJ386" s="812"/>
      <c r="AK386" s="812"/>
      <c r="AL386" s="812"/>
      <c r="AM386" s="812"/>
      <c r="AN386" s="812"/>
      <c r="AO386" s="812"/>
      <c r="AP386" s="812"/>
      <c r="AQ386" s="812"/>
      <c r="AR386" s="812"/>
      <c r="AS386" s="812"/>
      <c r="AT386" s="812"/>
      <c r="AU386" s="812"/>
      <c r="AV386" s="812"/>
      <c r="AW386" s="812"/>
      <c r="AX386" s="812"/>
      <c r="AY386" s="812"/>
      <c r="AZ386" s="812"/>
      <c r="BA386" s="812"/>
      <c r="BB386" s="812"/>
      <c r="BC386" s="812"/>
      <c r="BD386" s="812"/>
      <c r="BE386" s="812"/>
      <c r="BF386" s="812"/>
      <c r="BG386" s="812"/>
      <c r="BH386" s="812"/>
      <c r="BI386" s="812"/>
      <c r="BJ386" s="812"/>
      <c r="BK386" s="812"/>
      <c r="BL386" s="812"/>
      <c r="BM386" s="812"/>
      <c r="BN386" s="812"/>
      <c r="BO386" s="812"/>
      <c r="BP386" s="812"/>
      <c r="BQ386" s="812"/>
      <c r="BR386" s="812"/>
      <c r="BS386" s="812"/>
      <c r="BT386" s="812"/>
      <c r="BU386" s="812"/>
      <c r="BV386" s="812"/>
      <c r="BW386" s="812"/>
      <c r="BX386" s="812"/>
      <c r="BY386" s="812"/>
      <c r="BZ386" s="812"/>
      <c r="CA386" s="812"/>
      <c r="CB386" s="812"/>
      <c r="CC386" s="812"/>
      <c r="CD386" s="812"/>
      <c r="CE386" s="812"/>
      <c r="CF386" s="812"/>
      <c r="CG386" s="812"/>
      <c r="CH386" s="812"/>
      <c r="CI386" s="812"/>
      <c r="CJ386" s="812"/>
      <c r="CK386" s="812"/>
      <c r="CL386" s="812"/>
      <c r="CM386" s="812"/>
      <c r="CN386" s="812"/>
      <c r="CO386" s="812"/>
      <c r="CP386" s="812"/>
      <c r="CQ386" s="812"/>
      <c r="CR386" s="812"/>
      <c r="CS386" s="812"/>
      <c r="CT386" s="812"/>
      <c r="CU386" s="812"/>
      <c r="CV386" s="812"/>
      <c r="CW386" s="812"/>
      <c r="CX386" s="812"/>
      <c r="CY386" s="812"/>
      <c r="CZ386" s="812"/>
      <c r="DA386" s="812"/>
      <c r="DB386" s="812"/>
      <c r="DC386" s="812"/>
      <c r="DD386" s="812"/>
      <c r="DE386" s="812"/>
      <c r="DF386" s="812"/>
      <c r="DG386" s="812"/>
      <c r="DH386" s="812"/>
      <c r="DI386" s="812"/>
      <c r="DJ386" s="812"/>
      <c r="DK386" s="812"/>
      <c r="DL386" s="812"/>
      <c r="DM386" s="812"/>
      <c r="DN386" s="812"/>
      <c r="DO386" s="812"/>
      <c r="DP386" s="812"/>
      <c r="DQ386" s="812"/>
      <c r="DR386" s="812"/>
      <c r="DS386" s="812"/>
      <c r="DT386" s="812"/>
      <c r="DU386" s="812"/>
      <c r="DV386" s="812"/>
      <c r="DW386" s="812"/>
      <c r="DX386" s="812"/>
      <c r="DY386" s="812"/>
      <c r="DZ386" s="812"/>
      <c r="EA386" s="812"/>
      <c r="EB386" s="812"/>
      <c r="EC386" s="812"/>
      <c r="ED386" s="812"/>
      <c r="EE386" s="812"/>
      <c r="EF386" s="812"/>
      <c r="EG386" s="812"/>
      <c r="EH386" s="812"/>
      <c r="EI386" s="812"/>
      <c r="EJ386" s="812"/>
      <c r="EK386" s="812"/>
      <c r="EL386" s="812"/>
      <c r="EM386" s="812"/>
      <c r="EN386" s="812"/>
      <c r="EO386" s="812"/>
      <c r="EP386" s="812"/>
      <c r="EQ386" s="812"/>
      <c r="ER386" s="812"/>
      <c r="ES386" s="812"/>
      <c r="ET386" s="812"/>
      <c r="EU386" s="812"/>
      <c r="EV386" s="812"/>
      <c r="EW386" s="812"/>
      <c r="EX386" s="812"/>
      <c r="EY386" s="812"/>
      <c r="EZ386" s="812"/>
      <c r="FA386" s="812"/>
      <c r="FB386" s="812"/>
      <c r="FC386" s="812"/>
      <c r="FD386" s="812"/>
      <c r="FE386" s="812"/>
      <c r="FF386" s="812"/>
      <c r="FG386" s="812"/>
      <c r="FH386" s="812"/>
      <c r="FI386" s="812"/>
      <c r="FJ386" s="812"/>
      <c r="FK386" s="812"/>
      <c r="FL386" s="812"/>
      <c r="FM386" s="812"/>
      <c r="FN386" s="812"/>
      <c r="FO386" s="812"/>
      <c r="FP386" s="812"/>
      <c r="FQ386" s="812"/>
      <c r="FR386" s="812"/>
      <c r="FS386" s="812"/>
      <c r="FT386" s="812"/>
      <c r="FU386" s="812"/>
      <c r="FV386" s="812"/>
      <c r="FW386" s="812"/>
      <c r="FX386" s="812"/>
      <c r="FY386" s="812"/>
      <c r="FZ386" s="812"/>
      <c r="GA386" s="812"/>
      <c r="GB386" s="812"/>
      <c r="GC386" s="812"/>
      <c r="GD386" s="812"/>
      <c r="GE386" s="812"/>
      <c r="GF386" s="812"/>
      <c r="GG386" s="812"/>
      <c r="GH386" s="812"/>
      <c r="GI386" s="812"/>
      <c r="GJ386" s="812"/>
      <c r="GK386" s="812"/>
      <c r="GL386" s="812"/>
      <c r="GM386" s="812"/>
    </row>
    <row r="387" spans="2:195" ht="15" customHeight="1" x14ac:dyDescent="0.2">
      <c r="B387" s="812"/>
      <c r="C387" s="812"/>
      <c r="D387" s="812"/>
      <c r="E387" s="812"/>
      <c r="F387" s="812"/>
      <c r="G387" s="812"/>
      <c r="H387" s="812"/>
      <c r="I387" s="812"/>
      <c r="J387" s="812"/>
      <c r="K387" s="812"/>
      <c r="L387" s="812"/>
      <c r="M387" s="812"/>
      <c r="N387" s="812"/>
      <c r="O387" s="812"/>
      <c r="P387" s="812"/>
      <c r="Q387" s="812"/>
      <c r="R387" s="812"/>
      <c r="S387" s="812"/>
      <c r="T387" s="812"/>
      <c r="U387" s="812"/>
      <c r="V387" s="812"/>
      <c r="W387" s="812"/>
      <c r="X387" s="812"/>
      <c r="Y387" s="812"/>
      <c r="Z387" s="812"/>
      <c r="AA387" s="812"/>
      <c r="AB387" s="812"/>
      <c r="AC387" s="812"/>
      <c r="AD387" s="812"/>
      <c r="AE387" s="812"/>
      <c r="AF387" s="812"/>
      <c r="AG387" s="812"/>
      <c r="AH387" s="812"/>
      <c r="AI387" s="812"/>
      <c r="AJ387" s="812"/>
      <c r="AK387" s="812"/>
      <c r="AL387" s="812"/>
      <c r="AM387" s="812"/>
      <c r="AN387" s="812"/>
      <c r="AO387" s="812"/>
      <c r="AP387" s="812"/>
      <c r="AQ387" s="812"/>
      <c r="AR387" s="812"/>
      <c r="AS387" s="812"/>
      <c r="AT387" s="812"/>
      <c r="AU387" s="812"/>
      <c r="AV387" s="812"/>
      <c r="AW387" s="812"/>
      <c r="AX387" s="812"/>
      <c r="AY387" s="812"/>
      <c r="AZ387" s="812"/>
      <c r="BA387" s="812"/>
      <c r="BB387" s="812"/>
      <c r="BC387" s="812"/>
      <c r="BD387" s="812"/>
      <c r="BE387" s="812"/>
      <c r="BF387" s="812"/>
      <c r="BG387" s="812"/>
      <c r="BH387" s="812"/>
      <c r="BI387" s="812"/>
      <c r="BJ387" s="812"/>
      <c r="BK387" s="812"/>
      <c r="BL387" s="812"/>
      <c r="BM387" s="812"/>
      <c r="BN387" s="812"/>
      <c r="BO387" s="812"/>
      <c r="BP387" s="812"/>
      <c r="BQ387" s="812"/>
      <c r="BR387" s="812"/>
      <c r="BS387" s="812"/>
      <c r="BT387" s="812"/>
      <c r="BU387" s="812"/>
      <c r="BV387" s="812"/>
      <c r="BW387" s="812"/>
      <c r="BX387" s="812"/>
      <c r="BY387" s="812"/>
      <c r="BZ387" s="812"/>
      <c r="CA387" s="812"/>
      <c r="CB387" s="812"/>
      <c r="CC387" s="812"/>
      <c r="CD387" s="812"/>
      <c r="CE387" s="812"/>
      <c r="CF387" s="812"/>
      <c r="CG387" s="812"/>
      <c r="CH387" s="812"/>
      <c r="CI387" s="812"/>
      <c r="CJ387" s="812"/>
      <c r="CK387" s="812"/>
      <c r="CL387" s="812"/>
      <c r="CM387" s="812"/>
      <c r="CN387" s="812"/>
      <c r="CO387" s="812"/>
      <c r="CP387" s="812"/>
      <c r="CQ387" s="812"/>
      <c r="CR387" s="812"/>
      <c r="CS387" s="812"/>
      <c r="CT387" s="812"/>
      <c r="CU387" s="812"/>
      <c r="CV387" s="812"/>
      <c r="CW387" s="812"/>
      <c r="CX387" s="812"/>
      <c r="CY387" s="812"/>
      <c r="CZ387" s="812"/>
      <c r="DA387" s="812"/>
      <c r="DB387" s="812"/>
      <c r="DC387" s="812"/>
      <c r="DD387" s="812"/>
      <c r="DE387" s="812"/>
      <c r="DF387" s="812"/>
      <c r="DG387" s="812"/>
      <c r="DH387" s="812"/>
      <c r="DI387" s="812"/>
      <c r="DJ387" s="812"/>
      <c r="DK387" s="812"/>
      <c r="DL387" s="812"/>
      <c r="DM387" s="812"/>
      <c r="DN387" s="812"/>
      <c r="DO387" s="812"/>
      <c r="DP387" s="812"/>
      <c r="DQ387" s="812"/>
      <c r="DR387" s="812"/>
      <c r="DS387" s="812"/>
      <c r="DT387" s="812"/>
      <c r="DU387" s="812"/>
      <c r="DV387" s="812"/>
      <c r="DW387" s="812"/>
      <c r="DX387" s="812"/>
      <c r="DY387" s="812"/>
      <c r="DZ387" s="812"/>
      <c r="EA387" s="812"/>
      <c r="EB387" s="812"/>
      <c r="EC387" s="812"/>
      <c r="ED387" s="812"/>
      <c r="EE387" s="812"/>
      <c r="EF387" s="812"/>
      <c r="EG387" s="812"/>
      <c r="EH387" s="812"/>
      <c r="EI387" s="812"/>
      <c r="EJ387" s="812"/>
      <c r="EK387" s="812"/>
      <c r="EL387" s="812"/>
      <c r="EM387" s="812"/>
      <c r="EN387" s="812"/>
      <c r="EO387" s="812"/>
      <c r="EP387" s="812"/>
      <c r="EQ387" s="812"/>
      <c r="ER387" s="812"/>
      <c r="ES387" s="812"/>
      <c r="ET387" s="812"/>
      <c r="EU387" s="812"/>
      <c r="EV387" s="812"/>
      <c r="EW387" s="812"/>
      <c r="EX387" s="812"/>
      <c r="EY387" s="812"/>
      <c r="EZ387" s="812"/>
      <c r="FA387" s="812"/>
      <c r="FB387" s="812"/>
      <c r="FC387" s="812"/>
      <c r="FD387" s="812"/>
      <c r="FE387" s="812"/>
      <c r="FF387" s="812"/>
      <c r="FG387" s="812"/>
      <c r="FH387" s="812"/>
      <c r="FI387" s="812"/>
      <c r="FJ387" s="812"/>
      <c r="FK387" s="812"/>
      <c r="FL387" s="812"/>
      <c r="FM387" s="812"/>
      <c r="FN387" s="812"/>
      <c r="FO387" s="812"/>
      <c r="FP387" s="812"/>
      <c r="FQ387" s="812"/>
      <c r="FR387" s="812"/>
      <c r="FS387" s="812"/>
      <c r="FT387" s="812"/>
      <c r="FU387" s="812"/>
      <c r="FV387" s="812"/>
      <c r="FW387" s="812"/>
      <c r="FX387" s="812"/>
      <c r="FY387" s="812"/>
      <c r="FZ387" s="812"/>
      <c r="GA387" s="812"/>
      <c r="GB387" s="812"/>
      <c r="GC387" s="812"/>
      <c r="GD387" s="812"/>
      <c r="GE387" s="812"/>
      <c r="GF387" s="812"/>
      <c r="GG387" s="812"/>
      <c r="GH387" s="812"/>
      <c r="GI387" s="812"/>
      <c r="GJ387" s="812"/>
      <c r="GK387" s="812"/>
      <c r="GL387" s="812"/>
      <c r="GM387" s="812"/>
    </row>
    <row r="388" spans="2:195" ht="15" customHeight="1" x14ac:dyDescent="0.2">
      <c r="B388" s="812"/>
      <c r="C388" s="812"/>
      <c r="D388" s="812"/>
      <c r="E388" s="812"/>
      <c r="F388" s="812"/>
      <c r="G388" s="812"/>
      <c r="H388" s="812"/>
      <c r="I388" s="812"/>
      <c r="J388" s="812"/>
      <c r="K388" s="812"/>
      <c r="L388" s="812"/>
      <c r="M388" s="812"/>
      <c r="N388" s="812"/>
      <c r="O388" s="812"/>
      <c r="P388" s="812"/>
      <c r="Q388" s="812"/>
      <c r="R388" s="812"/>
      <c r="S388" s="812"/>
      <c r="T388" s="812"/>
      <c r="U388" s="812"/>
      <c r="V388" s="812"/>
      <c r="W388" s="812"/>
      <c r="X388" s="812"/>
      <c r="Y388" s="812"/>
      <c r="Z388" s="812"/>
      <c r="AA388" s="812"/>
      <c r="AB388" s="812"/>
      <c r="AC388" s="812"/>
      <c r="AD388" s="812"/>
      <c r="AE388" s="812"/>
      <c r="AF388" s="812"/>
      <c r="AG388" s="812"/>
      <c r="AH388" s="812"/>
      <c r="AI388" s="812"/>
      <c r="AJ388" s="812"/>
      <c r="AK388" s="812"/>
      <c r="AL388" s="812"/>
      <c r="AM388" s="812"/>
      <c r="AN388" s="812"/>
      <c r="AO388" s="812"/>
      <c r="AP388" s="812"/>
      <c r="AQ388" s="812"/>
      <c r="AR388" s="812"/>
      <c r="AS388" s="812"/>
      <c r="AT388" s="812"/>
      <c r="AU388" s="812"/>
      <c r="AV388" s="812"/>
      <c r="AW388" s="812"/>
      <c r="AX388" s="812"/>
      <c r="AY388" s="812"/>
      <c r="AZ388" s="812"/>
      <c r="BA388" s="812"/>
      <c r="BB388" s="812"/>
      <c r="BC388" s="812"/>
      <c r="BD388" s="812"/>
      <c r="BE388" s="812"/>
      <c r="BF388" s="812"/>
      <c r="BG388" s="812"/>
      <c r="BH388" s="812"/>
      <c r="BI388" s="812"/>
      <c r="BJ388" s="812"/>
      <c r="BK388" s="812"/>
      <c r="BL388" s="812"/>
      <c r="BM388" s="812"/>
      <c r="BN388" s="812"/>
      <c r="BO388" s="812"/>
      <c r="BP388" s="812"/>
      <c r="BQ388" s="812"/>
      <c r="BR388" s="812"/>
      <c r="BS388" s="812"/>
      <c r="BT388" s="812"/>
      <c r="BU388" s="812"/>
      <c r="BV388" s="812"/>
      <c r="BW388" s="812"/>
      <c r="BX388" s="812"/>
      <c r="BY388" s="812"/>
      <c r="BZ388" s="812"/>
      <c r="CA388" s="812"/>
      <c r="CB388" s="812"/>
      <c r="CC388" s="812"/>
      <c r="CD388" s="812"/>
      <c r="CE388" s="812"/>
      <c r="CF388" s="812"/>
      <c r="CG388" s="812"/>
      <c r="CH388" s="812"/>
      <c r="CI388" s="812"/>
      <c r="CJ388" s="812"/>
      <c r="CK388" s="812"/>
      <c r="CL388" s="812"/>
      <c r="CM388" s="812"/>
      <c r="CN388" s="812"/>
      <c r="CO388" s="812"/>
      <c r="CP388" s="812"/>
      <c r="CQ388" s="812"/>
      <c r="CR388" s="812"/>
      <c r="CS388" s="812"/>
      <c r="CT388" s="812"/>
      <c r="CU388" s="812"/>
      <c r="CV388" s="812"/>
      <c r="CW388" s="812"/>
      <c r="CX388" s="812"/>
      <c r="CY388" s="812"/>
      <c r="CZ388" s="812"/>
      <c r="DA388" s="812"/>
      <c r="DB388" s="812"/>
      <c r="DC388" s="812"/>
      <c r="DD388" s="812"/>
      <c r="DE388" s="812"/>
      <c r="DF388" s="812"/>
      <c r="DG388" s="812"/>
      <c r="DH388" s="812"/>
      <c r="DI388" s="812"/>
      <c r="DJ388" s="812"/>
      <c r="DK388" s="812"/>
      <c r="DL388" s="812"/>
      <c r="DM388" s="812"/>
      <c r="DN388" s="812"/>
      <c r="DO388" s="812"/>
      <c r="DP388" s="812"/>
      <c r="DQ388" s="812"/>
      <c r="DR388" s="812"/>
      <c r="DS388" s="812"/>
      <c r="DT388" s="812"/>
      <c r="DU388" s="812"/>
      <c r="DV388" s="812"/>
      <c r="DW388" s="812"/>
      <c r="DX388" s="812"/>
      <c r="DY388" s="812"/>
      <c r="DZ388" s="812"/>
      <c r="EA388" s="812"/>
      <c r="EB388" s="812"/>
      <c r="EC388" s="812"/>
      <c r="ED388" s="812"/>
      <c r="EE388" s="812"/>
      <c r="EF388" s="812"/>
      <c r="EG388" s="812"/>
      <c r="EH388" s="812"/>
      <c r="EI388" s="812"/>
      <c r="EJ388" s="812"/>
      <c r="EK388" s="812"/>
      <c r="EL388" s="812"/>
      <c r="EM388" s="812"/>
      <c r="EN388" s="812"/>
      <c r="EO388" s="812"/>
      <c r="EP388" s="812"/>
      <c r="EQ388" s="812"/>
      <c r="ER388" s="812"/>
      <c r="ES388" s="812"/>
      <c r="ET388" s="812"/>
      <c r="EU388" s="812"/>
      <c r="EV388" s="812"/>
      <c r="EW388" s="812"/>
      <c r="EX388" s="812"/>
      <c r="EY388" s="812"/>
      <c r="EZ388" s="812"/>
      <c r="FA388" s="812"/>
      <c r="FB388" s="812"/>
      <c r="FC388" s="812"/>
      <c r="FD388" s="812"/>
      <c r="FE388" s="812"/>
      <c r="FF388" s="812"/>
      <c r="FG388" s="812"/>
      <c r="FH388" s="812"/>
      <c r="FI388" s="812"/>
      <c r="FJ388" s="812"/>
      <c r="FK388" s="812"/>
      <c r="FL388" s="812"/>
      <c r="FM388" s="812"/>
      <c r="FN388" s="812"/>
      <c r="FO388" s="812"/>
      <c r="FP388" s="812"/>
      <c r="FQ388" s="812"/>
      <c r="FR388" s="812"/>
      <c r="FS388" s="812"/>
      <c r="FT388" s="812"/>
      <c r="FU388" s="812"/>
      <c r="FV388" s="812"/>
      <c r="FW388" s="812"/>
      <c r="FX388" s="812"/>
      <c r="FY388" s="812"/>
      <c r="FZ388" s="812"/>
      <c r="GA388" s="812"/>
      <c r="GB388" s="812"/>
      <c r="GC388" s="812"/>
      <c r="GD388" s="812"/>
      <c r="GE388" s="812"/>
      <c r="GF388" s="812"/>
      <c r="GG388" s="812"/>
      <c r="GH388" s="812"/>
      <c r="GI388" s="812"/>
      <c r="GJ388" s="812"/>
      <c r="GK388" s="812"/>
      <c r="GL388" s="812"/>
      <c r="GM388" s="812"/>
    </row>
    <row r="389" spans="2:195" ht="15" customHeight="1" x14ac:dyDescent="0.2">
      <c r="B389" s="812"/>
      <c r="C389" s="812"/>
      <c r="D389" s="812"/>
      <c r="E389" s="812"/>
      <c r="F389" s="812"/>
      <c r="G389" s="812"/>
      <c r="H389" s="812"/>
      <c r="I389" s="812"/>
      <c r="J389" s="812"/>
      <c r="K389" s="812"/>
      <c r="L389" s="812"/>
      <c r="M389" s="812"/>
      <c r="N389" s="812"/>
      <c r="O389" s="812"/>
      <c r="P389" s="812"/>
      <c r="Q389" s="812"/>
      <c r="R389" s="812"/>
      <c r="S389" s="812"/>
      <c r="T389" s="812"/>
      <c r="U389" s="812"/>
      <c r="V389" s="812"/>
      <c r="W389" s="812"/>
      <c r="X389" s="812"/>
      <c r="Y389" s="812"/>
      <c r="Z389" s="812"/>
      <c r="AA389" s="812"/>
      <c r="AB389" s="812"/>
      <c r="AC389" s="812"/>
      <c r="AD389" s="812"/>
      <c r="AE389" s="812"/>
      <c r="AF389" s="812"/>
      <c r="AG389" s="812"/>
      <c r="AH389" s="812"/>
      <c r="AI389" s="812"/>
      <c r="AJ389" s="812"/>
      <c r="AK389" s="812"/>
      <c r="AL389" s="812"/>
      <c r="AM389" s="812"/>
      <c r="AN389" s="812"/>
      <c r="AO389" s="812"/>
      <c r="AP389" s="812"/>
      <c r="AQ389" s="812"/>
      <c r="AR389" s="812"/>
      <c r="AS389" s="812"/>
      <c r="AT389" s="812"/>
      <c r="AU389" s="812"/>
      <c r="AV389" s="812"/>
      <c r="AW389" s="812"/>
      <c r="AX389" s="812"/>
      <c r="AY389" s="812"/>
      <c r="AZ389" s="812"/>
      <c r="BA389" s="812"/>
      <c r="BB389" s="812"/>
      <c r="BC389" s="812"/>
      <c r="BD389" s="812"/>
      <c r="BE389" s="812"/>
      <c r="BF389" s="812"/>
      <c r="BG389" s="812"/>
      <c r="BH389" s="812"/>
      <c r="BI389" s="812"/>
      <c r="BJ389" s="812"/>
      <c r="BK389" s="812"/>
      <c r="BL389" s="812"/>
      <c r="BM389" s="812"/>
      <c r="BN389" s="812"/>
      <c r="BO389" s="812"/>
      <c r="BP389" s="812"/>
      <c r="BQ389" s="812"/>
      <c r="BR389" s="812"/>
      <c r="BS389" s="812"/>
      <c r="BT389" s="812"/>
      <c r="BU389" s="812"/>
      <c r="BV389" s="812"/>
      <c r="BW389" s="812"/>
      <c r="BX389" s="812"/>
      <c r="BY389" s="812"/>
      <c r="BZ389" s="812"/>
      <c r="CA389" s="812"/>
      <c r="CB389" s="812"/>
      <c r="CC389" s="812"/>
      <c r="CD389" s="812"/>
      <c r="CE389" s="812"/>
      <c r="CF389" s="812"/>
      <c r="CG389" s="812"/>
      <c r="CH389" s="812"/>
      <c r="CI389" s="812"/>
      <c r="CJ389" s="812"/>
      <c r="CK389" s="812"/>
      <c r="CL389" s="812"/>
      <c r="CM389" s="812"/>
      <c r="CN389" s="812"/>
      <c r="CO389" s="812"/>
      <c r="CP389" s="812"/>
      <c r="CQ389" s="812"/>
      <c r="CR389" s="812"/>
      <c r="CS389" s="812"/>
      <c r="CT389" s="812"/>
      <c r="CU389" s="812"/>
      <c r="CV389" s="812"/>
      <c r="CW389" s="812"/>
      <c r="CX389" s="812"/>
      <c r="CY389" s="812"/>
      <c r="CZ389" s="812"/>
      <c r="DA389" s="812"/>
      <c r="DB389" s="812"/>
      <c r="DC389" s="812"/>
      <c r="DD389" s="812"/>
      <c r="DE389" s="812"/>
      <c r="DF389" s="812"/>
      <c r="DG389" s="812"/>
      <c r="DH389" s="812"/>
      <c r="DI389" s="812"/>
      <c r="DJ389" s="812"/>
      <c r="DK389" s="812"/>
      <c r="DL389" s="812"/>
      <c r="DM389" s="812"/>
      <c r="DN389" s="812"/>
      <c r="DO389" s="812"/>
      <c r="DP389" s="812"/>
      <c r="DQ389" s="812"/>
      <c r="DR389" s="812"/>
      <c r="DS389" s="812"/>
      <c r="DT389" s="812"/>
      <c r="DU389" s="812"/>
      <c r="DV389" s="812"/>
      <c r="DW389" s="812"/>
      <c r="DX389" s="812"/>
      <c r="DY389" s="812"/>
      <c r="DZ389" s="812"/>
      <c r="EA389" s="812"/>
      <c r="EB389" s="812"/>
      <c r="EC389" s="812"/>
      <c r="ED389" s="812"/>
      <c r="EE389" s="812"/>
      <c r="EF389" s="812"/>
      <c r="EG389" s="812"/>
      <c r="EH389" s="812"/>
      <c r="EI389" s="812"/>
      <c r="EJ389" s="812"/>
      <c r="EK389" s="812"/>
      <c r="EL389" s="812"/>
      <c r="EM389" s="812"/>
      <c r="EN389" s="812"/>
      <c r="EO389" s="812"/>
      <c r="EP389" s="812"/>
      <c r="EQ389" s="812"/>
      <c r="ER389" s="812"/>
      <c r="ES389" s="812"/>
      <c r="ET389" s="812"/>
      <c r="EU389" s="812"/>
      <c r="EV389" s="812"/>
      <c r="EW389" s="812"/>
      <c r="EX389" s="812"/>
      <c r="EY389" s="812"/>
      <c r="EZ389" s="812"/>
      <c r="FA389" s="812"/>
      <c r="FB389" s="812"/>
      <c r="FC389" s="812"/>
      <c r="FD389" s="812"/>
      <c r="FE389" s="812"/>
      <c r="FF389" s="812"/>
      <c r="FG389" s="812"/>
      <c r="FH389" s="812"/>
      <c r="FI389" s="812"/>
      <c r="FJ389" s="812"/>
      <c r="FK389" s="812"/>
      <c r="FL389" s="812"/>
      <c r="FM389" s="812"/>
      <c r="FN389" s="812"/>
      <c r="FO389" s="812"/>
      <c r="FP389" s="812"/>
      <c r="FQ389" s="812"/>
      <c r="FR389" s="812"/>
      <c r="FS389" s="812"/>
      <c r="FT389" s="812"/>
      <c r="FU389" s="812"/>
      <c r="FV389" s="812"/>
      <c r="FW389" s="812"/>
      <c r="FX389" s="812"/>
      <c r="FY389" s="812"/>
      <c r="FZ389" s="812"/>
      <c r="GA389" s="812"/>
      <c r="GB389" s="812"/>
      <c r="GC389" s="812"/>
      <c r="GD389" s="812"/>
      <c r="GE389" s="812"/>
      <c r="GF389" s="812"/>
      <c r="GG389" s="812"/>
      <c r="GH389" s="812"/>
      <c r="GI389" s="812"/>
      <c r="GJ389" s="812"/>
      <c r="GK389" s="812"/>
      <c r="GL389" s="812"/>
      <c r="GM389" s="812"/>
    </row>
    <row r="390" spans="2:195" ht="15" customHeight="1" x14ac:dyDescent="0.2">
      <c r="B390" s="812"/>
      <c r="C390" s="812"/>
      <c r="D390" s="812"/>
      <c r="E390" s="81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812"/>
      <c r="AF390" s="812"/>
      <c r="AG390" s="812"/>
      <c r="AH390" s="812"/>
      <c r="AI390" s="812"/>
      <c r="AJ390" s="812"/>
      <c r="AK390" s="812"/>
      <c r="AL390" s="812"/>
      <c r="AM390" s="812"/>
      <c r="AN390" s="812"/>
      <c r="AO390" s="812"/>
      <c r="AP390" s="812"/>
      <c r="AQ390" s="812"/>
      <c r="AR390" s="812"/>
      <c r="AS390" s="812"/>
      <c r="AT390" s="812"/>
      <c r="AU390" s="812"/>
      <c r="AV390" s="812"/>
      <c r="AW390" s="812"/>
      <c r="AX390" s="812"/>
      <c r="AY390" s="812"/>
      <c r="AZ390" s="812"/>
      <c r="BA390" s="812"/>
      <c r="BB390" s="812"/>
      <c r="BC390" s="812"/>
      <c r="BD390" s="812"/>
      <c r="BE390" s="812"/>
      <c r="BF390" s="812"/>
      <c r="BG390" s="812"/>
      <c r="BH390" s="812"/>
      <c r="BI390" s="812"/>
      <c r="BJ390" s="812"/>
      <c r="BK390" s="812"/>
      <c r="BL390" s="812"/>
      <c r="BM390" s="812"/>
      <c r="BN390" s="812"/>
      <c r="BO390" s="812"/>
      <c r="BP390" s="812"/>
      <c r="BQ390" s="812"/>
      <c r="BR390" s="812"/>
      <c r="BS390" s="812"/>
      <c r="BT390" s="812"/>
      <c r="BU390" s="812"/>
      <c r="BV390" s="812"/>
      <c r="BW390" s="812"/>
      <c r="BX390" s="812"/>
      <c r="BY390" s="812"/>
      <c r="BZ390" s="812"/>
      <c r="CA390" s="812"/>
      <c r="CB390" s="812"/>
      <c r="CC390" s="812"/>
      <c r="CD390" s="812"/>
      <c r="CE390" s="812"/>
      <c r="CF390" s="812"/>
      <c r="CG390" s="812"/>
      <c r="CH390" s="812"/>
      <c r="CI390" s="812"/>
      <c r="CJ390" s="812"/>
      <c r="CK390" s="812"/>
      <c r="CL390" s="812"/>
      <c r="CM390" s="812"/>
      <c r="CN390" s="812"/>
      <c r="CO390" s="812"/>
      <c r="CP390" s="812"/>
      <c r="CQ390" s="812"/>
      <c r="CR390" s="812"/>
      <c r="CS390" s="812"/>
      <c r="CT390" s="812"/>
      <c r="CU390" s="812"/>
      <c r="CV390" s="812"/>
      <c r="CW390" s="812"/>
      <c r="CX390" s="812"/>
      <c r="CY390" s="812"/>
      <c r="CZ390" s="812"/>
      <c r="DA390" s="812"/>
      <c r="DB390" s="812"/>
      <c r="DC390" s="812"/>
      <c r="DD390" s="812"/>
      <c r="DE390" s="812"/>
      <c r="DF390" s="812"/>
      <c r="DG390" s="812"/>
      <c r="DH390" s="812"/>
      <c r="DI390" s="812"/>
      <c r="DJ390" s="812"/>
      <c r="DK390" s="812"/>
      <c r="DL390" s="812"/>
      <c r="DM390" s="812"/>
      <c r="DN390" s="812"/>
      <c r="DO390" s="812"/>
      <c r="DP390" s="812"/>
      <c r="DQ390" s="812"/>
      <c r="DR390" s="812"/>
      <c r="DS390" s="812"/>
      <c r="DT390" s="812"/>
      <c r="DU390" s="812"/>
      <c r="DV390" s="812"/>
      <c r="DW390" s="812"/>
      <c r="DX390" s="812"/>
      <c r="DY390" s="812"/>
      <c r="DZ390" s="812"/>
      <c r="EA390" s="812"/>
      <c r="EB390" s="812"/>
      <c r="EC390" s="812"/>
      <c r="ED390" s="812"/>
      <c r="EE390" s="812"/>
      <c r="EF390" s="812"/>
      <c r="EG390" s="812"/>
      <c r="EH390" s="812"/>
      <c r="EI390" s="812"/>
      <c r="EJ390" s="812"/>
      <c r="EK390" s="812"/>
      <c r="EL390" s="812"/>
      <c r="EM390" s="812"/>
      <c r="EN390" s="812"/>
      <c r="EO390" s="812"/>
      <c r="EP390" s="812"/>
      <c r="EQ390" s="812"/>
      <c r="ER390" s="812"/>
      <c r="ES390" s="812"/>
      <c r="ET390" s="812"/>
      <c r="EU390" s="812"/>
      <c r="EV390" s="812"/>
      <c r="EW390" s="812"/>
      <c r="EX390" s="812"/>
      <c r="EY390" s="812"/>
      <c r="EZ390" s="812"/>
      <c r="FA390" s="812"/>
      <c r="FB390" s="812"/>
      <c r="FC390" s="812"/>
      <c r="FD390" s="812"/>
      <c r="FE390" s="812"/>
      <c r="FF390" s="812"/>
      <c r="FG390" s="812"/>
      <c r="FH390" s="812"/>
      <c r="FI390" s="812"/>
      <c r="FJ390" s="812"/>
      <c r="FK390" s="812"/>
      <c r="FL390" s="812"/>
      <c r="FM390" s="812"/>
      <c r="FN390" s="812"/>
      <c r="FO390" s="812"/>
      <c r="FP390" s="812"/>
      <c r="FQ390" s="812"/>
      <c r="FR390" s="812"/>
      <c r="FS390" s="812"/>
      <c r="FT390" s="812"/>
      <c r="FU390" s="812"/>
      <c r="FV390" s="812"/>
      <c r="FW390" s="812"/>
      <c r="FX390" s="812"/>
      <c r="FY390" s="812"/>
      <c r="FZ390" s="812"/>
      <c r="GA390" s="812"/>
      <c r="GB390" s="812"/>
      <c r="GC390" s="812"/>
      <c r="GD390" s="812"/>
      <c r="GE390" s="812"/>
      <c r="GF390" s="812"/>
      <c r="GG390" s="812"/>
      <c r="GH390" s="812"/>
      <c r="GI390" s="812"/>
      <c r="GJ390" s="812"/>
      <c r="GK390" s="812"/>
      <c r="GL390" s="812"/>
      <c r="GM390" s="812"/>
    </row>
    <row r="391" spans="2:195" ht="15" customHeight="1" x14ac:dyDescent="0.2">
      <c r="B391" s="812"/>
      <c r="C391" s="812"/>
      <c r="D391" s="812"/>
      <c r="E391" s="812"/>
      <c r="F391" s="812"/>
      <c r="G391" s="812"/>
      <c r="H391" s="812"/>
      <c r="I391" s="812"/>
      <c r="J391" s="812"/>
      <c r="K391" s="812"/>
      <c r="L391" s="812"/>
      <c r="M391" s="812"/>
      <c r="N391" s="812"/>
      <c r="O391" s="812"/>
      <c r="P391" s="812"/>
      <c r="Q391" s="812"/>
      <c r="R391" s="812"/>
      <c r="S391" s="812"/>
      <c r="T391" s="812"/>
      <c r="U391" s="812"/>
      <c r="V391" s="812"/>
      <c r="W391" s="812"/>
      <c r="X391" s="812"/>
      <c r="Y391" s="812"/>
      <c r="Z391" s="812"/>
      <c r="AA391" s="812"/>
      <c r="AB391" s="812"/>
      <c r="AC391" s="812"/>
      <c r="AD391" s="812"/>
      <c r="AE391" s="812"/>
      <c r="AF391" s="812"/>
      <c r="AG391" s="812"/>
      <c r="AH391" s="812"/>
      <c r="AI391" s="812"/>
      <c r="AJ391" s="812"/>
      <c r="AK391" s="812"/>
      <c r="AL391" s="812"/>
      <c r="AM391" s="812"/>
      <c r="AN391" s="812"/>
      <c r="AO391" s="812"/>
      <c r="AP391" s="812"/>
      <c r="AQ391" s="812"/>
      <c r="AR391" s="812"/>
      <c r="AS391" s="812"/>
      <c r="AT391" s="812"/>
      <c r="AU391" s="812"/>
      <c r="AV391" s="812"/>
      <c r="AW391" s="812"/>
      <c r="AX391" s="812"/>
      <c r="AY391" s="812"/>
      <c r="AZ391" s="812"/>
      <c r="BA391" s="812"/>
      <c r="BB391" s="812"/>
      <c r="BC391" s="812"/>
      <c r="BD391" s="812"/>
      <c r="BE391" s="812"/>
      <c r="BF391" s="812"/>
      <c r="BG391" s="812"/>
      <c r="BH391" s="812"/>
      <c r="BI391" s="812"/>
      <c r="BJ391" s="812"/>
      <c r="BK391" s="812"/>
      <c r="BL391" s="812"/>
      <c r="BM391" s="812"/>
      <c r="BN391" s="812"/>
      <c r="BO391" s="812"/>
      <c r="BP391" s="812"/>
      <c r="BQ391" s="812"/>
      <c r="BR391" s="812"/>
      <c r="BS391" s="812"/>
      <c r="BT391" s="812"/>
      <c r="BU391" s="812"/>
      <c r="BV391" s="812"/>
      <c r="BW391" s="812"/>
      <c r="BX391" s="812"/>
      <c r="BY391" s="812"/>
      <c r="BZ391" s="812"/>
      <c r="CA391" s="812"/>
      <c r="CB391" s="812"/>
      <c r="CC391" s="812"/>
      <c r="CD391" s="812"/>
      <c r="CE391" s="812"/>
      <c r="CF391" s="812"/>
      <c r="CG391" s="812"/>
      <c r="CH391" s="812"/>
      <c r="CI391" s="812"/>
      <c r="CJ391" s="812"/>
      <c r="CK391" s="812"/>
      <c r="CL391" s="812"/>
      <c r="CM391" s="812"/>
      <c r="CN391" s="812"/>
      <c r="CO391" s="812"/>
      <c r="CP391" s="812"/>
      <c r="CQ391" s="812"/>
      <c r="CR391" s="812"/>
      <c r="CS391" s="812"/>
      <c r="CT391" s="812"/>
      <c r="CU391" s="812"/>
      <c r="CV391" s="812"/>
      <c r="CW391" s="812"/>
      <c r="CX391" s="812"/>
      <c r="CY391" s="812"/>
      <c r="CZ391" s="812"/>
      <c r="DA391" s="812"/>
      <c r="DB391" s="812"/>
      <c r="DC391" s="812"/>
      <c r="DD391" s="812"/>
      <c r="DE391" s="812"/>
      <c r="DF391" s="812"/>
      <c r="DG391" s="812"/>
      <c r="DH391" s="812"/>
      <c r="DI391" s="812"/>
      <c r="DJ391" s="812"/>
      <c r="DK391" s="812"/>
      <c r="DL391" s="812"/>
      <c r="DM391" s="812"/>
      <c r="DN391" s="812"/>
      <c r="DO391" s="812"/>
      <c r="DP391" s="812"/>
      <c r="DQ391" s="812"/>
      <c r="DR391" s="812"/>
      <c r="DS391" s="812"/>
      <c r="DT391" s="812"/>
      <c r="DU391" s="812"/>
      <c r="DV391" s="812"/>
      <c r="DW391" s="812"/>
      <c r="DX391" s="812"/>
      <c r="DY391" s="812"/>
      <c r="DZ391" s="812"/>
      <c r="EA391" s="812"/>
      <c r="EB391" s="812"/>
      <c r="EC391" s="812"/>
      <c r="ED391" s="812"/>
      <c r="EE391" s="812"/>
      <c r="EF391" s="812"/>
      <c r="EG391" s="812"/>
      <c r="EH391" s="812"/>
      <c r="EI391" s="812"/>
      <c r="EJ391" s="812"/>
      <c r="EK391" s="812"/>
      <c r="EL391" s="812"/>
      <c r="EM391" s="812"/>
      <c r="EN391" s="812"/>
      <c r="EO391" s="812"/>
      <c r="EP391" s="812"/>
      <c r="EQ391" s="812"/>
      <c r="ER391" s="812"/>
      <c r="ES391" s="812"/>
      <c r="ET391" s="812"/>
      <c r="EU391" s="812"/>
      <c r="EV391" s="812"/>
      <c r="EW391" s="812"/>
      <c r="EX391" s="812"/>
      <c r="EY391" s="812"/>
      <c r="EZ391" s="812"/>
      <c r="FA391" s="812"/>
      <c r="FB391" s="812"/>
      <c r="FC391" s="812"/>
      <c r="FD391" s="812"/>
      <c r="FE391" s="812"/>
      <c r="FF391" s="812"/>
      <c r="FG391" s="812"/>
      <c r="FH391" s="812"/>
      <c r="FI391" s="812"/>
      <c r="FJ391" s="812"/>
      <c r="FK391" s="812"/>
      <c r="FL391" s="812"/>
      <c r="FM391" s="812"/>
      <c r="FN391" s="812"/>
      <c r="FO391" s="812"/>
      <c r="FP391" s="812"/>
      <c r="FQ391" s="812"/>
      <c r="FR391" s="812"/>
      <c r="FS391" s="812"/>
      <c r="FT391" s="812"/>
      <c r="FU391" s="812"/>
      <c r="FV391" s="812"/>
      <c r="FW391" s="812"/>
      <c r="FX391" s="812"/>
      <c r="FY391" s="812"/>
      <c r="FZ391" s="812"/>
      <c r="GA391" s="812"/>
      <c r="GB391" s="812"/>
      <c r="GC391" s="812"/>
      <c r="GD391" s="812"/>
      <c r="GE391" s="812"/>
      <c r="GF391" s="812"/>
      <c r="GG391" s="812"/>
      <c r="GH391" s="812"/>
      <c r="GI391" s="812"/>
      <c r="GJ391" s="812"/>
      <c r="GK391" s="812"/>
      <c r="GL391" s="812"/>
      <c r="GM391" s="812"/>
    </row>
    <row r="392" spans="2:195" ht="15" customHeight="1" x14ac:dyDescent="0.2">
      <c r="B392" s="812"/>
      <c r="C392" s="812"/>
      <c r="D392" s="812"/>
      <c r="E392" s="812"/>
      <c r="F392" s="812"/>
      <c r="G392" s="812"/>
      <c r="H392" s="812"/>
      <c r="I392" s="812"/>
      <c r="J392" s="812"/>
      <c r="K392" s="812"/>
      <c r="L392" s="812"/>
      <c r="M392" s="812"/>
      <c r="N392" s="812"/>
      <c r="O392" s="812"/>
      <c r="P392" s="812"/>
      <c r="Q392" s="812"/>
      <c r="R392" s="812"/>
      <c r="S392" s="812"/>
      <c r="T392" s="812"/>
      <c r="U392" s="812"/>
      <c r="V392" s="812"/>
      <c r="W392" s="812"/>
      <c r="X392" s="812"/>
      <c r="Y392" s="812"/>
      <c r="Z392" s="812"/>
      <c r="AA392" s="812"/>
      <c r="AB392" s="812"/>
      <c r="AC392" s="812"/>
      <c r="AD392" s="812"/>
      <c r="AE392" s="812"/>
      <c r="AF392" s="812"/>
      <c r="AG392" s="812"/>
      <c r="AH392" s="812"/>
      <c r="AI392" s="812"/>
      <c r="AJ392" s="812"/>
      <c r="AK392" s="812"/>
      <c r="AL392" s="812"/>
      <c r="AM392" s="812"/>
      <c r="AN392" s="812"/>
      <c r="AO392" s="812"/>
      <c r="AP392" s="812"/>
      <c r="AQ392" s="812"/>
      <c r="AR392" s="812"/>
      <c r="AS392" s="812"/>
      <c r="AT392" s="812"/>
      <c r="AU392" s="812"/>
      <c r="AV392" s="812"/>
      <c r="AW392" s="812"/>
      <c r="AX392" s="812"/>
      <c r="AY392" s="812"/>
      <c r="AZ392" s="812"/>
      <c r="BA392" s="812"/>
      <c r="BB392" s="812"/>
      <c r="BC392" s="812"/>
      <c r="BD392" s="812"/>
      <c r="BE392" s="812"/>
      <c r="BF392" s="812"/>
      <c r="BG392" s="812"/>
      <c r="BH392" s="812"/>
      <c r="BI392" s="812"/>
      <c r="BJ392" s="812"/>
      <c r="BK392" s="812"/>
      <c r="BL392" s="812"/>
      <c r="BM392" s="812"/>
      <c r="BN392" s="812"/>
      <c r="BO392" s="812"/>
      <c r="BP392" s="812"/>
      <c r="BQ392" s="812"/>
      <c r="BR392" s="812"/>
      <c r="BS392" s="812"/>
      <c r="BT392" s="812"/>
      <c r="BU392" s="812"/>
      <c r="BV392" s="812"/>
      <c r="BW392" s="812"/>
      <c r="BX392" s="812"/>
      <c r="BY392" s="812"/>
      <c r="BZ392" s="812"/>
      <c r="CA392" s="812"/>
      <c r="CB392" s="812"/>
      <c r="CC392" s="812"/>
      <c r="CD392" s="812"/>
      <c r="CE392" s="812"/>
      <c r="CF392" s="812"/>
      <c r="CG392" s="812"/>
      <c r="CH392" s="812"/>
      <c r="CI392" s="812"/>
      <c r="CJ392" s="812"/>
      <c r="CK392" s="812"/>
      <c r="CL392" s="812"/>
      <c r="CM392" s="812"/>
      <c r="CN392" s="812"/>
      <c r="CO392" s="812"/>
      <c r="CP392" s="812"/>
      <c r="CQ392" s="812"/>
      <c r="CR392" s="812"/>
      <c r="CS392" s="812"/>
      <c r="CT392" s="812"/>
      <c r="CU392" s="812"/>
      <c r="CV392" s="812"/>
      <c r="CW392" s="812"/>
      <c r="CX392" s="812"/>
      <c r="CY392" s="812"/>
      <c r="CZ392" s="812"/>
      <c r="DA392" s="812"/>
      <c r="DB392" s="812"/>
      <c r="DC392" s="812"/>
      <c r="DD392" s="812"/>
      <c r="DE392" s="812"/>
      <c r="DF392" s="812"/>
      <c r="DG392" s="812"/>
      <c r="DH392" s="812"/>
      <c r="DI392" s="812"/>
      <c r="DJ392" s="812"/>
      <c r="DK392" s="812"/>
      <c r="DL392" s="812"/>
      <c r="DM392" s="812"/>
      <c r="DN392" s="812"/>
      <c r="DO392" s="812"/>
      <c r="DP392" s="812"/>
      <c r="DQ392" s="812"/>
      <c r="DR392" s="812"/>
      <c r="DS392" s="812"/>
      <c r="DT392" s="812"/>
      <c r="DU392" s="812"/>
      <c r="DV392" s="812"/>
      <c r="DW392" s="812"/>
      <c r="DX392" s="812"/>
      <c r="DY392" s="812"/>
      <c r="DZ392" s="812"/>
      <c r="EA392" s="812"/>
      <c r="EB392" s="812"/>
      <c r="EC392" s="812"/>
      <c r="ED392" s="812"/>
      <c r="EE392" s="812"/>
      <c r="EF392" s="812"/>
      <c r="EG392" s="812"/>
      <c r="EH392" s="812"/>
      <c r="EI392" s="812"/>
      <c r="EJ392" s="812"/>
      <c r="EK392" s="812"/>
      <c r="EL392" s="812"/>
      <c r="EM392" s="812"/>
      <c r="EN392" s="812"/>
      <c r="EO392" s="812"/>
      <c r="EP392" s="812"/>
      <c r="EQ392" s="812"/>
      <c r="ER392" s="812"/>
      <c r="ES392" s="812"/>
      <c r="ET392" s="812"/>
      <c r="EU392" s="812"/>
      <c r="EV392" s="812"/>
      <c r="EW392" s="812"/>
      <c r="EX392" s="812"/>
      <c r="EY392" s="812"/>
      <c r="EZ392" s="812"/>
      <c r="FA392" s="812"/>
      <c r="FB392" s="812"/>
      <c r="FC392" s="812"/>
      <c r="FD392" s="812"/>
      <c r="FE392" s="812"/>
      <c r="FF392" s="812"/>
      <c r="FG392" s="812"/>
      <c r="FH392" s="812"/>
      <c r="FI392" s="812"/>
      <c r="FJ392" s="812"/>
      <c r="FK392" s="812"/>
      <c r="FL392" s="812"/>
      <c r="FM392" s="812"/>
      <c r="FN392" s="812"/>
      <c r="FO392" s="812"/>
      <c r="FP392" s="812"/>
      <c r="FQ392" s="812"/>
      <c r="FR392" s="812"/>
      <c r="FS392" s="812"/>
      <c r="FT392" s="812"/>
      <c r="FU392" s="812"/>
      <c r="FV392" s="812"/>
      <c r="FW392" s="812"/>
      <c r="FX392" s="812"/>
      <c r="FY392" s="812"/>
      <c r="FZ392" s="812"/>
      <c r="GA392" s="812"/>
      <c r="GB392" s="812"/>
      <c r="GC392" s="812"/>
      <c r="GD392" s="812"/>
      <c r="GE392" s="812"/>
      <c r="GF392" s="812"/>
      <c r="GG392" s="812"/>
      <c r="GH392" s="812"/>
      <c r="GI392" s="812"/>
      <c r="GJ392" s="812"/>
      <c r="GK392" s="812"/>
      <c r="GL392" s="812"/>
      <c r="GM392" s="812"/>
    </row>
    <row r="393" spans="2:195" ht="15" customHeight="1" x14ac:dyDescent="0.2">
      <c r="B393" s="812"/>
      <c r="C393" s="812"/>
      <c r="D393" s="812"/>
      <c r="E393" s="812"/>
      <c r="F393" s="812"/>
      <c r="G393" s="812"/>
      <c r="H393" s="812"/>
      <c r="I393" s="812"/>
      <c r="J393" s="812"/>
      <c r="K393" s="812"/>
      <c r="L393" s="812"/>
      <c r="M393" s="812"/>
      <c r="N393" s="812"/>
      <c r="O393" s="812"/>
      <c r="P393" s="812"/>
      <c r="Q393" s="812"/>
      <c r="R393" s="812"/>
      <c r="S393" s="812"/>
      <c r="T393" s="812"/>
      <c r="U393" s="812"/>
      <c r="V393" s="812"/>
      <c r="W393" s="812"/>
      <c r="X393" s="812"/>
      <c r="Y393" s="812"/>
      <c r="Z393" s="812"/>
      <c r="AA393" s="812"/>
      <c r="AB393" s="812"/>
      <c r="AC393" s="812"/>
      <c r="AD393" s="812"/>
      <c r="AE393" s="812"/>
      <c r="AF393" s="812"/>
      <c r="AG393" s="812"/>
      <c r="AH393" s="812"/>
      <c r="AI393" s="812"/>
      <c r="AJ393" s="812"/>
      <c r="AK393" s="812"/>
      <c r="AL393" s="812"/>
      <c r="AM393" s="812"/>
      <c r="AN393" s="812"/>
      <c r="AO393" s="812"/>
      <c r="AP393" s="812"/>
      <c r="AQ393" s="812"/>
      <c r="AR393" s="812"/>
      <c r="AS393" s="812"/>
      <c r="AT393" s="812"/>
      <c r="AU393" s="812"/>
      <c r="AV393" s="812"/>
      <c r="AW393" s="812"/>
      <c r="AX393" s="812"/>
      <c r="AY393" s="812"/>
      <c r="AZ393" s="812"/>
      <c r="BA393" s="812"/>
      <c r="BB393" s="812"/>
      <c r="BC393" s="812"/>
      <c r="BD393" s="812"/>
      <c r="BE393" s="812"/>
      <c r="BF393" s="812"/>
      <c r="BG393" s="812"/>
      <c r="BH393" s="812"/>
      <c r="BI393" s="812"/>
      <c r="BJ393" s="812"/>
      <c r="BK393" s="812"/>
      <c r="BL393" s="812"/>
      <c r="BM393" s="812"/>
      <c r="BN393" s="812"/>
      <c r="BO393" s="812"/>
      <c r="BP393" s="812"/>
      <c r="BQ393" s="812"/>
      <c r="BR393" s="812"/>
      <c r="BS393" s="812"/>
      <c r="BT393" s="812"/>
      <c r="BU393" s="812"/>
      <c r="BV393" s="812"/>
      <c r="BW393" s="812"/>
      <c r="BX393" s="812"/>
      <c r="BY393" s="812"/>
      <c r="BZ393" s="812"/>
      <c r="CA393" s="812"/>
      <c r="CB393" s="812"/>
      <c r="CC393" s="812"/>
      <c r="CD393" s="812"/>
      <c r="CE393" s="812"/>
      <c r="CF393" s="812"/>
      <c r="CG393" s="812"/>
      <c r="CH393" s="812"/>
      <c r="CI393" s="812"/>
      <c r="CJ393" s="812"/>
      <c r="CK393" s="812"/>
      <c r="CL393" s="812"/>
      <c r="CM393" s="812"/>
      <c r="CN393" s="812"/>
      <c r="CO393" s="812"/>
      <c r="CP393" s="812"/>
      <c r="CQ393" s="812"/>
      <c r="CR393" s="812"/>
      <c r="CS393" s="812"/>
      <c r="CT393" s="812"/>
      <c r="CU393" s="812"/>
      <c r="CV393" s="812"/>
      <c r="CW393" s="812"/>
      <c r="CX393" s="812"/>
      <c r="CY393" s="812"/>
      <c r="CZ393" s="812"/>
      <c r="DA393" s="812"/>
      <c r="DB393" s="812"/>
      <c r="DC393" s="812"/>
      <c r="DD393" s="812"/>
      <c r="DE393" s="812"/>
      <c r="DF393" s="812"/>
      <c r="DG393" s="812"/>
      <c r="DH393" s="812"/>
      <c r="DI393" s="812"/>
      <c r="DJ393" s="812"/>
      <c r="DK393" s="812"/>
      <c r="DL393" s="812"/>
      <c r="DM393" s="812"/>
      <c r="DN393" s="812"/>
      <c r="DO393" s="812"/>
      <c r="DP393" s="812"/>
      <c r="DQ393" s="812"/>
      <c r="DR393" s="812"/>
      <c r="DS393" s="812"/>
      <c r="DT393" s="812"/>
      <c r="DU393" s="812"/>
      <c r="DV393" s="812"/>
      <c r="DW393" s="812"/>
      <c r="DX393" s="812"/>
      <c r="DY393" s="812"/>
      <c r="DZ393" s="812"/>
      <c r="EA393" s="812"/>
      <c r="EB393" s="812"/>
      <c r="EC393" s="812"/>
      <c r="ED393" s="812"/>
      <c r="EE393" s="812"/>
      <c r="EF393" s="812"/>
      <c r="EG393" s="812"/>
      <c r="EH393" s="812"/>
      <c r="EI393" s="812"/>
      <c r="EJ393" s="812"/>
      <c r="EK393" s="812"/>
      <c r="EL393" s="812"/>
      <c r="EM393" s="812"/>
      <c r="EN393" s="812"/>
      <c r="EO393" s="812"/>
      <c r="EP393" s="812"/>
      <c r="EQ393" s="812"/>
      <c r="ER393" s="812"/>
      <c r="ES393" s="812"/>
      <c r="ET393" s="812"/>
      <c r="EU393" s="812"/>
      <c r="EV393" s="812"/>
      <c r="EW393" s="812"/>
      <c r="EX393" s="812"/>
      <c r="EY393" s="812"/>
      <c r="EZ393" s="812"/>
      <c r="FA393" s="812"/>
      <c r="FB393" s="812"/>
      <c r="FC393" s="812"/>
      <c r="FD393" s="812"/>
      <c r="FE393" s="812"/>
      <c r="FF393" s="812"/>
      <c r="FG393" s="812"/>
      <c r="FH393" s="812"/>
      <c r="FI393" s="812"/>
      <c r="FJ393" s="812"/>
      <c r="FK393" s="812"/>
      <c r="FL393" s="812"/>
      <c r="FM393" s="812"/>
      <c r="FN393" s="812"/>
      <c r="FO393" s="812"/>
      <c r="FP393" s="812"/>
      <c r="FQ393" s="812"/>
      <c r="FR393" s="812"/>
      <c r="FS393" s="812"/>
      <c r="FT393" s="812"/>
      <c r="FU393" s="812"/>
      <c r="FV393" s="812"/>
      <c r="FW393" s="812"/>
      <c r="FX393" s="812"/>
      <c r="FY393" s="812"/>
      <c r="FZ393" s="812"/>
      <c r="GA393" s="812"/>
      <c r="GB393" s="812"/>
      <c r="GC393" s="812"/>
      <c r="GD393" s="812"/>
      <c r="GE393" s="812"/>
      <c r="GF393" s="812"/>
      <c r="GG393" s="812"/>
      <c r="GH393" s="812"/>
      <c r="GI393" s="812"/>
      <c r="GJ393" s="812"/>
      <c r="GK393" s="812"/>
      <c r="GL393" s="812"/>
      <c r="GM393" s="812"/>
    </row>
    <row r="394" spans="2:195" ht="15" customHeight="1" x14ac:dyDescent="0.2">
      <c r="B394" s="812"/>
      <c r="C394" s="812"/>
      <c r="D394" s="812"/>
      <c r="E394" s="812"/>
      <c r="F394" s="812"/>
      <c r="G394" s="812"/>
      <c r="H394" s="812"/>
      <c r="I394" s="812"/>
      <c r="J394" s="812"/>
      <c r="K394" s="812"/>
      <c r="L394" s="812"/>
      <c r="M394" s="812"/>
      <c r="N394" s="812"/>
      <c r="O394" s="812"/>
      <c r="P394" s="812"/>
      <c r="Q394" s="812"/>
      <c r="R394" s="812"/>
      <c r="S394" s="812"/>
      <c r="T394" s="812"/>
      <c r="U394" s="812"/>
      <c r="V394" s="812"/>
      <c r="W394" s="812"/>
      <c r="X394" s="812"/>
      <c r="Y394" s="812"/>
      <c r="Z394" s="812"/>
      <c r="AA394" s="812"/>
      <c r="AB394" s="812"/>
      <c r="AC394" s="812"/>
      <c r="AD394" s="812"/>
      <c r="AE394" s="812"/>
      <c r="AF394" s="812"/>
      <c r="AG394" s="812"/>
      <c r="AH394" s="812"/>
      <c r="AI394" s="812"/>
      <c r="AJ394" s="812"/>
      <c r="AK394" s="812"/>
      <c r="AL394" s="812"/>
      <c r="AM394" s="812"/>
      <c r="AN394" s="812"/>
      <c r="AO394" s="812"/>
      <c r="AP394" s="812"/>
      <c r="AQ394" s="812"/>
      <c r="AR394" s="812"/>
      <c r="AS394" s="812"/>
      <c r="AT394" s="812"/>
      <c r="AU394" s="812"/>
      <c r="AV394" s="812"/>
      <c r="AW394" s="812"/>
      <c r="AX394" s="812"/>
      <c r="AY394" s="812"/>
      <c r="AZ394" s="812"/>
      <c r="BA394" s="812"/>
      <c r="BB394" s="812"/>
      <c r="BC394" s="812"/>
      <c r="BD394" s="812"/>
      <c r="BE394" s="812"/>
      <c r="BF394" s="812"/>
      <c r="BG394" s="812"/>
      <c r="BH394" s="812"/>
      <c r="BI394" s="812"/>
      <c r="BJ394" s="812"/>
      <c r="BK394" s="812"/>
      <c r="BL394" s="812"/>
      <c r="BM394" s="812"/>
      <c r="BN394" s="812"/>
      <c r="BO394" s="812"/>
      <c r="BP394" s="812"/>
      <c r="BQ394" s="812"/>
      <c r="BR394" s="812"/>
      <c r="BS394" s="812"/>
      <c r="BT394" s="812"/>
      <c r="BU394" s="812"/>
      <c r="BV394" s="812"/>
      <c r="BW394" s="812"/>
      <c r="BX394" s="812"/>
      <c r="BY394" s="812"/>
      <c r="BZ394" s="812"/>
      <c r="CA394" s="812"/>
      <c r="CB394" s="812"/>
      <c r="CC394" s="812"/>
      <c r="CD394" s="812"/>
      <c r="CE394" s="812"/>
      <c r="CF394" s="812"/>
      <c r="CG394" s="812"/>
      <c r="CH394" s="812"/>
      <c r="CI394" s="812"/>
      <c r="CJ394" s="812"/>
      <c r="CK394" s="812"/>
      <c r="CL394" s="812"/>
      <c r="CM394" s="812"/>
      <c r="CN394" s="812"/>
      <c r="CO394" s="812"/>
      <c r="CP394" s="812"/>
      <c r="CQ394" s="812"/>
      <c r="CR394" s="812"/>
      <c r="CS394" s="812"/>
      <c r="CT394" s="812"/>
      <c r="CU394" s="812"/>
      <c r="CV394" s="812"/>
      <c r="CW394" s="812"/>
      <c r="CX394" s="812"/>
      <c r="CY394" s="812"/>
      <c r="CZ394" s="812"/>
      <c r="DA394" s="812"/>
      <c r="DB394" s="812"/>
      <c r="DC394" s="812"/>
      <c r="DD394" s="812"/>
      <c r="DE394" s="812"/>
      <c r="DF394" s="812"/>
      <c r="DG394" s="812"/>
      <c r="DH394" s="812"/>
      <c r="DI394" s="812"/>
      <c r="DJ394" s="812"/>
      <c r="DK394" s="812"/>
      <c r="DL394" s="812"/>
      <c r="DM394" s="812"/>
      <c r="DN394" s="812"/>
      <c r="DO394" s="812"/>
      <c r="DP394" s="812"/>
      <c r="DQ394" s="812"/>
      <c r="DR394" s="812"/>
      <c r="DS394" s="812"/>
      <c r="DT394" s="812"/>
      <c r="DU394" s="812"/>
      <c r="DV394" s="812"/>
      <c r="DW394" s="812"/>
      <c r="DX394" s="812"/>
      <c r="DY394" s="812"/>
      <c r="DZ394" s="812"/>
      <c r="EA394" s="812"/>
      <c r="EB394" s="812"/>
      <c r="EC394" s="812"/>
      <c r="ED394" s="812"/>
      <c r="EE394" s="812"/>
      <c r="EF394" s="812"/>
      <c r="EG394" s="812"/>
      <c r="EH394" s="812"/>
      <c r="EI394" s="812"/>
      <c r="EJ394" s="812"/>
      <c r="EK394" s="812"/>
      <c r="EL394" s="812"/>
      <c r="EM394" s="812"/>
      <c r="EN394" s="812"/>
      <c r="EO394" s="812"/>
      <c r="EP394" s="812"/>
      <c r="EQ394" s="812"/>
      <c r="ER394" s="812"/>
      <c r="ES394" s="812"/>
      <c r="ET394" s="812"/>
      <c r="EU394" s="812"/>
      <c r="EV394" s="812"/>
      <c r="EW394" s="812"/>
      <c r="EX394" s="812"/>
      <c r="EY394" s="812"/>
      <c r="EZ394" s="812"/>
      <c r="FA394" s="812"/>
      <c r="FB394" s="812"/>
      <c r="FC394" s="812"/>
      <c r="FD394" s="812"/>
      <c r="FE394" s="812"/>
      <c r="FF394" s="812"/>
      <c r="FG394" s="812"/>
      <c r="FH394" s="812"/>
      <c r="FI394" s="812"/>
      <c r="FJ394" s="812"/>
      <c r="FK394" s="812"/>
      <c r="FL394" s="812"/>
      <c r="FM394" s="812"/>
      <c r="FN394" s="812"/>
      <c r="FO394" s="812"/>
      <c r="FP394" s="812"/>
      <c r="FQ394" s="812"/>
      <c r="FR394" s="812"/>
      <c r="FS394" s="812"/>
      <c r="FT394" s="812"/>
      <c r="FU394" s="812"/>
      <c r="FV394" s="812"/>
      <c r="FW394" s="812"/>
      <c r="FX394" s="812"/>
      <c r="FY394" s="812"/>
      <c r="FZ394" s="812"/>
      <c r="GA394" s="812"/>
      <c r="GB394" s="812"/>
      <c r="GC394" s="812"/>
      <c r="GD394" s="812"/>
      <c r="GE394" s="812"/>
      <c r="GF394" s="812"/>
      <c r="GG394" s="812"/>
      <c r="GH394" s="812"/>
      <c r="GI394" s="812"/>
      <c r="GJ394" s="812"/>
      <c r="GK394" s="812"/>
      <c r="GL394" s="812"/>
      <c r="GM394" s="812"/>
    </row>
    <row r="395" spans="2:195" ht="15" customHeight="1" x14ac:dyDescent="0.2">
      <c r="B395" s="812"/>
      <c r="C395" s="812"/>
      <c r="D395" s="812"/>
      <c r="E395" s="812"/>
      <c r="F395" s="812"/>
      <c r="G395" s="812"/>
      <c r="H395" s="812"/>
      <c r="I395" s="812"/>
      <c r="J395" s="812"/>
      <c r="K395" s="812"/>
      <c r="L395" s="812"/>
      <c r="M395" s="812"/>
      <c r="N395" s="812"/>
      <c r="O395" s="812"/>
      <c r="P395" s="812"/>
      <c r="Q395" s="812"/>
      <c r="R395" s="812"/>
      <c r="S395" s="812"/>
      <c r="T395" s="812"/>
      <c r="U395" s="812"/>
      <c r="V395" s="812"/>
      <c r="W395" s="812"/>
      <c r="X395" s="812"/>
      <c r="Y395" s="812"/>
      <c r="Z395" s="812"/>
      <c r="AA395" s="812"/>
      <c r="AB395" s="812"/>
      <c r="AC395" s="812"/>
      <c r="AD395" s="812"/>
      <c r="AE395" s="812"/>
      <c r="AF395" s="812"/>
      <c r="AG395" s="812"/>
      <c r="AH395" s="812"/>
      <c r="AI395" s="812"/>
      <c r="AJ395" s="812"/>
      <c r="AK395" s="812"/>
      <c r="AL395" s="812"/>
      <c r="AM395" s="812"/>
      <c r="AN395" s="812"/>
      <c r="AO395" s="812"/>
      <c r="AP395" s="812"/>
      <c r="AQ395" s="812"/>
      <c r="AR395" s="812"/>
      <c r="AS395" s="812"/>
      <c r="AT395" s="812"/>
      <c r="AU395" s="812"/>
      <c r="AV395" s="812"/>
      <c r="AW395" s="812"/>
      <c r="AX395" s="812"/>
      <c r="AY395" s="812"/>
      <c r="AZ395" s="812"/>
      <c r="BA395" s="812"/>
      <c r="BB395" s="812"/>
      <c r="BC395" s="812"/>
      <c r="BD395" s="812"/>
      <c r="BE395" s="812"/>
      <c r="BF395" s="812"/>
      <c r="BG395" s="812"/>
      <c r="BH395" s="812"/>
      <c r="BI395" s="812"/>
      <c r="BJ395" s="812"/>
      <c r="BK395" s="812"/>
      <c r="BL395" s="812"/>
      <c r="BM395" s="812"/>
      <c r="BN395" s="812"/>
      <c r="BO395" s="812"/>
      <c r="BP395" s="812"/>
      <c r="BQ395" s="812"/>
      <c r="BR395" s="812"/>
      <c r="BS395" s="812"/>
      <c r="BT395" s="812"/>
      <c r="BU395" s="812"/>
      <c r="BV395" s="812"/>
      <c r="BW395" s="812"/>
      <c r="BX395" s="812"/>
      <c r="BY395" s="812"/>
      <c r="BZ395" s="812"/>
      <c r="CA395" s="812"/>
      <c r="CB395" s="812"/>
      <c r="CC395" s="812"/>
      <c r="CD395" s="812"/>
      <c r="CE395" s="812"/>
      <c r="CF395" s="812"/>
      <c r="CG395" s="812"/>
      <c r="CH395" s="812"/>
      <c r="CI395" s="812"/>
      <c r="CJ395" s="812"/>
      <c r="CK395" s="812"/>
      <c r="CL395" s="812"/>
      <c r="CM395" s="812"/>
      <c r="CN395" s="812"/>
      <c r="CO395" s="812"/>
      <c r="CP395" s="812"/>
      <c r="CQ395" s="812"/>
      <c r="CR395" s="812"/>
      <c r="CS395" s="812"/>
      <c r="CT395" s="812"/>
      <c r="CU395" s="812"/>
      <c r="CV395" s="812"/>
      <c r="CW395" s="812"/>
      <c r="CX395" s="812"/>
      <c r="CY395" s="812"/>
      <c r="CZ395" s="812"/>
      <c r="DA395" s="812"/>
      <c r="DB395" s="812"/>
      <c r="DC395" s="812"/>
      <c r="DD395" s="812"/>
      <c r="DE395" s="812"/>
      <c r="DF395" s="812"/>
      <c r="DG395" s="812"/>
      <c r="DH395" s="812"/>
      <c r="DI395" s="812"/>
      <c r="DJ395" s="812"/>
      <c r="DK395" s="812"/>
      <c r="DL395" s="812"/>
      <c r="DM395" s="812"/>
      <c r="DN395" s="812"/>
      <c r="DO395" s="812"/>
      <c r="DP395" s="812"/>
      <c r="DQ395" s="812"/>
      <c r="DR395" s="812"/>
      <c r="DS395" s="812"/>
      <c r="DT395" s="812"/>
      <c r="DU395" s="812"/>
      <c r="DV395" s="812"/>
      <c r="DW395" s="812"/>
      <c r="DX395" s="812"/>
      <c r="DY395" s="812"/>
      <c r="DZ395" s="812"/>
      <c r="EA395" s="812"/>
      <c r="EB395" s="812"/>
      <c r="EC395" s="812"/>
      <c r="ED395" s="812"/>
      <c r="EE395" s="812"/>
      <c r="EF395" s="812"/>
      <c r="EG395" s="812"/>
      <c r="EH395" s="812"/>
      <c r="EI395" s="812"/>
      <c r="EJ395" s="812"/>
      <c r="EK395" s="812"/>
      <c r="EL395" s="812"/>
      <c r="EM395" s="812"/>
      <c r="EN395" s="812"/>
      <c r="EO395" s="812"/>
      <c r="EP395" s="812"/>
      <c r="EQ395" s="812"/>
      <c r="ER395" s="812"/>
      <c r="ES395" s="812"/>
      <c r="ET395" s="812"/>
      <c r="EU395" s="812"/>
      <c r="EV395" s="812"/>
      <c r="EW395" s="812"/>
      <c r="EX395" s="812"/>
      <c r="EY395" s="812"/>
      <c r="EZ395" s="812"/>
      <c r="FA395" s="812"/>
      <c r="FB395" s="812"/>
      <c r="FC395" s="812"/>
      <c r="FD395" s="812"/>
      <c r="FE395" s="812"/>
      <c r="FF395" s="812"/>
      <c r="FG395" s="812"/>
      <c r="FH395" s="812"/>
      <c r="FI395" s="812"/>
      <c r="FJ395" s="812"/>
      <c r="FK395" s="812"/>
      <c r="FL395" s="812"/>
      <c r="FM395" s="812"/>
      <c r="FN395" s="812"/>
      <c r="FO395" s="812"/>
      <c r="FP395" s="812"/>
      <c r="FQ395" s="812"/>
      <c r="FR395" s="812"/>
      <c r="FS395" s="812"/>
      <c r="FT395" s="812"/>
      <c r="FU395" s="812"/>
      <c r="FV395" s="812"/>
      <c r="FW395" s="812"/>
      <c r="FX395" s="812"/>
      <c r="FY395" s="812"/>
      <c r="FZ395" s="812"/>
      <c r="GA395" s="812"/>
      <c r="GB395" s="812"/>
      <c r="GC395" s="812"/>
      <c r="GD395" s="812"/>
      <c r="GE395" s="812"/>
      <c r="GF395" s="812"/>
      <c r="GG395" s="812"/>
      <c r="GH395" s="812"/>
      <c r="GI395" s="812"/>
      <c r="GJ395" s="812"/>
      <c r="GK395" s="812"/>
      <c r="GL395" s="812"/>
      <c r="GM395" s="812"/>
    </row>
    <row r="396" spans="2:195" ht="15" customHeight="1" x14ac:dyDescent="0.2">
      <c r="B396" s="812"/>
      <c r="C396" s="812"/>
      <c r="D396" s="812"/>
      <c r="E396" s="812"/>
      <c r="F396" s="812"/>
      <c r="G396" s="812"/>
      <c r="H396" s="812"/>
      <c r="I396" s="812"/>
      <c r="J396" s="812"/>
      <c r="K396" s="812"/>
      <c r="L396" s="812"/>
      <c r="M396" s="812"/>
      <c r="N396" s="812"/>
      <c r="O396" s="812"/>
      <c r="P396" s="812"/>
      <c r="Q396" s="812"/>
      <c r="R396" s="812"/>
      <c r="S396" s="812"/>
      <c r="T396" s="812"/>
      <c r="U396" s="812"/>
      <c r="V396" s="812"/>
      <c r="W396" s="812"/>
      <c r="X396" s="812"/>
      <c r="Y396" s="812"/>
      <c r="Z396" s="812"/>
      <c r="AA396" s="812"/>
      <c r="AB396" s="812"/>
      <c r="AC396" s="812"/>
      <c r="AD396" s="812"/>
      <c r="AE396" s="812"/>
      <c r="AF396" s="812"/>
      <c r="AG396" s="812"/>
      <c r="AH396" s="812"/>
      <c r="AI396" s="812"/>
      <c r="AJ396" s="812"/>
      <c r="AK396" s="812"/>
      <c r="AL396" s="812"/>
      <c r="AM396" s="812"/>
      <c r="AN396" s="812"/>
      <c r="AO396" s="812"/>
      <c r="AP396" s="812"/>
      <c r="AQ396" s="812"/>
      <c r="AR396" s="812"/>
      <c r="AS396" s="812"/>
      <c r="AT396" s="812"/>
      <c r="AU396" s="812"/>
      <c r="AV396" s="812"/>
      <c r="AW396" s="812"/>
      <c r="AX396" s="812"/>
      <c r="AY396" s="812"/>
      <c r="AZ396" s="812"/>
      <c r="BA396" s="812"/>
      <c r="BB396" s="812"/>
      <c r="BC396" s="812"/>
      <c r="BD396" s="812"/>
      <c r="BE396" s="812"/>
      <c r="BF396" s="812"/>
      <c r="BG396" s="812"/>
      <c r="BH396" s="812"/>
      <c r="BI396" s="812"/>
      <c r="BJ396" s="812"/>
      <c r="BK396" s="812"/>
      <c r="BL396" s="812"/>
      <c r="BM396" s="812"/>
      <c r="BN396" s="812"/>
      <c r="BO396" s="812"/>
      <c r="BP396" s="812"/>
      <c r="BQ396" s="812"/>
      <c r="BR396" s="812"/>
      <c r="BS396" s="812"/>
      <c r="BT396" s="812"/>
      <c r="BU396" s="812"/>
      <c r="BV396" s="812"/>
      <c r="BW396" s="812"/>
      <c r="BX396" s="812"/>
      <c r="BY396" s="812"/>
      <c r="BZ396" s="812"/>
      <c r="CA396" s="812"/>
      <c r="CB396" s="812"/>
      <c r="CC396" s="812"/>
      <c r="CD396" s="812"/>
      <c r="CE396" s="812"/>
      <c r="CF396" s="812"/>
      <c r="CG396" s="812"/>
      <c r="CH396" s="812"/>
      <c r="CI396" s="812"/>
      <c r="CJ396" s="812"/>
      <c r="CK396" s="812"/>
      <c r="CL396" s="812"/>
      <c r="CM396" s="812"/>
      <c r="CN396" s="812"/>
      <c r="CO396" s="812"/>
      <c r="CP396" s="812"/>
      <c r="CQ396" s="812"/>
      <c r="CR396" s="812"/>
      <c r="CS396" s="812"/>
      <c r="CT396" s="812"/>
      <c r="CU396" s="812"/>
      <c r="CV396" s="812"/>
      <c r="CW396" s="812"/>
      <c r="CX396" s="812"/>
      <c r="CY396" s="812"/>
      <c r="CZ396" s="812"/>
      <c r="DA396" s="812"/>
      <c r="DB396" s="812"/>
      <c r="DC396" s="812"/>
      <c r="DD396" s="812"/>
      <c r="DE396" s="812"/>
      <c r="DF396" s="812"/>
      <c r="DG396" s="812"/>
      <c r="DH396" s="812"/>
      <c r="DI396" s="812"/>
      <c r="DJ396" s="812"/>
      <c r="DK396" s="812"/>
      <c r="DL396" s="812"/>
      <c r="DM396" s="812"/>
      <c r="DN396" s="812"/>
      <c r="DO396" s="812"/>
      <c r="DP396" s="812"/>
      <c r="DQ396" s="812"/>
      <c r="DR396" s="812"/>
      <c r="DS396" s="812"/>
      <c r="DT396" s="812"/>
      <c r="DU396" s="812"/>
      <c r="DV396" s="812"/>
      <c r="DW396" s="812"/>
      <c r="DX396" s="812"/>
      <c r="DY396" s="812"/>
      <c r="DZ396" s="812"/>
      <c r="EA396" s="812"/>
      <c r="EB396" s="812"/>
      <c r="EC396" s="812"/>
      <c r="ED396" s="812"/>
      <c r="EE396" s="812"/>
      <c r="EF396" s="812"/>
      <c r="EG396" s="812"/>
      <c r="EH396" s="812"/>
      <c r="EI396" s="812"/>
      <c r="EJ396" s="812"/>
      <c r="EK396" s="812"/>
      <c r="EL396" s="812"/>
      <c r="EM396" s="812"/>
      <c r="EN396" s="812"/>
      <c r="EO396" s="812"/>
      <c r="EP396" s="812"/>
      <c r="EQ396" s="812"/>
      <c r="ER396" s="812"/>
      <c r="ES396" s="812"/>
      <c r="ET396" s="812"/>
      <c r="EU396" s="812"/>
      <c r="EV396" s="812"/>
      <c r="EW396" s="812"/>
      <c r="EX396" s="812"/>
      <c r="EY396" s="812"/>
      <c r="EZ396" s="812"/>
      <c r="FA396" s="812"/>
      <c r="FB396" s="812"/>
      <c r="FC396" s="812"/>
      <c r="FD396" s="812"/>
      <c r="FE396" s="812"/>
      <c r="FF396" s="812"/>
      <c r="FG396" s="812"/>
      <c r="FH396" s="812"/>
      <c r="FI396" s="812"/>
      <c r="FJ396" s="812"/>
      <c r="FK396" s="812"/>
      <c r="FL396" s="812"/>
      <c r="FM396" s="812"/>
      <c r="FN396" s="812"/>
      <c r="FO396" s="812"/>
      <c r="FP396" s="812"/>
      <c r="FQ396" s="812"/>
      <c r="FR396" s="812"/>
      <c r="FS396" s="812"/>
      <c r="FT396" s="812"/>
      <c r="FU396" s="812"/>
      <c r="FV396" s="812"/>
      <c r="FW396" s="812"/>
      <c r="FX396" s="812"/>
      <c r="FY396" s="812"/>
      <c r="FZ396" s="812"/>
      <c r="GA396" s="812"/>
      <c r="GB396" s="812"/>
      <c r="GC396" s="812"/>
      <c r="GD396" s="812"/>
      <c r="GE396" s="812"/>
      <c r="GF396" s="812"/>
      <c r="GG396" s="812"/>
      <c r="GH396" s="812"/>
      <c r="GI396" s="812"/>
      <c r="GJ396" s="812"/>
      <c r="GK396" s="812"/>
      <c r="GL396" s="812"/>
      <c r="GM396" s="812"/>
    </row>
    <row r="397" spans="2:195" ht="15" customHeight="1" x14ac:dyDescent="0.2">
      <c r="B397" s="812"/>
      <c r="C397" s="812"/>
      <c r="D397" s="812"/>
      <c r="E397" s="812"/>
      <c r="F397" s="812"/>
      <c r="G397" s="812"/>
      <c r="H397" s="812"/>
      <c r="I397" s="812"/>
      <c r="J397" s="812"/>
      <c r="K397" s="812"/>
      <c r="L397" s="812"/>
      <c r="M397" s="812"/>
      <c r="N397" s="812"/>
      <c r="O397" s="812"/>
      <c r="P397" s="812"/>
      <c r="Q397" s="812"/>
      <c r="R397" s="812"/>
      <c r="S397" s="812"/>
      <c r="T397" s="812"/>
      <c r="U397" s="812"/>
      <c r="V397" s="812"/>
      <c r="W397" s="812"/>
      <c r="X397" s="812"/>
      <c r="Y397" s="812"/>
      <c r="Z397" s="812"/>
      <c r="AA397" s="812"/>
      <c r="AB397" s="812"/>
      <c r="AC397" s="812"/>
      <c r="AD397" s="812"/>
      <c r="AE397" s="812"/>
      <c r="AF397" s="812"/>
      <c r="AG397" s="812"/>
      <c r="AH397" s="812"/>
      <c r="AI397" s="812"/>
      <c r="AJ397" s="812"/>
      <c r="AK397" s="812"/>
      <c r="AL397" s="812"/>
      <c r="AM397" s="812"/>
      <c r="AN397" s="812"/>
      <c r="AO397" s="812"/>
      <c r="AP397" s="812"/>
      <c r="AQ397" s="812"/>
      <c r="AR397" s="812"/>
      <c r="AS397" s="812"/>
      <c r="AT397" s="812"/>
      <c r="AU397" s="812"/>
      <c r="AV397" s="812"/>
      <c r="AW397" s="812"/>
      <c r="AX397" s="812"/>
      <c r="AY397" s="812"/>
      <c r="AZ397" s="812"/>
      <c r="BA397" s="812"/>
      <c r="BB397" s="812"/>
      <c r="BC397" s="812"/>
      <c r="BD397" s="812"/>
      <c r="BE397" s="812"/>
      <c r="BF397" s="812"/>
      <c r="BG397" s="812"/>
      <c r="BH397" s="812"/>
      <c r="BI397" s="812"/>
      <c r="BJ397" s="812"/>
      <c r="BK397" s="812"/>
      <c r="BL397" s="812"/>
      <c r="BM397" s="812"/>
      <c r="BN397" s="812"/>
      <c r="BO397" s="812"/>
      <c r="BP397" s="812"/>
      <c r="BQ397" s="812"/>
      <c r="BR397" s="812"/>
      <c r="BS397" s="812"/>
      <c r="BT397" s="812"/>
      <c r="BU397" s="812"/>
      <c r="BV397" s="812"/>
      <c r="BW397" s="812"/>
      <c r="BX397" s="812"/>
      <c r="BY397" s="812"/>
      <c r="BZ397" s="812"/>
      <c r="CA397" s="812"/>
      <c r="CB397" s="812"/>
      <c r="CC397" s="812"/>
      <c r="CD397" s="812"/>
      <c r="CE397" s="812"/>
      <c r="CF397" s="812"/>
      <c r="CG397" s="812"/>
      <c r="CH397" s="812"/>
      <c r="CI397" s="812"/>
      <c r="CJ397" s="812"/>
      <c r="CK397" s="812"/>
      <c r="CL397" s="812"/>
      <c r="CM397" s="812"/>
      <c r="CN397" s="812"/>
      <c r="CO397" s="812"/>
      <c r="CP397" s="812"/>
      <c r="CQ397" s="812"/>
      <c r="CR397" s="812"/>
      <c r="CS397" s="812"/>
      <c r="CT397" s="812"/>
      <c r="CU397" s="812"/>
      <c r="CV397" s="812"/>
      <c r="CW397" s="812"/>
      <c r="CX397" s="812"/>
      <c r="CY397" s="812"/>
      <c r="CZ397" s="812"/>
      <c r="DA397" s="812"/>
      <c r="DB397" s="812"/>
      <c r="DC397" s="812"/>
      <c r="DD397" s="812"/>
      <c r="DE397" s="812"/>
      <c r="DF397" s="812"/>
      <c r="DG397" s="812"/>
      <c r="DH397" s="812"/>
      <c r="DI397" s="812"/>
      <c r="DJ397" s="812"/>
      <c r="DK397" s="812"/>
      <c r="DL397" s="812"/>
      <c r="DM397" s="812"/>
      <c r="DN397" s="812"/>
      <c r="DO397" s="812"/>
      <c r="DP397" s="812"/>
      <c r="DQ397" s="812"/>
      <c r="DR397" s="812"/>
      <c r="DS397" s="812"/>
      <c r="DT397" s="812"/>
      <c r="DU397" s="812"/>
      <c r="DV397" s="812"/>
      <c r="DW397" s="812"/>
      <c r="DX397" s="812"/>
      <c r="DY397" s="812"/>
      <c r="DZ397" s="812"/>
      <c r="EA397" s="812"/>
      <c r="EB397" s="812"/>
      <c r="EC397" s="812"/>
      <c r="ED397" s="812"/>
      <c r="EE397" s="812"/>
      <c r="EF397" s="812"/>
      <c r="EG397" s="812"/>
      <c r="EH397" s="812"/>
      <c r="EI397" s="812"/>
      <c r="EJ397" s="812"/>
      <c r="EK397" s="812"/>
      <c r="EL397" s="812"/>
      <c r="EM397" s="812"/>
      <c r="EN397" s="812"/>
      <c r="EO397" s="812"/>
      <c r="EP397" s="812"/>
      <c r="EQ397" s="812"/>
      <c r="ER397" s="812"/>
      <c r="ES397" s="812"/>
      <c r="ET397" s="812"/>
      <c r="EU397" s="812"/>
      <c r="EV397" s="812"/>
      <c r="EW397" s="812"/>
      <c r="EX397" s="812"/>
      <c r="EY397" s="812"/>
      <c r="EZ397" s="812"/>
      <c r="FA397" s="812"/>
      <c r="FB397" s="812"/>
      <c r="FC397" s="812"/>
      <c r="FD397" s="812"/>
      <c r="FE397" s="812"/>
      <c r="FF397" s="812"/>
      <c r="FG397" s="812"/>
      <c r="FH397" s="812"/>
      <c r="FI397" s="812"/>
      <c r="FJ397" s="812"/>
      <c r="FK397" s="812"/>
      <c r="FL397" s="812"/>
      <c r="FM397" s="812"/>
      <c r="FN397" s="812"/>
      <c r="FO397" s="812"/>
      <c r="FP397" s="812"/>
      <c r="FQ397" s="812"/>
      <c r="FR397" s="812"/>
      <c r="FS397" s="812"/>
      <c r="FT397" s="812"/>
      <c r="FU397" s="812"/>
      <c r="FV397" s="812"/>
      <c r="FW397" s="812"/>
      <c r="FX397" s="812"/>
      <c r="FY397" s="812"/>
      <c r="FZ397" s="812"/>
      <c r="GA397" s="812"/>
      <c r="GB397" s="812"/>
      <c r="GC397" s="812"/>
      <c r="GD397" s="812"/>
      <c r="GE397" s="812"/>
      <c r="GF397" s="812"/>
      <c r="GG397" s="812"/>
      <c r="GH397" s="812"/>
      <c r="GI397" s="812"/>
      <c r="GJ397" s="812"/>
      <c r="GK397" s="812"/>
      <c r="GL397" s="812"/>
      <c r="GM397" s="812"/>
    </row>
    <row r="398" spans="2:195" ht="15" customHeight="1" x14ac:dyDescent="0.2">
      <c r="B398" s="812"/>
      <c r="C398" s="812"/>
      <c r="D398" s="812"/>
      <c r="E398" s="812"/>
      <c r="F398" s="812"/>
      <c r="G398" s="812"/>
      <c r="H398" s="812"/>
      <c r="I398" s="812"/>
      <c r="J398" s="812"/>
      <c r="K398" s="812"/>
      <c r="L398" s="812"/>
      <c r="M398" s="812"/>
      <c r="N398" s="812"/>
      <c r="O398" s="812"/>
      <c r="P398" s="812"/>
      <c r="Q398" s="812"/>
      <c r="R398" s="812"/>
      <c r="S398" s="812"/>
      <c r="T398" s="812"/>
      <c r="U398" s="812"/>
      <c r="V398" s="812"/>
      <c r="W398" s="812"/>
      <c r="X398" s="812"/>
      <c r="Y398" s="812"/>
      <c r="Z398" s="812"/>
      <c r="AA398" s="812"/>
      <c r="AB398" s="812"/>
      <c r="AC398" s="812"/>
      <c r="AD398" s="812"/>
      <c r="AE398" s="812"/>
      <c r="AF398" s="812"/>
      <c r="AG398" s="812"/>
      <c r="AH398" s="812"/>
      <c r="AI398" s="812"/>
      <c r="AJ398" s="812"/>
      <c r="AK398" s="812"/>
      <c r="AL398" s="812"/>
      <c r="AM398" s="812"/>
      <c r="AN398" s="812"/>
      <c r="AO398" s="812"/>
      <c r="AP398" s="812"/>
      <c r="AQ398" s="812"/>
      <c r="AR398" s="812"/>
      <c r="AS398" s="812"/>
      <c r="AT398" s="812"/>
      <c r="AU398" s="812"/>
      <c r="AV398" s="812"/>
      <c r="AW398" s="812"/>
      <c r="AX398" s="812"/>
      <c r="AY398" s="812"/>
      <c r="AZ398" s="812"/>
      <c r="BA398" s="812"/>
      <c r="BB398" s="812"/>
      <c r="BC398" s="812"/>
      <c r="BD398" s="812"/>
      <c r="BE398" s="812"/>
      <c r="BF398" s="812"/>
      <c r="BG398" s="812"/>
      <c r="BH398" s="812"/>
      <c r="BI398" s="812"/>
      <c r="BJ398" s="812"/>
      <c r="BK398" s="812"/>
      <c r="BL398" s="812"/>
      <c r="BM398" s="812"/>
      <c r="BN398" s="812"/>
      <c r="BO398" s="812"/>
      <c r="BP398" s="812"/>
      <c r="BQ398" s="812"/>
      <c r="BR398" s="812"/>
      <c r="BS398" s="812"/>
      <c r="BT398" s="812"/>
      <c r="BU398" s="812"/>
      <c r="BV398" s="812"/>
      <c r="BW398" s="812"/>
      <c r="BX398" s="812"/>
      <c r="BY398" s="812"/>
      <c r="BZ398" s="812"/>
      <c r="CA398" s="812"/>
      <c r="CB398" s="812"/>
      <c r="CC398" s="812"/>
      <c r="CD398" s="812"/>
      <c r="CE398" s="812"/>
      <c r="CF398" s="812"/>
      <c r="CG398" s="812"/>
      <c r="CH398" s="812"/>
      <c r="CI398" s="812"/>
      <c r="CJ398" s="812"/>
      <c r="CK398" s="812"/>
      <c r="CL398" s="812"/>
      <c r="CM398" s="812"/>
      <c r="CN398" s="812"/>
      <c r="CO398" s="812"/>
      <c r="CP398" s="812"/>
      <c r="CQ398" s="812"/>
      <c r="CR398" s="812"/>
      <c r="CS398" s="812"/>
      <c r="CT398" s="812"/>
      <c r="CU398" s="812"/>
      <c r="CV398" s="812"/>
      <c r="CW398" s="812"/>
      <c r="CX398" s="812"/>
      <c r="CY398" s="812"/>
      <c r="CZ398" s="812"/>
      <c r="DA398" s="812"/>
      <c r="DB398" s="812"/>
      <c r="DC398" s="812"/>
      <c r="DD398" s="812"/>
      <c r="DE398" s="812"/>
      <c r="DF398" s="812"/>
      <c r="DG398" s="812"/>
      <c r="DH398" s="812"/>
      <c r="DI398" s="812"/>
      <c r="DJ398" s="812"/>
      <c r="DK398" s="812"/>
      <c r="DL398" s="812"/>
      <c r="DM398" s="812"/>
      <c r="DN398" s="812"/>
      <c r="DO398" s="812"/>
      <c r="DP398" s="812"/>
      <c r="DQ398" s="812"/>
      <c r="DR398" s="812"/>
      <c r="DS398" s="812"/>
      <c r="DT398" s="812"/>
      <c r="DU398" s="812"/>
      <c r="DV398" s="812"/>
      <c r="DW398" s="812"/>
      <c r="DX398" s="812"/>
      <c r="DY398" s="812"/>
      <c r="DZ398" s="812"/>
      <c r="EA398" s="812"/>
      <c r="EB398" s="812"/>
      <c r="EC398" s="812"/>
      <c r="ED398" s="812"/>
      <c r="EE398" s="812"/>
      <c r="EF398" s="812"/>
      <c r="EG398" s="812"/>
      <c r="EH398" s="812"/>
      <c r="EI398" s="812"/>
      <c r="EJ398" s="812"/>
      <c r="EK398" s="812"/>
      <c r="EL398" s="812"/>
      <c r="EM398" s="812"/>
      <c r="EN398" s="812"/>
      <c r="EO398" s="812"/>
      <c r="EP398" s="812"/>
      <c r="EQ398" s="812"/>
      <c r="ER398" s="812"/>
      <c r="ES398" s="812"/>
      <c r="ET398" s="812"/>
      <c r="EU398" s="812"/>
      <c r="EV398" s="812"/>
      <c r="EW398" s="812"/>
      <c r="EX398" s="812"/>
      <c r="EY398" s="812"/>
      <c r="EZ398" s="812"/>
      <c r="FA398" s="812"/>
      <c r="FB398" s="812"/>
      <c r="FC398" s="812"/>
      <c r="FD398" s="812"/>
      <c r="FE398" s="812"/>
      <c r="FF398" s="812"/>
      <c r="FG398" s="812"/>
      <c r="FH398" s="812"/>
      <c r="FI398" s="812"/>
      <c r="FJ398" s="812"/>
      <c r="FK398" s="812"/>
      <c r="FL398" s="812"/>
      <c r="FM398" s="812"/>
      <c r="FN398" s="812"/>
      <c r="FO398" s="812"/>
      <c r="FP398" s="812"/>
      <c r="FQ398" s="812"/>
      <c r="FR398" s="812"/>
      <c r="FS398" s="812"/>
      <c r="FT398" s="812"/>
      <c r="FU398" s="812"/>
      <c r="FV398" s="812"/>
      <c r="FW398" s="812"/>
      <c r="FX398" s="812"/>
      <c r="FY398" s="812"/>
      <c r="FZ398" s="812"/>
      <c r="GA398" s="812"/>
      <c r="GB398" s="812"/>
      <c r="GC398" s="812"/>
      <c r="GD398" s="812"/>
      <c r="GE398" s="812"/>
      <c r="GF398" s="812"/>
      <c r="GG398" s="812"/>
      <c r="GH398" s="812"/>
      <c r="GI398" s="812"/>
      <c r="GJ398" s="812"/>
      <c r="GK398" s="812"/>
      <c r="GL398" s="812"/>
      <c r="GM398" s="812"/>
    </row>
    <row r="399" spans="2:195" ht="15" customHeight="1" x14ac:dyDescent="0.2">
      <c r="B399" s="812"/>
      <c r="C399" s="812"/>
      <c r="D399" s="812"/>
      <c r="E399" s="812"/>
      <c r="F399" s="812"/>
      <c r="G399" s="812"/>
      <c r="H399" s="812"/>
      <c r="I399" s="812"/>
      <c r="J399" s="812"/>
      <c r="K399" s="812"/>
      <c r="L399" s="812"/>
      <c r="M399" s="812"/>
      <c r="N399" s="812"/>
      <c r="O399" s="812"/>
      <c r="P399" s="812"/>
      <c r="Q399" s="812"/>
      <c r="R399" s="812"/>
      <c r="S399" s="812"/>
      <c r="T399" s="812"/>
      <c r="U399" s="812"/>
      <c r="V399" s="812"/>
      <c r="W399" s="812"/>
      <c r="X399" s="812"/>
      <c r="Y399" s="812"/>
      <c r="Z399" s="812"/>
      <c r="AA399" s="812"/>
      <c r="AB399" s="812"/>
      <c r="AC399" s="812"/>
      <c r="AD399" s="812"/>
      <c r="AE399" s="812"/>
      <c r="AF399" s="812"/>
      <c r="AG399" s="812"/>
      <c r="AH399" s="812"/>
      <c r="AI399" s="812"/>
      <c r="AJ399" s="812"/>
      <c r="AK399" s="812"/>
      <c r="AL399" s="812"/>
      <c r="AM399" s="812"/>
      <c r="AN399" s="812"/>
      <c r="AO399" s="812"/>
      <c r="AP399" s="812"/>
      <c r="AQ399" s="812"/>
      <c r="AR399" s="812"/>
      <c r="AS399" s="812"/>
      <c r="AT399" s="812"/>
      <c r="AU399" s="812"/>
      <c r="AV399" s="812"/>
      <c r="AW399" s="812"/>
      <c r="AX399" s="812"/>
      <c r="AY399" s="812"/>
      <c r="AZ399" s="812"/>
      <c r="BA399" s="812"/>
      <c r="BB399" s="812"/>
      <c r="BC399" s="812"/>
      <c r="BD399" s="812"/>
      <c r="BE399" s="812"/>
      <c r="BF399" s="812"/>
      <c r="BG399" s="812"/>
      <c r="BH399" s="812"/>
      <c r="BI399" s="812"/>
      <c r="BJ399" s="812"/>
      <c r="BK399" s="812"/>
      <c r="BL399" s="812"/>
      <c r="BM399" s="812"/>
      <c r="BN399" s="812"/>
      <c r="BO399" s="812"/>
      <c r="BP399" s="812"/>
      <c r="BQ399" s="812"/>
      <c r="BR399" s="812"/>
      <c r="BS399" s="812"/>
      <c r="BT399" s="812"/>
      <c r="BU399" s="812"/>
      <c r="BV399" s="812"/>
      <c r="BW399" s="812"/>
      <c r="BX399" s="812"/>
      <c r="BY399" s="812"/>
      <c r="BZ399" s="812"/>
      <c r="CA399" s="812"/>
      <c r="CB399" s="812"/>
      <c r="CC399" s="812"/>
      <c r="CD399" s="812"/>
      <c r="CE399" s="812"/>
      <c r="CF399" s="812"/>
      <c r="CG399" s="812"/>
      <c r="CH399" s="812"/>
      <c r="CI399" s="812"/>
      <c r="CJ399" s="812"/>
      <c r="CK399" s="812"/>
      <c r="CL399" s="812"/>
      <c r="CM399" s="812"/>
      <c r="CN399" s="812"/>
      <c r="CO399" s="812"/>
      <c r="CP399" s="812"/>
      <c r="CQ399" s="812"/>
      <c r="CR399" s="812"/>
      <c r="CS399" s="812"/>
      <c r="CT399" s="812"/>
      <c r="CU399" s="812"/>
      <c r="CV399" s="812"/>
      <c r="CW399" s="812"/>
      <c r="CX399" s="812"/>
      <c r="CY399" s="812"/>
      <c r="CZ399" s="812"/>
      <c r="DA399" s="812"/>
      <c r="DB399" s="812"/>
      <c r="DC399" s="812"/>
      <c r="DD399" s="812"/>
      <c r="DE399" s="812"/>
      <c r="DF399" s="812"/>
      <c r="DG399" s="812"/>
      <c r="DH399" s="812"/>
      <c r="DI399" s="812"/>
      <c r="DJ399" s="812"/>
      <c r="DK399" s="812"/>
      <c r="DL399" s="812"/>
      <c r="DM399" s="812"/>
      <c r="DN399" s="812"/>
      <c r="DO399" s="812"/>
      <c r="DP399" s="812"/>
      <c r="DQ399" s="812"/>
      <c r="DR399" s="812"/>
      <c r="DS399" s="812"/>
      <c r="DT399" s="812"/>
      <c r="DU399" s="812"/>
      <c r="DV399" s="812"/>
      <c r="DW399" s="812"/>
      <c r="DX399" s="812"/>
      <c r="DY399" s="812"/>
      <c r="DZ399" s="812"/>
      <c r="EA399" s="812"/>
      <c r="EB399" s="812"/>
      <c r="EC399" s="812"/>
      <c r="ED399" s="812"/>
      <c r="EE399" s="812"/>
      <c r="EF399" s="812"/>
      <c r="EG399" s="812"/>
      <c r="EH399" s="812"/>
      <c r="EI399" s="812"/>
      <c r="EJ399" s="812"/>
      <c r="EK399" s="812"/>
      <c r="EL399" s="812"/>
      <c r="EM399" s="812"/>
      <c r="EN399" s="812"/>
      <c r="EO399" s="812"/>
      <c r="EP399" s="812"/>
      <c r="EQ399" s="812"/>
      <c r="ER399" s="812"/>
      <c r="ES399" s="812"/>
      <c r="ET399" s="812"/>
      <c r="EU399" s="812"/>
      <c r="EV399" s="812"/>
      <c r="EW399" s="812"/>
      <c r="EX399" s="812"/>
      <c r="EY399" s="812"/>
      <c r="EZ399" s="812"/>
      <c r="FA399" s="812"/>
      <c r="FB399" s="812"/>
      <c r="FC399" s="812"/>
      <c r="FD399" s="812"/>
      <c r="FE399" s="812"/>
      <c r="FF399" s="812"/>
      <c r="FG399" s="812"/>
      <c r="FH399" s="812"/>
      <c r="FI399" s="812"/>
      <c r="FJ399" s="812"/>
      <c r="FK399" s="812"/>
      <c r="FL399" s="812"/>
      <c r="FM399" s="812"/>
      <c r="FN399" s="812"/>
      <c r="FO399" s="812"/>
      <c r="FP399" s="812"/>
      <c r="FQ399" s="812"/>
      <c r="FR399" s="812"/>
      <c r="FS399" s="812"/>
      <c r="FT399" s="812"/>
      <c r="FU399" s="812"/>
      <c r="FV399" s="812"/>
      <c r="FW399" s="812"/>
      <c r="FX399" s="812"/>
      <c r="FY399" s="812"/>
      <c r="FZ399" s="812"/>
      <c r="GA399" s="812"/>
      <c r="GB399" s="812"/>
      <c r="GC399" s="812"/>
      <c r="GD399" s="812"/>
      <c r="GE399" s="812"/>
      <c r="GF399" s="812"/>
      <c r="GG399" s="812"/>
      <c r="GH399" s="812"/>
      <c r="GI399" s="812"/>
      <c r="GJ399" s="812"/>
      <c r="GK399" s="812"/>
      <c r="GL399" s="812"/>
      <c r="GM399" s="812"/>
    </row>
    <row r="400" spans="2:195" ht="15" customHeight="1" x14ac:dyDescent="0.2">
      <c r="B400" s="812"/>
      <c r="C400" s="812"/>
      <c r="D400" s="812"/>
      <c r="E400" s="812"/>
      <c r="F400" s="812"/>
      <c r="G400" s="812"/>
      <c r="H400" s="812"/>
      <c r="I400" s="812"/>
      <c r="J400" s="812"/>
      <c r="K400" s="812"/>
      <c r="L400" s="812"/>
      <c r="M400" s="812"/>
      <c r="N400" s="812"/>
      <c r="O400" s="812"/>
      <c r="P400" s="812"/>
      <c r="Q400" s="812"/>
      <c r="R400" s="812"/>
      <c r="S400" s="812"/>
      <c r="T400" s="812"/>
      <c r="U400" s="812"/>
      <c r="V400" s="812"/>
      <c r="W400" s="812"/>
      <c r="X400" s="812"/>
      <c r="Y400" s="812"/>
      <c r="Z400" s="812"/>
      <c r="AA400" s="812"/>
      <c r="AB400" s="812"/>
      <c r="AC400" s="812"/>
      <c r="AD400" s="812"/>
      <c r="AE400" s="812"/>
      <c r="AF400" s="812"/>
      <c r="AG400" s="812"/>
      <c r="AH400" s="812"/>
      <c r="AI400" s="812"/>
      <c r="AJ400" s="812"/>
      <c r="AK400" s="812"/>
      <c r="AL400" s="812"/>
      <c r="AM400" s="812"/>
      <c r="AN400" s="812"/>
      <c r="AO400" s="812"/>
      <c r="AP400" s="812"/>
      <c r="AQ400" s="812"/>
      <c r="AR400" s="812"/>
      <c r="AS400" s="812"/>
      <c r="AT400" s="812"/>
      <c r="AU400" s="812"/>
      <c r="AV400" s="812"/>
      <c r="AW400" s="812"/>
      <c r="AX400" s="812"/>
      <c r="AY400" s="812"/>
      <c r="AZ400" s="812"/>
      <c r="BA400" s="812"/>
      <c r="BB400" s="812"/>
      <c r="BC400" s="812"/>
      <c r="BD400" s="812"/>
      <c r="BE400" s="812"/>
      <c r="BF400" s="812"/>
      <c r="BG400" s="812"/>
      <c r="BH400" s="812"/>
      <c r="BI400" s="812"/>
      <c r="BJ400" s="812"/>
      <c r="BK400" s="812"/>
      <c r="BL400" s="812"/>
      <c r="BM400" s="812"/>
      <c r="BN400" s="812"/>
      <c r="BO400" s="812"/>
      <c r="BP400" s="812"/>
      <c r="BQ400" s="812"/>
      <c r="BR400" s="812"/>
      <c r="BS400" s="812"/>
      <c r="BT400" s="812"/>
      <c r="BU400" s="812"/>
      <c r="BV400" s="812"/>
      <c r="BW400" s="812"/>
      <c r="BX400" s="812"/>
      <c r="BY400" s="812"/>
      <c r="BZ400" s="812"/>
      <c r="CA400" s="812"/>
      <c r="CB400" s="812"/>
      <c r="CC400" s="812"/>
      <c r="CD400" s="812"/>
      <c r="CE400" s="812"/>
      <c r="CF400" s="812"/>
      <c r="CG400" s="812"/>
      <c r="CH400" s="812"/>
      <c r="CI400" s="812"/>
      <c r="CJ400" s="812"/>
      <c r="CK400" s="812"/>
      <c r="CL400" s="812"/>
      <c r="CM400" s="812"/>
      <c r="CN400" s="812"/>
      <c r="CO400" s="812"/>
      <c r="CP400" s="812"/>
      <c r="CQ400" s="812"/>
      <c r="CR400" s="812"/>
      <c r="CS400" s="812"/>
      <c r="CT400" s="812"/>
      <c r="CU400" s="812"/>
      <c r="CV400" s="812"/>
      <c r="CW400" s="812"/>
      <c r="CX400" s="812"/>
      <c r="CY400" s="812"/>
      <c r="CZ400" s="812"/>
      <c r="DA400" s="812"/>
      <c r="DB400" s="812"/>
      <c r="DC400" s="812"/>
      <c r="DD400" s="812"/>
      <c r="DE400" s="812"/>
      <c r="DF400" s="812"/>
      <c r="DG400" s="812"/>
      <c r="DH400" s="812"/>
      <c r="DI400" s="812"/>
      <c r="DJ400" s="812"/>
      <c r="DK400" s="812"/>
      <c r="DL400" s="812"/>
      <c r="DM400" s="812"/>
      <c r="DN400" s="812"/>
      <c r="DO400" s="812"/>
      <c r="DP400" s="812"/>
      <c r="DQ400" s="812"/>
      <c r="DR400" s="812"/>
      <c r="DS400" s="812"/>
      <c r="DT400" s="812"/>
      <c r="DU400" s="812"/>
      <c r="DV400" s="812"/>
      <c r="DW400" s="812"/>
      <c r="DX400" s="812"/>
      <c r="DY400" s="812"/>
      <c r="DZ400" s="812"/>
      <c r="EA400" s="812"/>
      <c r="EB400" s="812"/>
      <c r="EC400" s="812"/>
      <c r="ED400" s="812"/>
      <c r="EE400" s="812"/>
      <c r="EF400" s="812"/>
      <c r="EG400" s="812"/>
      <c r="EH400" s="812"/>
      <c r="EI400" s="812"/>
      <c r="EJ400" s="812"/>
      <c r="EK400" s="812"/>
      <c r="EL400" s="812"/>
      <c r="EM400" s="812"/>
      <c r="EN400" s="812"/>
      <c r="EO400" s="812"/>
      <c r="EP400" s="812"/>
      <c r="EQ400" s="812"/>
      <c r="ER400" s="812"/>
      <c r="ES400" s="812"/>
      <c r="ET400" s="812"/>
      <c r="EU400" s="812"/>
      <c r="EV400" s="812"/>
      <c r="EW400" s="812"/>
      <c r="EX400" s="812"/>
      <c r="EY400" s="812"/>
      <c r="EZ400" s="812"/>
      <c r="FA400" s="812"/>
      <c r="FB400" s="812"/>
      <c r="FC400" s="812"/>
      <c r="FD400" s="812"/>
      <c r="FE400" s="812"/>
      <c r="FF400" s="812"/>
      <c r="FG400" s="812"/>
      <c r="FH400" s="812"/>
      <c r="FI400" s="812"/>
      <c r="FJ400" s="812"/>
      <c r="FK400" s="812"/>
      <c r="FL400" s="812"/>
      <c r="FM400" s="812"/>
      <c r="FN400" s="812"/>
      <c r="FO400" s="812"/>
      <c r="FP400" s="812"/>
      <c r="FQ400" s="812"/>
      <c r="FR400" s="812"/>
      <c r="FS400" s="812"/>
      <c r="FT400" s="812"/>
      <c r="FU400" s="812"/>
      <c r="FV400" s="812"/>
      <c r="FW400" s="812"/>
      <c r="FX400" s="812"/>
      <c r="FY400" s="812"/>
      <c r="FZ400" s="812"/>
      <c r="GA400" s="812"/>
      <c r="GB400" s="812"/>
      <c r="GC400" s="812"/>
      <c r="GD400" s="812"/>
      <c r="GE400" s="812"/>
      <c r="GF400" s="812"/>
      <c r="GG400" s="812"/>
      <c r="GH400" s="812"/>
      <c r="GI400" s="812"/>
      <c r="GJ400" s="812"/>
      <c r="GK400" s="812"/>
      <c r="GL400" s="812"/>
      <c r="GM400" s="812"/>
    </row>
    <row r="401" spans="2:195" ht="15" customHeight="1" x14ac:dyDescent="0.2">
      <c r="B401" s="812"/>
      <c r="C401" s="812"/>
      <c r="D401" s="812"/>
      <c r="E401" s="812"/>
      <c r="F401" s="812"/>
      <c r="G401" s="812"/>
      <c r="H401" s="812"/>
      <c r="I401" s="812"/>
      <c r="J401" s="812"/>
      <c r="K401" s="812"/>
      <c r="L401" s="812"/>
      <c r="M401" s="812"/>
      <c r="N401" s="812"/>
      <c r="O401" s="812"/>
      <c r="P401" s="812"/>
      <c r="Q401" s="812"/>
      <c r="R401" s="812"/>
      <c r="S401" s="812"/>
      <c r="T401" s="812"/>
      <c r="U401" s="812"/>
      <c r="V401" s="812"/>
      <c r="W401" s="812"/>
      <c r="X401" s="812"/>
      <c r="Y401" s="812"/>
      <c r="Z401" s="812"/>
      <c r="AA401" s="812"/>
      <c r="AB401" s="812"/>
      <c r="AC401" s="812"/>
      <c r="AD401" s="812"/>
      <c r="AE401" s="812"/>
      <c r="AF401" s="812"/>
      <c r="AG401" s="812"/>
      <c r="AH401" s="812"/>
      <c r="AI401" s="812"/>
      <c r="AJ401" s="812"/>
      <c r="AK401" s="812"/>
      <c r="AL401" s="812"/>
      <c r="AM401" s="812"/>
      <c r="AN401" s="812"/>
      <c r="AO401" s="812"/>
      <c r="AP401" s="812"/>
      <c r="AQ401" s="812"/>
      <c r="AR401" s="812"/>
      <c r="AS401" s="812"/>
      <c r="AT401" s="812"/>
      <c r="AU401" s="812"/>
      <c r="AV401" s="812"/>
      <c r="AW401" s="812"/>
      <c r="AX401" s="812"/>
      <c r="AY401" s="812"/>
      <c r="AZ401" s="812"/>
      <c r="BA401" s="812"/>
      <c r="BB401" s="812"/>
      <c r="BC401" s="812"/>
      <c r="BD401" s="812"/>
      <c r="BE401" s="812"/>
      <c r="BF401" s="812"/>
      <c r="BG401" s="812"/>
      <c r="BH401" s="812"/>
      <c r="BI401" s="812"/>
      <c r="BJ401" s="812"/>
      <c r="BK401" s="812"/>
      <c r="BL401" s="812"/>
      <c r="BM401" s="812"/>
      <c r="BN401" s="812"/>
      <c r="BO401" s="812"/>
      <c r="BP401" s="812"/>
      <c r="BQ401" s="812"/>
      <c r="BR401" s="812"/>
      <c r="BS401" s="812"/>
      <c r="BT401" s="812"/>
      <c r="BU401" s="812"/>
      <c r="BV401" s="812"/>
      <c r="BW401" s="812"/>
      <c r="BX401" s="812"/>
      <c r="BY401" s="812"/>
      <c r="BZ401" s="812"/>
      <c r="CA401" s="812"/>
      <c r="CB401" s="812"/>
      <c r="CC401" s="812"/>
      <c r="CD401" s="812"/>
      <c r="CE401" s="812"/>
      <c r="CF401" s="812"/>
      <c r="CG401" s="812"/>
      <c r="CH401" s="812"/>
      <c r="CI401" s="812"/>
      <c r="CJ401" s="812"/>
      <c r="CK401" s="812"/>
      <c r="CL401" s="812"/>
      <c r="CM401" s="812"/>
      <c r="CN401" s="812"/>
      <c r="CO401" s="812"/>
      <c r="CP401" s="812"/>
      <c r="CQ401" s="812"/>
      <c r="CR401" s="812"/>
      <c r="CS401" s="812"/>
      <c r="CT401" s="812"/>
      <c r="CU401" s="812"/>
      <c r="CV401" s="812"/>
      <c r="CW401" s="812"/>
      <c r="CX401" s="812"/>
      <c r="CY401" s="812"/>
      <c r="CZ401" s="812"/>
      <c r="DA401" s="812"/>
      <c r="DB401" s="812"/>
      <c r="DC401" s="812"/>
      <c r="DD401" s="812"/>
      <c r="DE401" s="812"/>
      <c r="DF401" s="812"/>
      <c r="DG401" s="812"/>
      <c r="DH401" s="812"/>
      <c r="DI401" s="812"/>
      <c r="DJ401" s="812"/>
      <c r="DK401" s="812"/>
      <c r="DL401" s="812"/>
      <c r="DM401" s="812"/>
      <c r="DN401" s="812"/>
      <c r="DO401" s="812"/>
      <c r="DP401" s="812"/>
      <c r="DQ401" s="812"/>
      <c r="DR401" s="812"/>
      <c r="DS401" s="812"/>
      <c r="DT401" s="812"/>
      <c r="DU401" s="812"/>
      <c r="DV401" s="812"/>
      <c r="DW401" s="812"/>
      <c r="DX401" s="812"/>
      <c r="DY401" s="812"/>
      <c r="DZ401" s="812"/>
      <c r="EA401" s="812"/>
      <c r="EB401" s="812"/>
      <c r="EC401" s="812"/>
      <c r="ED401" s="812"/>
      <c r="EE401" s="812"/>
      <c r="EF401" s="812"/>
      <c r="EG401" s="812"/>
      <c r="EH401" s="812"/>
      <c r="EI401" s="812"/>
      <c r="EJ401" s="812"/>
      <c r="EK401" s="812"/>
      <c r="EL401" s="812"/>
      <c r="EM401" s="812"/>
      <c r="EN401" s="812"/>
      <c r="EO401" s="812"/>
      <c r="EP401" s="812"/>
      <c r="EQ401" s="812"/>
      <c r="ER401" s="812"/>
      <c r="ES401" s="812"/>
      <c r="ET401" s="812"/>
      <c r="EU401" s="812"/>
      <c r="EV401" s="812"/>
      <c r="EW401" s="812"/>
      <c r="EX401" s="812"/>
      <c r="EY401" s="812"/>
      <c r="EZ401" s="812"/>
      <c r="FA401" s="812"/>
      <c r="FB401" s="812"/>
      <c r="FC401" s="812"/>
      <c r="FD401" s="812"/>
      <c r="FE401" s="812"/>
      <c r="FF401" s="812"/>
      <c r="FG401" s="812"/>
      <c r="FH401" s="812"/>
      <c r="FI401" s="812"/>
      <c r="FJ401" s="812"/>
      <c r="FK401" s="812"/>
      <c r="FL401" s="812"/>
      <c r="FM401" s="812"/>
      <c r="FN401" s="812"/>
      <c r="FO401" s="812"/>
      <c r="FP401" s="812"/>
      <c r="FQ401" s="812"/>
      <c r="FR401" s="812"/>
      <c r="FS401" s="812"/>
      <c r="FT401" s="812"/>
      <c r="FU401" s="812"/>
      <c r="FV401" s="812"/>
      <c r="FW401" s="812"/>
      <c r="FX401" s="812"/>
      <c r="FY401" s="812"/>
      <c r="FZ401" s="812"/>
      <c r="GA401" s="812"/>
      <c r="GB401" s="812"/>
      <c r="GC401" s="812"/>
      <c r="GD401" s="812"/>
      <c r="GE401" s="812"/>
      <c r="GF401" s="812"/>
      <c r="GG401" s="812"/>
      <c r="GH401" s="812"/>
      <c r="GI401" s="812"/>
      <c r="GJ401" s="812"/>
      <c r="GK401" s="812"/>
      <c r="GL401" s="812"/>
      <c r="GM401" s="812"/>
    </row>
    <row r="402" spans="2:195" ht="15" customHeight="1" x14ac:dyDescent="0.2">
      <c r="B402" s="812"/>
      <c r="C402" s="812"/>
      <c r="D402" s="812"/>
      <c r="E402" s="812"/>
      <c r="F402" s="812"/>
      <c r="G402" s="812"/>
      <c r="H402" s="812"/>
      <c r="I402" s="812"/>
      <c r="J402" s="812"/>
      <c r="K402" s="812"/>
      <c r="L402" s="812"/>
      <c r="M402" s="812"/>
      <c r="N402" s="812"/>
      <c r="O402" s="812"/>
      <c r="P402" s="812"/>
      <c r="Q402" s="812"/>
      <c r="R402" s="812"/>
      <c r="S402" s="812"/>
      <c r="T402" s="812"/>
      <c r="U402" s="812"/>
      <c r="V402" s="812"/>
      <c r="W402" s="812"/>
      <c r="X402" s="812"/>
      <c r="Y402" s="812"/>
      <c r="Z402" s="812"/>
      <c r="AA402" s="812"/>
      <c r="AB402" s="812"/>
      <c r="AC402" s="812"/>
      <c r="AD402" s="812"/>
      <c r="AE402" s="812"/>
      <c r="AF402" s="812"/>
      <c r="AG402" s="812"/>
      <c r="AH402" s="812"/>
      <c r="AI402" s="812"/>
      <c r="AJ402" s="812"/>
      <c r="AK402" s="812"/>
      <c r="AL402" s="812"/>
      <c r="AM402" s="812"/>
      <c r="AN402" s="812"/>
      <c r="AO402" s="812"/>
      <c r="AP402" s="812"/>
      <c r="AQ402" s="812"/>
      <c r="AR402" s="812"/>
      <c r="AS402" s="812"/>
      <c r="AT402" s="812"/>
      <c r="AU402" s="812"/>
      <c r="AV402" s="812"/>
      <c r="AW402" s="812"/>
      <c r="AX402" s="812"/>
      <c r="AY402" s="812"/>
      <c r="AZ402" s="812"/>
      <c r="BA402" s="812"/>
      <c r="BB402" s="812"/>
      <c r="BC402" s="812"/>
      <c r="BD402" s="812"/>
      <c r="BE402" s="812"/>
      <c r="BF402" s="812"/>
      <c r="BG402" s="812"/>
      <c r="BH402" s="812"/>
      <c r="BI402" s="812"/>
      <c r="BJ402" s="812"/>
      <c r="BK402" s="812"/>
      <c r="BL402" s="812"/>
      <c r="BM402" s="812"/>
      <c r="BN402" s="812"/>
      <c r="BO402" s="812"/>
      <c r="BP402" s="812"/>
      <c r="BQ402" s="812"/>
      <c r="BR402" s="812"/>
      <c r="BS402" s="812"/>
      <c r="BT402" s="812"/>
      <c r="BU402" s="812"/>
      <c r="BV402" s="812"/>
      <c r="BW402" s="812"/>
      <c r="BX402" s="812"/>
      <c r="BY402" s="812"/>
      <c r="BZ402" s="812"/>
      <c r="CA402" s="812"/>
      <c r="CB402" s="812"/>
      <c r="CC402" s="812"/>
      <c r="CD402" s="812"/>
      <c r="CE402" s="812"/>
      <c r="CF402" s="812"/>
      <c r="CG402" s="812"/>
      <c r="CH402" s="812"/>
      <c r="CI402" s="812"/>
      <c r="CJ402" s="812"/>
      <c r="CK402" s="812"/>
      <c r="CL402" s="812"/>
      <c r="CM402" s="812"/>
      <c r="CN402" s="812"/>
      <c r="CO402" s="812"/>
      <c r="CP402" s="812"/>
      <c r="CQ402" s="812"/>
      <c r="CR402" s="812"/>
      <c r="CS402" s="812"/>
      <c r="CT402" s="812"/>
      <c r="CU402" s="812"/>
      <c r="CV402" s="812"/>
      <c r="CW402" s="812"/>
      <c r="CX402" s="812"/>
      <c r="CY402" s="812"/>
      <c r="CZ402" s="812"/>
      <c r="DA402" s="812"/>
      <c r="DB402" s="812"/>
      <c r="DC402" s="812"/>
      <c r="DD402" s="812"/>
      <c r="DE402" s="812"/>
      <c r="DF402" s="812"/>
      <c r="DG402" s="812"/>
      <c r="DH402" s="812"/>
      <c r="DI402" s="812"/>
      <c r="DJ402" s="812"/>
      <c r="DK402" s="812"/>
      <c r="DL402" s="812"/>
      <c r="DM402" s="812"/>
      <c r="DN402" s="812"/>
      <c r="DO402" s="812"/>
      <c r="DP402" s="812"/>
      <c r="DQ402" s="812"/>
      <c r="DR402" s="812"/>
      <c r="DS402" s="812"/>
      <c r="DT402" s="812"/>
      <c r="DU402" s="812"/>
      <c r="DV402" s="812"/>
      <c r="DW402" s="812"/>
      <c r="DX402" s="812"/>
      <c r="DY402" s="812"/>
      <c r="DZ402" s="812"/>
      <c r="EA402" s="812"/>
      <c r="EB402" s="812"/>
      <c r="EC402" s="812"/>
      <c r="ED402" s="812"/>
      <c r="EE402" s="812"/>
      <c r="EF402" s="812"/>
      <c r="EG402" s="812"/>
      <c r="EH402" s="812"/>
      <c r="EI402" s="812"/>
      <c r="EJ402" s="812"/>
      <c r="EK402" s="812"/>
      <c r="EL402" s="812"/>
      <c r="EM402" s="812"/>
      <c r="EN402" s="812"/>
      <c r="EO402" s="812"/>
      <c r="EP402" s="812"/>
      <c r="EQ402" s="812"/>
      <c r="ER402" s="812"/>
      <c r="ES402" s="812"/>
      <c r="ET402" s="812"/>
      <c r="EU402" s="812"/>
      <c r="EV402" s="812"/>
      <c r="EW402" s="812"/>
      <c r="EX402" s="812"/>
      <c r="EY402" s="812"/>
      <c r="EZ402" s="812"/>
      <c r="FA402" s="812"/>
      <c r="FB402" s="812"/>
      <c r="FC402" s="812"/>
      <c r="FD402" s="812"/>
      <c r="FE402" s="812"/>
      <c r="FF402" s="812"/>
      <c r="FG402" s="812"/>
      <c r="FH402" s="812"/>
      <c r="FI402" s="812"/>
      <c r="FJ402" s="812"/>
      <c r="FK402" s="812"/>
      <c r="FL402" s="812"/>
      <c r="FM402" s="812"/>
      <c r="FN402" s="812"/>
      <c r="FO402" s="812"/>
      <c r="FP402" s="812"/>
      <c r="FQ402" s="812"/>
      <c r="FR402" s="812"/>
      <c r="FS402" s="812"/>
      <c r="FT402" s="812"/>
      <c r="FU402" s="812"/>
      <c r="FV402" s="812"/>
      <c r="FW402" s="812"/>
      <c r="FX402" s="812"/>
      <c r="FY402" s="812"/>
      <c r="FZ402" s="812"/>
      <c r="GA402" s="812"/>
      <c r="GB402" s="812"/>
      <c r="GC402" s="812"/>
      <c r="GD402" s="812"/>
      <c r="GE402" s="812"/>
      <c r="GF402" s="812"/>
      <c r="GG402" s="812"/>
      <c r="GH402" s="812"/>
      <c r="GI402" s="812"/>
      <c r="GJ402" s="812"/>
      <c r="GK402" s="812"/>
      <c r="GL402" s="812"/>
      <c r="GM402" s="812"/>
    </row>
    <row r="403" spans="2:195" ht="15" customHeight="1" x14ac:dyDescent="0.2">
      <c r="B403" s="812"/>
      <c r="C403" s="812"/>
      <c r="D403" s="812"/>
      <c r="E403" s="812"/>
      <c r="F403" s="812"/>
      <c r="G403" s="812"/>
      <c r="H403" s="812"/>
      <c r="I403" s="812"/>
      <c r="J403" s="812"/>
      <c r="K403" s="812"/>
      <c r="L403" s="812"/>
      <c r="M403" s="812"/>
      <c r="N403" s="812"/>
      <c r="O403" s="812"/>
      <c r="P403" s="812"/>
      <c r="Q403" s="812"/>
      <c r="R403" s="812"/>
      <c r="S403" s="812"/>
      <c r="T403" s="812"/>
      <c r="U403" s="812"/>
      <c r="V403" s="812"/>
      <c r="W403" s="812"/>
      <c r="X403" s="812"/>
      <c r="Y403" s="812"/>
      <c r="Z403" s="812"/>
      <c r="AA403" s="812"/>
      <c r="AB403" s="812"/>
      <c r="AC403" s="812"/>
      <c r="AD403" s="812"/>
      <c r="AE403" s="812"/>
      <c r="AF403" s="812"/>
      <c r="AG403" s="812"/>
      <c r="AH403" s="812"/>
      <c r="AI403" s="812"/>
      <c r="AJ403" s="812"/>
      <c r="AK403" s="812"/>
      <c r="AL403" s="812"/>
      <c r="AM403" s="812"/>
      <c r="AN403" s="812"/>
      <c r="AO403" s="812"/>
      <c r="AP403" s="812"/>
      <c r="AQ403" s="812"/>
      <c r="AR403" s="812"/>
      <c r="AS403" s="812"/>
      <c r="AT403" s="812"/>
      <c r="AU403" s="812"/>
      <c r="AV403" s="812"/>
      <c r="AW403" s="812"/>
      <c r="AX403" s="812"/>
      <c r="AY403" s="812"/>
      <c r="AZ403" s="812"/>
      <c r="BA403" s="812"/>
      <c r="BB403" s="812"/>
      <c r="BC403" s="812"/>
      <c r="BD403" s="812"/>
      <c r="BE403" s="812"/>
      <c r="BF403" s="812"/>
      <c r="BG403" s="812"/>
      <c r="BH403" s="812"/>
      <c r="BI403" s="812"/>
      <c r="BJ403" s="812"/>
      <c r="BK403" s="812"/>
      <c r="BL403" s="812"/>
      <c r="BM403" s="812"/>
      <c r="BN403" s="812"/>
      <c r="BO403" s="812"/>
      <c r="BP403" s="812"/>
      <c r="BQ403" s="812"/>
      <c r="BR403" s="812"/>
      <c r="BS403" s="812"/>
      <c r="BT403" s="812"/>
      <c r="BU403" s="812"/>
      <c r="BV403" s="812"/>
      <c r="BW403" s="812"/>
      <c r="BX403" s="812"/>
      <c r="BY403" s="812"/>
      <c r="BZ403" s="812"/>
      <c r="CA403" s="812"/>
      <c r="CB403" s="812"/>
      <c r="CC403" s="812"/>
      <c r="CD403" s="812"/>
      <c r="CE403" s="812"/>
      <c r="CF403" s="812"/>
      <c r="CG403" s="812"/>
      <c r="CH403" s="812"/>
      <c r="CI403" s="812"/>
      <c r="CJ403" s="812"/>
      <c r="CK403" s="812"/>
      <c r="CL403" s="812"/>
      <c r="CM403" s="812"/>
      <c r="CN403" s="812"/>
      <c r="CO403" s="812"/>
      <c r="CP403" s="812"/>
      <c r="CQ403" s="812"/>
      <c r="CR403" s="812"/>
      <c r="CS403" s="812"/>
      <c r="CT403" s="812"/>
      <c r="CU403" s="812"/>
      <c r="CV403" s="812"/>
      <c r="CW403" s="812"/>
      <c r="CX403" s="812"/>
      <c r="CY403" s="812"/>
      <c r="CZ403" s="812"/>
      <c r="DA403" s="812"/>
      <c r="DB403" s="812"/>
      <c r="DC403" s="812"/>
      <c r="DD403" s="812"/>
      <c r="DE403" s="812"/>
      <c r="DF403" s="812"/>
      <c r="DG403" s="812"/>
      <c r="DH403" s="812"/>
      <c r="DI403" s="812"/>
      <c r="DJ403" s="812"/>
      <c r="DK403" s="812"/>
      <c r="DL403" s="812"/>
      <c r="DM403" s="812"/>
      <c r="DN403" s="812"/>
      <c r="DO403" s="812"/>
      <c r="DP403" s="812"/>
      <c r="DQ403" s="812"/>
      <c r="DR403" s="812"/>
      <c r="DS403" s="812"/>
      <c r="DT403" s="812"/>
      <c r="DU403" s="812"/>
      <c r="DV403" s="812"/>
      <c r="DW403" s="812"/>
      <c r="DX403" s="812"/>
      <c r="DY403" s="812"/>
      <c r="DZ403" s="812"/>
      <c r="EA403" s="812"/>
      <c r="EB403" s="812"/>
      <c r="EC403" s="812"/>
      <c r="ED403" s="812"/>
      <c r="EE403" s="812"/>
      <c r="EF403" s="812"/>
      <c r="EG403" s="812"/>
      <c r="EH403" s="812"/>
      <c r="EI403" s="812"/>
      <c r="EJ403" s="812"/>
      <c r="EK403" s="812"/>
      <c r="EL403" s="812"/>
      <c r="EM403" s="812"/>
      <c r="EN403" s="812"/>
      <c r="EO403" s="812"/>
      <c r="EP403" s="812"/>
      <c r="EQ403" s="812"/>
      <c r="ER403" s="812"/>
      <c r="ES403" s="812"/>
      <c r="ET403" s="812"/>
      <c r="EU403" s="812"/>
      <c r="EV403" s="812"/>
      <c r="EW403" s="812"/>
      <c r="EX403" s="812"/>
      <c r="EY403" s="812"/>
      <c r="EZ403" s="812"/>
      <c r="FA403" s="812"/>
      <c r="FB403" s="812"/>
      <c r="FC403" s="812"/>
      <c r="FD403" s="812"/>
      <c r="FE403" s="812"/>
      <c r="FF403" s="812"/>
      <c r="FG403" s="812"/>
      <c r="FH403" s="812"/>
      <c r="FI403" s="812"/>
      <c r="FJ403" s="812"/>
      <c r="FK403" s="812"/>
      <c r="FL403" s="812"/>
      <c r="FM403" s="812"/>
      <c r="FN403" s="812"/>
      <c r="FO403" s="812"/>
      <c r="FP403" s="812"/>
      <c r="FQ403" s="812"/>
      <c r="FR403" s="812"/>
      <c r="FS403" s="812"/>
      <c r="FT403" s="812"/>
      <c r="FU403" s="812"/>
      <c r="FV403" s="812"/>
      <c r="FW403" s="812"/>
      <c r="FX403" s="812"/>
      <c r="FY403" s="812"/>
      <c r="FZ403" s="812"/>
      <c r="GA403" s="812"/>
      <c r="GB403" s="812"/>
      <c r="GC403" s="812"/>
      <c r="GD403" s="812"/>
      <c r="GE403" s="812"/>
      <c r="GF403" s="812"/>
      <c r="GG403" s="812"/>
      <c r="GH403" s="812"/>
      <c r="GI403" s="812"/>
      <c r="GJ403" s="812"/>
      <c r="GK403" s="812"/>
      <c r="GL403" s="812"/>
      <c r="GM403" s="812"/>
    </row>
    <row r="404" spans="2:195" ht="15" customHeight="1" x14ac:dyDescent="0.2">
      <c r="B404" s="812"/>
      <c r="C404" s="812"/>
      <c r="D404" s="812"/>
      <c r="E404" s="812"/>
      <c r="F404" s="812"/>
      <c r="G404" s="812"/>
      <c r="H404" s="812"/>
      <c r="I404" s="812"/>
      <c r="J404" s="812"/>
      <c r="K404" s="812"/>
      <c r="L404" s="812"/>
      <c r="M404" s="812"/>
      <c r="N404" s="812"/>
      <c r="O404" s="812"/>
      <c r="P404" s="812"/>
      <c r="Q404" s="812"/>
      <c r="R404" s="812"/>
      <c r="S404" s="812"/>
      <c r="T404" s="812"/>
      <c r="U404" s="812"/>
      <c r="V404" s="812"/>
      <c r="W404" s="812"/>
      <c r="X404" s="812"/>
      <c r="Y404" s="812"/>
      <c r="Z404" s="812"/>
      <c r="AA404" s="812"/>
      <c r="AB404" s="812"/>
      <c r="AC404" s="812"/>
      <c r="AD404" s="812"/>
      <c r="AE404" s="812"/>
      <c r="AF404" s="812"/>
      <c r="AG404" s="812"/>
      <c r="AH404" s="812"/>
      <c r="AI404" s="812"/>
      <c r="AJ404" s="812"/>
      <c r="AK404" s="812"/>
      <c r="AL404" s="812"/>
      <c r="AM404" s="812"/>
      <c r="AN404" s="812"/>
      <c r="AO404" s="812"/>
      <c r="AP404" s="812"/>
      <c r="AQ404" s="812"/>
      <c r="AR404" s="812"/>
      <c r="AS404" s="812"/>
      <c r="AT404" s="812"/>
      <c r="AU404" s="812"/>
      <c r="AV404" s="812"/>
      <c r="AW404" s="812"/>
      <c r="AX404" s="812"/>
      <c r="AY404" s="812"/>
      <c r="AZ404" s="812"/>
      <c r="BA404" s="812"/>
      <c r="BB404" s="812"/>
      <c r="BC404" s="812"/>
      <c r="BD404" s="812"/>
      <c r="BE404" s="812"/>
      <c r="BF404" s="812"/>
      <c r="BG404" s="812"/>
      <c r="BH404" s="812"/>
      <c r="BI404" s="812"/>
      <c r="BJ404" s="812"/>
      <c r="BK404" s="812"/>
      <c r="BL404" s="812"/>
      <c r="BM404" s="812"/>
      <c r="BN404" s="812"/>
      <c r="BO404" s="812"/>
      <c r="BP404" s="812"/>
      <c r="BQ404" s="812"/>
      <c r="BR404" s="812"/>
      <c r="BS404" s="812"/>
      <c r="BT404" s="812"/>
      <c r="BU404" s="812"/>
      <c r="BV404" s="812"/>
      <c r="BW404" s="812"/>
      <c r="BX404" s="812"/>
      <c r="BY404" s="812"/>
      <c r="BZ404" s="812"/>
      <c r="CA404" s="812"/>
      <c r="CB404" s="812"/>
      <c r="CC404" s="812"/>
      <c r="CD404" s="812"/>
      <c r="CE404" s="812"/>
      <c r="CF404" s="812"/>
      <c r="CG404" s="812"/>
      <c r="CH404" s="812"/>
      <c r="CI404" s="812"/>
      <c r="CJ404" s="812"/>
      <c r="CK404" s="812"/>
      <c r="CL404" s="812"/>
      <c r="CM404" s="812"/>
      <c r="CN404" s="812"/>
      <c r="CO404" s="812"/>
      <c r="CP404" s="812"/>
      <c r="CQ404" s="812"/>
      <c r="CR404" s="812"/>
      <c r="CS404" s="812"/>
      <c r="CT404" s="812"/>
      <c r="CU404" s="812"/>
      <c r="CV404" s="812"/>
      <c r="CW404" s="812"/>
      <c r="CX404" s="812"/>
      <c r="CY404" s="812"/>
      <c r="CZ404" s="812"/>
      <c r="DA404" s="812"/>
      <c r="DB404" s="812"/>
      <c r="DC404" s="812"/>
      <c r="DD404" s="812"/>
      <c r="DE404" s="812"/>
      <c r="DF404" s="812"/>
      <c r="DG404" s="812"/>
      <c r="DH404" s="812"/>
      <c r="DI404" s="812"/>
      <c r="DJ404" s="812"/>
      <c r="DK404" s="812"/>
      <c r="DL404" s="812"/>
      <c r="DM404" s="812"/>
      <c r="DN404" s="812"/>
      <c r="DO404" s="812"/>
      <c r="DP404" s="812"/>
      <c r="DQ404" s="812"/>
      <c r="DR404" s="812"/>
      <c r="DS404" s="812"/>
      <c r="DT404" s="812"/>
      <c r="DU404" s="812"/>
      <c r="DV404" s="812"/>
      <c r="DW404" s="812"/>
      <c r="DX404" s="812"/>
      <c r="DY404" s="812"/>
      <c r="DZ404" s="812"/>
      <c r="EA404" s="812"/>
      <c r="EB404" s="812"/>
      <c r="EC404" s="812"/>
      <c r="ED404" s="812"/>
      <c r="EE404" s="812"/>
      <c r="EF404" s="812"/>
      <c r="EG404" s="812"/>
      <c r="EH404" s="812"/>
      <c r="EI404" s="812"/>
      <c r="EJ404" s="812"/>
      <c r="EK404" s="812"/>
      <c r="EL404" s="812"/>
      <c r="EM404" s="812"/>
      <c r="EN404" s="812"/>
      <c r="EO404" s="812"/>
      <c r="EP404" s="812"/>
      <c r="EQ404" s="812"/>
      <c r="ER404" s="812"/>
      <c r="ES404" s="812"/>
      <c r="ET404" s="812"/>
      <c r="EU404" s="812"/>
      <c r="EV404" s="812"/>
      <c r="EW404" s="812"/>
      <c r="EX404" s="812"/>
      <c r="EY404" s="812"/>
      <c r="EZ404" s="812"/>
      <c r="FA404" s="812"/>
      <c r="FB404" s="812"/>
      <c r="FC404" s="812"/>
      <c r="FD404" s="812"/>
      <c r="FE404" s="812"/>
      <c r="FF404" s="812"/>
      <c r="FG404" s="812"/>
      <c r="FH404" s="812"/>
      <c r="FI404" s="812"/>
      <c r="FJ404" s="812"/>
      <c r="FK404" s="812"/>
      <c r="FL404" s="812"/>
      <c r="FM404" s="812"/>
      <c r="FN404" s="812"/>
      <c r="FO404" s="812"/>
      <c r="FP404" s="812"/>
      <c r="FQ404" s="812"/>
      <c r="FR404" s="812"/>
      <c r="FS404" s="812"/>
      <c r="FT404" s="812"/>
      <c r="FU404" s="812"/>
      <c r="FV404" s="812"/>
      <c r="FW404" s="812"/>
      <c r="FX404" s="812"/>
      <c r="FY404" s="812"/>
      <c r="FZ404" s="812"/>
      <c r="GA404" s="812"/>
      <c r="GB404" s="812"/>
      <c r="GC404" s="812"/>
      <c r="GD404" s="812"/>
      <c r="GE404" s="812"/>
      <c r="GF404" s="812"/>
      <c r="GG404" s="812"/>
      <c r="GH404" s="812"/>
      <c r="GI404" s="812"/>
      <c r="GJ404" s="812"/>
      <c r="GK404" s="812"/>
      <c r="GL404" s="812"/>
      <c r="GM404" s="812"/>
    </row>
    <row r="405" spans="2:195" ht="15" customHeight="1" x14ac:dyDescent="0.2">
      <c r="B405" s="812"/>
      <c r="C405" s="812"/>
      <c r="D405" s="812"/>
      <c r="E405" s="812"/>
      <c r="F405" s="812"/>
      <c r="G405" s="812"/>
      <c r="H405" s="812"/>
      <c r="I405" s="812"/>
      <c r="J405" s="812"/>
      <c r="K405" s="812"/>
      <c r="L405" s="812"/>
      <c r="M405" s="812"/>
      <c r="N405" s="812"/>
      <c r="O405" s="812"/>
      <c r="P405" s="812"/>
      <c r="Q405" s="812"/>
      <c r="R405" s="812"/>
      <c r="S405" s="812"/>
      <c r="T405" s="812"/>
      <c r="U405" s="812"/>
      <c r="V405" s="812"/>
      <c r="W405" s="812"/>
      <c r="X405" s="812"/>
      <c r="Y405" s="812"/>
      <c r="Z405" s="812"/>
      <c r="AA405" s="812"/>
      <c r="AB405" s="812"/>
      <c r="AC405" s="812"/>
      <c r="AD405" s="812"/>
      <c r="AE405" s="812"/>
      <c r="AF405" s="812"/>
      <c r="AG405" s="812"/>
      <c r="AH405" s="812"/>
      <c r="AI405" s="812"/>
      <c r="AJ405" s="812"/>
      <c r="AK405" s="812"/>
      <c r="AL405" s="812"/>
      <c r="AM405" s="812"/>
      <c r="AN405" s="812"/>
      <c r="AO405" s="812"/>
      <c r="AP405" s="812"/>
      <c r="AQ405" s="812"/>
      <c r="AR405" s="812"/>
      <c r="AS405" s="812"/>
      <c r="AT405" s="812"/>
      <c r="AU405" s="812"/>
      <c r="AV405" s="812"/>
      <c r="AW405" s="812"/>
      <c r="AX405" s="812"/>
      <c r="AY405" s="812"/>
      <c r="AZ405" s="812"/>
      <c r="BA405" s="812"/>
      <c r="BB405" s="812"/>
      <c r="BC405" s="812"/>
      <c r="BD405" s="812"/>
      <c r="BE405" s="812"/>
      <c r="BF405" s="812"/>
      <c r="BG405" s="812"/>
      <c r="BH405" s="812"/>
      <c r="BI405" s="812"/>
      <c r="BJ405" s="812"/>
      <c r="BK405" s="812"/>
      <c r="BL405" s="812"/>
      <c r="BM405" s="812"/>
      <c r="BN405" s="812"/>
      <c r="BO405" s="812"/>
      <c r="BP405" s="812"/>
      <c r="BQ405" s="812"/>
      <c r="BR405" s="812"/>
      <c r="BS405" s="812"/>
      <c r="BT405" s="812"/>
      <c r="BU405" s="812"/>
      <c r="BV405" s="812"/>
      <c r="BW405" s="812"/>
      <c r="BX405" s="812"/>
      <c r="BY405" s="812"/>
      <c r="BZ405" s="812"/>
      <c r="CA405" s="812"/>
      <c r="CB405" s="812"/>
      <c r="CC405" s="812"/>
      <c r="CD405" s="812"/>
      <c r="CE405" s="812"/>
      <c r="CF405" s="812"/>
      <c r="CG405" s="812"/>
      <c r="CH405" s="812"/>
      <c r="CI405" s="812"/>
      <c r="CJ405" s="812"/>
      <c r="CK405" s="812"/>
      <c r="CL405" s="812"/>
      <c r="CM405" s="812"/>
      <c r="CN405" s="812"/>
      <c r="CO405" s="812"/>
      <c r="CP405" s="812"/>
      <c r="CQ405" s="812"/>
      <c r="CR405" s="812"/>
      <c r="CS405" s="812"/>
      <c r="CT405" s="812"/>
      <c r="CU405" s="812"/>
      <c r="CV405" s="812"/>
      <c r="CW405" s="812"/>
      <c r="CX405" s="812"/>
      <c r="CY405" s="812"/>
      <c r="CZ405" s="812"/>
      <c r="DA405" s="812"/>
      <c r="DB405" s="812"/>
      <c r="DC405" s="812"/>
      <c r="DD405" s="812"/>
      <c r="DE405" s="812"/>
      <c r="DF405" s="812"/>
      <c r="DG405" s="812"/>
      <c r="DH405" s="812"/>
      <c r="DI405" s="812"/>
      <c r="DJ405" s="812"/>
      <c r="DK405" s="812"/>
      <c r="DL405" s="812"/>
      <c r="DM405" s="812"/>
      <c r="DN405" s="812"/>
      <c r="DO405" s="812"/>
      <c r="DP405" s="812"/>
      <c r="DQ405" s="812"/>
      <c r="DR405" s="812"/>
      <c r="DS405" s="812"/>
      <c r="DT405" s="812"/>
      <c r="DU405" s="812"/>
      <c r="DV405" s="812"/>
      <c r="DW405" s="812"/>
      <c r="DX405" s="812"/>
      <c r="DY405" s="812"/>
      <c r="DZ405" s="812"/>
      <c r="EA405" s="812"/>
      <c r="EB405" s="812"/>
      <c r="EC405" s="812"/>
      <c r="ED405" s="812"/>
      <c r="EE405" s="812"/>
      <c r="EF405" s="812"/>
      <c r="EG405" s="812"/>
      <c r="EH405" s="812"/>
      <c r="EI405" s="812"/>
      <c r="EJ405" s="812"/>
      <c r="EK405" s="812"/>
      <c r="EL405" s="812"/>
      <c r="EM405" s="812"/>
      <c r="EN405" s="812"/>
      <c r="EO405" s="812"/>
      <c r="EP405" s="812"/>
      <c r="EQ405" s="812"/>
      <c r="ER405" s="812"/>
      <c r="ES405" s="812"/>
      <c r="ET405" s="812"/>
      <c r="EU405" s="812"/>
      <c r="EV405" s="812"/>
      <c r="EW405" s="812"/>
      <c r="EX405" s="812"/>
      <c r="EY405" s="812"/>
      <c r="EZ405" s="812"/>
      <c r="FA405" s="812"/>
      <c r="FB405" s="812"/>
      <c r="FC405" s="812"/>
      <c r="FD405" s="812"/>
      <c r="FE405" s="812"/>
      <c r="FF405" s="812"/>
      <c r="FG405" s="812"/>
      <c r="FH405" s="812"/>
      <c r="FI405" s="812"/>
      <c r="FJ405" s="812"/>
      <c r="FK405" s="812"/>
      <c r="FL405" s="812"/>
      <c r="FM405" s="812"/>
      <c r="FN405" s="812"/>
      <c r="FO405" s="812"/>
      <c r="FP405" s="812"/>
      <c r="FQ405" s="812"/>
      <c r="FR405" s="812"/>
      <c r="FS405" s="812"/>
      <c r="FT405" s="812"/>
      <c r="FU405" s="812"/>
      <c r="FV405" s="812"/>
      <c r="FW405" s="812"/>
      <c r="FX405" s="812"/>
      <c r="FY405" s="812"/>
      <c r="FZ405" s="812"/>
      <c r="GA405" s="812"/>
      <c r="GB405" s="812"/>
      <c r="GC405" s="812"/>
      <c r="GD405" s="812"/>
      <c r="GE405" s="812"/>
      <c r="GF405" s="812"/>
      <c r="GG405" s="812"/>
      <c r="GH405" s="812"/>
      <c r="GI405" s="812"/>
      <c r="GJ405" s="812"/>
      <c r="GK405" s="812"/>
      <c r="GL405" s="812"/>
      <c r="GM405" s="812"/>
    </row>
    <row r="406" spans="2:195" ht="15" customHeight="1" x14ac:dyDescent="0.2">
      <c r="B406" s="812"/>
      <c r="C406" s="812"/>
      <c r="D406" s="812"/>
      <c r="E406" s="812"/>
      <c r="F406" s="812"/>
      <c r="G406" s="812"/>
      <c r="H406" s="812"/>
      <c r="I406" s="812"/>
      <c r="J406" s="812"/>
      <c r="K406" s="812"/>
      <c r="L406" s="812"/>
      <c r="M406" s="812"/>
      <c r="N406" s="812"/>
      <c r="O406" s="812"/>
      <c r="P406" s="812"/>
      <c r="Q406" s="812"/>
      <c r="R406" s="812"/>
      <c r="S406" s="812"/>
      <c r="T406" s="812"/>
      <c r="U406" s="812"/>
      <c r="V406" s="812"/>
      <c r="W406" s="812"/>
      <c r="X406" s="812"/>
      <c r="Y406" s="812"/>
      <c r="Z406" s="812"/>
      <c r="AA406" s="812"/>
      <c r="AB406" s="812"/>
      <c r="AC406" s="812"/>
      <c r="AD406" s="812"/>
      <c r="AE406" s="812"/>
      <c r="AF406" s="812"/>
      <c r="AG406" s="812"/>
      <c r="AH406" s="812"/>
      <c r="AI406" s="812"/>
      <c r="AJ406" s="812"/>
      <c r="AK406" s="812"/>
      <c r="AL406" s="812"/>
      <c r="AM406" s="812"/>
      <c r="AN406" s="812"/>
      <c r="AO406" s="812"/>
      <c r="AP406" s="812"/>
      <c r="AQ406" s="812"/>
      <c r="AR406" s="812"/>
      <c r="AS406" s="812"/>
      <c r="AT406" s="812"/>
      <c r="AU406" s="812"/>
      <c r="AV406" s="812"/>
      <c r="AW406" s="812"/>
      <c r="AX406" s="812"/>
      <c r="AY406" s="812"/>
      <c r="AZ406" s="812"/>
      <c r="BA406" s="812"/>
      <c r="BB406" s="812"/>
      <c r="BC406" s="812"/>
      <c r="BD406" s="812"/>
      <c r="BE406" s="812"/>
      <c r="BF406" s="812"/>
      <c r="BG406" s="812"/>
      <c r="BH406" s="812"/>
      <c r="BI406" s="812"/>
      <c r="BJ406" s="812"/>
      <c r="BK406" s="812"/>
      <c r="BL406" s="812"/>
      <c r="BM406" s="812"/>
      <c r="BN406" s="812"/>
      <c r="BO406" s="812"/>
      <c r="BP406" s="812"/>
      <c r="BQ406" s="812"/>
      <c r="BR406" s="812"/>
      <c r="BS406" s="812"/>
      <c r="BT406" s="812"/>
      <c r="BU406" s="812"/>
      <c r="BV406" s="812"/>
      <c r="BW406" s="812"/>
      <c r="BX406" s="812"/>
      <c r="BY406" s="812"/>
      <c r="BZ406" s="812"/>
      <c r="CA406" s="812"/>
      <c r="CB406" s="812"/>
      <c r="CC406" s="812"/>
      <c r="CD406" s="812"/>
      <c r="CE406" s="812"/>
      <c r="CF406" s="812"/>
      <c r="CG406" s="812"/>
      <c r="CH406" s="812"/>
      <c r="CI406" s="812"/>
      <c r="CJ406" s="812"/>
      <c r="CK406" s="812"/>
      <c r="CL406" s="812"/>
      <c r="CM406" s="812"/>
      <c r="CN406" s="812"/>
      <c r="CO406" s="812"/>
      <c r="CP406" s="812"/>
      <c r="CQ406" s="812"/>
      <c r="CR406" s="812"/>
      <c r="CS406" s="812"/>
      <c r="CT406" s="812"/>
      <c r="CU406" s="812"/>
      <c r="CV406" s="812"/>
      <c r="CW406" s="812"/>
      <c r="CX406" s="812"/>
      <c r="CY406" s="812"/>
      <c r="CZ406" s="812"/>
      <c r="DA406" s="812"/>
      <c r="DB406" s="812"/>
      <c r="DC406" s="812"/>
      <c r="DD406" s="812"/>
      <c r="DE406" s="812"/>
      <c r="DF406" s="812"/>
      <c r="DG406" s="812"/>
      <c r="DH406" s="812"/>
      <c r="DI406" s="812"/>
      <c r="DJ406" s="812"/>
      <c r="DK406" s="812"/>
      <c r="DL406" s="812"/>
      <c r="DM406" s="812"/>
      <c r="DN406" s="812"/>
      <c r="DO406" s="812"/>
      <c r="DP406" s="812"/>
      <c r="DQ406" s="812"/>
      <c r="DR406" s="812"/>
      <c r="DS406" s="812"/>
      <c r="DT406" s="812"/>
      <c r="DU406" s="812"/>
      <c r="DV406" s="812"/>
      <c r="DW406" s="812"/>
      <c r="DX406" s="812"/>
      <c r="DY406" s="812"/>
      <c r="DZ406" s="812"/>
      <c r="EA406" s="812"/>
      <c r="EB406" s="812"/>
      <c r="EC406" s="812"/>
      <c r="ED406" s="812"/>
      <c r="EE406" s="812"/>
      <c r="EF406" s="812"/>
      <c r="EG406" s="812"/>
      <c r="EH406" s="812"/>
      <c r="EI406" s="812"/>
      <c r="EJ406" s="812"/>
      <c r="EK406" s="812"/>
      <c r="EL406" s="812"/>
      <c r="EM406" s="812"/>
      <c r="EN406" s="812"/>
      <c r="EO406" s="812"/>
      <c r="EP406" s="812"/>
      <c r="EQ406" s="812"/>
      <c r="ER406" s="812"/>
      <c r="ES406" s="812"/>
      <c r="ET406" s="812"/>
      <c r="EU406" s="812"/>
      <c r="EV406" s="812"/>
      <c r="EW406" s="812"/>
      <c r="EX406" s="812"/>
      <c r="EY406" s="812"/>
      <c r="EZ406" s="812"/>
      <c r="FA406" s="812"/>
      <c r="FB406" s="812"/>
      <c r="FC406" s="812"/>
      <c r="FD406" s="812"/>
      <c r="FE406" s="812"/>
      <c r="FF406" s="812"/>
      <c r="FG406" s="812"/>
      <c r="FH406" s="812"/>
      <c r="FI406" s="812"/>
      <c r="FJ406" s="812"/>
      <c r="FK406" s="812"/>
      <c r="FL406" s="812"/>
      <c r="FM406" s="812"/>
      <c r="FN406" s="812"/>
      <c r="FO406" s="812"/>
      <c r="FP406" s="812"/>
      <c r="FQ406" s="812"/>
      <c r="FR406" s="812"/>
      <c r="FS406" s="812"/>
      <c r="FT406" s="812"/>
      <c r="FU406" s="812"/>
      <c r="FV406" s="812"/>
      <c r="FW406" s="812"/>
      <c r="FX406" s="812"/>
      <c r="FY406" s="812"/>
      <c r="FZ406" s="812"/>
      <c r="GA406" s="812"/>
      <c r="GB406" s="812"/>
      <c r="GC406" s="812"/>
      <c r="GD406" s="812"/>
      <c r="GE406" s="812"/>
      <c r="GF406" s="812"/>
      <c r="GG406" s="812"/>
      <c r="GH406" s="812"/>
      <c r="GI406" s="812"/>
      <c r="GJ406" s="812"/>
      <c r="GK406" s="812"/>
      <c r="GL406" s="812"/>
      <c r="GM406" s="812"/>
    </row>
    <row r="407" spans="2:195" ht="15" customHeight="1" x14ac:dyDescent="0.2">
      <c r="B407" s="812"/>
      <c r="C407" s="812"/>
      <c r="D407" s="812"/>
      <c r="E407" s="812"/>
      <c r="F407" s="812"/>
      <c r="G407" s="812"/>
      <c r="H407" s="812"/>
      <c r="I407" s="812"/>
      <c r="J407" s="812"/>
      <c r="K407" s="812"/>
      <c r="L407" s="812"/>
      <c r="M407" s="812"/>
      <c r="N407" s="812"/>
      <c r="O407" s="812"/>
      <c r="P407" s="812"/>
      <c r="Q407" s="812"/>
      <c r="R407" s="812"/>
      <c r="S407" s="812"/>
      <c r="T407" s="812"/>
      <c r="U407" s="812"/>
      <c r="V407" s="812"/>
      <c r="W407" s="812"/>
      <c r="X407" s="812"/>
      <c r="Y407" s="812"/>
      <c r="Z407" s="812"/>
      <c r="AA407" s="812"/>
      <c r="AB407" s="812"/>
      <c r="AC407" s="812"/>
      <c r="AD407" s="812"/>
      <c r="AE407" s="812"/>
      <c r="AF407" s="812"/>
      <c r="AG407" s="812"/>
      <c r="AH407" s="812"/>
      <c r="AI407" s="812"/>
      <c r="AJ407" s="812"/>
      <c r="AK407" s="812"/>
      <c r="AL407" s="812"/>
      <c r="AM407" s="812"/>
      <c r="AN407" s="812"/>
      <c r="AO407" s="812"/>
      <c r="AP407" s="812"/>
      <c r="AQ407" s="812"/>
      <c r="AR407" s="812"/>
      <c r="AS407" s="812"/>
      <c r="AT407" s="812"/>
      <c r="AU407" s="812"/>
      <c r="AV407" s="812"/>
      <c r="AW407" s="812"/>
      <c r="AX407" s="812"/>
      <c r="AY407" s="812"/>
      <c r="AZ407" s="812"/>
      <c r="BA407" s="812"/>
      <c r="BB407" s="812"/>
      <c r="BC407" s="812"/>
      <c r="BD407" s="812"/>
      <c r="BE407" s="812"/>
      <c r="BF407" s="812"/>
      <c r="BG407" s="812"/>
      <c r="BH407" s="812"/>
      <c r="BI407" s="812"/>
      <c r="BJ407" s="812"/>
      <c r="BK407" s="812"/>
      <c r="BL407" s="812"/>
      <c r="BM407" s="812"/>
      <c r="BN407" s="812"/>
      <c r="BO407" s="812"/>
      <c r="BP407" s="812"/>
      <c r="BQ407" s="812"/>
      <c r="BR407" s="812"/>
      <c r="BS407" s="812"/>
      <c r="BT407" s="812"/>
      <c r="BU407" s="812"/>
      <c r="BV407" s="812"/>
      <c r="BW407" s="812"/>
      <c r="BX407" s="812"/>
      <c r="BY407" s="812"/>
      <c r="BZ407" s="812"/>
      <c r="CA407" s="812"/>
      <c r="CB407" s="812"/>
      <c r="CC407" s="812"/>
      <c r="CD407" s="812"/>
      <c r="CE407" s="812"/>
      <c r="CF407" s="812"/>
      <c r="CG407" s="812"/>
      <c r="CH407" s="812"/>
      <c r="CI407" s="812"/>
      <c r="CJ407" s="812"/>
      <c r="CK407" s="812"/>
      <c r="CL407" s="812"/>
      <c r="CM407" s="812"/>
      <c r="CN407" s="812"/>
      <c r="CO407" s="812"/>
      <c r="CP407" s="812"/>
      <c r="CQ407" s="812"/>
      <c r="CR407" s="812"/>
      <c r="CS407" s="812"/>
      <c r="CT407" s="812"/>
      <c r="CU407" s="812"/>
      <c r="CV407" s="812"/>
      <c r="CW407" s="812"/>
      <c r="CX407" s="812"/>
      <c r="CY407" s="812"/>
      <c r="CZ407" s="812"/>
      <c r="DA407" s="812"/>
      <c r="DB407" s="812"/>
      <c r="DC407" s="812"/>
      <c r="DD407" s="812"/>
      <c r="DE407" s="812"/>
      <c r="DF407" s="812"/>
      <c r="DG407" s="812"/>
      <c r="DH407" s="812"/>
      <c r="DI407" s="812"/>
      <c r="DJ407" s="812"/>
      <c r="DK407" s="812"/>
      <c r="DL407" s="812"/>
      <c r="DM407" s="812"/>
      <c r="DN407" s="812"/>
      <c r="DO407" s="812"/>
      <c r="DP407" s="812"/>
      <c r="DQ407" s="812"/>
      <c r="DR407" s="812"/>
      <c r="DS407" s="812"/>
      <c r="DT407" s="812"/>
      <c r="DU407" s="812"/>
      <c r="DV407" s="812"/>
      <c r="DW407" s="812"/>
      <c r="DX407" s="812"/>
      <c r="DY407" s="812"/>
      <c r="DZ407" s="812"/>
      <c r="EA407" s="812"/>
      <c r="EB407" s="812"/>
      <c r="EC407" s="812"/>
      <c r="ED407" s="812"/>
      <c r="EE407" s="812"/>
      <c r="EF407" s="812"/>
      <c r="EG407" s="812"/>
      <c r="EH407" s="812"/>
      <c r="EI407" s="812"/>
      <c r="EJ407" s="812"/>
      <c r="EK407" s="812"/>
      <c r="EL407" s="812"/>
      <c r="EM407" s="812"/>
      <c r="EN407" s="812"/>
      <c r="EO407" s="812"/>
      <c r="EP407" s="812"/>
      <c r="EQ407" s="812"/>
      <c r="ER407" s="812"/>
      <c r="ES407" s="812"/>
      <c r="ET407" s="812"/>
      <c r="EU407" s="812"/>
      <c r="EV407" s="812"/>
      <c r="EW407" s="812"/>
      <c r="EX407" s="812"/>
      <c r="EY407" s="812"/>
      <c r="EZ407" s="812"/>
      <c r="FA407" s="812"/>
      <c r="FB407" s="812"/>
      <c r="FC407" s="812"/>
      <c r="FD407" s="812"/>
      <c r="FE407" s="812"/>
      <c r="FF407" s="812"/>
      <c r="FG407" s="812"/>
      <c r="FH407" s="812"/>
      <c r="FI407" s="812"/>
      <c r="FJ407" s="812"/>
      <c r="FK407" s="812"/>
      <c r="FL407" s="812"/>
      <c r="FM407" s="812"/>
      <c r="FN407" s="812"/>
      <c r="FO407" s="812"/>
      <c r="FP407" s="812"/>
      <c r="FQ407" s="812"/>
      <c r="FR407" s="812"/>
      <c r="FS407" s="812"/>
      <c r="FT407" s="812"/>
      <c r="FU407" s="812"/>
      <c r="FV407" s="812"/>
      <c r="FW407" s="812"/>
      <c r="FX407" s="812"/>
      <c r="FY407" s="812"/>
      <c r="FZ407" s="812"/>
      <c r="GA407" s="812"/>
      <c r="GB407" s="812"/>
      <c r="GC407" s="812"/>
      <c r="GD407" s="812"/>
      <c r="GE407" s="812"/>
      <c r="GF407" s="812"/>
      <c r="GG407" s="812"/>
      <c r="GH407" s="812"/>
      <c r="GI407" s="812"/>
      <c r="GJ407" s="812"/>
      <c r="GK407" s="812"/>
      <c r="GL407" s="812"/>
      <c r="GM407" s="812"/>
    </row>
    <row r="408" spans="2:195" ht="15" customHeight="1" x14ac:dyDescent="0.2">
      <c r="B408" s="812"/>
      <c r="C408" s="812"/>
      <c r="D408" s="812"/>
      <c r="E408" s="812"/>
      <c r="F408" s="812"/>
      <c r="G408" s="812"/>
      <c r="H408" s="812"/>
      <c r="I408" s="812"/>
      <c r="J408" s="812"/>
      <c r="K408" s="812"/>
      <c r="L408" s="812"/>
      <c r="M408" s="812"/>
      <c r="N408" s="812"/>
      <c r="O408" s="812"/>
      <c r="P408" s="812"/>
      <c r="Q408" s="812"/>
      <c r="R408" s="812"/>
      <c r="S408" s="812"/>
      <c r="T408" s="812"/>
      <c r="U408" s="812"/>
      <c r="V408" s="812"/>
      <c r="W408" s="812"/>
      <c r="X408" s="812"/>
      <c r="Y408" s="812"/>
      <c r="Z408" s="812"/>
      <c r="AA408" s="812"/>
      <c r="AB408" s="812"/>
      <c r="AC408" s="812"/>
      <c r="AD408" s="812"/>
      <c r="AE408" s="812"/>
      <c r="AF408" s="812"/>
      <c r="AG408" s="812"/>
      <c r="AH408" s="812"/>
      <c r="AI408" s="812"/>
      <c r="AJ408" s="812"/>
      <c r="AK408" s="812"/>
      <c r="AL408" s="812"/>
      <c r="AM408" s="812"/>
      <c r="AN408" s="812"/>
      <c r="AO408" s="812"/>
      <c r="AP408" s="812"/>
      <c r="AQ408" s="812"/>
      <c r="AR408" s="812"/>
      <c r="AS408" s="812"/>
      <c r="AT408" s="812"/>
      <c r="AU408" s="812"/>
      <c r="AV408" s="812"/>
      <c r="AW408" s="812"/>
      <c r="AX408" s="812"/>
      <c r="AY408" s="812"/>
      <c r="AZ408" s="812"/>
      <c r="BA408" s="812"/>
      <c r="BB408" s="812"/>
      <c r="BC408" s="812"/>
      <c r="BD408" s="812"/>
      <c r="BE408" s="812"/>
      <c r="BF408" s="812"/>
      <c r="BG408" s="812"/>
      <c r="BH408" s="812"/>
      <c r="BI408" s="812"/>
      <c r="BJ408" s="812"/>
      <c r="BK408" s="812"/>
      <c r="BL408" s="812"/>
      <c r="BM408" s="812"/>
      <c r="BN408" s="812"/>
      <c r="BO408" s="812"/>
      <c r="BP408" s="812"/>
      <c r="BQ408" s="812"/>
      <c r="BR408" s="812"/>
      <c r="BS408" s="812"/>
      <c r="BT408" s="812"/>
      <c r="BU408" s="812"/>
      <c r="BV408" s="812"/>
      <c r="BW408" s="812"/>
      <c r="BX408" s="812"/>
      <c r="BY408" s="812"/>
      <c r="BZ408" s="812"/>
      <c r="CA408" s="812"/>
      <c r="CB408" s="812"/>
      <c r="CC408" s="812"/>
      <c r="CD408" s="812"/>
      <c r="CE408" s="812"/>
      <c r="CF408" s="812"/>
      <c r="CG408" s="812"/>
      <c r="CH408" s="812"/>
      <c r="CI408" s="812"/>
      <c r="CJ408" s="812"/>
      <c r="CK408" s="812"/>
      <c r="CL408" s="812"/>
      <c r="CM408" s="812"/>
      <c r="CN408" s="812"/>
      <c r="CO408" s="812"/>
      <c r="CP408" s="812"/>
      <c r="CQ408" s="812"/>
      <c r="CR408" s="812"/>
      <c r="CS408" s="812"/>
      <c r="CT408" s="812"/>
      <c r="CU408" s="812"/>
      <c r="CV408" s="812"/>
      <c r="CW408" s="812"/>
      <c r="CX408" s="812"/>
      <c r="CY408" s="812"/>
      <c r="CZ408" s="812"/>
      <c r="DA408" s="812"/>
      <c r="DB408" s="812"/>
      <c r="DC408" s="812"/>
      <c r="DD408" s="812"/>
      <c r="DE408" s="812"/>
      <c r="DF408" s="812"/>
      <c r="DG408" s="812"/>
      <c r="DH408" s="812"/>
      <c r="DI408" s="812"/>
      <c r="DJ408" s="812"/>
      <c r="DK408" s="812"/>
      <c r="DL408" s="812"/>
      <c r="DM408" s="812"/>
      <c r="DN408" s="812"/>
      <c r="DO408" s="812"/>
      <c r="DP408" s="812"/>
      <c r="DQ408" s="812"/>
      <c r="DR408" s="812"/>
      <c r="DS408" s="812"/>
      <c r="DT408" s="812"/>
      <c r="DU408" s="812"/>
      <c r="DV408" s="812"/>
      <c r="DW408" s="812"/>
      <c r="DX408" s="812"/>
      <c r="DY408" s="812"/>
      <c r="DZ408" s="812"/>
      <c r="EA408" s="812"/>
      <c r="EB408" s="812"/>
      <c r="EC408" s="812"/>
      <c r="ED408" s="812"/>
      <c r="EE408" s="812"/>
      <c r="EF408" s="812"/>
      <c r="EG408" s="812"/>
      <c r="EH408" s="812"/>
      <c r="EI408" s="812"/>
      <c r="EJ408" s="812"/>
      <c r="EK408" s="812"/>
      <c r="EL408" s="812"/>
      <c r="EM408" s="812"/>
      <c r="EN408" s="812"/>
      <c r="EO408" s="812"/>
      <c r="EP408" s="812"/>
      <c r="EQ408" s="812"/>
      <c r="ER408" s="812"/>
      <c r="ES408" s="812"/>
      <c r="ET408" s="812"/>
      <c r="EU408" s="812"/>
      <c r="EV408" s="812"/>
      <c r="EW408" s="812"/>
      <c r="EX408" s="812"/>
      <c r="EY408" s="812"/>
      <c r="EZ408" s="812"/>
      <c r="FA408" s="812"/>
      <c r="FB408" s="812"/>
      <c r="FC408" s="812"/>
      <c r="FD408" s="812"/>
      <c r="FE408" s="812"/>
      <c r="FF408" s="812"/>
      <c r="FG408" s="812"/>
      <c r="FH408" s="812"/>
      <c r="FI408" s="812"/>
      <c r="FJ408" s="812"/>
      <c r="FK408" s="812"/>
      <c r="FL408" s="812"/>
      <c r="FM408" s="812"/>
      <c r="FN408" s="812"/>
      <c r="FO408" s="812"/>
      <c r="FP408" s="812"/>
      <c r="FQ408" s="812"/>
      <c r="FR408" s="812"/>
      <c r="FS408" s="812"/>
      <c r="FT408" s="812"/>
      <c r="FU408" s="812"/>
      <c r="FV408" s="812"/>
      <c r="FW408" s="812"/>
      <c r="FX408" s="812"/>
      <c r="FY408" s="812"/>
      <c r="FZ408" s="812"/>
      <c r="GA408" s="812"/>
      <c r="GB408" s="812"/>
      <c r="GC408" s="812"/>
      <c r="GD408" s="812"/>
      <c r="GE408" s="812"/>
      <c r="GF408" s="812"/>
      <c r="GG408" s="812"/>
      <c r="GH408" s="812"/>
      <c r="GI408" s="812"/>
      <c r="GJ408" s="812"/>
      <c r="GK408" s="812"/>
      <c r="GL408" s="812"/>
      <c r="GM408" s="812"/>
    </row>
    <row r="409" spans="2:195" ht="15" customHeight="1" x14ac:dyDescent="0.2">
      <c r="B409" s="812"/>
      <c r="C409" s="812"/>
      <c r="D409" s="812"/>
      <c r="E409" s="812"/>
      <c r="F409" s="812"/>
      <c r="G409" s="812"/>
      <c r="H409" s="812"/>
      <c r="I409" s="812"/>
      <c r="J409" s="812"/>
      <c r="K409" s="812"/>
      <c r="L409" s="812"/>
      <c r="M409" s="812"/>
      <c r="N409" s="812"/>
      <c r="O409" s="812"/>
      <c r="P409" s="812"/>
      <c r="Q409" s="812"/>
      <c r="R409" s="812"/>
      <c r="S409" s="812"/>
      <c r="T409" s="812"/>
      <c r="U409" s="812"/>
      <c r="V409" s="812"/>
      <c r="W409" s="812"/>
      <c r="X409" s="812"/>
      <c r="Y409" s="812"/>
      <c r="Z409" s="812"/>
      <c r="AA409" s="812"/>
      <c r="AB409" s="812"/>
      <c r="AC409" s="812"/>
      <c r="AD409" s="812"/>
      <c r="AE409" s="812"/>
      <c r="AF409" s="812"/>
      <c r="AG409" s="812"/>
      <c r="AH409" s="812"/>
      <c r="AI409" s="812"/>
      <c r="AJ409" s="812"/>
      <c r="AK409" s="812"/>
      <c r="AL409" s="812"/>
      <c r="AM409" s="812"/>
      <c r="AN409" s="812"/>
      <c r="AO409" s="812"/>
      <c r="AP409" s="812"/>
      <c r="AQ409" s="812"/>
      <c r="AR409" s="812"/>
      <c r="AS409" s="812"/>
      <c r="AT409" s="812"/>
      <c r="AU409" s="812"/>
      <c r="AV409" s="812"/>
      <c r="AW409" s="812"/>
      <c r="AX409" s="812"/>
      <c r="AY409" s="812"/>
      <c r="AZ409" s="812"/>
      <c r="BA409" s="812"/>
      <c r="BB409" s="812"/>
      <c r="BC409" s="812"/>
      <c r="BD409" s="812"/>
      <c r="BE409" s="812"/>
      <c r="BF409" s="812"/>
      <c r="BG409" s="812"/>
      <c r="BH409" s="812"/>
      <c r="BI409" s="812"/>
      <c r="BJ409" s="812"/>
      <c r="BK409" s="812"/>
      <c r="BL409" s="812"/>
      <c r="BM409" s="812"/>
      <c r="BN409" s="812"/>
      <c r="BO409" s="812"/>
      <c r="BP409" s="812"/>
      <c r="BQ409" s="812"/>
      <c r="BR409" s="812"/>
      <c r="BS409" s="812"/>
      <c r="BT409" s="812"/>
      <c r="BU409" s="812"/>
      <c r="BV409" s="812"/>
      <c r="BW409" s="812"/>
      <c r="BX409" s="812"/>
      <c r="BY409" s="812"/>
      <c r="BZ409" s="812"/>
      <c r="CA409" s="812"/>
      <c r="CB409" s="812"/>
      <c r="CC409" s="812"/>
      <c r="CD409" s="812"/>
      <c r="CE409" s="812"/>
      <c r="CF409" s="812"/>
      <c r="CG409" s="812"/>
      <c r="CH409" s="812"/>
      <c r="CI409" s="812"/>
      <c r="CJ409" s="812"/>
      <c r="CK409" s="812"/>
      <c r="CL409" s="812"/>
      <c r="CM409" s="812"/>
      <c r="CN409" s="812"/>
      <c r="CO409" s="812"/>
      <c r="CP409" s="812"/>
      <c r="CQ409" s="812"/>
      <c r="CR409" s="812"/>
      <c r="CS409" s="812"/>
      <c r="CT409" s="812"/>
      <c r="CU409" s="812"/>
      <c r="CV409" s="812"/>
      <c r="CW409" s="812"/>
      <c r="CX409" s="812"/>
      <c r="CY409" s="812"/>
      <c r="CZ409" s="812"/>
      <c r="DA409" s="812"/>
      <c r="DB409" s="812"/>
      <c r="DC409" s="812"/>
      <c r="DD409" s="812"/>
      <c r="DE409" s="812"/>
      <c r="DF409" s="812"/>
      <c r="DG409" s="812"/>
      <c r="DH409" s="812"/>
      <c r="DI409" s="812"/>
      <c r="DJ409" s="812"/>
      <c r="DK409" s="812"/>
      <c r="DL409" s="812"/>
      <c r="DM409" s="812"/>
      <c r="DN409" s="812"/>
      <c r="DO409" s="812"/>
      <c r="DP409" s="812"/>
      <c r="DQ409" s="812"/>
      <c r="DR409" s="812"/>
      <c r="DS409" s="812"/>
      <c r="DT409" s="812"/>
      <c r="DU409" s="812"/>
      <c r="DV409" s="812"/>
      <c r="DW409" s="812"/>
      <c r="DX409" s="812"/>
      <c r="DY409" s="812"/>
      <c r="DZ409" s="812"/>
      <c r="EA409" s="812"/>
      <c r="EB409" s="812"/>
      <c r="EC409" s="812"/>
      <c r="ED409" s="812"/>
      <c r="EE409" s="812"/>
      <c r="EF409" s="812"/>
      <c r="EG409" s="812"/>
      <c r="EH409" s="812"/>
      <c r="EI409" s="812"/>
      <c r="EJ409" s="812"/>
      <c r="EK409" s="812"/>
      <c r="EL409" s="812"/>
      <c r="EM409" s="812"/>
      <c r="EN409" s="812"/>
      <c r="EO409" s="812"/>
      <c r="EP409" s="812"/>
      <c r="EQ409" s="812"/>
      <c r="ER409" s="812"/>
      <c r="ES409" s="812"/>
      <c r="ET409" s="812"/>
      <c r="EU409" s="812"/>
      <c r="EV409" s="812"/>
      <c r="EW409" s="812"/>
      <c r="EX409" s="812"/>
      <c r="EY409" s="812"/>
      <c r="EZ409" s="812"/>
      <c r="FA409" s="812"/>
      <c r="FB409" s="812"/>
      <c r="FC409" s="812"/>
      <c r="FD409" s="812"/>
      <c r="FE409" s="812"/>
      <c r="FF409" s="812"/>
      <c r="FG409" s="812"/>
      <c r="FH409" s="812"/>
      <c r="FI409" s="812"/>
      <c r="FJ409" s="812"/>
      <c r="FK409" s="812"/>
      <c r="FL409" s="812"/>
      <c r="FM409" s="812"/>
      <c r="FN409" s="812"/>
      <c r="FO409" s="812"/>
      <c r="FP409" s="812"/>
      <c r="FQ409" s="812"/>
      <c r="FR409" s="812"/>
      <c r="FS409" s="812"/>
      <c r="FT409" s="812"/>
      <c r="FU409" s="812"/>
      <c r="FV409" s="812"/>
      <c r="FW409" s="812"/>
      <c r="FX409" s="812"/>
      <c r="FY409" s="812"/>
      <c r="FZ409" s="812"/>
      <c r="GA409" s="812"/>
      <c r="GB409" s="812"/>
      <c r="GC409" s="812"/>
      <c r="GD409" s="812"/>
      <c r="GE409" s="812"/>
      <c r="GF409" s="812"/>
      <c r="GG409" s="812"/>
      <c r="GH409" s="812"/>
      <c r="GI409" s="812"/>
      <c r="GJ409" s="812"/>
      <c r="GK409" s="812"/>
      <c r="GL409" s="812"/>
      <c r="GM409" s="812"/>
    </row>
    <row r="410" spans="2:195" ht="15" customHeight="1" x14ac:dyDescent="0.2">
      <c r="B410" s="812"/>
      <c r="C410" s="812"/>
      <c r="D410" s="812"/>
      <c r="E410" s="812"/>
      <c r="F410" s="812"/>
      <c r="G410" s="812"/>
      <c r="H410" s="812"/>
      <c r="I410" s="812"/>
      <c r="J410" s="812"/>
      <c r="K410" s="812"/>
      <c r="L410" s="812"/>
      <c r="M410" s="812"/>
      <c r="N410" s="812"/>
      <c r="O410" s="812"/>
      <c r="P410" s="812"/>
      <c r="Q410" s="812"/>
      <c r="R410" s="812"/>
      <c r="S410" s="812"/>
      <c r="T410" s="812"/>
      <c r="U410" s="812"/>
      <c r="V410" s="812"/>
      <c r="W410" s="812"/>
      <c r="X410" s="812"/>
      <c r="Y410" s="812"/>
      <c r="Z410" s="812"/>
      <c r="AA410" s="812"/>
      <c r="AB410" s="812"/>
      <c r="AC410" s="812"/>
      <c r="AD410" s="812"/>
      <c r="AE410" s="812"/>
      <c r="AF410" s="812"/>
      <c r="AG410" s="812"/>
      <c r="AH410" s="812"/>
      <c r="AI410" s="812"/>
      <c r="AJ410" s="812"/>
      <c r="AK410" s="812"/>
      <c r="AL410" s="812"/>
      <c r="AM410" s="812"/>
      <c r="AN410" s="812"/>
      <c r="AO410" s="812"/>
      <c r="AP410" s="812"/>
      <c r="AQ410" s="812"/>
      <c r="AR410" s="812"/>
      <c r="AS410" s="812"/>
      <c r="AT410" s="812"/>
      <c r="AU410" s="812"/>
      <c r="AV410" s="812"/>
      <c r="AW410" s="812"/>
      <c r="AX410" s="812"/>
      <c r="AY410" s="812"/>
      <c r="AZ410" s="812"/>
      <c r="BA410" s="812"/>
      <c r="BB410" s="812"/>
      <c r="BC410" s="812"/>
      <c r="BD410" s="812"/>
      <c r="BE410" s="812"/>
      <c r="BF410" s="812"/>
      <c r="BG410" s="812"/>
      <c r="BH410" s="812"/>
      <c r="BI410" s="812"/>
      <c r="BJ410" s="812"/>
      <c r="BK410" s="812"/>
      <c r="BL410" s="812"/>
      <c r="BM410" s="812"/>
      <c r="BN410" s="812"/>
      <c r="BO410" s="812"/>
      <c r="BP410" s="812"/>
      <c r="BQ410" s="812"/>
      <c r="BR410" s="812"/>
      <c r="BS410" s="812"/>
      <c r="BT410" s="812"/>
      <c r="BU410" s="812"/>
      <c r="BV410" s="812"/>
      <c r="BW410" s="812"/>
      <c r="BX410" s="812"/>
      <c r="BY410" s="812"/>
      <c r="BZ410" s="812"/>
      <c r="CA410" s="812"/>
      <c r="CB410" s="812"/>
      <c r="CC410" s="812"/>
      <c r="CD410" s="812"/>
      <c r="CE410" s="812"/>
      <c r="CF410" s="812"/>
      <c r="CG410" s="812"/>
      <c r="CH410" s="812"/>
      <c r="CI410" s="812"/>
      <c r="CJ410" s="812"/>
      <c r="CK410" s="812"/>
      <c r="CL410" s="812"/>
      <c r="CM410" s="812"/>
      <c r="CN410" s="812"/>
      <c r="CO410" s="812"/>
      <c r="CP410" s="812"/>
      <c r="CQ410" s="812"/>
      <c r="CR410" s="812"/>
      <c r="CS410" s="812"/>
      <c r="CT410" s="812"/>
      <c r="CU410" s="812"/>
      <c r="CV410" s="812"/>
      <c r="CW410" s="812"/>
      <c r="CX410" s="812"/>
      <c r="CY410" s="812"/>
      <c r="CZ410" s="812"/>
      <c r="DA410" s="812"/>
      <c r="DB410" s="812"/>
      <c r="DC410" s="812"/>
      <c r="DD410" s="812"/>
      <c r="DE410" s="812"/>
      <c r="DF410" s="812"/>
      <c r="DG410" s="812"/>
      <c r="DH410" s="812"/>
      <c r="DI410" s="812"/>
      <c r="DJ410" s="812"/>
      <c r="DK410" s="812"/>
      <c r="DL410" s="812"/>
      <c r="DM410" s="812"/>
      <c r="DN410" s="812"/>
      <c r="DO410" s="812"/>
      <c r="DP410" s="812"/>
      <c r="DQ410" s="812"/>
      <c r="DR410" s="812"/>
      <c r="DS410" s="812"/>
      <c r="DT410" s="812"/>
      <c r="DU410" s="812"/>
      <c r="DV410" s="812"/>
      <c r="DW410" s="812"/>
      <c r="DX410" s="812"/>
      <c r="DY410" s="812"/>
      <c r="DZ410" s="812"/>
      <c r="EA410" s="812"/>
      <c r="EB410" s="812"/>
      <c r="EC410" s="812"/>
      <c r="ED410" s="812"/>
      <c r="EE410" s="812"/>
      <c r="EF410" s="812"/>
      <c r="EG410" s="812"/>
      <c r="EH410" s="812"/>
      <c r="EI410" s="812"/>
      <c r="EJ410" s="812"/>
      <c r="EK410" s="812"/>
      <c r="EL410" s="812"/>
      <c r="EM410" s="812"/>
      <c r="EN410" s="812"/>
      <c r="EO410" s="812"/>
      <c r="EP410" s="812"/>
      <c r="EQ410" s="812"/>
      <c r="ER410" s="812"/>
      <c r="ES410" s="812"/>
      <c r="ET410" s="812"/>
      <c r="EU410" s="812"/>
      <c r="EV410" s="812"/>
      <c r="EW410" s="812"/>
      <c r="EX410" s="812"/>
      <c r="EY410" s="812"/>
      <c r="EZ410" s="812"/>
      <c r="FA410" s="812"/>
      <c r="FB410" s="812"/>
      <c r="FC410" s="812"/>
      <c r="FD410" s="812"/>
      <c r="FE410" s="812"/>
      <c r="FF410" s="812"/>
      <c r="FG410" s="812"/>
      <c r="FH410" s="812"/>
      <c r="FI410" s="812"/>
      <c r="FJ410" s="812"/>
      <c r="FK410" s="812"/>
      <c r="FL410" s="812"/>
      <c r="FM410" s="812"/>
      <c r="FN410" s="812"/>
      <c r="FO410" s="812"/>
      <c r="FP410" s="812"/>
      <c r="FQ410" s="812"/>
      <c r="FR410" s="812"/>
      <c r="FS410" s="812"/>
      <c r="FT410" s="812"/>
      <c r="FU410" s="812"/>
      <c r="FV410" s="812"/>
      <c r="FW410" s="812"/>
      <c r="FX410" s="812"/>
      <c r="FY410" s="812"/>
      <c r="FZ410" s="812"/>
      <c r="GA410" s="812"/>
      <c r="GB410" s="812"/>
      <c r="GC410" s="812"/>
      <c r="GD410" s="812"/>
      <c r="GE410" s="812"/>
      <c r="GF410" s="812"/>
      <c r="GG410" s="812"/>
      <c r="GH410" s="812"/>
      <c r="GI410" s="812"/>
      <c r="GJ410" s="812"/>
      <c r="GK410" s="812"/>
      <c r="GL410" s="812"/>
      <c r="GM410" s="812"/>
    </row>
    <row r="411" spans="2:195" ht="15" customHeight="1" x14ac:dyDescent="0.2">
      <c r="B411" s="812"/>
      <c r="C411" s="812"/>
      <c r="D411" s="812"/>
      <c r="E411" s="812"/>
      <c r="F411" s="812"/>
      <c r="G411" s="812"/>
      <c r="H411" s="812"/>
      <c r="I411" s="812"/>
      <c r="J411" s="812"/>
      <c r="K411" s="812"/>
      <c r="L411" s="812"/>
      <c r="M411" s="812"/>
      <c r="N411" s="812"/>
      <c r="O411" s="812"/>
      <c r="P411" s="812"/>
      <c r="Q411" s="812"/>
      <c r="R411" s="812"/>
      <c r="S411" s="812"/>
      <c r="T411" s="812"/>
      <c r="U411" s="812"/>
      <c r="V411" s="812"/>
      <c r="W411" s="812"/>
      <c r="X411" s="812"/>
      <c r="Y411" s="812"/>
      <c r="Z411" s="812"/>
      <c r="AA411" s="812"/>
      <c r="AB411" s="812"/>
      <c r="AC411" s="812"/>
      <c r="AD411" s="812"/>
      <c r="AE411" s="812"/>
      <c r="AF411" s="812"/>
      <c r="AG411" s="812"/>
      <c r="AH411" s="812"/>
      <c r="AI411" s="812"/>
      <c r="AJ411" s="812"/>
      <c r="AK411" s="812"/>
      <c r="AL411" s="812"/>
      <c r="AM411" s="812"/>
      <c r="AN411" s="812"/>
      <c r="AO411" s="812"/>
      <c r="AP411" s="812"/>
      <c r="AQ411" s="812"/>
      <c r="AR411" s="812"/>
      <c r="AS411" s="812"/>
      <c r="AT411" s="812"/>
      <c r="AU411" s="812"/>
      <c r="AV411" s="812"/>
      <c r="AW411" s="812"/>
      <c r="AX411" s="812"/>
      <c r="AY411" s="812"/>
      <c r="AZ411" s="812"/>
      <c r="BA411" s="812"/>
      <c r="BB411" s="812"/>
      <c r="BC411" s="812"/>
      <c r="BD411" s="812"/>
      <c r="BE411" s="812"/>
      <c r="BF411" s="812"/>
      <c r="BG411" s="812"/>
      <c r="BH411" s="812"/>
      <c r="BI411" s="812"/>
      <c r="BJ411" s="812"/>
      <c r="BK411" s="812"/>
      <c r="BL411" s="812"/>
      <c r="BM411" s="812"/>
      <c r="BN411" s="812"/>
      <c r="BO411" s="812"/>
      <c r="BP411" s="812"/>
      <c r="BQ411" s="812"/>
      <c r="BR411" s="812"/>
      <c r="BS411" s="812"/>
      <c r="BT411" s="812"/>
      <c r="BU411" s="812"/>
      <c r="BV411" s="812"/>
      <c r="BW411" s="812"/>
      <c r="BX411" s="812"/>
      <c r="BY411" s="812"/>
      <c r="BZ411" s="812"/>
      <c r="CA411" s="812"/>
      <c r="CB411" s="812"/>
      <c r="CC411" s="812"/>
      <c r="CD411" s="812"/>
      <c r="CE411" s="812"/>
      <c r="CF411" s="812"/>
      <c r="CG411" s="812"/>
      <c r="CH411" s="812"/>
      <c r="CI411" s="812"/>
      <c r="CJ411" s="812"/>
      <c r="CK411" s="812"/>
      <c r="CL411" s="812"/>
      <c r="CM411" s="812"/>
      <c r="CN411" s="812"/>
      <c r="CO411" s="812"/>
      <c r="CP411" s="812"/>
      <c r="CQ411" s="812"/>
      <c r="CR411" s="812"/>
      <c r="CS411" s="812"/>
      <c r="CT411" s="812"/>
      <c r="CU411" s="812"/>
      <c r="CV411" s="812"/>
      <c r="CW411" s="812"/>
      <c r="CX411" s="812"/>
      <c r="CY411" s="812"/>
      <c r="CZ411" s="812"/>
      <c r="DA411" s="812"/>
      <c r="DB411" s="812"/>
      <c r="DC411" s="812"/>
      <c r="DD411" s="812"/>
      <c r="DE411" s="812"/>
      <c r="DF411" s="812"/>
      <c r="DG411" s="812"/>
      <c r="DH411" s="812"/>
      <c r="DI411" s="812"/>
      <c r="DJ411" s="812"/>
      <c r="DK411" s="812"/>
      <c r="DL411" s="812"/>
      <c r="DM411" s="812"/>
      <c r="DN411" s="812"/>
      <c r="DO411" s="812"/>
      <c r="DP411" s="812"/>
      <c r="DQ411" s="812"/>
      <c r="DR411" s="812"/>
      <c r="DS411" s="812"/>
      <c r="DT411" s="812"/>
      <c r="DU411" s="812"/>
      <c r="DV411" s="812"/>
      <c r="DW411" s="812"/>
      <c r="DX411" s="812"/>
      <c r="DY411" s="812"/>
      <c r="DZ411" s="812"/>
      <c r="EA411" s="812"/>
      <c r="EB411" s="812"/>
      <c r="EC411" s="812"/>
      <c r="ED411" s="812"/>
      <c r="EE411" s="812"/>
      <c r="EF411" s="812"/>
      <c r="EG411" s="812"/>
      <c r="EH411" s="812"/>
      <c r="EI411" s="812"/>
      <c r="EJ411" s="812"/>
      <c r="EK411" s="812"/>
      <c r="EL411" s="812"/>
      <c r="EM411" s="812"/>
      <c r="EN411" s="812"/>
      <c r="EO411" s="812"/>
      <c r="EP411" s="812"/>
      <c r="EQ411" s="812"/>
      <c r="ER411" s="812"/>
      <c r="ES411" s="812"/>
      <c r="ET411" s="812"/>
      <c r="EU411" s="812"/>
      <c r="EV411" s="812"/>
      <c r="EW411" s="812"/>
      <c r="EX411" s="812"/>
      <c r="EY411" s="812"/>
      <c r="EZ411" s="812"/>
      <c r="FA411" s="812"/>
      <c r="FB411" s="812"/>
      <c r="FC411" s="812"/>
      <c r="FD411" s="812"/>
      <c r="FE411" s="812"/>
      <c r="FF411" s="812"/>
      <c r="FG411" s="812"/>
      <c r="FH411" s="812"/>
      <c r="FI411" s="812"/>
      <c r="FJ411" s="812"/>
      <c r="FK411" s="812"/>
      <c r="FL411" s="812"/>
      <c r="FM411" s="812"/>
      <c r="FN411" s="812"/>
      <c r="FO411" s="812"/>
      <c r="FP411" s="812"/>
      <c r="FQ411" s="812"/>
      <c r="FR411" s="812"/>
      <c r="FS411" s="812"/>
      <c r="FT411" s="812"/>
      <c r="FU411" s="812"/>
      <c r="FV411" s="812"/>
      <c r="FW411" s="812"/>
      <c r="FX411" s="812"/>
      <c r="FY411" s="812"/>
      <c r="FZ411" s="812"/>
      <c r="GA411" s="812"/>
      <c r="GB411" s="812"/>
      <c r="GC411" s="812"/>
      <c r="GD411" s="812"/>
      <c r="GE411" s="812"/>
      <c r="GF411" s="812"/>
      <c r="GG411" s="812"/>
      <c r="GH411" s="812"/>
      <c r="GI411" s="812"/>
      <c r="GJ411" s="812"/>
      <c r="GK411" s="812"/>
      <c r="GL411" s="812"/>
      <c r="GM411" s="812"/>
    </row>
    <row r="412" spans="2:195" ht="15" customHeight="1" x14ac:dyDescent="0.2">
      <c r="B412" s="812"/>
      <c r="C412" s="812"/>
      <c r="D412" s="812"/>
      <c r="E412" s="812"/>
      <c r="F412" s="812"/>
      <c r="G412" s="812"/>
      <c r="H412" s="812"/>
      <c r="I412" s="812"/>
      <c r="J412" s="812"/>
      <c r="K412" s="812"/>
      <c r="L412" s="812"/>
      <c r="M412" s="812"/>
      <c r="N412" s="812"/>
      <c r="O412" s="812"/>
      <c r="P412" s="812"/>
      <c r="Q412" s="812"/>
      <c r="R412" s="812"/>
      <c r="S412" s="812"/>
      <c r="T412" s="812"/>
      <c r="U412" s="812"/>
      <c r="V412" s="812"/>
      <c r="W412" s="812"/>
      <c r="X412" s="812"/>
      <c r="Y412" s="812"/>
      <c r="Z412" s="812"/>
      <c r="AA412" s="812"/>
      <c r="AB412" s="812"/>
      <c r="AC412" s="812"/>
      <c r="AD412" s="812"/>
      <c r="AE412" s="812"/>
      <c r="AF412" s="812"/>
      <c r="AG412" s="812"/>
      <c r="AH412" s="812"/>
      <c r="AI412" s="812"/>
      <c r="AJ412" s="812"/>
      <c r="AK412" s="812"/>
      <c r="AL412" s="812"/>
      <c r="AM412" s="812"/>
      <c r="AN412" s="812"/>
      <c r="AO412" s="812"/>
      <c r="AP412" s="812"/>
      <c r="AQ412" s="812"/>
      <c r="AR412" s="812"/>
      <c r="AS412" s="812"/>
      <c r="AT412" s="812"/>
      <c r="AU412" s="812"/>
      <c r="AV412" s="812"/>
      <c r="AW412" s="812"/>
      <c r="AX412" s="812"/>
      <c r="AY412" s="812"/>
      <c r="AZ412" s="812"/>
      <c r="BA412" s="812"/>
      <c r="BB412" s="812"/>
      <c r="BC412" s="812"/>
      <c r="BD412" s="812"/>
      <c r="BE412" s="812"/>
      <c r="BF412" s="812"/>
      <c r="BG412" s="812"/>
      <c r="BH412" s="812"/>
      <c r="BI412" s="812"/>
      <c r="BJ412" s="812"/>
      <c r="BK412" s="812"/>
      <c r="BL412" s="812"/>
      <c r="BM412" s="812"/>
      <c r="BN412" s="812"/>
      <c r="BO412" s="812"/>
      <c r="BP412" s="812"/>
      <c r="BQ412" s="812"/>
      <c r="BR412" s="812"/>
      <c r="BS412" s="812"/>
      <c r="BT412" s="812"/>
      <c r="BU412" s="812"/>
      <c r="BV412" s="812"/>
      <c r="BW412" s="812"/>
      <c r="BX412" s="812"/>
      <c r="BY412" s="812"/>
      <c r="BZ412" s="812"/>
      <c r="CA412" s="812"/>
      <c r="CB412" s="812"/>
      <c r="CC412" s="812"/>
      <c r="CD412" s="812"/>
      <c r="CE412" s="812"/>
      <c r="CF412" s="812"/>
      <c r="CG412" s="812"/>
      <c r="CH412" s="812"/>
      <c r="CI412" s="812"/>
      <c r="CJ412" s="812"/>
      <c r="CK412" s="812"/>
      <c r="CL412" s="812"/>
      <c r="CM412" s="812"/>
      <c r="CN412" s="812"/>
      <c r="CO412" s="812"/>
      <c r="CP412" s="812"/>
      <c r="CQ412" s="812"/>
      <c r="CR412" s="812"/>
      <c r="CS412" s="812"/>
      <c r="CT412" s="812"/>
      <c r="CU412" s="812"/>
      <c r="CV412" s="812"/>
      <c r="CW412" s="812"/>
      <c r="CX412" s="812"/>
      <c r="CY412" s="812"/>
      <c r="CZ412" s="812"/>
      <c r="DA412" s="812"/>
      <c r="DB412" s="812"/>
      <c r="DC412" s="812"/>
      <c r="DD412" s="812"/>
      <c r="DE412" s="812"/>
      <c r="DF412" s="812"/>
      <c r="DG412" s="812"/>
      <c r="DH412" s="812"/>
      <c r="DI412" s="812"/>
      <c r="DJ412" s="812"/>
      <c r="DK412" s="812"/>
      <c r="DL412" s="812"/>
      <c r="DM412" s="812"/>
      <c r="DN412" s="812"/>
      <c r="DO412" s="812"/>
      <c r="DP412" s="812"/>
      <c r="DQ412" s="812"/>
      <c r="DR412" s="812"/>
      <c r="DS412" s="812"/>
      <c r="DT412" s="812"/>
      <c r="DU412" s="812"/>
      <c r="DV412" s="812"/>
      <c r="DW412" s="812"/>
      <c r="DX412" s="812"/>
      <c r="DY412" s="812"/>
      <c r="DZ412" s="812"/>
      <c r="EA412" s="812"/>
      <c r="EB412" s="812"/>
      <c r="EC412" s="812"/>
      <c r="ED412" s="812"/>
      <c r="EE412" s="812"/>
      <c r="EF412" s="812"/>
      <c r="EG412" s="812"/>
      <c r="EH412" s="812"/>
      <c r="EI412" s="812"/>
      <c r="EJ412" s="812"/>
      <c r="EK412" s="812"/>
      <c r="EL412" s="812"/>
      <c r="EM412" s="812"/>
      <c r="EN412" s="812"/>
      <c r="EO412" s="812"/>
      <c r="EP412" s="812"/>
      <c r="EQ412" s="812"/>
      <c r="ER412" s="812"/>
      <c r="ES412" s="812"/>
      <c r="ET412" s="812"/>
      <c r="EU412" s="812"/>
      <c r="EV412" s="812"/>
      <c r="EW412" s="812"/>
      <c r="EX412" s="812"/>
      <c r="EY412" s="812"/>
      <c r="EZ412" s="812"/>
      <c r="FA412" s="812"/>
      <c r="FB412" s="812"/>
      <c r="FC412" s="812"/>
      <c r="FD412" s="812"/>
      <c r="FE412" s="812"/>
      <c r="FF412" s="812"/>
      <c r="FG412" s="812"/>
      <c r="FH412" s="812"/>
      <c r="FI412" s="812"/>
      <c r="FJ412" s="812"/>
      <c r="FK412" s="812"/>
      <c r="FL412" s="812"/>
      <c r="FM412" s="812"/>
      <c r="FN412" s="812"/>
      <c r="FO412" s="812"/>
      <c r="FP412" s="812"/>
      <c r="FQ412" s="812"/>
      <c r="FR412" s="812"/>
      <c r="FS412" s="812"/>
      <c r="FT412" s="812"/>
      <c r="FU412" s="812"/>
      <c r="FV412" s="812"/>
      <c r="FW412" s="812"/>
      <c r="FX412" s="812"/>
      <c r="FY412" s="812"/>
      <c r="FZ412" s="812"/>
      <c r="GA412" s="812"/>
      <c r="GB412" s="812"/>
      <c r="GC412" s="812"/>
      <c r="GD412" s="812"/>
      <c r="GE412" s="812"/>
      <c r="GF412" s="812"/>
      <c r="GG412" s="812"/>
      <c r="GH412" s="812"/>
      <c r="GI412" s="812"/>
      <c r="GJ412" s="812"/>
      <c r="GK412" s="812"/>
      <c r="GL412" s="812"/>
      <c r="GM412" s="812"/>
    </row>
    <row r="413" spans="2:195" ht="15" customHeight="1" x14ac:dyDescent="0.2">
      <c r="B413" s="812"/>
      <c r="C413" s="812"/>
      <c r="D413" s="812"/>
      <c r="E413" s="812"/>
      <c r="F413" s="812"/>
      <c r="G413" s="812"/>
      <c r="H413" s="812"/>
      <c r="I413" s="812"/>
      <c r="J413" s="812"/>
      <c r="K413" s="812"/>
      <c r="L413" s="812"/>
      <c r="M413" s="812"/>
      <c r="N413" s="812"/>
      <c r="O413" s="812"/>
      <c r="P413" s="812"/>
      <c r="Q413" s="812"/>
      <c r="R413" s="812"/>
      <c r="S413" s="812"/>
      <c r="T413" s="812"/>
      <c r="U413" s="812"/>
      <c r="V413" s="812"/>
      <c r="W413" s="812"/>
      <c r="X413" s="812"/>
      <c r="Y413" s="812"/>
      <c r="Z413" s="812"/>
      <c r="AA413" s="812"/>
      <c r="AB413" s="812"/>
      <c r="AC413" s="812"/>
      <c r="AD413" s="812"/>
      <c r="AE413" s="812"/>
      <c r="AF413" s="812"/>
      <c r="AG413" s="812"/>
      <c r="AH413" s="812"/>
      <c r="AI413" s="812"/>
      <c r="AJ413" s="812"/>
      <c r="AK413" s="812"/>
      <c r="AL413" s="812"/>
      <c r="AM413" s="812"/>
      <c r="AN413" s="812"/>
      <c r="AO413" s="812"/>
      <c r="AP413" s="812"/>
      <c r="AQ413" s="812"/>
      <c r="AR413" s="812"/>
      <c r="AS413" s="812"/>
      <c r="AT413" s="812"/>
      <c r="AU413" s="812"/>
      <c r="AV413" s="812"/>
      <c r="AW413" s="812"/>
      <c r="AX413" s="812"/>
      <c r="AY413" s="812"/>
      <c r="AZ413" s="812"/>
      <c r="BA413" s="812"/>
      <c r="BB413" s="812"/>
      <c r="BC413" s="812"/>
      <c r="BD413" s="812"/>
      <c r="BE413" s="812"/>
      <c r="BF413" s="812"/>
      <c r="BG413" s="812"/>
      <c r="BH413" s="812"/>
      <c r="BI413" s="812"/>
      <c r="BJ413" s="812"/>
      <c r="BK413" s="812"/>
      <c r="BL413" s="812"/>
      <c r="BM413" s="812"/>
      <c r="BN413" s="812"/>
      <c r="BO413" s="812"/>
      <c r="BP413" s="812"/>
      <c r="BQ413" s="812"/>
      <c r="BR413" s="812"/>
      <c r="BS413" s="812"/>
      <c r="BT413" s="812"/>
      <c r="BU413" s="812"/>
      <c r="BV413" s="812"/>
      <c r="BW413" s="812"/>
      <c r="BX413" s="812"/>
      <c r="BY413" s="812"/>
      <c r="BZ413" s="812"/>
      <c r="CA413" s="812"/>
      <c r="CB413" s="812"/>
      <c r="CC413" s="812"/>
      <c r="CD413" s="812"/>
      <c r="CE413" s="812"/>
      <c r="CF413" s="812"/>
      <c r="CG413" s="812"/>
      <c r="CH413" s="812"/>
      <c r="CI413" s="812"/>
      <c r="CJ413" s="812"/>
      <c r="CK413" s="812"/>
      <c r="CL413" s="812"/>
      <c r="CM413" s="812"/>
      <c r="CN413" s="812"/>
      <c r="CO413" s="812"/>
      <c r="CP413" s="812"/>
      <c r="CQ413" s="812"/>
      <c r="CR413" s="812"/>
      <c r="CS413" s="812"/>
      <c r="CT413" s="812"/>
      <c r="CU413" s="812"/>
      <c r="CV413" s="812"/>
      <c r="CW413" s="812"/>
      <c r="CX413" s="812"/>
      <c r="CY413" s="812"/>
      <c r="CZ413" s="812"/>
      <c r="DA413" s="812"/>
      <c r="DB413" s="812"/>
      <c r="DC413" s="812"/>
      <c r="DD413" s="812"/>
      <c r="DE413" s="812"/>
      <c r="DF413" s="812"/>
      <c r="DG413" s="812"/>
      <c r="DH413" s="812"/>
      <c r="DI413" s="812"/>
      <c r="DJ413" s="812"/>
      <c r="DK413" s="812"/>
      <c r="DL413" s="812"/>
      <c r="DM413" s="812"/>
      <c r="DN413" s="812"/>
      <c r="DO413" s="812"/>
      <c r="DP413" s="812"/>
      <c r="DQ413" s="812"/>
      <c r="DR413" s="812"/>
      <c r="DS413" s="812"/>
      <c r="DT413" s="812"/>
      <c r="DU413" s="812"/>
      <c r="DV413" s="812"/>
      <c r="DW413" s="812"/>
      <c r="DX413" s="812"/>
      <c r="DY413" s="812"/>
      <c r="DZ413" s="812"/>
      <c r="EA413" s="812"/>
      <c r="EB413" s="812"/>
      <c r="EC413" s="812"/>
      <c r="ED413" s="812"/>
      <c r="EE413" s="812"/>
      <c r="EF413" s="812"/>
      <c r="EG413" s="812"/>
      <c r="EH413" s="812"/>
      <c r="EI413" s="812"/>
      <c r="EJ413" s="812"/>
      <c r="EK413" s="812"/>
      <c r="EL413" s="812"/>
      <c r="EM413" s="812"/>
      <c r="EN413" s="812"/>
      <c r="EO413" s="812"/>
      <c r="EP413" s="812"/>
      <c r="EQ413" s="812"/>
      <c r="ER413" s="812"/>
      <c r="ES413" s="812"/>
      <c r="ET413" s="812"/>
      <c r="EU413" s="812"/>
      <c r="EV413" s="812"/>
      <c r="EW413" s="812"/>
      <c r="EX413" s="812"/>
      <c r="EY413" s="812"/>
      <c r="EZ413" s="812"/>
      <c r="FA413" s="812"/>
      <c r="FB413" s="812"/>
      <c r="FC413" s="812"/>
      <c r="FD413" s="812"/>
      <c r="FE413" s="812"/>
      <c r="FF413" s="812"/>
      <c r="FG413" s="812"/>
      <c r="FH413" s="812"/>
      <c r="FI413" s="812"/>
      <c r="FJ413" s="812"/>
      <c r="FK413" s="812"/>
      <c r="FL413" s="812"/>
      <c r="FM413" s="812"/>
      <c r="FN413" s="812"/>
      <c r="FO413" s="812"/>
      <c r="FP413" s="812"/>
      <c r="FQ413" s="812"/>
      <c r="FR413" s="812"/>
      <c r="FS413" s="812"/>
      <c r="FT413" s="812"/>
      <c r="FU413" s="812"/>
      <c r="FV413" s="812"/>
      <c r="FW413" s="812"/>
      <c r="FX413" s="812"/>
      <c r="FY413" s="812"/>
      <c r="FZ413" s="812"/>
      <c r="GA413" s="812"/>
      <c r="GB413" s="812"/>
      <c r="GC413" s="812"/>
      <c r="GD413" s="812"/>
      <c r="GE413" s="812"/>
      <c r="GF413" s="812"/>
      <c r="GG413" s="812"/>
      <c r="GH413" s="812"/>
      <c r="GI413" s="812"/>
      <c r="GJ413" s="812"/>
      <c r="GK413" s="812"/>
      <c r="GL413" s="812"/>
      <c r="GM413" s="812"/>
    </row>
    <row r="414" spans="2:195" ht="15" customHeight="1" x14ac:dyDescent="0.2">
      <c r="B414" s="812"/>
      <c r="C414" s="812"/>
      <c r="D414" s="812"/>
      <c r="E414" s="812"/>
      <c r="F414" s="812"/>
      <c r="G414" s="812"/>
      <c r="H414" s="812"/>
      <c r="I414" s="812"/>
      <c r="J414" s="812"/>
      <c r="K414" s="812"/>
      <c r="L414" s="812"/>
      <c r="M414" s="812"/>
      <c r="N414" s="812"/>
      <c r="O414" s="812"/>
      <c r="P414" s="812"/>
      <c r="Q414" s="812"/>
      <c r="R414" s="812"/>
      <c r="S414" s="812"/>
      <c r="T414" s="812"/>
      <c r="U414" s="812"/>
      <c r="V414" s="812"/>
      <c r="W414" s="812"/>
      <c r="X414" s="812"/>
      <c r="Y414" s="812"/>
      <c r="Z414" s="812"/>
      <c r="AA414" s="812"/>
      <c r="AB414" s="812"/>
      <c r="AC414" s="812"/>
      <c r="AD414" s="812"/>
      <c r="AE414" s="812"/>
      <c r="AF414" s="812"/>
      <c r="AG414" s="812"/>
      <c r="AH414" s="812"/>
      <c r="AI414" s="812"/>
      <c r="AJ414" s="812"/>
      <c r="AK414" s="812"/>
      <c r="AL414" s="812"/>
      <c r="AM414" s="812"/>
      <c r="AN414" s="812"/>
      <c r="AO414" s="812"/>
      <c r="AP414" s="812"/>
      <c r="AQ414" s="812"/>
      <c r="AR414" s="812"/>
      <c r="AS414" s="812"/>
      <c r="AT414" s="812"/>
      <c r="AU414" s="812"/>
      <c r="AV414" s="812"/>
      <c r="AW414" s="812"/>
      <c r="AX414" s="812"/>
      <c r="AY414" s="812"/>
      <c r="AZ414" s="812"/>
      <c r="BA414" s="812"/>
      <c r="BB414" s="812"/>
      <c r="BC414" s="812"/>
      <c r="BD414" s="812"/>
      <c r="BE414" s="812"/>
      <c r="BF414" s="812"/>
      <c r="BG414" s="812"/>
      <c r="BH414" s="812"/>
      <c r="BI414" s="812"/>
      <c r="BJ414" s="812"/>
      <c r="BK414" s="812"/>
      <c r="BL414" s="812"/>
      <c r="BM414" s="812"/>
      <c r="BN414" s="812"/>
      <c r="BO414" s="812"/>
      <c r="BP414" s="812"/>
      <c r="BQ414" s="812"/>
      <c r="BR414" s="812"/>
      <c r="BS414" s="812"/>
      <c r="BT414" s="812"/>
      <c r="BU414" s="812"/>
      <c r="BV414" s="812"/>
      <c r="BW414" s="812"/>
      <c r="BX414" s="812"/>
      <c r="BY414" s="812"/>
      <c r="BZ414" s="812"/>
      <c r="CA414" s="812"/>
      <c r="CB414" s="812"/>
      <c r="CC414" s="812"/>
      <c r="CD414" s="812"/>
      <c r="CE414" s="812"/>
      <c r="CF414" s="812"/>
      <c r="CG414" s="812"/>
      <c r="CH414" s="812"/>
      <c r="CI414" s="812"/>
      <c r="CJ414" s="812"/>
      <c r="CK414" s="812"/>
      <c r="CL414" s="812"/>
      <c r="CM414" s="812"/>
      <c r="CN414" s="812"/>
      <c r="CO414" s="812"/>
      <c r="CP414" s="812"/>
      <c r="CQ414" s="812"/>
      <c r="CR414" s="812"/>
      <c r="CS414" s="812"/>
      <c r="CT414" s="812"/>
      <c r="CU414" s="812"/>
      <c r="CV414" s="812"/>
      <c r="CW414" s="812"/>
      <c r="CX414" s="812"/>
      <c r="CY414" s="812"/>
      <c r="CZ414" s="812"/>
      <c r="DA414" s="812"/>
      <c r="DB414" s="812"/>
      <c r="DC414" s="812"/>
      <c r="DD414" s="812"/>
      <c r="DE414" s="812"/>
      <c r="DF414" s="812"/>
      <c r="DG414" s="812"/>
      <c r="DH414" s="812"/>
      <c r="DI414" s="812"/>
      <c r="DJ414" s="812"/>
      <c r="DK414" s="812"/>
      <c r="DL414" s="812"/>
      <c r="DM414" s="812"/>
      <c r="DN414" s="812"/>
      <c r="DO414" s="812"/>
      <c r="DP414" s="812"/>
      <c r="DQ414" s="812"/>
      <c r="DR414" s="812"/>
      <c r="DS414" s="812"/>
      <c r="DT414" s="812"/>
      <c r="DU414" s="812"/>
      <c r="DV414" s="812"/>
      <c r="DW414" s="812"/>
      <c r="DX414" s="812"/>
      <c r="DY414" s="812"/>
      <c r="DZ414" s="812"/>
      <c r="EA414" s="812"/>
      <c r="EB414" s="812"/>
      <c r="EC414" s="812"/>
      <c r="ED414" s="812"/>
      <c r="EE414" s="812"/>
      <c r="EF414" s="812"/>
      <c r="EG414" s="812"/>
      <c r="EH414" s="812"/>
      <c r="EI414" s="812"/>
      <c r="EJ414" s="812"/>
      <c r="EK414" s="812"/>
      <c r="EL414" s="812"/>
      <c r="EM414" s="812"/>
      <c r="EN414" s="812"/>
      <c r="EO414" s="812"/>
      <c r="EP414" s="812"/>
      <c r="EQ414" s="812"/>
      <c r="ER414" s="812"/>
      <c r="ES414" s="812"/>
      <c r="ET414" s="812"/>
      <c r="EU414" s="812"/>
      <c r="EV414" s="812"/>
      <c r="EW414" s="812"/>
      <c r="EX414" s="812"/>
      <c r="EY414" s="812"/>
      <c r="EZ414" s="812"/>
      <c r="FA414" s="812"/>
      <c r="FB414" s="812"/>
      <c r="FC414" s="812"/>
      <c r="FD414" s="812"/>
      <c r="FE414" s="812"/>
      <c r="FF414" s="812"/>
      <c r="FG414" s="812"/>
      <c r="FH414" s="812"/>
      <c r="FI414" s="812"/>
      <c r="FJ414" s="812"/>
      <c r="FK414" s="812"/>
      <c r="FL414" s="812"/>
      <c r="FM414" s="812"/>
      <c r="FN414" s="812"/>
      <c r="FO414" s="812"/>
      <c r="FP414" s="812"/>
      <c r="FQ414" s="812"/>
      <c r="FR414" s="812"/>
      <c r="FS414" s="812"/>
      <c r="FT414" s="812"/>
      <c r="FU414" s="812"/>
      <c r="FV414" s="812"/>
      <c r="FW414" s="812"/>
      <c r="FX414" s="812"/>
      <c r="FY414" s="812"/>
      <c r="FZ414" s="812"/>
      <c r="GA414" s="812"/>
      <c r="GB414" s="812"/>
      <c r="GC414" s="812"/>
      <c r="GD414" s="812"/>
      <c r="GE414" s="812"/>
      <c r="GF414" s="812"/>
      <c r="GG414" s="812"/>
      <c r="GH414" s="812"/>
      <c r="GI414" s="812"/>
      <c r="GJ414" s="812"/>
      <c r="GK414" s="812"/>
      <c r="GL414" s="812"/>
      <c r="GM414" s="812"/>
    </row>
    <row r="415" spans="2:195" ht="15" customHeight="1" x14ac:dyDescent="0.2">
      <c r="B415" s="812"/>
      <c r="C415" s="812"/>
      <c r="D415" s="812"/>
      <c r="E415" s="812"/>
      <c r="F415" s="812"/>
      <c r="G415" s="812"/>
      <c r="H415" s="812"/>
      <c r="I415" s="812"/>
      <c r="J415" s="812"/>
      <c r="K415" s="812"/>
      <c r="L415" s="812"/>
      <c r="M415" s="812"/>
      <c r="N415" s="812"/>
      <c r="O415" s="812"/>
      <c r="P415" s="812"/>
      <c r="Q415" s="812"/>
      <c r="R415" s="812"/>
      <c r="S415" s="812"/>
      <c r="T415" s="812"/>
      <c r="U415" s="812"/>
      <c r="V415" s="812"/>
      <c r="W415" s="812"/>
      <c r="X415" s="812"/>
      <c r="Y415" s="812"/>
      <c r="Z415" s="812"/>
      <c r="AA415" s="812"/>
      <c r="AB415" s="812"/>
      <c r="AC415" s="812"/>
      <c r="AD415" s="812"/>
      <c r="AE415" s="812"/>
      <c r="AF415" s="812"/>
      <c r="AG415" s="812"/>
      <c r="AH415" s="812"/>
      <c r="AI415" s="812"/>
      <c r="AJ415" s="812"/>
      <c r="AK415" s="812"/>
      <c r="AL415" s="812"/>
      <c r="AM415" s="812"/>
      <c r="AN415" s="812"/>
      <c r="AO415" s="812"/>
      <c r="AP415" s="812"/>
      <c r="AQ415" s="812"/>
      <c r="AR415" s="812"/>
      <c r="AS415" s="812"/>
      <c r="AT415" s="812"/>
      <c r="AU415" s="812"/>
      <c r="AV415" s="812"/>
      <c r="AW415" s="812"/>
      <c r="AX415" s="812"/>
      <c r="AY415" s="812"/>
      <c r="AZ415" s="812"/>
      <c r="BA415" s="812"/>
      <c r="BB415" s="812"/>
      <c r="BC415" s="812"/>
      <c r="BD415" s="812"/>
      <c r="BE415" s="812"/>
      <c r="BF415" s="812"/>
      <c r="BG415" s="812"/>
      <c r="BH415" s="812"/>
      <c r="BI415" s="812"/>
      <c r="BJ415" s="812"/>
      <c r="BK415" s="812"/>
      <c r="BL415" s="812"/>
      <c r="BM415" s="812"/>
      <c r="BN415" s="812"/>
      <c r="BO415" s="812"/>
      <c r="BP415" s="812"/>
      <c r="BQ415" s="812"/>
      <c r="BR415" s="812"/>
      <c r="BS415" s="812"/>
      <c r="BT415" s="812"/>
      <c r="BU415" s="812"/>
      <c r="BV415" s="812"/>
      <c r="BW415" s="812"/>
      <c r="BX415" s="812"/>
      <c r="BY415" s="812"/>
      <c r="BZ415" s="812"/>
      <c r="CA415" s="812"/>
      <c r="CB415" s="812"/>
      <c r="CC415" s="812"/>
      <c r="CD415" s="812"/>
      <c r="CE415" s="812"/>
      <c r="CF415" s="812"/>
      <c r="CG415" s="812"/>
      <c r="CH415" s="812"/>
      <c r="CI415" s="812"/>
      <c r="CJ415" s="812"/>
      <c r="CK415" s="812"/>
      <c r="CL415" s="812"/>
      <c r="CM415" s="812"/>
      <c r="CN415" s="812"/>
      <c r="CO415" s="812"/>
      <c r="CP415" s="812"/>
      <c r="CQ415" s="812"/>
      <c r="CR415" s="812"/>
      <c r="CS415" s="812"/>
      <c r="CT415" s="812"/>
      <c r="CU415" s="812"/>
      <c r="CV415" s="812"/>
      <c r="CW415" s="812"/>
      <c r="CX415" s="812"/>
      <c r="CY415" s="812"/>
      <c r="CZ415" s="812"/>
      <c r="DA415" s="812"/>
      <c r="DB415" s="812"/>
      <c r="DC415" s="812"/>
      <c r="DD415" s="812"/>
      <c r="DE415" s="812"/>
      <c r="DF415" s="812"/>
      <c r="DG415" s="812"/>
      <c r="DH415" s="812"/>
      <c r="DI415" s="812"/>
      <c r="DJ415" s="812"/>
      <c r="DK415" s="812"/>
      <c r="DL415" s="812"/>
      <c r="DM415" s="812"/>
      <c r="DN415" s="812"/>
      <c r="DO415" s="812"/>
      <c r="DP415" s="812"/>
      <c r="DQ415" s="812"/>
      <c r="DR415" s="812"/>
      <c r="DS415" s="812"/>
      <c r="DT415" s="812"/>
      <c r="DU415" s="812"/>
      <c r="DV415" s="812"/>
      <c r="DW415" s="812"/>
      <c r="DX415" s="812"/>
      <c r="DY415" s="812"/>
      <c r="DZ415" s="812"/>
      <c r="EA415" s="812"/>
      <c r="EB415" s="812"/>
      <c r="EC415" s="812"/>
      <c r="ED415" s="812"/>
      <c r="EE415" s="812"/>
      <c r="EF415" s="812"/>
      <c r="EG415" s="812"/>
      <c r="EH415" s="812"/>
      <c r="EI415" s="812"/>
      <c r="EJ415" s="812"/>
      <c r="EK415" s="812"/>
      <c r="EL415" s="812"/>
      <c r="EM415" s="812"/>
      <c r="EN415" s="812"/>
      <c r="EO415" s="812"/>
      <c r="EP415" s="812"/>
      <c r="EQ415" s="812"/>
      <c r="ER415" s="812"/>
      <c r="ES415" s="812"/>
      <c r="ET415" s="812"/>
      <c r="EU415" s="812"/>
      <c r="EV415" s="812"/>
      <c r="EW415" s="812"/>
      <c r="EX415" s="812"/>
      <c r="EY415" s="812"/>
      <c r="EZ415" s="812"/>
      <c r="FA415" s="812"/>
      <c r="FB415" s="812"/>
      <c r="FC415" s="812"/>
      <c r="FD415" s="812"/>
      <c r="FE415" s="812"/>
      <c r="FF415" s="812"/>
      <c r="FG415" s="812"/>
      <c r="FH415" s="812"/>
      <c r="FI415" s="812"/>
      <c r="FJ415" s="812"/>
      <c r="FK415" s="812"/>
      <c r="FL415" s="812"/>
      <c r="FM415" s="812"/>
      <c r="FN415" s="812"/>
      <c r="FO415" s="812"/>
      <c r="FP415" s="812"/>
      <c r="FQ415" s="812"/>
      <c r="FR415" s="812"/>
      <c r="FS415" s="812"/>
      <c r="FT415" s="812"/>
      <c r="FU415" s="812"/>
      <c r="FV415" s="812"/>
      <c r="FW415" s="812"/>
      <c r="FX415" s="812"/>
      <c r="FY415" s="812"/>
      <c r="FZ415" s="812"/>
      <c r="GA415" s="812"/>
      <c r="GB415" s="812"/>
      <c r="GC415" s="812"/>
      <c r="GD415" s="812"/>
      <c r="GE415" s="812"/>
      <c r="GF415" s="812"/>
      <c r="GG415" s="812"/>
      <c r="GH415" s="812"/>
      <c r="GI415" s="812"/>
      <c r="GJ415" s="812"/>
      <c r="GK415" s="812"/>
      <c r="GL415" s="812"/>
      <c r="GM415" s="812"/>
    </row>
    <row r="416" spans="2:195" ht="15" customHeight="1" x14ac:dyDescent="0.2">
      <c r="B416" s="812"/>
      <c r="C416" s="812"/>
      <c r="D416" s="812"/>
      <c r="E416" s="812"/>
      <c r="F416" s="812"/>
      <c r="G416" s="812"/>
      <c r="H416" s="812"/>
      <c r="I416" s="812"/>
      <c r="J416" s="812"/>
      <c r="K416" s="812"/>
      <c r="L416" s="812"/>
      <c r="M416" s="812"/>
      <c r="N416" s="812"/>
      <c r="O416" s="812"/>
      <c r="P416" s="812"/>
      <c r="Q416" s="812"/>
      <c r="R416" s="812"/>
      <c r="S416" s="812"/>
      <c r="T416" s="812"/>
      <c r="U416" s="812"/>
      <c r="V416" s="812"/>
      <c r="W416" s="812"/>
      <c r="X416" s="812"/>
      <c r="Y416" s="812"/>
      <c r="Z416" s="812"/>
      <c r="AA416" s="812"/>
      <c r="AB416" s="812"/>
      <c r="AC416" s="812"/>
      <c r="AD416" s="812"/>
      <c r="AE416" s="812"/>
      <c r="AF416" s="812"/>
      <c r="AG416" s="812"/>
      <c r="AH416" s="812"/>
      <c r="AI416" s="812"/>
      <c r="AJ416" s="812"/>
      <c r="AK416" s="812"/>
      <c r="AL416" s="812"/>
      <c r="AM416" s="812"/>
      <c r="AN416" s="812"/>
      <c r="AO416" s="812"/>
      <c r="AP416" s="812"/>
      <c r="AQ416" s="812"/>
      <c r="AR416" s="812"/>
      <c r="AS416" s="812"/>
      <c r="AT416" s="812"/>
      <c r="AU416" s="812"/>
      <c r="AV416" s="812"/>
      <c r="AW416" s="812"/>
      <c r="AX416" s="812"/>
      <c r="AY416" s="812"/>
      <c r="AZ416" s="812"/>
      <c r="BA416" s="812"/>
      <c r="BB416" s="812"/>
      <c r="BC416" s="812"/>
      <c r="BD416" s="812"/>
      <c r="BE416" s="812"/>
      <c r="BF416" s="812"/>
      <c r="BG416" s="812"/>
      <c r="BH416" s="812"/>
      <c r="BI416" s="812"/>
      <c r="BJ416" s="812"/>
      <c r="BK416" s="812"/>
      <c r="BL416" s="812"/>
      <c r="BM416" s="812"/>
      <c r="BN416" s="812"/>
      <c r="BO416" s="812"/>
      <c r="BP416" s="812"/>
      <c r="BQ416" s="812"/>
      <c r="BR416" s="812"/>
      <c r="BS416" s="812"/>
      <c r="BT416" s="812"/>
      <c r="BU416" s="812"/>
      <c r="BV416" s="812"/>
      <c r="BW416" s="812"/>
      <c r="BX416" s="812"/>
      <c r="BY416" s="812"/>
      <c r="BZ416" s="812"/>
      <c r="CA416" s="812"/>
      <c r="CB416" s="812"/>
      <c r="CC416" s="812"/>
      <c r="CD416" s="812"/>
      <c r="CE416" s="812"/>
      <c r="CF416" s="812"/>
      <c r="CG416" s="812"/>
      <c r="CH416" s="812"/>
      <c r="CI416" s="812"/>
      <c r="CJ416" s="812"/>
      <c r="CK416" s="812"/>
      <c r="CL416" s="812"/>
      <c r="CM416" s="812"/>
      <c r="CN416" s="812"/>
      <c r="CO416" s="812"/>
      <c r="CP416" s="812"/>
      <c r="CQ416" s="812"/>
      <c r="CR416" s="812"/>
      <c r="CS416" s="812"/>
      <c r="CT416" s="812"/>
      <c r="CU416" s="812"/>
      <c r="CV416" s="812"/>
      <c r="CW416" s="812"/>
      <c r="CX416" s="812"/>
      <c r="CY416" s="812"/>
      <c r="CZ416" s="812"/>
      <c r="DA416" s="812"/>
      <c r="DB416" s="812"/>
      <c r="DC416" s="812"/>
      <c r="DD416" s="812"/>
      <c r="DE416" s="812"/>
      <c r="DF416" s="812"/>
      <c r="DG416" s="812"/>
      <c r="DH416" s="812"/>
      <c r="DI416" s="812"/>
      <c r="DJ416" s="812"/>
      <c r="DK416" s="812"/>
      <c r="DL416" s="812"/>
      <c r="DM416" s="812"/>
      <c r="DN416" s="812"/>
      <c r="DO416" s="812"/>
      <c r="DP416" s="812"/>
      <c r="DQ416" s="812"/>
      <c r="DR416" s="812"/>
      <c r="DS416" s="812"/>
      <c r="DT416" s="812"/>
      <c r="DU416" s="812"/>
      <c r="DV416" s="812"/>
      <c r="DW416" s="812"/>
      <c r="DX416" s="812"/>
      <c r="DY416" s="812"/>
      <c r="DZ416" s="812"/>
      <c r="EA416" s="812"/>
      <c r="EB416" s="812"/>
      <c r="EC416" s="812"/>
      <c r="ED416" s="812"/>
      <c r="EE416" s="812"/>
      <c r="EF416" s="812"/>
      <c r="EG416" s="812"/>
      <c r="EH416" s="812"/>
      <c r="EI416" s="812"/>
      <c r="EJ416" s="812"/>
      <c r="EK416" s="812"/>
      <c r="EL416" s="812"/>
      <c r="EM416" s="812"/>
      <c r="EN416" s="812"/>
      <c r="EO416" s="812"/>
      <c r="EP416" s="812"/>
      <c r="EQ416" s="812"/>
      <c r="ER416" s="812"/>
      <c r="ES416" s="812"/>
      <c r="ET416" s="812"/>
      <c r="EU416" s="812"/>
      <c r="EV416" s="812"/>
      <c r="EW416" s="812"/>
      <c r="EX416" s="812"/>
      <c r="EY416" s="812"/>
      <c r="EZ416" s="812"/>
      <c r="FA416" s="812"/>
      <c r="FB416" s="812"/>
      <c r="FC416" s="812"/>
      <c r="FD416" s="812"/>
      <c r="FE416" s="812"/>
      <c r="FF416" s="812"/>
      <c r="FG416" s="812"/>
      <c r="FH416" s="812"/>
      <c r="FI416" s="812"/>
      <c r="FJ416" s="812"/>
      <c r="FK416" s="812"/>
      <c r="FL416" s="812"/>
      <c r="FM416" s="812"/>
      <c r="FN416" s="812"/>
      <c r="FO416" s="812"/>
      <c r="FP416" s="812"/>
      <c r="FQ416" s="812"/>
      <c r="FR416" s="812"/>
      <c r="FS416" s="812"/>
      <c r="FT416" s="812"/>
      <c r="FU416" s="812"/>
      <c r="FV416" s="812"/>
      <c r="FW416" s="812"/>
      <c r="FX416" s="812"/>
      <c r="FY416" s="812"/>
      <c r="FZ416" s="812"/>
      <c r="GA416" s="812"/>
      <c r="GB416" s="812"/>
      <c r="GC416" s="812"/>
      <c r="GD416" s="812"/>
      <c r="GE416" s="812"/>
      <c r="GF416" s="812"/>
      <c r="GG416" s="812"/>
      <c r="GH416" s="812"/>
      <c r="GI416" s="812"/>
      <c r="GJ416" s="812"/>
      <c r="GK416" s="812"/>
      <c r="GL416" s="812"/>
      <c r="GM416" s="812"/>
    </row>
    <row r="417" spans="2:195" ht="15" customHeight="1" x14ac:dyDescent="0.2">
      <c r="B417" s="812"/>
      <c r="C417" s="812"/>
      <c r="D417" s="812"/>
      <c r="E417" s="812"/>
      <c r="F417" s="812"/>
      <c r="G417" s="812"/>
      <c r="H417" s="812"/>
      <c r="I417" s="812"/>
      <c r="J417" s="812"/>
      <c r="K417" s="812"/>
      <c r="L417" s="812"/>
      <c r="M417" s="812"/>
      <c r="N417" s="812"/>
      <c r="O417" s="812"/>
      <c r="P417" s="812"/>
      <c r="Q417" s="812"/>
      <c r="R417" s="812"/>
      <c r="S417" s="812"/>
      <c r="T417" s="812"/>
      <c r="U417" s="812"/>
      <c r="V417" s="812"/>
      <c r="W417" s="812"/>
      <c r="X417" s="812"/>
      <c r="Y417" s="812"/>
      <c r="Z417" s="812"/>
      <c r="AA417" s="812"/>
      <c r="AB417" s="812"/>
      <c r="AC417" s="812"/>
      <c r="AD417" s="812"/>
      <c r="AE417" s="812"/>
      <c r="AF417" s="812"/>
      <c r="AG417" s="812"/>
      <c r="AH417" s="812"/>
      <c r="AI417" s="812"/>
      <c r="AJ417" s="812"/>
      <c r="AK417" s="812"/>
      <c r="AL417" s="812"/>
      <c r="AM417" s="812"/>
      <c r="AN417" s="812"/>
      <c r="AO417" s="812"/>
      <c r="AP417" s="812"/>
      <c r="AQ417" s="812"/>
      <c r="AR417" s="812"/>
      <c r="AS417" s="812"/>
      <c r="AT417" s="812"/>
      <c r="AU417" s="812"/>
      <c r="AV417" s="812"/>
      <c r="AW417" s="812"/>
      <c r="AX417" s="812"/>
      <c r="AY417" s="812"/>
      <c r="AZ417" s="812"/>
      <c r="BA417" s="812"/>
      <c r="BB417" s="812"/>
      <c r="BC417" s="812"/>
      <c r="BD417" s="812"/>
      <c r="BE417" s="812"/>
      <c r="BF417" s="812"/>
      <c r="BG417" s="812"/>
      <c r="BH417" s="812"/>
      <c r="BI417" s="812"/>
      <c r="BJ417" s="812"/>
      <c r="BK417" s="812"/>
      <c r="BL417" s="812"/>
      <c r="BM417" s="812"/>
      <c r="BN417" s="812"/>
      <c r="BO417" s="812"/>
      <c r="BP417" s="812"/>
      <c r="BQ417" s="812"/>
      <c r="BR417" s="812"/>
      <c r="BS417" s="812"/>
      <c r="BT417" s="812"/>
      <c r="BU417" s="812"/>
      <c r="BV417" s="812"/>
      <c r="BW417" s="812"/>
      <c r="BX417" s="812"/>
      <c r="BY417" s="812"/>
      <c r="BZ417" s="812"/>
      <c r="CA417" s="812"/>
      <c r="CB417" s="812"/>
      <c r="CC417" s="812"/>
      <c r="CD417" s="812"/>
      <c r="CE417" s="812"/>
      <c r="CF417" s="812"/>
      <c r="CG417" s="812"/>
      <c r="CH417" s="812"/>
      <c r="CI417" s="812"/>
      <c r="CJ417" s="812"/>
      <c r="CK417" s="812"/>
      <c r="CL417" s="812"/>
      <c r="CM417" s="812"/>
      <c r="CN417" s="812"/>
      <c r="CO417" s="812"/>
      <c r="CP417" s="812"/>
      <c r="CQ417" s="812"/>
      <c r="CR417" s="812"/>
      <c r="CS417" s="812"/>
      <c r="CT417" s="812"/>
      <c r="CU417" s="812"/>
      <c r="CV417" s="812"/>
      <c r="CW417" s="812"/>
      <c r="CX417" s="812"/>
      <c r="CY417" s="812"/>
      <c r="CZ417" s="812"/>
      <c r="DA417" s="812"/>
      <c r="DB417" s="812"/>
      <c r="DC417" s="812"/>
      <c r="DD417" s="812"/>
      <c r="DE417" s="812"/>
      <c r="DF417" s="812"/>
      <c r="DG417" s="812"/>
      <c r="DH417" s="812"/>
      <c r="DI417" s="812"/>
      <c r="DJ417" s="812"/>
      <c r="DK417" s="812"/>
      <c r="DL417" s="812"/>
      <c r="DM417" s="812"/>
      <c r="DN417" s="812"/>
      <c r="DO417" s="812"/>
      <c r="DP417" s="812"/>
      <c r="DQ417" s="812"/>
      <c r="DR417" s="812"/>
      <c r="DS417" s="812"/>
      <c r="DT417" s="812"/>
      <c r="DU417" s="812"/>
      <c r="DV417" s="812"/>
      <c r="DW417" s="812"/>
      <c r="DX417" s="812"/>
      <c r="DY417" s="812"/>
      <c r="DZ417" s="812"/>
      <c r="EA417" s="812"/>
      <c r="EB417" s="812"/>
      <c r="EC417" s="812"/>
      <c r="ED417" s="812"/>
      <c r="EE417" s="812"/>
      <c r="EF417" s="812"/>
      <c r="EG417" s="812"/>
      <c r="EH417" s="812"/>
      <c r="EI417" s="812"/>
      <c r="EJ417" s="812"/>
      <c r="EK417" s="812"/>
      <c r="EL417" s="812"/>
      <c r="EM417" s="812"/>
      <c r="EN417" s="812"/>
      <c r="EO417" s="812"/>
      <c r="EP417" s="812"/>
      <c r="EQ417" s="812"/>
      <c r="ER417" s="812"/>
      <c r="ES417" s="812"/>
      <c r="ET417" s="812"/>
      <c r="EU417" s="812"/>
      <c r="EV417" s="812"/>
      <c r="EW417" s="812"/>
      <c r="EX417" s="812"/>
      <c r="EY417" s="812"/>
      <c r="EZ417" s="812"/>
      <c r="FA417" s="812"/>
      <c r="FB417" s="812"/>
      <c r="FC417" s="812"/>
      <c r="FD417" s="812"/>
      <c r="FE417" s="812"/>
      <c r="FF417" s="812"/>
      <c r="FG417" s="812"/>
      <c r="FH417" s="812"/>
      <c r="FI417" s="812"/>
      <c r="FJ417" s="812"/>
      <c r="FK417" s="812"/>
      <c r="FL417" s="812"/>
      <c r="FM417" s="812"/>
      <c r="FN417" s="812"/>
      <c r="FO417" s="812"/>
      <c r="FP417" s="812"/>
      <c r="FQ417" s="812"/>
      <c r="FR417" s="812"/>
      <c r="FS417" s="812"/>
      <c r="FT417" s="812"/>
      <c r="FU417" s="812"/>
      <c r="FV417" s="812"/>
      <c r="FW417" s="812"/>
      <c r="FX417" s="812"/>
      <c r="FY417" s="812"/>
      <c r="FZ417" s="812"/>
      <c r="GA417" s="812"/>
      <c r="GB417" s="812"/>
      <c r="GC417" s="812"/>
      <c r="GD417" s="812"/>
      <c r="GE417" s="812"/>
      <c r="GF417" s="812"/>
      <c r="GG417" s="812"/>
      <c r="GH417" s="812"/>
      <c r="GI417" s="812"/>
      <c r="GJ417" s="812"/>
      <c r="GK417" s="812"/>
      <c r="GL417" s="812"/>
      <c r="GM417" s="812"/>
    </row>
    <row r="418" spans="2:195" ht="15" customHeight="1" x14ac:dyDescent="0.2">
      <c r="B418" s="812"/>
      <c r="C418" s="812"/>
      <c r="D418" s="812"/>
      <c r="E418" s="812"/>
      <c r="F418" s="812"/>
      <c r="G418" s="812"/>
      <c r="H418" s="812"/>
      <c r="I418" s="812"/>
      <c r="J418" s="812"/>
      <c r="K418" s="812"/>
      <c r="L418" s="812"/>
      <c r="M418" s="812"/>
      <c r="N418" s="812"/>
      <c r="O418" s="812"/>
      <c r="P418" s="812"/>
      <c r="Q418" s="812"/>
      <c r="R418" s="812"/>
      <c r="S418" s="812"/>
      <c r="T418" s="812"/>
      <c r="U418" s="812"/>
      <c r="V418" s="812"/>
      <c r="W418" s="812"/>
      <c r="X418" s="812"/>
      <c r="Y418" s="812"/>
      <c r="Z418" s="812"/>
      <c r="AA418" s="812"/>
      <c r="AB418" s="812"/>
      <c r="AC418" s="812"/>
      <c r="AD418" s="812"/>
      <c r="AE418" s="812"/>
      <c r="AF418" s="812"/>
      <c r="AG418" s="812"/>
      <c r="AH418" s="812"/>
      <c r="AI418" s="812"/>
      <c r="AJ418" s="812"/>
      <c r="AK418" s="812"/>
      <c r="AL418" s="812"/>
      <c r="AM418" s="812"/>
      <c r="AN418" s="812"/>
      <c r="AO418" s="812"/>
      <c r="AP418" s="812"/>
      <c r="AQ418" s="812"/>
      <c r="AR418" s="812"/>
      <c r="AS418" s="812"/>
      <c r="AT418" s="812"/>
      <c r="AU418" s="812"/>
      <c r="AV418" s="812"/>
      <c r="AW418" s="812"/>
      <c r="AX418" s="812"/>
      <c r="AY418" s="812"/>
      <c r="AZ418" s="812"/>
      <c r="BA418" s="812"/>
      <c r="BB418" s="812"/>
      <c r="BC418" s="812"/>
      <c r="BD418" s="812"/>
      <c r="BE418" s="812"/>
      <c r="BF418" s="812"/>
      <c r="BG418" s="812"/>
      <c r="BH418" s="812"/>
      <c r="BI418" s="812"/>
      <c r="BJ418" s="812"/>
      <c r="BK418" s="812"/>
      <c r="BL418" s="812"/>
      <c r="BM418" s="812"/>
      <c r="BN418" s="812"/>
      <c r="BO418" s="812"/>
      <c r="BP418" s="812"/>
      <c r="BQ418" s="812"/>
      <c r="BR418" s="812"/>
      <c r="BS418" s="812"/>
      <c r="BT418" s="812"/>
      <c r="BU418" s="812"/>
      <c r="BV418" s="812"/>
      <c r="BW418" s="812"/>
      <c r="BX418" s="812"/>
      <c r="BY418" s="812"/>
      <c r="BZ418" s="812"/>
      <c r="CA418" s="812"/>
      <c r="CB418" s="812"/>
      <c r="CC418" s="812"/>
      <c r="CD418" s="812"/>
      <c r="CE418" s="812"/>
      <c r="CF418" s="812"/>
      <c r="CG418" s="812"/>
      <c r="CH418" s="812"/>
      <c r="CI418" s="812"/>
      <c r="CJ418" s="812"/>
      <c r="CK418" s="812"/>
      <c r="CL418" s="812"/>
      <c r="CM418" s="812"/>
      <c r="CN418" s="812"/>
      <c r="CO418" s="812"/>
      <c r="CP418" s="812"/>
      <c r="CQ418" s="812"/>
      <c r="CR418" s="812"/>
      <c r="CS418" s="812"/>
      <c r="CT418" s="812"/>
      <c r="CU418" s="812"/>
      <c r="CV418" s="812"/>
      <c r="CW418" s="812"/>
      <c r="CX418" s="812"/>
      <c r="CY418" s="812"/>
      <c r="CZ418" s="812"/>
      <c r="DA418" s="812"/>
      <c r="DB418" s="812"/>
      <c r="DC418" s="812"/>
      <c r="DD418" s="812"/>
      <c r="DE418" s="812"/>
      <c r="DF418" s="812"/>
      <c r="DG418" s="812"/>
      <c r="DH418" s="812"/>
      <c r="DI418" s="812"/>
      <c r="DJ418" s="812"/>
      <c r="DK418" s="812"/>
      <c r="DL418" s="812"/>
      <c r="DM418" s="812"/>
      <c r="DN418" s="812"/>
      <c r="DO418" s="812"/>
      <c r="DP418" s="812"/>
      <c r="DQ418" s="812"/>
      <c r="DR418" s="812"/>
      <c r="DS418" s="812"/>
      <c r="DT418" s="812"/>
      <c r="DU418" s="812"/>
      <c r="DV418" s="812"/>
      <c r="DW418" s="812"/>
      <c r="DX418" s="812"/>
      <c r="DY418" s="812"/>
      <c r="DZ418" s="812"/>
      <c r="EA418" s="812"/>
      <c r="EB418" s="812"/>
      <c r="EC418" s="812"/>
      <c r="ED418" s="812"/>
      <c r="EE418" s="812"/>
      <c r="EF418" s="812"/>
      <c r="EG418" s="812"/>
      <c r="EH418" s="812"/>
      <c r="EI418" s="812"/>
      <c r="EJ418" s="812"/>
      <c r="EK418" s="812"/>
      <c r="EL418" s="812"/>
      <c r="EM418" s="812"/>
      <c r="EN418" s="812"/>
      <c r="EO418" s="812"/>
      <c r="EP418" s="812"/>
      <c r="EQ418" s="812"/>
      <c r="ER418" s="812"/>
      <c r="ES418" s="812"/>
      <c r="ET418" s="812"/>
      <c r="EU418" s="812"/>
      <c r="EV418" s="812"/>
      <c r="EW418" s="812"/>
      <c r="EX418" s="812"/>
      <c r="EY418" s="812"/>
      <c r="EZ418" s="812"/>
      <c r="FA418" s="812"/>
      <c r="FB418" s="812"/>
      <c r="FC418" s="812"/>
      <c r="FD418" s="812"/>
      <c r="FE418" s="812"/>
      <c r="FF418" s="812"/>
      <c r="FG418" s="812"/>
      <c r="FH418" s="812"/>
      <c r="FI418" s="812"/>
      <c r="FJ418" s="812"/>
      <c r="FK418" s="812"/>
      <c r="FL418" s="812"/>
      <c r="FM418" s="812"/>
      <c r="FN418" s="812"/>
      <c r="FO418" s="812"/>
      <c r="FP418" s="812"/>
      <c r="FQ418" s="812"/>
      <c r="FR418" s="812"/>
      <c r="FS418" s="812"/>
      <c r="FT418" s="812"/>
      <c r="FU418" s="812"/>
      <c r="FV418" s="812"/>
      <c r="FW418" s="812"/>
      <c r="FX418" s="812"/>
      <c r="FY418" s="812"/>
      <c r="FZ418" s="812"/>
      <c r="GA418" s="812"/>
      <c r="GB418" s="812"/>
      <c r="GC418" s="812"/>
      <c r="GD418" s="812"/>
      <c r="GE418" s="812"/>
      <c r="GF418" s="812"/>
      <c r="GG418" s="812"/>
      <c r="GH418" s="812"/>
      <c r="GI418" s="812"/>
      <c r="GJ418" s="812"/>
      <c r="GK418" s="812"/>
      <c r="GL418" s="812"/>
      <c r="GM418" s="812"/>
    </row>
    <row r="419" spans="2:195" ht="15" customHeight="1" x14ac:dyDescent="0.2">
      <c r="B419" s="812"/>
      <c r="C419" s="812"/>
      <c r="D419" s="812"/>
      <c r="E419" s="812"/>
      <c r="F419" s="812"/>
      <c r="G419" s="812"/>
      <c r="H419" s="812"/>
      <c r="I419" s="812"/>
      <c r="J419" s="812"/>
      <c r="K419" s="812"/>
      <c r="L419" s="812"/>
      <c r="M419" s="812"/>
      <c r="N419" s="812"/>
      <c r="O419" s="812"/>
      <c r="P419" s="812"/>
      <c r="Q419" s="812"/>
      <c r="R419" s="812"/>
      <c r="S419" s="812"/>
      <c r="T419" s="812"/>
      <c r="U419" s="812"/>
      <c r="V419" s="812"/>
      <c r="W419" s="812"/>
      <c r="X419" s="812"/>
      <c r="Y419" s="812"/>
      <c r="Z419" s="812"/>
      <c r="AA419" s="812"/>
      <c r="AB419" s="812"/>
      <c r="AC419" s="812"/>
      <c r="AD419" s="812"/>
      <c r="AE419" s="812"/>
      <c r="AF419" s="812"/>
      <c r="AG419" s="812"/>
      <c r="AH419" s="812"/>
      <c r="AI419" s="812"/>
      <c r="AJ419" s="812"/>
      <c r="AK419" s="812"/>
      <c r="AL419" s="812"/>
      <c r="AM419" s="812"/>
      <c r="AN419" s="812"/>
      <c r="AO419" s="812"/>
      <c r="AP419" s="812"/>
      <c r="AQ419" s="812"/>
      <c r="AR419" s="812"/>
      <c r="AS419" s="812"/>
      <c r="AT419" s="812"/>
      <c r="AU419" s="812"/>
      <c r="AV419" s="812"/>
      <c r="AW419" s="812"/>
      <c r="AX419" s="812"/>
      <c r="AY419" s="812"/>
      <c r="AZ419" s="812"/>
      <c r="BA419" s="812"/>
      <c r="BB419" s="812"/>
      <c r="BC419" s="812"/>
      <c r="BD419" s="812"/>
      <c r="BE419" s="812"/>
      <c r="BF419" s="812"/>
      <c r="BG419" s="812"/>
      <c r="BH419" s="812"/>
      <c r="BI419" s="812"/>
      <c r="BJ419" s="812"/>
      <c r="BK419" s="812"/>
      <c r="BL419" s="812"/>
      <c r="BM419" s="812"/>
      <c r="BN419" s="812"/>
      <c r="BO419" s="812"/>
      <c r="BP419" s="812"/>
      <c r="BQ419" s="812"/>
      <c r="BR419" s="812"/>
      <c r="BS419" s="812"/>
      <c r="BT419" s="812"/>
      <c r="BU419" s="812"/>
      <c r="BV419" s="812"/>
      <c r="BW419" s="812"/>
      <c r="BX419" s="812"/>
      <c r="BY419" s="812"/>
      <c r="BZ419" s="812"/>
      <c r="CA419" s="812"/>
      <c r="CB419" s="812"/>
      <c r="CC419" s="812"/>
      <c r="CD419" s="812"/>
      <c r="CE419" s="812"/>
      <c r="CF419" s="812"/>
      <c r="CG419" s="812"/>
      <c r="CH419" s="812"/>
      <c r="CI419" s="812"/>
      <c r="CJ419" s="812"/>
      <c r="CK419" s="812"/>
      <c r="CL419" s="812"/>
      <c r="CM419" s="812"/>
      <c r="CN419" s="812"/>
      <c r="CO419" s="812"/>
      <c r="CP419" s="812"/>
      <c r="CQ419" s="812"/>
      <c r="CR419" s="812"/>
      <c r="CS419" s="812"/>
      <c r="CT419" s="812"/>
      <c r="CU419" s="812"/>
      <c r="CV419" s="812"/>
      <c r="CW419" s="812"/>
      <c r="CX419" s="812"/>
      <c r="CY419" s="812"/>
      <c r="CZ419" s="812"/>
      <c r="DA419" s="812"/>
      <c r="DB419" s="812"/>
      <c r="DC419" s="812"/>
      <c r="DD419" s="812"/>
      <c r="DE419" s="812"/>
      <c r="DF419" s="812"/>
      <c r="DG419" s="812"/>
      <c r="DH419" s="812"/>
      <c r="DI419" s="812"/>
      <c r="DJ419" s="812"/>
      <c r="DK419" s="812"/>
      <c r="DL419" s="812"/>
      <c r="DM419" s="812"/>
      <c r="DN419" s="812"/>
      <c r="DO419" s="812"/>
      <c r="DP419" s="812"/>
      <c r="DQ419" s="812"/>
      <c r="DR419" s="812"/>
      <c r="DS419" s="812"/>
      <c r="DT419" s="812"/>
      <c r="DU419" s="812"/>
      <c r="DV419" s="812"/>
      <c r="DW419" s="812"/>
      <c r="DX419" s="812"/>
      <c r="DY419" s="812"/>
      <c r="DZ419" s="812"/>
      <c r="EA419" s="812"/>
      <c r="EB419" s="812"/>
      <c r="EC419" s="812"/>
      <c r="ED419" s="812"/>
      <c r="EE419" s="812"/>
      <c r="EF419" s="812"/>
      <c r="EG419" s="812"/>
      <c r="EH419" s="812"/>
      <c r="EI419" s="812"/>
      <c r="EJ419" s="812"/>
      <c r="EK419" s="812"/>
      <c r="EL419" s="812"/>
      <c r="EM419" s="812"/>
      <c r="EN419" s="812"/>
      <c r="EO419" s="812"/>
      <c r="EP419" s="812"/>
      <c r="EQ419" s="812"/>
      <c r="ER419" s="812"/>
      <c r="ES419" s="812"/>
      <c r="ET419" s="812"/>
      <c r="EU419" s="812"/>
      <c r="EV419" s="812"/>
      <c r="EW419" s="812"/>
      <c r="EX419" s="812"/>
      <c r="EY419" s="812"/>
      <c r="EZ419" s="812"/>
      <c r="FA419" s="812"/>
      <c r="FB419" s="812"/>
      <c r="FC419" s="812"/>
      <c r="FD419" s="812"/>
      <c r="FE419" s="812"/>
      <c r="FF419" s="812"/>
      <c r="FG419" s="812"/>
      <c r="FH419" s="812"/>
      <c r="FI419" s="812"/>
      <c r="FJ419" s="812"/>
      <c r="FK419" s="812"/>
      <c r="FL419" s="812"/>
      <c r="FM419" s="812"/>
      <c r="FN419" s="812"/>
      <c r="FO419" s="812"/>
      <c r="FP419" s="812"/>
      <c r="FQ419" s="812"/>
      <c r="FR419" s="812"/>
      <c r="FS419" s="812"/>
      <c r="FT419" s="812"/>
      <c r="FU419" s="812"/>
      <c r="FV419" s="812"/>
      <c r="FW419" s="812"/>
      <c r="FX419" s="812"/>
      <c r="FY419" s="812"/>
      <c r="FZ419" s="812"/>
      <c r="GA419" s="812"/>
      <c r="GB419" s="812"/>
      <c r="GC419" s="812"/>
      <c r="GD419" s="812"/>
      <c r="GE419" s="812"/>
      <c r="GF419" s="812"/>
      <c r="GG419" s="812"/>
      <c r="GH419" s="812"/>
      <c r="GI419" s="812"/>
      <c r="GJ419" s="812"/>
      <c r="GK419" s="812"/>
      <c r="GL419" s="812"/>
      <c r="GM419" s="812"/>
    </row>
    <row r="420" spans="2:195" ht="15" customHeight="1" x14ac:dyDescent="0.2">
      <c r="B420" s="812"/>
      <c r="C420" s="812"/>
      <c r="D420" s="812"/>
      <c r="E420" s="812"/>
      <c r="F420" s="812"/>
      <c r="G420" s="812"/>
      <c r="H420" s="812"/>
      <c r="I420" s="812"/>
      <c r="J420" s="812"/>
      <c r="K420" s="812"/>
      <c r="L420" s="812"/>
      <c r="M420" s="812"/>
      <c r="N420" s="812"/>
      <c r="O420" s="812"/>
      <c r="P420" s="812"/>
      <c r="Q420" s="812"/>
      <c r="R420" s="812"/>
      <c r="S420" s="812"/>
      <c r="T420" s="812"/>
      <c r="U420" s="812"/>
      <c r="V420" s="812"/>
      <c r="W420" s="812"/>
      <c r="X420" s="812"/>
      <c r="Y420" s="812"/>
      <c r="Z420" s="812"/>
      <c r="AA420" s="812"/>
      <c r="AB420" s="812"/>
      <c r="AC420" s="812"/>
      <c r="AD420" s="812"/>
      <c r="AE420" s="812"/>
      <c r="AF420" s="812"/>
      <c r="AG420" s="812"/>
      <c r="AH420" s="812"/>
      <c r="AI420" s="812"/>
      <c r="AJ420" s="812"/>
      <c r="AK420" s="812"/>
      <c r="AL420" s="812"/>
      <c r="AM420" s="812"/>
      <c r="AN420" s="812"/>
      <c r="AO420" s="812"/>
      <c r="AP420" s="812"/>
      <c r="AQ420" s="812"/>
      <c r="AR420" s="812"/>
      <c r="AS420" s="812"/>
      <c r="AT420" s="812"/>
      <c r="AU420" s="812"/>
      <c r="AV420" s="812"/>
      <c r="AW420" s="812"/>
      <c r="AX420" s="812"/>
      <c r="AY420" s="812"/>
      <c r="AZ420" s="812"/>
      <c r="BA420" s="812"/>
      <c r="BB420" s="812"/>
      <c r="BC420" s="812"/>
      <c r="BD420" s="812"/>
      <c r="BE420" s="812"/>
      <c r="BF420" s="812"/>
      <c r="BG420" s="812"/>
      <c r="BH420" s="812"/>
      <c r="BI420" s="812"/>
      <c r="BJ420" s="812"/>
      <c r="BK420" s="812"/>
      <c r="BL420" s="812"/>
      <c r="BM420" s="812"/>
      <c r="BN420" s="812"/>
      <c r="BO420" s="812"/>
      <c r="BP420" s="812"/>
      <c r="BQ420" s="812"/>
      <c r="BR420" s="812"/>
      <c r="BS420" s="812"/>
      <c r="BT420" s="812"/>
      <c r="BU420" s="812"/>
      <c r="BV420" s="812"/>
      <c r="BW420" s="812"/>
      <c r="BX420" s="812"/>
      <c r="BY420" s="812"/>
      <c r="BZ420" s="812"/>
      <c r="CA420" s="812"/>
      <c r="CB420" s="812"/>
      <c r="CC420" s="812"/>
      <c r="CD420" s="812"/>
      <c r="CE420" s="812"/>
      <c r="CF420" s="812"/>
      <c r="CG420" s="812"/>
      <c r="CH420" s="812"/>
      <c r="CI420" s="812"/>
      <c r="CJ420" s="812"/>
      <c r="CK420" s="812"/>
      <c r="CL420" s="812"/>
      <c r="CM420" s="812"/>
      <c r="CN420" s="812"/>
      <c r="CO420" s="812"/>
      <c r="CP420" s="812"/>
      <c r="CQ420" s="812"/>
      <c r="CR420" s="812"/>
      <c r="CS420" s="812"/>
      <c r="CT420" s="812"/>
      <c r="CU420" s="812"/>
      <c r="CV420" s="812"/>
      <c r="CW420" s="812"/>
      <c r="CX420" s="812"/>
      <c r="CY420" s="812"/>
      <c r="CZ420" s="812"/>
      <c r="DA420" s="812"/>
      <c r="DB420" s="812"/>
      <c r="DC420" s="812"/>
      <c r="DD420" s="812"/>
      <c r="DE420" s="812"/>
      <c r="DF420" s="812"/>
      <c r="DG420" s="812"/>
      <c r="DH420" s="812"/>
      <c r="DI420" s="812"/>
      <c r="DJ420" s="812"/>
      <c r="DK420" s="812"/>
      <c r="DL420" s="812"/>
      <c r="DM420" s="812"/>
      <c r="DN420" s="812"/>
      <c r="DO420" s="812"/>
      <c r="DP420" s="812"/>
      <c r="DQ420" s="812"/>
      <c r="DR420" s="812"/>
      <c r="DS420" s="812"/>
      <c r="DT420" s="812"/>
      <c r="DU420" s="812"/>
      <c r="DV420" s="812"/>
      <c r="DW420" s="812"/>
      <c r="DX420" s="812"/>
      <c r="DY420" s="812"/>
      <c r="DZ420" s="812"/>
      <c r="EA420" s="812"/>
      <c r="EB420" s="812"/>
      <c r="EC420" s="812"/>
      <c r="ED420" s="812"/>
      <c r="EE420" s="812"/>
      <c r="EF420" s="812"/>
      <c r="EG420" s="812"/>
      <c r="EH420" s="812"/>
      <c r="EI420" s="812"/>
      <c r="EJ420" s="812"/>
      <c r="EK420" s="812"/>
      <c r="EL420" s="812"/>
      <c r="EM420" s="812"/>
      <c r="EN420" s="812"/>
      <c r="EO420" s="812"/>
      <c r="EP420" s="812"/>
      <c r="EQ420" s="812"/>
      <c r="ER420" s="812"/>
      <c r="ES420" s="812"/>
      <c r="ET420" s="812"/>
      <c r="EU420" s="812"/>
      <c r="EV420" s="812"/>
      <c r="EW420" s="812"/>
      <c r="EX420" s="812"/>
      <c r="EY420" s="812"/>
      <c r="EZ420" s="812"/>
      <c r="FA420" s="812"/>
      <c r="FB420" s="812"/>
      <c r="FC420" s="812"/>
      <c r="FD420" s="812"/>
      <c r="FE420" s="812"/>
      <c r="FF420" s="812"/>
      <c r="FG420" s="812"/>
      <c r="FH420" s="812"/>
      <c r="FI420" s="812"/>
      <c r="FJ420" s="812"/>
      <c r="FK420" s="812"/>
      <c r="FL420" s="812"/>
      <c r="FM420" s="812"/>
      <c r="FN420" s="812"/>
      <c r="FO420" s="812"/>
      <c r="FP420" s="812"/>
      <c r="FQ420" s="812"/>
      <c r="FR420" s="812"/>
      <c r="FS420" s="812"/>
      <c r="FT420" s="812"/>
      <c r="FU420" s="812"/>
      <c r="FV420" s="812"/>
      <c r="FW420" s="812"/>
      <c r="FX420" s="812"/>
      <c r="FY420" s="812"/>
      <c r="FZ420" s="812"/>
      <c r="GA420" s="812"/>
      <c r="GB420" s="812"/>
      <c r="GC420" s="812"/>
      <c r="GD420" s="812"/>
      <c r="GE420" s="812"/>
      <c r="GF420" s="812"/>
      <c r="GG420" s="812"/>
      <c r="GH420" s="812"/>
      <c r="GI420" s="812"/>
      <c r="GJ420" s="812"/>
      <c r="GK420" s="812"/>
      <c r="GL420" s="812"/>
      <c r="GM420" s="812"/>
    </row>
    <row r="421" spans="2:195" ht="15" customHeight="1" x14ac:dyDescent="0.2">
      <c r="B421" s="812"/>
      <c r="C421" s="812"/>
      <c r="D421" s="812"/>
      <c r="E421" s="812"/>
      <c r="F421" s="812"/>
      <c r="G421" s="812"/>
      <c r="H421" s="812"/>
      <c r="I421" s="812"/>
      <c r="J421" s="812"/>
      <c r="K421" s="812"/>
      <c r="L421" s="812"/>
      <c r="M421" s="812"/>
      <c r="N421" s="812"/>
      <c r="O421" s="812"/>
      <c r="P421" s="812"/>
      <c r="Q421" s="812"/>
      <c r="R421" s="812"/>
      <c r="S421" s="812"/>
      <c r="T421" s="812"/>
      <c r="U421" s="812"/>
      <c r="V421" s="812"/>
      <c r="W421" s="812"/>
      <c r="X421" s="812"/>
      <c r="Y421" s="812"/>
      <c r="Z421" s="812"/>
      <c r="AA421" s="812"/>
      <c r="AB421" s="812"/>
      <c r="AC421" s="812"/>
      <c r="AD421" s="812"/>
      <c r="AE421" s="812"/>
      <c r="AF421" s="812"/>
      <c r="AG421" s="812"/>
      <c r="AH421" s="812"/>
      <c r="AI421" s="812"/>
      <c r="AJ421" s="812"/>
      <c r="AK421" s="812"/>
      <c r="AL421" s="812"/>
      <c r="AM421" s="812"/>
      <c r="AN421" s="812"/>
      <c r="AO421" s="812"/>
      <c r="AP421" s="812"/>
      <c r="AQ421" s="812"/>
      <c r="AR421" s="812"/>
      <c r="AS421" s="812"/>
      <c r="AT421" s="812"/>
      <c r="AU421" s="812"/>
      <c r="AV421" s="812"/>
      <c r="AW421" s="812"/>
      <c r="AX421" s="812"/>
      <c r="AY421" s="812"/>
      <c r="AZ421" s="812"/>
      <c r="BA421" s="812"/>
      <c r="BB421" s="812"/>
      <c r="BC421" s="812"/>
      <c r="BD421" s="812"/>
      <c r="BE421" s="812"/>
      <c r="BF421" s="812"/>
      <c r="BG421" s="812"/>
      <c r="BH421" s="812"/>
      <c r="BI421" s="812"/>
      <c r="BJ421" s="812"/>
      <c r="BK421" s="812"/>
      <c r="BL421" s="812"/>
      <c r="BM421" s="812"/>
      <c r="BN421" s="812"/>
      <c r="BO421" s="812"/>
      <c r="BP421" s="812"/>
      <c r="BQ421" s="812"/>
      <c r="BR421" s="812"/>
      <c r="BS421" s="812"/>
      <c r="BT421" s="812"/>
      <c r="BU421" s="812"/>
      <c r="BV421" s="812"/>
      <c r="BW421" s="812"/>
      <c r="BX421" s="812"/>
      <c r="BY421" s="812"/>
      <c r="BZ421" s="812"/>
      <c r="CA421" s="812"/>
      <c r="CB421" s="812"/>
      <c r="CC421" s="812"/>
      <c r="CD421" s="812"/>
      <c r="CE421" s="812"/>
      <c r="CF421" s="812"/>
      <c r="CG421" s="812"/>
      <c r="CH421" s="812"/>
      <c r="CI421" s="812"/>
      <c r="CJ421" s="812"/>
      <c r="CK421" s="812"/>
      <c r="CL421" s="812"/>
      <c r="CM421" s="812"/>
      <c r="CN421" s="812"/>
      <c r="CO421" s="812"/>
      <c r="CP421" s="812"/>
      <c r="CQ421" s="812"/>
      <c r="CR421" s="812"/>
      <c r="CS421" s="812"/>
      <c r="CT421" s="812"/>
      <c r="CU421" s="812"/>
      <c r="CV421" s="812"/>
      <c r="CW421" s="812"/>
      <c r="CX421" s="812"/>
      <c r="CY421" s="812"/>
      <c r="CZ421" s="812"/>
      <c r="DA421" s="812"/>
      <c r="DB421" s="812"/>
      <c r="DC421" s="812"/>
      <c r="DD421" s="812"/>
      <c r="DE421" s="812"/>
      <c r="DF421" s="812"/>
      <c r="DG421" s="812"/>
      <c r="DH421" s="812"/>
      <c r="DI421" s="812"/>
      <c r="DJ421" s="812"/>
      <c r="DK421" s="812"/>
      <c r="DL421" s="812"/>
      <c r="DM421" s="812"/>
      <c r="DN421" s="812"/>
      <c r="DO421" s="812"/>
      <c r="DP421" s="812"/>
      <c r="DQ421" s="812"/>
      <c r="DR421" s="812"/>
      <c r="DS421" s="812"/>
      <c r="DT421" s="812"/>
      <c r="DU421" s="812"/>
      <c r="DV421" s="812"/>
      <c r="DW421" s="812"/>
      <c r="DX421" s="812"/>
      <c r="DY421" s="812"/>
      <c r="DZ421" s="812"/>
      <c r="EA421" s="812"/>
      <c r="EB421" s="812"/>
      <c r="EC421" s="812"/>
      <c r="ED421" s="812"/>
      <c r="EE421" s="812"/>
      <c r="EF421" s="812"/>
      <c r="EG421" s="812"/>
      <c r="EH421" s="812"/>
      <c r="EI421" s="812"/>
      <c r="EJ421" s="812"/>
      <c r="EK421" s="812"/>
      <c r="EL421" s="812"/>
      <c r="EM421" s="812"/>
      <c r="EN421" s="812"/>
      <c r="EO421" s="812"/>
      <c r="EP421" s="812"/>
      <c r="EQ421" s="812"/>
      <c r="ER421" s="812"/>
      <c r="ES421" s="812"/>
      <c r="ET421" s="812"/>
      <c r="EU421" s="812"/>
      <c r="EV421" s="812"/>
      <c r="EW421" s="812"/>
      <c r="EX421" s="812"/>
      <c r="EY421" s="812"/>
      <c r="EZ421" s="812"/>
      <c r="FA421" s="812"/>
      <c r="FB421" s="812"/>
      <c r="FC421" s="812"/>
      <c r="FD421" s="812"/>
      <c r="FE421" s="812"/>
      <c r="FF421" s="812"/>
      <c r="FG421" s="812"/>
      <c r="FH421" s="812"/>
      <c r="FI421" s="812"/>
      <c r="FJ421" s="812"/>
      <c r="FK421" s="812"/>
      <c r="FL421" s="812"/>
      <c r="FM421" s="812"/>
      <c r="FN421" s="812"/>
      <c r="FO421" s="812"/>
      <c r="FP421" s="812"/>
      <c r="FQ421" s="812"/>
      <c r="FR421" s="812"/>
      <c r="FS421" s="812"/>
      <c r="FT421" s="812"/>
      <c r="FU421" s="812"/>
      <c r="FV421" s="812"/>
      <c r="FW421" s="812"/>
      <c r="FX421" s="812"/>
      <c r="FY421" s="812"/>
      <c r="FZ421" s="812"/>
      <c r="GA421" s="812"/>
      <c r="GB421" s="812"/>
      <c r="GC421" s="812"/>
      <c r="GD421" s="812"/>
      <c r="GE421" s="812"/>
      <c r="GF421" s="812"/>
      <c r="GG421" s="812"/>
      <c r="GH421" s="812"/>
      <c r="GI421" s="812"/>
      <c r="GJ421" s="812"/>
      <c r="GK421" s="812"/>
      <c r="GL421" s="812"/>
      <c r="GM421" s="812"/>
    </row>
    <row r="422" spans="2:195" ht="15" customHeight="1" x14ac:dyDescent="0.2">
      <c r="B422" s="812"/>
      <c r="C422" s="812"/>
      <c r="D422" s="812"/>
      <c r="E422" s="812"/>
      <c r="F422" s="812"/>
      <c r="G422" s="812"/>
      <c r="H422" s="812"/>
      <c r="I422" s="812"/>
      <c r="J422" s="812"/>
      <c r="K422" s="812"/>
      <c r="L422" s="812"/>
      <c r="M422" s="812"/>
      <c r="N422" s="812"/>
      <c r="O422" s="812"/>
      <c r="P422" s="812"/>
      <c r="Q422" s="812"/>
      <c r="R422" s="812"/>
      <c r="S422" s="812"/>
      <c r="T422" s="812"/>
      <c r="U422" s="812"/>
      <c r="V422" s="812"/>
      <c r="W422" s="812"/>
      <c r="X422" s="812"/>
      <c r="Y422" s="812"/>
      <c r="Z422" s="812"/>
      <c r="AA422" s="812"/>
      <c r="AB422" s="812"/>
      <c r="AC422" s="812"/>
      <c r="AD422" s="812"/>
      <c r="AE422" s="812"/>
      <c r="AF422" s="812"/>
      <c r="AG422" s="812"/>
      <c r="AH422" s="812"/>
      <c r="AI422" s="812"/>
      <c r="AJ422" s="812"/>
      <c r="AK422" s="812"/>
      <c r="AL422" s="812"/>
      <c r="AM422" s="812"/>
      <c r="AN422" s="812"/>
      <c r="AO422" s="812"/>
      <c r="AP422" s="812"/>
      <c r="AQ422" s="812"/>
      <c r="AR422" s="812"/>
      <c r="AS422" s="812"/>
      <c r="AT422" s="812"/>
      <c r="AU422" s="812"/>
      <c r="AV422" s="812"/>
      <c r="AW422" s="812"/>
      <c r="AX422" s="812"/>
      <c r="AY422" s="812"/>
      <c r="AZ422" s="812"/>
      <c r="BA422" s="812"/>
      <c r="BB422" s="812"/>
      <c r="BC422" s="812"/>
      <c r="BD422" s="812"/>
      <c r="BE422" s="812"/>
      <c r="BF422" s="812"/>
      <c r="BG422" s="812"/>
      <c r="BH422" s="812"/>
      <c r="BI422" s="812"/>
      <c r="BJ422" s="812"/>
      <c r="BK422" s="812"/>
      <c r="BL422" s="812"/>
      <c r="BM422" s="812"/>
      <c r="BN422" s="812"/>
      <c r="BO422" s="812"/>
      <c r="BP422" s="812"/>
      <c r="BQ422" s="812"/>
      <c r="BR422" s="812"/>
      <c r="BS422" s="812"/>
      <c r="BT422" s="812"/>
      <c r="BU422" s="812"/>
      <c r="BV422" s="812"/>
      <c r="BW422" s="812"/>
      <c r="BX422" s="812"/>
      <c r="BY422" s="812"/>
      <c r="BZ422" s="812"/>
      <c r="CA422" s="812"/>
      <c r="CB422" s="812"/>
      <c r="CC422" s="812"/>
      <c r="CD422" s="812"/>
      <c r="CE422" s="812"/>
      <c r="CF422" s="812"/>
      <c r="CG422" s="812"/>
      <c r="CH422" s="812"/>
      <c r="CI422" s="812"/>
      <c r="CJ422" s="812"/>
      <c r="CK422" s="812"/>
      <c r="CL422" s="812"/>
      <c r="CM422" s="812"/>
      <c r="CN422" s="812"/>
      <c r="CO422" s="812"/>
      <c r="CP422" s="812"/>
      <c r="CQ422" s="812"/>
      <c r="CR422" s="812"/>
      <c r="CS422" s="812"/>
      <c r="CT422" s="812"/>
      <c r="CU422" s="812"/>
      <c r="CV422" s="812"/>
      <c r="CW422" s="812"/>
      <c r="CX422" s="812"/>
      <c r="CY422" s="812"/>
      <c r="CZ422" s="812"/>
      <c r="DA422" s="812"/>
      <c r="DB422" s="812"/>
      <c r="DC422" s="812"/>
      <c r="DD422" s="812"/>
      <c r="DE422" s="812"/>
      <c r="DF422" s="812"/>
      <c r="DG422" s="812"/>
      <c r="DH422" s="812"/>
      <c r="DI422" s="812"/>
      <c r="DJ422" s="812"/>
      <c r="DK422" s="812"/>
      <c r="DL422" s="812"/>
      <c r="DM422" s="812"/>
      <c r="DN422" s="812"/>
      <c r="DO422" s="812"/>
      <c r="DP422" s="812"/>
      <c r="DQ422" s="812"/>
      <c r="DR422" s="812"/>
      <c r="DS422" s="812"/>
      <c r="DT422" s="812"/>
      <c r="DU422" s="812"/>
      <c r="DV422" s="812"/>
      <c r="DW422" s="812"/>
      <c r="DX422" s="812"/>
      <c r="DY422" s="812"/>
      <c r="DZ422" s="812"/>
      <c r="EA422" s="812"/>
      <c r="EB422" s="812"/>
      <c r="EC422" s="812"/>
      <c r="ED422" s="812"/>
      <c r="EE422" s="812"/>
      <c r="EF422" s="812"/>
      <c r="EG422" s="812"/>
      <c r="EH422" s="812"/>
      <c r="EI422" s="812"/>
      <c r="EJ422" s="812"/>
      <c r="EK422" s="812"/>
      <c r="EL422" s="812"/>
      <c r="EM422" s="812"/>
      <c r="EN422" s="812"/>
      <c r="EO422" s="812"/>
      <c r="EP422" s="812"/>
      <c r="EQ422" s="812"/>
      <c r="ER422" s="812"/>
      <c r="ES422" s="812"/>
      <c r="ET422" s="812"/>
      <c r="EU422" s="812"/>
      <c r="EV422" s="812"/>
      <c r="EW422" s="812"/>
      <c r="EX422" s="812"/>
      <c r="EY422" s="812"/>
      <c r="EZ422" s="812"/>
      <c r="FA422" s="812"/>
      <c r="FB422" s="812"/>
      <c r="FC422" s="812"/>
      <c r="FD422" s="812"/>
      <c r="FE422" s="812"/>
      <c r="FF422" s="812"/>
      <c r="FG422" s="812"/>
      <c r="FH422" s="812"/>
      <c r="FI422" s="812"/>
      <c r="FJ422" s="812"/>
      <c r="FK422" s="812"/>
      <c r="FL422" s="812"/>
      <c r="FM422" s="812"/>
      <c r="FN422" s="812"/>
      <c r="FO422" s="812"/>
      <c r="FP422" s="812"/>
      <c r="FQ422" s="812"/>
      <c r="FR422" s="812"/>
      <c r="FS422" s="812"/>
      <c r="FT422" s="812"/>
      <c r="FU422" s="812"/>
      <c r="FV422" s="812"/>
      <c r="FW422" s="812"/>
      <c r="FX422" s="812"/>
      <c r="FY422" s="812"/>
      <c r="FZ422" s="812"/>
      <c r="GA422" s="812"/>
      <c r="GB422" s="812"/>
      <c r="GC422" s="812"/>
      <c r="GD422" s="812"/>
      <c r="GE422" s="812"/>
      <c r="GF422" s="812"/>
      <c r="GG422" s="812"/>
      <c r="GH422" s="812"/>
      <c r="GI422" s="812"/>
      <c r="GJ422" s="812"/>
      <c r="GK422" s="812"/>
      <c r="GL422" s="812"/>
      <c r="GM422" s="812"/>
    </row>
    <row r="423" spans="2:195" ht="15" customHeight="1" x14ac:dyDescent="0.2">
      <c r="B423" s="812"/>
      <c r="C423" s="812"/>
      <c r="D423" s="812"/>
      <c r="E423" s="812"/>
      <c r="F423" s="812"/>
      <c r="G423" s="812"/>
      <c r="H423" s="812"/>
      <c r="I423" s="812"/>
      <c r="J423" s="812"/>
      <c r="K423" s="812"/>
      <c r="L423" s="812"/>
      <c r="M423" s="812"/>
      <c r="N423" s="812"/>
      <c r="O423" s="812"/>
      <c r="P423" s="812"/>
      <c r="Q423" s="812"/>
      <c r="R423" s="812"/>
      <c r="S423" s="812"/>
      <c r="T423" s="812"/>
      <c r="U423" s="812"/>
      <c r="V423" s="812"/>
      <c r="W423" s="812"/>
      <c r="X423" s="812"/>
      <c r="Y423" s="812"/>
      <c r="Z423" s="812"/>
      <c r="AA423" s="812"/>
      <c r="AB423" s="812"/>
      <c r="AC423" s="812"/>
      <c r="AD423" s="812"/>
      <c r="AE423" s="812"/>
      <c r="AF423" s="812"/>
      <c r="AG423" s="812"/>
      <c r="AH423" s="812"/>
      <c r="AI423" s="812"/>
      <c r="AJ423" s="812"/>
      <c r="AK423" s="812"/>
      <c r="AL423" s="812"/>
      <c r="AM423" s="812"/>
      <c r="AN423" s="812"/>
      <c r="AO423" s="812"/>
      <c r="AP423" s="812"/>
      <c r="AQ423" s="812"/>
      <c r="AR423" s="812"/>
      <c r="AS423" s="812"/>
      <c r="AT423" s="812"/>
      <c r="AU423" s="812"/>
      <c r="AV423" s="812"/>
      <c r="AW423" s="812"/>
      <c r="AX423" s="812"/>
      <c r="AY423" s="812"/>
      <c r="AZ423" s="812"/>
      <c r="BA423" s="812"/>
      <c r="BB423" s="812"/>
      <c r="BC423" s="812"/>
      <c r="BD423" s="812"/>
      <c r="BE423" s="812"/>
      <c r="BF423" s="812"/>
      <c r="BG423" s="812"/>
      <c r="BH423" s="812"/>
      <c r="BI423" s="812"/>
      <c r="BJ423" s="812"/>
      <c r="BK423" s="812"/>
      <c r="BL423" s="812"/>
      <c r="BM423" s="812"/>
      <c r="BN423" s="812"/>
      <c r="BO423" s="812"/>
      <c r="BP423" s="812"/>
      <c r="BQ423" s="812"/>
      <c r="BR423" s="812"/>
      <c r="BS423" s="812"/>
      <c r="BT423" s="812"/>
      <c r="BU423" s="812"/>
      <c r="BV423" s="812"/>
      <c r="BW423" s="812"/>
      <c r="BX423" s="812"/>
      <c r="BY423" s="812"/>
      <c r="BZ423" s="812"/>
      <c r="CA423" s="812"/>
      <c r="CB423" s="812"/>
      <c r="CC423" s="812"/>
      <c r="CD423" s="812"/>
      <c r="CE423" s="812"/>
      <c r="CF423" s="812"/>
      <c r="CG423" s="812"/>
      <c r="CH423" s="812"/>
      <c r="CI423" s="812"/>
      <c r="CJ423" s="812"/>
      <c r="CK423" s="812"/>
      <c r="CL423" s="812"/>
      <c r="CM423" s="812"/>
      <c r="CN423" s="812"/>
      <c r="CO423" s="812"/>
      <c r="CP423" s="812"/>
      <c r="CQ423" s="812"/>
      <c r="CR423" s="812"/>
      <c r="CS423" s="812"/>
      <c r="CT423" s="812"/>
      <c r="CU423" s="812"/>
      <c r="CV423" s="812"/>
      <c r="CW423" s="812"/>
      <c r="CX423" s="812"/>
      <c r="CY423" s="812"/>
      <c r="CZ423" s="812"/>
      <c r="DA423" s="812"/>
      <c r="DB423" s="812"/>
      <c r="DC423" s="812"/>
      <c r="DD423" s="812"/>
      <c r="DE423" s="812"/>
      <c r="DF423" s="812"/>
      <c r="DG423" s="812"/>
      <c r="DH423" s="812"/>
      <c r="DI423" s="812"/>
      <c r="DJ423" s="812"/>
      <c r="DK423" s="812"/>
      <c r="DL423" s="812"/>
      <c r="DM423" s="812"/>
      <c r="DN423" s="812"/>
      <c r="DO423" s="812"/>
      <c r="DP423" s="812"/>
      <c r="DQ423" s="812"/>
      <c r="DR423" s="812"/>
      <c r="DS423" s="812"/>
      <c r="DT423" s="812"/>
      <c r="DU423" s="812"/>
      <c r="DV423" s="812"/>
      <c r="DW423" s="812"/>
      <c r="DX423" s="812"/>
      <c r="DY423" s="812"/>
      <c r="DZ423" s="812"/>
      <c r="EA423" s="812"/>
      <c r="EB423" s="812"/>
      <c r="EC423" s="812"/>
      <c r="ED423" s="812"/>
      <c r="EE423" s="812"/>
      <c r="EF423" s="812"/>
      <c r="EG423" s="812"/>
      <c r="EH423" s="812"/>
      <c r="EI423" s="812"/>
      <c r="EJ423" s="812"/>
      <c r="EK423" s="812"/>
      <c r="EL423" s="812"/>
      <c r="EM423" s="812"/>
      <c r="EN423" s="812"/>
      <c r="EO423" s="812"/>
      <c r="EP423" s="812"/>
      <c r="EQ423" s="812"/>
      <c r="ER423" s="812"/>
      <c r="ES423" s="812"/>
      <c r="ET423" s="812"/>
      <c r="EU423" s="812"/>
      <c r="EV423" s="812"/>
      <c r="EW423" s="812"/>
      <c r="EX423" s="812"/>
      <c r="EY423" s="812"/>
      <c r="EZ423" s="812"/>
      <c r="FA423" s="812"/>
      <c r="FB423" s="812"/>
      <c r="FC423" s="812"/>
      <c r="FD423" s="812"/>
      <c r="FE423" s="812"/>
      <c r="FF423" s="812"/>
      <c r="FG423" s="812"/>
      <c r="FH423" s="812"/>
      <c r="FI423" s="812"/>
      <c r="FJ423" s="812"/>
      <c r="FK423" s="812"/>
      <c r="FL423" s="812"/>
      <c r="FM423" s="812"/>
      <c r="FN423" s="812"/>
      <c r="FO423" s="812"/>
      <c r="FP423" s="812"/>
      <c r="FQ423" s="812"/>
      <c r="FR423" s="812"/>
      <c r="FS423" s="812"/>
      <c r="FT423" s="812"/>
      <c r="FU423" s="812"/>
      <c r="FV423" s="812"/>
      <c r="FW423" s="812"/>
      <c r="FX423" s="812"/>
      <c r="FY423" s="812"/>
      <c r="FZ423" s="812"/>
      <c r="GA423" s="812"/>
      <c r="GB423" s="812"/>
      <c r="GC423" s="812"/>
      <c r="GD423" s="812"/>
      <c r="GE423" s="812"/>
      <c r="GF423" s="812"/>
      <c r="GG423" s="812"/>
      <c r="GH423" s="812"/>
      <c r="GI423" s="812"/>
      <c r="GJ423" s="812"/>
      <c r="GK423" s="812"/>
      <c r="GL423" s="812"/>
      <c r="GM423" s="812"/>
    </row>
    <row r="424" spans="2:195" ht="15" customHeight="1" x14ac:dyDescent="0.2">
      <c r="B424" s="812"/>
      <c r="C424" s="812"/>
      <c r="D424" s="812"/>
      <c r="E424" s="812"/>
      <c r="F424" s="812"/>
      <c r="G424" s="812"/>
      <c r="H424" s="812"/>
      <c r="I424" s="812"/>
      <c r="J424" s="812"/>
      <c r="K424" s="812"/>
      <c r="L424" s="812"/>
      <c r="M424" s="812"/>
      <c r="N424" s="812"/>
      <c r="O424" s="812"/>
      <c r="P424" s="812"/>
      <c r="Q424" s="812"/>
      <c r="R424" s="812"/>
      <c r="S424" s="812"/>
      <c r="T424" s="812"/>
      <c r="U424" s="812"/>
      <c r="V424" s="812"/>
      <c r="W424" s="812"/>
      <c r="X424" s="812"/>
      <c r="Y424" s="812"/>
      <c r="Z424" s="812"/>
      <c r="AA424" s="812"/>
      <c r="AB424" s="812"/>
      <c r="AC424" s="812"/>
      <c r="AD424" s="812"/>
      <c r="AE424" s="812"/>
      <c r="AF424" s="812"/>
      <c r="AG424" s="812"/>
      <c r="AH424" s="812"/>
      <c r="AI424" s="812"/>
      <c r="AJ424" s="812"/>
      <c r="AK424" s="812"/>
      <c r="AL424" s="812"/>
      <c r="AM424" s="812"/>
      <c r="AN424" s="812"/>
      <c r="AO424" s="812"/>
      <c r="AP424" s="812"/>
      <c r="AQ424" s="812"/>
      <c r="AR424" s="812"/>
      <c r="AS424" s="812"/>
      <c r="AT424" s="812"/>
      <c r="AU424" s="812"/>
      <c r="AV424" s="812"/>
      <c r="AW424" s="812"/>
      <c r="AX424" s="812"/>
      <c r="AY424" s="812"/>
      <c r="AZ424" s="812"/>
      <c r="BA424" s="812"/>
      <c r="BB424" s="812"/>
      <c r="BC424" s="812"/>
      <c r="BD424" s="812"/>
      <c r="BE424" s="812"/>
      <c r="BF424" s="812"/>
      <c r="BG424" s="812"/>
      <c r="BH424" s="812"/>
      <c r="BI424" s="812"/>
      <c r="BJ424" s="812"/>
      <c r="BK424" s="812"/>
      <c r="BL424" s="812"/>
      <c r="BM424" s="812"/>
      <c r="BN424" s="812"/>
      <c r="BO424" s="812"/>
      <c r="BP424" s="812"/>
      <c r="BQ424" s="812"/>
      <c r="BR424" s="812"/>
      <c r="BS424" s="812"/>
      <c r="BT424" s="812"/>
      <c r="BU424" s="812"/>
      <c r="BV424" s="812"/>
      <c r="BW424" s="812"/>
      <c r="BX424" s="812"/>
      <c r="BY424" s="812"/>
      <c r="BZ424" s="812"/>
      <c r="CA424" s="812"/>
      <c r="CB424" s="812"/>
      <c r="CC424" s="812"/>
      <c r="CD424" s="812"/>
      <c r="CE424" s="812"/>
      <c r="CF424" s="812"/>
      <c r="CG424" s="812"/>
      <c r="CH424" s="812"/>
      <c r="CI424" s="812"/>
      <c r="CJ424" s="812"/>
      <c r="CK424" s="812"/>
      <c r="CL424" s="812"/>
      <c r="CM424" s="812"/>
      <c r="CN424" s="812"/>
      <c r="CO424" s="812"/>
      <c r="CP424" s="812"/>
      <c r="CQ424" s="812"/>
      <c r="CR424" s="812"/>
      <c r="CS424" s="812"/>
      <c r="CT424" s="812"/>
      <c r="CU424" s="812"/>
      <c r="CV424" s="812"/>
      <c r="CW424" s="812"/>
      <c r="CX424" s="812"/>
      <c r="CY424" s="812"/>
      <c r="CZ424" s="812"/>
      <c r="DA424" s="812"/>
      <c r="DB424" s="812"/>
      <c r="DC424" s="812"/>
      <c r="DD424" s="812"/>
      <c r="DE424" s="812"/>
      <c r="DF424" s="812"/>
      <c r="DG424" s="812"/>
      <c r="DH424" s="812"/>
      <c r="DI424" s="812"/>
      <c r="DJ424" s="812"/>
      <c r="DK424" s="812"/>
      <c r="DL424" s="812"/>
      <c r="DM424" s="812"/>
      <c r="DN424" s="812"/>
      <c r="DO424" s="812"/>
      <c r="DP424" s="812"/>
      <c r="DQ424" s="812"/>
      <c r="DR424" s="812"/>
      <c r="DS424" s="812"/>
      <c r="DT424" s="812"/>
      <c r="DU424" s="812"/>
      <c r="DV424" s="812"/>
      <c r="DW424" s="812"/>
      <c r="DX424" s="812"/>
      <c r="DY424" s="812"/>
      <c r="DZ424" s="812"/>
      <c r="EA424" s="812"/>
      <c r="EB424" s="812"/>
      <c r="EC424" s="812"/>
      <c r="ED424" s="812"/>
      <c r="EE424" s="812"/>
      <c r="EF424" s="812"/>
      <c r="EG424" s="812"/>
      <c r="EH424" s="812"/>
      <c r="EI424" s="812"/>
      <c r="EJ424" s="812"/>
      <c r="EK424" s="812"/>
      <c r="EL424" s="812"/>
      <c r="EM424" s="812"/>
      <c r="EN424" s="812"/>
      <c r="EO424" s="812"/>
      <c r="EP424" s="812"/>
      <c r="EQ424" s="812"/>
      <c r="ER424" s="812"/>
      <c r="ES424" s="812"/>
      <c r="ET424" s="812"/>
      <c r="EU424" s="812"/>
      <c r="EV424" s="812"/>
      <c r="EW424" s="812"/>
      <c r="EX424" s="812"/>
      <c r="EY424" s="812"/>
      <c r="EZ424" s="812"/>
      <c r="FA424" s="812"/>
      <c r="FB424" s="812"/>
      <c r="FC424" s="812"/>
      <c r="FD424" s="812"/>
      <c r="FE424" s="812"/>
      <c r="FF424" s="812"/>
      <c r="FG424" s="812"/>
      <c r="FH424" s="812"/>
      <c r="FI424" s="812"/>
      <c r="FJ424" s="812"/>
      <c r="FK424" s="812"/>
      <c r="FL424" s="812"/>
      <c r="FM424" s="812"/>
      <c r="FN424" s="812"/>
      <c r="FO424" s="812"/>
      <c r="FP424" s="812"/>
      <c r="FQ424" s="812"/>
      <c r="FR424" s="812"/>
      <c r="FS424" s="812"/>
      <c r="FT424" s="812"/>
      <c r="FU424" s="812"/>
      <c r="FV424" s="812"/>
      <c r="FW424" s="812"/>
      <c r="FX424" s="812"/>
      <c r="FY424" s="812"/>
      <c r="FZ424" s="812"/>
      <c r="GA424" s="812"/>
      <c r="GB424" s="812"/>
      <c r="GC424" s="812"/>
      <c r="GD424" s="812"/>
      <c r="GE424" s="812"/>
      <c r="GF424" s="812"/>
      <c r="GG424" s="812"/>
      <c r="GH424" s="812"/>
      <c r="GI424" s="812"/>
      <c r="GJ424" s="812"/>
      <c r="GK424" s="812"/>
      <c r="GL424" s="812"/>
      <c r="GM424" s="812"/>
    </row>
    <row r="425" spans="2:195" ht="15" customHeight="1" x14ac:dyDescent="0.2">
      <c r="B425" s="812"/>
      <c r="C425" s="812"/>
      <c r="D425" s="812"/>
      <c r="E425" s="812"/>
      <c r="F425" s="812"/>
      <c r="G425" s="812"/>
      <c r="H425" s="812"/>
      <c r="I425" s="812"/>
      <c r="J425" s="812"/>
      <c r="K425" s="812"/>
      <c r="L425" s="812"/>
      <c r="M425" s="812"/>
      <c r="N425" s="812"/>
      <c r="O425" s="812"/>
      <c r="P425" s="812"/>
      <c r="Q425" s="812"/>
      <c r="R425" s="812"/>
      <c r="S425" s="812"/>
      <c r="T425" s="812"/>
      <c r="U425" s="812"/>
      <c r="V425" s="812"/>
      <c r="W425" s="812"/>
      <c r="X425" s="812"/>
      <c r="Y425" s="812"/>
      <c r="Z425" s="812"/>
      <c r="AA425" s="812"/>
      <c r="AB425" s="812"/>
      <c r="AC425" s="812"/>
      <c r="AD425" s="812"/>
      <c r="AE425" s="812"/>
      <c r="AF425" s="812"/>
      <c r="AG425" s="812"/>
      <c r="AH425" s="812"/>
      <c r="AI425" s="812"/>
      <c r="AJ425" s="812"/>
      <c r="AK425" s="812"/>
      <c r="AL425" s="812"/>
      <c r="AM425" s="812"/>
      <c r="AN425" s="812"/>
      <c r="AO425" s="812"/>
      <c r="AP425" s="812"/>
      <c r="AQ425" s="812"/>
      <c r="AR425" s="812"/>
      <c r="AS425" s="812"/>
      <c r="AT425" s="812"/>
      <c r="AU425" s="812"/>
      <c r="AV425" s="812"/>
      <c r="AW425" s="812"/>
      <c r="AX425" s="812"/>
      <c r="AY425" s="812"/>
      <c r="AZ425" s="812"/>
      <c r="BA425" s="812"/>
      <c r="BB425" s="812"/>
      <c r="BC425" s="812"/>
      <c r="BD425" s="812"/>
      <c r="BE425" s="812"/>
      <c r="BF425" s="812"/>
      <c r="BG425" s="812"/>
      <c r="BH425" s="812"/>
      <c r="BI425" s="812"/>
      <c r="BJ425" s="812"/>
      <c r="BK425" s="812"/>
      <c r="BL425" s="812"/>
      <c r="BM425" s="812"/>
      <c r="BN425" s="812"/>
      <c r="BO425" s="812"/>
      <c r="BP425" s="812"/>
      <c r="BQ425" s="812"/>
      <c r="BR425" s="812"/>
      <c r="BS425" s="812"/>
      <c r="BT425" s="812"/>
      <c r="BU425" s="812"/>
      <c r="BV425" s="812"/>
      <c r="BW425" s="812"/>
      <c r="BX425" s="812"/>
      <c r="BY425" s="812"/>
      <c r="BZ425" s="812"/>
      <c r="CA425" s="812"/>
      <c r="CB425" s="812"/>
      <c r="CC425" s="812"/>
      <c r="CD425" s="812"/>
      <c r="CE425" s="812"/>
      <c r="CF425" s="812"/>
      <c r="CG425" s="812"/>
      <c r="CH425" s="812"/>
      <c r="CI425" s="812"/>
      <c r="CJ425" s="812"/>
      <c r="CK425" s="812"/>
      <c r="CL425" s="812"/>
      <c r="CM425" s="812"/>
      <c r="CN425" s="812"/>
      <c r="CO425" s="812"/>
      <c r="CP425" s="812"/>
      <c r="CQ425" s="812"/>
      <c r="CR425" s="812"/>
      <c r="CS425" s="812"/>
      <c r="CT425" s="812"/>
      <c r="CU425" s="812"/>
      <c r="CV425" s="812"/>
      <c r="CW425" s="812"/>
      <c r="CX425" s="812"/>
      <c r="CY425" s="812"/>
      <c r="CZ425" s="812"/>
      <c r="DA425" s="812"/>
      <c r="DB425" s="812"/>
      <c r="DC425" s="812"/>
      <c r="DD425" s="812"/>
      <c r="DE425" s="812"/>
      <c r="DF425" s="812"/>
      <c r="DG425" s="812"/>
      <c r="DH425" s="812"/>
      <c r="DI425" s="812"/>
      <c r="DJ425" s="812"/>
      <c r="DK425" s="812"/>
      <c r="DL425" s="812"/>
      <c r="DM425" s="812"/>
      <c r="DN425" s="812"/>
      <c r="DO425" s="812"/>
      <c r="DP425" s="812"/>
      <c r="DQ425" s="812"/>
      <c r="DR425" s="812"/>
      <c r="DS425" s="812"/>
      <c r="DT425" s="812"/>
      <c r="DU425" s="812"/>
      <c r="DV425" s="812"/>
      <c r="DW425" s="812"/>
      <c r="DX425" s="812"/>
      <c r="DY425" s="812"/>
      <c r="DZ425" s="812"/>
      <c r="EA425" s="812"/>
      <c r="EB425" s="812"/>
      <c r="EC425" s="812"/>
      <c r="ED425" s="812"/>
      <c r="EE425" s="812"/>
      <c r="EF425" s="812"/>
      <c r="EG425" s="812"/>
      <c r="EH425" s="812"/>
      <c r="EI425" s="812"/>
      <c r="EJ425" s="812"/>
      <c r="EK425" s="812"/>
      <c r="EL425" s="812"/>
      <c r="EM425" s="812"/>
      <c r="EN425" s="812"/>
      <c r="EO425" s="812"/>
      <c r="EP425" s="812"/>
      <c r="EQ425" s="812"/>
      <c r="ER425" s="812"/>
      <c r="ES425" s="812"/>
      <c r="ET425" s="812"/>
      <c r="EU425" s="812"/>
      <c r="EV425" s="812"/>
      <c r="EW425" s="812"/>
      <c r="EX425" s="812"/>
      <c r="EY425" s="812"/>
      <c r="EZ425" s="812"/>
      <c r="FA425" s="812"/>
      <c r="FB425" s="812"/>
      <c r="FC425" s="812"/>
      <c r="FD425" s="812"/>
      <c r="FE425" s="812"/>
      <c r="FF425" s="812"/>
      <c r="FG425" s="812"/>
      <c r="FH425" s="812"/>
      <c r="FI425" s="812"/>
      <c r="FJ425" s="812"/>
      <c r="FK425" s="812"/>
      <c r="FL425" s="812"/>
      <c r="FM425" s="812"/>
      <c r="FN425" s="812"/>
      <c r="FO425" s="812"/>
      <c r="FP425" s="812"/>
      <c r="FQ425" s="812"/>
      <c r="FR425" s="812"/>
      <c r="FS425" s="812"/>
      <c r="FT425" s="812"/>
      <c r="FU425" s="812"/>
      <c r="FV425" s="812"/>
      <c r="FW425" s="812"/>
      <c r="FX425" s="812"/>
      <c r="FY425" s="812"/>
      <c r="FZ425" s="812"/>
      <c r="GA425" s="812"/>
      <c r="GB425" s="812"/>
      <c r="GC425" s="812"/>
      <c r="GD425" s="812"/>
      <c r="GE425" s="812"/>
      <c r="GF425" s="812"/>
      <c r="GG425" s="812"/>
      <c r="GH425" s="812"/>
      <c r="GI425" s="812"/>
      <c r="GJ425" s="812"/>
      <c r="GK425" s="812"/>
      <c r="GL425" s="812"/>
      <c r="GM425" s="812"/>
    </row>
    <row r="426" spans="2:195" ht="15" customHeight="1" x14ac:dyDescent="0.2">
      <c r="B426" s="812"/>
      <c r="C426" s="812"/>
      <c r="D426" s="812"/>
      <c r="E426" s="812"/>
      <c r="F426" s="812"/>
      <c r="G426" s="812"/>
      <c r="H426" s="812"/>
      <c r="I426" s="812"/>
      <c r="J426" s="812"/>
      <c r="K426" s="812"/>
      <c r="L426" s="812"/>
      <c r="M426" s="812"/>
      <c r="N426" s="812"/>
      <c r="O426" s="812"/>
      <c r="P426" s="812"/>
      <c r="Q426" s="812"/>
      <c r="R426" s="812"/>
      <c r="S426" s="812"/>
      <c r="T426" s="812"/>
      <c r="U426" s="812"/>
      <c r="V426" s="812"/>
      <c r="W426" s="812"/>
      <c r="X426" s="812"/>
      <c r="Y426" s="812"/>
      <c r="Z426" s="812"/>
      <c r="AA426" s="812"/>
      <c r="AB426" s="812"/>
      <c r="AC426" s="812"/>
      <c r="AD426" s="812"/>
      <c r="AE426" s="812"/>
      <c r="AF426" s="812"/>
      <c r="AG426" s="812"/>
      <c r="AH426" s="812"/>
      <c r="AI426" s="812"/>
      <c r="AJ426" s="812"/>
      <c r="AK426" s="812"/>
      <c r="AL426" s="812"/>
      <c r="AM426" s="812"/>
      <c r="AN426" s="812"/>
      <c r="AO426" s="812"/>
      <c r="AP426" s="812"/>
      <c r="AQ426" s="812"/>
      <c r="AR426" s="812"/>
      <c r="AS426" s="812"/>
      <c r="AT426" s="812"/>
      <c r="AU426" s="812"/>
      <c r="AV426" s="812"/>
      <c r="AW426" s="812"/>
      <c r="AX426" s="812"/>
      <c r="AY426" s="812"/>
      <c r="AZ426" s="812"/>
      <c r="BA426" s="812"/>
      <c r="BB426" s="812"/>
      <c r="BC426" s="812"/>
      <c r="BD426" s="812"/>
      <c r="BE426" s="812"/>
      <c r="BF426" s="812"/>
      <c r="BG426" s="812"/>
      <c r="BH426" s="812"/>
      <c r="BI426" s="812"/>
      <c r="BJ426" s="812"/>
      <c r="BK426" s="812"/>
      <c r="BL426" s="812"/>
      <c r="BM426" s="812"/>
      <c r="BN426" s="812"/>
      <c r="BO426" s="812"/>
      <c r="BP426" s="812"/>
      <c r="BQ426" s="812"/>
      <c r="BR426" s="812"/>
      <c r="BS426" s="812"/>
      <c r="BT426" s="812"/>
      <c r="BU426" s="812"/>
      <c r="BV426" s="812"/>
      <c r="BW426" s="812"/>
      <c r="BX426" s="812"/>
      <c r="BY426" s="812"/>
      <c r="BZ426" s="812"/>
      <c r="CA426" s="812"/>
      <c r="CB426" s="812"/>
      <c r="CC426" s="812"/>
      <c r="CD426" s="812"/>
      <c r="CE426" s="812"/>
      <c r="CF426" s="812"/>
      <c r="CG426" s="812"/>
      <c r="CH426" s="812"/>
      <c r="CI426" s="812"/>
      <c r="CJ426" s="812"/>
      <c r="CK426" s="812"/>
      <c r="CL426" s="812"/>
      <c r="CM426" s="812"/>
      <c r="CN426" s="812"/>
      <c r="CO426" s="812"/>
      <c r="CP426" s="812"/>
      <c r="CQ426" s="812"/>
      <c r="CR426" s="812"/>
      <c r="CS426" s="812"/>
      <c r="CT426" s="812"/>
      <c r="CU426" s="812"/>
      <c r="CV426" s="812"/>
      <c r="CW426" s="812"/>
      <c r="CX426" s="812"/>
      <c r="CY426" s="812"/>
      <c r="CZ426" s="812"/>
      <c r="DA426" s="812"/>
      <c r="DB426" s="812"/>
      <c r="DC426" s="812"/>
      <c r="DD426" s="812"/>
      <c r="DE426" s="812"/>
      <c r="DF426" s="812"/>
      <c r="DG426" s="812"/>
      <c r="DH426" s="812"/>
      <c r="DI426" s="812"/>
      <c r="DJ426" s="812"/>
      <c r="DK426" s="812"/>
      <c r="DL426" s="812"/>
      <c r="DM426" s="812"/>
      <c r="DN426" s="812"/>
      <c r="DO426" s="812"/>
      <c r="DP426" s="812"/>
      <c r="DQ426" s="812"/>
      <c r="DR426" s="812"/>
      <c r="DS426" s="812"/>
      <c r="DT426" s="812"/>
      <c r="DU426" s="812"/>
      <c r="DV426" s="812"/>
      <c r="DW426" s="812"/>
      <c r="DX426" s="812"/>
      <c r="DY426" s="812"/>
      <c r="DZ426" s="812"/>
      <c r="EA426" s="812"/>
      <c r="EB426" s="812"/>
      <c r="EC426" s="812"/>
      <c r="ED426" s="812"/>
      <c r="EE426" s="812"/>
      <c r="EF426" s="812"/>
      <c r="EG426" s="812"/>
      <c r="EH426" s="812"/>
      <c r="EI426" s="812"/>
      <c r="EJ426" s="812"/>
      <c r="EK426" s="812"/>
      <c r="EL426" s="812"/>
      <c r="EM426" s="812"/>
      <c r="EN426" s="812"/>
      <c r="EO426" s="812"/>
      <c r="EP426" s="812"/>
      <c r="EQ426" s="812"/>
      <c r="ER426" s="812"/>
      <c r="ES426" s="812"/>
      <c r="ET426" s="812"/>
      <c r="EU426" s="812"/>
      <c r="EV426" s="812"/>
      <c r="EW426" s="812"/>
      <c r="EX426" s="812"/>
      <c r="EY426" s="812"/>
      <c r="EZ426" s="812"/>
      <c r="FA426" s="812"/>
      <c r="FB426" s="812"/>
      <c r="FC426" s="812"/>
      <c r="FD426" s="812"/>
      <c r="FE426" s="812"/>
      <c r="FF426" s="812"/>
      <c r="FG426" s="812"/>
      <c r="FH426" s="812"/>
      <c r="FI426" s="812"/>
      <c r="FJ426" s="812"/>
      <c r="FK426" s="812"/>
      <c r="FL426" s="812"/>
      <c r="FM426" s="812"/>
      <c r="FN426" s="812"/>
      <c r="FO426" s="812"/>
      <c r="FP426" s="812"/>
      <c r="FQ426" s="812"/>
      <c r="FR426" s="812"/>
      <c r="FS426" s="812"/>
      <c r="FT426" s="812"/>
      <c r="FU426" s="812"/>
      <c r="FV426" s="812"/>
      <c r="FW426" s="812"/>
      <c r="FX426" s="812"/>
      <c r="FY426" s="812"/>
      <c r="FZ426" s="812"/>
      <c r="GA426" s="812"/>
      <c r="GB426" s="812"/>
      <c r="GC426" s="812"/>
      <c r="GD426" s="812"/>
      <c r="GE426" s="812"/>
      <c r="GF426" s="812"/>
      <c r="GG426" s="812"/>
      <c r="GH426" s="812"/>
      <c r="GI426" s="812"/>
      <c r="GJ426" s="812"/>
      <c r="GK426" s="812"/>
      <c r="GL426" s="812"/>
      <c r="GM426" s="812"/>
    </row>
    <row r="427" spans="2:195" ht="15" customHeight="1" x14ac:dyDescent="0.2">
      <c r="B427" s="812"/>
      <c r="C427" s="812"/>
      <c r="D427" s="812"/>
      <c r="E427" s="812"/>
      <c r="F427" s="812"/>
      <c r="G427" s="812"/>
      <c r="H427" s="812"/>
      <c r="I427" s="812"/>
      <c r="J427" s="812"/>
      <c r="K427" s="812"/>
      <c r="L427" s="812"/>
      <c r="M427" s="812"/>
      <c r="N427" s="812"/>
      <c r="O427" s="812"/>
      <c r="P427" s="812"/>
      <c r="Q427" s="812"/>
      <c r="R427" s="812"/>
      <c r="S427" s="812"/>
      <c r="T427" s="812"/>
      <c r="U427" s="812"/>
      <c r="V427" s="812"/>
      <c r="W427" s="812"/>
      <c r="X427" s="812"/>
      <c r="Y427" s="812"/>
      <c r="Z427" s="812"/>
      <c r="AA427" s="812"/>
      <c r="AB427" s="812"/>
      <c r="AC427" s="812"/>
      <c r="AD427" s="812"/>
      <c r="AE427" s="812"/>
      <c r="AF427" s="812"/>
      <c r="AG427" s="812"/>
      <c r="AH427" s="812"/>
      <c r="AI427" s="812"/>
      <c r="AJ427" s="812"/>
      <c r="AK427" s="812"/>
      <c r="AL427" s="812"/>
      <c r="AM427" s="812"/>
      <c r="AN427" s="812"/>
      <c r="AO427" s="812"/>
      <c r="AP427" s="812"/>
      <c r="AQ427" s="812"/>
      <c r="AR427" s="812"/>
      <c r="AS427" s="812"/>
      <c r="AT427" s="812"/>
      <c r="AU427" s="812"/>
      <c r="AV427" s="812"/>
      <c r="AW427" s="812"/>
      <c r="AX427" s="812"/>
      <c r="AY427" s="812"/>
      <c r="AZ427" s="812"/>
      <c r="BA427" s="812"/>
      <c r="BB427" s="812"/>
      <c r="BC427" s="812"/>
      <c r="BD427" s="812"/>
      <c r="BE427" s="812"/>
      <c r="BF427" s="812"/>
      <c r="BG427" s="812"/>
      <c r="BH427" s="812"/>
      <c r="BI427" s="812"/>
      <c r="BJ427" s="812"/>
      <c r="BK427" s="812"/>
      <c r="BL427" s="812"/>
      <c r="BM427" s="812"/>
      <c r="BN427" s="812"/>
      <c r="BO427" s="812"/>
      <c r="BP427" s="812"/>
      <c r="BQ427" s="812"/>
      <c r="BR427" s="812"/>
      <c r="BS427" s="812"/>
      <c r="BT427" s="812"/>
      <c r="BU427" s="812"/>
      <c r="BV427" s="812"/>
      <c r="BW427" s="812"/>
      <c r="BX427" s="812"/>
      <c r="BY427" s="812"/>
      <c r="BZ427" s="812"/>
      <c r="CA427" s="812"/>
      <c r="CB427" s="812"/>
      <c r="CC427" s="812"/>
      <c r="CD427" s="812"/>
      <c r="CE427" s="812"/>
      <c r="CF427" s="812"/>
      <c r="CG427" s="812"/>
      <c r="CH427" s="812"/>
      <c r="CI427" s="812"/>
      <c r="CJ427" s="812"/>
      <c r="CK427" s="812"/>
      <c r="CL427" s="812"/>
      <c r="CM427" s="812"/>
      <c r="CN427" s="812"/>
      <c r="CO427" s="812"/>
      <c r="CP427" s="812"/>
      <c r="CQ427" s="812"/>
      <c r="CR427" s="812"/>
      <c r="CS427" s="812"/>
      <c r="CT427" s="812"/>
      <c r="CU427" s="812"/>
      <c r="CV427" s="812"/>
      <c r="CW427" s="812"/>
      <c r="CX427" s="812"/>
      <c r="CY427" s="812"/>
      <c r="CZ427" s="812"/>
      <c r="DA427" s="812"/>
      <c r="DB427" s="812"/>
      <c r="DC427" s="812"/>
      <c r="DD427" s="812"/>
      <c r="DE427" s="812"/>
      <c r="DF427" s="812"/>
      <c r="DG427" s="812"/>
      <c r="DH427" s="812"/>
      <c r="DI427" s="812"/>
      <c r="DJ427" s="812"/>
      <c r="DK427" s="812"/>
      <c r="DL427" s="812"/>
      <c r="DM427" s="812"/>
      <c r="DN427" s="812"/>
      <c r="DO427" s="812"/>
      <c r="DP427" s="812"/>
      <c r="DQ427" s="812"/>
      <c r="DR427" s="812"/>
      <c r="DS427" s="812"/>
      <c r="DT427" s="812"/>
      <c r="DU427" s="812"/>
      <c r="DV427" s="812"/>
      <c r="DW427" s="812"/>
      <c r="DX427" s="812"/>
      <c r="DY427" s="812"/>
      <c r="DZ427" s="812"/>
      <c r="EA427" s="812"/>
      <c r="EB427" s="812"/>
      <c r="EC427" s="812"/>
      <c r="ED427" s="812"/>
      <c r="EE427" s="812"/>
      <c r="EF427" s="812"/>
      <c r="EG427" s="812"/>
      <c r="EH427" s="812"/>
      <c r="EI427" s="812"/>
      <c r="EJ427" s="812"/>
      <c r="EK427" s="812"/>
      <c r="EL427" s="812"/>
      <c r="EM427" s="812"/>
      <c r="EN427" s="812"/>
      <c r="EO427" s="812"/>
      <c r="EP427" s="812"/>
      <c r="EQ427" s="812"/>
      <c r="ER427" s="812"/>
      <c r="ES427" s="812"/>
      <c r="ET427" s="812"/>
      <c r="EU427" s="812"/>
      <c r="EV427" s="812"/>
      <c r="EW427" s="812"/>
      <c r="EX427" s="812"/>
      <c r="EY427" s="812"/>
      <c r="EZ427" s="812"/>
      <c r="FA427" s="812"/>
      <c r="FB427" s="812"/>
      <c r="FC427" s="812"/>
      <c r="FD427" s="812"/>
      <c r="FE427" s="812"/>
      <c r="FF427" s="812"/>
      <c r="FG427" s="812"/>
      <c r="FH427" s="812"/>
      <c r="FI427" s="812"/>
      <c r="FJ427" s="812"/>
      <c r="FK427" s="812"/>
      <c r="FL427" s="812"/>
      <c r="FM427" s="812"/>
      <c r="FN427" s="812"/>
      <c r="FO427" s="812"/>
      <c r="FP427" s="812"/>
      <c r="FQ427" s="812"/>
      <c r="FR427" s="812"/>
      <c r="FS427" s="812"/>
      <c r="FT427" s="812"/>
      <c r="FU427" s="812"/>
      <c r="FV427" s="812"/>
      <c r="FW427" s="812"/>
      <c r="FX427" s="812"/>
      <c r="FY427" s="812"/>
      <c r="FZ427" s="812"/>
      <c r="GA427" s="812"/>
      <c r="GB427" s="812"/>
      <c r="GC427" s="812"/>
      <c r="GD427" s="812"/>
      <c r="GE427" s="812"/>
      <c r="GF427" s="812"/>
      <c r="GG427" s="812"/>
      <c r="GH427" s="812"/>
      <c r="GI427" s="812"/>
      <c r="GJ427" s="812"/>
      <c r="GK427" s="812"/>
      <c r="GL427" s="812"/>
      <c r="GM427" s="812"/>
    </row>
    <row r="428" spans="2:195" ht="15" customHeight="1" x14ac:dyDescent="0.2">
      <c r="B428" s="812"/>
      <c r="C428" s="812"/>
      <c r="D428" s="812"/>
      <c r="E428" s="812"/>
      <c r="F428" s="812"/>
      <c r="G428" s="812"/>
      <c r="H428" s="812"/>
      <c r="I428" s="812"/>
      <c r="J428" s="812"/>
      <c r="K428" s="812"/>
      <c r="L428" s="812"/>
      <c r="M428" s="812"/>
      <c r="N428" s="812"/>
      <c r="O428" s="812"/>
      <c r="P428" s="812"/>
      <c r="Q428" s="812"/>
      <c r="R428" s="812"/>
      <c r="S428" s="812"/>
      <c r="T428" s="812"/>
      <c r="U428" s="812"/>
      <c r="V428" s="812"/>
      <c r="W428" s="812"/>
      <c r="X428" s="812"/>
      <c r="Y428" s="812"/>
      <c r="Z428" s="812"/>
      <c r="AA428" s="812"/>
      <c r="AB428" s="812"/>
      <c r="AC428" s="812"/>
      <c r="AD428" s="812"/>
      <c r="AE428" s="812"/>
      <c r="AF428" s="812"/>
      <c r="AG428" s="812"/>
      <c r="AH428" s="812"/>
      <c r="AI428" s="812"/>
      <c r="AJ428" s="812"/>
      <c r="AK428" s="812"/>
      <c r="AL428" s="812"/>
      <c r="AM428" s="812"/>
      <c r="AN428" s="812"/>
      <c r="AO428" s="812"/>
      <c r="AP428" s="812"/>
      <c r="AQ428" s="812"/>
      <c r="AR428" s="812"/>
      <c r="AS428" s="812"/>
      <c r="AT428" s="812"/>
      <c r="AU428" s="812"/>
      <c r="AV428" s="812"/>
      <c r="AW428" s="812"/>
      <c r="AX428" s="812"/>
      <c r="AY428" s="812"/>
      <c r="AZ428" s="812"/>
      <c r="BA428" s="812"/>
      <c r="BB428" s="812"/>
      <c r="BC428" s="812"/>
      <c r="BD428" s="812"/>
      <c r="BE428" s="812"/>
      <c r="BF428" s="812"/>
      <c r="BG428" s="812"/>
      <c r="BH428" s="812"/>
      <c r="BI428" s="812"/>
      <c r="BJ428" s="812"/>
      <c r="BK428" s="812"/>
      <c r="BL428" s="812"/>
      <c r="BM428" s="812"/>
      <c r="BN428" s="812"/>
      <c r="BO428" s="812"/>
      <c r="BP428" s="812"/>
      <c r="BQ428" s="812"/>
      <c r="BR428" s="812"/>
      <c r="BS428" s="812"/>
      <c r="BT428" s="812"/>
      <c r="BU428" s="812"/>
      <c r="BV428" s="812"/>
      <c r="BW428" s="812"/>
      <c r="BX428" s="812"/>
      <c r="BY428" s="812"/>
      <c r="BZ428" s="812"/>
      <c r="CA428" s="812"/>
      <c r="CB428" s="812"/>
      <c r="CC428" s="812"/>
      <c r="CD428" s="812"/>
      <c r="CE428" s="812"/>
      <c r="CF428" s="812"/>
      <c r="CG428" s="812"/>
      <c r="CH428" s="812"/>
      <c r="CI428" s="812"/>
      <c r="CJ428" s="812"/>
      <c r="CK428" s="812"/>
      <c r="CL428" s="812"/>
      <c r="CM428" s="812"/>
      <c r="CN428" s="812"/>
      <c r="CO428" s="812"/>
      <c r="CP428" s="812"/>
      <c r="CQ428" s="812"/>
      <c r="CR428" s="812"/>
      <c r="CS428" s="812"/>
      <c r="CT428" s="812"/>
      <c r="CU428" s="812"/>
      <c r="CV428" s="812"/>
      <c r="CW428" s="812"/>
      <c r="CX428" s="812"/>
      <c r="CY428" s="812"/>
      <c r="CZ428" s="812"/>
      <c r="DA428" s="812"/>
      <c r="DB428" s="812"/>
      <c r="DC428" s="812"/>
      <c r="DD428" s="812"/>
      <c r="DE428" s="812"/>
      <c r="DF428" s="812"/>
      <c r="DG428" s="812"/>
      <c r="DH428" s="812"/>
      <c r="DI428" s="812"/>
      <c r="DJ428" s="812"/>
      <c r="DK428" s="812"/>
      <c r="DL428" s="812"/>
      <c r="DM428" s="812"/>
      <c r="DN428" s="812"/>
      <c r="DO428" s="812"/>
      <c r="DP428" s="812"/>
      <c r="DQ428" s="812"/>
      <c r="DR428" s="812"/>
      <c r="DS428" s="812"/>
      <c r="DT428" s="812"/>
      <c r="DU428" s="812"/>
      <c r="DV428" s="812"/>
      <c r="DW428" s="812"/>
      <c r="DX428" s="812"/>
      <c r="DY428" s="812"/>
      <c r="DZ428" s="812"/>
      <c r="EA428" s="812"/>
      <c r="EB428" s="812"/>
      <c r="EC428" s="812"/>
      <c r="ED428" s="812"/>
      <c r="EE428" s="812"/>
      <c r="EF428" s="812"/>
      <c r="EG428" s="812"/>
      <c r="EH428" s="812"/>
      <c r="EI428" s="812"/>
      <c r="EJ428" s="812"/>
      <c r="EK428" s="812"/>
      <c r="EL428" s="812"/>
      <c r="EM428" s="812"/>
      <c r="EN428" s="812"/>
      <c r="EO428" s="812"/>
      <c r="EP428" s="812"/>
      <c r="EQ428" s="812"/>
      <c r="ER428" s="812"/>
      <c r="ES428" s="812"/>
      <c r="ET428" s="812"/>
      <c r="EU428" s="812"/>
      <c r="EV428" s="812"/>
      <c r="EW428" s="812"/>
      <c r="EX428" s="812"/>
      <c r="EY428" s="812"/>
      <c r="EZ428" s="812"/>
      <c r="FA428" s="812"/>
      <c r="FB428" s="812"/>
      <c r="FC428" s="812"/>
      <c r="FD428" s="812"/>
      <c r="FE428" s="812"/>
      <c r="FF428" s="812"/>
      <c r="FG428" s="812"/>
      <c r="FH428" s="812"/>
      <c r="FI428" s="812"/>
      <c r="FJ428" s="812"/>
      <c r="FK428" s="812"/>
      <c r="FL428" s="812"/>
      <c r="FM428" s="812"/>
      <c r="FN428" s="812"/>
      <c r="FO428" s="812"/>
      <c r="FP428" s="812"/>
      <c r="FQ428" s="812"/>
      <c r="FR428" s="812"/>
      <c r="FS428" s="812"/>
      <c r="FT428" s="812"/>
      <c r="FU428" s="812"/>
      <c r="FV428" s="812"/>
      <c r="FW428" s="812"/>
      <c r="FX428" s="812"/>
      <c r="FY428" s="812"/>
      <c r="FZ428" s="812"/>
      <c r="GA428" s="812"/>
      <c r="GB428" s="812"/>
      <c r="GC428" s="812"/>
      <c r="GD428" s="812"/>
      <c r="GE428" s="812"/>
      <c r="GF428" s="812"/>
      <c r="GG428" s="812"/>
      <c r="GH428" s="812"/>
      <c r="GI428" s="812"/>
      <c r="GJ428" s="812"/>
      <c r="GK428" s="812"/>
      <c r="GL428" s="812"/>
      <c r="GM428" s="812"/>
    </row>
    <row r="429" spans="2:195" ht="15" customHeight="1" x14ac:dyDescent="0.2">
      <c r="B429" s="812"/>
      <c r="C429" s="812"/>
      <c r="D429" s="812"/>
      <c r="E429" s="812"/>
      <c r="F429" s="812"/>
      <c r="G429" s="812"/>
      <c r="H429" s="812"/>
      <c r="I429" s="812"/>
      <c r="J429" s="812"/>
      <c r="K429" s="812"/>
      <c r="L429" s="812"/>
      <c r="M429" s="812"/>
      <c r="N429" s="812"/>
      <c r="O429" s="812"/>
      <c r="P429" s="812"/>
      <c r="Q429" s="812"/>
      <c r="R429" s="812"/>
      <c r="S429" s="812"/>
      <c r="T429" s="812"/>
      <c r="U429" s="812"/>
      <c r="V429" s="812"/>
      <c r="W429" s="812"/>
      <c r="X429" s="812"/>
      <c r="Y429" s="812"/>
      <c r="Z429" s="812"/>
      <c r="AA429" s="812"/>
      <c r="AB429" s="812"/>
      <c r="AC429" s="812"/>
      <c r="AD429" s="812"/>
      <c r="AE429" s="812"/>
      <c r="AF429" s="812"/>
      <c r="AG429" s="812"/>
      <c r="AH429" s="812"/>
      <c r="AI429" s="812"/>
      <c r="AJ429" s="812"/>
      <c r="AK429" s="812"/>
      <c r="AL429" s="812"/>
      <c r="AM429" s="812"/>
      <c r="AN429" s="812"/>
      <c r="AO429" s="812"/>
      <c r="AP429" s="812"/>
      <c r="AQ429" s="812"/>
      <c r="AR429" s="812"/>
      <c r="AS429" s="812"/>
      <c r="AT429" s="812"/>
      <c r="AU429" s="812"/>
      <c r="AV429" s="812"/>
      <c r="AW429" s="812"/>
      <c r="AX429" s="812"/>
      <c r="AY429" s="812"/>
      <c r="AZ429" s="812"/>
      <c r="BA429" s="812"/>
      <c r="BB429" s="812"/>
      <c r="BC429" s="812"/>
      <c r="BD429" s="812"/>
      <c r="BE429" s="812"/>
      <c r="BF429" s="812"/>
      <c r="BG429" s="812"/>
      <c r="BH429" s="812"/>
      <c r="BI429" s="812"/>
      <c r="BJ429" s="812"/>
      <c r="BK429" s="812"/>
      <c r="BL429" s="812"/>
      <c r="BM429" s="812"/>
      <c r="BN429" s="812"/>
      <c r="BO429" s="812"/>
      <c r="BP429" s="812"/>
      <c r="BQ429" s="812"/>
      <c r="BR429" s="812"/>
      <c r="BS429" s="812"/>
      <c r="BT429" s="812"/>
      <c r="BU429" s="812"/>
      <c r="BV429" s="812"/>
      <c r="BW429" s="812"/>
      <c r="BX429" s="812"/>
      <c r="BY429" s="812"/>
      <c r="BZ429" s="812"/>
      <c r="CA429" s="812"/>
      <c r="CB429" s="812"/>
      <c r="CC429" s="812"/>
      <c r="CD429" s="812"/>
      <c r="CE429" s="812"/>
      <c r="CF429" s="812"/>
      <c r="CG429" s="812"/>
      <c r="CH429" s="812"/>
      <c r="CI429" s="812"/>
      <c r="CJ429" s="812"/>
      <c r="CK429" s="812"/>
      <c r="CL429" s="812"/>
      <c r="CM429" s="812"/>
      <c r="CN429" s="812"/>
      <c r="CO429" s="812"/>
      <c r="CP429" s="812"/>
      <c r="CQ429" s="812"/>
      <c r="CR429" s="812"/>
      <c r="CS429" s="812"/>
      <c r="CT429" s="812"/>
      <c r="CU429" s="812"/>
      <c r="CV429" s="812"/>
      <c r="CW429" s="812"/>
      <c r="CX429" s="812"/>
      <c r="CY429" s="812"/>
      <c r="CZ429" s="812"/>
      <c r="DA429" s="812"/>
      <c r="DB429" s="812"/>
      <c r="DC429" s="812"/>
      <c r="DD429" s="812"/>
      <c r="DE429" s="812"/>
      <c r="DF429" s="812"/>
      <c r="DG429" s="812"/>
      <c r="DH429" s="812"/>
      <c r="DI429" s="812"/>
      <c r="DJ429" s="812"/>
      <c r="DK429" s="812"/>
      <c r="DL429" s="812"/>
      <c r="DM429" s="812"/>
      <c r="DN429" s="812"/>
      <c r="DO429" s="812"/>
      <c r="DP429" s="812"/>
      <c r="DQ429" s="812"/>
      <c r="DR429" s="812"/>
      <c r="DS429" s="812"/>
      <c r="DT429" s="812"/>
      <c r="DU429" s="812"/>
      <c r="DV429" s="812"/>
      <c r="DW429" s="812"/>
      <c r="DX429" s="812"/>
      <c r="DY429" s="812"/>
      <c r="DZ429" s="812"/>
      <c r="EA429" s="812"/>
      <c r="EB429" s="812"/>
      <c r="EC429" s="812"/>
      <c r="ED429" s="812"/>
      <c r="EE429" s="812"/>
      <c r="EF429" s="812"/>
      <c r="EG429" s="812"/>
      <c r="EH429" s="812"/>
      <c r="EI429" s="812"/>
      <c r="EJ429" s="812"/>
      <c r="EK429" s="812"/>
      <c r="EL429" s="812"/>
      <c r="EM429" s="812"/>
      <c r="EN429" s="812"/>
      <c r="EO429" s="812"/>
      <c r="EP429" s="812"/>
      <c r="EQ429" s="812"/>
      <c r="ER429" s="812"/>
      <c r="ES429" s="812"/>
      <c r="ET429" s="812"/>
      <c r="EU429" s="812"/>
      <c r="EV429" s="812"/>
      <c r="EW429" s="812"/>
      <c r="EX429" s="812"/>
      <c r="EY429" s="812"/>
      <c r="EZ429" s="812"/>
      <c r="FA429" s="812"/>
      <c r="FB429" s="812"/>
      <c r="FC429" s="812"/>
      <c r="FD429" s="812"/>
      <c r="FE429" s="812"/>
      <c r="FF429" s="812"/>
      <c r="FG429" s="812"/>
      <c r="FH429" s="812"/>
      <c r="FI429" s="812"/>
      <c r="FJ429" s="812"/>
      <c r="FK429" s="812"/>
      <c r="FL429" s="812"/>
      <c r="FM429" s="812"/>
      <c r="FN429" s="812"/>
      <c r="FO429" s="812"/>
      <c r="FP429" s="812"/>
      <c r="FQ429" s="812"/>
      <c r="FR429" s="812"/>
      <c r="FS429" s="812"/>
      <c r="FT429" s="812"/>
      <c r="FU429" s="812"/>
      <c r="FV429" s="812"/>
      <c r="FW429" s="812"/>
      <c r="FX429" s="812"/>
      <c r="FY429" s="812"/>
      <c r="FZ429" s="812"/>
      <c r="GA429" s="812"/>
      <c r="GB429" s="812"/>
      <c r="GC429" s="812"/>
      <c r="GD429" s="812"/>
      <c r="GE429" s="812"/>
      <c r="GF429" s="812"/>
      <c r="GG429" s="812"/>
      <c r="GH429" s="812"/>
      <c r="GI429" s="812"/>
      <c r="GJ429" s="812"/>
      <c r="GK429" s="812"/>
      <c r="GL429" s="812"/>
      <c r="GM429" s="812"/>
    </row>
    <row r="430" spans="2:195" ht="15" customHeight="1" x14ac:dyDescent="0.2">
      <c r="B430" s="812"/>
      <c r="C430" s="812"/>
      <c r="D430" s="812"/>
      <c r="E430" s="812"/>
      <c r="F430" s="812"/>
      <c r="G430" s="812"/>
      <c r="H430" s="812"/>
      <c r="I430" s="812"/>
      <c r="J430" s="812"/>
      <c r="K430" s="812"/>
      <c r="L430" s="812"/>
      <c r="M430" s="812"/>
      <c r="N430" s="812"/>
      <c r="O430" s="812"/>
      <c r="P430" s="812"/>
      <c r="Q430" s="812"/>
      <c r="R430" s="812"/>
      <c r="S430" s="812"/>
      <c r="T430" s="812"/>
      <c r="U430" s="812"/>
      <c r="V430" s="812"/>
      <c r="W430" s="812"/>
      <c r="X430" s="812"/>
      <c r="Y430" s="812"/>
      <c r="Z430" s="812"/>
      <c r="AA430" s="812"/>
      <c r="AB430" s="812"/>
      <c r="AC430" s="812"/>
      <c r="AD430" s="812"/>
      <c r="AE430" s="812"/>
      <c r="AF430" s="812"/>
      <c r="AG430" s="812"/>
      <c r="AH430" s="812"/>
      <c r="AI430" s="812"/>
      <c r="AJ430" s="812"/>
      <c r="AK430" s="812"/>
      <c r="AL430" s="812"/>
      <c r="AM430" s="812"/>
      <c r="AN430" s="812"/>
      <c r="AO430" s="812"/>
      <c r="AP430" s="812"/>
      <c r="AQ430" s="812"/>
      <c r="AR430" s="812"/>
      <c r="AS430" s="812"/>
      <c r="AT430" s="812"/>
      <c r="AU430" s="812"/>
      <c r="AV430" s="812"/>
      <c r="AW430" s="812"/>
      <c r="AX430" s="812"/>
      <c r="AY430" s="812"/>
      <c r="AZ430" s="812"/>
      <c r="BA430" s="812"/>
      <c r="BB430" s="812"/>
      <c r="BC430" s="812"/>
      <c r="BD430" s="812"/>
      <c r="BE430" s="812"/>
      <c r="BF430" s="812"/>
      <c r="BG430" s="812"/>
      <c r="BH430" s="812"/>
      <c r="BI430" s="812"/>
      <c r="BJ430" s="812"/>
      <c r="BK430" s="812"/>
      <c r="BL430" s="812"/>
      <c r="BM430" s="812"/>
      <c r="BN430" s="812"/>
      <c r="BO430" s="812"/>
      <c r="BP430" s="812"/>
      <c r="BQ430" s="812"/>
      <c r="BR430" s="812"/>
      <c r="BS430" s="812"/>
      <c r="BT430" s="812"/>
      <c r="BU430" s="812"/>
      <c r="BV430" s="812"/>
      <c r="BW430" s="812"/>
      <c r="BX430" s="812"/>
      <c r="BY430" s="812"/>
      <c r="BZ430" s="812"/>
      <c r="CA430" s="812"/>
      <c r="CB430" s="812"/>
      <c r="CC430" s="812"/>
      <c r="CD430" s="812"/>
      <c r="CE430" s="812"/>
      <c r="CF430" s="812"/>
      <c r="CG430" s="812"/>
      <c r="CH430" s="812"/>
      <c r="CI430" s="812"/>
      <c r="CJ430" s="812"/>
      <c r="CK430" s="812"/>
      <c r="CL430" s="812"/>
      <c r="CM430" s="812"/>
      <c r="CN430" s="812"/>
      <c r="CO430" s="812"/>
      <c r="CP430" s="812"/>
      <c r="CQ430" s="812"/>
      <c r="CR430" s="812"/>
      <c r="CS430" s="812"/>
      <c r="CT430" s="812"/>
      <c r="CU430" s="812"/>
      <c r="CV430" s="812"/>
      <c r="CW430" s="812"/>
      <c r="CX430" s="812"/>
      <c r="CY430" s="812"/>
      <c r="CZ430" s="812"/>
      <c r="DA430" s="812"/>
      <c r="DB430" s="812"/>
      <c r="DC430" s="812"/>
      <c r="DD430" s="812"/>
      <c r="DE430" s="812"/>
      <c r="DF430" s="812"/>
      <c r="DG430" s="812"/>
      <c r="DH430" s="812"/>
      <c r="DI430" s="812"/>
      <c r="DJ430" s="812"/>
      <c r="DK430" s="812"/>
      <c r="DL430" s="812"/>
      <c r="DM430" s="812"/>
      <c r="DN430" s="812"/>
      <c r="DO430" s="812"/>
      <c r="DP430" s="812"/>
      <c r="DQ430" s="812"/>
      <c r="DR430" s="812"/>
      <c r="DS430" s="812"/>
      <c r="DT430" s="812"/>
      <c r="DU430" s="812"/>
      <c r="DV430" s="812"/>
      <c r="DW430" s="812"/>
      <c r="DX430" s="812"/>
      <c r="DY430" s="812"/>
      <c r="DZ430" s="812"/>
      <c r="EA430" s="812"/>
      <c r="EB430" s="812"/>
      <c r="EC430" s="812"/>
      <c r="ED430" s="812"/>
      <c r="EE430" s="812"/>
      <c r="EF430" s="812"/>
      <c r="EG430" s="812"/>
      <c r="EH430" s="812"/>
      <c r="EI430" s="812"/>
      <c r="EJ430" s="812"/>
      <c r="EK430" s="812"/>
      <c r="EL430" s="812"/>
      <c r="EM430" s="812"/>
      <c r="EN430" s="812"/>
      <c r="EO430" s="812"/>
      <c r="EP430" s="812"/>
      <c r="EQ430" s="812"/>
      <c r="ER430" s="812"/>
      <c r="ES430" s="812"/>
      <c r="ET430" s="812"/>
      <c r="EU430" s="812"/>
      <c r="EV430" s="812"/>
      <c r="EW430" s="812"/>
      <c r="EX430" s="812"/>
      <c r="EY430" s="812"/>
      <c r="EZ430" s="812"/>
      <c r="FA430" s="812"/>
      <c r="FB430" s="812"/>
      <c r="FC430" s="812"/>
      <c r="FD430" s="812"/>
      <c r="FE430" s="812"/>
      <c r="FF430" s="812"/>
      <c r="FG430" s="812"/>
      <c r="FH430" s="812"/>
      <c r="FI430" s="812"/>
      <c r="FJ430" s="812"/>
      <c r="FK430" s="812"/>
      <c r="FL430" s="812"/>
      <c r="FM430" s="812"/>
      <c r="FN430" s="812"/>
      <c r="FO430" s="812"/>
      <c r="FP430" s="812"/>
      <c r="FQ430" s="812"/>
      <c r="FR430" s="812"/>
      <c r="FS430" s="812"/>
      <c r="FT430" s="812"/>
      <c r="FU430" s="812"/>
      <c r="FV430" s="812"/>
      <c r="FW430" s="812"/>
      <c r="FX430" s="812"/>
      <c r="FY430" s="812"/>
      <c r="FZ430" s="812"/>
      <c r="GA430" s="812"/>
      <c r="GB430" s="812"/>
      <c r="GC430" s="812"/>
      <c r="GD430" s="812"/>
      <c r="GE430" s="812"/>
      <c r="GF430" s="812"/>
      <c r="GG430" s="812"/>
      <c r="GH430" s="812"/>
      <c r="GI430" s="812"/>
      <c r="GJ430" s="812"/>
      <c r="GK430" s="812"/>
      <c r="GL430" s="812"/>
      <c r="GM430" s="812"/>
    </row>
    <row r="431" spans="2:195" ht="15" customHeight="1" x14ac:dyDescent="0.2">
      <c r="B431" s="812"/>
      <c r="C431" s="812"/>
      <c r="D431" s="812"/>
      <c r="E431" s="812"/>
      <c r="F431" s="812"/>
      <c r="G431" s="812"/>
      <c r="H431" s="812"/>
      <c r="I431" s="812"/>
      <c r="J431" s="812"/>
      <c r="K431" s="812"/>
      <c r="L431" s="812"/>
      <c r="M431" s="812"/>
      <c r="N431" s="812"/>
      <c r="O431" s="812"/>
      <c r="P431" s="812"/>
      <c r="Q431" s="812"/>
      <c r="R431" s="812"/>
      <c r="S431" s="812"/>
      <c r="T431" s="812"/>
      <c r="U431" s="812"/>
      <c r="V431" s="812"/>
      <c r="W431" s="812"/>
      <c r="X431" s="812"/>
      <c r="Y431" s="812"/>
      <c r="Z431" s="812"/>
      <c r="AA431" s="812"/>
      <c r="AB431" s="812"/>
      <c r="AC431" s="812"/>
      <c r="AD431" s="812"/>
      <c r="AE431" s="812"/>
      <c r="AF431" s="812"/>
      <c r="AG431" s="812"/>
      <c r="AH431" s="812"/>
      <c r="AI431" s="812"/>
      <c r="AJ431" s="812"/>
      <c r="AK431" s="812"/>
      <c r="AL431" s="812"/>
      <c r="AM431" s="812"/>
      <c r="AN431" s="812"/>
      <c r="AO431" s="812"/>
      <c r="AP431" s="812"/>
      <c r="AQ431" s="812"/>
      <c r="AR431" s="812"/>
      <c r="AS431" s="812"/>
      <c r="AT431" s="812"/>
      <c r="AU431" s="812"/>
      <c r="AV431" s="812"/>
      <c r="AW431" s="812"/>
      <c r="AX431" s="812"/>
      <c r="AY431" s="812"/>
      <c r="AZ431" s="812"/>
      <c r="BA431" s="812"/>
      <c r="BB431" s="812"/>
      <c r="BC431" s="812"/>
      <c r="BD431" s="812"/>
      <c r="BE431" s="812"/>
      <c r="BF431" s="812"/>
      <c r="BG431" s="812"/>
      <c r="BH431" s="812"/>
      <c r="BI431" s="812"/>
      <c r="BJ431" s="812"/>
      <c r="BK431" s="812"/>
      <c r="BL431" s="812"/>
      <c r="BM431" s="812"/>
      <c r="BN431" s="812"/>
      <c r="BO431" s="812"/>
      <c r="BP431" s="812"/>
      <c r="BQ431" s="812"/>
      <c r="BR431" s="812"/>
      <c r="BS431" s="812"/>
      <c r="BT431" s="812"/>
      <c r="BU431" s="812"/>
      <c r="BV431" s="812"/>
      <c r="BW431" s="812"/>
      <c r="BX431" s="812"/>
      <c r="BY431" s="812"/>
      <c r="BZ431" s="812"/>
      <c r="CA431" s="812"/>
      <c r="CB431" s="812"/>
      <c r="CC431" s="812"/>
      <c r="CD431" s="812"/>
      <c r="CE431" s="812"/>
      <c r="CF431" s="812"/>
      <c r="CG431" s="812"/>
      <c r="CH431" s="812"/>
      <c r="CI431" s="812"/>
      <c r="CJ431" s="812"/>
      <c r="CK431" s="812"/>
      <c r="CL431" s="812"/>
      <c r="CM431" s="812"/>
      <c r="CN431" s="812"/>
      <c r="CO431" s="812"/>
      <c r="CP431" s="812"/>
      <c r="CQ431" s="812"/>
      <c r="CR431" s="812"/>
      <c r="CS431" s="812"/>
      <c r="CT431" s="812"/>
      <c r="CU431" s="812"/>
      <c r="CV431" s="812"/>
      <c r="CW431" s="812"/>
      <c r="CX431" s="812"/>
      <c r="CY431" s="812"/>
      <c r="CZ431" s="812"/>
      <c r="DA431" s="812"/>
      <c r="DB431" s="812"/>
      <c r="DC431" s="812"/>
      <c r="DD431" s="812"/>
      <c r="DE431" s="812"/>
      <c r="DF431" s="812"/>
      <c r="DG431" s="812"/>
      <c r="DH431" s="812"/>
      <c r="DI431" s="812"/>
      <c r="DJ431" s="812"/>
      <c r="DK431" s="812"/>
      <c r="DL431" s="812"/>
      <c r="DM431" s="812"/>
      <c r="DN431" s="812"/>
      <c r="DO431" s="812"/>
      <c r="DP431" s="812"/>
      <c r="DQ431" s="812"/>
      <c r="DR431" s="812"/>
      <c r="DS431" s="812"/>
      <c r="DT431" s="812"/>
      <c r="DU431" s="812"/>
      <c r="DV431" s="812"/>
      <c r="DW431" s="812"/>
      <c r="DX431" s="812"/>
      <c r="DY431" s="812"/>
      <c r="DZ431" s="812"/>
      <c r="EA431" s="812"/>
      <c r="EB431" s="812"/>
      <c r="EC431" s="812"/>
      <c r="ED431" s="812"/>
      <c r="EE431" s="812"/>
      <c r="EF431" s="812"/>
      <c r="EG431" s="812"/>
      <c r="EH431" s="812"/>
      <c r="EI431" s="812"/>
      <c r="EJ431" s="812"/>
      <c r="EK431" s="812"/>
      <c r="EL431" s="812"/>
      <c r="EM431" s="812"/>
      <c r="EN431" s="812"/>
      <c r="EO431" s="812"/>
      <c r="EP431" s="812"/>
      <c r="EQ431" s="812"/>
      <c r="ER431" s="812"/>
      <c r="ES431" s="812"/>
      <c r="ET431" s="812"/>
      <c r="EU431" s="812"/>
      <c r="EV431" s="812"/>
      <c r="EW431" s="812"/>
      <c r="EX431" s="812"/>
      <c r="EY431" s="812"/>
      <c r="EZ431" s="812"/>
      <c r="FA431" s="812"/>
      <c r="FB431" s="812"/>
      <c r="FC431" s="812"/>
      <c r="FD431" s="812"/>
      <c r="FE431" s="812"/>
      <c r="FF431" s="812"/>
      <c r="FG431" s="812"/>
      <c r="FH431" s="812"/>
      <c r="FI431" s="812"/>
      <c r="FJ431" s="812"/>
      <c r="FK431" s="812"/>
      <c r="FL431" s="812"/>
      <c r="FM431" s="812"/>
      <c r="FN431" s="812"/>
      <c r="FO431" s="812"/>
      <c r="FP431" s="812"/>
      <c r="FQ431" s="812"/>
      <c r="FR431" s="812"/>
      <c r="FS431" s="812"/>
      <c r="FT431" s="812"/>
      <c r="FU431" s="812"/>
      <c r="FV431" s="812"/>
      <c r="FW431" s="812"/>
      <c r="FX431" s="812"/>
      <c r="FY431" s="812"/>
      <c r="FZ431" s="812"/>
      <c r="GA431" s="812"/>
      <c r="GB431" s="812"/>
      <c r="GC431" s="812"/>
      <c r="GD431" s="812"/>
      <c r="GE431" s="812"/>
      <c r="GF431" s="812"/>
      <c r="GG431" s="812"/>
      <c r="GH431" s="812"/>
      <c r="GI431" s="812"/>
      <c r="GJ431" s="812"/>
      <c r="GK431" s="812"/>
      <c r="GL431" s="812"/>
      <c r="GM431" s="812"/>
    </row>
    <row r="432" spans="2:195" ht="15" customHeight="1" x14ac:dyDescent="0.2">
      <c r="B432" s="812"/>
      <c r="C432" s="812"/>
      <c r="D432" s="812"/>
      <c r="E432" s="812"/>
      <c r="F432" s="812"/>
      <c r="G432" s="812"/>
      <c r="H432" s="812"/>
      <c r="I432" s="812"/>
      <c r="J432" s="812"/>
      <c r="K432" s="812"/>
      <c r="L432" s="812"/>
      <c r="M432" s="812"/>
      <c r="N432" s="812"/>
      <c r="O432" s="812"/>
      <c r="P432" s="812"/>
      <c r="Q432" s="812"/>
      <c r="R432" s="812"/>
      <c r="S432" s="812"/>
      <c r="T432" s="812"/>
      <c r="U432" s="812"/>
      <c r="V432" s="812"/>
      <c r="W432" s="812"/>
      <c r="X432" s="812"/>
      <c r="Y432" s="812"/>
      <c r="Z432" s="812"/>
      <c r="AA432" s="812"/>
      <c r="AB432" s="812"/>
      <c r="AC432" s="812"/>
      <c r="AD432" s="812"/>
      <c r="AE432" s="812"/>
      <c r="AF432" s="812"/>
      <c r="AG432" s="812"/>
      <c r="AH432" s="812"/>
      <c r="AI432" s="812"/>
      <c r="AJ432" s="812"/>
      <c r="AK432" s="812"/>
      <c r="AL432" s="812"/>
      <c r="AM432" s="812"/>
      <c r="AN432" s="812"/>
      <c r="AO432" s="812"/>
      <c r="AP432" s="812"/>
      <c r="AQ432" s="812"/>
      <c r="AR432" s="812"/>
      <c r="AS432" s="812"/>
      <c r="AT432" s="812"/>
      <c r="AU432" s="812"/>
      <c r="AV432" s="812"/>
      <c r="AW432" s="812"/>
      <c r="AX432" s="812"/>
      <c r="AY432" s="812"/>
      <c r="AZ432" s="812"/>
      <c r="BA432" s="812"/>
      <c r="BB432" s="812"/>
      <c r="BC432" s="812"/>
      <c r="BD432" s="812"/>
      <c r="BE432" s="812"/>
      <c r="BF432" s="812"/>
      <c r="BG432" s="812"/>
      <c r="BH432" s="812"/>
      <c r="BI432" s="812"/>
      <c r="BJ432" s="812"/>
      <c r="BK432" s="812"/>
      <c r="BL432" s="812"/>
      <c r="BM432" s="812"/>
      <c r="BN432" s="812"/>
      <c r="BO432" s="812"/>
      <c r="BP432" s="812"/>
      <c r="BQ432" s="812"/>
      <c r="BR432" s="812"/>
      <c r="BS432" s="812"/>
      <c r="BT432" s="812"/>
      <c r="BU432" s="812"/>
      <c r="BV432" s="812"/>
      <c r="BW432" s="812"/>
      <c r="BX432" s="812"/>
      <c r="BY432" s="812"/>
      <c r="BZ432" s="812"/>
      <c r="CA432" s="812"/>
      <c r="CB432" s="812"/>
      <c r="CC432" s="812"/>
      <c r="CD432" s="812"/>
      <c r="CE432" s="812"/>
      <c r="CF432" s="812"/>
      <c r="CG432" s="812"/>
      <c r="CH432" s="812"/>
      <c r="CI432" s="812"/>
      <c r="CJ432" s="812"/>
      <c r="CK432" s="812"/>
      <c r="CL432" s="812"/>
      <c r="CM432" s="812"/>
      <c r="CN432" s="812"/>
      <c r="CO432" s="812"/>
      <c r="CP432" s="812"/>
      <c r="CQ432" s="812"/>
      <c r="CR432" s="812"/>
      <c r="CS432" s="812"/>
      <c r="CT432" s="812"/>
      <c r="CU432" s="812"/>
      <c r="CV432" s="812"/>
      <c r="CW432" s="812"/>
      <c r="CX432" s="812"/>
      <c r="CY432" s="812"/>
      <c r="CZ432" s="812"/>
      <c r="DA432" s="812"/>
      <c r="DB432" s="812"/>
      <c r="DC432" s="812"/>
      <c r="DD432" s="812"/>
      <c r="DE432" s="812"/>
      <c r="DF432" s="812"/>
      <c r="DG432" s="812"/>
      <c r="DH432" s="812"/>
      <c r="DI432" s="812"/>
      <c r="DJ432" s="812"/>
      <c r="DK432" s="812"/>
      <c r="DL432" s="812"/>
      <c r="DM432" s="812"/>
      <c r="DN432" s="812"/>
      <c r="DO432" s="812"/>
      <c r="DP432" s="812"/>
      <c r="DQ432" s="812"/>
      <c r="DR432" s="812"/>
      <c r="DS432" s="812"/>
      <c r="DT432" s="812"/>
      <c r="DU432" s="812"/>
      <c r="DV432" s="812"/>
      <c r="DW432" s="812"/>
      <c r="DX432" s="812"/>
      <c r="DY432" s="812"/>
      <c r="DZ432" s="812"/>
      <c r="EA432" s="812"/>
      <c r="EB432" s="812"/>
      <c r="EC432" s="812"/>
      <c r="ED432" s="812"/>
      <c r="EE432" s="812"/>
      <c r="EF432" s="812"/>
      <c r="EG432" s="812"/>
      <c r="EH432" s="812"/>
      <c r="EI432" s="812"/>
      <c r="EJ432" s="812"/>
      <c r="EK432" s="812"/>
      <c r="EL432" s="812"/>
      <c r="EM432" s="812"/>
      <c r="EN432" s="812"/>
      <c r="EO432" s="812"/>
      <c r="EP432" s="812"/>
      <c r="EQ432" s="812"/>
      <c r="ER432" s="812"/>
      <c r="ES432" s="812"/>
      <c r="ET432" s="812"/>
      <c r="EU432" s="812"/>
      <c r="EV432" s="812"/>
      <c r="EW432" s="812"/>
      <c r="EX432" s="812"/>
      <c r="EY432" s="812"/>
      <c r="EZ432" s="812"/>
      <c r="FA432" s="812"/>
      <c r="FB432" s="812"/>
      <c r="FC432" s="812"/>
      <c r="FD432" s="812"/>
      <c r="FE432" s="812"/>
      <c r="FF432" s="812"/>
      <c r="FG432" s="812"/>
      <c r="FH432" s="812"/>
      <c r="FI432" s="812"/>
      <c r="FJ432" s="812"/>
      <c r="FK432" s="812"/>
      <c r="FL432" s="812"/>
      <c r="FM432" s="812"/>
      <c r="FN432" s="812"/>
      <c r="FO432" s="812"/>
      <c r="FP432" s="812"/>
      <c r="FQ432" s="812"/>
      <c r="FR432" s="812"/>
      <c r="FS432" s="812"/>
      <c r="FT432" s="812"/>
      <c r="FU432" s="812"/>
      <c r="FV432" s="812"/>
      <c r="FW432" s="812"/>
      <c r="FX432" s="812"/>
      <c r="FY432" s="812"/>
      <c r="FZ432" s="812"/>
      <c r="GA432" s="812"/>
      <c r="GB432" s="812"/>
      <c r="GC432" s="812"/>
      <c r="GD432" s="812"/>
      <c r="GE432" s="812"/>
      <c r="GF432" s="812"/>
      <c r="GG432" s="812"/>
      <c r="GH432" s="812"/>
      <c r="GI432" s="812"/>
      <c r="GJ432" s="812"/>
      <c r="GK432" s="812"/>
      <c r="GL432" s="812"/>
      <c r="GM432" s="812"/>
    </row>
    <row r="433" spans="2:195" ht="15" customHeight="1" x14ac:dyDescent="0.2">
      <c r="B433" s="812"/>
      <c r="C433" s="812"/>
      <c r="D433" s="812"/>
      <c r="E433" s="812"/>
      <c r="F433" s="812"/>
      <c r="G433" s="812"/>
      <c r="H433" s="812"/>
      <c r="I433" s="812"/>
      <c r="J433" s="812"/>
      <c r="K433" s="812"/>
      <c r="L433" s="812"/>
      <c r="M433" s="812"/>
      <c r="N433" s="812"/>
      <c r="O433" s="812"/>
      <c r="P433" s="812"/>
      <c r="Q433" s="812"/>
      <c r="R433" s="812"/>
      <c r="S433" s="812"/>
      <c r="T433" s="812"/>
      <c r="U433" s="812"/>
      <c r="V433" s="812"/>
      <c r="W433" s="812"/>
      <c r="X433" s="812"/>
      <c r="Y433" s="812"/>
      <c r="Z433" s="812"/>
      <c r="AA433" s="812"/>
      <c r="AB433" s="812"/>
      <c r="AC433" s="812"/>
      <c r="AD433" s="812"/>
      <c r="AE433" s="812"/>
      <c r="AF433" s="812"/>
      <c r="AG433" s="812"/>
      <c r="AH433" s="812"/>
      <c r="AI433" s="812"/>
      <c r="AJ433" s="812"/>
      <c r="AK433" s="812"/>
      <c r="AL433" s="812"/>
      <c r="AM433" s="812"/>
      <c r="AN433" s="812"/>
      <c r="AO433" s="812"/>
      <c r="AP433" s="812"/>
      <c r="AQ433" s="812"/>
      <c r="AR433" s="812"/>
      <c r="AS433" s="812"/>
      <c r="AT433" s="812"/>
      <c r="AU433" s="812"/>
      <c r="AV433" s="812"/>
      <c r="AW433" s="812"/>
      <c r="AX433" s="812"/>
      <c r="AY433" s="812"/>
      <c r="AZ433" s="812"/>
      <c r="BA433" s="812"/>
      <c r="BB433" s="812"/>
      <c r="BC433" s="812"/>
      <c r="BD433" s="812"/>
      <c r="BE433" s="812"/>
      <c r="BF433" s="812"/>
      <c r="BG433" s="812"/>
      <c r="BH433" s="812"/>
      <c r="BI433" s="812"/>
      <c r="BJ433" s="812"/>
      <c r="BK433" s="812"/>
      <c r="BL433" s="812"/>
      <c r="BM433" s="812"/>
      <c r="BN433" s="812"/>
      <c r="BO433" s="812"/>
      <c r="BP433" s="812"/>
      <c r="BQ433" s="812"/>
      <c r="BR433" s="812"/>
      <c r="BS433" s="812"/>
      <c r="BT433" s="812"/>
      <c r="BU433" s="812"/>
      <c r="BV433" s="812"/>
      <c r="BW433" s="812"/>
      <c r="BX433" s="812"/>
      <c r="BY433" s="812"/>
      <c r="BZ433" s="812"/>
      <c r="CA433" s="812"/>
      <c r="CB433" s="812"/>
      <c r="CC433" s="812"/>
      <c r="CD433" s="812"/>
      <c r="CE433" s="812"/>
      <c r="CF433" s="812"/>
      <c r="CG433" s="812"/>
      <c r="CH433" s="812"/>
      <c r="CI433" s="812"/>
      <c r="CJ433" s="812"/>
      <c r="CK433" s="812"/>
      <c r="CL433" s="812"/>
      <c r="CM433" s="812"/>
      <c r="CN433" s="812"/>
      <c r="CO433" s="812"/>
      <c r="CP433" s="812"/>
      <c r="CQ433" s="812"/>
      <c r="CR433" s="812"/>
      <c r="CS433" s="812"/>
      <c r="CT433" s="812"/>
      <c r="CU433" s="812"/>
      <c r="CV433" s="812"/>
      <c r="CW433" s="812"/>
      <c r="CX433" s="812"/>
      <c r="CY433" s="812"/>
      <c r="CZ433" s="812"/>
      <c r="DA433" s="812"/>
      <c r="DB433" s="812"/>
      <c r="DC433" s="812"/>
      <c r="DD433" s="812"/>
      <c r="DE433" s="812"/>
      <c r="DF433" s="812"/>
      <c r="DG433" s="812"/>
      <c r="DH433" s="812"/>
      <c r="DI433" s="812"/>
      <c r="DJ433" s="812"/>
      <c r="DK433" s="812"/>
      <c r="DL433" s="812"/>
      <c r="DM433" s="812"/>
      <c r="DN433" s="812"/>
      <c r="DO433" s="812"/>
      <c r="DP433" s="812"/>
      <c r="DQ433" s="812"/>
      <c r="DR433" s="812"/>
      <c r="DS433" s="812"/>
      <c r="DT433" s="812"/>
      <c r="DU433" s="812"/>
      <c r="DV433" s="812"/>
      <c r="DW433" s="812"/>
      <c r="DX433" s="812"/>
      <c r="DY433" s="812"/>
      <c r="DZ433" s="812"/>
      <c r="EA433" s="812"/>
      <c r="EB433" s="812"/>
      <c r="EC433" s="812"/>
      <c r="ED433" s="812"/>
      <c r="EE433" s="812"/>
      <c r="EF433" s="812"/>
      <c r="EG433" s="812"/>
      <c r="EH433" s="812"/>
      <c r="EI433" s="812"/>
      <c r="EJ433" s="812"/>
      <c r="EK433" s="812"/>
      <c r="EL433" s="812"/>
      <c r="EM433" s="812"/>
      <c r="EN433" s="812"/>
      <c r="EO433" s="812"/>
      <c r="EP433" s="812"/>
      <c r="EQ433" s="812"/>
      <c r="ER433" s="812"/>
      <c r="ES433" s="812"/>
      <c r="ET433" s="812"/>
      <c r="EU433" s="812"/>
      <c r="EV433" s="812"/>
      <c r="EW433" s="812"/>
      <c r="EX433" s="812"/>
      <c r="EY433" s="812"/>
      <c r="EZ433" s="812"/>
      <c r="FA433" s="812"/>
      <c r="FB433" s="812"/>
      <c r="FC433" s="812"/>
      <c r="FD433" s="812"/>
      <c r="FE433" s="812"/>
      <c r="FF433" s="812"/>
      <c r="FG433" s="812"/>
      <c r="FH433" s="812"/>
      <c r="FI433" s="812"/>
      <c r="FJ433" s="812"/>
      <c r="FK433" s="812"/>
      <c r="FL433" s="812"/>
      <c r="FM433" s="812"/>
      <c r="FN433" s="812"/>
      <c r="FO433" s="812"/>
      <c r="FP433" s="812"/>
      <c r="FQ433" s="812"/>
      <c r="FR433" s="812"/>
      <c r="FS433" s="812"/>
      <c r="FT433" s="812"/>
      <c r="FU433" s="812"/>
      <c r="FV433" s="812"/>
      <c r="FW433" s="812"/>
      <c r="FX433" s="812"/>
      <c r="FY433" s="812"/>
      <c r="FZ433" s="812"/>
      <c r="GA433" s="812"/>
      <c r="GB433" s="812"/>
      <c r="GC433" s="812"/>
      <c r="GD433" s="812"/>
      <c r="GE433" s="812"/>
      <c r="GF433" s="812"/>
      <c r="GG433" s="812"/>
      <c r="GH433" s="812"/>
      <c r="GI433" s="812"/>
      <c r="GJ433" s="812"/>
      <c r="GK433" s="812"/>
      <c r="GL433" s="812"/>
      <c r="GM433" s="812"/>
    </row>
    <row r="434" spans="2:195" ht="15" customHeight="1" x14ac:dyDescent="0.2">
      <c r="B434" s="812"/>
      <c r="C434" s="812"/>
      <c r="D434" s="812"/>
      <c r="E434" s="812"/>
      <c r="F434" s="812"/>
      <c r="G434" s="812"/>
      <c r="H434" s="812"/>
      <c r="I434" s="812"/>
      <c r="J434" s="812"/>
      <c r="K434" s="812"/>
      <c r="L434" s="812"/>
      <c r="M434" s="812"/>
      <c r="N434" s="812"/>
      <c r="O434" s="812"/>
      <c r="P434" s="812"/>
      <c r="Q434" s="812"/>
      <c r="R434" s="812"/>
      <c r="S434" s="812"/>
      <c r="T434" s="812"/>
      <c r="U434" s="812"/>
      <c r="V434" s="812"/>
      <c r="W434" s="812"/>
      <c r="X434" s="812"/>
      <c r="Y434" s="812"/>
      <c r="Z434" s="812"/>
      <c r="AA434" s="812"/>
      <c r="AB434" s="812"/>
      <c r="AC434" s="812"/>
      <c r="AD434" s="812"/>
      <c r="AE434" s="812"/>
      <c r="AF434" s="812"/>
      <c r="AG434" s="812"/>
      <c r="AH434" s="812"/>
      <c r="AI434" s="812"/>
      <c r="AJ434" s="812"/>
      <c r="AK434" s="812"/>
      <c r="AL434" s="812"/>
      <c r="AM434" s="812"/>
      <c r="AN434" s="812"/>
      <c r="AO434" s="812"/>
      <c r="AP434" s="812"/>
      <c r="AQ434" s="812"/>
      <c r="AR434" s="812"/>
      <c r="AS434" s="812"/>
      <c r="AT434" s="812"/>
      <c r="AU434" s="812"/>
      <c r="AV434" s="812"/>
      <c r="AW434" s="812"/>
      <c r="AX434" s="812"/>
      <c r="AY434" s="812"/>
      <c r="AZ434" s="812"/>
      <c r="BA434" s="812"/>
      <c r="BB434" s="812"/>
      <c r="BC434" s="812"/>
      <c r="BD434" s="812"/>
      <c r="BE434" s="812"/>
      <c r="BF434" s="812"/>
      <c r="BG434" s="812"/>
      <c r="BH434" s="812"/>
      <c r="BI434" s="812"/>
      <c r="BJ434" s="812"/>
      <c r="BK434" s="812"/>
      <c r="BL434" s="812"/>
      <c r="BM434" s="812"/>
      <c r="BN434" s="812"/>
      <c r="BO434" s="812"/>
      <c r="BP434" s="812"/>
      <c r="BQ434" s="812"/>
      <c r="BR434" s="812"/>
      <c r="BS434" s="812"/>
      <c r="BT434" s="812"/>
      <c r="BU434" s="812"/>
      <c r="BV434" s="812"/>
      <c r="BW434" s="812"/>
      <c r="BX434" s="812"/>
      <c r="BY434" s="812"/>
      <c r="BZ434" s="812"/>
      <c r="CA434" s="812"/>
      <c r="CB434" s="812"/>
      <c r="CC434" s="812"/>
      <c r="CD434" s="812"/>
      <c r="CE434" s="812"/>
      <c r="CF434" s="812"/>
      <c r="CG434" s="812"/>
      <c r="CH434" s="812"/>
      <c r="CI434" s="812"/>
      <c r="CJ434" s="812"/>
      <c r="CK434" s="812"/>
      <c r="CL434" s="812"/>
      <c r="CM434" s="812"/>
      <c r="CN434" s="812"/>
      <c r="CO434" s="812"/>
      <c r="CP434" s="812"/>
      <c r="CQ434" s="812"/>
      <c r="CR434" s="812"/>
      <c r="CS434" s="812"/>
      <c r="CT434" s="812"/>
      <c r="CU434" s="812"/>
      <c r="CV434" s="812"/>
      <c r="CW434" s="812"/>
      <c r="CX434" s="812"/>
      <c r="CY434" s="812"/>
      <c r="CZ434" s="812"/>
      <c r="DA434" s="812"/>
      <c r="DB434" s="812"/>
      <c r="DC434" s="812"/>
      <c r="DD434" s="812"/>
      <c r="DE434" s="812"/>
      <c r="DF434" s="812"/>
      <c r="DG434" s="812"/>
      <c r="DH434" s="812"/>
      <c r="DI434" s="812"/>
      <c r="DJ434" s="812"/>
      <c r="DK434" s="812"/>
      <c r="DL434" s="812"/>
      <c r="DM434" s="812"/>
      <c r="DN434" s="812"/>
      <c r="DO434" s="812"/>
      <c r="DP434" s="812"/>
      <c r="DQ434" s="812"/>
      <c r="DR434" s="812"/>
      <c r="DS434" s="812"/>
      <c r="DT434" s="812"/>
      <c r="DU434" s="812"/>
      <c r="DV434" s="812"/>
      <c r="DW434" s="812"/>
      <c r="DX434" s="812"/>
      <c r="DY434" s="812"/>
      <c r="DZ434" s="812"/>
      <c r="EA434" s="812"/>
      <c r="EB434" s="812"/>
      <c r="EC434" s="812"/>
      <c r="ED434" s="812"/>
      <c r="EE434" s="812"/>
      <c r="EF434" s="812"/>
      <c r="EG434" s="812"/>
      <c r="EH434" s="812"/>
      <c r="EI434" s="812"/>
      <c r="EJ434" s="812"/>
      <c r="EK434" s="812"/>
      <c r="EL434" s="812"/>
      <c r="EM434" s="812"/>
      <c r="EN434" s="812"/>
      <c r="EO434" s="812"/>
      <c r="EP434" s="812"/>
      <c r="EQ434" s="812"/>
      <c r="ER434" s="812"/>
      <c r="ES434" s="812"/>
      <c r="ET434" s="812"/>
      <c r="EU434" s="812"/>
      <c r="EV434" s="812"/>
      <c r="EW434" s="812"/>
      <c r="EX434" s="812"/>
      <c r="EY434" s="812"/>
      <c r="EZ434" s="812"/>
      <c r="FA434" s="812"/>
      <c r="FB434" s="812"/>
      <c r="FC434" s="812"/>
      <c r="FD434" s="812"/>
      <c r="FE434" s="812"/>
      <c r="FF434" s="812"/>
      <c r="FG434" s="812"/>
      <c r="FH434" s="812"/>
      <c r="FI434" s="812"/>
      <c r="FJ434" s="812"/>
      <c r="FK434" s="812"/>
      <c r="FL434" s="812"/>
      <c r="FM434" s="812"/>
      <c r="FN434" s="812"/>
      <c r="FO434" s="812"/>
      <c r="FP434" s="812"/>
      <c r="FQ434" s="812"/>
      <c r="FR434" s="812"/>
      <c r="FS434" s="812"/>
      <c r="FT434" s="812"/>
      <c r="FU434" s="812"/>
      <c r="FV434" s="812"/>
      <c r="FW434" s="812"/>
      <c r="FX434" s="812"/>
      <c r="FY434" s="812"/>
      <c r="FZ434" s="812"/>
      <c r="GA434" s="812"/>
      <c r="GB434" s="812"/>
      <c r="GC434" s="812"/>
      <c r="GD434" s="812"/>
      <c r="GE434" s="812"/>
      <c r="GF434" s="812"/>
      <c r="GG434" s="812"/>
      <c r="GH434" s="812"/>
      <c r="GI434" s="812"/>
      <c r="GJ434" s="812"/>
      <c r="GK434" s="812"/>
      <c r="GL434" s="812"/>
      <c r="GM434" s="812"/>
    </row>
    <row r="435" spans="2:195" ht="15" customHeight="1" x14ac:dyDescent="0.2">
      <c r="B435" s="812"/>
      <c r="C435" s="812"/>
      <c r="D435" s="812"/>
      <c r="E435" s="812"/>
      <c r="F435" s="812"/>
      <c r="G435" s="812"/>
      <c r="H435" s="812"/>
      <c r="I435" s="812"/>
      <c r="J435" s="812"/>
      <c r="K435" s="812"/>
      <c r="L435" s="812"/>
      <c r="M435" s="812"/>
      <c r="N435" s="812"/>
      <c r="O435" s="812"/>
      <c r="P435" s="812"/>
      <c r="Q435" s="812"/>
      <c r="R435" s="812"/>
      <c r="S435" s="812"/>
      <c r="T435" s="812"/>
      <c r="U435" s="812"/>
      <c r="V435" s="812"/>
      <c r="W435" s="812"/>
      <c r="X435" s="812"/>
      <c r="Y435" s="812"/>
      <c r="Z435" s="812"/>
      <c r="AA435" s="812"/>
      <c r="AB435" s="812"/>
      <c r="AC435" s="812"/>
      <c r="AD435" s="812"/>
      <c r="AE435" s="812"/>
      <c r="AF435" s="812"/>
      <c r="AG435" s="812"/>
      <c r="AH435" s="812"/>
      <c r="AI435" s="812"/>
      <c r="AJ435" s="812"/>
      <c r="AK435" s="812"/>
      <c r="AL435" s="812"/>
      <c r="AM435" s="812"/>
      <c r="AN435" s="812"/>
      <c r="AO435" s="812"/>
      <c r="AP435" s="812"/>
      <c r="AQ435" s="812"/>
      <c r="AR435" s="812"/>
      <c r="AS435" s="812"/>
      <c r="AT435" s="812"/>
      <c r="AU435" s="812"/>
      <c r="AV435" s="812"/>
      <c r="AW435" s="812"/>
      <c r="AX435" s="812"/>
      <c r="AY435" s="812"/>
      <c r="AZ435" s="812"/>
      <c r="BA435" s="812"/>
      <c r="BB435" s="812"/>
      <c r="BC435" s="812"/>
      <c r="BD435" s="812"/>
      <c r="BE435" s="812"/>
      <c r="BF435" s="812"/>
      <c r="BG435" s="812"/>
      <c r="BH435" s="812"/>
      <c r="BI435" s="812"/>
      <c r="BJ435" s="812"/>
      <c r="BK435" s="812"/>
      <c r="BL435" s="812"/>
      <c r="BM435" s="812"/>
      <c r="BN435" s="812"/>
      <c r="BO435" s="812"/>
      <c r="BP435" s="812"/>
      <c r="BQ435" s="812"/>
      <c r="BR435" s="812"/>
      <c r="BS435" s="812"/>
      <c r="BT435" s="812"/>
      <c r="BU435" s="812"/>
      <c r="BV435" s="812"/>
      <c r="BW435" s="812"/>
      <c r="BX435" s="812"/>
      <c r="BY435" s="812"/>
      <c r="BZ435" s="812"/>
      <c r="CA435" s="812"/>
      <c r="CB435" s="812"/>
      <c r="CC435" s="812"/>
      <c r="CD435" s="812"/>
      <c r="CE435" s="812"/>
      <c r="CF435" s="812"/>
      <c r="CG435" s="812"/>
      <c r="CH435" s="812"/>
      <c r="CI435" s="812"/>
      <c r="CJ435" s="812"/>
      <c r="CK435" s="812"/>
      <c r="CL435" s="812"/>
      <c r="CM435" s="812"/>
      <c r="CN435" s="812"/>
      <c r="CO435" s="812"/>
      <c r="CP435" s="812"/>
      <c r="CQ435" s="812"/>
      <c r="CR435" s="812"/>
      <c r="CS435" s="812"/>
      <c r="CT435" s="812"/>
      <c r="CU435" s="812"/>
      <c r="CV435" s="812"/>
      <c r="CW435" s="812"/>
      <c r="CX435" s="812"/>
      <c r="CY435" s="812"/>
      <c r="CZ435" s="812"/>
      <c r="DA435" s="812"/>
      <c r="DB435" s="812"/>
      <c r="DC435" s="812"/>
      <c r="DD435" s="812"/>
      <c r="DE435" s="812"/>
      <c r="DF435" s="812"/>
      <c r="DG435" s="812"/>
      <c r="DH435" s="812"/>
      <c r="DI435" s="812"/>
      <c r="DJ435" s="812"/>
      <c r="DK435" s="812"/>
      <c r="DL435" s="812"/>
      <c r="DM435" s="812"/>
      <c r="DN435" s="812"/>
      <c r="DO435" s="812"/>
      <c r="DP435" s="812"/>
      <c r="DQ435" s="812"/>
      <c r="DR435" s="812"/>
      <c r="DS435" s="812"/>
      <c r="DT435" s="812"/>
      <c r="DU435" s="812"/>
      <c r="DV435" s="812"/>
      <c r="DW435" s="812"/>
      <c r="DX435" s="812"/>
      <c r="DY435" s="812"/>
      <c r="DZ435" s="812"/>
      <c r="EA435" s="812"/>
      <c r="EB435" s="812"/>
      <c r="EC435" s="812"/>
      <c r="ED435" s="812"/>
      <c r="EE435" s="812"/>
      <c r="EF435" s="812"/>
      <c r="EG435" s="812"/>
      <c r="EH435" s="812"/>
      <c r="EI435" s="812"/>
      <c r="EJ435" s="812"/>
      <c r="EK435" s="812"/>
      <c r="EL435" s="812"/>
      <c r="EM435" s="812"/>
      <c r="EN435" s="812"/>
      <c r="EO435" s="812"/>
      <c r="EP435" s="812"/>
      <c r="EQ435" s="812"/>
      <c r="ER435" s="812"/>
      <c r="ES435" s="812"/>
      <c r="ET435" s="812"/>
      <c r="EU435" s="812"/>
      <c r="EV435" s="812"/>
      <c r="EW435" s="812"/>
      <c r="EX435" s="812"/>
      <c r="EY435" s="812"/>
      <c r="EZ435" s="812"/>
      <c r="FA435" s="812"/>
      <c r="FB435" s="812"/>
      <c r="FC435" s="812"/>
      <c r="FD435" s="812"/>
      <c r="FE435" s="812"/>
      <c r="FF435" s="812"/>
      <c r="FG435" s="812"/>
      <c r="FH435" s="812"/>
      <c r="FI435" s="812"/>
      <c r="FJ435" s="812"/>
      <c r="FK435" s="812"/>
      <c r="FL435" s="812"/>
      <c r="FM435" s="812"/>
      <c r="FN435" s="812"/>
      <c r="FO435" s="812"/>
      <c r="FP435" s="812"/>
      <c r="FQ435" s="812"/>
      <c r="FR435" s="812"/>
      <c r="FS435" s="812"/>
      <c r="FT435" s="812"/>
      <c r="FU435" s="812"/>
      <c r="FV435" s="812"/>
      <c r="FW435" s="812"/>
      <c r="FX435" s="812"/>
      <c r="FY435" s="812"/>
      <c r="FZ435" s="812"/>
      <c r="GA435" s="812"/>
      <c r="GB435" s="812"/>
      <c r="GC435" s="812"/>
      <c r="GD435" s="812"/>
      <c r="GE435" s="812"/>
      <c r="GF435" s="812"/>
      <c r="GG435" s="812"/>
      <c r="GH435" s="812"/>
      <c r="GI435" s="812"/>
      <c r="GJ435" s="812"/>
      <c r="GK435" s="812"/>
      <c r="GL435" s="812"/>
      <c r="GM435" s="812"/>
    </row>
    <row r="436" spans="2:195" ht="15" customHeight="1" x14ac:dyDescent="0.2">
      <c r="B436" s="812"/>
      <c r="C436" s="812"/>
      <c r="D436" s="812"/>
      <c r="E436" s="812"/>
      <c r="F436" s="812"/>
      <c r="G436" s="812"/>
      <c r="H436" s="812"/>
      <c r="I436" s="812"/>
      <c r="J436" s="812"/>
      <c r="K436" s="812"/>
      <c r="L436" s="812"/>
      <c r="M436" s="812"/>
      <c r="N436" s="812"/>
      <c r="O436" s="812"/>
      <c r="P436" s="812"/>
      <c r="Q436" s="812"/>
      <c r="R436" s="812"/>
      <c r="S436" s="812"/>
      <c r="T436" s="812"/>
      <c r="U436" s="812"/>
      <c r="V436" s="812"/>
      <c r="W436" s="812"/>
      <c r="X436" s="812"/>
      <c r="Y436" s="812"/>
      <c r="Z436" s="812"/>
      <c r="AA436" s="812"/>
      <c r="AB436" s="812"/>
      <c r="AC436" s="812"/>
      <c r="AD436" s="812"/>
      <c r="AE436" s="812"/>
      <c r="AF436" s="812"/>
      <c r="AG436" s="812"/>
      <c r="AH436" s="812"/>
      <c r="AI436" s="812"/>
      <c r="AJ436" s="812"/>
      <c r="AK436" s="812"/>
      <c r="AL436" s="812"/>
      <c r="AM436" s="812"/>
      <c r="AN436" s="812"/>
      <c r="AO436" s="812"/>
      <c r="AP436" s="812"/>
      <c r="AQ436" s="812"/>
      <c r="AR436" s="812"/>
      <c r="AS436" s="812"/>
      <c r="AT436" s="812"/>
      <c r="AU436" s="812"/>
      <c r="AV436" s="812"/>
      <c r="AW436" s="812"/>
      <c r="AX436" s="812"/>
      <c r="AY436" s="812"/>
      <c r="AZ436" s="812"/>
      <c r="BA436" s="812"/>
      <c r="BB436" s="812"/>
      <c r="BC436" s="812"/>
      <c r="BD436" s="812"/>
      <c r="BE436" s="812"/>
      <c r="BF436" s="812"/>
      <c r="BG436" s="812"/>
      <c r="BH436" s="812"/>
      <c r="BI436" s="812"/>
      <c r="BJ436" s="812"/>
      <c r="BK436" s="812"/>
      <c r="BL436" s="812"/>
      <c r="BM436" s="812"/>
      <c r="BN436" s="812"/>
      <c r="BO436" s="812"/>
      <c r="BP436" s="812"/>
      <c r="BQ436" s="812"/>
      <c r="BR436" s="812"/>
      <c r="BS436" s="812"/>
      <c r="BT436" s="812"/>
      <c r="BU436" s="812"/>
      <c r="BV436" s="812"/>
      <c r="BW436" s="812"/>
      <c r="BX436" s="812"/>
      <c r="BY436" s="812"/>
      <c r="BZ436" s="812"/>
      <c r="CA436" s="812"/>
      <c r="CB436" s="812"/>
      <c r="CC436" s="812"/>
      <c r="CD436" s="812"/>
      <c r="CE436" s="812"/>
      <c r="CF436" s="812"/>
      <c r="CG436" s="812"/>
      <c r="CH436" s="812"/>
      <c r="CI436" s="812"/>
      <c r="CJ436" s="812"/>
      <c r="CK436" s="812"/>
      <c r="CL436" s="812"/>
      <c r="CM436" s="812"/>
      <c r="CN436" s="812"/>
      <c r="CO436" s="812"/>
      <c r="CP436" s="812"/>
      <c r="CQ436" s="812"/>
      <c r="CR436" s="812"/>
      <c r="CS436" s="812"/>
      <c r="CT436" s="812"/>
      <c r="CU436" s="812"/>
      <c r="CV436" s="812"/>
      <c r="CW436" s="812"/>
      <c r="CX436" s="812"/>
      <c r="CY436" s="812"/>
      <c r="CZ436" s="812"/>
      <c r="DA436" s="812"/>
      <c r="DB436" s="812"/>
      <c r="DC436" s="812"/>
      <c r="DD436" s="812"/>
      <c r="DE436" s="812"/>
      <c r="DF436" s="812"/>
      <c r="DG436" s="812"/>
      <c r="DH436" s="812"/>
      <c r="DI436" s="812"/>
      <c r="DJ436" s="812"/>
      <c r="DK436" s="812"/>
      <c r="DL436" s="812"/>
      <c r="DM436" s="812"/>
      <c r="DN436" s="812"/>
      <c r="DO436" s="812"/>
      <c r="DP436" s="812"/>
      <c r="DQ436" s="812"/>
      <c r="DR436" s="812"/>
      <c r="DS436" s="812"/>
      <c r="DT436" s="812"/>
      <c r="DU436" s="812"/>
      <c r="DV436" s="812"/>
      <c r="DW436" s="812"/>
      <c r="DX436" s="812"/>
      <c r="DY436" s="812"/>
      <c r="DZ436" s="812"/>
      <c r="EA436" s="812"/>
      <c r="EB436" s="812"/>
      <c r="EC436" s="812"/>
      <c r="ED436" s="812"/>
      <c r="EE436" s="812"/>
      <c r="EF436" s="812"/>
      <c r="EG436" s="812"/>
      <c r="EH436" s="812"/>
      <c r="EI436" s="812"/>
      <c r="EJ436" s="812"/>
      <c r="EK436" s="812"/>
      <c r="EL436" s="812"/>
      <c r="EM436" s="812"/>
      <c r="EN436" s="812"/>
      <c r="EO436" s="812"/>
      <c r="EP436" s="812"/>
      <c r="EQ436" s="812"/>
      <c r="ER436" s="812"/>
      <c r="ES436" s="812"/>
      <c r="ET436" s="812"/>
      <c r="EU436" s="812"/>
      <c r="EV436" s="812"/>
      <c r="EW436" s="812"/>
      <c r="EX436" s="812"/>
      <c r="EY436" s="812"/>
      <c r="EZ436" s="812"/>
      <c r="FA436" s="812"/>
      <c r="FB436" s="812"/>
      <c r="FC436" s="812"/>
      <c r="FD436" s="812"/>
      <c r="FE436" s="812"/>
      <c r="FF436" s="812"/>
      <c r="FG436" s="812"/>
      <c r="FH436" s="812"/>
      <c r="FI436" s="812"/>
      <c r="FJ436" s="812"/>
      <c r="FK436" s="812"/>
      <c r="FL436" s="812"/>
      <c r="FM436" s="812"/>
      <c r="FN436" s="812"/>
      <c r="FO436" s="812"/>
      <c r="FP436" s="812"/>
      <c r="FQ436" s="812"/>
      <c r="FR436" s="812"/>
      <c r="FS436" s="812"/>
      <c r="FT436" s="812"/>
      <c r="FU436" s="812"/>
      <c r="FV436" s="812"/>
      <c r="FW436" s="812"/>
      <c r="FX436" s="812"/>
      <c r="FY436" s="812"/>
      <c r="FZ436" s="812"/>
      <c r="GA436" s="812"/>
      <c r="GB436" s="812"/>
      <c r="GC436" s="812"/>
      <c r="GD436" s="812"/>
      <c r="GE436" s="812"/>
      <c r="GF436" s="812"/>
      <c r="GG436" s="812"/>
      <c r="GH436" s="812"/>
      <c r="GI436" s="812"/>
      <c r="GJ436" s="812"/>
      <c r="GK436" s="812"/>
      <c r="GL436" s="812"/>
      <c r="GM436" s="812"/>
    </row>
    <row r="437" spans="2:195" ht="15" customHeight="1" x14ac:dyDescent="0.2">
      <c r="B437" s="812"/>
      <c r="C437" s="812"/>
      <c r="D437" s="812"/>
      <c r="E437" s="812"/>
      <c r="F437" s="812"/>
      <c r="G437" s="812"/>
      <c r="H437" s="812"/>
      <c r="I437" s="812"/>
      <c r="J437" s="812"/>
      <c r="K437" s="812"/>
      <c r="L437" s="812"/>
      <c r="M437" s="812"/>
      <c r="N437" s="812"/>
      <c r="O437" s="812"/>
      <c r="P437" s="812"/>
      <c r="Q437" s="812"/>
      <c r="R437" s="812"/>
      <c r="S437" s="812"/>
      <c r="T437" s="812"/>
      <c r="U437" s="812"/>
      <c r="V437" s="812"/>
      <c r="W437" s="812"/>
      <c r="X437" s="812"/>
      <c r="Y437" s="812"/>
      <c r="Z437" s="812"/>
      <c r="AA437" s="812"/>
      <c r="AB437" s="812"/>
      <c r="AC437" s="812"/>
      <c r="AD437" s="812"/>
      <c r="AE437" s="812"/>
      <c r="AF437" s="812"/>
      <c r="AG437" s="812"/>
      <c r="AH437" s="812"/>
      <c r="AI437" s="812"/>
      <c r="AJ437" s="812"/>
      <c r="AK437" s="812"/>
      <c r="AL437" s="812"/>
      <c r="AM437" s="812"/>
      <c r="AN437" s="812"/>
      <c r="AO437" s="812"/>
      <c r="AP437" s="812"/>
      <c r="AQ437" s="812"/>
      <c r="AR437" s="812"/>
      <c r="AS437" s="812"/>
      <c r="AT437" s="812"/>
      <c r="AU437" s="812"/>
      <c r="AV437" s="812"/>
      <c r="AW437" s="812"/>
      <c r="AX437" s="812"/>
      <c r="AY437" s="812"/>
      <c r="AZ437" s="812"/>
      <c r="BA437" s="812"/>
      <c r="BB437" s="812"/>
      <c r="BC437" s="812"/>
      <c r="BD437" s="812"/>
      <c r="BE437" s="812"/>
      <c r="BF437" s="812"/>
      <c r="BG437" s="812"/>
      <c r="BH437" s="812"/>
      <c r="BI437" s="812"/>
      <c r="BJ437" s="812"/>
      <c r="BK437" s="812"/>
      <c r="BL437" s="812"/>
      <c r="BM437" s="812"/>
      <c r="BN437" s="812"/>
      <c r="BO437" s="812"/>
      <c r="BP437" s="812"/>
      <c r="BQ437" s="812"/>
      <c r="BR437" s="812"/>
      <c r="BS437" s="812"/>
      <c r="BT437" s="812"/>
      <c r="BU437" s="812"/>
      <c r="BV437" s="812"/>
      <c r="BW437" s="812"/>
      <c r="BX437" s="812"/>
      <c r="BY437" s="812"/>
      <c r="BZ437" s="812"/>
      <c r="CA437" s="812"/>
      <c r="CB437" s="812"/>
      <c r="CC437" s="812"/>
      <c r="CD437" s="812"/>
      <c r="CE437" s="812"/>
      <c r="CF437" s="812"/>
      <c r="CG437" s="812"/>
      <c r="CH437" s="812"/>
      <c r="CI437" s="812"/>
      <c r="CJ437" s="812"/>
      <c r="CK437" s="812"/>
      <c r="CL437" s="812"/>
      <c r="CM437" s="812"/>
      <c r="CN437" s="812"/>
      <c r="CO437" s="812"/>
      <c r="CP437" s="812"/>
      <c r="CQ437" s="812"/>
      <c r="CR437" s="812"/>
      <c r="CS437" s="812"/>
      <c r="CT437" s="812"/>
      <c r="CU437" s="812"/>
      <c r="CV437" s="812"/>
      <c r="CW437" s="812"/>
      <c r="CX437" s="812"/>
      <c r="CY437" s="812"/>
      <c r="CZ437" s="812"/>
      <c r="DA437" s="812"/>
      <c r="DB437" s="812"/>
      <c r="DC437" s="812"/>
      <c r="DD437" s="812"/>
      <c r="DE437" s="812"/>
      <c r="DF437" s="812"/>
      <c r="DG437" s="812"/>
      <c r="DH437" s="812"/>
      <c r="DI437" s="812"/>
      <c r="DJ437" s="812"/>
      <c r="DK437" s="812"/>
      <c r="DL437" s="812"/>
      <c r="DM437" s="812"/>
      <c r="DN437" s="812"/>
      <c r="DO437" s="812"/>
      <c r="DP437" s="812"/>
      <c r="DQ437" s="812"/>
      <c r="DR437" s="812"/>
      <c r="DS437" s="812"/>
      <c r="DT437" s="812"/>
      <c r="DU437" s="812"/>
      <c r="DV437" s="812"/>
      <c r="DW437" s="812"/>
      <c r="DX437" s="812"/>
      <c r="DY437" s="812"/>
      <c r="DZ437" s="812"/>
      <c r="EA437" s="812"/>
      <c r="EB437" s="812"/>
      <c r="EC437" s="812"/>
      <c r="ED437" s="812"/>
      <c r="EE437" s="812"/>
      <c r="EF437" s="812"/>
      <c r="EG437" s="812"/>
      <c r="EH437" s="812"/>
      <c r="EI437" s="812"/>
      <c r="EJ437" s="812"/>
      <c r="EK437" s="812"/>
      <c r="EL437" s="812"/>
      <c r="EM437" s="812"/>
      <c r="EN437" s="812"/>
      <c r="EO437" s="812"/>
      <c r="EP437" s="812"/>
      <c r="EQ437" s="812"/>
      <c r="ER437" s="812"/>
      <c r="ES437" s="812"/>
      <c r="ET437" s="812"/>
      <c r="EU437" s="812"/>
      <c r="EV437" s="812"/>
      <c r="EW437" s="812"/>
      <c r="EX437" s="812"/>
      <c r="EY437" s="812"/>
      <c r="EZ437" s="812"/>
      <c r="FA437" s="812"/>
      <c r="FB437" s="812"/>
      <c r="FC437" s="812"/>
      <c r="FD437" s="812"/>
      <c r="FE437" s="812"/>
      <c r="FF437" s="812"/>
      <c r="FG437" s="812"/>
      <c r="FH437" s="812"/>
      <c r="FI437" s="812"/>
      <c r="FJ437" s="812"/>
      <c r="FK437" s="812"/>
      <c r="FL437" s="812"/>
      <c r="FM437" s="812"/>
      <c r="FN437" s="812"/>
      <c r="FO437" s="812"/>
      <c r="FP437" s="812"/>
      <c r="FQ437" s="812"/>
      <c r="FR437" s="812"/>
      <c r="FS437" s="812"/>
      <c r="FT437" s="812"/>
      <c r="FU437" s="812"/>
      <c r="FV437" s="812"/>
      <c r="FW437" s="812"/>
      <c r="FX437" s="812"/>
      <c r="FY437" s="812"/>
      <c r="FZ437" s="812"/>
      <c r="GA437" s="812"/>
      <c r="GB437" s="812"/>
      <c r="GC437" s="812"/>
      <c r="GD437" s="812"/>
      <c r="GE437" s="812"/>
      <c r="GF437" s="812"/>
      <c r="GG437" s="812"/>
      <c r="GH437" s="812"/>
      <c r="GI437" s="812"/>
      <c r="GJ437" s="812"/>
      <c r="GK437" s="812"/>
      <c r="GL437" s="812"/>
      <c r="GM437" s="812"/>
    </row>
    <row r="438" spans="2:195" ht="15" customHeight="1" x14ac:dyDescent="0.2">
      <c r="B438" s="812"/>
      <c r="C438" s="812"/>
      <c r="D438" s="812"/>
      <c r="E438" s="812"/>
      <c r="F438" s="812"/>
      <c r="G438" s="812"/>
      <c r="H438" s="812"/>
      <c r="I438" s="812"/>
      <c r="J438" s="812"/>
      <c r="K438" s="812"/>
      <c r="L438" s="812"/>
      <c r="M438" s="812"/>
      <c r="N438" s="812"/>
      <c r="O438" s="812"/>
      <c r="P438" s="812"/>
      <c r="Q438" s="812"/>
      <c r="R438" s="812"/>
      <c r="S438" s="812"/>
      <c r="T438" s="812"/>
      <c r="U438" s="812"/>
      <c r="V438" s="812"/>
      <c r="W438" s="812"/>
      <c r="X438" s="812"/>
      <c r="Y438" s="812"/>
      <c r="Z438" s="812"/>
      <c r="AA438" s="812"/>
      <c r="AB438" s="812"/>
      <c r="AC438" s="812"/>
      <c r="AD438" s="812"/>
      <c r="AE438" s="812"/>
      <c r="AF438" s="812"/>
      <c r="AG438" s="812"/>
      <c r="AH438" s="812"/>
      <c r="AI438" s="812"/>
      <c r="AJ438" s="812"/>
      <c r="AK438" s="812"/>
      <c r="AL438" s="812"/>
      <c r="AM438" s="812"/>
      <c r="AN438" s="812"/>
      <c r="AO438" s="812"/>
      <c r="AP438" s="812"/>
      <c r="AQ438" s="812"/>
      <c r="AR438" s="812"/>
      <c r="AS438" s="812"/>
      <c r="AT438" s="812"/>
      <c r="AU438" s="812"/>
      <c r="AV438" s="812"/>
      <c r="AW438" s="812"/>
      <c r="AX438" s="812"/>
      <c r="AY438" s="812"/>
      <c r="AZ438" s="812"/>
      <c r="BA438" s="812"/>
      <c r="BB438" s="812"/>
      <c r="BC438" s="812"/>
      <c r="BD438" s="812"/>
      <c r="BE438" s="812"/>
      <c r="BF438" s="812"/>
      <c r="BG438" s="812"/>
      <c r="BH438" s="812"/>
      <c r="BI438" s="812"/>
      <c r="BJ438" s="812"/>
      <c r="BK438" s="812"/>
      <c r="BL438" s="812"/>
      <c r="BM438" s="812"/>
      <c r="BN438" s="812"/>
      <c r="BO438" s="812"/>
      <c r="BP438" s="812"/>
      <c r="BQ438" s="812"/>
      <c r="BR438" s="812"/>
      <c r="BS438" s="812"/>
      <c r="BT438" s="812"/>
      <c r="BU438" s="812"/>
      <c r="BV438" s="812"/>
      <c r="BW438" s="812"/>
      <c r="BX438" s="812"/>
      <c r="BY438" s="812"/>
      <c r="BZ438" s="812"/>
      <c r="CA438" s="812"/>
      <c r="CB438" s="812"/>
      <c r="CC438" s="812"/>
      <c r="CD438" s="812"/>
      <c r="CE438" s="812"/>
      <c r="CF438" s="812"/>
      <c r="CG438" s="812"/>
      <c r="CH438" s="812"/>
      <c r="CI438" s="812"/>
      <c r="CJ438" s="812"/>
      <c r="CK438" s="812"/>
      <c r="CL438" s="812"/>
      <c r="CM438" s="812"/>
      <c r="CN438" s="812"/>
      <c r="CO438" s="812"/>
      <c r="CP438" s="812"/>
      <c r="CQ438" s="812"/>
      <c r="CR438" s="812"/>
      <c r="CS438" s="812"/>
      <c r="CT438" s="812"/>
      <c r="CU438" s="812"/>
      <c r="CV438" s="812"/>
      <c r="CW438" s="812"/>
      <c r="CX438" s="812"/>
      <c r="CY438" s="812"/>
      <c r="CZ438" s="812"/>
      <c r="DA438" s="812"/>
      <c r="DB438" s="812"/>
      <c r="DC438" s="812"/>
      <c r="DD438" s="812"/>
      <c r="DE438" s="812"/>
      <c r="DF438" s="812"/>
      <c r="DG438" s="812"/>
      <c r="DH438" s="812"/>
      <c r="DI438" s="812"/>
      <c r="DJ438" s="812"/>
      <c r="DK438" s="812"/>
      <c r="DL438" s="812"/>
      <c r="DM438" s="812"/>
      <c r="DN438" s="812"/>
      <c r="DO438" s="812"/>
      <c r="DP438" s="812"/>
      <c r="DQ438" s="812"/>
      <c r="DR438" s="812"/>
      <c r="DS438" s="812"/>
      <c r="DT438" s="812"/>
      <c r="DU438" s="812"/>
      <c r="DV438" s="812"/>
      <c r="DW438" s="812"/>
      <c r="DX438" s="812"/>
      <c r="DY438" s="812"/>
      <c r="DZ438" s="812"/>
      <c r="EA438" s="812"/>
      <c r="EB438" s="812"/>
      <c r="EC438" s="812"/>
      <c r="ED438" s="812"/>
      <c r="EE438" s="812"/>
      <c r="EF438" s="812"/>
      <c r="EG438" s="812"/>
      <c r="EH438" s="812"/>
      <c r="EI438" s="812"/>
      <c r="EJ438" s="812"/>
      <c r="EK438" s="812"/>
      <c r="EL438" s="812"/>
      <c r="EM438" s="812"/>
      <c r="EN438" s="812"/>
      <c r="EO438" s="812"/>
      <c r="EP438" s="812"/>
      <c r="EQ438" s="812"/>
      <c r="ER438" s="812"/>
      <c r="ES438" s="812"/>
      <c r="ET438" s="812"/>
      <c r="EU438" s="812"/>
      <c r="EV438" s="812"/>
      <c r="EW438" s="812"/>
      <c r="EX438" s="812"/>
      <c r="EY438" s="812"/>
      <c r="EZ438" s="812"/>
      <c r="FA438" s="812"/>
      <c r="FB438" s="812"/>
      <c r="FC438" s="812"/>
      <c r="FD438" s="812"/>
      <c r="FE438" s="812"/>
      <c r="FF438" s="812"/>
      <c r="FG438" s="812"/>
      <c r="FH438" s="812"/>
      <c r="FI438" s="812"/>
      <c r="FJ438" s="812"/>
      <c r="FK438" s="812"/>
      <c r="FL438" s="812"/>
      <c r="FM438" s="812"/>
      <c r="FN438" s="812"/>
      <c r="FO438" s="812"/>
      <c r="FP438" s="812"/>
      <c r="FQ438" s="812"/>
      <c r="FR438" s="812"/>
      <c r="FS438" s="812"/>
      <c r="FT438" s="812"/>
      <c r="FU438" s="812"/>
      <c r="FV438" s="812"/>
      <c r="FW438" s="812"/>
      <c r="FX438" s="812"/>
      <c r="FY438" s="812"/>
      <c r="FZ438" s="812"/>
      <c r="GA438" s="812"/>
      <c r="GB438" s="812"/>
      <c r="GC438" s="812"/>
      <c r="GD438" s="812"/>
      <c r="GE438" s="812"/>
      <c r="GF438" s="812"/>
      <c r="GG438" s="812"/>
      <c r="GH438" s="812"/>
      <c r="GI438" s="812"/>
      <c r="GJ438" s="812"/>
      <c r="GK438" s="812"/>
      <c r="GL438" s="812"/>
      <c r="GM438" s="812"/>
    </row>
    <row r="439" spans="2:195" ht="15" customHeight="1" x14ac:dyDescent="0.2">
      <c r="B439" s="812"/>
      <c r="C439" s="812"/>
      <c r="D439" s="812"/>
      <c r="E439" s="812"/>
      <c r="F439" s="812"/>
      <c r="G439" s="812"/>
      <c r="H439" s="812"/>
      <c r="I439" s="812"/>
      <c r="J439" s="812"/>
      <c r="K439" s="812"/>
      <c r="L439" s="812"/>
      <c r="M439" s="812"/>
      <c r="N439" s="812"/>
      <c r="O439" s="812"/>
      <c r="P439" s="812"/>
      <c r="Q439" s="812"/>
      <c r="R439" s="812"/>
      <c r="S439" s="812"/>
      <c r="T439" s="812"/>
      <c r="U439" s="812"/>
      <c r="V439" s="812"/>
      <c r="W439" s="812"/>
      <c r="X439" s="812"/>
      <c r="Y439" s="812"/>
      <c r="Z439" s="812"/>
      <c r="AA439" s="812"/>
      <c r="AB439" s="812"/>
      <c r="AC439" s="812"/>
      <c r="AD439" s="812"/>
      <c r="AE439" s="812"/>
      <c r="AF439" s="812"/>
      <c r="AG439" s="812"/>
      <c r="AH439" s="812"/>
      <c r="AI439" s="812"/>
      <c r="AJ439" s="812"/>
      <c r="AK439" s="812"/>
      <c r="AL439" s="812"/>
      <c r="AM439" s="812"/>
      <c r="AN439" s="812"/>
      <c r="AO439" s="812"/>
      <c r="AP439" s="812"/>
      <c r="AQ439" s="812"/>
      <c r="AR439" s="812"/>
      <c r="AS439" s="812"/>
      <c r="AT439" s="812"/>
      <c r="AU439" s="812"/>
      <c r="AV439" s="812"/>
      <c r="AW439" s="812"/>
      <c r="AX439" s="812"/>
      <c r="AY439" s="812"/>
      <c r="AZ439" s="812"/>
      <c r="BA439" s="812"/>
      <c r="BB439" s="812"/>
      <c r="BC439" s="812"/>
      <c r="BD439" s="812"/>
      <c r="BE439" s="812"/>
      <c r="BF439" s="812"/>
      <c r="BG439" s="812"/>
      <c r="BH439" s="812"/>
      <c r="BI439" s="812"/>
      <c r="BJ439" s="812"/>
      <c r="BK439" s="812"/>
      <c r="BL439" s="812"/>
      <c r="BM439" s="812"/>
      <c r="BN439" s="812"/>
      <c r="BO439" s="812"/>
      <c r="BP439" s="812"/>
      <c r="BQ439" s="812"/>
      <c r="BR439" s="812"/>
      <c r="BS439" s="812"/>
      <c r="BT439" s="812"/>
      <c r="BU439" s="812"/>
      <c r="BV439" s="812"/>
      <c r="BW439" s="812"/>
      <c r="BX439" s="812"/>
      <c r="BY439" s="812"/>
      <c r="BZ439" s="812"/>
      <c r="CA439" s="812"/>
      <c r="CB439" s="812"/>
      <c r="CC439" s="812"/>
      <c r="CD439" s="812"/>
      <c r="CE439" s="812"/>
      <c r="CF439" s="812"/>
      <c r="CG439" s="812"/>
      <c r="CH439" s="812"/>
      <c r="CI439" s="812"/>
      <c r="CJ439" s="812"/>
      <c r="CK439" s="812"/>
      <c r="CL439" s="812"/>
      <c r="CM439" s="812"/>
      <c r="CN439" s="812"/>
      <c r="CO439" s="812"/>
      <c r="CP439" s="812"/>
      <c r="CQ439" s="812"/>
      <c r="CR439" s="812"/>
      <c r="CS439" s="812"/>
      <c r="CT439" s="812"/>
      <c r="CU439" s="812"/>
      <c r="CV439" s="812"/>
      <c r="CW439" s="812"/>
      <c r="CX439" s="812"/>
      <c r="CY439" s="812"/>
      <c r="CZ439" s="812"/>
      <c r="DA439" s="812"/>
      <c r="DB439" s="812"/>
      <c r="DC439" s="812"/>
      <c r="DD439" s="812"/>
      <c r="DE439" s="812"/>
      <c r="DF439" s="812"/>
      <c r="DG439" s="812"/>
      <c r="DH439" s="812"/>
      <c r="DI439" s="812"/>
      <c r="DJ439" s="812"/>
      <c r="DK439" s="812"/>
      <c r="DL439" s="812"/>
      <c r="DM439" s="812"/>
      <c r="DN439" s="812"/>
      <c r="DO439" s="812"/>
      <c r="DP439" s="812"/>
      <c r="DQ439" s="812"/>
      <c r="DR439" s="812"/>
      <c r="DS439" s="812"/>
      <c r="DT439" s="812"/>
      <c r="DU439" s="812"/>
      <c r="DV439" s="812"/>
      <c r="DW439" s="812"/>
      <c r="DX439" s="812"/>
      <c r="DY439" s="812"/>
      <c r="DZ439" s="812"/>
      <c r="EA439" s="812"/>
      <c r="EB439" s="812"/>
      <c r="EC439" s="812"/>
      <c r="ED439" s="812"/>
      <c r="EE439" s="812"/>
      <c r="EF439" s="812"/>
      <c r="EG439" s="812"/>
      <c r="EH439" s="812"/>
      <c r="EI439" s="812"/>
      <c r="EJ439" s="812"/>
      <c r="EK439" s="812"/>
      <c r="EL439" s="812"/>
      <c r="EM439" s="812"/>
      <c r="EN439" s="812"/>
      <c r="EO439" s="812"/>
      <c r="EP439" s="812"/>
      <c r="EQ439" s="812"/>
      <c r="ER439" s="812"/>
      <c r="ES439" s="812"/>
      <c r="ET439" s="812"/>
      <c r="EU439" s="812"/>
      <c r="EV439" s="812"/>
      <c r="EW439" s="812"/>
      <c r="EX439" s="812"/>
      <c r="EY439" s="812"/>
      <c r="EZ439" s="812"/>
      <c r="FA439" s="812"/>
      <c r="FB439" s="812"/>
      <c r="FC439" s="812"/>
      <c r="FD439" s="812"/>
      <c r="FE439" s="812"/>
      <c r="FF439" s="812"/>
      <c r="FG439" s="812"/>
      <c r="FH439" s="812"/>
      <c r="FI439" s="812"/>
      <c r="FJ439" s="812"/>
      <c r="FK439" s="812"/>
      <c r="FL439" s="812"/>
      <c r="FM439" s="812"/>
      <c r="FN439" s="812"/>
      <c r="FO439" s="812"/>
      <c r="FP439" s="812"/>
      <c r="FQ439" s="812"/>
      <c r="FR439" s="812"/>
      <c r="FS439" s="812"/>
      <c r="FT439" s="812"/>
      <c r="FU439" s="812"/>
      <c r="FV439" s="812"/>
      <c r="FW439" s="812"/>
      <c r="FX439" s="812"/>
      <c r="FY439" s="812"/>
      <c r="FZ439" s="812"/>
      <c r="GA439" s="812"/>
      <c r="GB439" s="812"/>
      <c r="GC439" s="812"/>
      <c r="GD439" s="812"/>
      <c r="GE439" s="812"/>
      <c r="GF439" s="812"/>
      <c r="GG439" s="812"/>
      <c r="GH439" s="812"/>
      <c r="GI439" s="812"/>
      <c r="GJ439" s="812"/>
      <c r="GK439" s="812"/>
      <c r="GL439" s="812"/>
      <c r="GM439" s="812"/>
    </row>
    <row r="440" spans="2:195" ht="15" customHeight="1" x14ac:dyDescent="0.2">
      <c r="B440" s="812"/>
      <c r="C440" s="812"/>
      <c r="D440" s="812"/>
      <c r="E440" s="812"/>
      <c r="F440" s="812"/>
      <c r="G440" s="812"/>
      <c r="H440" s="812"/>
      <c r="I440" s="812"/>
      <c r="J440" s="812"/>
      <c r="K440" s="812"/>
      <c r="L440" s="812"/>
      <c r="M440" s="812"/>
      <c r="N440" s="812"/>
      <c r="O440" s="812"/>
      <c r="P440" s="812"/>
      <c r="Q440" s="812"/>
      <c r="R440" s="812"/>
      <c r="S440" s="812"/>
      <c r="T440" s="812"/>
      <c r="U440" s="812"/>
      <c r="V440" s="812"/>
      <c r="W440" s="812"/>
      <c r="X440" s="812"/>
      <c r="Y440" s="812"/>
      <c r="Z440" s="812"/>
      <c r="AA440" s="812"/>
      <c r="AB440" s="812"/>
      <c r="AC440" s="812"/>
      <c r="AD440" s="812"/>
      <c r="AE440" s="812"/>
      <c r="AF440" s="812"/>
      <c r="AG440" s="812"/>
      <c r="AH440" s="812"/>
      <c r="AI440" s="812"/>
      <c r="AJ440" s="812"/>
      <c r="AK440" s="812"/>
      <c r="AL440" s="812"/>
      <c r="AM440" s="812"/>
      <c r="AN440" s="812"/>
      <c r="AO440" s="812"/>
      <c r="AP440" s="812"/>
      <c r="AQ440" s="812"/>
      <c r="AR440" s="812"/>
      <c r="AS440" s="812"/>
      <c r="AT440" s="812"/>
      <c r="AU440" s="812"/>
      <c r="AV440" s="812"/>
      <c r="AW440" s="812"/>
      <c r="AX440" s="812"/>
      <c r="AY440" s="812"/>
      <c r="AZ440" s="812"/>
      <c r="BA440" s="812"/>
      <c r="BB440" s="812"/>
      <c r="BC440" s="812"/>
      <c r="BD440" s="812"/>
      <c r="BE440" s="812"/>
      <c r="BF440" s="812"/>
      <c r="BG440" s="812"/>
      <c r="BH440" s="812"/>
      <c r="BI440" s="812"/>
      <c r="BJ440" s="812"/>
      <c r="BK440" s="812"/>
      <c r="BL440" s="812"/>
      <c r="BM440" s="812"/>
      <c r="BN440" s="812"/>
      <c r="BO440" s="812"/>
      <c r="BP440" s="812"/>
      <c r="BQ440" s="812"/>
      <c r="BR440" s="812"/>
      <c r="BS440" s="812"/>
      <c r="BT440" s="812"/>
      <c r="BU440" s="812"/>
      <c r="BV440" s="812"/>
      <c r="BW440" s="812"/>
      <c r="BX440" s="812"/>
      <c r="BY440" s="812"/>
      <c r="BZ440" s="812"/>
      <c r="CA440" s="812"/>
      <c r="CB440" s="812"/>
      <c r="CC440" s="812"/>
      <c r="CD440" s="812"/>
      <c r="CE440" s="812"/>
      <c r="CF440" s="812"/>
      <c r="CG440" s="812"/>
      <c r="CH440" s="812"/>
      <c r="CI440" s="812"/>
      <c r="CJ440" s="812"/>
      <c r="CK440" s="812"/>
      <c r="CL440" s="812"/>
      <c r="CM440" s="812"/>
      <c r="CN440" s="812"/>
      <c r="CO440" s="812"/>
      <c r="CP440" s="812"/>
      <c r="CQ440" s="812"/>
      <c r="CR440" s="812"/>
      <c r="CS440" s="812"/>
      <c r="CT440" s="812"/>
      <c r="CU440" s="812"/>
      <c r="CV440" s="812"/>
      <c r="CW440" s="812"/>
      <c r="CX440" s="812"/>
      <c r="CY440" s="812"/>
      <c r="CZ440" s="812"/>
      <c r="DA440" s="812"/>
      <c r="DB440" s="812"/>
      <c r="DC440" s="812"/>
      <c r="DD440" s="812"/>
      <c r="DE440" s="812"/>
      <c r="DF440" s="812"/>
      <c r="DG440" s="812"/>
      <c r="DH440" s="812"/>
      <c r="DI440" s="812"/>
      <c r="DJ440" s="812"/>
      <c r="DK440" s="812"/>
      <c r="DL440" s="812"/>
      <c r="DM440" s="812"/>
      <c r="DN440" s="812"/>
      <c r="DO440" s="812"/>
      <c r="DP440" s="812"/>
      <c r="DQ440" s="812"/>
      <c r="DR440" s="812"/>
      <c r="DS440" s="812"/>
      <c r="DT440" s="812"/>
      <c r="DU440" s="812"/>
      <c r="DV440" s="812"/>
      <c r="DW440" s="812"/>
      <c r="DX440" s="812"/>
      <c r="DY440" s="812"/>
      <c r="DZ440" s="812"/>
      <c r="EA440" s="812"/>
      <c r="EB440" s="812"/>
      <c r="EC440" s="812"/>
      <c r="ED440" s="812"/>
      <c r="EE440" s="812"/>
      <c r="EF440" s="812"/>
      <c r="EG440" s="812"/>
      <c r="EH440" s="812"/>
      <c r="EI440" s="812"/>
      <c r="EJ440" s="812"/>
      <c r="EK440" s="812"/>
      <c r="EL440" s="812"/>
      <c r="EM440" s="812"/>
      <c r="EN440" s="812"/>
      <c r="EO440" s="812"/>
      <c r="EP440" s="812"/>
      <c r="EQ440" s="812"/>
      <c r="ER440" s="812"/>
      <c r="ES440" s="812"/>
      <c r="ET440" s="812"/>
      <c r="EU440" s="812"/>
      <c r="EV440" s="812"/>
      <c r="EW440" s="812"/>
      <c r="EX440" s="812"/>
      <c r="EY440" s="812"/>
      <c r="EZ440" s="812"/>
      <c r="FA440" s="812"/>
      <c r="FB440" s="812"/>
      <c r="FC440" s="812"/>
      <c r="FD440" s="812"/>
      <c r="FE440" s="812"/>
      <c r="FF440" s="812"/>
      <c r="FG440" s="812"/>
      <c r="FH440" s="812"/>
      <c r="FI440" s="812"/>
      <c r="FJ440" s="812"/>
      <c r="FK440" s="812"/>
      <c r="FL440" s="812"/>
      <c r="FM440" s="812"/>
      <c r="FN440" s="812"/>
      <c r="FO440" s="812"/>
      <c r="FP440" s="812"/>
      <c r="FQ440" s="812"/>
      <c r="FR440" s="812"/>
      <c r="FS440" s="812"/>
      <c r="FT440" s="812"/>
      <c r="FU440" s="812"/>
      <c r="FV440" s="812"/>
      <c r="FW440" s="812"/>
      <c r="FX440" s="812"/>
      <c r="FY440" s="812"/>
      <c r="FZ440" s="812"/>
      <c r="GA440" s="812"/>
      <c r="GB440" s="812"/>
      <c r="GC440" s="812"/>
      <c r="GD440" s="812"/>
      <c r="GE440" s="812"/>
      <c r="GF440" s="812"/>
      <c r="GG440" s="812"/>
      <c r="GH440" s="812"/>
      <c r="GI440" s="812"/>
      <c r="GJ440" s="812"/>
      <c r="GK440" s="812"/>
      <c r="GL440" s="812"/>
      <c r="GM440" s="812"/>
    </row>
    <row r="441" spans="2:195" ht="15" customHeight="1" x14ac:dyDescent="0.2">
      <c r="B441" s="812"/>
      <c r="C441" s="812"/>
      <c r="D441" s="812"/>
      <c r="E441" s="812"/>
      <c r="F441" s="812"/>
      <c r="G441" s="812"/>
      <c r="H441" s="812"/>
      <c r="I441" s="812"/>
      <c r="J441" s="812"/>
      <c r="K441" s="812"/>
      <c r="L441" s="812"/>
      <c r="M441" s="812"/>
      <c r="N441" s="812"/>
      <c r="O441" s="812"/>
      <c r="P441" s="812"/>
      <c r="Q441" s="812"/>
      <c r="R441" s="812"/>
      <c r="S441" s="812"/>
      <c r="T441" s="812"/>
      <c r="U441" s="812"/>
      <c r="V441" s="812"/>
      <c r="W441" s="812"/>
      <c r="X441" s="812"/>
      <c r="Y441" s="812"/>
      <c r="Z441" s="812"/>
      <c r="AA441" s="812"/>
      <c r="AB441" s="812"/>
      <c r="AC441" s="812"/>
      <c r="AD441" s="812"/>
      <c r="AE441" s="812"/>
      <c r="AF441" s="812"/>
      <c r="AG441" s="812"/>
      <c r="AH441" s="812"/>
      <c r="AI441" s="812"/>
      <c r="AJ441" s="812"/>
      <c r="AK441" s="812"/>
      <c r="AL441" s="812"/>
      <c r="AM441" s="812"/>
      <c r="AN441" s="812"/>
      <c r="AO441" s="812"/>
      <c r="AP441" s="812"/>
      <c r="AQ441" s="812"/>
      <c r="AR441" s="812"/>
      <c r="AS441" s="812"/>
      <c r="AT441" s="812"/>
      <c r="AU441" s="812"/>
      <c r="AV441" s="812"/>
      <c r="AW441" s="812"/>
      <c r="AX441" s="812"/>
      <c r="AY441" s="812"/>
      <c r="AZ441" s="812"/>
      <c r="BA441" s="812"/>
      <c r="BB441" s="812"/>
      <c r="BC441" s="812"/>
      <c r="BD441" s="812"/>
      <c r="BE441" s="812"/>
      <c r="BF441" s="812"/>
      <c r="BG441" s="812"/>
      <c r="BH441" s="812"/>
      <c r="BI441" s="812"/>
      <c r="BJ441" s="812"/>
      <c r="BK441" s="812"/>
      <c r="BL441" s="812"/>
      <c r="BM441" s="812"/>
      <c r="BN441" s="812"/>
      <c r="BO441" s="812"/>
      <c r="BP441" s="812"/>
      <c r="BQ441" s="812"/>
      <c r="BR441" s="812"/>
      <c r="BS441" s="812"/>
      <c r="BT441" s="812"/>
      <c r="BU441" s="812"/>
      <c r="BV441" s="812"/>
      <c r="BW441" s="812"/>
      <c r="BX441" s="812"/>
      <c r="BY441" s="812"/>
      <c r="BZ441" s="812"/>
      <c r="CA441" s="812"/>
      <c r="CB441" s="812"/>
      <c r="CC441" s="812"/>
      <c r="CD441" s="812"/>
      <c r="CE441" s="812"/>
      <c r="CF441" s="812"/>
      <c r="CG441" s="812"/>
      <c r="CH441" s="812"/>
      <c r="CI441" s="812"/>
      <c r="CJ441" s="812"/>
      <c r="CK441" s="812"/>
      <c r="CL441" s="812"/>
      <c r="CM441" s="812"/>
      <c r="CN441" s="812"/>
      <c r="CO441" s="812"/>
      <c r="CP441" s="812"/>
      <c r="CQ441" s="812"/>
      <c r="CR441" s="812"/>
      <c r="CS441" s="812"/>
      <c r="CT441" s="812"/>
      <c r="CU441" s="812"/>
      <c r="CV441" s="812"/>
      <c r="CW441" s="812"/>
      <c r="CX441" s="812"/>
      <c r="CY441" s="812"/>
      <c r="CZ441" s="812"/>
      <c r="DA441" s="812"/>
      <c r="DB441" s="812"/>
      <c r="DC441" s="812"/>
      <c r="DD441" s="812"/>
      <c r="DE441" s="812"/>
      <c r="DF441" s="812"/>
      <c r="DG441" s="812"/>
      <c r="DH441" s="812"/>
      <c r="DI441" s="812"/>
      <c r="DJ441" s="812"/>
      <c r="DK441" s="812"/>
      <c r="DL441" s="812"/>
      <c r="DM441" s="812"/>
      <c r="DN441" s="812"/>
      <c r="DO441" s="812"/>
      <c r="DP441" s="812"/>
      <c r="DQ441" s="812"/>
      <c r="DR441" s="812"/>
      <c r="DS441" s="812"/>
      <c r="DT441" s="812"/>
      <c r="DU441" s="812"/>
      <c r="DV441" s="812"/>
      <c r="DW441" s="812"/>
      <c r="DX441" s="812"/>
      <c r="DY441" s="812"/>
      <c r="DZ441" s="812"/>
      <c r="EA441" s="812"/>
      <c r="EB441" s="812"/>
      <c r="EC441" s="812"/>
      <c r="ED441" s="812"/>
      <c r="EE441" s="812"/>
      <c r="EF441" s="812"/>
      <c r="EG441" s="812"/>
      <c r="EH441" s="812"/>
      <c r="EI441" s="812"/>
      <c r="EJ441" s="812"/>
      <c r="EK441" s="812"/>
      <c r="EL441" s="812"/>
      <c r="EM441" s="812"/>
      <c r="EN441" s="812"/>
      <c r="EO441" s="812"/>
      <c r="EP441" s="812"/>
      <c r="EQ441" s="812"/>
      <c r="ER441" s="812"/>
      <c r="ES441" s="812"/>
      <c r="ET441" s="812"/>
      <c r="EU441" s="812"/>
      <c r="EV441" s="812"/>
      <c r="EW441" s="812"/>
      <c r="EX441" s="812"/>
      <c r="EY441" s="812"/>
      <c r="EZ441" s="812"/>
      <c r="FA441" s="812"/>
      <c r="FB441" s="812"/>
      <c r="FC441" s="812"/>
      <c r="FD441" s="812"/>
      <c r="FE441" s="812"/>
      <c r="FF441" s="812"/>
      <c r="FG441" s="812"/>
      <c r="FH441" s="812"/>
      <c r="FI441" s="812"/>
      <c r="FJ441" s="812"/>
      <c r="FK441" s="812"/>
      <c r="FL441" s="812"/>
      <c r="FM441" s="812"/>
      <c r="FN441" s="812"/>
      <c r="FO441" s="812"/>
      <c r="FP441" s="812"/>
      <c r="FQ441" s="812"/>
      <c r="FR441" s="812"/>
      <c r="FS441" s="812"/>
      <c r="FT441" s="812"/>
      <c r="FU441" s="812"/>
      <c r="FV441" s="812"/>
      <c r="FW441" s="812"/>
      <c r="FX441" s="812"/>
      <c r="FY441" s="812"/>
      <c r="FZ441" s="812"/>
      <c r="GA441" s="812"/>
      <c r="GB441" s="812"/>
      <c r="GC441" s="812"/>
      <c r="GD441" s="812"/>
      <c r="GE441" s="812"/>
      <c r="GF441" s="812"/>
      <c r="GG441" s="812"/>
      <c r="GH441" s="812"/>
      <c r="GI441" s="812"/>
      <c r="GJ441" s="812"/>
      <c r="GK441" s="812"/>
      <c r="GL441" s="812"/>
      <c r="GM441" s="812"/>
    </row>
    <row r="442" spans="2:195" ht="15" customHeight="1" x14ac:dyDescent="0.2">
      <c r="B442" s="812"/>
      <c r="C442" s="812"/>
      <c r="D442" s="812"/>
      <c r="E442" s="812"/>
      <c r="F442" s="812"/>
      <c r="G442" s="812"/>
      <c r="H442" s="812"/>
      <c r="I442" s="812"/>
      <c r="J442" s="812"/>
      <c r="K442" s="812"/>
      <c r="L442" s="812"/>
      <c r="M442" s="812"/>
      <c r="N442" s="812"/>
      <c r="O442" s="812"/>
      <c r="P442" s="812"/>
      <c r="Q442" s="812"/>
      <c r="R442" s="812"/>
      <c r="S442" s="812"/>
      <c r="T442" s="812"/>
      <c r="U442" s="812"/>
      <c r="V442" s="812"/>
      <c r="W442" s="812"/>
      <c r="X442" s="812"/>
      <c r="Y442" s="812"/>
      <c r="Z442" s="812"/>
      <c r="AA442" s="812"/>
      <c r="AB442" s="812"/>
      <c r="AC442" s="812"/>
      <c r="AD442" s="812"/>
      <c r="AE442" s="812"/>
      <c r="AF442" s="812"/>
      <c r="AG442" s="812"/>
      <c r="AH442" s="812"/>
      <c r="AI442" s="812"/>
      <c r="AJ442" s="812"/>
      <c r="AK442" s="812"/>
      <c r="AL442" s="812"/>
      <c r="AM442" s="812"/>
      <c r="AN442" s="812"/>
      <c r="AO442" s="812"/>
      <c r="AP442" s="812"/>
      <c r="AQ442" s="812"/>
      <c r="AR442" s="812"/>
      <c r="AS442" s="812"/>
      <c r="AT442" s="812"/>
      <c r="AU442" s="812"/>
      <c r="AV442" s="812"/>
      <c r="AW442" s="812"/>
      <c r="AX442" s="812"/>
      <c r="AY442" s="812"/>
      <c r="AZ442" s="812"/>
      <c r="BA442" s="812"/>
      <c r="BB442" s="812"/>
      <c r="BC442" s="812"/>
      <c r="BD442" s="812"/>
      <c r="BE442" s="812"/>
      <c r="BF442" s="812"/>
      <c r="BG442" s="812"/>
      <c r="BH442" s="812"/>
      <c r="BI442" s="812"/>
      <c r="BJ442" s="812"/>
      <c r="BK442" s="812"/>
      <c r="BL442" s="812"/>
      <c r="BM442" s="812"/>
      <c r="BN442" s="812"/>
      <c r="BO442" s="812"/>
      <c r="BP442" s="812"/>
      <c r="BQ442" s="812"/>
      <c r="BR442" s="812"/>
      <c r="BS442" s="812"/>
      <c r="BT442" s="812"/>
      <c r="BU442" s="812"/>
      <c r="BV442" s="812"/>
      <c r="BW442" s="812"/>
      <c r="BX442" s="812"/>
      <c r="BY442" s="812"/>
      <c r="BZ442" s="812"/>
      <c r="CA442" s="812"/>
      <c r="CB442" s="812"/>
      <c r="CC442" s="812"/>
      <c r="CD442" s="812"/>
      <c r="CE442" s="812"/>
      <c r="CF442" s="812"/>
      <c r="CG442" s="812"/>
      <c r="CH442" s="812"/>
      <c r="CI442" s="812"/>
      <c r="CJ442" s="812"/>
      <c r="CK442" s="812"/>
      <c r="CL442" s="812"/>
      <c r="CM442" s="812"/>
      <c r="CN442" s="812"/>
      <c r="CO442" s="812"/>
      <c r="CP442" s="812"/>
      <c r="CQ442" s="812"/>
      <c r="CR442" s="812"/>
      <c r="CS442" s="812"/>
      <c r="CT442" s="812"/>
      <c r="CU442" s="812"/>
      <c r="CV442" s="812"/>
      <c r="CW442" s="812"/>
      <c r="CX442" s="812"/>
      <c r="CY442" s="812"/>
      <c r="CZ442" s="812"/>
      <c r="DA442" s="812"/>
      <c r="DB442" s="812"/>
      <c r="DC442" s="812"/>
      <c r="DD442" s="812"/>
      <c r="DE442" s="812"/>
      <c r="DF442" s="812"/>
      <c r="DG442" s="812"/>
      <c r="DH442" s="812"/>
      <c r="DI442" s="812"/>
      <c r="DJ442" s="812"/>
      <c r="DK442" s="812"/>
      <c r="DL442" s="812"/>
      <c r="DM442" s="812"/>
      <c r="DN442" s="812"/>
      <c r="DO442" s="812"/>
      <c r="DP442" s="812"/>
      <c r="DQ442" s="812"/>
      <c r="DR442" s="812"/>
      <c r="DS442" s="812"/>
      <c r="DT442" s="812"/>
      <c r="DU442" s="812"/>
      <c r="DV442" s="812"/>
      <c r="DW442" s="812"/>
      <c r="DX442" s="812"/>
      <c r="DY442" s="812"/>
      <c r="DZ442" s="812"/>
      <c r="EA442" s="812"/>
      <c r="EB442" s="812"/>
      <c r="EC442" s="812"/>
      <c r="ED442" s="812"/>
      <c r="EE442" s="812"/>
      <c r="EF442" s="812"/>
      <c r="EG442" s="812"/>
      <c r="EH442" s="812"/>
      <c r="EI442" s="812"/>
      <c r="EJ442" s="812"/>
      <c r="EK442" s="812"/>
      <c r="EL442" s="812"/>
      <c r="EM442" s="812"/>
      <c r="EN442" s="812"/>
      <c r="EO442" s="812"/>
      <c r="EP442" s="812"/>
      <c r="EQ442" s="812"/>
      <c r="ER442" s="812"/>
      <c r="ES442" s="812"/>
      <c r="ET442" s="812"/>
      <c r="EU442" s="812"/>
      <c r="EV442" s="812"/>
      <c r="EW442" s="812"/>
      <c r="EX442" s="812"/>
      <c r="EY442" s="812"/>
      <c r="EZ442" s="812"/>
      <c r="FA442" s="812"/>
      <c r="FB442" s="812"/>
      <c r="FC442" s="812"/>
      <c r="FD442" s="812"/>
      <c r="FE442" s="812"/>
      <c r="FF442" s="812"/>
      <c r="FG442" s="812"/>
      <c r="FH442" s="812"/>
      <c r="FI442" s="812"/>
      <c r="FJ442" s="812"/>
      <c r="FK442" s="812"/>
      <c r="FL442" s="812"/>
      <c r="FM442" s="812"/>
      <c r="FN442" s="812"/>
      <c r="FO442" s="812"/>
      <c r="FP442" s="812"/>
      <c r="FQ442" s="812"/>
      <c r="FR442" s="812"/>
      <c r="FS442" s="812"/>
      <c r="FT442" s="812"/>
      <c r="FU442" s="812"/>
      <c r="FV442" s="812"/>
      <c r="FW442" s="812"/>
      <c r="FX442" s="812"/>
      <c r="FY442" s="812"/>
      <c r="FZ442" s="812"/>
      <c r="GA442" s="812"/>
      <c r="GB442" s="812"/>
      <c r="GC442" s="812"/>
      <c r="GD442" s="812"/>
      <c r="GE442" s="812"/>
      <c r="GF442" s="812"/>
      <c r="GG442" s="812"/>
      <c r="GH442" s="812"/>
      <c r="GI442" s="812"/>
      <c r="GJ442" s="812"/>
      <c r="GK442" s="812"/>
      <c r="GL442" s="812"/>
      <c r="GM442" s="812"/>
    </row>
    <row r="443" spans="2:195" ht="15" customHeight="1" x14ac:dyDescent="0.2">
      <c r="B443" s="812"/>
      <c r="C443" s="812"/>
      <c r="D443" s="812"/>
      <c r="E443" s="812"/>
      <c r="F443" s="812"/>
      <c r="G443" s="812"/>
      <c r="H443" s="812"/>
      <c r="I443" s="812"/>
      <c r="J443" s="812"/>
      <c r="K443" s="812"/>
      <c r="L443" s="812"/>
      <c r="M443" s="812"/>
      <c r="N443" s="812"/>
      <c r="O443" s="812"/>
      <c r="P443" s="812"/>
      <c r="Q443" s="812"/>
      <c r="R443" s="812"/>
      <c r="S443" s="812"/>
      <c r="T443" s="812"/>
      <c r="U443" s="812"/>
      <c r="V443" s="812"/>
      <c r="W443" s="812"/>
      <c r="X443" s="812"/>
      <c r="Y443" s="812"/>
      <c r="Z443" s="812"/>
      <c r="AA443" s="812"/>
      <c r="AB443" s="812"/>
      <c r="AC443" s="812"/>
      <c r="AD443" s="812"/>
      <c r="AE443" s="812"/>
      <c r="AF443" s="812"/>
      <c r="AG443" s="812"/>
      <c r="AH443" s="812"/>
      <c r="AI443" s="812"/>
      <c r="AJ443" s="812"/>
      <c r="AK443" s="812"/>
      <c r="AL443" s="812"/>
      <c r="AM443" s="812"/>
      <c r="AN443" s="812"/>
      <c r="AO443" s="812"/>
      <c r="AP443" s="812"/>
      <c r="AQ443" s="812"/>
      <c r="AR443" s="812"/>
      <c r="AS443" s="812"/>
      <c r="AT443" s="812"/>
      <c r="AU443" s="812"/>
      <c r="AV443" s="812"/>
      <c r="AW443" s="812"/>
      <c r="AX443" s="812"/>
      <c r="AY443" s="812"/>
      <c r="AZ443" s="812"/>
      <c r="BA443" s="812"/>
      <c r="BB443" s="812"/>
      <c r="BC443" s="812"/>
      <c r="BD443" s="812"/>
      <c r="BE443" s="812"/>
      <c r="BF443" s="812"/>
      <c r="BG443" s="812"/>
      <c r="BH443" s="812"/>
      <c r="BI443" s="812"/>
      <c r="BJ443" s="812"/>
      <c r="BK443" s="812"/>
      <c r="BL443" s="812"/>
      <c r="BM443" s="812"/>
      <c r="BN443" s="812"/>
      <c r="BO443" s="812"/>
      <c r="BP443" s="812"/>
      <c r="BQ443" s="812"/>
      <c r="BR443" s="812"/>
      <c r="BS443" s="812"/>
      <c r="BT443" s="812"/>
      <c r="BU443" s="812"/>
      <c r="BV443" s="812"/>
      <c r="BW443" s="812"/>
      <c r="BX443" s="812"/>
      <c r="BY443" s="812"/>
      <c r="BZ443" s="812"/>
      <c r="CA443" s="812"/>
      <c r="CB443" s="812"/>
      <c r="CC443" s="812"/>
      <c r="CD443" s="812"/>
      <c r="CE443" s="812"/>
      <c r="CF443" s="812"/>
      <c r="CG443" s="812"/>
      <c r="CH443" s="812"/>
      <c r="CI443" s="812"/>
      <c r="CJ443" s="812"/>
      <c r="CK443" s="812"/>
      <c r="CL443" s="812"/>
      <c r="CM443" s="812"/>
      <c r="CN443" s="812"/>
      <c r="CO443" s="812"/>
      <c r="CP443" s="812"/>
      <c r="CQ443" s="812"/>
      <c r="CR443" s="812"/>
      <c r="CS443" s="812"/>
      <c r="CT443" s="812"/>
      <c r="CU443" s="812"/>
      <c r="CV443" s="812"/>
      <c r="CW443" s="812"/>
      <c r="CX443" s="812"/>
      <c r="CY443" s="812"/>
      <c r="CZ443" s="812"/>
      <c r="DA443" s="812"/>
      <c r="DB443" s="812"/>
      <c r="DC443" s="812"/>
      <c r="DD443" s="812"/>
      <c r="DE443" s="812"/>
      <c r="DF443" s="812"/>
      <c r="DG443" s="812"/>
      <c r="DH443" s="812"/>
      <c r="DI443" s="812"/>
      <c r="DJ443" s="812"/>
      <c r="DK443" s="812"/>
      <c r="DL443" s="812"/>
      <c r="DM443" s="812"/>
      <c r="DN443" s="812"/>
      <c r="DO443" s="812"/>
      <c r="DP443" s="812"/>
      <c r="DQ443" s="812"/>
      <c r="DR443" s="812"/>
      <c r="DS443" s="812"/>
      <c r="DT443" s="812"/>
      <c r="DU443" s="812"/>
      <c r="DV443" s="812"/>
      <c r="DW443" s="812"/>
      <c r="DX443" s="812"/>
      <c r="DY443" s="812"/>
      <c r="DZ443" s="812"/>
      <c r="EA443" s="812"/>
      <c r="EB443" s="812"/>
      <c r="EC443" s="812"/>
      <c r="ED443" s="812"/>
      <c r="EE443" s="812"/>
      <c r="EF443" s="812"/>
      <c r="EG443" s="812"/>
      <c r="EH443" s="812"/>
      <c r="EI443" s="812"/>
      <c r="EJ443" s="812"/>
      <c r="EK443" s="812"/>
      <c r="EL443" s="812"/>
      <c r="EM443" s="812"/>
      <c r="EN443" s="812"/>
      <c r="EO443" s="812"/>
      <c r="EP443" s="812"/>
      <c r="EQ443" s="812"/>
      <c r="ER443" s="812"/>
      <c r="ES443" s="812"/>
      <c r="ET443" s="812"/>
      <c r="EU443" s="812"/>
      <c r="EV443" s="812"/>
      <c r="EW443" s="812"/>
      <c r="EX443" s="812"/>
      <c r="EY443" s="812"/>
      <c r="EZ443" s="812"/>
      <c r="FA443" s="812"/>
      <c r="FB443" s="812"/>
      <c r="FC443" s="812"/>
      <c r="FD443" s="812"/>
      <c r="FE443" s="812"/>
      <c r="FF443" s="812"/>
      <c r="FG443" s="812"/>
      <c r="FH443" s="812"/>
      <c r="FI443" s="812"/>
      <c r="FJ443" s="812"/>
      <c r="FK443" s="812"/>
      <c r="FL443" s="812"/>
      <c r="FM443" s="812"/>
      <c r="FN443" s="812"/>
      <c r="FO443" s="812"/>
      <c r="FP443" s="812"/>
      <c r="FQ443" s="812"/>
      <c r="FR443" s="812"/>
      <c r="FS443" s="812"/>
      <c r="FT443" s="812"/>
      <c r="FU443" s="812"/>
      <c r="FV443" s="812"/>
      <c r="FW443" s="812"/>
      <c r="FX443" s="812"/>
      <c r="FY443" s="812"/>
      <c r="FZ443" s="812"/>
      <c r="GA443" s="812"/>
      <c r="GB443" s="812"/>
      <c r="GC443" s="812"/>
      <c r="GD443" s="812"/>
      <c r="GE443" s="812"/>
      <c r="GF443" s="812"/>
      <c r="GG443" s="812"/>
      <c r="GH443" s="812"/>
      <c r="GI443" s="812"/>
      <c r="GJ443" s="812"/>
      <c r="GK443" s="812"/>
      <c r="GL443" s="812"/>
      <c r="GM443" s="812"/>
    </row>
    <row r="444" spans="2:195" ht="15" customHeight="1" x14ac:dyDescent="0.2">
      <c r="B444" s="812"/>
      <c r="C444" s="812"/>
      <c r="D444" s="812"/>
      <c r="E444" s="812"/>
      <c r="F444" s="812"/>
      <c r="G444" s="812"/>
      <c r="H444" s="812"/>
      <c r="I444" s="812"/>
      <c r="J444" s="812"/>
      <c r="K444" s="812"/>
      <c r="L444" s="812"/>
      <c r="M444" s="812"/>
      <c r="N444" s="812"/>
      <c r="O444" s="812"/>
      <c r="P444" s="812"/>
      <c r="Q444" s="812"/>
      <c r="R444" s="812"/>
      <c r="S444" s="812"/>
      <c r="T444" s="812"/>
      <c r="U444" s="812"/>
      <c r="V444" s="812"/>
      <c r="W444" s="812"/>
      <c r="X444" s="812"/>
      <c r="Y444" s="812"/>
      <c r="Z444" s="812"/>
      <c r="AA444" s="812"/>
      <c r="AB444" s="812"/>
      <c r="AC444" s="812"/>
      <c r="AD444" s="812"/>
      <c r="AE444" s="812"/>
      <c r="AF444" s="812"/>
      <c r="AG444" s="812"/>
      <c r="AH444" s="812"/>
      <c r="AI444" s="812"/>
      <c r="AJ444" s="812"/>
      <c r="AK444" s="812"/>
      <c r="AL444" s="812"/>
      <c r="AM444" s="812"/>
      <c r="AN444" s="812"/>
      <c r="AO444" s="812"/>
      <c r="AP444" s="812"/>
      <c r="AQ444" s="812"/>
      <c r="AR444" s="812"/>
      <c r="AS444" s="812"/>
      <c r="AT444" s="812"/>
      <c r="AU444" s="812"/>
      <c r="AV444" s="812"/>
      <c r="AW444" s="812"/>
      <c r="AX444" s="812"/>
      <c r="AY444" s="812"/>
      <c r="AZ444" s="812"/>
      <c r="BA444" s="812"/>
      <c r="BB444" s="812"/>
      <c r="BC444" s="812"/>
      <c r="BD444" s="812"/>
      <c r="BE444" s="812"/>
      <c r="BF444" s="812"/>
      <c r="BG444" s="812"/>
      <c r="BH444" s="812"/>
      <c r="BI444" s="812"/>
      <c r="BJ444" s="812"/>
      <c r="BK444" s="812"/>
      <c r="BL444" s="812"/>
      <c r="BM444" s="812"/>
      <c r="BN444" s="812"/>
      <c r="BO444" s="812"/>
      <c r="BP444" s="812"/>
      <c r="BQ444" s="812"/>
      <c r="BR444" s="812"/>
      <c r="BS444" s="812"/>
      <c r="BT444" s="812"/>
      <c r="BU444" s="812"/>
      <c r="BV444" s="812"/>
      <c r="BW444" s="812"/>
      <c r="BX444" s="812"/>
      <c r="BY444" s="812"/>
      <c r="BZ444" s="812"/>
      <c r="CA444" s="812"/>
      <c r="CB444" s="812"/>
      <c r="CC444" s="812"/>
      <c r="CD444" s="812"/>
      <c r="CE444" s="812"/>
      <c r="CF444" s="812"/>
      <c r="CG444" s="812"/>
      <c r="CH444" s="812"/>
      <c r="CI444" s="812"/>
      <c r="CJ444" s="812"/>
      <c r="CK444" s="812"/>
      <c r="CL444" s="812"/>
      <c r="CM444" s="812"/>
      <c r="CN444" s="812"/>
      <c r="CO444" s="812"/>
      <c r="CP444" s="812"/>
      <c r="CQ444" s="812"/>
      <c r="CR444" s="812"/>
      <c r="CS444" s="812"/>
      <c r="CT444" s="812"/>
      <c r="CU444" s="812"/>
      <c r="CV444" s="812"/>
      <c r="CW444" s="812"/>
      <c r="CX444" s="812"/>
      <c r="CY444" s="812"/>
      <c r="CZ444" s="812"/>
      <c r="DA444" s="812"/>
      <c r="DB444" s="812"/>
      <c r="DC444" s="812"/>
      <c r="DD444" s="812"/>
      <c r="DE444" s="812"/>
      <c r="DF444" s="812"/>
      <c r="DG444" s="812"/>
      <c r="DH444" s="812"/>
      <c r="DI444" s="812"/>
      <c r="DJ444" s="812"/>
      <c r="DK444" s="812"/>
      <c r="DL444" s="812"/>
      <c r="DM444" s="812"/>
      <c r="DN444" s="812"/>
      <c r="DO444" s="812"/>
      <c r="DP444" s="812"/>
      <c r="DQ444" s="812"/>
      <c r="DR444" s="812"/>
      <c r="DS444" s="812"/>
      <c r="DT444" s="812"/>
      <c r="DU444" s="812"/>
      <c r="DV444" s="812"/>
      <c r="DW444" s="812"/>
      <c r="DX444" s="812"/>
      <c r="DY444" s="812"/>
      <c r="DZ444" s="812"/>
      <c r="EA444" s="812"/>
      <c r="EB444" s="812"/>
      <c r="EC444" s="812"/>
      <c r="ED444" s="812"/>
      <c r="EE444" s="812"/>
      <c r="EF444" s="812"/>
      <c r="EG444" s="812"/>
      <c r="EH444" s="812"/>
      <c r="EI444" s="812"/>
      <c r="EJ444" s="812"/>
      <c r="EK444" s="812"/>
      <c r="EL444" s="812"/>
      <c r="EM444" s="812"/>
      <c r="EN444" s="812"/>
      <c r="EO444" s="812"/>
      <c r="EP444" s="812"/>
      <c r="EQ444" s="812"/>
      <c r="ER444" s="812"/>
      <c r="ES444" s="812"/>
      <c r="ET444" s="812"/>
      <c r="EU444" s="812"/>
      <c r="EV444" s="812"/>
      <c r="EW444" s="812"/>
      <c r="EX444" s="812"/>
      <c r="EY444" s="812"/>
      <c r="EZ444" s="812"/>
      <c r="FA444" s="812"/>
      <c r="FB444" s="812"/>
      <c r="FC444" s="812"/>
      <c r="FD444" s="812"/>
      <c r="FE444" s="812"/>
      <c r="FF444" s="812"/>
      <c r="FG444" s="812"/>
      <c r="FH444" s="812"/>
      <c r="FI444" s="812"/>
      <c r="FJ444" s="812"/>
      <c r="FK444" s="812"/>
      <c r="FL444" s="812"/>
      <c r="FM444" s="812"/>
      <c r="FN444" s="812"/>
      <c r="FO444" s="812"/>
      <c r="FP444" s="812"/>
      <c r="FQ444" s="812"/>
      <c r="FR444" s="812"/>
      <c r="FS444" s="812"/>
      <c r="FT444" s="812"/>
      <c r="FU444" s="812"/>
      <c r="FV444" s="812"/>
      <c r="FW444" s="812"/>
      <c r="FX444" s="812"/>
      <c r="FY444" s="812"/>
      <c r="FZ444" s="812"/>
      <c r="GA444" s="812"/>
      <c r="GB444" s="812"/>
      <c r="GC444" s="812"/>
      <c r="GD444" s="812"/>
      <c r="GE444" s="812"/>
      <c r="GF444" s="812"/>
      <c r="GG444" s="812"/>
      <c r="GH444" s="812"/>
      <c r="GI444" s="812"/>
      <c r="GJ444" s="812"/>
      <c r="GK444" s="812"/>
      <c r="GL444" s="812"/>
      <c r="GM444" s="812"/>
    </row>
    <row r="445" spans="2:195" ht="15" customHeight="1" x14ac:dyDescent="0.2">
      <c r="B445" s="812"/>
      <c r="C445" s="812"/>
      <c r="D445" s="812"/>
      <c r="E445" s="812"/>
      <c r="F445" s="812"/>
      <c r="G445" s="812"/>
      <c r="H445" s="812"/>
      <c r="I445" s="812"/>
      <c r="J445" s="812"/>
      <c r="K445" s="812"/>
      <c r="L445" s="812"/>
      <c r="M445" s="812"/>
      <c r="N445" s="812"/>
      <c r="O445" s="812"/>
      <c r="P445" s="812"/>
      <c r="Q445" s="812"/>
      <c r="R445" s="812"/>
      <c r="S445" s="812"/>
      <c r="T445" s="812"/>
      <c r="U445" s="812"/>
      <c r="V445" s="812"/>
      <c r="W445" s="812"/>
      <c r="X445" s="812"/>
      <c r="Y445" s="812"/>
      <c r="Z445" s="812"/>
      <c r="AA445" s="812"/>
      <c r="AB445" s="812"/>
      <c r="AC445" s="812"/>
      <c r="AD445" s="812"/>
      <c r="AE445" s="812"/>
      <c r="AF445" s="812"/>
      <c r="AG445" s="812"/>
      <c r="AH445" s="812"/>
      <c r="AI445" s="812"/>
      <c r="AJ445" s="812"/>
      <c r="AK445" s="812"/>
      <c r="AL445" s="812"/>
      <c r="AM445" s="812"/>
      <c r="AN445" s="812"/>
      <c r="AO445" s="812"/>
      <c r="AP445" s="812"/>
      <c r="AQ445" s="812"/>
      <c r="AR445" s="812"/>
      <c r="AS445" s="812"/>
      <c r="AT445" s="812"/>
      <c r="AU445" s="812"/>
      <c r="AV445" s="812"/>
      <c r="AW445" s="812"/>
      <c r="AX445" s="812"/>
      <c r="AY445" s="812"/>
      <c r="AZ445" s="812"/>
      <c r="BA445" s="812"/>
      <c r="BB445" s="812"/>
      <c r="BC445" s="812"/>
      <c r="BD445" s="812"/>
      <c r="BE445" s="812"/>
      <c r="BF445" s="812"/>
      <c r="BG445" s="812"/>
      <c r="BH445" s="812"/>
      <c r="BI445" s="812"/>
      <c r="BJ445" s="812"/>
      <c r="BK445" s="812"/>
      <c r="BL445" s="812"/>
      <c r="BM445" s="812"/>
      <c r="BN445" s="812"/>
      <c r="BO445" s="812"/>
      <c r="BP445" s="812"/>
      <c r="BQ445" s="812"/>
      <c r="BR445" s="812"/>
      <c r="BS445" s="812"/>
      <c r="BT445" s="812"/>
      <c r="BU445" s="812"/>
      <c r="BV445" s="812"/>
      <c r="BW445" s="812"/>
      <c r="BX445" s="812"/>
      <c r="BY445" s="812"/>
      <c r="BZ445" s="812"/>
      <c r="CA445" s="812"/>
      <c r="CB445" s="812"/>
      <c r="CC445" s="812"/>
      <c r="CD445" s="812"/>
      <c r="CE445" s="812"/>
      <c r="CF445" s="812"/>
      <c r="CG445" s="812"/>
      <c r="CH445" s="812"/>
      <c r="CI445" s="812"/>
      <c r="CJ445" s="812"/>
      <c r="CK445" s="812"/>
      <c r="CL445" s="812"/>
      <c r="CM445" s="812"/>
      <c r="CN445" s="812"/>
      <c r="CO445" s="812"/>
      <c r="CP445" s="812"/>
      <c r="CQ445" s="812"/>
      <c r="CR445" s="812"/>
      <c r="CS445" s="812"/>
      <c r="CT445" s="812"/>
      <c r="CU445" s="812"/>
      <c r="CV445" s="812"/>
      <c r="CW445" s="812"/>
      <c r="CX445" s="812"/>
      <c r="CY445" s="812"/>
      <c r="CZ445" s="812"/>
      <c r="DA445" s="812"/>
      <c r="DB445" s="812"/>
      <c r="DC445" s="812"/>
      <c r="DD445" s="812"/>
      <c r="DE445" s="812"/>
      <c r="DF445" s="812"/>
      <c r="DG445" s="812"/>
      <c r="DH445" s="812"/>
      <c r="DI445" s="812"/>
      <c r="DJ445" s="812"/>
      <c r="DK445" s="812"/>
      <c r="DL445" s="812"/>
      <c r="DM445" s="812"/>
      <c r="DN445" s="812"/>
      <c r="DO445" s="812"/>
      <c r="DP445" s="812"/>
      <c r="DQ445" s="812"/>
      <c r="DR445" s="812"/>
      <c r="DS445" s="812"/>
      <c r="DT445" s="812"/>
      <c r="DU445" s="812"/>
      <c r="DV445" s="812"/>
      <c r="DW445" s="812"/>
      <c r="DX445" s="812"/>
      <c r="DY445" s="812"/>
      <c r="DZ445" s="812"/>
      <c r="EA445" s="812"/>
      <c r="EB445" s="812"/>
      <c r="EC445" s="812"/>
      <c r="ED445" s="812"/>
      <c r="EE445" s="812"/>
      <c r="EF445" s="812"/>
      <c r="EG445" s="812"/>
      <c r="EH445" s="812"/>
      <c r="EI445" s="812"/>
      <c r="EJ445" s="812"/>
      <c r="EK445" s="812"/>
      <c r="EL445" s="812"/>
      <c r="EM445" s="812"/>
      <c r="EN445" s="812"/>
      <c r="EO445" s="812"/>
      <c r="EP445" s="812"/>
      <c r="EQ445" s="812"/>
      <c r="ER445" s="812"/>
      <c r="ES445" s="812"/>
      <c r="ET445" s="812"/>
      <c r="EU445" s="812"/>
      <c r="EV445" s="812"/>
      <c r="EW445" s="812"/>
      <c r="EX445" s="812"/>
      <c r="EY445" s="812"/>
      <c r="EZ445" s="812"/>
      <c r="FA445" s="812"/>
      <c r="FB445" s="812"/>
      <c r="FC445" s="812"/>
      <c r="FD445" s="812"/>
      <c r="FE445" s="812"/>
      <c r="FF445" s="812"/>
      <c r="FG445" s="812"/>
      <c r="FH445" s="812"/>
      <c r="FI445" s="812"/>
      <c r="FJ445" s="812"/>
      <c r="FK445" s="812"/>
      <c r="FL445" s="812"/>
      <c r="FM445" s="812"/>
      <c r="FN445" s="812"/>
      <c r="FO445" s="812"/>
      <c r="FP445" s="812"/>
      <c r="FQ445" s="812"/>
      <c r="FR445" s="812"/>
      <c r="FS445" s="812"/>
      <c r="FT445" s="812"/>
      <c r="FU445" s="812"/>
      <c r="FV445" s="812"/>
      <c r="FW445" s="812"/>
      <c r="FX445" s="812"/>
      <c r="FY445" s="812"/>
      <c r="FZ445" s="812"/>
      <c r="GA445" s="812"/>
      <c r="GB445" s="812"/>
      <c r="GC445" s="812"/>
      <c r="GD445" s="812"/>
      <c r="GE445" s="812"/>
      <c r="GF445" s="812"/>
      <c r="GG445" s="812"/>
      <c r="GH445" s="812"/>
      <c r="GI445" s="812"/>
      <c r="GJ445" s="812"/>
      <c r="GK445" s="812"/>
      <c r="GL445" s="812"/>
      <c r="GM445" s="812"/>
    </row>
    <row r="446" spans="2:195" ht="15" customHeight="1" x14ac:dyDescent="0.2">
      <c r="B446" s="812"/>
      <c r="C446" s="812"/>
      <c r="D446" s="812"/>
      <c r="E446" s="812"/>
      <c r="F446" s="812"/>
      <c r="G446" s="812"/>
      <c r="H446" s="812"/>
      <c r="I446" s="812"/>
      <c r="J446" s="812"/>
      <c r="K446" s="812"/>
      <c r="L446" s="812"/>
      <c r="M446" s="812"/>
      <c r="N446" s="812"/>
      <c r="O446" s="812"/>
      <c r="P446" s="812"/>
      <c r="Q446" s="812"/>
      <c r="R446" s="812"/>
      <c r="S446" s="812"/>
      <c r="T446" s="812"/>
      <c r="U446" s="812"/>
      <c r="V446" s="812"/>
      <c r="W446" s="812"/>
      <c r="X446" s="812"/>
      <c r="Y446" s="812"/>
      <c r="Z446" s="812"/>
      <c r="AA446" s="812"/>
      <c r="AB446" s="812"/>
      <c r="AC446" s="812"/>
      <c r="AD446" s="812"/>
      <c r="AE446" s="812"/>
      <c r="AF446" s="812"/>
      <c r="AG446" s="812"/>
      <c r="AH446" s="812"/>
      <c r="AI446" s="812"/>
      <c r="AJ446" s="812"/>
      <c r="AK446" s="812"/>
      <c r="AL446" s="812"/>
      <c r="AM446" s="812"/>
      <c r="AN446" s="812"/>
      <c r="AO446" s="812"/>
      <c r="AP446" s="812"/>
      <c r="AQ446" s="812"/>
      <c r="AR446" s="812"/>
      <c r="AS446" s="812"/>
      <c r="AT446" s="812"/>
      <c r="AU446" s="812"/>
      <c r="AV446" s="812"/>
      <c r="AW446" s="812"/>
      <c r="AX446" s="812"/>
      <c r="AY446" s="812"/>
      <c r="AZ446" s="812"/>
      <c r="BA446" s="812"/>
      <c r="BB446" s="812"/>
      <c r="BC446" s="812"/>
      <c r="BD446" s="812"/>
      <c r="BE446" s="812"/>
      <c r="BF446" s="812"/>
      <c r="BG446" s="812"/>
      <c r="BH446" s="812"/>
      <c r="BI446" s="812"/>
      <c r="BJ446" s="812"/>
      <c r="BK446" s="812"/>
      <c r="BL446" s="812"/>
      <c r="BM446" s="812"/>
      <c r="BN446" s="812"/>
      <c r="BO446" s="812"/>
      <c r="BP446" s="812"/>
      <c r="BQ446" s="812"/>
      <c r="BR446" s="812"/>
      <c r="BS446" s="812"/>
      <c r="BT446" s="812"/>
      <c r="BU446" s="812"/>
      <c r="BV446" s="812"/>
      <c r="BW446" s="812"/>
      <c r="BX446" s="812"/>
      <c r="BY446" s="812"/>
      <c r="BZ446" s="812"/>
      <c r="CA446" s="812"/>
      <c r="CB446" s="812"/>
      <c r="CC446" s="812"/>
      <c r="CD446" s="812"/>
      <c r="CE446" s="812"/>
      <c r="CF446" s="812"/>
      <c r="CG446" s="812"/>
      <c r="CH446" s="812"/>
      <c r="CI446" s="812"/>
      <c r="CJ446" s="812"/>
      <c r="CK446" s="812"/>
      <c r="CL446" s="812"/>
      <c r="CM446" s="812"/>
      <c r="CN446" s="812"/>
      <c r="CO446" s="812"/>
      <c r="CP446" s="812"/>
      <c r="CQ446" s="812"/>
      <c r="CR446" s="812"/>
      <c r="CS446" s="812"/>
      <c r="CT446" s="812"/>
      <c r="CU446" s="812"/>
      <c r="CV446" s="812"/>
      <c r="CW446" s="812"/>
      <c r="CX446" s="812"/>
      <c r="CY446" s="812"/>
      <c r="CZ446" s="812"/>
      <c r="DA446" s="812"/>
      <c r="DB446" s="812"/>
      <c r="DC446" s="812"/>
      <c r="DD446" s="812"/>
      <c r="DE446" s="812"/>
      <c r="DF446" s="812"/>
      <c r="DG446" s="812"/>
      <c r="DH446" s="812"/>
      <c r="DI446" s="812"/>
      <c r="DJ446" s="812"/>
      <c r="DK446" s="812"/>
      <c r="DL446" s="812"/>
      <c r="DM446" s="812"/>
      <c r="DN446" s="812"/>
      <c r="DO446" s="812"/>
      <c r="DP446" s="812"/>
      <c r="DQ446" s="812"/>
      <c r="DR446" s="812"/>
      <c r="DS446" s="812"/>
      <c r="DT446" s="812"/>
      <c r="DU446" s="812"/>
      <c r="DV446" s="812"/>
      <c r="DW446" s="812"/>
      <c r="DX446" s="812"/>
      <c r="DY446" s="812"/>
      <c r="DZ446" s="812"/>
      <c r="EA446" s="812"/>
      <c r="EB446" s="812"/>
      <c r="EC446" s="812"/>
      <c r="ED446" s="812"/>
      <c r="EE446" s="812"/>
      <c r="EF446" s="812"/>
      <c r="EG446" s="812"/>
      <c r="EH446" s="812"/>
      <c r="EI446" s="812"/>
      <c r="EJ446" s="812"/>
      <c r="EK446" s="812"/>
      <c r="EL446" s="812"/>
      <c r="EM446" s="812"/>
      <c r="EN446" s="812"/>
      <c r="EO446" s="812"/>
      <c r="EP446" s="812"/>
      <c r="EQ446" s="812"/>
      <c r="ER446" s="812"/>
      <c r="ES446" s="812"/>
      <c r="ET446" s="812"/>
      <c r="EU446" s="812"/>
      <c r="EV446" s="812"/>
      <c r="EW446" s="812"/>
      <c r="EX446" s="812"/>
      <c r="EY446" s="812"/>
      <c r="EZ446" s="812"/>
      <c r="FA446" s="812"/>
      <c r="FB446" s="812"/>
      <c r="FC446" s="812"/>
      <c r="FD446" s="812"/>
      <c r="FE446" s="812"/>
      <c r="FF446" s="812"/>
      <c r="FG446" s="812"/>
      <c r="FH446" s="812"/>
      <c r="FI446" s="812"/>
      <c r="FJ446" s="812"/>
      <c r="FK446" s="812"/>
      <c r="FL446" s="812"/>
      <c r="FM446" s="812"/>
      <c r="FN446" s="812"/>
      <c r="FO446" s="812"/>
      <c r="FP446" s="812"/>
      <c r="FQ446" s="812"/>
      <c r="FR446" s="812"/>
      <c r="FS446" s="812"/>
      <c r="FT446" s="812"/>
      <c r="FU446" s="812"/>
      <c r="FV446" s="812"/>
      <c r="FW446" s="812"/>
      <c r="FX446" s="812"/>
      <c r="FY446" s="812"/>
      <c r="FZ446" s="812"/>
      <c r="GA446" s="812"/>
      <c r="GB446" s="812"/>
      <c r="GC446" s="812"/>
      <c r="GD446" s="812"/>
      <c r="GE446" s="812"/>
      <c r="GF446" s="812"/>
      <c r="GG446" s="812"/>
      <c r="GH446" s="812"/>
      <c r="GI446" s="812"/>
      <c r="GJ446" s="812"/>
      <c r="GK446" s="812"/>
      <c r="GL446" s="812"/>
      <c r="GM446" s="812"/>
    </row>
    <row r="447" spans="2:195" ht="15" customHeight="1" x14ac:dyDescent="0.2">
      <c r="B447" s="812"/>
      <c r="C447" s="812"/>
      <c r="D447" s="812"/>
      <c r="E447" s="812"/>
      <c r="F447" s="812"/>
      <c r="G447" s="812"/>
      <c r="H447" s="812"/>
      <c r="I447" s="812"/>
      <c r="J447" s="812"/>
      <c r="K447" s="812"/>
      <c r="L447" s="812"/>
      <c r="M447" s="812"/>
      <c r="N447" s="812"/>
      <c r="O447" s="812"/>
      <c r="P447" s="812"/>
      <c r="Q447" s="812"/>
      <c r="R447" s="812"/>
      <c r="S447" s="812"/>
      <c r="T447" s="812"/>
      <c r="U447" s="812"/>
      <c r="V447" s="812"/>
      <c r="W447" s="812"/>
      <c r="X447" s="812"/>
      <c r="Y447" s="812"/>
      <c r="Z447" s="812"/>
      <c r="AA447" s="812"/>
      <c r="AB447" s="812"/>
      <c r="AC447" s="812"/>
      <c r="AD447" s="812"/>
      <c r="AE447" s="812"/>
      <c r="AF447" s="812"/>
      <c r="AG447" s="812"/>
      <c r="AH447" s="812"/>
      <c r="AI447" s="812"/>
      <c r="AJ447" s="812"/>
      <c r="AK447" s="812"/>
      <c r="AL447" s="812"/>
      <c r="AM447" s="812"/>
      <c r="AN447" s="812"/>
      <c r="AO447" s="812"/>
      <c r="AP447" s="812"/>
      <c r="AQ447" s="812"/>
      <c r="AR447" s="812"/>
      <c r="AS447" s="812"/>
      <c r="AT447" s="812"/>
      <c r="AU447" s="812"/>
      <c r="AV447" s="812"/>
      <c r="AW447" s="812"/>
      <c r="AX447" s="812"/>
      <c r="AY447" s="812"/>
      <c r="AZ447" s="812"/>
      <c r="BA447" s="812"/>
      <c r="BB447" s="812"/>
      <c r="BC447" s="812"/>
      <c r="BD447" s="812"/>
      <c r="BE447" s="812"/>
      <c r="BF447" s="812"/>
      <c r="BG447" s="812"/>
      <c r="BH447" s="812"/>
      <c r="BI447" s="812"/>
      <c r="BJ447" s="812"/>
      <c r="BK447" s="812"/>
      <c r="BL447" s="812"/>
      <c r="BM447" s="812"/>
      <c r="BN447" s="812"/>
      <c r="BO447" s="812"/>
      <c r="BP447" s="812"/>
      <c r="BQ447" s="812"/>
      <c r="BR447" s="812"/>
      <c r="BS447" s="812"/>
      <c r="BT447" s="812"/>
      <c r="BU447" s="812"/>
      <c r="BV447" s="812"/>
      <c r="BW447" s="812"/>
      <c r="BX447" s="812"/>
      <c r="BY447" s="812"/>
      <c r="BZ447" s="812"/>
      <c r="CA447" s="812"/>
      <c r="CB447" s="812"/>
      <c r="CC447" s="812"/>
      <c r="CD447" s="812"/>
      <c r="CE447" s="812"/>
      <c r="CF447" s="812"/>
      <c r="CG447" s="812"/>
      <c r="CH447" s="812"/>
      <c r="CI447" s="812"/>
      <c r="CJ447" s="812"/>
      <c r="CK447" s="812"/>
      <c r="CL447" s="812"/>
      <c r="CM447" s="812"/>
      <c r="CN447" s="812"/>
      <c r="CO447" s="812"/>
      <c r="CP447" s="812"/>
      <c r="CQ447" s="812"/>
      <c r="CR447" s="812"/>
      <c r="CS447" s="812"/>
      <c r="CT447" s="812"/>
      <c r="CU447" s="812"/>
      <c r="CV447" s="812"/>
      <c r="CW447" s="812"/>
      <c r="CX447" s="812"/>
      <c r="CY447" s="812"/>
      <c r="CZ447" s="812"/>
      <c r="DA447" s="812"/>
      <c r="DB447" s="812"/>
      <c r="DC447" s="812"/>
      <c r="DD447" s="812"/>
      <c r="DE447" s="812"/>
      <c r="DF447" s="812"/>
      <c r="DG447" s="812"/>
      <c r="DH447" s="812"/>
      <c r="DI447" s="812"/>
      <c r="DJ447" s="812"/>
      <c r="DK447" s="812"/>
      <c r="DL447" s="812"/>
      <c r="DM447" s="812"/>
      <c r="DN447" s="812"/>
      <c r="DO447" s="812"/>
      <c r="DP447" s="812"/>
      <c r="DQ447" s="812"/>
      <c r="DR447" s="812"/>
      <c r="DS447" s="812"/>
      <c r="DT447" s="812"/>
      <c r="DU447" s="812"/>
      <c r="DV447" s="812"/>
      <c r="DW447" s="812"/>
      <c r="DX447" s="812"/>
      <c r="DY447" s="812"/>
      <c r="DZ447" s="812"/>
      <c r="EA447" s="812"/>
      <c r="EB447" s="812"/>
      <c r="EC447" s="812"/>
      <c r="ED447" s="812"/>
      <c r="EE447" s="812"/>
      <c r="EF447" s="812"/>
      <c r="EG447" s="812"/>
      <c r="EH447" s="812"/>
      <c r="EI447" s="812"/>
      <c r="EJ447" s="812"/>
      <c r="EK447" s="812"/>
      <c r="EL447" s="812"/>
      <c r="EM447" s="812"/>
      <c r="EN447" s="812"/>
      <c r="EO447" s="812"/>
      <c r="EP447" s="812"/>
      <c r="EQ447" s="812"/>
      <c r="ER447" s="812"/>
      <c r="ES447" s="812"/>
      <c r="ET447" s="812"/>
      <c r="EU447" s="812"/>
      <c r="EV447" s="812"/>
      <c r="EW447" s="812"/>
      <c r="EX447" s="812"/>
      <c r="EY447" s="812"/>
      <c r="EZ447" s="812"/>
      <c r="FA447" s="812"/>
      <c r="FB447" s="812"/>
      <c r="FC447" s="812"/>
      <c r="FD447" s="812"/>
      <c r="FE447" s="812"/>
      <c r="FF447" s="812"/>
      <c r="FG447" s="812"/>
      <c r="FH447" s="812"/>
      <c r="FI447" s="812"/>
      <c r="FJ447" s="812"/>
      <c r="FK447" s="812"/>
      <c r="FL447" s="812"/>
      <c r="FM447" s="812"/>
      <c r="FN447" s="812"/>
      <c r="FO447" s="812"/>
      <c r="FP447" s="812"/>
      <c r="FQ447" s="812"/>
      <c r="FR447" s="812"/>
      <c r="FS447" s="812"/>
      <c r="FT447" s="812"/>
      <c r="FU447" s="812"/>
      <c r="FV447" s="812"/>
      <c r="FW447" s="812"/>
      <c r="FX447" s="812"/>
      <c r="FY447" s="812"/>
      <c r="FZ447" s="812"/>
      <c r="GA447" s="812"/>
      <c r="GB447" s="812"/>
      <c r="GC447" s="812"/>
      <c r="GD447" s="812"/>
      <c r="GE447" s="812"/>
      <c r="GF447" s="812"/>
      <c r="GG447" s="812"/>
      <c r="GH447" s="812"/>
      <c r="GI447" s="812"/>
      <c r="GJ447" s="812"/>
      <c r="GK447" s="812"/>
      <c r="GL447" s="812"/>
      <c r="GM447" s="812"/>
    </row>
    <row r="448" spans="2:195" ht="15" customHeight="1" x14ac:dyDescent="0.2">
      <c r="B448" s="812"/>
      <c r="C448" s="812"/>
      <c r="D448" s="812"/>
      <c r="E448" s="812"/>
      <c r="F448" s="812"/>
      <c r="G448" s="812"/>
      <c r="H448" s="812"/>
      <c r="I448" s="812"/>
      <c r="J448" s="812"/>
      <c r="K448" s="812"/>
      <c r="L448" s="812"/>
      <c r="M448" s="812"/>
      <c r="N448" s="812"/>
      <c r="O448" s="812"/>
      <c r="P448" s="812"/>
      <c r="Q448" s="812"/>
      <c r="R448" s="812"/>
      <c r="S448" s="812"/>
      <c r="T448" s="812"/>
      <c r="U448" s="812"/>
      <c r="V448" s="812"/>
      <c r="W448" s="812"/>
      <c r="X448" s="812"/>
      <c r="Y448" s="812"/>
      <c r="Z448" s="812"/>
      <c r="AA448" s="812"/>
      <c r="AB448" s="812"/>
      <c r="AC448" s="812"/>
      <c r="AD448" s="812"/>
      <c r="AE448" s="812"/>
      <c r="AF448" s="812"/>
      <c r="AG448" s="812"/>
      <c r="AH448" s="812"/>
      <c r="AI448" s="812"/>
      <c r="AJ448" s="812"/>
      <c r="AK448" s="812"/>
      <c r="AL448" s="812"/>
      <c r="AM448" s="812"/>
      <c r="AN448" s="812"/>
      <c r="AO448" s="812"/>
      <c r="AP448" s="812"/>
      <c r="AQ448" s="812"/>
      <c r="AR448" s="812"/>
      <c r="AS448" s="812"/>
      <c r="AT448" s="812"/>
      <c r="AU448" s="812"/>
      <c r="AV448" s="812"/>
      <c r="AW448" s="812"/>
      <c r="AX448" s="812"/>
      <c r="AY448" s="812"/>
      <c r="AZ448" s="812"/>
      <c r="BA448" s="812"/>
      <c r="BB448" s="812"/>
      <c r="BC448" s="812"/>
      <c r="BD448" s="812"/>
      <c r="BE448" s="812"/>
      <c r="BF448" s="812"/>
      <c r="BG448" s="812"/>
      <c r="BH448" s="812"/>
      <c r="BI448" s="812"/>
      <c r="BJ448" s="812"/>
      <c r="BK448" s="812"/>
      <c r="BL448" s="812"/>
      <c r="BM448" s="812"/>
      <c r="BN448" s="812"/>
      <c r="BO448" s="812"/>
      <c r="BP448" s="812"/>
      <c r="BQ448" s="812"/>
      <c r="BR448" s="812"/>
      <c r="BS448" s="812"/>
      <c r="BT448" s="812"/>
      <c r="BU448" s="812"/>
      <c r="BV448" s="812"/>
      <c r="BW448" s="812"/>
      <c r="BX448" s="812"/>
      <c r="BY448" s="812"/>
      <c r="BZ448" s="812"/>
      <c r="CA448" s="812"/>
      <c r="CB448" s="812"/>
      <c r="CC448" s="812"/>
      <c r="CD448" s="812"/>
      <c r="CE448" s="812"/>
      <c r="CF448" s="812"/>
      <c r="CG448" s="812"/>
      <c r="CH448" s="812"/>
      <c r="CI448" s="812"/>
      <c r="CJ448" s="812"/>
      <c r="CK448" s="812"/>
      <c r="CL448" s="812"/>
      <c r="CM448" s="812"/>
      <c r="CN448" s="812"/>
      <c r="CO448" s="812"/>
      <c r="CP448" s="812"/>
      <c r="CQ448" s="812"/>
      <c r="CR448" s="812"/>
      <c r="CS448" s="812"/>
      <c r="CT448" s="812"/>
      <c r="CU448" s="812"/>
      <c r="CV448" s="812"/>
      <c r="CW448" s="812"/>
      <c r="CX448" s="812"/>
      <c r="CY448" s="812"/>
      <c r="CZ448" s="812"/>
      <c r="DA448" s="812"/>
      <c r="DB448" s="812"/>
      <c r="DC448" s="812"/>
      <c r="DD448" s="812"/>
      <c r="DE448" s="812"/>
      <c r="DF448" s="812"/>
      <c r="DG448" s="812"/>
      <c r="DH448" s="812"/>
      <c r="DI448" s="812"/>
      <c r="DJ448" s="812"/>
      <c r="DK448" s="812"/>
      <c r="DL448" s="812"/>
      <c r="DM448" s="812"/>
      <c r="DN448" s="812"/>
      <c r="DO448" s="812"/>
      <c r="DP448" s="812"/>
      <c r="DQ448" s="812"/>
      <c r="DR448" s="812"/>
      <c r="DS448" s="812"/>
      <c r="DT448" s="812"/>
      <c r="DU448" s="812"/>
      <c r="DV448" s="812"/>
      <c r="DW448" s="812"/>
      <c r="DX448" s="812"/>
      <c r="DY448" s="812"/>
      <c r="DZ448" s="812"/>
      <c r="EA448" s="812"/>
      <c r="EB448" s="812"/>
      <c r="EC448" s="812"/>
      <c r="ED448" s="812"/>
      <c r="EE448" s="812"/>
      <c r="EF448" s="812"/>
      <c r="EG448" s="812"/>
      <c r="EH448" s="812"/>
      <c r="EI448" s="812"/>
      <c r="EJ448" s="812"/>
      <c r="EK448" s="812"/>
      <c r="EL448" s="812"/>
      <c r="EM448" s="812"/>
      <c r="EN448" s="812"/>
      <c r="EO448" s="812"/>
      <c r="EP448" s="812"/>
      <c r="EQ448" s="812"/>
      <c r="ER448" s="812"/>
      <c r="ES448" s="812"/>
      <c r="ET448" s="812"/>
      <c r="EU448" s="812"/>
      <c r="EV448" s="812"/>
      <c r="EW448" s="812"/>
      <c r="EX448" s="812"/>
      <c r="EY448" s="812"/>
      <c r="EZ448" s="812"/>
      <c r="FA448" s="812"/>
      <c r="FB448" s="812"/>
      <c r="FC448" s="812"/>
      <c r="FD448" s="812"/>
      <c r="FE448" s="812"/>
      <c r="FF448" s="812"/>
      <c r="FG448" s="812"/>
      <c r="FH448" s="812"/>
      <c r="FI448" s="812"/>
      <c r="FJ448" s="812"/>
      <c r="FK448" s="812"/>
      <c r="FL448" s="812"/>
      <c r="FM448" s="812"/>
      <c r="FN448" s="812"/>
      <c r="FO448" s="812"/>
      <c r="FP448" s="812"/>
      <c r="FQ448" s="812"/>
      <c r="FR448" s="812"/>
      <c r="FS448" s="812"/>
      <c r="FT448" s="812"/>
      <c r="FU448" s="812"/>
      <c r="FV448" s="812"/>
      <c r="FW448" s="812"/>
      <c r="FX448" s="812"/>
      <c r="FY448" s="812"/>
      <c r="FZ448" s="812"/>
      <c r="GA448" s="812"/>
      <c r="GB448" s="812"/>
      <c r="GC448" s="812"/>
      <c r="GD448" s="812"/>
      <c r="GE448" s="812"/>
      <c r="GF448" s="812"/>
      <c r="GG448" s="812"/>
      <c r="GH448" s="812"/>
      <c r="GI448" s="812"/>
      <c r="GJ448" s="812"/>
      <c r="GK448" s="812"/>
      <c r="GL448" s="812"/>
      <c r="GM448" s="812"/>
    </row>
    <row r="449" spans="2:195" ht="15" customHeight="1" x14ac:dyDescent="0.2">
      <c r="B449" s="812"/>
      <c r="C449" s="812"/>
      <c r="D449" s="812"/>
      <c r="E449" s="812"/>
      <c r="F449" s="812"/>
      <c r="G449" s="812"/>
      <c r="H449" s="812"/>
      <c r="I449" s="812"/>
      <c r="J449" s="812"/>
      <c r="K449" s="812"/>
      <c r="L449" s="812"/>
      <c r="M449" s="812"/>
      <c r="N449" s="812"/>
      <c r="O449" s="812"/>
      <c r="P449" s="812"/>
      <c r="Q449" s="812"/>
      <c r="R449" s="812"/>
      <c r="S449" s="812"/>
      <c r="T449" s="812"/>
      <c r="U449" s="812"/>
      <c r="V449" s="812"/>
      <c r="W449" s="812"/>
      <c r="X449" s="812"/>
      <c r="Y449" s="812"/>
      <c r="Z449" s="812"/>
      <c r="AA449" s="812"/>
      <c r="AB449" s="812"/>
      <c r="AC449" s="812"/>
      <c r="AD449" s="812"/>
      <c r="AE449" s="812"/>
      <c r="AF449" s="812"/>
      <c r="AG449" s="812"/>
      <c r="AH449" s="812"/>
      <c r="AI449" s="812"/>
      <c r="AJ449" s="812"/>
      <c r="AK449" s="812"/>
      <c r="AL449" s="812"/>
      <c r="AM449" s="812"/>
      <c r="AN449" s="812"/>
      <c r="AO449" s="812"/>
      <c r="AP449" s="812"/>
      <c r="AQ449" s="812"/>
      <c r="AR449" s="812"/>
      <c r="AS449" s="812"/>
      <c r="AT449" s="812"/>
      <c r="AU449" s="812"/>
      <c r="AV449" s="812"/>
      <c r="AW449" s="812"/>
      <c r="AX449" s="812"/>
      <c r="AY449" s="812"/>
      <c r="AZ449" s="812"/>
      <c r="BA449" s="812"/>
      <c r="BB449" s="812"/>
      <c r="BC449" s="812"/>
      <c r="BD449" s="812"/>
      <c r="BE449" s="812"/>
      <c r="BF449" s="812"/>
      <c r="BG449" s="812"/>
      <c r="BH449" s="812"/>
      <c r="BI449" s="812"/>
      <c r="BJ449" s="812"/>
      <c r="BK449" s="812"/>
      <c r="BL449" s="812"/>
      <c r="BM449" s="812"/>
      <c r="BN449" s="812"/>
      <c r="BO449" s="812"/>
      <c r="BP449" s="812"/>
      <c r="BQ449" s="812"/>
      <c r="BR449" s="812"/>
      <c r="BS449" s="812"/>
      <c r="BT449" s="812"/>
      <c r="BU449" s="812"/>
      <c r="BV449" s="812"/>
      <c r="BW449" s="812"/>
      <c r="BX449" s="812"/>
      <c r="BY449" s="812"/>
      <c r="BZ449" s="812"/>
      <c r="CA449" s="812"/>
      <c r="CB449" s="812"/>
      <c r="CC449" s="812"/>
      <c r="CD449" s="812"/>
      <c r="CE449" s="812"/>
      <c r="CF449" s="812"/>
      <c r="CG449" s="812"/>
      <c r="CH449" s="812"/>
      <c r="CI449" s="812"/>
      <c r="CJ449" s="812"/>
      <c r="CK449" s="812"/>
      <c r="CL449" s="812"/>
      <c r="CM449" s="812"/>
      <c r="CN449" s="812"/>
      <c r="CO449" s="812"/>
      <c r="CP449" s="812"/>
      <c r="CQ449" s="812"/>
      <c r="CR449" s="812"/>
      <c r="CS449" s="812"/>
      <c r="CT449" s="812"/>
      <c r="CU449" s="812"/>
      <c r="CV449" s="812"/>
      <c r="CW449" s="812"/>
      <c r="CX449" s="812"/>
      <c r="CY449" s="812"/>
      <c r="CZ449" s="812"/>
      <c r="DA449" s="812"/>
      <c r="DB449" s="812"/>
      <c r="DC449" s="812"/>
      <c r="DD449" s="812"/>
      <c r="DE449" s="812"/>
      <c r="DF449" s="812"/>
      <c r="DG449" s="812"/>
      <c r="DH449" s="812"/>
      <c r="DI449" s="812"/>
      <c r="DJ449" s="812"/>
      <c r="DK449" s="812"/>
      <c r="DL449" s="812"/>
      <c r="DM449" s="812"/>
      <c r="DN449" s="812"/>
      <c r="DO449" s="812"/>
      <c r="DP449" s="812"/>
      <c r="DQ449" s="812"/>
      <c r="DR449" s="812"/>
      <c r="DS449" s="812"/>
      <c r="DT449" s="812"/>
      <c r="DU449" s="812"/>
      <c r="DV449" s="812"/>
      <c r="DW449" s="812"/>
      <c r="DX449" s="812"/>
      <c r="DY449" s="812"/>
      <c r="DZ449" s="812"/>
      <c r="EA449" s="812"/>
      <c r="EB449" s="812"/>
      <c r="EC449" s="812"/>
      <c r="ED449" s="812"/>
      <c r="EE449" s="812"/>
      <c r="EF449" s="812"/>
      <c r="EG449" s="812"/>
      <c r="EH449" s="812"/>
      <c r="EI449" s="812"/>
      <c r="EJ449" s="812"/>
      <c r="EK449" s="812"/>
      <c r="EL449" s="812"/>
      <c r="EM449" s="812"/>
      <c r="EN449" s="812"/>
      <c r="EO449" s="812"/>
      <c r="EP449" s="812"/>
      <c r="EQ449" s="812"/>
      <c r="ER449" s="812"/>
      <c r="ES449" s="812"/>
      <c r="ET449" s="812"/>
      <c r="EU449" s="812"/>
      <c r="EV449" s="812"/>
      <c r="EW449" s="812"/>
      <c r="EX449" s="812"/>
      <c r="EY449" s="812"/>
      <c r="EZ449" s="812"/>
      <c r="FA449" s="812"/>
      <c r="FB449" s="812"/>
      <c r="FC449" s="812"/>
      <c r="FD449" s="812"/>
      <c r="FE449" s="812"/>
      <c r="FF449" s="812"/>
      <c r="FG449" s="812"/>
      <c r="FH449" s="812"/>
      <c r="FI449" s="812"/>
      <c r="FJ449" s="812"/>
      <c r="FK449" s="812"/>
      <c r="FL449" s="812"/>
      <c r="FM449" s="812"/>
      <c r="FN449" s="812"/>
      <c r="FO449" s="812"/>
      <c r="FP449" s="812"/>
      <c r="FQ449" s="812"/>
      <c r="FR449" s="812"/>
      <c r="FS449" s="812"/>
      <c r="FT449" s="812"/>
      <c r="FU449" s="812"/>
      <c r="FV449" s="812"/>
      <c r="FW449" s="812"/>
      <c r="FX449" s="812"/>
      <c r="FY449" s="812"/>
      <c r="FZ449" s="812"/>
      <c r="GA449" s="812"/>
      <c r="GB449" s="812"/>
      <c r="GC449" s="812"/>
      <c r="GD449" s="812"/>
      <c r="GE449" s="812"/>
      <c r="GF449" s="812"/>
      <c r="GG449" s="812"/>
      <c r="GH449" s="812"/>
      <c r="GI449" s="812"/>
      <c r="GJ449" s="812"/>
      <c r="GK449" s="812"/>
      <c r="GL449" s="812"/>
      <c r="GM449" s="812"/>
    </row>
    <row r="450" spans="2:195" ht="15" customHeight="1" x14ac:dyDescent="0.2">
      <c r="B450" s="812"/>
      <c r="C450" s="812"/>
      <c r="D450" s="812"/>
      <c r="E450" s="812"/>
      <c r="F450" s="812"/>
      <c r="G450" s="812"/>
      <c r="H450" s="812"/>
      <c r="I450" s="812"/>
      <c r="J450" s="812"/>
      <c r="K450" s="812"/>
      <c r="L450" s="812"/>
      <c r="M450" s="812"/>
      <c r="N450" s="812"/>
      <c r="O450" s="812"/>
      <c r="P450" s="812"/>
      <c r="Q450" s="812"/>
      <c r="R450" s="812"/>
      <c r="S450" s="812"/>
      <c r="T450" s="812"/>
      <c r="U450" s="812"/>
      <c r="V450" s="812"/>
      <c r="W450" s="812"/>
      <c r="X450" s="812"/>
      <c r="Y450" s="812"/>
      <c r="Z450" s="812"/>
      <c r="AA450" s="812"/>
      <c r="AB450" s="812"/>
      <c r="AC450" s="812"/>
      <c r="AD450" s="812"/>
      <c r="AE450" s="812"/>
      <c r="AF450" s="812"/>
      <c r="AG450" s="812"/>
      <c r="AH450" s="812"/>
      <c r="AI450" s="812"/>
      <c r="AJ450" s="812"/>
      <c r="AK450" s="812"/>
      <c r="AL450" s="812"/>
      <c r="AM450" s="812"/>
      <c r="AN450" s="812"/>
      <c r="AO450" s="812"/>
      <c r="AP450" s="812"/>
      <c r="AQ450" s="812"/>
      <c r="AR450" s="812"/>
      <c r="AS450" s="812"/>
      <c r="AT450" s="812"/>
      <c r="AU450" s="812"/>
      <c r="AV450" s="812"/>
      <c r="AW450" s="812"/>
      <c r="AX450" s="812"/>
      <c r="AY450" s="812"/>
      <c r="AZ450" s="812"/>
      <c r="BA450" s="812"/>
      <c r="BB450" s="812"/>
      <c r="BC450" s="812"/>
      <c r="BD450" s="812"/>
      <c r="BE450" s="812"/>
      <c r="BF450" s="812"/>
      <c r="BG450" s="812"/>
      <c r="BH450" s="812"/>
      <c r="BI450" s="812"/>
      <c r="BJ450" s="812"/>
      <c r="BK450" s="812"/>
      <c r="BL450" s="812"/>
      <c r="BM450" s="812"/>
      <c r="BN450" s="812"/>
      <c r="BO450" s="812"/>
      <c r="BP450" s="812"/>
      <c r="BQ450" s="812"/>
      <c r="BR450" s="812"/>
      <c r="BS450" s="812"/>
      <c r="BT450" s="812"/>
      <c r="BU450" s="812"/>
      <c r="BV450" s="812"/>
      <c r="BW450" s="812"/>
      <c r="BX450" s="812"/>
      <c r="BY450" s="812"/>
      <c r="BZ450" s="812"/>
      <c r="CA450" s="812"/>
      <c r="CB450" s="812"/>
      <c r="CC450" s="812"/>
      <c r="CD450" s="812"/>
      <c r="CE450" s="812"/>
      <c r="CF450" s="812"/>
      <c r="CG450" s="812"/>
      <c r="CH450" s="812"/>
      <c r="CI450" s="812"/>
      <c r="CJ450" s="812"/>
      <c r="CK450" s="812"/>
      <c r="CL450" s="812"/>
      <c r="CM450" s="812"/>
      <c r="CN450" s="812"/>
      <c r="CO450" s="812"/>
      <c r="CP450" s="812"/>
      <c r="CQ450" s="812"/>
      <c r="CR450" s="812"/>
      <c r="CS450" s="812"/>
      <c r="CT450" s="812"/>
      <c r="CU450" s="812"/>
      <c r="CV450" s="812"/>
      <c r="CW450" s="812"/>
      <c r="CX450" s="812"/>
      <c r="CY450" s="812"/>
      <c r="CZ450" s="812"/>
      <c r="DA450" s="812"/>
      <c r="DB450" s="812"/>
      <c r="DC450" s="812"/>
      <c r="DD450" s="812"/>
      <c r="DE450" s="812"/>
      <c r="DF450" s="812"/>
      <c r="DG450" s="812"/>
      <c r="DH450" s="812"/>
      <c r="DI450" s="812"/>
      <c r="DJ450" s="812"/>
      <c r="DK450" s="812"/>
      <c r="DL450" s="812"/>
      <c r="DM450" s="812"/>
      <c r="DN450" s="812"/>
      <c r="DO450" s="812"/>
      <c r="DP450" s="812"/>
      <c r="DQ450" s="812"/>
      <c r="DR450" s="812"/>
      <c r="DS450" s="812"/>
      <c r="DT450" s="812"/>
      <c r="DU450" s="812"/>
      <c r="DV450" s="812"/>
      <c r="DW450" s="812"/>
      <c r="DX450" s="812"/>
      <c r="DY450" s="812"/>
      <c r="DZ450" s="812"/>
      <c r="EA450" s="812"/>
      <c r="EB450" s="812"/>
      <c r="EC450" s="812"/>
      <c r="ED450" s="812"/>
      <c r="EE450" s="812"/>
      <c r="EF450" s="812"/>
      <c r="EG450" s="812"/>
      <c r="EH450" s="812"/>
      <c r="EI450" s="812"/>
      <c r="EJ450" s="812"/>
      <c r="EK450" s="812"/>
      <c r="EL450" s="812"/>
      <c r="EM450" s="812"/>
      <c r="EN450" s="812"/>
      <c r="EO450" s="812"/>
      <c r="EP450" s="812"/>
      <c r="EQ450" s="812"/>
      <c r="ER450" s="812"/>
      <c r="ES450" s="812"/>
      <c r="ET450" s="812"/>
      <c r="EU450" s="812"/>
      <c r="EV450" s="812"/>
      <c r="EW450" s="812"/>
      <c r="EX450" s="812"/>
      <c r="EY450" s="812"/>
      <c r="EZ450" s="812"/>
      <c r="FA450" s="812"/>
      <c r="FB450" s="812"/>
      <c r="FC450" s="812"/>
      <c r="FD450" s="812"/>
      <c r="FE450" s="812"/>
      <c r="FF450" s="812"/>
      <c r="FG450" s="812"/>
      <c r="FH450" s="812"/>
      <c r="FI450" s="812"/>
      <c r="FJ450" s="812"/>
      <c r="FK450" s="812"/>
      <c r="FL450" s="812"/>
      <c r="FM450" s="812"/>
      <c r="FN450" s="812"/>
      <c r="FO450" s="812"/>
      <c r="FP450" s="812"/>
      <c r="FQ450" s="812"/>
      <c r="FR450" s="812"/>
      <c r="FS450" s="812"/>
      <c r="FT450" s="812"/>
      <c r="FU450" s="812"/>
      <c r="FV450" s="812"/>
      <c r="FW450" s="812"/>
      <c r="FX450" s="812"/>
      <c r="FY450" s="812"/>
      <c r="FZ450" s="812"/>
      <c r="GA450" s="812"/>
      <c r="GB450" s="812"/>
      <c r="GC450" s="812"/>
      <c r="GD450" s="812"/>
      <c r="GE450" s="812"/>
      <c r="GF450" s="812"/>
      <c r="GG450" s="812"/>
      <c r="GH450" s="812"/>
      <c r="GI450" s="812"/>
      <c r="GJ450" s="812"/>
      <c r="GK450" s="812"/>
      <c r="GL450" s="812"/>
      <c r="GM450" s="812"/>
    </row>
    <row r="451" spans="2:195" ht="15" customHeight="1" x14ac:dyDescent="0.2">
      <c r="B451" s="812"/>
      <c r="C451" s="812"/>
      <c r="D451" s="812"/>
      <c r="E451" s="812"/>
      <c r="F451" s="812"/>
      <c r="G451" s="812"/>
      <c r="H451" s="812"/>
      <c r="I451" s="812"/>
      <c r="J451" s="812"/>
      <c r="K451" s="812"/>
      <c r="L451" s="812"/>
      <c r="M451" s="812"/>
      <c r="N451" s="812"/>
      <c r="O451" s="812"/>
      <c r="P451" s="812"/>
      <c r="Q451" s="812"/>
      <c r="R451" s="812"/>
      <c r="S451" s="812"/>
      <c r="T451" s="812"/>
      <c r="U451" s="812"/>
      <c r="V451" s="812"/>
      <c r="W451" s="812"/>
      <c r="X451" s="812"/>
      <c r="Y451" s="812"/>
      <c r="Z451" s="812"/>
      <c r="AA451" s="812"/>
      <c r="AB451" s="812"/>
      <c r="AC451" s="812"/>
      <c r="AD451" s="812"/>
      <c r="AE451" s="812"/>
      <c r="AF451" s="812"/>
      <c r="AG451" s="812"/>
      <c r="AH451" s="812"/>
      <c r="AI451" s="812"/>
      <c r="AJ451" s="812"/>
      <c r="AK451" s="812"/>
      <c r="AL451" s="812"/>
      <c r="AM451" s="812"/>
      <c r="AN451" s="812"/>
      <c r="AO451" s="812"/>
      <c r="AP451" s="812"/>
      <c r="AQ451" s="812"/>
      <c r="AR451" s="812"/>
      <c r="AS451" s="812"/>
      <c r="AT451" s="812"/>
      <c r="AU451" s="812"/>
      <c r="AV451" s="812"/>
      <c r="AW451" s="812"/>
      <c r="AX451" s="812"/>
      <c r="AY451" s="812"/>
      <c r="AZ451" s="812"/>
      <c r="BA451" s="812"/>
      <c r="BB451" s="812"/>
      <c r="BC451" s="812"/>
      <c r="BD451" s="812"/>
      <c r="BE451" s="812"/>
      <c r="BF451" s="812"/>
      <c r="BG451" s="812"/>
      <c r="BH451" s="812"/>
      <c r="BI451" s="812"/>
      <c r="BJ451" s="812"/>
      <c r="BK451" s="812"/>
      <c r="BL451" s="812"/>
      <c r="BM451" s="812"/>
      <c r="BN451" s="812"/>
      <c r="BO451" s="812"/>
      <c r="BP451" s="812"/>
      <c r="BQ451" s="812"/>
      <c r="BR451" s="812"/>
      <c r="BS451" s="812"/>
      <c r="BT451" s="812"/>
      <c r="BU451" s="812"/>
      <c r="BV451" s="812"/>
      <c r="BW451" s="812"/>
      <c r="BX451" s="812"/>
      <c r="BY451" s="812"/>
      <c r="BZ451" s="812"/>
      <c r="CA451" s="812"/>
      <c r="CB451" s="812"/>
      <c r="CC451" s="812"/>
      <c r="CD451" s="812"/>
      <c r="CE451" s="812"/>
      <c r="CF451" s="812"/>
      <c r="CG451" s="812"/>
      <c r="CH451" s="812"/>
      <c r="CI451" s="812"/>
      <c r="CJ451" s="812"/>
      <c r="CK451" s="812"/>
      <c r="CL451" s="812"/>
      <c r="CM451" s="812"/>
      <c r="CN451" s="812"/>
      <c r="CO451" s="812"/>
      <c r="CP451" s="812"/>
      <c r="CQ451" s="812"/>
      <c r="CR451" s="812"/>
      <c r="CS451" s="812"/>
      <c r="CT451" s="812"/>
      <c r="CU451" s="812"/>
      <c r="CV451" s="812"/>
      <c r="CW451" s="812"/>
      <c r="CX451" s="812"/>
      <c r="CY451" s="812"/>
      <c r="CZ451" s="812"/>
      <c r="DA451" s="812"/>
      <c r="DB451" s="812"/>
      <c r="DC451" s="812"/>
      <c r="DD451" s="812"/>
      <c r="DE451" s="812"/>
      <c r="DF451" s="812"/>
      <c r="DG451" s="812"/>
      <c r="DH451" s="812"/>
      <c r="DI451" s="812"/>
      <c r="DJ451" s="812"/>
      <c r="DK451" s="812"/>
      <c r="DL451" s="812"/>
      <c r="DM451" s="812"/>
      <c r="DN451" s="812"/>
      <c r="DO451" s="812"/>
      <c r="DP451" s="812"/>
      <c r="DQ451" s="812"/>
      <c r="DR451" s="812"/>
      <c r="DS451" s="812"/>
      <c r="DT451" s="812"/>
      <c r="DU451" s="812"/>
      <c r="DV451" s="812"/>
      <c r="DW451" s="812"/>
      <c r="DX451" s="812"/>
      <c r="DY451" s="812"/>
      <c r="DZ451" s="812"/>
      <c r="EA451" s="812"/>
      <c r="EB451" s="812"/>
      <c r="EC451" s="812"/>
      <c r="ED451" s="812"/>
      <c r="EE451" s="812"/>
      <c r="EF451" s="812"/>
      <c r="EG451" s="812"/>
      <c r="EH451" s="812"/>
      <c r="EI451" s="812"/>
      <c r="EJ451" s="812"/>
      <c r="EK451" s="812"/>
      <c r="EL451" s="812"/>
      <c r="EM451" s="812"/>
      <c r="EN451" s="812"/>
      <c r="EO451" s="812"/>
      <c r="EP451" s="812"/>
      <c r="EQ451" s="812"/>
      <c r="ER451" s="812"/>
      <c r="ES451" s="812"/>
      <c r="ET451" s="812"/>
      <c r="EU451" s="812"/>
      <c r="EV451" s="812"/>
      <c r="EW451" s="812"/>
      <c r="EX451" s="812"/>
      <c r="EY451" s="812"/>
      <c r="EZ451" s="812"/>
      <c r="FA451" s="812"/>
      <c r="FB451" s="812"/>
      <c r="FC451" s="812"/>
      <c r="FD451" s="812"/>
      <c r="FE451" s="812"/>
      <c r="FF451" s="812"/>
      <c r="FG451" s="812"/>
      <c r="FH451" s="812"/>
      <c r="FI451" s="812"/>
      <c r="FJ451" s="812"/>
      <c r="FK451" s="812"/>
      <c r="FL451" s="812"/>
      <c r="FM451" s="812"/>
      <c r="FN451" s="812"/>
      <c r="FO451" s="812"/>
      <c r="FP451" s="812"/>
      <c r="FQ451" s="812"/>
      <c r="FR451" s="812"/>
      <c r="FS451" s="812"/>
      <c r="FT451" s="812"/>
      <c r="FU451" s="812"/>
      <c r="FV451" s="812"/>
      <c r="FW451" s="812"/>
      <c r="FX451" s="812"/>
      <c r="FY451" s="812"/>
      <c r="FZ451" s="812"/>
      <c r="GA451" s="812"/>
      <c r="GB451" s="812"/>
      <c r="GC451" s="812"/>
      <c r="GD451" s="812"/>
      <c r="GE451" s="812"/>
      <c r="GF451" s="812"/>
      <c r="GG451" s="812"/>
      <c r="GH451" s="812"/>
      <c r="GI451" s="812"/>
      <c r="GJ451" s="812"/>
      <c r="GK451" s="812"/>
      <c r="GL451" s="812"/>
      <c r="GM451" s="812"/>
    </row>
    <row r="452" spans="2:195" ht="15" customHeight="1" x14ac:dyDescent="0.2">
      <c r="B452" s="812"/>
      <c r="C452" s="812"/>
      <c r="D452" s="812"/>
      <c r="E452" s="812"/>
      <c r="F452" s="812"/>
      <c r="G452" s="812"/>
      <c r="H452" s="812"/>
      <c r="I452" s="812"/>
      <c r="J452" s="812"/>
      <c r="K452" s="812"/>
      <c r="L452" s="812"/>
      <c r="M452" s="812"/>
      <c r="N452" s="812"/>
      <c r="O452" s="812"/>
      <c r="P452" s="812"/>
      <c r="Q452" s="812"/>
      <c r="R452" s="812"/>
      <c r="S452" s="812"/>
      <c r="T452" s="812"/>
      <c r="U452" s="812"/>
      <c r="V452" s="812"/>
      <c r="W452" s="812"/>
      <c r="X452" s="812"/>
      <c r="Y452" s="812"/>
      <c r="Z452" s="812"/>
      <c r="AA452" s="812"/>
      <c r="AB452" s="812"/>
      <c r="AC452" s="812"/>
      <c r="AD452" s="812"/>
      <c r="AE452" s="812"/>
      <c r="AF452" s="812"/>
      <c r="AG452" s="812"/>
      <c r="AH452" s="812"/>
      <c r="AI452" s="812"/>
      <c r="AJ452" s="812"/>
      <c r="AK452" s="812"/>
      <c r="AL452" s="812"/>
      <c r="AM452" s="812"/>
      <c r="AN452" s="812"/>
      <c r="AO452" s="812"/>
      <c r="AP452" s="812"/>
      <c r="AQ452" s="812"/>
      <c r="AR452" s="812"/>
      <c r="AS452" s="812"/>
      <c r="AT452" s="812"/>
      <c r="AU452" s="812"/>
      <c r="AV452" s="812"/>
      <c r="AW452" s="812"/>
      <c r="AX452" s="812"/>
      <c r="AY452" s="812"/>
      <c r="AZ452" s="812"/>
      <c r="BA452" s="812"/>
      <c r="BB452" s="812"/>
      <c r="BC452" s="812"/>
      <c r="BD452" s="812"/>
      <c r="BE452" s="812"/>
      <c r="BF452" s="812"/>
      <c r="BG452" s="812"/>
      <c r="BH452" s="812"/>
      <c r="BI452" s="812"/>
      <c r="BJ452" s="812"/>
      <c r="BK452" s="812"/>
      <c r="BL452" s="812"/>
      <c r="BM452" s="812"/>
      <c r="BN452" s="812"/>
      <c r="BO452" s="812"/>
      <c r="BP452" s="812"/>
      <c r="BQ452" s="812"/>
      <c r="BR452" s="812"/>
      <c r="BS452" s="812"/>
      <c r="BT452" s="812"/>
      <c r="BU452" s="812"/>
      <c r="BV452" s="812"/>
      <c r="BW452" s="812"/>
      <c r="BX452" s="812"/>
      <c r="BY452" s="812"/>
      <c r="BZ452" s="812"/>
      <c r="CA452" s="812"/>
      <c r="CB452" s="812"/>
      <c r="CC452" s="812"/>
      <c r="CD452" s="812"/>
      <c r="CE452" s="812"/>
      <c r="CF452" s="812"/>
      <c r="CG452" s="812"/>
      <c r="CH452" s="812"/>
      <c r="CI452" s="812"/>
      <c r="CJ452" s="812"/>
      <c r="CK452" s="812"/>
      <c r="CL452" s="812"/>
      <c r="CM452" s="812"/>
      <c r="CN452" s="812"/>
      <c r="CO452" s="812"/>
      <c r="CP452" s="812"/>
      <c r="CQ452" s="812"/>
      <c r="CR452" s="812"/>
      <c r="CS452" s="812"/>
      <c r="CT452" s="812"/>
      <c r="CU452" s="812"/>
      <c r="CV452" s="812"/>
      <c r="CW452" s="812"/>
      <c r="CX452" s="812"/>
      <c r="CY452" s="812"/>
      <c r="CZ452" s="812"/>
      <c r="DA452" s="812"/>
      <c r="DB452" s="812"/>
      <c r="DC452" s="812"/>
      <c r="DD452" s="812"/>
      <c r="DE452" s="812"/>
      <c r="DF452" s="812"/>
      <c r="DG452" s="812"/>
      <c r="DH452" s="812"/>
      <c r="DI452" s="812"/>
      <c r="DJ452" s="812"/>
      <c r="DK452" s="812"/>
      <c r="DL452" s="812"/>
      <c r="DM452" s="812"/>
      <c r="DN452" s="812"/>
      <c r="DO452" s="812"/>
      <c r="DP452" s="812"/>
      <c r="DQ452" s="812"/>
      <c r="DR452" s="812"/>
      <c r="DS452" s="812"/>
      <c r="DT452" s="812"/>
      <c r="DU452" s="812"/>
      <c r="DV452" s="812"/>
      <c r="DW452" s="812"/>
      <c r="DX452" s="812"/>
      <c r="DY452" s="812"/>
      <c r="DZ452" s="812"/>
      <c r="EA452" s="812"/>
      <c r="EB452" s="812"/>
      <c r="EC452" s="812"/>
      <c r="ED452" s="812"/>
      <c r="EE452" s="812"/>
      <c r="EF452" s="812"/>
      <c r="EG452" s="812"/>
      <c r="EH452" s="812"/>
      <c r="EI452" s="812"/>
      <c r="EJ452" s="812"/>
      <c r="EK452" s="812"/>
      <c r="EL452" s="812"/>
      <c r="EM452" s="812"/>
      <c r="EN452" s="812"/>
      <c r="EO452" s="812"/>
      <c r="EP452" s="812"/>
      <c r="EQ452" s="812"/>
      <c r="ER452" s="812"/>
      <c r="ES452" s="812"/>
      <c r="ET452" s="812"/>
      <c r="EU452" s="812"/>
      <c r="EV452" s="812"/>
      <c r="EW452" s="812"/>
      <c r="EX452" s="812"/>
      <c r="EY452" s="812"/>
      <c r="EZ452" s="812"/>
      <c r="FA452" s="812"/>
      <c r="FB452" s="812"/>
      <c r="FC452" s="812"/>
      <c r="FD452" s="812"/>
      <c r="FE452" s="812"/>
      <c r="FF452" s="812"/>
      <c r="FG452" s="812"/>
      <c r="FH452" s="812"/>
      <c r="FI452" s="812"/>
      <c r="FJ452" s="812"/>
      <c r="FK452" s="812"/>
      <c r="FL452" s="812"/>
      <c r="FM452" s="812"/>
      <c r="FN452" s="812"/>
      <c r="FO452" s="812"/>
      <c r="FP452" s="812"/>
      <c r="FQ452" s="812"/>
      <c r="FR452" s="812"/>
      <c r="FS452" s="812"/>
      <c r="FT452" s="812"/>
      <c r="FU452" s="812"/>
      <c r="FV452" s="812"/>
      <c r="FW452" s="812"/>
      <c r="FX452" s="812"/>
      <c r="FY452" s="812"/>
      <c r="FZ452" s="812"/>
      <c r="GA452" s="812"/>
      <c r="GB452" s="812"/>
      <c r="GC452" s="812"/>
      <c r="GD452" s="812"/>
      <c r="GE452" s="812"/>
      <c r="GF452" s="812"/>
      <c r="GG452" s="812"/>
      <c r="GH452" s="812"/>
      <c r="GI452" s="812"/>
      <c r="GJ452" s="812"/>
      <c r="GK452" s="812"/>
      <c r="GL452" s="812"/>
      <c r="GM452" s="812"/>
    </row>
    <row r="453" spans="2:195" ht="15" customHeight="1" x14ac:dyDescent="0.2">
      <c r="B453" s="812"/>
      <c r="C453" s="812"/>
      <c r="D453" s="812"/>
      <c r="E453" s="812"/>
      <c r="F453" s="812"/>
      <c r="G453" s="812"/>
      <c r="H453" s="812"/>
      <c r="I453" s="812"/>
      <c r="J453" s="812"/>
      <c r="K453" s="812"/>
      <c r="L453" s="812"/>
      <c r="M453" s="812"/>
      <c r="N453" s="812"/>
      <c r="O453" s="812"/>
      <c r="P453" s="812"/>
      <c r="Q453" s="812"/>
      <c r="R453" s="812"/>
      <c r="S453" s="812"/>
      <c r="T453" s="812"/>
      <c r="U453" s="812"/>
      <c r="V453" s="812"/>
      <c r="W453" s="812"/>
      <c r="X453" s="812"/>
      <c r="Y453" s="812"/>
      <c r="Z453" s="812"/>
      <c r="AA453" s="812"/>
      <c r="AB453" s="812"/>
      <c r="AC453" s="812"/>
      <c r="AD453" s="812"/>
      <c r="AE453" s="812"/>
      <c r="AF453" s="812"/>
      <c r="AG453" s="812"/>
      <c r="AH453" s="812"/>
      <c r="AI453" s="812"/>
      <c r="AJ453" s="812"/>
      <c r="AK453" s="812"/>
      <c r="AL453" s="812"/>
      <c r="AM453" s="812"/>
      <c r="AN453" s="812"/>
      <c r="AO453" s="812"/>
      <c r="AP453" s="812"/>
      <c r="AQ453" s="812"/>
      <c r="AR453" s="812"/>
      <c r="AS453" s="812"/>
      <c r="AT453" s="812"/>
      <c r="AU453" s="812"/>
      <c r="AV453" s="812"/>
      <c r="AW453" s="812"/>
      <c r="AX453" s="812"/>
      <c r="AY453" s="812"/>
      <c r="AZ453" s="812"/>
      <c r="BA453" s="812"/>
      <c r="BB453" s="812"/>
      <c r="BC453" s="812"/>
      <c r="BD453" s="812"/>
      <c r="BE453" s="812"/>
      <c r="BF453" s="812"/>
      <c r="BG453" s="812"/>
      <c r="BH453" s="812"/>
      <c r="BI453" s="812"/>
      <c r="BJ453" s="812"/>
      <c r="BK453" s="812"/>
      <c r="BL453" s="812"/>
      <c r="BM453" s="812"/>
      <c r="BN453" s="812"/>
      <c r="BO453" s="812"/>
      <c r="BP453" s="812"/>
      <c r="BQ453" s="812"/>
      <c r="BR453" s="812"/>
      <c r="BS453" s="812"/>
      <c r="BT453" s="812"/>
      <c r="BU453" s="812"/>
      <c r="BV453" s="812"/>
      <c r="BW453" s="812"/>
      <c r="BX453" s="812"/>
      <c r="BY453" s="812"/>
      <c r="BZ453" s="812"/>
      <c r="CA453" s="812"/>
      <c r="CB453" s="812"/>
      <c r="CC453" s="812"/>
      <c r="CD453" s="812"/>
      <c r="CE453" s="812"/>
      <c r="CF453" s="812"/>
      <c r="CG453" s="812"/>
      <c r="CH453" s="812"/>
      <c r="CI453" s="812"/>
      <c r="CJ453" s="812"/>
      <c r="CK453" s="812"/>
      <c r="CL453" s="812"/>
      <c r="CM453" s="812"/>
      <c r="CN453" s="812"/>
      <c r="CO453" s="812"/>
      <c r="CP453" s="812"/>
      <c r="CQ453" s="812"/>
      <c r="CR453" s="812"/>
      <c r="CS453" s="812"/>
      <c r="CT453" s="812"/>
      <c r="CU453" s="812"/>
      <c r="CV453" s="812"/>
      <c r="CW453" s="812"/>
      <c r="CX453" s="812"/>
      <c r="CY453" s="812"/>
      <c r="CZ453" s="812"/>
      <c r="DA453" s="812"/>
      <c r="DB453" s="812"/>
      <c r="DC453" s="812"/>
      <c r="DD453" s="812"/>
      <c r="DE453" s="812"/>
      <c r="DF453" s="812"/>
      <c r="DG453" s="812"/>
      <c r="DH453" s="812"/>
      <c r="DI453" s="812"/>
      <c r="DJ453" s="812"/>
      <c r="DK453" s="812"/>
      <c r="DL453" s="812"/>
      <c r="DM453" s="812"/>
      <c r="DN453" s="812"/>
      <c r="DO453" s="812"/>
      <c r="DP453" s="812"/>
      <c r="DQ453" s="812"/>
      <c r="DR453" s="812"/>
      <c r="DS453" s="812"/>
      <c r="DT453" s="812"/>
      <c r="DU453" s="812"/>
      <c r="DV453" s="812"/>
      <c r="DW453" s="812"/>
      <c r="DX453" s="812"/>
      <c r="DY453" s="812"/>
      <c r="DZ453" s="812"/>
      <c r="EA453" s="812"/>
      <c r="EB453" s="812"/>
      <c r="EC453" s="812"/>
      <c r="ED453" s="812"/>
      <c r="EE453" s="812"/>
      <c r="EF453" s="812"/>
      <c r="EG453" s="812"/>
      <c r="EH453" s="812"/>
      <c r="EI453" s="812"/>
      <c r="EJ453" s="812"/>
      <c r="EK453" s="812"/>
      <c r="EL453" s="812"/>
      <c r="EM453" s="812"/>
      <c r="EN453" s="812"/>
      <c r="EO453" s="812"/>
      <c r="EP453" s="812"/>
      <c r="EQ453" s="812"/>
      <c r="ER453" s="812"/>
      <c r="ES453" s="812"/>
      <c r="ET453" s="812"/>
      <c r="EU453" s="812"/>
      <c r="EV453" s="812"/>
      <c r="EW453" s="812"/>
      <c r="EX453" s="812"/>
      <c r="EY453" s="812"/>
      <c r="EZ453" s="812"/>
      <c r="FA453" s="812"/>
      <c r="FB453" s="812"/>
      <c r="FC453" s="812"/>
      <c r="FD453" s="812"/>
      <c r="FE453" s="812"/>
      <c r="FF453" s="812"/>
      <c r="FG453" s="812"/>
      <c r="FH453" s="812"/>
      <c r="FI453" s="812"/>
      <c r="FJ453" s="812"/>
      <c r="FK453" s="812"/>
      <c r="FL453" s="812"/>
      <c r="FM453" s="812"/>
      <c r="FN453" s="812"/>
      <c r="FO453" s="812"/>
      <c r="FP453" s="812"/>
      <c r="FQ453" s="812"/>
      <c r="FR453" s="812"/>
      <c r="FS453" s="812"/>
      <c r="FT453" s="812"/>
      <c r="FU453" s="812"/>
      <c r="FV453" s="812"/>
      <c r="FW453" s="812"/>
      <c r="FX453" s="812"/>
      <c r="FY453" s="812"/>
      <c r="FZ453" s="812"/>
      <c r="GA453" s="812"/>
      <c r="GB453" s="812"/>
      <c r="GC453" s="812"/>
      <c r="GD453" s="812"/>
      <c r="GE453" s="812"/>
      <c r="GF453" s="812"/>
      <c r="GG453" s="812"/>
      <c r="GH453" s="812"/>
      <c r="GI453" s="812"/>
      <c r="GJ453" s="812"/>
      <c r="GK453" s="812"/>
      <c r="GL453" s="812"/>
      <c r="GM453" s="812"/>
    </row>
    <row r="454" spans="2:195" ht="15" customHeight="1" x14ac:dyDescent="0.2">
      <c r="B454" s="812"/>
      <c r="C454" s="812"/>
      <c r="D454" s="812"/>
      <c r="E454" s="812"/>
      <c r="F454" s="812"/>
      <c r="G454" s="812"/>
      <c r="H454" s="812"/>
      <c r="I454" s="812"/>
      <c r="J454" s="812"/>
      <c r="K454" s="812"/>
      <c r="L454" s="812"/>
      <c r="M454" s="812"/>
      <c r="N454" s="812"/>
      <c r="O454" s="812"/>
      <c r="P454" s="812"/>
      <c r="Q454" s="812"/>
      <c r="R454" s="812"/>
      <c r="S454" s="812"/>
      <c r="T454" s="812"/>
      <c r="U454" s="812"/>
      <c r="V454" s="812"/>
      <c r="W454" s="812"/>
      <c r="X454" s="812"/>
      <c r="Y454" s="812"/>
      <c r="Z454" s="812"/>
      <c r="AA454" s="812"/>
      <c r="AB454" s="812"/>
      <c r="AC454" s="812"/>
      <c r="AD454" s="812"/>
      <c r="AE454" s="812"/>
      <c r="AF454" s="812"/>
      <c r="AG454" s="812"/>
      <c r="AH454" s="812"/>
      <c r="AI454" s="812"/>
      <c r="AJ454" s="812"/>
      <c r="AK454" s="812"/>
      <c r="AL454" s="812"/>
      <c r="AM454" s="812"/>
      <c r="AN454" s="812"/>
      <c r="AO454" s="812"/>
      <c r="AP454" s="812"/>
      <c r="AQ454" s="812"/>
      <c r="AR454" s="812"/>
      <c r="AS454" s="812"/>
      <c r="AT454" s="812"/>
      <c r="AU454" s="812"/>
      <c r="AV454" s="812"/>
      <c r="AW454" s="812"/>
      <c r="AX454" s="812"/>
      <c r="AY454" s="812"/>
      <c r="AZ454" s="812"/>
      <c r="BA454" s="812"/>
      <c r="BB454" s="812"/>
      <c r="BC454" s="812"/>
      <c r="BD454" s="812"/>
      <c r="BE454" s="812"/>
      <c r="BF454" s="812"/>
      <c r="BG454" s="812"/>
      <c r="BH454" s="812"/>
      <c r="BI454" s="812"/>
      <c r="BJ454" s="812"/>
      <c r="BK454" s="812"/>
      <c r="BL454" s="812"/>
      <c r="BM454" s="812"/>
      <c r="BN454" s="812"/>
      <c r="BO454" s="812"/>
      <c r="BP454" s="812"/>
      <c r="BQ454" s="812"/>
      <c r="BR454" s="812"/>
      <c r="BS454" s="812"/>
      <c r="BT454" s="812"/>
      <c r="BU454" s="812"/>
      <c r="BV454" s="812"/>
      <c r="BW454" s="812"/>
      <c r="BX454" s="812"/>
      <c r="BY454" s="812"/>
      <c r="BZ454" s="812"/>
      <c r="CA454" s="812"/>
      <c r="CB454" s="812"/>
      <c r="CC454" s="812"/>
      <c r="CD454" s="812"/>
      <c r="CE454" s="812"/>
      <c r="CF454" s="812"/>
      <c r="CG454" s="812"/>
      <c r="CH454" s="812"/>
      <c r="CI454" s="812"/>
      <c r="CJ454" s="812"/>
      <c r="CK454" s="812"/>
      <c r="CL454" s="812"/>
      <c r="CM454" s="812"/>
      <c r="CN454" s="812"/>
      <c r="CO454" s="812"/>
      <c r="CP454" s="812"/>
      <c r="CQ454" s="812"/>
      <c r="CR454" s="812"/>
      <c r="CS454" s="812"/>
      <c r="CT454" s="812"/>
      <c r="CU454" s="812"/>
      <c r="CV454" s="812"/>
      <c r="CW454" s="812"/>
      <c r="CX454" s="812"/>
      <c r="CY454" s="812"/>
      <c r="CZ454" s="812"/>
      <c r="DA454" s="812"/>
      <c r="DB454" s="812"/>
      <c r="DC454" s="812"/>
      <c r="DD454" s="812"/>
      <c r="DE454" s="812"/>
      <c r="DF454" s="812"/>
      <c r="DG454" s="812"/>
      <c r="DH454" s="812"/>
      <c r="DI454" s="812"/>
      <c r="DJ454" s="812"/>
      <c r="DK454" s="812"/>
      <c r="DL454" s="812"/>
      <c r="DM454" s="812"/>
      <c r="DN454" s="812"/>
      <c r="DO454" s="812"/>
      <c r="DP454" s="812"/>
      <c r="DQ454" s="812"/>
      <c r="DR454" s="812"/>
      <c r="DS454" s="812"/>
      <c r="DT454" s="812"/>
      <c r="DU454" s="812"/>
      <c r="DV454" s="812"/>
      <c r="DW454" s="812"/>
      <c r="DX454" s="812"/>
      <c r="DY454" s="812"/>
      <c r="DZ454" s="812"/>
      <c r="EA454" s="812"/>
      <c r="EB454" s="812"/>
      <c r="EC454" s="812"/>
      <c r="ED454" s="812"/>
      <c r="EE454" s="812"/>
      <c r="EF454" s="812"/>
      <c r="EG454" s="812"/>
      <c r="EH454" s="812"/>
      <c r="EI454" s="812"/>
      <c r="EJ454" s="812"/>
      <c r="EK454" s="812"/>
      <c r="EL454" s="812"/>
      <c r="EM454" s="812"/>
      <c r="EN454" s="812"/>
      <c r="EO454" s="812"/>
      <c r="EP454" s="812"/>
      <c r="EQ454" s="812"/>
      <c r="ER454" s="812"/>
      <c r="ES454" s="812"/>
      <c r="ET454" s="812"/>
      <c r="EU454" s="812"/>
      <c r="EV454" s="812"/>
      <c r="EW454" s="812"/>
      <c r="EX454" s="812"/>
      <c r="EY454" s="812"/>
      <c r="EZ454" s="812"/>
      <c r="FA454" s="812"/>
      <c r="FB454" s="812"/>
      <c r="FC454" s="812"/>
      <c r="FD454" s="812"/>
      <c r="FE454" s="812"/>
      <c r="FF454" s="812"/>
      <c r="FG454" s="812"/>
      <c r="FH454" s="812"/>
      <c r="FI454" s="812"/>
      <c r="FJ454" s="812"/>
      <c r="FK454" s="812"/>
      <c r="FL454" s="812"/>
      <c r="FM454" s="812"/>
      <c r="FN454" s="812"/>
      <c r="FO454" s="812"/>
      <c r="FP454" s="812"/>
      <c r="FQ454" s="812"/>
      <c r="FR454" s="812"/>
      <c r="FS454" s="812"/>
      <c r="FT454" s="812"/>
      <c r="FU454" s="812"/>
      <c r="FV454" s="812"/>
      <c r="FW454" s="812"/>
      <c r="FX454" s="812"/>
      <c r="FY454" s="812"/>
      <c r="FZ454" s="812"/>
      <c r="GA454" s="812"/>
      <c r="GB454" s="812"/>
      <c r="GC454" s="812"/>
      <c r="GD454" s="812"/>
      <c r="GE454" s="812"/>
      <c r="GF454" s="812"/>
      <c r="GG454" s="812"/>
      <c r="GH454" s="812"/>
      <c r="GI454" s="812"/>
      <c r="GJ454" s="812"/>
      <c r="GK454" s="812"/>
      <c r="GL454" s="812"/>
      <c r="GM454" s="812"/>
    </row>
    <row r="455" spans="2:195" ht="15" customHeight="1" x14ac:dyDescent="0.2">
      <c r="B455" s="812"/>
      <c r="C455" s="812"/>
      <c r="D455" s="812"/>
      <c r="E455" s="812"/>
      <c r="F455" s="812"/>
      <c r="G455" s="812"/>
      <c r="H455" s="812"/>
      <c r="I455" s="812"/>
      <c r="J455" s="812"/>
      <c r="K455" s="812"/>
      <c r="L455" s="812"/>
      <c r="M455" s="812"/>
      <c r="N455" s="812"/>
      <c r="O455" s="812"/>
      <c r="P455" s="812"/>
      <c r="Q455" s="812"/>
      <c r="R455" s="812"/>
      <c r="S455" s="812"/>
      <c r="T455" s="812"/>
      <c r="U455" s="812"/>
      <c r="V455" s="812"/>
      <c r="W455" s="812"/>
      <c r="X455" s="812"/>
      <c r="Y455" s="812"/>
      <c r="Z455" s="812"/>
      <c r="AA455" s="812"/>
      <c r="AB455" s="812"/>
      <c r="AC455" s="812"/>
      <c r="AD455" s="812"/>
      <c r="AE455" s="812"/>
      <c r="AF455" s="812"/>
      <c r="AG455" s="812"/>
      <c r="AH455" s="812"/>
      <c r="AI455" s="812"/>
      <c r="AJ455" s="812"/>
      <c r="AK455" s="812"/>
      <c r="AL455" s="812"/>
      <c r="AM455" s="812"/>
      <c r="AN455" s="812"/>
      <c r="AO455" s="812"/>
      <c r="AP455" s="812"/>
      <c r="AQ455" s="812"/>
      <c r="AR455" s="812"/>
      <c r="AS455" s="812"/>
      <c r="AT455" s="812"/>
      <c r="AU455" s="812"/>
      <c r="AV455" s="812"/>
      <c r="AW455" s="812"/>
      <c r="AX455" s="812"/>
      <c r="AY455" s="812"/>
      <c r="AZ455" s="812"/>
      <c r="BA455" s="812"/>
      <c r="BB455" s="812"/>
      <c r="BC455" s="812"/>
      <c r="BD455" s="812"/>
      <c r="BE455" s="812"/>
      <c r="BF455" s="812"/>
      <c r="BG455" s="812"/>
      <c r="BH455" s="812"/>
      <c r="BI455" s="812"/>
      <c r="BJ455" s="812"/>
      <c r="BK455" s="812"/>
      <c r="BL455" s="812"/>
      <c r="BM455" s="812"/>
      <c r="BN455" s="812"/>
      <c r="BO455" s="812"/>
      <c r="BP455" s="812"/>
      <c r="BQ455" s="812"/>
      <c r="BR455" s="812"/>
      <c r="BS455" s="812"/>
      <c r="BT455" s="812"/>
      <c r="BU455" s="812"/>
      <c r="BV455" s="812"/>
      <c r="BW455" s="812"/>
      <c r="BX455" s="812"/>
      <c r="BY455" s="812"/>
      <c r="BZ455" s="812"/>
      <c r="CA455" s="812"/>
      <c r="CB455" s="812"/>
      <c r="CC455" s="812"/>
      <c r="CD455" s="812"/>
      <c r="CE455" s="812"/>
      <c r="CF455" s="812"/>
      <c r="CG455" s="812"/>
      <c r="CH455" s="812"/>
      <c r="CI455" s="812"/>
      <c r="CJ455" s="812"/>
      <c r="CK455" s="812"/>
      <c r="CL455" s="812"/>
      <c r="CM455" s="812"/>
      <c r="CN455" s="812"/>
      <c r="CO455" s="812"/>
      <c r="CP455" s="812"/>
      <c r="CQ455" s="812"/>
      <c r="CR455" s="812"/>
      <c r="CS455" s="812"/>
      <c r="CT455" s="812"/>
      <c r="CU455" s="812"/>
      <c r="CV455" s="812"/>
      <c r="CW455" s="812"/>
      <c r="CX455" s="812"/>
      <c r="CY455" s="812"/>
      <c r="CZ455" s="812"/>
      <c r="DA455" s="812"/>
      <c r="DB455" s="812"/>
      <c r="DC455" s="812"/>
      <c r="DD455" s="812"/>
      <c r="DE455" s="812"/>
      <c r="DF455" s="812"/>
      <c r="DG455" s="812"/>
      <c r="DH455" s="812"/>
      <c r="DI455" s="812"/>
      <c r="DJ455" s="812"/>
      <c r="DK455" s="812"/>
      <c r="DL455" s="812"/>
      <c r="DM455" s="812"/>
      <c r="DN455" s="812"/>
      <c r="DO455" s="812"/>
      <c r="DP455" s="812"/>
      <c r="DQ455" s="812"/>
      <c r="DR455" s="812"/>
      <c r="DS455" s="812"/>
      <c r="DT455" s="812"/>
      <c r="DU455" s="812"/>
      <c r="DV455" s="812"/>
      <c r="DW455" s="812"/>
      <c r="DX455" s="812"/>
      <c r="DY455" s="812"/>
      <c r="DZ455" s="812"/>
      <c r="EA455" s="812"/>
      <c r="EB455" s="812"/>
      <c r="EC455" s="812"/>
      <c r="ED455" s="812"/>
      <c r="EE455" s="812"/>
      <c r="EF455" s="812"/>
      <c r="EG455" s="812"/>
      <c r="EH455" s="812"/>
      <c r="EI455" s="812"/>
      <c r="EJ455" s="812"/>
      <c r="EK455" s="812"/>
      <c r="EL455" s="812"/>
      <c r="EM455" s="812"/>
      <c r="EN455" s="812"/>
      <c r="EO455" s="812"/>
      <c r="EP455" s="812"/>
      <c r="EQ455" s="812"/>
      <c r="ER455" s="812"/>
      <c r="ES455" s="812"/>
      <c r="ET455" s="812"/>
      <c r="EU455" s="812"/>
      <c r="EV455" s="812"/>
      <c r="EW455" s="812"/>
      <c r="EX455" s="812"/>
      <c r="EY455" s="812"/>
      <c r="EZ455" s="812"/>
      <c r="FA455" s="812"/>
      <c r="FB455" s="812"/>
      <c r="FC455" s="812"/>
      <c r="FD455" s="812"/>
      <c r="FE455" s="812"/>
      <c r="FF455" s="812"/>
      <c r="FG455" s="812"/>
      <c r="FH455" s="812"/>
      <c r="FI455" s="812"/>
      <c r="FJ455" s="812"/>
      <c r="FK455" s="812"/>
      <c r="FL455" s="812"/>
      <c r="FM455" s="812"/>
      <c r="FN455" s="812"/>
      <c r="FO455" s="812"/>
      <c r="FP455" s="812"/>
      <c r="FQ455" s="812"/>
      <c r="FR455" s="812"/>
      <c r="FS455" s="812"/>
      <c r="FT455" s="812"/>
      <c r="FU455" s="812"/>
      <c r="FV455" s="812"/>
      <c r="FW455" s="812"/>
      <c r="FX455" s="812"/>
      <c r="FY455" s="812"/>
      <c r="FZ455" s="812"/>
      <c r="GA455" s="812"/>
      <c r="GB455" s="812"/>
      <c r="GC455" s="812"/>
      <c r="GD455" s="812"/>
      <c r="GE455" s="812"/>
      <c r="GF455" s="812"/>
      <c r="GG455" s="812"/>
      <c r="GH455" s="812"/>
      <c r="GI455" s="812"/>
      <c r="GJ455" s="812"/>
      <c r="GK455" s="812"/>
      <c r="GL455" s="812"/>
      <c r="GM455" s="812"/>
    </row>
    <row r="456" spans="2:195" ht="15" customHeight="1" x14ac:dyDescent="0.2">
      <c r="B456" s="812"/>
      <c r="C456" s="812"/>
      <c r="D456" s="812"/>
      <c r="E456" s="812"/>
      <c r="F456" s="812"/>
      <c r="G456" s="812"/>
      <c r="H456" s="812"/>
      <c r="I456" s="812"/>
      <c r="J456" s="812"/>
      <c r="K456" s="812"/>
      <c r="L456" s="812"/>
      <c r="M456" s="812"/>
      <c r="N456" s="812"/>
      <c r="O456" s="812"/>
      <c r="P456" s="812"/>
      <c r="Q456" s="812"/>
      <c r="R456" s="812"/>
      <c r="S456" s="812"/>
      <c r="T456" s="812"/>
      <c r="U456" s="812"/>
      <c r="V456" s="812"/>
      <c r="W456" s="812"/>
      <c r="X456" s="812"/>
      <c r="Y456" s="812"/>
      <c r="Z456" s="812"/>
      <c r="AA456" s="812"/>
      <c r="AB456" s="812"/>
      <c r="AC456" s="812"/>
      <c r="AD456" s="812"/>
      <c r="AE456" s="812"/>
      <c r="AF456" s="812"/>
      <c r="AG456" s="812"/>
      <c r="AH456" s="812"/>
      <c r="AI456" s="812"/>
      <c r="AJ456" s="812"/>
      <c r="AK456" s="812"/>
      <c r="AL456" s="812"/>
      <c r="AM456" s="812"/>
      <c r="AN456" s="812"/>
      <c r="AO456" s="812"/>
      <c r="AP456" s="812"/>
      <c r="AQ456" s="812"/>
      <c r="AR456" s="812"/>
      <c r="AS456" s="812"/>
      <c r="AT456" s="812"/>
      <c r="AU456" s="812"/>
      <c r="AV456" s="812"/>
      <c r="AW456" s="812"/>
      <c r="AX456" s="812"/>
      <c r="AY456" s="812"/>
      <c r="AZ456" s="812"/>
      <c r="BA456" s="812"/>
      <c r="BB456" s="812"/>
      <c r="BC456" s="812"/>
      <c r="BD456" s="812"/>
      <c r="BE456" s="812"/>
      <c r="BF456" s="812"/>
      <c r="BG456" s="812"/>
      <c r="BH456" s="812"/>
      <c r="BI456" s="812"/>
      <c r="BJ456" s="812"/>
      <c r="BK456" s="812"/>
      <c r="BL456" s="812"/>
      <c r="BM456" s="812"/>
      <c r="BN456" s="812"/>
      <c r="BO456" s="812"/>
      <c r="BP456" s="812"/>
      <c r="BQ456" s="812"/>
      <c r="BR456" s="812"/>
      <c r="BS456" s="812"/>
      <c r="BT456" s="812"/>
      <c r="BU456" s="812"/>
      <c r="BV456" s="812"/>
      <c r="BW456" s="812"/>
      <c r="BX456" s="812"/>
      <c r="BY456" s="812"/>
      <c r="BZ456" s="812"/>
      <c r="CA456" s="812"/>
      <c r="CB456" s="812"/>
      <c r="CC456" s="812"/>
      <c r="CD456" s="812"/>
      <c r="CE456" s="812"/>
      <c r="CF456" s="812"/>
      <c r="CG456" s="812"/>
      <c r="CH456" s="812"/>
      <c r="CI456" s="812"/>
      <c r="CJ456" s="812"/>
      <c r="CK456" s="812"/>
      <c r="CL456" s="812"/>
      <c r="CM456" s="812"/>
      <c r="CN456" s="812"/>
      <c r="CO456" s="812"/>
      <c r="CP456" s="812"/>
      <c r="CQ456" s="812"/>
      <c r="CR456" s="812"/>
      <c r="CS456" s="812"/>
      <c r="CT456" s="812"/>
      <c r="CU456" s="812"/>
      <c r="CV456" s="812"/>
      <c r="CW456" s="812"/>
      <c r="CX456" s="812"/>
      <c r="CY456" s="812"/>
      <c r="CZ456" s="812"/>
      <c r="DA456" s="812"/>
      <c r="DB456" s="812"/>
      <c r="DC456" s="812"/>
      <c r="DD456" s="812"/>
      <c r="DE456" s="812"/>
      <c r="DF456" s="812"/>
      <c r="DG456" s="812"/>
      <c r="DH456" s="812"/>
      <c r="DI456" s="812"/>
      <c r="DJ456" s="812"/>
      <c r="DK456" s="812"/>
      <c r="DL456" s="812"/>
      <c r="DM456" s="812"/>
      <c r="DN456" s="812"/>
      <c r="DO456" s="812"/>
      <c r="DP456" s="812"/>
      <c r="DQ456" s="812"/>
      <c r="DR456" s="812"/>
      <c r="DS456" s="812"/>
      <c r="DT456" s="812"/>
      <c r="DU456" s="812"/>
      <c r="DV456" s="812"/>
      <c r="DW456" s="812"/>
      <c r="DX456" s="812"/>
      <c r="DY456" s="812"/>
      <c r="DZ456" s="812"/>
      <c r="EA456" s="812"/>
      <c r="EB456" s="812"/>
      <c r="EC456" s="812"/>
      <c r="ED456" s="812"/>
      <c r="EE456" s="812"/>
      <c r="EF456" s="812"/>
      <c r="EG456" s="812"/>
      <c r="EH456" s="812"/>
      <c r="EI456" s="812"/>
      <c r="EJ456" s="812"/>
      <c r="EK456" s="812"/>
      <c r="EL456" s="812"/>
      <c r="EM456" s="812"/>
      <c r="EN456" s="812"/>
      <c r="EO456" s="812"/>
      <c r="EP456" s="812"/>
      <c r="EQ456" s="812"/>
      <c r="ER456" s="812"/>
      <c r="ES456" s="812"/>
      <c r="ET456" s="812"/>
      <c r="EU456" s="812"/>
      <c r="EV456" s="812"/>
      <c r="EW456" s="812"/>
      <c r="EX456" s="812"/>
      <c r="EY456" s="812"/>
      <c r="EZ456" s="812"/>
      <c r="FA456" s="812"/>
      <c r="FB456" s="812"/>
      <c r="FC456" s="812"/>
      <c r="FD456" s="812"/>
      <c r="FE456" s="812"/>
      <c r="FF456" s="812"/>
      <c r="FG456" s="812"/>
      <c r="FH456" s="812"/>
      <c r="FI456" s="812"/>
      <c r="FJ456" s="812"/>
      <c r="FK456" s="812"/>
      <c r="FL456" s="812"/>
      <c r="FM456" s="812"/>
      <c r="FN456" s="812"/>
      <c r="FO456" s="812"/>
      <c r="FP456" s="812"/>
      <c r="FQ456" s="812"/>
      <c r="FR456" s="812"/>
      <c r="FS456" s="812"/>
      <c r="FT456" s="812"/>
      <c r="FU456" s="812"/>
      <c r="FV456" s="812"/>
      <c r="FW456" s="812"/>
      <c r="FX456" s="812"/>
      <c r="FY456" s="812"/>
      <c r="FZ456" s="812"/>
      <c r="GA456" s="812"/>
      <c r="GB456" s="812"/>
      <c r="GC456" s="812"/>
      <c r="GD456" s="812"/>
      <c r="GE456" s="812"/>
      <c r="GF456" s="812"/>
      <c r="GG456" s="812"/>
      <c r="GH456" s="812"/>
      <c r="GI456" s="812"/>
      <c r="GJ456" s="812"/>
      <c r="GK456" s="812"/>
      <c r="GL456" s="812"/>
      <c r="GM456" s="812"/>
    </row>
    <row r="457" spans="2:195" ht="15" customHeight="1" x14ac:dyDescent="0.2">
      <c r="B457" s="812"/>
      <c r="C457" s="812"/>
      <c r="D457" s="812"/>
      <c r="E457" s="812"/>
      <c r="F457" s="812"/>
      <c r="G457" s="812"/>
      <c r="H457" s="812"/>
      <c r="I457" s="812"/>
      <c r="J457" s="812"/>
      <c r="K457" s="812"/>
      <c r="L457" s="812"/>
      <c r="M457" s="812"/>
      <c r="N457" s="812"/>
      <c r="O457" s="812"/>
      <c r="P457" s="812"/>
      <c r="Q457" s="812"/>
      <c r="R457" s="812"/>
      <c r="S457" s="812"/>
      <c r="T457" s="812"/>
      <c r="U457" s="812"/>
      <c r="V457" s="812"/>
      <c r="W457" s="812"/>
      <c r="X457" s="812"/>
      <c r="Y457" s="812"/>
      <c r="Z457" s="812"/>
      <c r="AA457" s="812"/>
      <c r="AB457" s="812"/>
      <c r="AC457" s="812"/>
      <c r="AD457" s="812"/>
      <c r="AE457" s="812"/>
      <c r="AF457" s="812"/>
      <c r="AG457" s="812"/>
      <c r="AH457" s="812"/>
      <c r="AI457" s="812"/>
      <c r="AJ457" s="812"/>
      <c r="AK457" s="812"/>
      <c r="AL457" s="812"/>
      <c r="AM457" s="812"/>
      <c r="AN457" s="812"/>
      <c r="AO457" s="812"/>
      <c r="AP457" s="812"/>
      <c r="AQ457" s="812"/>
      <c r="AR457" s="812"/>
      <c r="AS457" s="812"/>
      <c r="AT457" s="812"/>
      <c r="AU457" s="812"/>
      <c r="AV457" s="812"/>
      <c r="AW457" s="812"/>
      <c r="AX457" s="812"/>
      <c r="AY457" s="812"/>
      <c r="AZ457" s="812"/>
      <c r="BA457" s="812"/>
      <c r="BB457" s="812"/>
      <c r="BC457" s="812"/>
      <c r="BD457" s="812"/>
      <c r="BE457" s="812"/>
      <c r="BF457" s="812"/>
      <c r="BG457" s="812"/>
      <c r="BH457" s="812"/>
      <c r="BI457" s="812"/>
      <c r="BJ457" s="812"/>
      <c r="BK457" s="812"/>
      <c r="BL457" s="812"/>
      <c r="BM457" s="812"/>
      <c r="BN457" s="812"/>
      <c r="BO457" s="812"/>
      <c r="BP457" s="812"/>
      <c r="BQ457" s="812"/>
      <c r="BR457" s="812"/>
      <c r="BS457" s="812"/>
      <c r="BT457" s="812"/>
      <c r="BU457" s="812"/>
      <c r="BV457" s="812"/>
      <c r="BW457" s="812"/>
      <c r="BX457" s="812"/>
      <c r="BY457" s="812"/>
      <c r="BZ457" s="812"/>
      <c r="CA457" s="812"/>
      <c r="CB457" s="812"/>
      <c r="CC457" s="812"/>
      <c r="CD457" s="812"/>
      <c r="CE457" s="812"/>
      <c r="CF457" s="812"/>
      <c r="CG457" s="812"/>
      <c r="CH457" s="812"/>
      <c r="CI457" s="812"/>
      <c r="CJ457" s="812"/>
      <c r="CK457" s="812"/>
      <c r="CL457" s="812"/>
      <c r="CM457" s="812"/>
      <c r="CN457" s="812"/>
      <c r="CO457" s="812"/>
      <c r="CP457" s="812"/>
      <c r="CQ457" s="812"/>
      <c r="CR457" s="812"/>
      <c r="CS457" s="812"/>
      <c r="CT457" s="812"/>
      <c r="CU457" s="812"/>
      <c r="CV457" s="812"/>
      <c r="CW457" s="812"/>
      <c r="CX457" s="812"/>
      <c r="CY457" s="812"/>
      <c r="CZ457" s="812"/>
      <c r="DA457" s="812"/>
      <c r="DB457" s="812"/>
      <c r="DC457" s="812"/>
      <c r="DD457" s="812"/>
      <c r="DE457" s="812"/>
      <c r="DF457" s="812"/>
      <c r="DG457" s="812"/>
      <c r="DH457" s="812"/>
      <c r="DI457" s="812"/>
      <c r="DJ457" s="812"/>
      <c r="DK457" s="812"/>
      <c r="DL457" s="812"/>
      <c r="DM457" s="812"/>
      <c r="DN457" s="812"/>
      <c r="DO457" s="812"/>
      <c r="DP457" s="812"/>
      <c r="DQ457" s="812"/>
      <c r="DR457" s="812"/>
      <c r="DS457" s="812"/>
      <c r="DT457" s="812"/>
      <c r="DU457" s="812"/>
      <c r="DV457" s="812"/>
      <c r="DW457" s="812"/>
      <c r="DX457" s="812"/>
      <c r="DY457" s="812"/>
      <c r="DZ457" s="812"/>
      <c r="EA457" s="812"/>
      <c r="EB457" s="812"/>
      <c r="EC457" s="812"/>
      <c r="ED457" s="812"/>
      <c r="EE457" s="812"/>
      <c r="EF457" s="812"/>
      <c r="EG457" s="812"/>
      <c r="EH457" s="812"/>
      <c r="EI457" s="812"/>
      <c r="EJ457" s="812"/>
      <c r="EK457" s="812"/>
      <c r="EL457" s="812"/>
      <c r="EM457" s="812"/>
      <c r="EN457" s="812"/>
      <c r="EO457" s="812"/>
      <c r="EP457" s="812"/>
      <c r="EQ457" s="812"/>
      <c r="ER457" s="812"/>
      <c r="ES457" s="812"/>
      <c r="ET457" s="812"/>
      <c r="EU457" s="812"/>
      <c r="EV457" s="812"/>
      <c r="EW457" s="812"/>
      <c r="EX457" s="812"/>
      <c r="EY457" s="812"/>
      <c r="EZ457" s="812"/>
      <c r="FA457" s="812"/>
      <c r="FB457" s="812"/>
      <c r="FC457" s="812"/>
      <c r="FD457" s="812"/>
      <c r="FE457" s="812"/>
      <c r="FF457" s="812"/>
      <c r="FG457" s="812"/>
      <c r="FH457" s="812"/>
      <c r="FI457" s="812"/>
      <c r="FJ457" s="812"/>
      <c r="FK457" s="812"/>
      <c r="FL457" s="812"/>
      <c r="FM457" s="812"/>
      <c r="FN457" s="812"/>
      <c r="FO457" s="812"/>
      <c r="FP457" s="812"/>
      <c r="FQ457" s="812"/>
      <c r="FR457" s="812"/>
      <c r="FS457" s="812"/>
      <c r="FT457" s="812"/>
      <c r="FU457" s="812"/>
      <c r="FV457" s="812"/>
      <c r="FW457" s="812"/>
      <c r="FX457" s="812"/>
      <c r="FY457" s="812"/>
      <c r="FZ457" s="812"/>
      <c r="GA457" s="812"/>
      <c r="GB457" s="812"/>
      <c r="GC457" s="812"/>
      <c r="GD457" s="812"/>
      <c r="GE457" s="812"/>
      <c r="GF457" s="812"/>
      <c r="GG457" s="812"/>
      <c r="GH457" s="812"/>
      <c r="GI457" s="812"/>
      <c r="GJ457" s="812"/>
      <c r="GK457" s="812"/>
      <c r="GL457" s="812"/>
      <c r="GM457" s="812"/>
    </row>
    <row r="458" spans="2:195" ht="15" customHeight="1" x14ac:dyDescent="0.2">
      <c r="B458" s="812"/>
      <c r="C458" s="812"/>
      <c r="D458" s="812"/>
      <c r="E458" s="812"/>
      <c r="F458" s="812"/>
      <c r="G458" s="812"/>
      <c r="H458" s="812"/>
      <c r="I458" s="812"/>
      <c r="J458" s="812"/>
      <c r="K458" s="812"/>
      <c r="L458" s="812"/>
      <c r="M458" s="812"/>
      <c r="N458" s="812"/>
      <c r="O458" s="812"/>
      <c r="P458" s="812"/>
      <c r="Q458" s="812"/>
      <c r="R458" s="812"/>
      <c r="S458" s="812"/>
      <c r="T458" s="812"/>
      <c r="U458" s="812"/>
      <c r="V458" s="812"/>
      <c r="W458" s="812"/>
      <c r="X458" s="812"/>
      <c r="Y458" s="812"/>
      <c r="Z458" s="812"/>
      <c r="AA458" s="812"/>
      <c r="AB458" s="812"/>
      <c r="AC458" s="812"/>
      <c r="AD458" s="812"/>
      <c r="AE458" s="812"/>
      <c r="AF458" s="812"/>
      <c r="AG458" s="812"/>
      <c r="AH458" s="812"/>
      <c r="AI458" s="812"/>
      <c r="AJ458" s="812"/>
      <c r="AK458" s="812"/>
      <c r="AL458" s="812"/>
      <c r="AM458" s="812"/>
      <c r="AN458" s="812"/>
      <c r="AO458" s="812"/>
      <c r="AP458" s="812"/>
      <c r="AQ458" s="812"/>
      <c r="AR458" s="812"/>
      <c r="AS458" s="812"/>
      <c r="AT458" s="812"/>
      <c r="AU458" s="812"/>
      <c r="AV458" s="812"/>
      <c r="AW458" s="812"/>
      <c r="AX458" s="812"/>
      <c r="AY458" s="812"/>
      <c r="AZ458" s="812"/>
      <c r="BA458" s="812"/>
      <c r="BB458" s="812"/>
      <c r="BC458" s="812"/>
      <c r="BD458" s="812"/>
      <c r="BE458" s="812"/>
      <c r="BF458" s="812"/>
      <c r="BG458" s="812"/>
      <c r="BH458" s="812"/>
      <c r="BI458" s="812"/>
      <c r="BJ458" s="812"/>
      <c r="BK458" s="812"/>
      <c r="BL458" s="812"/>
      <c r="BM458" s="812"/>
      <c r="BN458" s="812"/>
      <c r="BO458" s="812"/>
      <c r="BP458" s="812"/>
      <c r="BQ458" s="812"/>
      <c r="BR458" s="812"/>
      <c r="BS458" s="812"/>
      <c r="BT458" s="812"/>
      <c r="BU458" s="812"/>
      <c r="BV458" s="812"/>
      <c r="BW458" s="812"/>
      <c r="BX458" s="812"/>
      <c r="BY458" s="812"/>
      <c r="BZ458" s="812"/>
      <c r="CA458" s="812"/>
      <c r="CB458" s="812"/>
      <c r="CC458" s="812"/>
      <c r="CD458" s="812"/>
      <c r="CE458" s="812"/>
      <c r="CF458" s="812"/>
      <c r="CG458" s="812"/>
      <c r="CH458" s="812"/>
      <c r="CI458" s="812"/>
      <c r="CJ458" s="812"/>
      <c r="CK458" s="812"/>
      <c r="CL458" s="812"/>
      <c r="CM458" s="812"/>
      <c r="CN458" s="812"/>
      <c r="CO458" s="812"/>
      <c r="CP458" s="812"/>
      <c r="CQ458" s="812"/>
      <c r="CR458" s="812"/>
      <c r="CS458" s="812"/>
      <c r="CT458" s="812"/>
      <c r="CU458" s="812"/>
      <c r="CV458" s="812"/>
      <c r="CW458" s="812"/>
      <c r="CX458" s="812"/>
      <c r="CY458" s="812"/>
      <c r="CZ458" s="812"/>
      <c r="DA458" s="812"/>
      <c r="DB458" s="812"/>
      <c r="DC458" s="812"/>
      <c r="DD458" s="812"/>
      <c r="DE458" s="812"/>
      <c r="DF458" s="812"/>
      <c r="DG458" s="812"/>
      <c r="DH458" s="812"/>
      <c r="DI458" s="812"/>
      <c r="DJ458" s="812"/>
      <c r="DK458" s="812"/>
      <c r="DL458" s="812"/>
      <c r="DM458" s="812"/>
      <c r="DN458" s="812"/>
      <c r="DO458" s="812"/>
      <c r="DP458" s="812"/>
      <c r="DQ458" s="812"/>
      <c r="DR458" s="812"/>
      <c r="DS458" s="812"/>
      <c r="DT458" s="812"/>
      <c r="DU458" s="812"/>
      <c r="DV458" s="812"/>
      <c r="DW458" s="812"/>
      <c r="DX458" s="812"/>
      <c r="DY458" s="812"/>
      <c r="DZ458" s="812"/>
      <c r="EA458" s="812"/>
      <c r="EB458" s="812"/>
      <c r="EC458" s="812"/>
      <c r="ED458" s="812"/>
      <c r="EE458" s="812"/>
      <c r="EF458" s="812"/>
      <c r="EG458" s="812"/>
      <c r="EH458" s="812"/>
      <c r="EI458" s="812"/>
      <c r="EJ458" s="812"/>
      <c r="EK458" s="812"/>
      <c r="EL458" s="812"/>
      <c r="EM458" s="812"/>
      <c r="EN458" s="812"/>
      <c r="EO458" s="812"/>
      <c r="EP458" s="812"/>
      <c r="EQ458" s="812"/>
      <c r="ER458" s="812"/>
      <c r="ES458" s="812"/>
      <c r="ET458" s="812"/>
      <c r="EU458" s="812"/>
      <c r="EV458" s="812"/>
      <c r="EW458" s="812"/>
      <c r="EX458" s="812"/>
      <c r="EY458" s="812"/>
      <c r="EZ458" s="812"/>
      <c r="FA458" s="812"/>
      <c r="FB458" s="812"/>
      <c r="FC458" s="812"/>
      <c r="FD458" s="812"/>
      <c r="FE458" s="812"/>
      <c r="FF458" s="812"/>
      <c r="FG458" s="812"/>
      <c r="FH458" s="812"/>
      <c r="FI458" s="812"/>
      <c r="FJ458" s="812"/>
      <c r="FK458" s="812"/>
      <c r="FL458" s="812"/>
      <c r="FM458" s="812"/>
      <c r="FN458" s="812"/>
      <c r="FO458" s="812"/>
      <c r="FP458" s="812"/>
      <c r="FQ458" s="812"/>
      <c r="FR458" s="812"/>
      <c r="FS458" s="812"/>
      <c r="FT458" s="812"/>
      <c r="FU458" s="812"/>
      <c r="FV458" s="812"/>
      <c r="FW458" s="812"/>
      <c r="FX458" s="812"/>
      <c r="FY458" s="812"/>
      <c r="FZ458" s="812"/>
      <c r="GA458" s="812"/>
      <c r="GB458" s="812"/>
      <c r="GC458" s="812"/>
      <c r="GD458" s="812"/>
      <c r="GE458" s="812"/>
      <c r="GF458" s="812"/>
      <c r="GG458" s="812"/>
      <c r="GH458" s="812"/>
      <c r="GI458" s="812"/>
      <c r="GJ458" s="812"/>
      <c r="GK458" s="812"/>
      <c r="GL458" s="812"/>
      <c r="GM458" s="812"/>
    </row>
    <row r="459" spans="2:195" ht="15" customHeight="1" x14ac:dyDescent="0.2">
      <c r="B459" s="812"/>
      <c r="C459" s="812"/>
      <c r="D459" s="812"/>
      <c r="E459" s="812"/>
      <c r="F459" s="812"/>
      <c r="G459" s="812"/>
      <c r="H459" s="812"/>
      <c r="I459" s="812"/>
      <c r="J459" s="812"/>
      <c r="K459" s="812"/>
      <c r="L459" s="812"/>
      <c r="M459" s="812"/>
      <c r="N459" s="812"/>
      <c r="O459" s="812"/>
      <c r="P459" s="812"/>
      <c r="Q459" s="812"/>
      <c r="R459" s="812"/>
      <c r="S459" s="812"/>
      <c r="T459" s="812"/>
      <c r="U459" s="812"/>
      <c r="V459" s="812"/>
      <c r="W459" s="812"/>
      <c r="X459" s="812"/>
      <c r="Y459" s="812"/>
      <c r="Z459" s="812"/>
      <c r="AA459" s="812"/>
      <c r="AB459" s="812"/>
      <c r="AC459" s="812"/>
      <c r="AD459" s="812"/>
      <c r="AE459" s="812"/>
      <c r="AF459" s="812"/>
      <c r="AG459" s="812"/>
      <c r="AH459" s="812"/>
      <c r="AI459" s="812"/>
      <c r="AJ459" s="812"/>
      <c r="AK459" s="812"/>
      <c r="AL459" s="812"/>
      <c r="AM459" s="812"/>
      <c r="AN459" s="812"/>
      <c r="AO459" s="812"/>
      <c r="AP459" s="812"/>
      <c r="AQ459" s="812"/>
      <c r="AR459" s="812"/>
      <c r="AS459" s="812"/>
      <c r="AT459" s="812"/>
      <c r="AU459" s="812"/>
      <c r="AV459" s="812"/>
      <c r="AW459" s="812"/>
      <c r="AX459" s="812"/>
      <c r="AY459" s="812"/>
      <c r="AZ459" s="812"/>
      <c r="BA459" s="812"/>
      <c r="BB459" s="812"/>
      <c r="BC459" s="812"/>
      <c r="BD459" s="812"/>
      <c r="BE459" s="812"/>
      <c r="BF459" s="812"/>
      <c r="BG459" s="812"/>
      <c r="BH459" s="812"/>
      <c r="BI459" s="812"/>
      <c r="BJ459" s="812"/>
      <c r="BK459" s="812"/>
      <c r="BL459" s="812"/>
      <c r="BM459" s="812"/>
      <c r="BN459" s="812"/>
      <c r="BO459" s="812"/>
      <c r="BP459" s="812"/>
      <c r="BQ459" s="812"/>
      <c r="BR459" s="812"/>
      <c r="BS459" s="812"/>
      <c r="BT459" s="812"/>
      <c r="BU459" s="812"/>
      <c r="BV459" s="812"/>
      <c r="BW459" s="812"/>
      <c r="BX459" s="812"/>
      <c r="BY459" s="812"/>
      <c r="BZ459" s="812"/>
      <c r="CA459" s="812"/>
      <c r="CB459" s="812"/>
      <c r="CC459" s="812"/>
      <c r="CD459" s="812"/>
      <c r="CE459" s="812"/>
      <c r="CF459" s="812"/>
      <c r="CG459" s="812"/>
      <c r="CH459" s="812"/>
      <c r="CI459" s="812"/>
      <c r="CJ459" s="812"/>
      <c r="CK459" s="812"/>
      <c r="CL459" s="812"/>
      <c r="CM459" s="812"/>
      <c r="CN459" s="812"/>
      <c r="CO459" s="812"/>
      <c r="CP459" s="812"/>
      <c r="CQ459" s="812"/>
      <c r="CR459" s="812"/>
      <c r="CS459" s="812"/>
      <c r="CT459" s="812"/>
      <c r="CU459" s="812"/>
      <c r="CV459" s="812"/>
      <c r="CW459" s="812"/>
      <c r="CX459" s="812"/>
      <c r="CY459" s="812"/>
      <c r="CZ459" s="812"/>
      <c r="DA459" s="812"/>
      <c r="DB459" s="812"/>
      <c r="DC459" s="812"/>
      <c r="DD459" s="812"/>
      <c r="DE459" s="812"/>
      <c r="DF459" s="812"/>
      <c r="DG459" s="812"/>
      <c r="DH459" s="812"/>
      <c r="DI459" s="812"/>
      <c r="DJ459" s="812"/>
      <c r="DK459" s="812"/>
      <c r="DL459" s="812"/>
      <c r="DM459" s="812"/>
      <c r="DN459" s="812"/>
      <c r="DO459" s="812"/>
      <c r="DP459" s="812"/>
      <c r="DQ459" s="812"/>
      <c r="DR459" s="812"/>
      <c r="DS459" s="812"/>
      <c r="DT459" s="812"/>
      <c r="DU459" s="812"/>
      <c r="DV459" s="812"/>
      <c r="DW459" s="812"/>
      <c r="DX459" s="812"/>
      <c r="DY459" s="812"/>
      <c r="DZ459" s="812"/>
      <c r="EA459" s="812"/>
      <c r="EB459" s="812"/>
      <c r="EC459" s="812"/>
      <c r="ED459" s="812"/>
      <c r="EE459" s="812"/>
      <c r="EF459" s="812"/>
      <c r="EG459" s="812"/>
      <c r="EH459" s="812"/>
      <c r="EI459" s="812"/>
      <c r="EJ459" s="812"/>
      <c r="EK459" s="812"/>
      <c r="EL459" s="812"/>
      <c r="EM459" s="812"/>
      <c r="EN459" s="812"/>
      <c r="EO459" s="812"/>
      <c r="EP459" s="812"/>
      <c r="EQ459" s="812"/>
      <c r="ER459" s="812"/>
      <c r="ES459" s="812"/>
      <c r="ET459" s="812"/>
      <c r="EU459" s="812"/>
      <c r="EV459" s="812"/>
      <c r="EW459" s="812"/>
      <c r="EX459" s="812"/>
      <c r="EY459" s="812"/>
      <c r="EZ459" s="812"/>
      <c r="FA459" s="812"/>
      <c r="FB459" s="812"/>
      <c r="FC459" s="812"/>
      <c r="FD459" s="812"/>
      <c r="FE459" s="812"/>
      <c r="FF459" s="812"/>
      <c r="FG459" s="812"/>
      <c r="FH459" s="812"/>
      <c r="FI459" s="812"/>
      <c r="FJ459" s="812"/>
      <c r="FK459" s="812"/>
      <c r="FL459" s="812"/>
      <c r="FM459" s="812"/>
      <c r="FN459" s="812"/>
      <c r="FO459" s="812"/>
      <c r="FP459" s="812"/>
      <c r="FQ459" s="812"/>
      <c r="FR459" s="812"/>
      <c r="FS459" s="812"/>
      <c r="FT459" s="812"/>
      <c r="FU459" s="812"/>
      <c r="FV459" s="812"/>
      <c r="FW459" s="812"/>
      <c r="FX459" s="812"/>
      <c r="FY459" s="812"/>
      <c r="FZ459" s="812"/>
      <c r="GA459" s="812"/>
      <c r="GB459" s="812"/>
      <c r="GC459" s="812"/>
      <c r="GD459" s="812"/>
      <c r="GE459" s="812"/>
      <c r="GF459" s="812"/>
      <c r="GG459" s="812"/>
      <c r="GH459" s="812"/>
      <c r="GI459" s="812"/>
      <c r="GJ459" s="812"/>
      <c r="GK459" s="812"/>
      <c r="GL459" s="812"/>
      <c r="GM459" s="812"/>
    </row>
    <row r="460" spans="2:195" ht="15" customHeight="1" x14ac:dyDescent="0.2">
      <c r="B460" s="812"/>
      <c r="C460" s="812"/>
      <c r="D460" s="812"/>
      <c r="E460" s="812"/>
      <c r="F460" s="812"/>
      <c r="G460" s="812"/>
      <c r="H460" s="812"/>
      <c r="I460" s="812"/>
      <c r="J460" s="812"/>
      <c r="K460" s="812"/>
      <c r="L460" s="812"/>
      <c r="M460" s="812"/>
      <c r="N460" s="812"/>
      <c r="O460" s="812"/>
      <c r="P460" s="812"/>
      <c r="Q460" s="812"/>
      <c r="R460" s="812"/>
      <c r="S460" s="812"/>
      <c r="T460" s="812"/>
      <c r="U460" s="812"/>
      <c r="V460" s="812"/>
      <c r="W460" s="812"/>
      <c r="X460" s="812"/>
      <c r="Y460" s="812"/>
      <c r="Z460" s="812"/>
      <c r="AA460" s="812"/>
      <c r="AB460" s="812"/>
      <c r="AC460" s="812"/>
      <c r="AD460" s="812"/>
      <c r="AE460" s="812"/>
      <c r="AF460" s="812"/>
      <c r="AG460" s="812"/>
      <c r="AH460" s="812"/>
      <c r="AI460" s="812"/>
      <c r="AJ460" s="812"/>
      <c r="AK460" s="812"/>
      <c r="AL460" s="812"/>
      <c r="AM460" s="812"/>
      <c r="AN460" s="812"/>
      <c r="AO460" s="812"/>
      <c r="AP460" s="812"/>
      <c r="AQ460" s="812"/>
      <c r="AR460" s="812"/>
      <c r="AS460" s="812"/>
      <c r="AT460" s="812"/>
      <c r="AU460" s="812"/>
      <c r="AV460" s="812"/>
      <c r="AW460" s="812"/>
      <c r="AX460" s="812"/>
      <c r="AY460" s="812"/>
      <c r="AZ460" s="812"/>
      <c r="BA460" s="812"/>
      <c r="BB460" s="812"/>
      <c r="BC460" s="812"/>
      <c r="BD460" s="812"/>
      <c r="BE460" s="812"/>
      <c r="BF460" s="812"/>
      <c r="BG460" s="812"/>
      <c r="BH460" s="812"/>
      <c r="BI460" s="812"/>
      <c r="BJ460" s="812"/>
      <c r="BK460" s="812"/>
      <c r="BL460" s="812"/>
      <c r="BM460" s="812"/>
      <c r="BN460" s="812"/>
      <c r="BO460" s="812"/>
      <c r="BP460" s="812"/>
      <c r="BQ460" s="812"/>
      <c r="BR460" s="812"/>
      <c r="BS460" s="812"/>
      <c r="BT460" s="812"/>
      <c r="BU460" s="812"/>
      <c r="BV460" s="812"/>
      <c r="BW460" s="812"/>
      <c r="BX460" s="812"/>
      <c r="BY460" s="812"/>
      <c r="BZ460" s="812"/>
      <c r="CA460" s="812"/>
      <c r="CB460" s="812"/>
      <c r="CC460" s="812"/>
      <c r="CD460" s="812"/>
      <c r="CE460" s="812"/>
      <c r="CF460" s="812"/>
      <c r="CG460" s="812"/>
      <c r="CH460" s="812"/>
      <c r="CI460" s="812"/>
      <c r="CJ460" s="812"/>
      <c r="CK460" s="812"/>
      <c r="CL460" s="812"/>
      <c r="CM460" s="812"/>
      <c r="CN460" s="812"/>
      <c r="CO460" s="812"/>
      <c r="CP460" s="812"/>
      <c r="CQ460" s="812"/>
      <c r="CR460" s="812"/>
      <c r="CS460" s="812"/>
      <c r="CT460" s="812"/>
      <c r="CU460" s="812"/>
      <c r="CV460" s="812"/>
      <c r="CW460" s="812"/>
      <c r="CX460" s="812"/>
      <c r="CY460" s="812"/>
      <c r="CZ460" s="812"/>
      <c r="DA460" s="812"/>
      <c r="DB460" s="812"/>
      <c r="DC460" s="812"/>
      <c r="DD460" s="812"/>
      <c r="DE460" s="812"/>
      <c r="DF460" s="812"/>
      <c r="DG460" s="812"/>
      <c r="DH460" s="812"/>
      <c r="DI460" s="812"/>
      <c r="DJ460" s="812"/>
      <c r="DK460" s="812"/>
      <c r="DL460" s="812"/>
      <c r="DM460" s="812"/>
      <c r="DN460" s="812"/>
      <c r="DO460" s="812"/>
      <c r="DP460" s="812"/>
      <c r="DQ460" s="812"/>
      <c r="DR460" s="812"/>
      <c r="DS460" s="812"/>
      <c r="DT460" s="812"/>
      <c r="DU460" s="812"/>
      <c r="DV460" s="812"/>
      <c r="DW460" s="812"/>
      <c r="DX460" s="812"/>
      <c r="DY460" s="812"/>
      <c r="DZ460" s="812"/>
      <c r="EA460" s="812"/>
      <c r="EB460" s="812"/>
      <c r="EC460" s="812"/>
      <c r="ED460" s="812"/>
      <c r="EE460" s="812"/>
      <c r="EF460" s="812"/>
      <c r="EG460" s="812"/>
      <c r="EH460" s="812"/>
      <c r="EI460" s="812"/>
      <c r="EJ460" s="812"/>
      <c r="EK460" s="812"/>
      <c r="EL460" s="812"/>
      <c r="EM460" s="812"/>
      <c r="EN460" s="812"/>
      <c r="EO460" s="812"/>
      <c r="EP460" s="812"/>
      <c r="EQ460" s="812"/>
      <c r="ER460" s="812"/>
      <c r="ES460" s="812"/>
      <c r="ET460" s="812"/>
      <c r="EU460" s="812"/>
      <c r="EV460" s="812"/>
      <c r="EW460" s="812"/>
      <c r="EX460" s="812"/>
      <c r="EY460" s="812"/>
      <c r="EZ460" s="812"/>
      <c r="FA460" s="812"/>
      <c r="FB460" s="812"/>
      <c r="FC460" s="812"/>
      <c r="FD460" s="812"/>
      <c r="FE460" s="812"/>
      <c r="FF460" s="812"/>
      <c r="FG460" s="812"/>
      <c r="FH460" s="812"/>
      <c r="FI460" s="812"/>
      <c r="FJ460" s="812"/>
      <c r="FK460" s="812"/>
      <c r="FL460" s="812"/>
      <c r="FM460" s="812"/>
      <c r="FN460" s="812"/>
      <c r="FO460" s="812"/>
      <c r="FP460" s="812"/>
      <c r="FQ460" s="812"/>
      <c r="FR460" s="812"/>
      <c r="FS460" s="812"/>
      <c r="FT460" s="812"/>
      <c r="FU460" s="812"/>
      <c r="FV460" s="812"/>
      <c r="FW460" s="812"/>
      <c r="FX460" s="812"/>
      <c r="FY460" s="812"/>
      <c r="FZ460" s="812"/>
      <c r="GA460" s="812"/>
      <c r="GB460" s="812"/>
      <c r="GC460" s="812"/>
      <c r="GD460" s="812"/>
      <c r="GE460" s="812"/>
      <c r="GF460" s="812"/>
      <c r="GG460" s="812"/>
      <c r="GH460" s="812"/>
      <c r="GI460" s="812"/>
      <c r="GJ460" s="812"/>
      <c r="GK460" s="812"/>
      <c r="GL460" s="812"/>
      <c r="GM460" s="812"/>
    </row>
    <row r="461" spans="2:195" ht="15" customHeight="1" x14ac:dyDescent="0.2">
      <c r="B461" s="812"/>
      <c r="C461" s="812"/>
      <c r="D461" s="812"/>
      <c r="E461" s="812"/>
      <c r="F461" s="812"/>
      <c r="G461" s="812"/>
      <c r="H461" s="812"/>
      <c r="I461" s="812"/>
      <c r="J461" s="812"/>
      <c r="K461" s="812"/>
      <c r="L461" s="812"/>
      <c r="M461" s="812"/>
      <c r="N461" s="812"/>
      <c r="O461" s="812"/>
      <c r="P461" s="812"/>
      <c r="Q461" s="812"/>
      <c r="R461" s="812"/>
      <c r="S461" s="812"/>
      <c r="T461" s="812"/>
      <c r="U461" s="812"/>
      <c r="V461" s="812"/>
      <c r="W461" s="812"/>
      <c r="X461" s="812"/>
      <c r="Y461" s="812"/>
      <c r="Z461" s="812"/>
      <c r="AA461" s="812"/>
      <c r="AB461" s="812"/>
      <c r="AC461" s="812"/>
      <c r="AD461" s="812"/>
      <c r="AE461" s="812"/>
      <c r="AF461" s="812"/>
      <c r="AG461" s="812"/>
      <c r="AH461" s="812"/>
      <c r="AI461" s="812"/>
      <c r="AJ461" s="812"/>
      <c r="AK461" s="812"/>
      <c r="AL461" s="812"/>
      <c r="AM461" s="812"/>
      <c r="AN461" s="812"/>
      <c r="AO461" s="812"/>
      <c r="AP461" s="812"/>
      <c r="AQ461" s="812"/>
      <c r="AR461" s="812"/>
      <c r="AS461" s="812"/>
      <c r="AT461" s="812"/>
      <c r="AU461" s="812"/>
      <c r="AV461" s="812"/>
      <c r="AW461" s="812"/>
      <c r="AX461" s="812"/>
      <c r="AY461" s="812"/>
      <c r="AZ461" s="812"/>
      <c r="BA461" s="812"/>
      <c r="BB461" s="812"/>
      <c r="BC461" s="812"/>
      <c r="BD461" s="812"/>
      <c r="BE461" s="812"/>
      <c r="BF461" s="812"/>
      <c r="BG461" s="812"/>
      <c r="BH461" s="812"/>
      <c r="BI461" s="812"/>
      <c r="BJ461" s="812"/>
      <c r="BK461" s="812"/>
      <c r="BL461" s="812"/>
      <c r="BM461" s="812"/>
      <c r="BN461" s="812"/>
      <c r="BO461" s="812"/>
      <c r="BP461" s="812"/>
      <c r="BQ461" s="812"/>
      <c r="BR461" s="812"/>
      <c r="BS461" s="812"/>
      <c r="BT461" s="812"/>
      <c r="BU461" s="812"/>
      <c r="BV461" s="812"/>
      <c r="BW461" s="812"/>
      <c r="BX461" s="812"/>
      <c r="BY461" s="812"/>
      <c r="BZ461" s="812"/>
      <c r="CA461" s="812"/>
      <c r="CB461" s="812"/>
      <c r="CC461" s="812"/>
      <c r="CD461" s="812"/>
      <c r="CE461" s="812"/>
      <c r="CF461" s="812"/>
      <c r="CG461" s="812"/>
      <c r="CH461" s="812"/>
      <c r="CI461" s="812"/>
      <c r="CJ461" s="812"/>
      <c r="CK461" s="812"/>
      <c r="CL461" s="812"/>
      <c r="CM461" s="812"/>
      <c r="CN461" s="812"/>
      <c r="CO461" s="812"/>
      <c r="CP461" s="812"/>
      <c r="CQ461" s="812"/>
      <c r="CR461" s="812"/>
      <c r="CS461" s="812"/>
      <c r="CT461" s="812"/>
      <c r="CU461" s="812"/>
      <c r="CV461" s="812"/>
      <c r="CW461" s="812"/>
      <c r="CX461" s="812"/>
      <c r="CY461" s="812"/>
      <c r="CZ461" s="812"/>
      <c r="DA461" s="812"/>
      <c r="DB461" s="812"/>
      <c r="DC461" s="812"/>
      <c r="DD461" s="812"/>
      <c r="DE461" s="812"/>
      <c r="DF461" s="812"/>
      <c r="DG461" s="812"/>
      <c r="DH461" s="812"/>
      <c r="DI461" s="812"/>
      <c r="DJ461" s="812"/>
      <c r="DK461" s="812"/>
      <c r="DL461" s="812"/>
      <c r="DM461" s="812"/>
      <c r="DN461" s="812"/>
      <c r="DO461" s="812"/>
      <c r="DP461" s="812"/>
      <c r="DQ461" s="812"/>
      <c r="DR461" s="812"/>
      <c r="DS461" s="812"/>
      <c r="DT461" s="812"/>
      <c r="DU461" s="812"/>
      <c r="DV461" s="812"/>
      <c r="DW461" s="812"/>
      <c r="DX461" s="812"/>
      <c r="DY461" s="812"/>
      <c r="DZ461" s="812"/>
      <c r="EA461" s="812"/>
      <c r="EB461" s="812"/>
      <c r="EC461" s="812"/>
      <c r="ED461" s="812"/>
      <c r="EE461" s="812"/>
      <c r="EF461" s="812"/>
      <c r="EG461" s="812"/>
      <c r="EH461" s="812"/>
      <c r="EI461" s="812"/>
      <c r="EJ461" s="812"/>
      <c r="EK461" s="812"/>
      <c r="EL461" s="812"/>
      <c r="EM461" s="812"/>
      <c r="EN461" s="812"/>
      <c r="EO461" s="812"/>
      <c r="EP461" s="812"/>
      <c r="EQ461" s="812"/>
      <c r="ER461" s="812"/>
      <c r="ES461" s="812"/>
      <c r="ET461" s="812"/>
      <c r="EU461" s="812"/>
      <c r="EV461" s="812"/>
      <c r="EW461" s="812"/>
      <c r="EX461" s="812"/>
      <c r="EY461" s="812"/>
      <c r="EZ461" s="812"/>
      <c r="FA461" s="812"/>
      <c r="FB461" s="812"/>
      <c r="FC461" s="812"/>
      <c r="FD461" s="812"/>
      <c r="FE461" s="812"/>
      <c r="FF461" s="812"/>
      <c r="FG461" s="812"/>
      <c r="FH461" s="812"/>
      <c r="FI461" s="812"/>
      <c r="FJ461" s="812"/>
      <c r="FK461" s="812"/>
      <c r="FL461" s="812"/>
      <c r="FM461" s="812"/>
      <c r="FN461" s="812"/>
      <c r="FO461" s="812"/>
      <c r="FP461" s="812"/>
      <c r="FQ461" s="812"/>
      <c r="FR461" s="812"/>
      <c r="FS461" s="812"/>
      <c r="FT461" s="812"/>
      <c r="FU461" s="812"/>
      <c r="FV461" s="812"/>
      <c r="FW461" s="812"/>
      <c r="FX461" s="812"/>
      <c r="FY461" s="812"/>
      <c r="FZ461" s="812"/>
      <c r="GA461" s="812"/>
      <c r="GB461" s="812"/>
      <c r="GC461" s="812"/>
      <c r="GD461" s="812"/>
      <c r="GE461" s="812"/>
      <c r="GF461" s="812"/>
      <c r="GG461" s="812"/>
      <c r="GH461" s="812"/>
      <c r="GI461" s="812"/>
      <c r="GJ461" s="812"/>
      <c r="GK461" s="812"/>
      <c r="GL461" s="812"/>
      <c r="GM461" s="812"/>
    </row>
    <row r="462" spans="2:195" ht="15" customHeight="1" x14ac:dyDescent="0.2">
      <c r="B462" s="812"/>
      <c r="C462" s="812"/>
      <c r="D462" s="812"/>
      <c r="E462" s="812"/>
      <c r="F462" s="812"/>
      <c r="G462" s="812"/>
      <c r="H462" s="812"/>
      <c r="I462" s="812"/>
      <c r="J462" s="812"/>
      <c r="K462" s="812"/>
      <c r="L462" s="812"/>
      <c r="M462" s="812"/>
      <c r="N462" s="812"/>
      <c r="O462" s="812"/>
      <c r="P462" s="812"/>
      <c r="Q462" s="812"/>
      <c r="R462" s="812"/>
      <c r="S462" s="812"/>
      <c r="T462" s="812"/>
      <c r="U462" s="812"/>
      <c r="V462" s="812"/>
      <c r="W462" s="812"/>
      <c r="X462" s="812"/>
      <c r="Y462" s="812"/>
      <c r="Z462" s="812"/>
      <c r="AA462" s="812"/>
      <c r="AB462" s="812"/>
      <c r="AC462" s="812"/>
      <c r="AD462" s="812"/>
      <c r="AE462" s="812"/>
      <c r="AF462" s="812"/>
      <c r="AG462" s="812"/>
      <c r="AH462" s="812"/>
      <c r="AI462" s="812"/>
      <c r="AJ462" s="812"/>
      <c r="AK462" s="812"/>
      <c r="AL462" s="812"/>
      <c r="AM462" s="812"/>
      <c r="AN462" s="812"/>
      <c r="AO462" s="812"/>
      <c r="AP462" s="812"/>
      <c r="AQ462" s="812"/>
      <c r="AR462" s="812"/>
      <c r="AS462" s="812"/>
      <c r="AT462" s="812"/>
      <c r="AU462" s="812"/>
      <c r="AV462" s="812"/>
      <c r="AW462" s="812"/>
      <c r="AX462" s="812"/>
      <c r="AY462" s="812"/>
      <c r="AZ462" s="812"/>
      <c r="BA462" s="812"/>
      <c r="BB462" s="812"/>
      <c r="BC462" s="812"/>
      <c r="BD462" s="812"/>
      <c r="BE462" s="812"/>
      <c r="BF462" s="812"/>
      <c r="BG462" s="812"/>
      <c r="BH462" s="812"/>
      <c r="BI462" s="812"/>
      <c r="BJ462" s="812"/>
      <c r="BK462" s="812"/>
      <c r="BL462" s="812"/>
      <c r="BM462" s="812"/>
      <c r="BN462" s="812"/>
      <c r="BO462" s="812"/>
      <c r="BP462" s="812"/>
      <c r="BQ462" s="812"/>
      <c r="BR462" s="812"/>
      <c r="BS462" s="812"/>
      <c r="BT462" s="812"/>
      <c r="BU462" s="812"/>
      <c r="BV462" s="812"/>
      <c r="BW462" s="812"/>
      <c r="BX462" s="812"/>
      <c r="BY462" s="812"/>
      <c r="BZ462" s="812"/>
      <c r="CA462" s="812"/>
      <c r="CB462" s="812"/>
      <c r="CC462" s="812"/>
      <c r="CD462" s="812"/>
      <c r="CE462" s="812"/>
      <c r="CF462" s="812"/>
      <c r="CG462" s="812"/>
      <c r="CH462" s="812"/>
      <c r="CI462" s="812"/>
      <c r="CJ462" s="812"/>
      <c r="CK462" s="812"/>
      <c r="CL462" s="812"/>
      <c r="CM462" s="812"/>
      <c r="CN462" s="812"/>
      <c r="CO462" s="812"/>
      <c r="CP462" s="812"/>
      <c r="CQ462" s="812"/>
      <c r="CR462" s="812"/>
      <c r="CS462" s="812"/>
      <c r="CT462" s="812"/>
      <c r="CU462" s="812"/>
      <c r="CV462" s="812"/>
      <c r="CW462" s="812"/>
      <c r="CX462" s="812"/>
      <c r="CY462" s="812"/>
      <c r="CZ462" s="812"/>
      <c r="DA462" s="812"/>
      <c r="DB462" s="812"/>
      <c r="DC462" s="812"/>
      <c r="DD462" s="812"/>
      <c r="DE462" s="812"/>
      <c r="DF462" s="812"/>
      <c r="DG462" s="812"/>
      <c r="DH462" s="812"/>
      <c r="DI462" s="812"/>
      <c r="DJ462" s="812"/>
      <c r="DK462" s="812"/>
      <c r="DL462" s="812"/>
      <c r="DM462" s="812"/>
      <c r="DN462" s="812"/>
      <c r="DO462" s="812"/>
      <c r="DP462" s="812"/>
      <c r="DQ462" s="812"/>
      <c r="DR462" s="812"/>
      <c r="DS462" s="812"/>
      <c r="DT462" s="812"/>
      <c r="DU462" s="812"/>
      <c r="DV462" s="812"/>
      <c r="DW462" s="812"/>
      <c r="DX462" s="812"/>
      <c r="DY462" s="812"/>
      <c r="DZ462" s="812"/>
      <c r="EA462" s="812"/>
      <c r="EB462" s="812"/>
      <c r="EC462" s="812"/>
      <c r="ED462" s="812"/>
      <c r="EE462" s="812"/>
      <c r="EF462" s="812"/>
      <c r="EG462" s="812"/>
      <c r="EH462" s="812"/>
      <c r="EI462" s="812"/>
      <c r="EJ462" s="812"/>
      <c r="EK462" s="812"/>
      <c r="EL462" s="812"/>
      <c r="EM462" s="812"/>
      <c r="EN462" s="812"/>
      <c r="EO462" s="812"/>
      <c r="EP462" s="812"/>
      <c r="EQ462" s="812"/>
      <c r="ER462" s="812"/>
      <c r="ES462" s="812"/>
      <c r="ET462" s="812"/>
      <c r="EU462" s="812"/>
      <c r="EV462" s="812"/>
      <c r="EW462" s="812"/>
      <c r="EX462" s="812"/>
      <c r="EY462" s="812"/>
      <c r="EZ462" s="812"/>
      <c r="FA462" s="812"/>
      <c r="FB462" s="812"/>
      <c r="FC462" s="812"/>
      <c r="FD462" s="812"/>
      <c r="FE462" s="812"/>
      <c r="FF462" s="812"/>
      <c r="FG462" s="812"/>
      <c r="FH462" s="812"/>
      <c r="FI462" s="812"/>
      <c r="FJ462" s="812"/>
      <c r="FK462" s="812"/>
      <c r="FL462" s="812"/>
      <c r="FM462" s="812"/>
      <c r="FN462" s="812"/>
      <c r="FO462" s="812"/>
      <c r="FP462" s="812"/>
      <c r="FQ462" s="812"/>
      <c r="FR462" s="812"/>
      <c r="FS462" s="812"/>
      <c r="FT462" s="812"/>
      <c r="FU462" s="812"/>
      <c r="FV462" s="812"/>
      <c r="FW462" s="812"/>
      <c r="FX462" s="812"/>
      <c r="FY462" s="812"/>
      <c r="FZ462" s="812"/>
      <c r="GA462" s="812"/>
      <c r="GB462" s="812"/>
      <c r="GC462" s="812"/>
      <c r="GD462" s="812"/>
      <c r="GE462" s="812"/>
      <c r="GF462" s="812"/>
      <c r="GG462" s="812"/>
      <c r="GH462" s="812"/>
      <c r="GI462" s="812"/>
      <c r="GJ462" s="812"/>
      <c r="GK462" s="812"/>
      <c r="GL462" s="812"/>
      <c r="GM462" s="812"/>
    </row>
    <row r="463" spans="2:195" ht="15" customHeight="1" x14ac:dyDescent="0.2">
      <c r="B463" s="812"/>
      <c r="C463" s="812"/>
      <c r="D463" s="812"/>
      <c r="E463" s="812"/>
      <c r="F463" s="812"/>
      <c r="G463" s="812"/>
      <c r="H463" s="812"/>
      <c r="I463" s="812"/>
      <c r="J463" s="812"/>
      <c r="K463" s="812"/>
      <c r="L463" s="812"/>
      <c r="M463" s="812"/>
      <c r="N463" s="812"/>
      <c r="O463" s="812"/>
      <c r="P463" s="812"/>
      <c r="Q463" s="812"/>
      <c r="R463" s="812"/>
      <c r="S463" s="812"/>
      <c r="T463" s="812"/>
      <c r="U463" s="812"/>
      <c r="V463" s="812"/>
      <c r="W463" s="812"/>
      <c r="X463" s="812"/>
      <c r="Y463" s="812"/>
      <c r="Z463" s="812"/>
      <c r="AA463" s="812"/>
      <c r="AB463" s="812"/>
      <c r="AC463" s="812"/>
      <c r="AD463" s="812"/>
      <c r="AE463" s="812"/>
      <c r="AF463" s="812"/>
      <c r="AG463" s="812"/>
      <c r="AH463" s="812"/>
      <c r="AI463" s="812"/>
      <c r="AJ463" s="812"/>
      <c r="AK463" s="812"/>
      <c r="AL463" s="812"/>
      <c r="AM463" s="812"/>
      <c r="AN463" s="812"/>
      <c r="AO463" s="812"/>
      <c r="AP463" s="812"/>
      <c r="AQ463" s="812"/>
      <c r="AR463" s="812"/>
      <c r="AS463" s="812"/>
      <c r="AT463" s="812"/>
      <c r="AU463" s="812"/>
      <c r="AV463" s="812"/>
      <c r="AW463" s="812"/>
      <c r="AX463" s="812"/>
      <c r="AY463" s="812"/>
      <c r="AZ463" s="812"/>
      <c r="BA463" s="812"/>
      <c r="BB463" s="812"/>
      <c r="BC463" s="812"/>
      <c r="BD463" s="812"/>
      <c r="BE463" s="812"/>
      <c r="BF463" s="812"/>
      <c r="BG463" s="812"/>
      <c r="BH463" s="812"/>
      <c r="BI463" s="812"/>
      <c r="BJ463" s="812"/>
      <c r="BK463" s="812"/>
      <c r="BL463" s="812"/>
      <c r="BM463" s="812"/>
      <c r="BN463" s="812"/>
      <c r="BO463" s="812"/>
      <c r="BP463" s="812"/>
      <c r="BQ463" s="812"/>
      <c r="BR463" s="812"/>
      <c r="BS463" s="812"/>
      <c r="BT463" s="812"/>
      <c r="BU463" s="812"/>
      <c r="BV463" s="812"/>
      <c r="BW463" s="812"/>
      <c r="BX463" s="812"/>
      <c r="BY463" s="812"/>
      <c r="BZ463" s="812"/>
      <c r="CA463" s="812"/>
      <c r="CB463" s="812"/>
      <c r="CC463" s="812"/>
      <c r="CD463" s="812"/>
      <c r="CE463" s="812"/>
      <c r="CF463" s="812"/>
      <c r="CG463" s="812"/>
      <c r="CH463" s="812"/>
      <c r="CI463" s="812"/>
      <c r="CJ463" s="812"/>
      <c r="CK463" s="812"/>
      <c r="CL463" s="812"/>
      <c r="CM463" s="812"/>
      <c r="CN463" s="812"/>
      <c r="CO463" s="812"/>
      <c r="CP463" s="812"/>
      <c r="CQ463" s="812"/>
      <c r="CR463" s="812"/>
      <c r="CS463" s="812"/>
      <c r="CT463" s="812"/>
      <c r="CU463" s="812"/>
      <c r="CV463" s="812"/>
      <c r="CW463" s="812"/>
      <c r="CX463" s="812"/>
      <c r="CY463" s="812"/>
      <c r="CZ463" s="812"/>
      <c r="DA463" s="812"/>
      <c r="DB463" s="812"/>
      <c r="DC463" s="812"/>
      <c r="DD463" s="812"/>
      <c r="DE463" s="812"/>
      <c r="DF463" s="812"/>
      <c r="DG463" s="812"/>
      <c r="DH463" s="812"/>
      <c r="DI463" s="812"/>
      <c r="DJ463" s="812"/>
      <c r="DK463" s="812"/>
      <c r="DL463" s="812"/>
      <c r="DM463" s="812"/>
      <c r="DN463" s="812"/>
      <c r="DO463" s="812"/>
      <c r="DP463" s="812"/>
      <c r="DQ463" s="812"/>
      <c r="DR463" s="812"/>
      <c r="DS463" s="812"/>
      <c r="DT463" s="812"/>
      <c r="DU463" s="812"/>
      <c r="DV463" s="812"/>
      <c r="DW463" s="812"/>
      <c r="DX463" s="812"/>
      <c r="DY463" s="812"/>
      <c r="DZ463" s="812"/>
      <c r="EA463" s="812"/>
      <c r="EB463" s="812"/>
      <c r="EC463" s="812"/>
      <c r="ED463" s="812"/>
      <c r="EE463" s="812"/>
      <c r="EF463" s="812"/>
      <c r="EG463" s="812"/>
      <c r="EH463" s="812"/>
      <c r="EI463" s="812"/>
      <c r="EJ463" s="812"/>
      <c r="EK463" s="812"/>
      <c r="EL463" s="812"/>
      <c r="EM463" s="812"/>
      <c r="EN463" s="812"/>
      <c r="EO463" s="812"/>
      <c r="EP463" s="812"/>
      <c r="EQ463" s="812"/>
      <c r="ER463" s="812"/>
      <c r="ES463" s="812"/>
      <c r="ET463" s="812"/>
      <c r="EU463" s="812"/>
      <c r="EV463" s="812"/>
      <c r="EW463" s="812"/>
      <c r="EX463" s="812"/>
      <c r="EY463" s="812"/>
      <c r="EZ463" s="812"/>
      <c r="FA463" s="812"/>
      <c r="FB463" s="812"/>
      <c r="FC463" s="812"/>
      <c r="FD463" s="812"/>
      <c r="FE463" s="812"/>
      <c r="FF463" s="812"/>
      <c r="FG463" s="812"/>
      <c r="FH463" s="812"/>
      <c r="FI463" s="812"/>
      <c r="FJ463" s="812"/>
      <c r="FK463" s="812"/>
      <c r="FL463" s="812"/>
      <c r="FM463" s="812"/>
      <c r="FN463" s="812"/>
      <c r="FO463" s="812"/>
      <c r="FP463" s="812"/>
      <c r="FQ463" s="812"/>
      <c r="FR463" s="812"/>
      <c r="FS463" s="812"/>
      <c r="FT463" s="812"/>
      <c r="FU463" s="812"/>
      <c r="FV463" s="812"/>
      <c r="FW463" s="812"/>
      <c r="FX463" s="812"/>
      <c r="FY463" s="812"/>
      <c r="FZ463" s="812"/>
      <c r="GA463" s="812"/>
      <c r="GB463" s="812"/>
      <c r="GC463" s="812"/>
      <c r="GD463" s="812"/>
      <c r="GE463" s="812"/>
      <c r="GF463" s="812"/>
      <c r="GG463" s="812"/>
      <c r="GH463" s="812"/>
      <c r="GI463" s="812"/>
      <c r="GJ463" s="812"/>
      <c r="GK463" s="812"/>
      <c r="GL463" s="812"/>
      <c r="GM463" s="812"/>
    </row>
    <row r="464" spans="2:195" ht="15" customHeight="1" x14ac:dyDescent="0.2">
      <c r="B464" s="812"/>
      <c r="C464" s="812"/>
      <c r="D464" s="812"/>
      <c r="E464" s="812"/>
      <c r="F464" s="812"/>
      <c r="G464" s="812"/>
      <c r="H464" s="812"/>
      <c r="I464" s="812"/>
      <c r="J464" s="812"/>
      <c r="K464" s="812"/>
      <c r="L464" s="812"/>
      <c r="M464" s="812"/>
      <c r="N464" s="812"/>
      <c r="O464" s="812"/>
      <c r="P464" s="812"/>
      <c r="Q464" s="812"/>
      <c r="R464" s="812"/>
      <c r="S464" s="812"/>
      <c r="T464" s="812"/>
      <c r="U464" s="812"/>
      <c r="V464" s="812"/>
      <c r="W464" s="812"/>
      <c r="X464" s="812"/>
      <c r="Y464" s="812"/>
      <c r="Z464" s="812"/>
      <c r="AA464" s="812"/>
      <c r="AB464" s="812"/>
      <c r="AC464" s="812"/>
      <c r="AD464" s="812"/>
      <c r="AE464" s="812"/>
      <c r="AF464" s="812"/>
      <c r="AG464" s="812"/>
      <c r="AH464" s="812"/>
      <c r="AI464" s="812"/>
      <c r="AJ464" s="812"/>
      <c r="AK464" s="812"/>
      <c r="AL464" s="812"/>
      <c r="AM464" s="812"/>
      <c r="AN464" s="812"/>
      <c r="AO464" s="812"/>
      <c r="AP464" s="812"/>
      <c r="AQ464" s="812"/>
      <c r="AR464" s="812"/>
      <c r="AS464" s="812"/>
      <c r="AT464" s="812"/>
      <c r="AU464" s="812"/>
      <c r="AV464" s="812"/>
      <c r="AW464" s="812"/>
      <c r="AX464" s="812"/>
      <c r="AY464" s="812"/>
      <c r="AZ464" s="812"/>
      <c r="BA464" s="812"/>
      <c r="BB464" s="812"/>
      <c r="BC464" s="812"/>
      <c r="BD464" s="812"/>
      <c r="BE464" s="812"/>
      <c r="BF464" s="812"/>
      <c r="BG464" s="812"/>
      <c r="BH464" s="812"/>
      <c r="BI464" s="812"/>
      <c r="BJ464" s="812"/>
      <c r="BK464" s="812"/>
      <c r="BL464" s="812"/>
      <c r="BM464" s="812"/>
      <c r="BN464" s="812"/>
      <c r="BO464" s="812"/>
      <c r="BP464" s="812"/>
      <c r="BQ464" s="812"/>
      <c r="BR464" s="812"/>
      <c r="BS464" s="812"/>
      <c r="BT464" s="812"/>
      <c r="BU464" s="812"/>
      <c r="BV464" s="812"/>
      <c r="BW464" s="812"/>
      <c r="BX464" s="812"/>
      <c r="BY464" s="812"/>
      <c r="BZ464" s="812"/>
      <c r="CA464" s="812"/>
      <c r="CB464" s="812"/>
      <c r="CC464" s="812"/>
      <c r="CD464" s="812"/>
      <c r="CE464" s="812"/>
      <c r="CF464" s="812"/>
      <c r="CG464" s="812"/>
      <c r="CH464" s="812"/>
      <c r="CI464" s="812"/>
      <c r="CJ464" s="812"/>
      <c r="CK464" s="812"/>
      <c r="CL464" s="812"/>
      <c r="CM464" s="812"/>
      <c r="CN464" s="812"/>
      <c r="CO464" s="812"/>
      <c r="CP464" s="812"/>
      <c r="CQ464" s="812"/>
      <c r="CR464" s="812"/>
      <c r="CS464" s="812"/>
      <c r="CT464" s="812"/>
      <c r="CU464" s="812"/>
      <c r="CV464" s="812"/>
      <c r="CW464" s="812"/>
      <c r="CX464" s="812"/>
      <c r="CY464" s="812"/>
      <c r="CZ464" s="812"/>
      <c r="DA464" s="812"/>
      <c r="DB464" s="812"/>
      <c r="DC464" s="812"/>
      <c r="DD464" s="812"/>
      <c r="DE464" s="812"/>
      <c r="DF464" s="812"/>
      <c r="DG464" s="812"/>
      <c r="DH464" s="812"/>
      <c r="DI464" s="812"/>
      <c r="DJ464" s="812"/>
      <c r="DK464" s="812"/>
      <c r="DL464" s="812"/>
      <c r="DM464" s="812"/>
      <c r="DN464" s="812"/>
      <c r="DO464" s="812"/>
      <c r="DP464" s="812"/>
      <c r="DQ464" s="812"/>
      <c r="DR464" s="812"/>
      <c r="DS464" s="812"/>
      <c r="DT464" s="812"/>
      <c r="DU464" s="812"/>
      <c r="DV464" s="812"/>
      <c r="DW464" s="812"/>
      <c r="DX464" s="812"/>
      <c r="DY464" s="812"/>
      <c r="DZ464" s="812"/>
      <c r="EA464" s="812"/>
      <c r="EB464" s="812"/>
      <c r="EC464" s="812"/>
      <c r="ED464" s="812"/>
      <c r="EE464" s="812"/>
      <c r="EF464" s="812"/>
      <c r="EG464" s="812"/>
      <c r="EH464" s="812"/>
      <c r="EI464" s="812"/>
      <c r="EJ464" s="812"/>
      <c r="EK464" s="812"/>
      <c r="EL464" s="812"/>
      <c r="EM464" s="812"/>
      <c r="EN464" s="812"/>
      <c r="EO464" s="812"/>
      <c r="EP464" s="812"/>
      <c r="EQ464" s="812"/>
      <c r="ER464" s="812"/>
      <c r="ES464" s="812"/>
      <c r="ET464" s="812"/>
      <c r="EU464" s="812"/>
      <c r="EV464" s="812"/>
      <c r="EW464" s="812"/>
      <c r="EX464" s="812"/>
      <c r="EY464" s="812"/>
      <c r="EZ464" s="812"/>
      <c r="FA464" s="812"/>
      <c r="FB464" s="812"/>
      <c r="FC464" s="812"/>
      <c r="FD464" s="812"/>
      <c r="FE464" s="812"/>
      <c r="FF464" s="812"/>
      <c r="FG464" s="812"/>
      <c r="FH464" s="812"/>
      <c r="FI464" s="812"/>
      <c r="FJ464" s="812"/>
      <c r="FK464" s="812"/>
      <c r="FL464" s="812"/>
      <c r="FM464" s="812"/>
      <c r="FN464" s="812"/>
      <c r="FO464" s="812"/>
      <c r="FP464" s="812"/>
      <c r="FQ464" s="812"/>
      <c r="FR464" s="812"/>
      <c r="FS464" s="812"/>
      <c r="FT464" s="812"/>
      <c r="FU464" s="812"/>
      <c r="FV464" s="812"/>
      <c r="FW464" s="812"/>
      <c r="FX464" s="812"/>
      <c r="FY464" s="812"/>
      <c r="FZ464" s="812"/>
      <c r="GA464" s="812"/>
      <c r="GB464" s="812"/>
      <c r="GC464" s="812"/>
      <c r="GD464" s="812"/>
      <c r="GE464" s="812"/>
      <c r="GF464" s="812"/>
      <c r="GG464" s="812"/>
      <c r="GH464" s="812"/>
      <c r="GI464" s="812"/>
      <c r="GJ464" s="812"/>
      <c r="GK464" s="812"/>
      <c r="GL464" s="812"/>
      <c r="GM464" s="812"/>
    </row>
    <row r="465" spans="2:195" ht="15" customHeight="1" x14ac:dyDescent="0.2">
      <c r="B465" s="812"/>
      <c r="C465" s="812"/>
      <c r="D465" s="812"/>
      <c r="E465" s="812"/>
      <c r="F465" s="812"/>
      <c r="G465" s="812"/>
      <c r="H465" s="812"/>
      <c r="I465" s="812"/>
      <c r="J465" s="812"/>
      <c r="K465" s="812"/>
      <c r="L465" s="812"/>
      <c r="M465" s="812"/>
      <c r="N465" s="812"/>
      <c r="O465" s="812"/>
      <c r="P465" s="812"/>
      <c r="Q465" s="812"/>
      <c r="R465" s="812"/>
      <c r="S465" s="812"/>
      <c r="T465" s="812"/>
      <c r="U465" s="812"/>
      <c r="V465" s="812"/>
      <c r="W465" s="812"/>
      <c r="X465" s="812"/>
      <c r="Y465" s="812"/>
      <c r="Z465" s="812"/>
      <c r="AA465" s="812"/>
      <c r="AB465" s="812"/>
      <c r="AC465" s="812"/>
      <c r="AD465" s="812"/>
      <c r="AE465" s="812"/>
      <c r="AF465" s="812"/>
      <c r="AG465" s="812"/>
      <c r="AH465" s="812"/>
      <c r="AI465" s="812"/>
      <c r="AJ465" s="812"/>
      <c r="AK465" s="812"/>
      <c r="AL465" s="812"/>
      <c r="AM465" s="812"/>
      <c r="AN465" s="812"/>
      <c r="AO465" s="812"/>
      <c r="AP465" s="812"/>
      <c r="AQ465" s="812"/>
      <c r="AR465" s="812"/>
      <c r="AS465" s="812"/>
      <c r="AT465" s="812"/>
      <c r="AU465" s="812"/>
      <c r="AV465" s="812"/>
      <c r="AW465" s="812"/>
      <c r="AX465" s="812"/>
      <c r="AY465" s="812"/>
      <c r="AZ465" s="812"/>
      <c r="BA465" s="812"/>
      <c r="BB465" s="812"/>
      <c r="BC465" s="812"/>
      <c r="BD465" s="812"/>
      <c r="BE465" s="812"/>
      <c r="BF465" s="812"/>
      <c r="BG465" s="812"/>
      <c r="BH465" s="812"/>
      <c r="BI465" s="812"/>
      <c r="BJ465" s="812"/>
      <c r="BK465" s="812"/>
      <c r="BL465" s="812"/>
      <c r="BM465" s="812"/>
      <c r="BN465" s="812"/>
      <c r="BO465" s="812"/>
      <c r="BP465" s="812"/>
      <c r="BQ465" s="812"/>
      <c r="BR465" s="812"/>
      <c r="BS465" s="812"/>
      <c r="BT465" s="812"/>
      <c r="BU465" s="812"/>
      <c r="BV465" s="812"/>
      <c r="BW465" s="812"/>
      <c r="BX465" s="812"/>
      <c r="BY465" s="812"/>
      <c r="BZ465" s="812"/>
      <c r="CA465" s="812"/>
      <c r="CB465" s="812"/>
      <c r="CC465" s="812"/>
      <c r="CD465" s="812"/>
      <c r="CE465" s="812"/>
      <c r="CF465" s="812"/>
      <c r="CG465" s="812"/>
      <c r="CH465" s="812"/>
      <c r="CI465" s="812"/>
      <c r="CJ465" s="812"/>
      <c r="CK465" s="812"/>
      <c r="CL465" s="812"/>
      <c r="CM465" s="812"/>
      <c r="CN465" s="812"/>
      <c r="CO465" s="812"/>
      <c r="CP465" s="812"/>
      <c r="CQ465" s="812"/>
      <c r="CR465" s="812"/>
      <c r="CS465" s="812"/>
      <c r="CT465" s="812"/>
      <c r="CU465" s="812"/>
      <c r="CV465" s="812"/>
      <c r="CW465" s="812"/>
      <c r="CX465" s="812"/>
      <c r="CY465" s="812"/>
      <c r="CZ465" s="812"/>
      <c r="DA465" s="812"/>
      <c r="DB465" s="812"/>
      <c r="DC465" s="812"/>
      <c r="DD465" s="812"/>
      <c r="DE465" s="812"/>
      <c r="DF465" s="812"/>
      <c r="DG465" s="812"/>
      <c r="DH465" s="812"/>
      <c r="DI465" s="812"/>
      <c r="DJ465" s="812"/>
      <c r="DK465" s="812"/>
      <c r="DL465" s="812"/>
      <c r="DM465" s="812"/>
      <c r="DN465" s="812"/>
      <c r="DO465" s="812"/>
      <c r="DP465" s="812"/>
      <c r="DQ465" s="812"/>
      <c r="DR465" s="812"/>
      <c r="DS465" s="812"/>
      <c r="DT465" s="812"/>
      <c r="DU465" s="812"/>
      <c r="DV465" s="812"/>
      <c r="DW465" s="812"/>
      <c r="DX465" s="812"/>
      <c r="DY465" s="812"/>
      <c r="DZ465" s="812"/>
      <c r="EA465" s="812"/>
      <c r="EB465" s="812"/>
      <c r="EC465" s="812"/>
      <c r="ED465" s="812"/>
      <c r="EE465" s="812"/>
      <c r="EF465" s="812"/>
      <c r="EG465" s="812"/>
      <c r="EH465" s="812"/>
      <c r="EI465" s="812"/>
      <c r="EJ465" s="812"/>
      <c r="EK465" s="812"/>
      <c r="EL465" s="812"/>
      <c r="EM465" s="812"/>
      <c r="EN465" s="812"/>
      <c r="EO465" s="812"/>
      <c r="EP465" s="812"/>
      <c r="EQ465" s="812"/>
      <c r="ER465" s="812"/>
      <c r="ES465" s="812"/>
      <c r="ET465" s="812"/>
      <c r="EU465" s="812"/>
      <c r="EV465" s="812"/>
      <c r="EW465" s="812"/>
      <c r="EX465" s="812"/>
      <c r="EY465" s="812"/>
      <c r="EZ465" s="812"/>
      <c r="FA465" s="812"/>
      <c r="FB465" s="812"/>
      <c r="FC465" s="812"/>
      <c r="FD465" s="812"/>
      <c r="FE465" s="812"/>
      <c r="FF465" s="812"/>
      <c r="FG465" s="812"/>
      <c r="FH465" s="812"/>
      <c r="FI465" s="812"/>
      <c r="FJ465" s="812"/>
      <c r="FK465" s="812"/>
      <c r="FL465" s="812"/>
      <c r="FM465" s="812"/>
      <c r="FN465" s="812"/>
      <c r="FO465" s="812"/>
      <c r="FP465" s="812"/>
      <c r="FQ465" s="812"/>
      <c r="FR465" s="812"/>
      <c r="FS465" s="812"/>
      <c r="FT465" s="812"/>
      <c r="FU465" s="812"/>
      <c r="FV465" s="812"/>
      <c r="FW465" s="812"/>
      <c r="FX465" s="812"/>
      <c r="FY465" s="812"/>
      <c r="FZ465" s="812"/>
      <c r="GA465" s="812"/>
      <c r="GB465" s="812"/>
      <c r="GC465" s="812"/>
      <c r="GD465" s="812"/>
      <c r="GE465" s="812"/>
      <c r="GF465" s="812"/>
      <c r="GG465" s="812"/>
      <c r="GH465" s="812"/>
      <c r="GI465" s="812"/>
      <c r="GJ465" s="812"/>
      <c r="GK465" s="812"/>
      <c r="GL465" s="812"/>
      <c r="GM465" s="812"/>
    </row>
    <row r="466" spans="2:195" ht="15" customHeight="1" x14ac:dyDescent="0.2">
      <c r="B466" s="812"/>
      <c r="C466" s="812"/>
      <c r="D466" s="812"/>
      <c r="E466" s="812"/>
      <c r="F466" s="812"/>
      <c r="G466" s="812"/>
      <c r="H466" s="812"/>
      <c r="I466" s="812"/>
      <c r="J466" s="812"/>
      <c r="K466" s="812"/>
      <c r="L466" s="812"/>
      <c r="M466" s="812"/>
      <c r="N466" s="812"/>
      <c r="O466" s="812"/>
      <c r="P466" s="812"/>
      <c r="Q466" s="812"/>
      <c r="R466" s="812"/>
      <c r="S466" s="812"/>
      <c r="T466" s="812"/>
      <c r="U466" s="812"/>
      <c r="V466" s="812"/>
      <c r="W466" s="812"/>
      <c r="X466" s="812"/>
      <c r="Y466" s="812"/>
      <c r="Z466" s="812"/>
      <c r="AA466" s="812"/>
      <c r="AB466" s="812"/>
      <c r="AC466" s="812"/>
      <c r="AD466" s="812"/>
      <c r="AE466" s="812"/>
      <c r="AF466" s="812"/>
      <c r="AG466" s="812"/>
      <c r="AH466" s="812"/>
      <c r="AI466" s="812"/>
      <c r="AJ466" s="812"/>
      <c r="AK466" s="812"/>
      <c r="AL466" s="812"/>
      <c r="AM466" s="812"/>
      <c r="AN466" s="812"/>
      <c r="AO466" s="812"/>
      <c r="AP466" s="812"/>
      <c r="AQ466" s="812"/>
      <c r="AR466" s="812"/>
      <c r="AS466" s="812"/>
      <c r="AT466" s="812"/>
      <c r="AU466" s="812"/>
      <c r="AV466" s="812"/>
      <c r="AW466" s="812"/>
      <c r="AX466" s="812"/>
      <c r="AY466" s="812"/>
      <c r="AZ466" s="812"/>
      <c r="BA466" s="812"/>
      <c r="BB466" s="812"/>
      <c r="BC466" s="812"/>
      <c r="BD466" s="812"/>
      <c r="BE466" s="812"/>
      <c r="BF466" s="812"/>
      <c r="BG466" s="812"/>
      <c r="BH466" s="812"/>
      <c r="BI466" s="812"/>
      <c r="BJ466" s="812"/>
      <c r="BK466" s="812"/>
      <c r="BL466" s="812"/>
      <c r="BM466" s="812"/>
      <c r="BN466" s="812"/>
      <c r="BO466" s="812"/>
      <c r="BP466" s="812"/>
      <c r="BQ466" s="812"/>
      <c r="BR466" s="812"/>
      <c r="BS466" s="812"/>
      <c r="BT466" s="812"/>
      <c r="BU466" s="812"/>
      <c r="BV466" s="812"/>
      <c r="BW466" s="812"/>
      <c r="BX466" s="812"/>
      <c r="BY466" s="812"/>
      <c r="BZ466" s="812"/>
      <c r="CA466" s="812"/>
      <c r="CB466" s="812"/>
      <c r="CC466" s="812"/>
      <c r="CD466" s="812"/>
      <c r="CE466" s="812"/>
      <c r="CF466" s="812"/>
      <c r="CG466" s="812"/>
      <c r="CH466" s="812"/>
      <c r="CI466" s="812"/>
      <c r="CJ466" s="812"/>
      <c r="CK466" s="812"/>
      <c r="CL466" s="812"/>
      <c r="CM466" s="812"/>
      <c r="CN466" s="812"/>
      <c r="CO466" s="812"/>
      <c r="CP466" s="812"/>
      <c r="CQ466" s="812"/>
      <c r="CR466" s="812"/>
      <c r="CS466" s="812"/>
      <c r="CT466" s="812"/>
      <c r="CU466" s="812"/>
      <c r="CV466" s="812"/>
      <c r="CW466" s="812"/>
      <c r="CX466" s="812"/>
      <c r="CY466" s="812"/>
      <c r="CZ466" s="812"/>
      <c r="DA466" s="812"/>
      <c r="DB466" s="812"/>
      <c r="DC466" s="812"/>
      <c r="DD466" s="812"/>
      <c r="DE466" s="812"/>
      <c r="DF466" s="812"/>
      <c r="DG466" s="812"/>
      <c r="DH466" s="812"/>
      <c r="DI466" s="812"/>
      <c r="DJ466" s="812"/>
      <c r="DK466" s="812"/>
      <c r="DL466" s="812"/>
      <c r="DM466" s="812"/>
      <c r="DN466" s="812"/>
      <c r="DO466" s="812"/>
      <c r="DP466" s="812"/>
      <c r="DQ466" s="812"/>
      <c r="DR466" s="812"/>
      <c r="DS466" s="812"/>
      <c r="DT466" s="812"/>
      <c r="DU466" s="812"/>
      <c r="DV466" s="812"/>
      <c r="DW466" s="812"/>
      <c r="DX466" s="812"/>
      <c r="DY466" s="812"/>
      <c r="DZ466" s="812"/>
      <c r="EA466" s="812"/>
      <c r="EB466" s="812"/>
      <c r="EC466" s="812"/>
      <c r="ED466" s="812"/>
      <c r="EE466" s="812"/>
      <c r="EF466" s="812"/>
      <c r="EG466" s="812"/>
      <c r="EH466" s="812"/>
      <c r="EI466" s="812"/>
      <c r="EJ466" s="812"/>
      <c r="EK466" s="812"/>
      <c r="EL466" s="812"/>
      <c r="EM466" s="812"/>
      <c r="EN466" s="812"/>
      <c r="EO466" s="812"/>
      <c r="EP466" s="812"/>
      <c r="EQ466" s="812"/>
      <c r="ER466" s="812"/>
      <c r="ES466" s="812"/>
      <c r="ET466" s="812"/>
      <c r="EU466" s="812"/>
      <c r="EV466" s="812"/>
      <c r="EW466" s="812"/>
      <c r="EX466" s="812"/>
      <c r="EY466" s="812"/>
      <c r="EZ466" s="812"/>
      <c r="FA466" s="812"/>
      <c r="FB466" s="812"/>
      <c r="FC466" s="812"/>
      <c r="FD466" s="812"/>
      <c r="FE466" s="812"/>
      <c r="FF466" s="812"/>
      <c r="FG466" s="812"/>
      <c r="FH466" s="812"/>
      <c r="FI466" s="812"/>
      <c r="FJ466" s="812"/>
      <c r="FK466" s="812"/>
      <c r="FL466" s="812"/>
      <c r="FM466" s="812"/>
      <c r="FN466" s="812"/>
      <c r="FO466" s="812"/>
      <c r="FP466" s="812"/>
      <c r="FQ466" s="812"/>
      <c r="FR466" s="812"/>
      <c r="FS466" s="812"/>
      <c r="FT466" s="812"/>
      <c r="FU466" s="812"/>
      <c r="FV466" s="812"/>
      <c r="FW466" s="812"/>
      <c r="FX466" s="812"/>
      <c r="FY466" s="812"/>
      <c r="FZ466" s="812"/>
      <c r="GA466" s="812"/>
      <c r="GB466" s="812"/>
      <c r="GC466" s="812"/>
      <c r="GD466" s="812"/>
      <c r="GE466" s="812"/>
      <c r="GF466" s="812"/>
      <c r="GG466" s="812"/>
      <c r="GH466" s="812"/>
      <c r="GI466" s="812"/>
      <c r="GJ466" s="812"/>
      <c r="GK466" s="812"/>
      <c r="GL466" s="812"/>
      <c r="GM466" s="812"/>
    </row>
    <row r="467" spans="2:195" ht="15" customHeight="1" x14ac:dyDescent="0.2">
      <c r="B467" s="812"/>
      <c r="C467" s="812"/>
      <c r="D467" s="812"/>
      <c r="E467" s="812"/>
      <c r="F467" s="812"/>
      <c r="G467" s="812"/>
      <c r="H467" s="812"/>
      <c r="I467" s="812"/>
      <c r="J467" s="812"/>
      <c r="K467" s="812"/>
      <c r="L467" s="812"/>
      <c r="M467" s="812"/>
      <c r="N467" s="812"/>
      <c r="O467" s="812"/>
      <c r="P467" s="812"/>
      <c r="Q467" s="812"/>
      <c r="R467" s="812"/>
      <c r="S467" s="812"/>
      <c r="T467" s="812"/>
      <c r="U467" s="812"/>
      <c r="V467" s="812"/>
      <c r="W467" s="812"/>
      <c r="X467" s="812"/>
      <c r="Y467" s="812"/>
      <c r="Z467" s="812"/>
      <c r="AA467" s="812"/>
      <c r="AB467" s="812"/>
      <c r="AC467" s="812"/>
      <c r="AD467" s="812"/>
      <c r="AE467" s="812"/>
      <c r="AF467" s="812"/>
      <c r="AG467" s="812"/>
      <c r="AH467" s="812"/>
      <c r="AI467" s="812"/>
      <c r="AJ467" s="812"/>
      <c r="AK467" s="812"/>
      <c r="AL467" s="812"/>
      <c r="AM467" s="812"/>
      <c r="AN467" s="812"/>
      <c r="AO467" s="812"/>
      <c r="AP467" s="812"/>
      <c r="AQ467" s="812"/>
      <c r="AR467" s="812"/>
      <c r="AS467" s="812"/>
      <c r="AT467" s="812"/>
      <c r="AU467" s="812"/>
      <c r="AV467" s="812"/>
      <c r="AW467" s="812"/>
      <c r="AX467" s="812"/>
      <c r="AY467" s="812"/>
      <c r="AZ467" s="812"/>
      <c r="BA467" s="812"/>
      <c r="BB467" s="812"/>
      <c r="BC467" s="812"/>
      <c r="BD467" s="812"/>
      <c r="BE467" s="812"/>
      <c r="BF467" s="812"/>
      <c r="BG467" s="812"/>
      <c r="BH467" s="812"/>
      <c r="BI467" s="812"/>
      <c r="BJ467" s="812"/>
      <c r="BK467" s="812"/>
      <c r="BL467" s="812"/>
      <c r="BM467" s="812"/>
      <c r="BN467" s="812"/>
      <c r="BO467" s="812"/>
      <c r="BP467" s="812"/>
      <c r="BQ467" s="812"/>
      <c r="BR467" s="812"/>
      <c r="BS467" s="812"/>
      <c r="BT467" s="812"/>
      <c r="BU467" s="812"/>
      <c r="BV467" s="812"/>
      <c r="BW467" s="812"/>
      <c r="BX467" s="812"/>
      <c r="BY467" s="812"/>
      <c r="BZ467" s="812"/>
      <c r="CA467" s="812"/>
      <c r="CB467" s="812"/>
      <c r="CC467" s="812"/>
      <c r="CD467" s="812"/>
      <c r="CE467" s="812"/>
      <c r="CF467" s="812"/>
      <c r="CG467" s="812"/>
      <c r="CH467" s="812"/>
      <c r="CI467" s="812"/>
      <c r="CJ467" s="812"/>
      <c r="CK467" s="812"/>
      <c r="CL467" s="812"/>
      <c r="CM467" s="812"/>
      <c r="CN467" s="812"/>
      <c r="CO467" s="812"/>
      <c r="CP467" s="812"/>
      <c r="CQ467" s="812"/>
      <c r="CR467" s="812"/>
      <c r="CS467" s="812"/>
      <c r="CT467" s="812"/>
      <c r="CU467" s="812"/>
      <c r="CV467" s="812"/>
      <c r="CW467" s="812"/>
      <c r="CX467" s="812"/>
      <c r="CY467" s="812"/>
      <c r="CZ467" s="812"/>
      <c r="DA467" s="812"/>
      <c r="DB467" s="812"/>
      <c r="DC467" s="812"/>
      <c r="DD467" s="812"/>
      <c r="DE467" s="812"/>
      <c r="DF467" s="812"/>
      <c r="DG467" s="812"/>
      <c r="DH467" s="812"/>
      <c r="DI467" s="812"/>
      <c r="DJ467" s="812"/>
      <c r="DK467" s="812"/>
      <c r="DL467" s="812"/>
      <c r="DM467" s="812"/>
      <c r="DN467" s="812"/>
      <c r="DO467" s="812"/>
      <c r="DP467" s="812"/>
      <c r="DQ467" s="812"/>
      <c r="DR467" s="812"/>
      <c r="DS467" s="812"/>
      <c r="DT467" s="812"/>
      <c r="DU467" s="812"/>
      <c r="DV467" s="812"/>
      <c r="DW467" s="812"/>
      <c r="DX467" s="812"/>
      <c r="DY467" s="812"/>
      <c r="DZ467" s="812"/>
      <c r="EA467" s="812"/>
      <c r="EB467" s="812"/>
      <c r="EC467" s="812"/>
      <c r="ED467" s="812"/>
      <c r="EE467" s="812"/>
      <c r="EF467" s="812"/>
      <c r="EG467" s="812"/>
      <c r="EH467" s="812"/>
      <c r="EI467" s="812"/>
      <c r="EJ467" s="812"/>
      <c r="EK467" s="812"/>
      <c r="EL467" s="812"/>
      <c r="EM467" s="812"/>
      <c r="EN467" s="812"/>
      <c r="EO467" s="812"/>
      <c r="EP467" s="812"/>
      <c r="EQ467" s="812"/>
      <c r="ER467" s="812"/>
      <c r="ES467" s="812"/>
      <c r="ET467" s="812"/>
      <c r="EU467" s="812"/>
      <c r="EV467" s="812"/>
      <c r="EW467" s="812"/>
      <c r="EX467" s="812"/>
      <c r="EY467" s="812"/>
      <c r="EZ467" s="812"/>
      <c r="FA467" s="812"/>
      <c r="FB467" s="812"/>
      <c r="FC467" s="812"/>
      <c r="FD467" s="812"/>
      <c r="FE467" s="812"/>
      <c r="FF467" s="812"/>
      <c r="FG467" s="812"/>
      <c r="FH467" s="812"/>
      <c r="FI467" s="812"/>
      <c r="FJ467" s="812"/>
      <c r="FK467" s="812"/>
      <c r="FL467" s="812"/>
      <c r="FM467" s="812"/>
      <c r="FN467" s="812"/>
      <c r="FO467" s="812"/>
      <c r="FP467" s="812"/>
      <c r="FQ467" s="812"/>
      <c r="FR467" s="812"/>
      <c r="FS467" s="812"/>
      <c r="FT467" s="812"/>
      <c r="FU467" s="812"/>
      <c r="FV467" s="812"/>
      <c r="FW467" s="812"/>
      <c r="FX467" s="812"/>
      <c r="FY467" s="812"/>
      <c r="FZ467" s="812"/>
      <c r="GA467" s="812"/>
      <c r="GB467" s="812"/>
      <c r="GC467" s="812"/>
      <c r="GD467" s="812"/>
      <c r="GE467" s="812"/>
      <c r="GF467" s="812"/>
      <c r="GG467" s="812"/>
      <c r="GH467" s="812"/>
      <c r="GI467" s="812"/>
      <c r="GJ467" s="812"/>
      <c r="GK467" s="812"/>
      <c r="GL467" s="812"/>
      <c r="GM467" s="812"/>
    </row>
    <row r="468" spans="2:195" ht="15" customHeight="1" x14ac:dyDescent="0.2">
      <c r="B468" s="812"/>
      <c r="C468" s="812"/>
      <c r="D468" s="812"/>
      <c r="E468" s="812"/>
      <c r="F468" s="812"/>
      <c r="G468" s="812"/>
      <c r="H468" s="812"/>
      <c r="I468" s="812"/>
      <c r="J468" s="812"/>
      <c r="K468" s="812"/>
      <c r="L468" s="812"/>
      <c r="M468" s="812"/>
      <c r="N468" s="812"/>
      <c r="O468" s="812"/>
      <c r="P468" s="812"/>
      <c r="Q468" s="812"/>
      <c r="R468" s="812"/>
      <c r="S468" s="812"/>
      <c r="T468" s="812"/>
      <c r="U468" s="812"/>
      <c r="V468" s="812"/>
      <c r="W468" s="812"/>
      <c r="X468" s="812"/>
      <c r="Y468" s="812"/>
      <c r="Z468" s="812"/>
      <c r="AA468" s="812"/>
      <c r="AB468" s="812"/>
      <c r="AC468" s="812"/>
      <c r="AD468" s="812"/>
      <c r="AE468" s="812"/>
      <c r="AF468" s="812"/>
      <c r="AG468" s="812"/>
      <c r="AH468" s="812"/>
      <c r="AI468" s="812"/>
      <c r="AJ468" s="812"/>
      <c r="AK468" s="812"/>
      <c r="AL468" s="812"/>
      <c r="AM468" s="812"/>
      <c r="AN468" s="812"/>
      <c r="AO468" s="812"/>
      <c r="AP468" s="812"/>
      <c r="AQ468" s="812"/>
      <c r="AR468" s="812"/>
      <c r="AS468" s="812"/>
      <c r="AT468" s="812"/>
      <c r="AU468" s="812"/>
      <c r="AV468" s="812"/>
      <c r="AW468" s="812"/>
      <c r="AX468" s="812"/>
      <c r="AY468" s="812"/>
      <c r="AZ468" s="812"/>
      <c r="BA468" s="812"/>
      <c r="BB468" s="812"/>
      <c r="BC468" s="812"/>
      <c r="BD468" s="812"/>
      <c r="BE468" s="812"/>
      <c r="BF468" s="812"/>
      <c r="BG468" s="812"/>
      <c r="BH468" s="812"/>
      <c r="BI468" s="812"/>
      <c r="BJ468" s="812"/>
      <c r="BK468" s="812"/>
      <c r="BL468" s="812"/>
      <c r="BM468" s="812"/>
      <c r="BN468" s="812"/>
      <c r="BO468" s="812"/>
      <c r="BP468" s="812"/>
      <c r="BQ468" s="812"/>
      <c r="BR468" s="812"/>
      <c r="BS468" s="812"/>
      <c r="BT468" s="812"/>
      <c r="BU468" s="812"/>
      <c r="BV468" s="812"/>
      <c r="BW468" s="812"/>
      <c r="BX468" s="812"/>
      <c r="BY468" s="812"/>
      <c r="BZ468" s="812"/>
      <c r="CA468" s="812"/>
      <c r="CB468" s="812"/>
      <c r="CC468" s="812"/>
      <c r="CD468" s="812"/>
      <c r="CE468" s="812"/>
      <c r="CF468" s="812"/>
      <c r="CG468" s="812"/>
      <c r="CH468" s="812"/>
      <c r="CI468" s="812"/>
      <c r="CJ468" s="812"/>
      <c r="CK468" s="812"/>
      <c r="CL468" s="812"/>
      <c r="CM468" s="812"/>
      <c r="CN468" s="812"/>
      <c r="CO468" s="812"/>
      <c r="CP468" s="812"/>
      <c r="CQ468" s="812"/>
      <c r="CR468" s="812"/>
      <c r="CS468" s="812"/>
      <c r="CT468" s="812"/>
      <c r="CU468" s="812"/>
      <c r="CV468" s="812"/>
      <c r="CW468" s="812"/>
      <c r="CX468" s="812"/>
      <c r="CY468" s="812"/>
      <c r="CZ468" s="812"/>
      <c r="DA468" s="812"/>
      <c r="DB468" s="812"/>
      <c r="DC468" s="812"/>
      <c r="DD468" s="812"/>
      <c r="DE468" s="812"/>
      <c r="DF468" s="812"/>
      <c r="DG468" s="812"/>
      <c r="DH468" s="812"/>
      <c r="DI468" s="812"/>
      <c r="DJ468" s="812"/>
      <c r="DK468" s="812"/>
      <c r="DL468" s="812"/>
      <c r="DM468" s="812"/>
      <c r="DN468" s="812"/>
      <c r="DO468" s="812"/>
      <c r="DP468" s="812"/>
      <c r="DQ468" s="812"/>
      <c r="DR468" s="812"/>
      <c r="DS468" s="812"/>
      <c r="DT468" s="812"/>
      <c r="DU468" s="812"/>
      <c r="DV468" s="812"/>
      <c r="DW468" s="812"/>
      <c r="DX468" s="812"/>
      <c r="DY468" s="812"/>
      <c r="DZ468" s="812"/>
      <c r="EA468" s="812"/>
      <c r="EB468" s="812"/>
      <c r="EC468" s="812"/>
      <c r="ED468" s="812"/>
      <c r="EE468" s="812"/>
      <c r="EF468" s="812"/>
      <c r="EG468" s="812"/>
      <c r="EH468" s="812"/>
      <c r="EI468" s="812"/>
      <c r="EJ468" s="812"/>
      <c r="EK468" s="812"/>
      <c r="EL468" s="812"/>
      <c r="EM468" s="812"/>
      <c r="EN468" s="812"/>
      <c r="EO468" s="812"/>
      <c r="EP468" s="812"/>
      <c r="EQ468" s="812"/>
      <c r="ER468" s="812"/>
      <c r="ES468" s="812"/>
      <c r="ET468" s="812"/>
      <c r="EU468" s="812"/>
      <c r="EV468" s="812"/>
      <c r="EW468" s="812"/>
      <c r="EX468" s="812"/>
      <c r="EY468" s="812"/>
      <c r="EZ468" s="812"/>
      <c r="FA468" s="812"/>
      <c r="FB468" s="812"/>
      <c r="FC468" s="812"/>
      <c r="FD468" s="812"/>
      <c r="FE468" s="812"/>
      <c r="FF468" s="812"/>
      <c r="FG468" s="812"/>
      <c r="FH468" s="812"/>
      <c r="FI468" s="812"/>
      <c r="FJ468" s="812"/>
      <c r="FK468" s="812"/>
      <c r="FL468" s="812"/>
      <c r="FM468" s="812"/>
      <c r="FN468" s="812"/>
      <c r="FO468" s="812"/>
      <c r="FP468" s="812"/>
      <c r="FQ468" s="812"/>
      <c r="FR468" s="812"/>
      <c r="FS468" s="812"/>
      <c r="FT468" s="812"/>
      <c r="FU468" s="812"/>
      <c r="FV468" s="812"/>
      <c r="FW468" s="812"/>
      <c r="FX468" s="812"/>
      <c r="FY468" s="812"/>
      <c r="FZ468" s="812"/>
      <c r="GA468" s="812"/>
      <c r="GB468" s="812"/>
      <c r="GC468" s="812"/>
      <c r="GD468" s="812"/>
      <c r="GE468" s="812"/>
      <c r="GF468" s="812"/>
      <c r="GG468" s="812"/>
      <c r="GH468" s="812"/>
      <c r="GI468" s="812"/>
      <c r="GJ468" s="812"/>
      <c r="GK468" s="812"/>
      <c r="GL468" s="812"/>
      <c r="GM468" s="812"/>
    </row>
    <row r="469" spans="2:195" ht="15" customHeight="1" x14ac:dyDescent="0.2">
      <c r="B469" s="812"/>
      <c r="C469" s="812"/>
      <c r="D469" s="812"/>
      <c r="E469" s="812"/>
      <c r="F469" s="812"/>
      <c r="G469" s="812"/>
      <c r="H469" s="812"/>
      <c r="I469" s="812"/>
      <c r="J469" s="812"/>
      <c r="K469" s="812"/>
      <c r="L469" s="812"/>
      <c r="M469" s="812"/>
      <c r="N469" s="812"/>
      <c r="O469" s="812"/>
      <c r="P469" s="812"/>
      <c r="Q469" s="812"/>
      <c r="R469" s="812"/>
      <c r="S469" s="812"/>
      <c r="T469" s="812"/>
      <c r="U469" s="812"/>
      <c r="V469" s="812"/>
      <c r="W469" s="812"/>
      <c r="X469" s="812"/>
      <c r="Y469" s="812"/>
      <c r="Z469" s="812"/>
      <c r="AA469" s="812"/>
      <c r="AB469" s="812"/>
      <c r="AC469" s="812"/>
      <c r="AD469" s="812"/>
      <c r="AE469" s="812"/>
      <c r="AF469" s="812"/>
      <c r="AG469" s="812"/>
      <c r="AH469" s="812"/>
      <c r="AI469" s="812"/>
      <c r="AJ469" s="812"/>
      <c r="AK469" s="812"/>
      <c r="AL469" s="812"/>
      <c r="AM469" s="812"/>
      <c r="AN469" s="812"/>
      <c r="AO469" s="812"/>
      <c r="AP469" s="812"/>
      <c r="AQ469" s="812"/>
      <c r="AR469" s="812"/>
      <c r="AS469" s="812"/>
      <c r="AT469" s="812"/>
      <c r="AU469" s="812"/>
      <c r="AV469" s="812"/>
      <c r="AW469" s="812"/>
      <c r="AX469" s="812"/>
      <c r="AY469" s="812"/>
      <c r="AZ469" s="812"/>
      <c r="BA469" s="812"/>
      <c r="BB469" s="812"/>
      <c r="BC469" s="812"/>
      <c r="BD469" s="812"/>
      <c r="BE469" s="812"/>
      <c r="BF469" s="812"/>
      <c r="BG469" s="812"/>
      <c r="BH469" s="812"/>
      <c r="BI469" s="812"/>
      <c r="BJ469" s="812"/>
      <c r="BK469" s="812"/>
      <c r="BL469" s="812"/>
      <c r="BM469" s="812"/>
      <c r="BN469" s="812"/>
      <c r="BO469" s="812"/>
      <c r="BP469" s="812"/>
      <c r="BQ469" s="812"/>
      <c r="BR469" s="812"/>
      <c r="BS469" s="812"/>
      <c r="BT469" s="812"/>
      <c r="BU469" s="812"/>
      <c r="BV469" s="812"/>
      <c r="BW469" s="812"/>
      <c r="BX469" s="812"/>
      <c r="BY469" s="812"/>
      <c r="BZ469" s="812"/>
      <c r="CA469" s="812"/>
      <c r="CB469" s="812"/>
      <c r="CC469" s="812"/>
      <c r="CD469" s="812"/>
      <c r="CE469" s="812"/>
      <c r="CF469" s="812"/>
      <c r="CG469" s="812"/>
      <c r="CH469" s="812"/>
      <c r="CI469" s="812"/>
      <c r="CJ469" s="812"/>
      <c r="CK469" s="812"/>
      <c r="CL469" s="812"/>
      <c r="CM469" s="812"/>
      <c r="CN469" s="812"/>
      <c r="CO469" s="812"/>
      <c r="CP469" s="812"/>
      <c r="CQ469" s="812"/>
      <c r="CR469" s="812"/>
      <c r="CS469" s="812"/>
      <c r="CT469" s="812"/>
      <c r="CU469" s="812"/>
      <c r="CV469" s="812"/>
      <c r="CW469" s="812"/>
      <c r="CX469" s="812"/>
      <c r="CY469" s="812"/>
      <c r="CZ469" s="812"/>
      <c r="DA469" s="812"/>
      <c r="DB469" s="812"/>
      <c r="DC469" s="812"/>
      <c r="DD469" s="812"/>
      <c r="DE469" s="812"/>
      <c r="DF469" s="812"/>
      <c r="DG469" s="812"/>
      <c r="DH469" s="812"/>
      <c r="DI469" s="812"/>
      <c r="DJ469" s="812"/>
      <c r="DK469" s="812"/>
      <c r="DL469" s="812"/>
      <c r="DM469" s="812"/>
      <c r="DN469" s="812"/>
      <c r="DO469" s="812"/>
      <c r="DP469" s="812"/>
      <c r="DQ469" s="812"/>
      <c r="DR469" s="812"/>
      <c r="DS469" s="812"/>
      <c r="DT469" s="812"/>
      <c r="DU469" s="812"/>
      <c r="DV469" s="812"/>
      <c r="DW469" s="812"/>
      <c r="DX469" s="812"/>
      <c r="DY469" s="812"/>
      <c r="DZ469" s="812"/>
      <c r="EA469" s="812"/>
      <c r="EB469" s="812"/>
      <c r="EC469" s="812"/>
      <c r="ED469" s="812"/>
      <c r="EE469" s="812"/>
      <c r="EF469" s="812"/>
      <c r="EG469" s="812"/>
      <c r="EH469" s="812"/>
      <c r="EI469" s="812"/>
      <c r="EJ469" s="812"/>
      <c r="EK469" s="812"/>
      <c r="EL469" s="812"/>
      <c r="EM469" s="812"/>
      <c r="EN469" s="812"/>
      <c r="EO469" s="812"/>
      <c r="EP469" s="812"/>
      <c r="EQ469" s="812"/>
      <c r="ER469" s="812"/>
      <c r="ES469" s="812"/>
      <c r="ET469" s="812"/>
      <c r="EU469" s="812"/>
      <c r="EV469" s="812"/>
      <c r="EW469" s="812"/>
      <c r="EX469" s="812"/>
      <c r="EY469" s="812"/>
      <c r="EZ469" s="812"/>
      <c r="FA469" s="812"/>
      <c r="FB469" s="812"/>
      <c r="FC469" s="812"/>
      <c r="FD469" s="812"/>
      <c r="FE469" s="812"/>
      <c r="FF469" s="812"/>
      <c r="FG469" s="812"/>
      <c r="FH469" s="812"/>
      <c r="FI469" s="812"/>
      <c r="FJ469" s="812"/>
      <c r="FK469" s="812"/>
      <c r="FL469" s="812"/>
      <c r="FM469" s="812"/>
      <c r="FN469" s="812"/>
      <c r="FO469" s="812"/>
      <c r="FP469" s="812"/>
      <c r="FQ469" s="812"/>
      <c r="FR469" s="812"/>
      <c r="FS469" s="812"/>
      <c r="FT469" s="812"/>
      <c r="FU469" s="812"/>
      <c r="FV469" s="812"/>
      <c r="FW469" s="812"/>
      <c r="FX469" s="812"/>
      <c r="FY469" s="812"/>
      <c r="FZ469" s="812"/>
      <c r="GA469" s="812"/>
      <c r="GB469" s="812"/>
      <c r="GC469" s="812"/>
      <c r="GD469" s="812"/>
      <c r="GE469" s="812"/>
      <c r="GF469" s="812"/>
      <c r="GG469" s="812"/>
      <c r="GH469" s="812"/>
      <c r="GI469" s="812"/>
      <c r="GJ469" s="812"/>
      <c r="GK469" s="812"/>
      <c r="GL469" s="812"/>
      <c r="GM469" s="812"/>
    </row>
    <row r="470" spans="2:195" ht="15" customHeight="1" x14ac:dyDescent="0.2">
      <c r="B470" s="812"/>
      <c r="C470" s="812"/>
      <c r="D470" s="812"/>
      <c r="E470" s="812"/>
      <c r="F470" s="812"/>
      <c r="G470" s="812"/>
      <c r="H470" s="812"/>
      <c r="I470" s="812"/>
      <c r="J470" s="812"/>
      <c r="K470" s="812"/>
      <c r="L470" s="812"/>
      <c r="M470" s="812"/>
      <c r="N470" s="812"/>
      <c r="O470" s="812"/>
      <c r="P470" s="812"/>
      <c r="Q470" s="812"/>
      <c r="R470" s="812"/>
      <c r="S470" s="812"/>
      <c r="T470" s="812"/>
      <c r="U470" s="812"/>
      <c r="V470" s="812"/>
      <c r="W470" s="812"/>
      <c r="X470" s="812"/>
      <c r="Y470" s="812"/>
      <c r="Z470" s="812"/>
      <c r="AA470" s="812"/>
      <c r="AB470" s="812"/>
      <c r="AC470" s="812"/>
      <c r="AD470" s="812"/>
      <c r="AE470" s="812"/>
      <c r="AF470" s="812"/>
      <c r="AG470" s="812"/>
      <c r="AH470" s="812"/>
      <c r="AI470" s="812"/>
      <c r="AJ470" s="812"/>
      <c r="AK470" s="812"/>
      <c r="AL470" s="812"/>
      <c r="AM470" s="812"/>
      <c r="AN470" s="812"/>
      <c r="AO470" s="812"/>
      <c r="AP470" s="812"/>
      <c r="AQ470" s="812"/>
      <c r="AR470" s="812"/>
      <c r="AS470" s="812"/>
      <c r="AT470" s="812"/>
      <c r="AU470" s="812"/>
      <c r="AV470" s="812"/>
      <c r="AW470" s="812"/>
      <c r="AX470" s="812"/>
      <c r="AY470" s="812"/>
      <c r="AZ470" s="812"/>
      <c r="BA470" s="812"/>
      <c r="BB470" s="812"/>
      <c r="BC470" s="812"/>
      <c r="BD470" s="812"/>
      <c r="BE470" s="812"/>
      <c r="BF470" s="812"/>
      <c r="BG470" s="812"/>
      <c r="BH470" s="812"/>
      <c r="BI470" s="812"/>
      <c r="BJ470" s="812"/>
      <c r="BK470" s="812"/>
      <c r="BL470" s="812"/>
      <c r="BM470" s="812"/>
      <c r="BN470" s="812"/>
      <c r="BO470" s="812"/>
      <c r="BP470" s="812"/>
      <c r="BQ470" s="812"/>
      <c r="BR470" s="812"/>
      <c r="BS470" s="812"/>
      <c r="BT470" s="812"/>
      <c r="BU470" s="812"/>
      <c r="BV470" s="812"/>
      <c r="BW470" s="812"/>
      <c r="BX470" s="812"/>
      <c r="BY470" s="812"/>
      <c r="BZ470" s="812"/>
      <c r="CA470" s="812"/>
      <c r="CB470" s="812"/>
      <c r="CC470" s="812"/>
      <c r="CD470" s="812"/>
      <c r="CE470" s="812"/>
      <c r="CF470" s="812"/>
      <c r="CG470" s="812"/>
      <c r="CH470" s="812"/>
      <c r="CI470" s="812"/>
      <c r="CJ470" s="812"/>
      <c r="CK470" s="812"/>
      <c r="CL470" s="812"/>
      <c r="CM470" s="812"/>
      <c r="CN470" s="812"/>
      <c r="CO470" s="812"/>
      <c r="CP470" s="812"/>
      <c r="CQ470" s="812"/>
      <c r="CR470" s="812"/>
      <c r="CS470" s="812"/>
      <c r="CT470" s="812"/>
      <c r="CU470" s="812"/>
      <c r="CV470" s="812"/>
      <c r="CW470" s="812"/>
      <c r="CX470" s="812"/>
      <c r="CY470" s="812"/>
      <c r="CZ470" s="812"/>
      <c r="DA470" s="812"/>
      <c r="DB470" s="812"/>
      <c r="DC470" s="812"/>
      <c r="DD470" s="812"/>
      <c r="DE470" s="812"/>
      <c r="DF470" s="812"/>
      <c r="DG470" s="812"/>
      <c r="DH470" s="812"/>
      <c r="DI470" s="812"/>
      <c r="DJ470" s="812"/>
      <c r="DK470" s="812"/>
      <c r="DL470" s="812"/>
      <c r="DM470" s="812"/>
      <c r="DN470" s="812"/>
      <c r="DO470" s="812"/>
      <c r="DP470" s="812"/>
      <c r="DQ470" s="812"/>
      <c r="DR470" s="812"/>
      <c r="DS470" s="812"/>
      <c r="DT470" s="812"/>
      <c r="DU470" s="812"/>
      <c r="DV470" s="812"/>
      <c r="DW470" s="812"/>
      <c r="DX470" s="812"/>
      <c r="DY470" s="812"/>
      <c r="DZ470" s="812"/>
      <c r="EA470" s="812"/>
      <c r="EB470" s="812"/>
      <c r="EC470" s="812"/>
      <c r="ED470" s="812"/>
      <c r="EE470" s="812"/>
      <c r="EF470" s="812"/>
      <c r="EG470" s="812"/>
      <c r="EH470" s="812"/>
      <c r="EI470" s="812"/>
      <c r="EJ470" s="812"/>
      <c r="EK470" s="812"/>
      <c r="EL470" s="812"/>
      <c r="EM470" s="812"/>
      <c r="EN470" s="812"/>
      <c r="EO470" s="812"/>
      <c r="EP470" s="812"/>
      <c r="EQ470" s="812"/>
      <c r="ER470" s="812"/>
      <c r="ES470" s="812"/>
      <c r="ET470" s="812"/>
      <c r="EU470" s="812"/>
      <c r="EV470" s="812"/>
      <c r="EW470" s="812"/>
      <c r="EX470" s="812"/>
      <c r="EY470" s="812"/>
      <c r="EZ470" s="812"/>
      <c r="FA470" s="812"/>
      <c r="FB470" s="812"/>
      <c r="FC470" s="812"/>
      <c r="FD470" s="812"/>
      <c r="FE470" s="812"/>
      <c r="FF470" s="812"/>
      <c r="FG470" s="812"/>
      <c r="FH470" s="812"/>
      <c r="FI470" s="812"/>
      <c r="FJ470" s="812"/>
      <c r="FK470" s="812"/>
      <c r="FL470" s="812"/>
      <c r="FM470" s="812"/>
      <c r="FN470" s="812"/>
      <c r="FO470" s="812"/>
      <c r="FP470" s="812"/>
      <c r="FQ470" s="812"/>
      <c r="FR470" s="812"/>
      <c r="FS470" s="812"/>
      <c r="FT470" s="812"/>
      <c r="FU470" s="812"/>
      <c r="FV470" s="812"/>
      <c r="FW470" s="812"/>
      <c r="FX470" s="812"/>
      <c r="FY470" s="812"/>
      <c r="FZ470" s="812"/>
      <c r="GA470" s="812"/>
      <c r="GB470" s="812"/>
      <c r="GC470" s="812"/>
      <c r="GD470" s="812"/>
      <c r="GE470" s="812"/>
      <c r="GF470" s="812"/>
      <c r="GG470" s="812"/>
      <c r="GH470" s="812"/>
      <c r="GI470" s="812"/>
      <c r="GJ470" s="812"/>
      <c r="GK470" s="812"/>
      <c r="GL470" s="812"/>
      <c r="GM470" s="812"/>
    </row>
    <row r="471" spans="2:195" ht="15" customHeight="1" x14ac:dyDescent="0.2">
      <c r="B471" s="812"/>
      <c r="C471" s="812"/>
      <c r="D471" s="812"/>
      <c r="E471" s="812"/>
      <c r="F471" s="812"/>
      <c r="G471" s="812"/>
      <c r="H471" s="812"/>
      <c r="I471" s="812"/>
      <c r="J471" s="812"/>
      <c r="K471" s="812"/>
      <c r="L471" s="812"/>
      <c r="M471" s="812"/>
      <c r="N471" s="812"/>
      <c r="O471" s="812"/>
      <c r="P471" s="812"/>
      <c r="Q471" s="812"/>
      <c r="R471" s="812"/>
      <c r="S471" s="812"/>
      <c r="T471" s="812"/>
      <c r="U471" s="812"/>
      <c r="V471" s="812"/>
      <c r="W471" s="812"/>
      <c r="X471" s="812"/>
      <c r="Y471" s="812"/>
      <c r="Z471" s="812"/>
      <c r="AA471" s="812"/>
      <c r="AB471" s="812"/>
      <c r="AC471" s="812"/>
      <c r="AD471" s="812"/>
      <c r="AE471" s="812"/>
      <c r="AF471" s="812"/>
      <c r="AG471" s="812"/>
      <c r="AH471" s="812"/>
      <c r="AI471" s="812"/>
      <c r="AJ471" s="812"/>
      <c r="AK471" s="812"/>
      <c r="AL471" s="812"/>
      <c r="AM471" s="812"/>
      <c r="AN471" s="812"/>
      <c r="AO471" s="812"/>
      <c r="AP471" s="812"/>
      <c r="AQ471" s="812"/>
      <c r="AR471" s="812"/>
      <c r="AS471" s="812"/>
      <c r="AT471" s="812"/>
      <c r="AU471" s="812"/>
      <c r="AV471" s="812"/>
      <c r="AW471" s="812"/>
      <c r="AX471" s="812"/>
      <c r="AY471" s="812"/>
      <c r="AZ471" s="812"/>
      <c r="BA471" s="812"/>
      <c r="BB471" s="812"/>
      <c r="BC471" s="812"/>
      <c r="BD471" s="812"/>
      <c r="BE471" s="812"/>
      <c r="BF471" s="812"/>
      <c r="BG471" s="812"/>
      <c r="BH471" s="812"/>
      <c r="BI471" s="812"/>
      <c r="BJ471" s="812"/>
      <c r="BK471" s="812"/>
      <c r="BL471" s="812"/>
      <c r="BM471" s="812"/>
      <c r="BN471" s="812"/>
      <c r="BO471" s="812"/>
      <c r="BP471" s="812"/>
      <c r="BQ471" s="812"/>
      <c r="BR471" s="812"/>
      <c r="BS471" s="812"/>
      <c r="BT471" s="812"/>
      <c r="BU471" s="812"/>
      <c r="BV471" s="812"/>
      <c r="BW471" s="812"/>
      <c r="BX471" s="812"/>
      <c r="BY471" s="812"/>
      <c r="BZ471" s="812"/>
      <c r="CA471" s="812"/>
      <c r="CB471" s="812"/>
      <c r="CC471" s="812"/>
      <c r="CD471" s="812"/>
      <c r="CE471" s="812"/>
      <c r="CF471" s="812"/>
      <c r="CG471" s="812"/>
      <c r="CH471" s="812"/>
      <c r="CI471" s="812"/>
      <c r="CJ471" s="812"/>
      <c r="CK471" s="812"/>
      <c r="CL471" s="812"/>
      <c r="CM471" s="812"/>
      <c r="CN471" s="812"/>
      <c r="CO471" s="812"/>
      <c r="CP471" s="812"/>
      <c r="CQ471" s="812"/>
      <c r="CR471" s="812"/>
      <c r="CS471" s="812"/>
      <c r="CT471" s="812"/>
      <c r="CU471" s="812"/>
      <c r="CV471" s="812"/>
      <c r="CW471" s="812"/>
      <c r="CX471" s="812"/>
      <c r="CY471" s="812"/>
      <c r="CZ471" s="812"/>
      <c r="DA471" s="812"/>
      <c r="DB471" s="812"/>
      <c r="DC471" s="812"/>
      <c r="DD471" s="812"/>
      <c r="DE471" s="812"/>
      <c r="DF471" s="812"/>
      <c r="DG471" s="812"/>
      <c r="DH471" s="812"/>
      <c r="DI471" s="812"/>
      <c r="DJ471" s="812"/>
      <c r="DK471" s="812"/>
      <c r="DL471" s="812"/>
      <c r="DM471" s="812"/>
      <c r="DN471" s="812"/>
      <c r="DO471" s="812"/>
      <c r="DP471" s="812"/>
      <c r="DQ471" s="812"/>
      <c r="DR471" s="812"/>
      <c r="DS471" s="812"/>
      <c r="DT471" s="812"/>
      <c r="DU471" s="812"/>
      <c r="DV471" s="812"/>
      <c r="DW471" s="812"/>
      <c r="DX471" s="812"/>
      <c r="DY471" s="812"/>
      <c r="DZ471" s="812"/>
      <c r="EA471" s="812"/>
      <c r="EB471" s="812"/>
      <c r="EC471" s="812"/>
      <c r="ED471" s="812"/>
      <c r="EE471" s="812"/>
      <c r="EF471" s="812"/>
      <c r="EG471" s="812"/>
      <c r="EH471" s="812"/>
      <c r="EI471" s="812"/>
      <c r="EJ471" s="812"/>
      <c r="EK471" s="812"/>
      <c r="EL471" s="812"/>
      <c r="EM471" s="812"/>
      <c r="EN471" s="812"/>
      <c r="EO471" s="812"/>
      <c r="EP471" s="812"/>
      <c r="EQ471" s="812"/>
      <c r="ER471" s="812"/>
      <c r="ES471" s="812"/>
      <c r="ET471" s="812"/>
      <c r="EU471" s="812"/>
      <c r="EV471" s="812"/>
      <c r="EW471" s="812"/>
      <c r="EX471" s="812"/>
      <c r="EY471" s="812"/>
      <c r="EZ471" s="812"/>
      <c r="FA471" s="812"/>
      <c r="FB471" s="812"/>
      <c r="FC471" s="812"/>
      <c r="FD471" s="812"/>
      <c r="FE471" s="812"/>
      <c r="FF471" s="812"/>
      <c r="FG471" s="812"/>
      <c r="FH471" s="812"/>
      <c r="FI471" s="812"/>
      <c r="FJ471" s="812"/>
      <c r="FK471" s="812"/>
      <c r="FL471" s="812"/>
      <c r="FM471" s="812"/>
      <c r="FN471" s="812"/>
      <c r="FO471" s="812"/>
      <c r="FP471" s="812"/>
      <c r="FQ471" s="812"/>
      <c r="FR471" s="812"/>
      <c r="FS471" s="812"/>
      <c r="FT471" s="812"/>
      <c r="FU471" s="812"/>
      <c r="FV471" s="812"/>
      <c r="FW471" s="812"/>
      <c r="FX471" s="812"/>
      <c r="FY471" s="812"/>
      <c r="FZ471" s="812"/>
      <c r="GA471" s="812"/>
      <c r="GB471" s="812"/>
      <c r="GC471" s="812"/>
      <c r="GD471" s="812"/>
      <c r="GE471" s="812"/>
      <c r="GF471" s="812"/>
      <c r="GG471" s="812"/>
      <c r="GH471" s="812"/>
      <c r="GI471" s="812"/>
      <c r="GJ471" s="812"/>
      <c r="GK471" s="812"/>
      <c r="GL471" s="812"/>
      <c r="GM471" s="812"/>
    </row>
    <row r="472" spans="2:195" ht="15" customHeight="1" x14ac:dyDescent="0.2">
      <c r="B472" s="812"/>
      <c r="C472" s="812"/>
      <c r="D472" s="812"/>
      <c r="E472" s="812"/>
      <c r="F472" s="812"/>
      <c r="G472" s="812"/>
      <c r="H472" s="812"/>
      <c r="I472" s="812"/>
      <c r="J472" s="812"/>
      <c r="K472" s="812"/>
      <c r="L472" s="812"/>
      <c r="M472" s="812"/>
      <c r="N472" s="812"/>
      <c r="O472" s="812"/>
      <c r="P472" s="812"/>
      <c r="Q472" s="812"/>
      <c r="R472" s="812"/>
      <c r="S472" s="812"/>
      <c r="T472" s="812"/>
      <c r="U472" s="812"/>
      <c r="V472" s="812"/>
      <c r="W472" s="812"/>
      <c r="X472" s="812"/>
      <c r="Y472" s="812"/>
      <c r="Z472" s="812"/>
      <c r="AA472" s="812"/>
      <c r="AB472" s="812"/>
      <c r="AC472" s="812"/>
      <c r="AD472" s="812"/>
      <c r="AE472" s="812"/>
      <c r="AF472" s="812"/>
      <c r="AG472" s="812"/>
      <c r="AH472" s="812"/>
      <c r="AI472" s="812"/>
      <c r="AJ472" s="812"/>
      <c r="AK472" s="812"/>
      <c r="AL472" s="812"/>
      <c r="AM472" s="812"/>
      <c r="AN472" s="812"/>
      <c r="AO472" s="812"/>
      <c r="AP472" s="812"/>
      <c r="AQ472" s="812"/>
      <c r="AR472" s="812"/>
      <c r="AS472" s="812"/>
      <c r="AT472" s="812"/>
      <c r="AU472" s="812"/>
      <c r="AV472" s="812"/>
      <c r="AW472" s="812"/>
      <c r="AX472" s="812"/>
      <c r="AY472" s="812"/>
      <c r="AZ472" s="812"/>
      <c r="BA472" s="812"/>
      <c r="BB472" s="812"/>
      <c r="BC472" s="812"/>
      <c r="BD472" s="812"/>
      <c r="BE472" s="812"/>
      <c r="BF472" s="812"/>
      <c r="BG472" s="812"/>
      <c r="BH472" s="812"/>
      <c r="BI472" s="812"/>
      <c r="BJ472" s="812"/>
      <c r="BK472" s="812"/>
      <c r="BL472" s="812"/>
      <c r="BM472" s="812"/>
      <c r="BN472" s="812"/>
      <c r="BO472" s="812"/>
      <c r="BP472" s="812"/>
      <c r="BQ472" s="812"/>
      <c r="BR472" s="812"/>
      <c r="BS472" s="812"/>
      <c r="BT472" s="812"/>
      <c r="BU472" s="812"/>
      <c r="BV472" s="812"/>
      <c r="BW472" s="812"/>
      <c r="BX472" s="812"/>
      <c r="BY472" s="812"/>
      <c r="BZ472" s="812"/>
      <c r="CA472" s="812"/>
      <c r="CB472" s="812"/>
      <c r="CC472" s="812"/>
      <c r="CD472" s="812"/>
      <c r="CE472" s="812"/>
      <c r="CF472" s="812"/>
      <c r="CG472" s="812"/>
      <c r="CH472" s="812"/>
      <c r="CI472" s="812"/>
      <c r="CJ472" s="812"/>
      <c r="CK472" s="812"/>
      <c r="CL472" s="812"/>
      <c r="CM472" s="812"/>
      <c r="CN472" s="812"/>
      <c r="CO472" s="812"/>
      <c r="CP472" s="812"/>
      <c r="CQ472" s="812"/>
      <c r="CR472" s="812"/>
      <c r="CS472" s="812"/>
      <c r="CT472" s="812"/>
      <c r="CU472" s="812"/>
      <c r="CV472" s="812"/>
      <c r="CW472" s="812"/>
      <c r="CX472" s="812"/>
      <c r="CY472" s="812"/>
      <c r="CZ472" s="812"/>
      <c r="DA472" s="812"/>
      <c r="DB472" s="812"/>
      <c r="DC472" s="812"/>
      <c r="DD472" s="812"/>
      <c r="DE472" s="812"/>
      <c r="DF472" s="812"/>
      <c r="DG472" s="812"/>
      <c r="DH472" s="812"/>
      <c r="DI472" s="812"/>
      <c r="DJ472" s="812"/>
      <c r="DK472" s="812"/>
      <c r="DL472" s="812"/>
      <c r="DM472" s="812"/>
      <c r="DN472" s="812"/>
      <c r="DO472" s="812"/>
      <c r="DP472" s="812"/>
      <c r="DQ472" s="812"/>
      <c r="DR472" s="812"/>
      <c r="DS472" s="812"/>
      <c r="DT472" s="812"/>
      <c r="DU472" s="812"/>
      <c r="DV472" s="812"/>
      <c r="DW472" s="812"/>
      <c r="DX472" s="812"/>
      <c r="DY472" s="812"/>
      <c r="DZ472" s="812"/>
      <c r="EA472" s="812"/>
      <c r="EB472" s="812"/>
      <c r="EC472" s="812"/>
      <c r="ED472" s="812"/>
      <c r="EE472" s="812"/>
      <c r="EF472" s="812"/>
      <c r="EG472" s="812"/>
      <c r="EH472" s="812"/>
      <c r="EI472" s="812"/>
      <c r="EJ472" s="812"/>
      <c r="EK472" s="812"/>
      <c r="EL472" s="812"/>
      <c r="EM472" s="812"/>
      <c r="EN472" s="812"/>
      <c r="EO472" s="812"/>
      <c r="EP472" s="812"/>
      <c r="EQ472" s="812"/>
      <c r="ER472" s="812"/>
      <c r="ES472" s="812"/>
      <c r="ET472" s="812"/>
      <c r="EU472" s="812"/>
      <c r="EV472" s="812"/>
      <c r="EW472" s="812"/>
      <c r="EX472" s="812"/>
      <c r="EY472" s="812"/>
      <c r="EZ472" s="812"/>
      <c r="FA472" s="812"/>
      <c r="FB472" s="812"/>
      <c r="FC472" s="812"/>
      <c r="FD472" s="812"/>
      <c r="FE472" s="812"/>
      <c r="FF472" s="812"/>
      <c r="FG472" s="812"/>
      <c r="FH472" s="812"/>
      <c r="FI472" s="812"/>
      <c r="FJ472" s="812"/>
      <c r="FK472" s="812"/>
      <c r="FL472" s="812"/>
      <c r="FM472" s="812"/>
      <c r="FN472" s="812"/>
      <c r="FO472" s="812"/>
      <c r="FP472" s="812"/>
      <c r="FQ472" s="812"/>
      <c r="FR472" s="812"/>
      <c r="FS472" s="812"/>
      <c r="FT472" s="812"/>
      <c r="FU472" s="812"/>
      <c r="FV472" s="812"/>
      <c r="FW472" s="812"/>
      <c r="FX472" s="812"/>
      <c r="FY472" s="812"/>
      <c r="FZ472" s="812"/>
      <c r="GA472" s="812"/>
      <c r="GB472" s="812"/>
      <c r="GC472" s="812"/>
      <c r="GD472" s="812"/>
      <c r="GE472" s="812"/>
      <c r="GF472" s="812"/>
      <c r="GG472" s="812"/>
      <c r="GH472" s="812"/>
      <c r="GI472" s="812"/>
      <c r="GJ472" s="812"/>
      <c r="GK472" s="812"/>
      <c r="GL472" s="812"/>
      <c r="GM472" s="812"/>
    </row>
    <row r="473" spans="2:195" ht="15" customHeight="1" x14ac:dyDescent="0.2">
      <c r="B473" s="812"/>
      <c r="C473" s="812"/>
      <c r="D473" s="812"/>
      <c r="E473" s="812"/>
      <c r="F473" s="812"/>
      <c r="G473" s="812"/>
      <c r="H473" s="812"/>
      <c r="I473" s="812"/>
      <c r="J473" s="812"/>
      <c r="K473" s="812"/>
      <c r="L473" s="812"/>
      <c r="M473" s="812"/>
      <c r="N473" s="812"/>
      <c r="O473" s="812"/>
      <c r="P473" s="812"/>
      <c r="Q473" s="812"/>
      <c r="R473" s="812"/>
      <c r="S473" s="812"/>
      <c r="T473" s="812"/>
      <c r="U473" s="812"/>
      <c r="V473" s="812"/>
      <c r="W473" s="812"/>
      <c r="X473" s="812"/>
      <c r="Y473" s="812"/>
      <c r="Z473" s="812"/>
      <c r="AA473" s="812"/>
      <c r="AB473" s="812"/>
      <c r="AC473" s="812"/>
      <c r="AD473" s="812"/>
      <c r="AE473" s="812"/>
      <c r="AF473" s="812"/>
      <c r="AG473" s="812"/>
      <c r="AH473" s="812"/>
      <c r="AI473" s="812"/>
      <c r="AJ473" s="812"/>
      <c r="AK473" s="812"/>
      <c r="AL473" s="812"/>
      <c r="AM473" s="812"/>
      <c r="AN473" s="812"/>
      <c r="AO473" s="812"/>
      <c r="AP473" s="812"/>
      <c r="AQ473" s="812"/>
      <c r="AR473" s="812"/>
      <c r="AS473" s="812"/>
      <c r="AT473" s="812"/>
      <c r="AU473" s="812"/>
      <c r="AV473" s="812"/>
      <c r="AW473" s="812"/>
      <c r="AX473" s="812"/>
      <c r="AY473" s="812"/>
      <c r="AZ473" s="812"/>
      <c r="BA473" s="812"/>
      <c r="BB473" s="812"/>
      <c r="BC473" s="812"/>
      <c r="BD473" s="812"/>
      <c r="BE473" s="812"/>
      <c r="BF473" s="812"/>
      <c r="BG473" s="812"/>
      <c r="BH473" s="812"/>
      <c r="BI473" s="812"/>
      <c r="BJ473" s="812"/>
      <c r="BK473" s="812"/>
      <c r="BL473" s="812"/>
      <c r="BM473" s="812"/>
      <c r="BN473" s="812"/>
      <c r="BO473" s="812"/>
      <c r="BP473" s="812"/>
      <c r="BQ473" s="812"/>
      <c r="BR473" s="812"/>
      <c r="BS473" s="812"/>
      <c r="BT473" s="812"/>
      <c r="BU473" s="812"/>
      <c r="BV473" s="812"/>
      <c r="BW473" s="812"/>
      <c r="BX473" s="812"/>
      <c r="BY473" s="812"/>
      <c r="BZ473" s="812"/>
      <c r="CA473" s="812"/>
      <c r="CB473" s="812"/>
      <c r="CC473" s="812"/>
      <c r="CD473" s="812"/>
      <c r="CE473" s="812"/>
      <c r="CF473" s="812"/>
      <c r="CG473" s="812"/>
      <c r="CH473" s="812"/>
      <c r="CI473" s="812"/>
      <c r="CJ473" s="812"/>
      <c r="CK473" s="812"/>
      <c r="CL473" s="812"/>
      <c r="CM473" s="812"/>
      <c r="CN473" s="812"/>
      <c r="CO473" s="812"/>
      <c r="CP473" s="812"/>
      <c r="CQ473" s="812"/>
      <c r="CR473" s="812"/>
      <c r="CS473" s="812"/>
      <c r="CT473" s="812"/>
      <c r="CU473" s="812"/>
      <c r="CV473" s="812"/>
      <c r="CW473" s="812"/>
      <c r="CX473" s="812"/>
      <c r="CY473" s="812"/>
      <c r="CZ473" s="812"/>
      <c r="DA473" s="812"/>
      <c r="DB473" s="812"/>
      <c r="DC473" s="812"/>
      <c r="DD473" s="812"/>
      <c r="DE473" s="812"/>
      <c r="DF473" s="812"/>
      <c r="DG473" s="812"/>
      <c r="DH473" s="812"/>
      <c r="DI473" s="812"/>
      <c r="DJ473" s="812"/>
      <c r="DK473" s="812"/>
      <c r="DL473" s="812"/>
      <c r="DM473" s="812"/>
      <c r="DN473" s="812"/>
      <c r="DO473" s="812"/>
      <c r="DP473" s="812"/>
      <c r="DQ473" s="812"/>
      <c r="DR473" s="812"/>
      <c r="DS473" s="812"/>
      <c r="DT473" s="812"/>
      <c r="DU473" s="812"/>
      <c r="DV473" s="812"/>
      <c r="DW473" s="812"/>
      <c r="DX473" s="812"/>
      <c r="DY473" s="812"/>
      <c r="DZ473" s="812"/>
      <c r="EA473" s="812"/>
      <c r="EB473" s="812"/>
      <c r="EC473" s="812"/>
      <c r="ED473" s="812"/>
      <c r="EE473" s="812"/>
      <c r="EF473" s="812"/>
      <c r="EG473" s="812"/>
      <c r="EH473" s="812"/>
      <c r="EI473" s="812"/>
      <c r="EJ473" s="812"/>
      <c r="EK473" s="812"/>
      <c r="EL473" s="812"/>
      <c r="EM473" s="812"/>
      <c r="EN473" s="812"/>
      <c r="EO473" s="812"/>
      <c r="EP473" s="812"/>
      <c r="EQ473" s="812"/>
      <c r="ER473" s="812"/>
      <c r="ES473" s="812"/>
      <c r="ET473" s="812"/>
      <c r="EU473" s="812"/>
      <c r="EV473" s="812"/>
      <c r="EW473" s="812"/>
      <c r="EX473" s="812"/>
      <c r="EY473" s="812"/>
      <c r="EZ473" s="812"/>
      <c r="FA473" s="812"/>
      <c r="FB473" s="812"/>
      <c r="FC473" s="812"/>
      <c r="FD473" s="812"/>
      <c r="FE473" s="812"/>
      <c r="FF473" s="812"/>
      <c r="FG473" s="812"/>
      <c r="FH473" s="812"/>
      <c r="FI473" s="812"/>
      <c r="FJ473" s="812"/>
      <c r="FK473" s="812"/>
      <c r="FL473" s="812"/>
      <c r="FM473" s="812"/>
      <c r="FN473" s="812"/>
      <c r="FO473" s="812"/>
      <c r="FP473" s="812"/>
      <c r="FQ473" s="812"/>
      <c r="FR473" s="812"/>
      <c r="FS473" s="812"/>
      <c r="FT473" s="812"/>
      <c r="FU473" s="812"/>
      <c r="FV473" s="812"/>
      <c r="FW473" s="812"/>
      <c r="FX473" s="812"/>
      <c r="FY473" s="812"/>
      <c r="FZ473" s="812"/>
      <c r="GA473" s="812"/>
      <c r="GB473" s="812"/>
      <c r="GC473" s="812"/>
      <c r="GD473" s="812"/>
      <c r="GE473" s="812"/>
      <c r="GF473" s="812"/>
      <c r="GG473" s="812"/>
      <c r="GH473" s="812"/>
      <c r="GI473" s="812"/>
      <c r="GJ473" s="812"/>
      <c r="GK473" s="812"/>
      <c r="GL473" s="812"/>
      <c r="GM473" s="812"/>
    </row>
    <row r="474" spans="2:195" ht="15" customHeight="1" x14ac:dyDescent="0.2">
      <c r="B474" s="812"/>
      <c r="C474" s="812"/>
      <c r="D474" s="812"/>
      <c r="E474" s="812"/>
      <c r="F474" s="812"/>
      <c r="G474" s="812"/>
      <c r="H474" s="812"/>
      <c r="I474" s="812"/>
      <c r="J474" s="812"/>
      <c r="K474" s="812"/>
      <c r="L474" s="812"/>
      <c r="M474" s="812"/>
      <c r="N474" s="812"/>
      <c r="O474" s="812"/>
      <c r="P474" s="812"/>
      <c r="Q474" s="812"/>
      <c r="R474" s="812"/>
      <c r="S474" s="812"/>
      <c r="T474" s="812"/>
      <c r="U474" s="812"/>
      <c r="V474" s="812"/>
      <c r="W474" s="812"/>
      <c r="X474" s="812"/>
      <c r="Y474" s="812"/>
      <c r="Z474" s="812"/>
      <c r="AA474" s="812"/>
      <c r="AB474" s="812"/>
      <c r="AC474" s="812"/>
      <c r="AD474" s="812"/>
      <c r="AE474" s="812"/>
      <c r="AF474" s="812"/>
      <c r="AG474" s="812"/>
      <c r="AH474" s="812"/>
      <c r="AI474" s="812"/>
      <c r="AJ474" s="812"/>
      <c r="AK474" s="812"/>
      <c r="AL474" s="812"/>
      <c r="AM474" s="812"/>
      <c r="AN474" s="812"/>
      <c r="AO474" s="812"/>
      <c r="AP474" s="812"/>
      <c r="AQ474" s="812"/>
      <c r="AR474" s="812"/>
      <c r="AS474" s="812"/>
      <c r="AT474" s="812"/>
      <c r="AU474" s="812"/>
      <c r="AV474" s="812"/>
      <c r="AW474" s="812"/>
      <c r="AX474" s="812"/>
      <c r="AY474" s="812"/>
      <c r="AZ474" s="812"/>
      <c r="BA474" s="812"/>
      <c r="BB474" s="812"/>
      <c r="BC474" s="812"/>
      <c r="BD474" s="812"/>
      <c r="BE474" s="812"/>
      <c r="BF474" s="812"/>
      <c r="BG474" s="812"/>
      <c r="BH474" s="812"/>
      <c r="BI474" s="812"/>
      <c r="BJ474" s="812"/>
      <c r="BK474" s="812"/>
      <c r="BL474" s="812"/>
      <c r="BM474" s="812"/>
      <c r="BN474" s="812"/>
      <c r="BO474" s="812"/>
      <c r="BP474" s="812"/>
      <c r="BQ474" s="812"/>
      <c r="BR474" s="812"/>
      <c r="BS474" s="812"/>
      <c r="BT474" s="812"/>
      <c r="BU474" s="812"/>
      <c r="BV474" s="812"/>
      <c r="BW474" s="812"/>
      <c r="BX474" s="812"/>
      <c r="BY474" s="812"/>
      <c r="BZ474" s="812"/>
      <c r="CA474" s="812"/>
      <c r="CB474" s="812"/>
      <c r="CC474" s="812"/>
      <c r="CD474" s="812"/>
      <c r="CE474" s="812"/>
      <c r="CF474" s="812"/>
      <c r="CG474" s="812"/>
      <c r="CH474" s="812"/>
      <c r="CI474" s="812"/>
      <c r="CJ474" s="812"/>
      <c r="CK474" s="812"/>
      <c r="CL474" s="812"/>
      <c r="CM474" s="812"/>
      <c r="CN474" s="812"/>
      <c r="CO474" s="812"/>
      <c r="CP474" s="812"/>
      <c r="CQ474" s="812"/>
      <c r="CR474" s="812"/>
      <c r="CS474" s="812"/>
      <c r="CT474" s="812"/>
      <c r="CU474" s="812"/>
      <c r="CV474" s="812"/>
      <c r="CW474" s="812"/>
      <c r="CX474" s="812"/>
      <c r="CY474" s="812"/>
      <c r="CZ474" s="812"/>
      <c r="DA474" s="812"/>
      <c r="DB474" s="812"/>
      <c r="DC474" s="812"/>
      <c r="DD474" s="812"/>
      <c r="DE474" s="812"/>
      <c r="DF474" s="812"/>
      <c r="DG474" s="812"/>
      <c r="DH474" s="812"/>
      <c r="DI474" s="812"/>
      <c r="DJ474" s="812"/>
      <c r="DK474" s="812"/>
      <c r="DL474" s="812"/>
      <c r="DM474" s="812"/>
      <c r="DN474" s="812"/>
      <c r="DO474" s="812"/>
      <c r="DP474" s="812"/>
      <c r="DQ474" s="812"/>
      <c r="DR474" s="812"/>
      <c r="DS474" s="812"/>
      <c r="DT474" s="812"/>
      <c r="DU474" s="812"/>
      <c r="DV474" s="812"/>
      <c r="DW474" s="812"/>
      <c r="DX474" s="812"/>
      <c r="DY474" s="812"/>
      <c r="DZ474" s="812"/>
      <c r="EA474" s="812"/>
      <c r="EB474" s="812"/>
      <c r="EC474" s="812"/>
      <c r="ED474" s="812"/>
      <c r="EE474" s="812"/>
      <c r="EF474" s="812"/>
      <c r="EG474" s="812"/>
      <c r="EH474" s="812"/>
      <c r="EI474" s="812"/>
      <c r="EJ474" s="812"/>
      <c r="EK474" s="812"/>
      <c r="EL474" s="812"/>
      <c r="EM474" s="812"/>
      <c r="EN474" s="812"/>
      <c r="EO474" s="812"/>
      <c r="EP474" s="812"/>
      <c r="EQ474" s="812"/>
      <c r="ER474" s="812"/>
      <c r="ES474" s="812"/>
      <c r="ET474" s="812"/>
      <c r="EU474" s="812"/>
      <c r="EV474" s="812"/>
      <c r="EW474" s="812"/>
      <c r="EX474" s="812"/>
      <c r="EY474" s="812"/>
      <c r="EZ474" s="812"/>
      <c r="FA474" s="812"/>
      <c r="FB474" s="812"/>
      <c r="FC474" s="812"/>
      <c r="FD474" s="812"/>
      <c r="FE474" s="812"/>
      <c r="FF474" s="812"/>
      <c r="FG474" s="812"/>
      <c r="FH474" s="812"/>
      <c r="FI474" s="812"/>
      <c r="FJ474" s="812"/>
      <c r="FK474" s="812"/>
      <c r="FL474" s="812"/>
      <c r="FM474" s="812"/>
      <c r="FN474" s="812"/>
      <c r="FO474" s="812"/>
      <c r="FP474" s="812"/>
      <c r="FQ474" s="812"/>
      <c r="FR474" s="812"/>
      <c r="FS474" s="812"/>
      <c r="FT474" s="812"/>
      <c r="FU474" s="812"/>
      <c r="FV474" s="812"/>
      <c r="FW474" s="812"/>
      <c r="FX474" s="812"/>
      <c r="FY474" s="812"/>
      <c r="FZ474" s="812"/>
      <c r="GA474" s="812"/>
      <c r="GB474" s="812"/>
      <c r="GC474" s="812"/>
      <c r="GD474" s="812"/>
      <c r="GE474" s="812"/>
      <c r="GF474" s="812"/>
      <c r="GG474" s="812"/>
      <c r="GH474" s="812"/>
      <c r="GI474" s="812"/>
      <c r="GJ474" s="812"/>
      <c r="GK474" s="812"/>
      <c r="GL474" s="812"/>
      <c r="GM474" s="812"/>
    </row>
    <row r="475" spans="2:195" ht="15" customHeight="1" x14ac:dyDescent="0.2">
      <c r="B475" s="812"/>
      <c r="C475" s="812"/>
      <c r="D475" s="812"/>
      <c r="E475" s="812"/>
      <c r="F475" s="812"/>
      <c r="G475" s="812"/>
      <c r="H475" s="812"/>
      <c r="I475" s="812"/>
      <c r="J475" s="812"/>
      <c r="K475" s="812"/>
      <c r="L475" s="812"/>
      <c r="M475" s="812"/>
      <c r="N475" s="812"/>
      <c r="O475" s="812"/>
      <c r="P475" s="812"/>
      <c r="Q475" s="812"/>
      <c r="R475" s="812"/>
      <c r="S475" s="812"/>
      <c r="T475" s="812"/>
      <c r="U475" s="812"/>
      <c r="V475" s="812"/>
      <c r="W475" s="812"/>
      <c r="X475" s="812"/>
      <c r="Y475" s="812"/>
      <c r="Z475" s="812"/>
      <c r="AA475" s="812"/>
      <c r="AB475" s="812"/>
      <c r="AC475" s="812"/>
      <c r="AD475" s="812"/>
      <c r="AE475" s="812"/>
      <c r="AF475" s="812"/>
      <c r="AG475" s="812"/>
      <c r="AH475" s="812"/>
      <c r="AI475" s="812"/>
      <c r="AJ475" s="812"/>
      <c r="AK475" s="812"/>
      <c r="AL475" s="812"/>
      <c r="AM475" s="812"/>
      <c r="AN475" s="812"/>
      <c r="AO475" s="812"/>
      <c r="AP475" s="812"/>
      <c r="AQ475" s="812"/>
      <c r="AR475" s="812"/>
      <c r="AS475" s="812"/>
      <c r="AT475" s="812"/>
      <c r="AU475" s="812"/>
      <c r="AV475" s="812"/>
      <c r="AW475" s="812"/>
      <c r="AX475" s="812"/>
      <c r="AY475" s="812"/>
      <c r="AZ475" s="812"/>
      <c r="BA475" s="812"/>
      <c r="BB475" s="812"/>
      <c r="BC475" s="812"/>
      <c r="BD475" s="812"/>
      <c r="BE475" s="812"/>
      <c r="BF475" s="812"/>
      <c r="BG475" s="812"/>
      <c r="BH475" s="812"/>
      <c r="BI475" s="812"/>
      <c r="BJ475" s="812"/>
      <c r="BK475" s="812"/>
      <c r="BL475" s="812"/>
      <c r="BM475" s="812"/>
      <c r="BN475" s="812"/>
      <c r="BO475" s="812"/>
      <c r="BP475" s="812"/>
      <c r="BQ475" s="812"/>
      <c r="BR475" s="812"/>
      <c r="BS475" s="812"/>
      <c r="BT475" s="812"/>
      <c r="BU475" s="812"/>
      <c r="BV475" s="812"/>
      <c r="BW475" s="812"/>
      <c r="BX475" s="812"/>
      <c r="BY475" s="812"/>
      <c r="BZ475" s="812"/>
      <c r="CA475" s="812"/>
      <c r="CB475" s="812"/>
      <c r="CC475" s="812"/>
      <c r="CD475" s="812"/>
      <c r="CE475" s="812"/>
      <c r="CF475" s="812"/>
      <c r="CG475" s="812"/>
      <c r="CH475" s="812"/>
      <c r="CI475" s="812"/>
      <c r="CJ475" s="812"/>
      <c r="CK475" s="812"/>
      <c r="CL475" s="812"/>
      <c r="CM475" s="812"/>
      <c r="CN475" s="812"/>
      <c r="CO475" s="812"/>
      <c r="CP475" s="812"/>
      <c r="CQ475" s="812"/>
      <c r="CR475" s="812"/>
      <c r="CS475" s="812"/>
      <c r="CT475" s="812"/>
      <c r="CU475" s="812"/>
      <c r="CV475" s="812"/>
      <c r="CW475" s="812"/>
      <c r="CX475" s="812"/>
      <c r="CY475" s="812"/>
      <c r="CZ475" s="812"/>
      <c r="DA475" s="812"/>
      <c r="DB475" s="812"/>
      <c r="DC475" s="812"/>
      <c r="DD475" s="812"/>
      <c r="DE475" s="812"/>
      <c r="DF475" s="812"/>
      <c r="DG475" s="812"/>
      <c r="DH475" s="812"/>
      <c r="DI475" s="812"/>
      <c r="DJ475" s="812"/>
      <c r="DK475" s="812"/>
      <c r="DL475" s="812"/>
      <c r="DM475" s="812"/>
      <c r="DN475" s="812"/>
      <c r="DO475" s="812"/>
      <c r="DP475" s="812"/>
      <c r="DQ475" s="812"/>
      <c r="DR475" s="812"/>
      <c r="DS475" s="812"/>
      <c r="DT475" s="812"/>
      <c r="DU475" s="812"/>
      <c r="DV475" s="812"/>
      <c r="DW475" s="812"/>
      <c r="DX475" s="812"/>
      <c r="DY475" s="812"/>
      <c r="DZ475" s="812"/>
      <c r="EA475" s="812"/>
      <c r="EB475" s="812"/>
      <c r="EC475" s="812"/>
      <c r="ED475" s="812"/>
      <c r="EE475" s="812"/>
      <c r="EF475" s="812"/>
      <c r="EG475" s="812"/>
      <c r="EH475" s="812"/>
      <c r="EI475" s="812"/>
      <c r="EJ475" s="812"/>
      <c r="EK475" s="812"/>
      <c r="EL475" s="812"/>
      <c r="EM475" s="812"/>
      <c r="EN475" s="812"/>
      <c r="EO475" s="812"/>
      <c r="EP475" s="812"/>
      <c r="EQ475" s="812"/>
      <c r="ER475" s="812"/>
      <c r="ES475" s="812"/>
      <c r="ET475" s="812"/>
      <c r="EU475" s="812"/>
      <c r="EV475" s="812"/>
      <c r="EW475" s="812"/>
      <c r="EX475" s="812"/>
      <c r="EY475" s="812"/>
      <c r="EZ475" s="812"/>
      <c r="FA475" s="812"/>
      <c r="FB475" s="812"/>
      <c r="FC475" s="812"/>
      <c r="FD475" s="812"/>
      <c r="FE475" s="812"/>
      <c r="FF475" s="812"/>
      <c r="FG475" s="812"/>
      <c r="FH475" s="812"/>
      <c r="FI475" s="812"/>
      <c r="FJ475" s="812"/>
      <c r="FK475" s="812"/>
      <c r="FL475" s="812"/>
      <c r="FM475" s="812"/>
      <c r="FN475" s="812"/>
      <c r="FO475" s="812"/>
      <c r="FP475" s="812"/>
      <c r="FQ475" s="812"/>
      <c r="FR475" s="812"/>
      <c r="FS475" s="812"/>
      <c r="FT475" s="812"/>
      <c r="FU475" s="812"/>
      <c r="FV475" s="812"/>
      <c r="FW475" s="812"/>
      <c r="FX475" s="812"/>
      <c r="FY475" s="812"/>
      <c r="FZ475" s="812"/>
      <c r="GA475" s="812"/>
      <c r="GB475" s="812"/>
      <c r="GC475" s="812"/>
      <c r="GD475" s="812"/>
      <c r="GE475" s="812"/>
      <c r="GF475" s="812"/>
      <c r="GG475" s="812"/>
      <c r="GH475" s="812"/>
      <c r="GI475" s="812"/>
      <c r="GJ475" s="812"/>
      <c r="GK475" s="812"/>
      <c r="GL475" s="812"/>
      <c r="GM475" s="812"/>
    </row>
    <row r="476" spans="2:195" ht="15" customHeight="1" x14ac:dyDescent="0.2">
      <c r="B476" s="812"/>
      <c r="C476" s="812"/>
      <c r="D476" s="812"/>
      <c r="E476" s="812"/>
      <c r="F476" s="812"/>
      <c r="G476" s="812"/>
      <c r="H476" s="812"/>
      <c r="I476" s="812"/>
      <c r="J476" s="812"/>
      <c r="K476" s="812"/>
      <c r="L476" s="812"/>
      <c r="M476" s="812"/>
      <c r="N476" s="812"/>
      <c r="O476" s="812"/>
      <c r="P476" s="812"/>
      <c r="Q476" s="812"/>
      <c r="R476" s="812"/>
      <c r="S476" s="812"/>
      <c r="T476" s="812"/>
      <c r="U476" s="812"/>
      <c r="V476" s="812"/>
      <c r="W476" s="812"/>
      <c r="X476" s="812"/>
      <c r="Y476" s="812"/>
      <c r="Z476" s="812"/>
      <c r="AA476" s="812"/>
      <c r="AB476" s="812"/>
      <c r="AC476" s="812"/>
      <c r="AD476" s="812"/>
      <c r="AE476" s="812"/>
      <c r="AF476" s="812"/>
      <c r="AG476" s="812"/>
      <c r="AH476" s="812"/>
      <c r="AI476" s="812"/>
      <c r="AJ476" s="812"/>
      <c r="AK476" s="812"/>
      <c r="AL476" s="812"/>
      <c r="AM476" s="812"/>
      <c r="AN476" s="812"/>
      <c r="AO476" s="812"/>
      <c r="AP476" s="812"/>
      <c r="AQ476" s="812"/>
      <c r="AR476" s="812"/>
      <c r="AS476" s="812"/>
      <c r="AT476" s="812"/>
      <c r="AU476" s="812"/>
      <c r="AV476" s="812"/>
      <c r="AW476" s="812"/>
      <c r="AX476" s="812"/>
      <c r="AY476" s="812"/>
      <c r="AZ476" s="812"/>
      <c r="BA476" s="812"/>
      <c r="BB476" s="812"/>
      <c r="BC476" s="812"/>
      <c r="BD476" s="812"/>
      <c r="BE476" s="812"/>
      <c r="BF476" s="812"/>
      <c r="BG476" s="812"/>
      <c r="BH476" s="812"/>
      <c r="BI476" s="812"/>
      <c r="BJ476" s="812"/>
      <c r="BK476" s="812"/>
      <c r="BL476" s="812"/>
      <c r="BM476" s="812"/>
      <c r="BN476" s="812"/>
      <c r="BO476" s="812"/>
      <c r="BP476" s="812"/>
      <c r="BQ476" s="812"/>
      <c r="BR476" s="812"/>
      <c r="BS476" s="812"/>
      <c r="BT476" s="812"/>
      <c r="BU476" s="812"/>
      <c r="BV476" s="812"/>
      <c r="BW476" s="812"/>
      <c r="BX476" s="812"/>
      <c r="BY476" s="812"/>
      <c r="BZ476" s="812"/>
      <c r="CA476" s="812"/>
      <c r="CB476" s="812"/>
      <c r="CC476" s="812"/>
      <c r="CD476" s="812"/>
      <c r="CE476" s="812"/>
      <c r="CF476" s="812"/>
      <c r="CG476" s="812"/>
      <c r="CH476" s="812"/>
      <c r="CI476" s="812"/>
      <c r="CJ476" s="812"/>
      <c r="CK476" s="812"/>
      <c r="CL476" s="812"/>
      <c r="CM476" s="812"/>
      <c r="CN476" s="812"/>
      <c r="CO476" s="812"/>
      <c r="CP476" s="812"/>
      <c r="CQ476" s="812"/>
      <c r="CR476" s="812"/>
      <c r="CS476" s="812"/>
      <c r="CT476" s="812"/>
      <c r="CU476" s="812"/>
      <c r="CV476" s="812"/>
      <c r="CW476" s="812"/>
      <c r="CX476" s="812"/>
      <c r="CY476" s="812"/>
      <c r="CZ476" s="812"/>
      <c r="DA476" s="812"/>
      <c r="DB476" s="812"/>
      <c r="DC476" s="812"/>
      <c r="DD476" s="812"/>
      <c r="DE476" s="812"/>
      <c r="DF476" s="812"/>
      <c r="DG476" s="812"/>
      <c r="DH476" s="812"/>
      <c r="DI476" s="812"/>
      <c r="DJ476" s="812"/>
      <c r="DK476" s="812"/>
      <c r="DL476" s="812"/>
      <c r="DM476" s="812"/>
      <c r="DN476" s="812"/>
      <c r="DO476" s="812"/>
      <c r="DP476" s="812"/>
      <c r="DQ476" s="812"/>
      <c r="DR476" s="812"/>
      <c r="DS476" s="812"/>
      <c r="DT476" s="812"/>
      <c r="DU476" s="812"/>
      <c r="DV476" s="812"/>
      <c r="DW476" s="812"/>
      <c r="DX476" s="812"/>
      <c r="DY476" s="812"/>
      <c r="DZ476" s="812"/>
      <c r="EA476" s="812"/>
      <c r="EB476" s="812"/>
      <c r="EC476" s="812"/>
      <c r="ED476" s="812"/>
      <c r="EE476" s="812"/>
      <c r="EF476" s="812"/>
      <c r="EG476" s="812"/>
      <c r="EH476" s="812"/>
      <c r="EI476" s="812"/>
      <c r="EJ476" s="812"/>
      <c r="EK476" s="812"/>
      <c r="EL476" s="812"/>
      <c r="EM476" s="812"/>
      <c r="EN476" s="812"/>
      <c r="EO476" s="812"/>
      <c r="EP476" s="812"/>
      <c r="EQ476" s="812"/>
      <c r="ER476" s="812"/>
      <c r="ES476" s="812"/>
      <c r="ET476" s="812"/>
      <c r="EU476" s="812"/>
      <c r="EV476" s="812"/>
      <c r="EW476" s="812"/>
      <c r="EX476" s="812"/>
      <c r="EY476" s="812"/>
      <c r="EZ476" s="812"/>
      <c r="FA476" s="812"/>
      <c r="FB476" s="812"/>
      <c r="FC476" s="812"/>
      <c r="FD476" s="812"/>
      <c r="FE476" s="812"/>
      <c r="FF476" s="812"/>
      <c r="FG476" s="812"/>
      <c r="FH476" s="812"/>
      <c r="FI476" s="812"/>
      <c r="FJ476" s="812"/>
      <c r="FK476" s="812"/>
      <c r="FL476" s="812"/>
      <c r="FM476" s="812"/>
      <c r="FN476" s="812"/>
      <c r="FO476" s="812"/>
      <c r="FP476" s="812"/>
      <c r="FQ476" s="812"/>
      <c r="FR476" s="812"/>
      <c r="FS476" s="812"/>
      <c r="FT476" s="812"/>
      <c r="FU476" s="812"/>
      <c r="FV476" s="812"/>
      <c r="FW476" s="812"/>
      <c r="FX476" s="812"/>
      <c r="FY476" s="812"/>
      <c r="FZ476" s="812"/>
      <c r="GA476" s="812"/>
      <c r="GB476" s="812"/>
      <c r="GC476" s="812"/>
      <c r="GD476" s="812"/>
      <c r="GE476" s="812"/>
      <c r="GF476" s="812"/>
      <c r="GG476" s="812"/>
      <c r="GH476" s="812"/>
      <c r="GI476" s="812"/>
      <c r="GJ476" s="812"/>
      <c r="GK476" s="812"/>
      <c r="GL476" s="812"/>
      <c r="GM476" s="812"/>
    </row>
    <row r="477" spans="2:195" ht="15" customHeight="1" x14ac:dyDescent="0.2">
      <c r="B477" s="812"/>
      <c r="C477" s="812"/>
      <c r="D477" s="812"/>
      <c r="E477" s="812"/>
      <c r="F477" s="812"/>
      <c r="G477" s="812"/>
      <c r="H477" s="812"/>
      <c r="I477" s="812"/>
      <c r="J477" s="812"/>
      <c r="K477" s="812"/>
      <c r="L477" s="812"/>
      <c r="M477" s="812"/>
      <c r="N477" s="812"/>
      <c r="O477" s="812"/>
      <c r="P477" s="812"/>
      <c r="Q477" s="812"/>
      <c r="R477" s="812"/>
      <c r="S477" s="812"/>
      <c r="T477" s="812"/>
      <c r="U477" s="812"/>
      <c r="V477" s="812"/>
      <c r="W477" s="812"/>
      <c r="X477" s="812"/>
      <c r="Y477" s="812"/>
      <c r="Z477" s="812"/>
      <c r="AA477" s="812"/>
      <c r="AB477" s="812"/>
      <c r="AC477" s="812"/>
      <c r="AD477" s="812"/>
      <c r="AE477" s="812"/>
      <c r="AF477" s="812"/>
      <c r="AG477" s="812"/>
      <c r="AH477" s="812"/>
      <c r="AI477" s="812"/>
      <c r="AJ477" s="812"/>
      <c r="AK477" s="812"/>
      <c r="AL477" s="812"/>
      <c r="AM477" s="812"/>
      <c r="AN477" s="812"/>
      <c r="AO477" s="812"/>
      <c r="AP477" s="812"/>
      <c r="AQ477" s="812"/>
      <c r="AR477" s="812"/>
      <c r="AS477" s="812"/>
      <c r="AT477" s="812"/>
      <c r="AU477" s="812"/>
      <c r="AV477" s="812"/>
      <c r="AW477" s="812"/>
      <c r="AX477" s="812"/>
      <c r="AY477" s="812"/>
      <c r="AZ477" s="812"/>
      <c r="BA477" s="812"/>
      <c r="BB477" s="812"/>
      <c r="BC477" s="812"/>
      <c r="BD477" s="812"/>
      <c r="BE477" s="812"/>
      <c r="BF477" s="812"/>
      <c r="BG477" s="812"/>
      <c r="BH477" s="812"/>
      <c r="BI477" s="812"/>
      <c r="BJ477" s="812"/>
      <c r="BK477" s="812"/>
      <c r="BL477" s="812"/>
      <c r="BM477" s="812"/>
      <c r="BN477" s="812"/>
      <c r="BO477" s="812"/>
      <c r="BP477" s="812"/>
      <c r="BQ477" s="812"/>
      <c r="BR477" s="812"/>
      <c r="BS477" s="812"/>
      <c r="BT477" s="812"/>
      <c r="BU477" s="812"/>
      <c r="BV477" s="812"/>
      <c r="BW477" s="812"/>
      <c r="BX477" s="812"/>
      <c r="BY477" s="812"/>
      <c r="BZ477" s="812"/>
      <c r="CA477" s="812"/>
      <c r="CB477" s="812"/>
      <c r="CC477" s="812"/>
      <c r="CD477" s="812"/>
      <c r="CE477" s="812"/>
      <c r="CF477" s="812"/>
      <c r="CG477" s="812"/>
      <c r="CH477" s="812"/>
      <c r="CI477" s="812"/>
      <c r="CJ477" s="812"/>
      <c r="CK477" s="812"/>
      <c r="CL477" s="812"/>
      <c r="CM477" s="812"/>
      <c r="CN477" s="812"/>
      <c r="CO477" s="812"/>
      <c r="CP477" s="812"/>
      <c r="CQ477" s="812"/>
      <c r="CR477" s="812"/>
      <c r="CS477" s="812"/>
      <c r="CT477" s="812"/>
      <c r="CU477" s="812"/>
      <c r="CV477" s="812"/>
      <c r="CW477" s="812"/>
      <c r="CX477" s="812"/>
      <c r="CY477" s="812"/>
      <c r="CZ477" s="812"/>
      <c r="DA477" s="812"/>
      <c r="DB477" s="812"/>
      <c r="DC477" s="812"/>
      <c r="DD477" s="812"/>
      <c r="DE477" s="812"/>
      <c r="DF477" s="812"/>
      <c r="DG477" s="812"/>
      <c r="DH477" s="812"/>
      <c r="DI477" s="812"/>
      <c r="DJ477" s="812"/>
      <c r="DK477" s="812"/>
      <c r="DL477" s="812"/>
      <c r="DM477" s="812"/>
      <c r="DN477" s="812"/>
      <c r="DO477" s="812"/>
      <c r="DP477" s="812"/>
      <c r="DQ477" s="812"/>
      <c r="DR477" s="812"/>
      <c r="DS477" s="812"/>
      <c r="DT477" s="812"/>
      <c r="DU477" s="812"/>
      <c r="DV477" s="812"/>
      <c r="DW477" s="812"/>
      <c r="DX477" s="812"/>
      <c r="DY477" s="812"/>
      <c r="DZ477" s="812"/>
      <c r="EA477" s="812"/>
      <c r="EB477" s="812"/>
      <c r="EC477" s="812"/>
      <c r="ED477" s="812"/>
      <c r="EE477" s="812"/>
      <c r="EF477" s="812"/>
      <c r="EG477" s="812"/>
      <c r="EH477" s="812"/>
      <c r="EI477" s="812"/>
      <c r="EJ477" s="812"/>
      <c r="EK477" s="812"/>
      <c r="EL477" s="812"/>
      <c r="EM477" s="812"/>
      <c r="EN477" s="812"/>
      <c r="EO477" s="812"/>
      <c r="EP477" s="812"/>
      <c r="EQ477" s="812"/>
      <c r="ER477" s="812"/>
      <c r="ES477" s="812"/>
      <c r="ET477" s="812"/>
      <c r="EU477" s="812"/>
      <c r="EV477" s="812"/>
      <c r="EW477" s="812"/>
      <c r="EX477" s="812"/>
      <c r="EY477" s="812"/>
      <c r="EZ477" s="812"/>
      <c r="FA477" s="812"/>
      <c r="FB477" s="812"/>
      <c r="FC477" s="812"/>
      <c r="FD477" s="812"/>
      <c r="FE477" s="812"/>
      <c r="FF477" s="812"/>
      <c r="FG477" s="812"/>
      <c r="FH477" s="812"/>
      <c r="FI477" s="812"/>
      <c r="FJ477" s="812"/>
      <c r="FK477" s="812"/>
      <c r="FL477" s="812"/>
      <c r="FM477" s="812"/>
      <c r="FN477" s="812"/>
      <c r="FO477" s="812"/>
      <c r="FP477" s="812"/>
      <c r="FQ477" s="812"/>
      <c r="FR477" s="812"/>
      <c r="FS477" s="812"/>
      <c r="FT477" s="812"/>
      <c r="FU477" s="812"/>
      <c r="FV477" s="812"/>
      <c r="FW477" s="812"/>
      <c r="FX477" s="812"/>
      <c r="FY477" s="812"/>
      <c r="FZ477" s="812"/>
      <c r="GA477" s="812"/>
      <c r="GB477" s="812"/>
      <c r="GC477" s="812"/>
      <c r="GD477" s="812"/>
      <c r="GE477" s="812"/>
      <c r="GF477" s="812"/>
      <c r="GG477" s="812"/>
      <c r="GH477" s="812"/>
      <c r="GI477" s="812"/>
      <c r="GJ477" s="812"/>
      <c r="GK477" s="812"/>
      <c r="GL477" s="812"/>
      <c r="GM477" s="812"/>
    </row>
    <row r="478" spans="2:195" ht="15" customHeight="1" x14ac:dyDescent="0.2">
      <c r="B478" s="812"/>
      <c r="C478" s="812"/>
      <c r="D478" s="812"/>
      <c r="E478" s="812"/>
      <c r="F478" s="812"/>
      <c r="G478" s="812"/>
      <c r="H478" s="812"/>
      <c r="I478" s="812"/>
      <c r="J478" s="812"/>
      <c r="K478" s="812"/>
      <c r="L478" s="812"/>
      <c r="M478" s="812"/>
      <c r="N478" s="812"/>
      <c r="O478" s="812"/>
      <c r="P478" s="812"/>
      <c r="Q478" s="812"/>
      <c r="R478" s="812"/>
      <c r="S478" s="812"/>
      <c r="T478" s="812"/>
      <c r="U478" s="812"/>
      <c r="V478" s="812"/>
      <c r="W478" s="812"/>
      <c r="X478" s="812"/>
      <c r="Y478" s="812"/>
      <c r="Z478" s="812"/>
      <c r="AA478" s="812"/>
      <c r="AB478" s="812"/>
      <c r="AC478" s="812"/>
      <c r="AD478" s="812"/>
      <c r="AE478" s="812"/>
      <c r="AF478" s="812"/>
      <c r="AG478" s="812"/>
      <c r="AH478" s="812"/>
      <c r="AI478" s="812"/>
      <c r="AJ478" s="812"/>
      <c r="AK478" s="812"/>
      <c r="AL478" s="812"/>
      <c r="AM478" s="812"/>
      <c r="AN478" s="812"/>
      <c r="AO478" s="812"/>
      <c r="AP478" s="812"/>
      <c r="AQ478" s="812"/>
      <c r="AR478" s="812"/>
      <c r="AS478" s="812"/>
      <c r="AT478" s="812"/>
      <c r="AU478" s="812"/>
      <c r="AV478" s="812"/>
      <c r="AW478" s="812"/>
      <c r="AX478" s="812"/>
      <c r="AY478" s="812"/>
      <c r="AZ478" s="812"/>
      <c r="BA478" s="812"/>
      <c r="BB478" s="812"/>
      <c r="BC478" s="812"/>
      <c r="BD478" s="812"/>
      <c r="BE478" s="812"/>
      <c r="BF478" s="812"/>
      <c r="BG478" s="812"/>
      <c r="BH478" s="812"/>
      <c r="BI478" s="812"/>
      <c r="BJ478" s="812"/>
      <c r="BK478" s="812"/>
      <c r="BL478" s="812"/>
      <c r="BM478" s="812"/>
      <c r="BN478" s="812"/>
      <c r="BO478" s="812"/>
      <c r="BP478" s="812"/>
      <c r="BQ478" s="812"/>
      <c r="BR478" s="812"/>
      <c r="BS478" s="812"/>
      <c r="BT478" s="812"/>
      <c r="BU478" s="812"/>
      <c r="BV478" s="812"/>
      <c r="BW478" s="812"/>
      <c r="BX478" s="812"/>
      <c r="BY478" s="812"/>
      <c r="BZ478" s="812"/>
      <c r="CA478" s="812"/>
      <c r="CB478" s="812"/>
      <c r="CC478" s="812"/>
      <c r="CD478" s="812"/>
      <c r="CE478" s="812"/>
      <c r="CF478" s="812"/>
      <c r="CG478" s="812"/>
      <c r="CH478" s="812"/>
      <c r="CI478" s="812"/>
      <c r="CJ478" s="812"/>
      <c r="CK478" s="812"/>
      <c r="CL478" s="812"/>
      <c r="CM478" s="812"/>
      <c r="CN478" s="812"/>
      <c r="CO478" s="812"/>
      <c r="CP478" s="812"/>
      <c r="CQ478" s="812"/>
      <c r="CR478" s="812"/>
      <c r="CS478" s="812"/>
      <c r="CT478" s="812"/>
      <c r="CU478" s="812"/>
      <c r="CV478" s="812"/>
      <c r="CW478" s="812"/>
      <c r="CX478" s="812"/>
      <c r="CY478" s="812"/>
      <c r="CZ478" s="812"/>
      <c r="DA478" s="812"/>
      <c r="DB478" s="812"/>
      <c r="DC478" s="812"/>
      <c r="DD478" s="812"/>
      <c r="DE478" s="812"/>
      <c r="DF478" s="812"/>
      <c r="DG478" s="812"/>
      <c r="DH478" s="812"/>
      <c r="DI478" s="812"/>
      <c r="DJ478" s="812"/>
      <c r="DK478" s="812"/>
      <c r="DL478" s="812"/>
      <c r="DM478" s="812"/>
      <c r="DN478" s="812"/>
      <c r="DO478" s="812"/>
      <c r="DP478" s="812"/>
      <c r="DQ478" s="812"/>
      <c r="DR478" s="812"/>
      <c r="DS478" s="812"/>
      <c r="DT478" s="812"/>
      <c r="DU478" s="812"/>
      <c r="DV478" s="812"/>
      <c r="DW478" s="812"/>
      <c r="DX478" s="812"/>
      <c r="DY478" s="812"/>
      <c r="DZ478" s="812"/>
      <c r="EA478" s="812"/>
      <c r="EB478" s="812"/>
      <c r="EC478" s="812"/>
      <c r="ED478" s="812"/>
      <c r="EE478" s="812"/>
      <c r="EF478" s="812"/>
      <c r="EG478" s="812"/>
      <c r="EH478" s="812"/>
      <c r="EI478" s="812"/>
      <c r="EJ478" s="812"/>
      <c r="EK478" s="812"/>
      <c r="EL478" s="812"/>
      <c r="EM478" s="812"/>
      <c r="EN478" s="812"/>
      <c r="EO478" s="812"/>
      <c r="EP478" s="812"/>
      <c r="EQ478" s="812"/>
      <c r="ER478" s="812"/>
      <c r="ES478" s="812"/>
      <c r="ET478" s="812"/>
      <c r="EU478" s="812"/>
      <c r="EV478" s="812"/>
      <c r="EW478" s="812"/>
      <c r="EX478" s="812"/>
      <c r="EY478" s="812"/>
      <c r="EZ478" s="812"/>
      <c r="FA478" s="812"/>
      <c r="FB478" s="812"/>
      <c r="FC478" s="812"/>
      <c r="FD478" s="812"/>
      <c r="FE478" s="812"/>
      <c r="FF478" s="812"/>
      <c r="FG478" s="812"/>
      <c r="FH478" s="812"/>
      <c r="FI478" s="812"/>
      <c r="FJ478" s="812"/>
      <c r="FK478" s="812"/>
      <c r="FL478" s="812"/>
      <c r="FM478" s="812"/>
      <c r="FN478" s="812"/>
      <c r="FO478" s="812"/>
      <c r="FP478" s="812"/>
      <c r="FQ478" s="812"/>
      <c r="FR478" s="812"/>
      <c r="FS478" s="812"/>
      <c r="FT478" s="812"/>
      <c r="FU478" s="812"/>
      <c r="FV478" s="812"/>
      <c r="FW478" s="812"/>
      <c r="FX478" s="812"/>
      <c r="FY478" s="812"/>
      <c r="FZ478" s="812"/>
      <c r="GA478" s="812"/>
      <c r="GB478" s="812"/>
      <c r="GC478" s="812"/>
      <c r="GD478" s="812"/>
      <c r="GE478" s="812"/>
      <c r="GF478" s="812"/>
      <c r="GG478" s="812"/>
      <c r="GH478" s="812"/>
      <c r="GI478" s="812"/>
      <c r="GJ478" s="812"/>
      <c r="GK478" s="812"/>
      <c r="GL478" s="812"/>
      <c r="GM478" s="812"/>
    </row>
    <row r="479" spans="2:195" ht="15" customHeight="1" x14ac:dyDescent="0.2">
      <c r="B479" s="812"/>
      <c r="C479" s="812"/>
      <c r="D479" s="812"/>
      <c r="E479" s="812"/>
      <c r="F479" s="812"/>
      <c r="G479" s="812"/>
      <c r="H479" s="812"/>
      <c r="I479" s="812"/>
      <c r="J479" s="812"/>
      <c r="K479" s="812"/>
      <c r="L479" s="812"/>
      <c r="M479" s="812"/>
      <c r="N479" s="812"/>
      <c r="O479" s="812"/>
      <c r="P479" s="812"/>
      <c r="Q479" s="812"/>
      <c r="R479" s="812"/>
      <c r="S479" s="812"/>
      <c r="T479" s="812"/>
      <c r="U479" s="812"/>
      <c r="V479" s="812"/>
      <c r="W479" s="812"/>
      <c r="X479" s="812"/>
      <c r="Y479" s="812"/>
      <c r="Z479" s="812"/>
      <c r="AA479" s="812"/>
      <c r="AB479" s="812"/>
      <c r="AC479" s="812"/>
      <c r="AD479" s="812"/>
      <c r="AE479" s="812"/>
      <c r="AF479" s="812"/>
      <c r="AG479" s="812"/>
      <c r="AH479" s="812"/>
      <c r="AI479" s="812"/>
      <c r="AJ479" s="812"/>
      <c r="AK479" s="812"/>
      <c r="AL479" s="812"/>
      <c r="AM479" s="812"/>
      <c r="AN479" s="812"/>
      <c r="AO479" s="812"/>
      <c r="AP479" s="812"/>
      <c r="AQ479" s="812"/>
      <c r="AR479" s="812"/>
      <c r="AS479" s="812"/>
      <c r="AT479" s="812"/>
      <c r="AU479" s="812"/>
      <c r="AV479" s="812"/>
      <c r="AW479" s="812"/>
      <c r="AX479" s="812"/>
      <c r="AY479" s="812"/>
      <c r="AZ479" s="812"/>
      <c r="BA479" s="812"/>
      <c r="BB479" s="812"/>
      <c r="BC479" s="812"/>
      <c r="BD479" s="812"/>
      <c r="BE479" s="812"/>
      <c r="BF479" s="812"/>
      <c r="BG479" s="812"/>
      <c r="BH479" s="812"/>
      <c r="BI479" s="812"/>
      <c r="BJ479" s="812"/>
      <c r="BK479" s="812"/>
      <c r="BL479" s="812"/>
      <c r="BM479" s="812"/>
      <c r="BN479" s="812"/>
      <c r="BO479" s="812"/>
      <c r="BP479" s="812"/>
      <c r="BQ479" s="812"/>
      <c r="BR479" s="812"/>
      <c r="BS479" s="812"/>
      <c r="BT479" s="812"/>
      <c r="BU479" s="812"/>
      <c r="BV479" s="812"/>
      <c r="BW479" s="812"/>
      <c r="BX479" s="812"/>
      <c r="BY479" s="812"/>
      <c r="BZ479" s="812"/>
      <c r="CA479" s="812"/>
      <c r="CB479" s="812"/>
      <c r="CC479" s="812"/>
      <c r="CD479" s="812"/>
      <c r="CE479" s="812"/>
      <c r="CF479" s="812"/>
      <c r="CG479" s="812"/>
      <c r="CH479" s="812"/>
      <c r="CI479" s="812"/>
      <c r="CJ479" s="812"/>
      <c r="CK479" s="812"/>
      <c r="CL479" s="812"/>
      <c r="CM479" s="812"/>
      <c r="CN479" s="812"/>
      <c r="CO479" s="812"/>
      <c r="CP479" s="812"/>
      <c r="CQ479" s="812"/>
      <c r="CR479" s="812"/>
      <c r="CS479" s="812"/>
      <c r="CT479" s="812"/>
      <c r="CU479" s="812"/>
      <c r="CV479" s="812"/>
      <c r="CW479" s="812"/>
      <c r="CX479" s="812"/>
      <c r="CY479" s="812"/>
      <c r="CZ479" s="812"/>
      <c r="DA479" s="812"/>
      <c r="DB479" s="812"/>
      <c r="DC479" s="812"/>
      <c r="DD479" s="812"/>
      <c r="DE479" s="812"/>
      <c r="DF479" s="812"/>
      <c r="DG479" s="812"/>
      <c r="DH479" s="812"/>
      <c r="DI479" s="812"/>
      <c r="DJ479" s="812"/>
      <c r="DK479" s="812"/>
      <c r="DL479" s="812"/>
      <c r="DM479" s="812"/>
      <c r="DN479" s="812"/>
      <c r="DO479" s="812"/>
      <c r="DP479" s="812"/>
      <c r="DQ479" s="812"/>
      <c r="DR479" s="812"/>
      <c r="DS479" s="812"/>
      <c r="DT479" s="812"/>
      <c r="DU479" s="812"/>
      <c r="DV479" s="812"/>
      <c r="DW479" s="812"/>
      <c r="DX479" s="812"/>
      <c r="DY479" s="812"/>
      <c r="DZ479" s="812"/>
      <c r="EA479" s="812"/>
      <c r="EB479" s="812"/>
      <c r="EC479" s="812"/>
      <c r="ED479" s="812"/>
      <c r="EE479" s="812"/>
      <c r="EF479" s="812"/>
      <c r="EG479" s="812"/>
      <c r="EH479" s="812"/>
      <c r="EI479" s="812"/>
      <c r="EJ479" s="812"/>
      <c r="EK479" s="812"/>
      <c r="EL479" s="812"/>
      <c r="EM479" s="812"/>
      <c r="EN479" s="812"/>
      <c r="EO479" s="812"/>
      <c r="EP479" s="812"/>
      <c r="EQ479" s="812"/>
      <c r="ER479" s="812"/>
      <c r="ES479" s="812"/>
      <c r="ET479" s="812"/>
      <c r="EU479" s="812"/>
      <c r="EV479" s="812"/>
      <c r="EW479" s="812"/>
      <c r="EX479" s="812"/>
      <c r="EY479" s="812"/>
      <c r="EZ479" s="812"/>
      <c r="FA479" s="812"/>
      <c r="FB479" s="812"/>
      <c r="FC479" s="812"/>
      <c r="FD479" s="812"/>
      <c r="FE479" s="812"/>
      <c r="FF479" s="812"/>
      <c r="FG479" s="812"/>
      <c r="FH479" s="812"/>
      <c r="FI479" s="812"/>
      <c r="FJ479" s="812"/>
      <c r="FK479" s="812"/>
      <c r="FL479" s="812"/>
      <c r="FM479" s="812"/>
      <c r="FN479" s="812"/>
      <c r="FO479" s="812"/>
      <c r="FP479" s="812"/>
      <c r="FQ479" s="812"/>
      <c r="FR479" s="812"/>
      <c r="FS479" s="812"/>
      <c r="FT479" s="812"/>
      <c r="FU479" s="812"/>
      <c r="FV479" s="812"/>
      <c r="FW479" s="812"/>
      <c r="FX479" s="812"/>
      <c r="FY479" s="812"/>
      <c r="FZ479" s="812"/>
      <c r="GA479" s="812"/>
      <c r="GB479" s="812"/>
      <c r="GC479" s="812"/>
      <c r="GD479" s="812"/>
      <c r="GE479" s="812"/>
      <c r="GF479" s="812"/>
      <c r="GG479" s="812"/>
      <c r="GH479" s="812"/>
      <c r="GI479" s="812"/>
      <c r="GJ479" s="812"/>
      <c r="GK479" s="812"/>
      <c r="GL479" s="812"/>
      <c r="GM479" s="812"/>
    </row>
    <row r="480" spans="2:195" ht="15" customHeight="1" x14ac:dyDescent="0.2">
      <c r="B480" s="812"/>
      <c r="C480" s="812"/>
      <c r="D480" s="812"/>
      <c r="E480" s="812"/>
      <c r="F480" s="812"/>
      <c r="G480" s="812"/>
      <c r="H480" s="812"/>
      <c r="I480" s="812"/>
      <c r="J480" s="812"/>
      <c r="K480" s="812"/>
      <c r="L480" s="812"/>
      <c r="M480" s="812"/>
      <c r="N480" s="812"/>
      <c r="O480" s="812"/>
      <c r="P480" s="812"/>
      <c r="Q480" s="812"/>
      <c r="R480" s="812"/>
      <c r="S480" s="812"/>
      <c r="T480" s="812"/>
      <c r="U480" s="812"/>
      <c r="V480" s="812"/>
      <c r="W480" s="812"/>
      <c r="X480" s="812"/>
      <c r="Y480" s="812"/>
      <c r="Z480" s="812"/>
      <c r="AA480" s="812"/>
      <c r="AB480" s="812"/>
      <c r="AC480" s="812"/>
      <c r="AD480" s="812"/>
      <c r="AE480" s="812"/>
      <c r="AF480" s="812"/>
      <c r="AG480" s="812"/>
      <c r="AH480" s="812"/>
      <c r="AI480" s="812"/>
      <c r="AJ480" s="812"/>
      <c r="AK480" s="812"/>
      <c r="AL480" s="812"/>
      <c r="AM480" s="812"/>
      <c r="AN480" s="812"/>
      <c r="AO480" s="812"/>
      <c r="AP480" s="812"/>
      <c r="AQ480" s="812"/>
      <c r="AR480" s="812"/>
      <c r="AS480" s="812"/>
      <c r="AT480" s="812"/>
      <c r="AU480" s="812"/>
      <c r="AV480" s="812"/>
      <c r="AW480" s="812"/>
      <c r="AX480" s="812"/>
      <c r="AY480" s="812"/>
      <c r="AZ480" s="812"/>
      <c r="BA480" s="812"/>
      <c r="BB480" s="812"/>
      <c r="BC480" s="812"/>
      <c r="BD480" s="812"/>
      <c r="BE480" s="812"/>
      <c r="BF480" s="812"/>
      <c r="BG480" s="812"/>
      <c r="BH480" s="812"/>
      <c r="BI480" s="812"/>
      <c r="BJ480" s="812"/>
      <c r="BK480" s="812"/>
      <c r="BL480" s="812"/>
      <c r="BM480" s="812"/>
      <c r="BN480" s="812"/>
      <c r="BO480" s="812"/>
      <c r="BP480" s="812"/>
      <c r="BQ480" s="812"/>
      <c r="BR480" s="812"/>
      <c r="BS480" s="812"/>
      <c r="BT480" s="812"/>
      <c r="BU480" s="812"/>
      <c r="BV480" s="812"/>
      <c r="BW480" s="812"/>
      <c r="BX480" s="812"/>
      <c r="BY480" s="812"/>
      <c r="BZ480" s="812"/>
      <c r="CA480" s="812"/>
      <c r="CB480" s="812"/>
      <c r="CC480" s="812"/>
      <c r="CD480" s="812"/>
      <c r="CE480" s="812"/>
      <c r="CF480" s="812"/>
      <c r="CG480" s="812"/>
      <c r="CH480" s="812"/>
      <c r="CI480" s="812"/>
      <c r="CJ480" s="812"/>
      <c r="CK480" s="812"/>
      <c r="CL480" s="812"/>
      <c r="CM480" s="812"/>
      <c r="CN480" s="812"/>
      <c r="CO480" s="812"/>
      <c r="CP480" s="812"/>
      <c r="CQ480" s="812"/>
      <c r="CR480" s="812"/>
      <c r="CS480" s="812"/>
      <c r="CT480" s="812"/>
      <c r="CU480" s="812"/>
      <c r="CV480" s="812"/>
      <c r="CW480" s="812"/>
      <c r="CX480" s="812"/>
      <c r="CY480" s="812"/>
      <c r="CZ480" s="812"/>
      <c r="DA480" s="812"/>
      <c r="DB480" s="812"/>
      <c r="DC480" s="812"/>
      <c r="DD480" s="812"/>
      <c r="DE480" s="812"/>
      <c r="DF480" s="812"/>
      <c r="DG480" s="812"/>
      <c r="DH480" s="812"/>
      <c r="DI480" s="812"/>
      <c r="DJ480" s="812"/>
      <c r="DK480" s="812"/>
      <c r="DL480" s="812"/>
      <c r="DM480" s="812"/>
      <c r="DN480" s="812"/>
      <c r="DO480" s="812"/>
      <c r="DP480" s="812"/>
      <c r="DQ480" s="812"/>
      <c r="DR480" s="812"/>
      <c r="DS480" s="812"/>
      <c r="DT480" s="812"/>
      <c r="DU480" s="812"/>
      <c r="DV480" s="812"/>
      <c r="DW480" s="812"/>
      <c r="DX480" s="812"/>
      <c r="DY480" s="812"/>
      <c r="DZ480" s="812"/>
      <c r="EA480" s="812"/>
      <c r="EB480" s="812"/>
      <c r="EC480" s="812"/>
      <c r="ED480" s="812"/>
      <c r="EE480" s="812"/>
      <c r="EF480" s="812"/>
      <c r="EG480" s="812"/>
      <c r="EH480" s="812"/>
      <c r="EI480" s="812"/>
      <c r="EJ480" s="812"/>
      <c r="EK480" s="812"/>
      <c r="EL480" s="812"/>
      <c r="EM480" s="812"/>
      <c r="EN480" s="812"/>
      <c r="EO480" s="812"/>
      <c r="EP480" s="812"/>
      <c r="EQ480" s="812"/>
      <c r="ER480" s="812"/>
      <c r="ES480" s="812"/>
      <c r="ET480" s="812"/>
      <c r="EU480" s="812"/>
      <c r="EV480" s="812"/>
      <c r="EW480" s="812"/>
      <c r="EX480" s="812"/>
      <c r="EY480" s="812"/>
      <c r="EZ480" s="812"/>
      <c r="FA480" s="812"/>
      <c r="FB480" s="812"/>
      <c r="FC480" s="812"/>
      <c r="FD480" s="812"/>
      <c r="FE480" s="812"/>
      <c r="FF480" s="812"/>
      <c r="FG480" s="812"/>
      <c r="FH480" s="812"/>
      <c r="FI480" s="812"/>
      <c r="FJ480" s="812"/>
      <c r="FK480" s="812"/>
      <c r="FL480" s="812"/>
      <c r="FM480" s="812"/>
      <c r="FN480" s="812"/>
      <c r="FO480" s="812"/>
      <c r="FP480" s="812"/>
      <c r="FQ480" s="812"/>
      <c r="FR480" s="812"/>
      <c r="FS480" s="812"/>
      <c r="FT480" s="812"/>
      <c r="FU480" s="812"/>
      <c r="FV480" s="812"/>
      <c r="FW480" s="812"/>
      <c r="FX480" s="812"/>
      <c r="FY480" s="812"/>
      <c r="FZ480" s="812"/>
      <c r="GA480" s="812"/>
      <c r="GB480" s="812"/>
      <c r="GC480" s="812"/>
      <c r="GD480" s="812"/>
      <c r="GE480" s="812"/>
      <c r="GF480" s="812"/>
      <c r="GG480" s="812"/>
      <c r="GH480" s="812"/>
      <c r="GI480" s="812"/>
      <c r="GJ480" s="812"/>
      <c r="GK480" s="812"/>
      <c r="GL480" s="812"/>
      <c r="GM480" s="812"/>
    </row>
    <row r="481" spans="2:195" ht="15" customHeight="1" x14ac:dyDescent="0.2">
      <c r="B481" s="812"/>
      <c r="C481" s="812"/>
      <c r="D481" s="812"/>
      <c r="E481" s="812"/>
      <c r="F481" s="812"/>
      <c r="G481" s="812"/>
      <c r="H481" s="812"/>
      <c r="I481" s="812"/>
      <c r="J481" s="812"/>
      <c r="K481" s="812"/>
      <c r="L481" s="812"/>
      <c r="M481" s="812"/>
      <c r="N481" s="812"/>
      <c r="O481" s="812"/>
      <c r="P481" s="812"/>
      <c r="Q481" s="812"/>
      <c r="R481" s="812"/>
      <c r="S481" s="812"/>
      <c r="T481" s="812"/>
      <c r="U481" s="812"/>
      <c r="V481" s="812"/>
      <c r="W481" s="812"/>
      <c r="X481" s="812"/>
      <c r="Y481" s="812"/>
      <c r="Z481" s="812"/>
      <c r="AA481" s="812"/>
      <c r="AB481" s="812"/>
      <c r="AC481" s="812"/>
      <c r="AD481" s="812"/>
      <c r="AE481" s="812"/>
      <c r="AF481" s="812"/>
      <c r="AG481" s="812"/>
      <c r="AH481" s="812"/>
      <c r="AI481" s="812"/>
      <c r="AJ481" s="812"/>
      <c r="AK481" s="812"/>
      <c r="AL481" s="812"/>
      <c r="AM481" s="812"/>
      <c r="AN481" s="812"/>
      <c r="AO481" s="812"/>
      <c r="AP481" s="812"/>
      <c r="AQ481" s="812"/>
      <c r="AR481" s="812"/>
      <c r="AS481" s="812"/>
      <c r="AT481" s="812"/>
      <c r="AU481" s="812"/>
      <c r="AV481" s="812"/>
      <c r="AW481" s="812"/>
      <c r="AX481" s="812"/>
      <c r="AY481" s="812"/>
      <c r="AZ481" s="812"/>
      <c r="BA481" s="812"/>
      <c r="BB481" s="812"/>
      <c r="BC481" s="812"/>
      <c r="BD481" s="812"/>
      <c r="BE481" s="812"/>
      <c r="BF481" s="812"/>
      <c r="BG481" s="812"/>
      <c r="BH481" s="812"/>
      <c r="BI481" s="812"/>
      <c r="BJ481" s="812"/>
      <c r="BK481" s="812"/>
      <c r="BL481" s="812"/>
      <c r="BM481" s="812"/>
      <c r="BN481" s="812"/>
      <c r="BO481" s="812"/>
      <c r="BP481" s="812"/>
      <c r="BQ481" s="812"/>
      <c r="BR481" s="812"/>
      <c r="BS481" s="812"/>
      <c r="BT481" s="812"/>
      <c r="BU481" s="812"/>
      <c r="BV481" s="812"/>
      <c r="BW481" s="812"/>
      <c r="BX481" s="812"/>
      <c r="BY481" s="812"/>
      <c r="BZ481" s="812"/>
      <c r="CA481" s="812"/>
      <c r="CB481" s="812"/>
      <c r="CC481" s="812"/>
      <c r="CD481" s="812"/>
      <c r="CE481" s="812"/>
      <c r="CF481" s="812"/>
      <c r="CG481" s="812"/>
      <c r="CH481" s="812"/>
      <c r="CI481" s="812"/>
      <c r="CJ481" s="812"/>
      <c r="CK481" s="812"/>
      <c r="CL481" s="812"/>
      <c r="CM481" s="812"/>
      <c r="CN481" s="812"/>
      <c r="CO481" s="812"/>
      <c r="CP481" s="812"/>
      <c r="CQ481" s="812"/>
      <c r="CR481" s="812"/>
      <c r="CS481" s="812"/>
      <c r="CT481" s="812"/>
      <c r="CU481" s="812"/>
      <c r="CV481" s="812"/>
      <c r="CW481" s="812"/>
      <c r="CX481" s="812"/>
      <c r="CY481" s="812"/>
      <c r="CZ481" s="812"/>
      <c r="DA481" s="812"/>
      <c r="DB481" s="812"/>
      <c r="DC481" s="812"/>
      <c r="DD481" s="812"/>
      <c r="DE481" s="812"/>
      <c r="DF481" s="812"/>
      <c r="DG481" s="812"/>
      <c r="DH481" s="812"/>
      <c r="DI481" s="812"/>
      <c r="DJ481" s="812"/>
      <c r="DK481" s="812"/>
      <c r="DL481" s="812"/>
      <c r="DM481" s="812"/>
      <c r="DN481" s="812"/>
      <c r="DO481" s="812"/>
      <c r="DP481" s="812"/>
      <c r="DQ481" s="812"/>
      <c r="DR481" s="812"/>
      <c r="DS481" s="812"/>
      <c r="DT481" s="812"/>
      <c r="DU481" s="812"/>
      <c r="DV481" s="812"/>
      <c r="DW481" s="812"/>
      <c r="DX481" s="812"/>
      <c r="DY481" s="812"/>
      <c r="DZ481" s="812"/>
      <c r="EA481" s="812"/>
      <c r="EB481" s="812"/>
      <c r="EC481" s="812"/>
      <c r="ED481" s="812"/>
      <c r="EE481" s="812"/>
      <c r="EF481" s="812"/>
      <c r="EG481" s="812"/>
      <c r="EH481" s="812"/>
      <c r="EI481" s="812"/>
      <c r="EJ481" s="812"/>
      <c r="EK481" s="812"/>
      <c r="EL481" s="812"/>
      <c r="EM481" s="812"/>
      <c r="EN481" s="812"/>
      <c r="EO481" s="812"/>
      <c r="EP481" s="812"/>
      <c r="EQ481" s="812"/>
      <c r="ER481" s="812"/>
      <c r="ES481" s="812"/>
      <c r="ET481" s="812"/>
      <c r="EU481" s="812"/>
      <c r="EV481" s="812"/>
      <c r="EW481" s="812"/>
      <c r="EX481" s="812"/>
      <c r="EY481" s="812"/>
      <c r="EZ481" s="812"/>
      <c r="FA481" s="812"/>
      <c r="FB481" s="812"/>
      <c r="FC481" s="812"/>
      <c r="FD481" s="812"/>
      <c r="FE481" s="812"/>
      <c r="FF481" s="812"/>
      <c r="FG481" s="812"/>
      <c r="FH481" s="812"/>
      <c r="FI481" s="812"/>
      <c r="FJ481" s="812"/>
      <c r="FK481" s="812"/>
      <c r="FL481" s="812"/>
      <c r="FM481" s="812"/>
      <c r="FN481" s="812"/>
      <c r="FO481" s="812"/>
      <c r="FP481" s="812"/>
      <c r="FQ481" s="812"/>
      <c r="FR481" s="812"/>
      <c r="FS481" s="812"/>
      <c r="FT481" s="812"/>
      <c r="FU481" s="812"/>
      <c r="FV481" s="812"/>
      <c r="FW481" s="812"/>
      <c r="FX481" s="812"/>
      <c r="FY481" s="812"/>
      <c r="FZ481" s="812"/>
      <c r="GA481" s="812"/>
      <c r="GB481" s="812"/>
      <c r="GC481" s="812"/>
      <c r="GD481" s="812"/>
      <c r="GE481" s="812"/>
      <c r="GF481" s="812"/>
      <c r="GG481" s="812"/>
      <c r="GH481" s="812"/>
      <c r="GI481" s="812"/>
      <c r="GJ481" s="812"/>
      <c r="GK481" s="812"/>
      <c r="GL481" s="812"/>
      <c r="GM481" s="812"/>
    </row>
    <row r="482" spans="2:195" ht="15" customHeight="1" x14ac:dyDescent="0.2">
      <c r="B482" s="812"/>
      <c r="C482" s="812"/>
      <c r="D482" s="812"/>
      <c r="E482" s="812"/>
      <c r="F482" s="812"/>
      <c r="G482" s="812"/>
      <c r="H482" s="812"/>
      <c r="I482" s="812"/>
      <c r="J482" s="812"/>
      <c r="K482" s="812"/>
      <c r="L482" s="812"/>
      <c r="M482" s="812"/>
      <c r="N482" s="812"/>
      <c r="O482" s="812"/>
      <c r="P482" s="812"/>
      <c r="Q482" s="812"/>
      <c r="R482" s="812"/>
      <c r="S482" s="812"/>
      <c r="T482" s="812"/>
      <c r="U482" s="812"/>
      <c r="V482" s="812"/>
      <c r="W482" s="812"/>
      <c r="X482" s="812"/>
      <c r="Y482" s="812"/>
      <c r="Z482" s="812"/>
      <c r="AA482" s="812"/>
      <c r="AB482" s="812"/>
      <c r="AC482" s="812"/>
      <c r="AD482" s="812"/>
      <c r="AE482" s="812"/>
      <c r="AF482" s="812"/>
      <c r="AG482" s="812"/>
      <c r="AH482" s="812"/>
      <c r="AI482" s="812"/>
      <c r="AJ482" s="812"/>
      <c r="AK482" s="812"/>
      <c r="AL482" s="812"/>
      <c r="AM482" s="812"/>
      <c r="AN482" s="812"/>
      <c r="AO482" s="812"/>
      <c r="AP482" s="812"/>
      <c r="AQ482" s="812"/>
      <c r="AR482" s="812"/>
      <c r="AS482" s="812"/>
      <c r="AT482" s="812"/>
      <c r="AU482" s="812"/>
      <c r="AV482" s="812"/>
      <c r="AW482" s="812"/>
      <c r="AX482" s="812"/>
      <c r="AY482" s="812"/>
      <c r="AZ482" s="812"/>
      <c r="BA482" s="812"/>
      <c r="BB482" s="812"/>
      <c r="BC482" s="812"/>
      <c r="BD482" s="812"/>
      <c r="BE482" s="812"/>
      <c r="BF482" s="812"/>
      <c r="BG482" s="812"/>
      <c r="BH482" s="812"/>
      <c r="BI482" s="812"/>
      <c r="BJ482" s="812"/>
      <c r="BK482" s="812"/>
      <c r="BL482" s="812"/>
      <c r="BM482" s="812"/>
      <c r="BN482" s="812"/>
      <c r="BO482" s="812"/>
      <c r="BP482" s="812"/>
      <c r="BQ482" s="812"/>
      <c r="BR482" s="812"/>
      <c r="BS482" s="812"/>
      <c r="BT482" s="812"/>
      <c r="BU482" s="812"/>
      <c r="BV482" s="812"/>
      <c r="BW482" s="812"/>
      <c r="BX482" s="812"/>
      <c r="BY482" s="812"/>
      <c r="BZ482" s="812"/>
      <c r="CA482" s="812"/>
      <c r="CB482" s="812"/>
      <c r="CC482" s="812"/>
      <c r="CD482" s="812"/>
      <c r="CE482" s="812"/>
      <c r="CF482" s="812"/>
      <c r="CG482" s="812"/>
      <c r="CH482" s="812"/>
      <c r="CI482" s="812"/>
      <c r="CJ482" s="812"/>
      <c r="CK482" s="812"/>
      <c r="CL482" s="812"/>
      <c r="CM482" s="812"/>
      <c r="CN482" s="812"/>
      <c r="CO482" s="812"/>
      <c r="CP482" s="812"/>
      <c r="CQ482" s="812"/>
      <c r="CR482" s="812"/>
      <c r="CS482" s="812"/>
      <c r="CT482" s="812"/>
      <c r="CU482" s="812"/>
      <c r="CV482" s="812"/>
      <c r="CW482" s="812"/>
      <c r="CX482" s="812"/>
      <c r="CY482" s="812"/>
      <c r="CZ482" s="812"/>
      <c r="DA482" s="812"/>
      <c r="DB482" s="812"/>
      <c r="DC482" s="812"/>
      <c r="DD482" s="812"/>
      <c r="DE482" s="812"/>
      <c r="DF482" s="812"/>
      <c r="DG482" s="812"/>
      <c r="DH482" s="812"/>
      <c r="DI482" s="812"/>
      <c r="DJ482" s="812"/>
      <c r="DK482" s="812"/>
      <c r="DL482" s="812"/>
      <c r="DM482" s="812"/>
      <c r="DN482" s="812"/>
      <c r="DO482" s="812"/>
      <c r="DP482" s="812"/>
      <c r="DQ482" s="812"/>
      <c r="DR482" s="812"/>
      <c r="DS482" s="812"/>
      <c r="DT482" s="812"/>
      <c r="DU482" s="812"/>
      <c r="DV482" s="812"/>
      <c r="DW482" s="812"/>
      <c r="DX482" s="812"/>
      <c r="DY482" s="812"/>
      <c r="DZ482" s="812"/>
      <c r="EA482" s="812"/>
      <c r="EB482" s="812"/>
      <c r="EC482" s="812"/>
      <c r="ED482" s="812"/>
      <c r="EE482" s="812"/>
      <c r="EF482" s="812"/>
      <c r="EG482" s="812"/>
      <c r="EH482" s="812"/>
      <c r="EI482" s="812"/>
      <c r="EJ482" s="812"/>
      <c r="EK482" s="812"/>
      <c r="EL482" s="812"/>
      <c r="EM482" s="812"/>
      <c r="EN482" s="812"/>
      <c r="EO482" s="812"/>
      <c r="EP482" s="812"/>
      <c r="EQ482" s="812"/>
      <c r="ER482" s="812"/>
      <c r="ES482" s="812"/>
      <c r="ET482" s="812"/>
      <c r="EU482" s="812"/>
      <c r="EV482" s="812"/>
      <c r="EW482" s="812"/>
      <c r="EX482" s="812"/>
      <c r="EY482" s="812"/>
      <c r="EZ482" s="812"/>
      <c r="FA482" s="812"/>
      <c r="FB482" s="812"/>
      <c r="FC482" s="812"/>
      <c r="FD482" s="812"/>
      <c r="FE482" s="812"/>
      <c r="FF482" s="812"/>
      <c r="FG482" s="812"/>
      <c r="FH482" s="812"/>
      <c r="FI482" s="812"/>
      <c r="FJ482" s="812"/>
      <c r="FK482" s="812"/>
      <c r="FL482" s="812"/>
      <c r="FM482" s="812"/>
      <c r="FN482" s="812"/>
      <c r="FO482" s="812"/>
      <c r="FP482" s="812"/>
      <c r="FQ482" s="812"/>
      <c r="FR482" s="812"/>
      <c r="FS482" s="812"/>
      <c r="FT482" s="812"/>
      <c r="FU482" s="812"/>
      <c r="FV482" s="812"/>
      <c r="FW482" s="812"/>
      <c r="FX482" s="812"/>
      <c r="FY482" s="812"/>
      <c r="FZ482" s="812"/>
      <c r="GA482" s="812"/>
      <c r="GB482" s="812"/>
      <c r="GC482" s="812"/>
      <c r="GD482" s="812"/>
      <c r="GE482" s="812"/>
      <c r="GF482" s="812"/>
      <c r="GG482" s="812"/>
      <c r="GH482" s="812"/>
      <c r="GI482" s="812"/>
      <c r="GJ482" s="812"/>
      <c r="GK482" s="812"/>
      <c r="GL482" s="812"/>
      <c r="GM482" s="812"/>
    </row>
    <row r="483" spans="2:195" ht="15" customHeight="1" x14ac:dyDescent="0.2">
      <c r="B483" s="812"/>
      <c r="C483" s="812"/>
      <c r="D483" s="812"/>
      <c r="E483" s="812"/>
      <c r="F483" s="812"/>
      <c r="G483" s="812"/>
      <c r="H483" s="812"/>
      <c r="I483" s="812"/>
      <c r="J483" s="812"/>
      <c r="K483" s="812"/>
      <c r="L483" s="812"/>
      <c r="M483" s="812"/>
      <c r="N483" s="812"/>
      <c r="O483" s="812"/>
      <c r="P483" s="812"/>
      <c r="Q483" s="812"/>
      <c r="R483" s="812"/>
      <c r="S483" s="812"/>
      <c r="T483" s="812"/>
      <c r="U483" s="812"/>
      <c r="V483" s="812"/>
      <c r="W483" s="812"/>
      <c r="X483" s="812"/>
      <c r="Y483" s="812"/>
      <c r="Z483" s="812"/>
      <c r="AA483" s="812"/>
      <c r="AB483" s="812"/>
      <c r="AC483" s="812"/>
      <c r="AD483" s="812"/>
      <c r="AE483" s="812"/>
      <c r="AF483" s="812"/>
      <c r="AG483" s="812"/>
      <c r="AH483" s="812"/>
      <c r="AI483" s="812"/>
      <c r="AJ483" s="812"/>
      <c r="AK483" s="812"/>
      <c r="AL483" s="812"/>
      <c r="AM483" s="812"/>
      <c r="AN483" s="812"/>
      <c r="AO483" s="812"/>
      <c r="AP483" s="812"/>
      <c r="AQ483" s="812"/>
      <c r="AR483" s="812"/>
      <c r="AS483" s="812"/>
      <c r="AT483" s="812"/>
      <c r="AU483" s="812"/>
      <c r="AV483" s="812"/>
      <c r="AW483" s="812"/>
      <c r="AX483" s="812"/>
      <c r="AY483" s="812"/>
      <c r="AZ483" s="812"/>
      <c r="BA483" s="812"/>
      <c r="BB483" s="812"/>
      <c r="BC483" s="812"/>
      <c r="BD483" s="812"/>
      <c r="BE483" s="812"/>
      <c r="BF483" s="812"/>
      <c r="BG483" s="812"/>
      <c r="BH483" s="812"/>
      <c r="BI483" s="812"/>
      <c r="BJ483" s="812"/>
      <c r="BK483" s="812"/>
      <c r="BL483" s="812"/>
      <c r="BM483" s="812"/>
      <c r="BN483" s="812"/>
      <c r="BO483" s="812"/>
      <c r="BP483" s="812"/>
      <c r="BQ483" s="812"/>
      <c r="BR483" s="812"/>
      <c r="BS483" s="812"/>
      <c r="BT483" s="812"/>
      <c r="BU483" s="812"/>
      <c r="BV483" s="812"/>
      <c r="BW483" s="812"/>
      <c r="BX483" s="812"/>
      <c r="BY483" s="812"/>
      <c r="BZ483" s="812"/>
      <c r="CA483" s="812"/>
      <c r="CB483" s="812"/>
      <c r="CC483" s="812"/>
      <c r="CD483" s="812"/>
      <c r="CE483" s="812"/>
      <c r="CF483" s="812"/>
      <c r="CG483" s="812"/>
      <c r="CH483" s="812"/>
      <c r="CI483" s="812"/>
      <c r="CJ483" s="812"/>
      <c r="CK483" s="812"/>
      <c r="CL483" s="812"/>
      <c r="CM483" s="812"/>
      <c r="CN483" s="812"/>
      <c r="CO483" s="812"/>
      <c r="CP483" s="812"/>
      <c r="CQ483" s="812"/>
      <c r="CR483" s="812"/>
      <c r="CS483" s="812"/>
      <c r="CT483" s="812"/>
      <c r="CU483" s="812"/>
      <c r="CV483" s="812"/>
      <c r="CW483" s="812"/>
      <c r="CX483" s="812"/>
      <c r="CY483" s="812"/>
      <c r="CZ483" s="812"/>
      <c r="DA483" s="812"/>
      <c r="DB483" s="812"/>
      <c r="DC483" s="812"/>
      <c r="DD483" s="812"/>
      <c r="DE483" s="812"/>
      <c r="DF483" s="812"/>
      <c r="DG483" s="812"/>
      <c r="DH483" s="812"/>
      <c r="DI483" s="812"/>
      <c r="DJ483" s="812"/>
      <c r="DK483" s="812"/>
      <c r="DL483" s="812"/>
      <c r="DM483" s="812"/>
      <c r="DN483" s="812"/>
      <c r="DO483" s="812"/>
      <c r="DP483" s="812"/>
      <c r="DQ483" s="812"/>
      <c r="DR483" s="812"/>
      <c r="DS483" s="812"/>
      <c r="DT483" s="812"/>
      <c r="DU483" s="812"/>
      <c r="DV483" s="812"/>
      <c r="DW483" s="812"/>
      <c r="DX483" s="812"/>
      <c r="DY483" s="812"/>
      <c r="DZ483" s="812"/>
      <c r="EA483" s="812"/>
      <c r="EB483" s="812"/>
      <c r="EC483" s="812"/>
      <c r="ED483" s="812"/>
      <c r="EE483" s="812"/>
      <c r="EF483" s="812"/>
      <c r="EG483" s="812"/>
      <c r="EH483" s="812"/>
      <c r="EI483" s="812"/>
      <c r="EJ483" s="812"/>
      <c r="EK483" s="812"/>
      <c r="EL483" s="812"/>
      <c r="EM483" s="812"/>
      <c r="EN483" s="812"/>
      <c r="EO483" s="812"/>
      <c r="EP483" s="812"/>
      <c r="EQ483" s="812"/>
      <c r="ER483" s="812"/>
      <c r="ES483" s="812"/>
      <c r="ET483" s="812"/>
      <c r="EU483" s="812"/>
      <c r="EV483" s="812"/>
      <c r="EW483" s="812"/>
      <c r="EX483" s="812"/>
      <c r="EY483" s="812"/>
      <c r="EZ483" s="812"/>
      <c r="FA483" s="812"/>
      <c r="FB483" s="812"/>
      <c r="FC483" s="812"/>
      <c r="FD483" s="812"/>
      <c r="FE483" s="812"/>
      <c r="FF483" s="812"/>
      <c r="FG483" s="812"/>
      <c r="FH483" s="812"/>
      <c r="FI483" s="812"/>
      <c r="FJ483" s="812"/>
      <c r="FK483" s="812"/>
      <c r="FL483" s="812"/>
      <c r="FM483" s="812"/>
      <c r="FN483" s="812"/>
      <c r="FO483" s="812"/>
      <c r="FP483" s="812"/>
      <c r="FQ483" s="812"/>
      <c r="FR483" s="812"/>
      <c r="FS483" s="812"/>
      <c r="FT483" s="812"/>
      <c r="FU483" s="812"/>
      <c r="FV483" s="812"/>
      <c r="FW483" s="812"/>
      <c r="FX483" s="812"/>
      <c r="FY483" s="812"/>
      <c r="FZ483" s="812"/>
      <c r="GA483" s="812"/>
      <c r="GB483" s="812"/>
      <c r="GC483" s="812"/>
      <c r="GD483" s="812"/>
      <c r="GE483" s="812"/>
      <c r="GF483" s="812"/>
      <c r="GG483" s="812"/>
      <c r="GH483" s="812"/>
      <c r="GI483" s="812"/>
      <c r="GJ483" s="812"/>
      <c r="GK483" s="812"/>
      <c r="GL483" s="812"/>
      <c r="GM483" s="812"/>
    </row>
    <row r="484" spans="2:195" ht="15" customHeight="1" x14ac:dyDescent="0.2">
      <c r="B484" s="812"/>
      <c r="C484" s="812"/>
      <c r="D484" s="812"/>
      <c r="E484" s="812"/>
      <c r="F484" s="812"/>
      <c r="G484" s="812"/>
      <c r="H484" s="812"/>
      <c r="I484" s="812"/>
      <c r="J484" s="812"/>
      <c r="K484" s="812"/>
      <c r="L484" s="812"/>
      <c r="M484" s="812"/>
      <c r="N484" s="812"/>
      <c r="O484" s="812"/>
      <c r="P484" s="812"/>
      <c r="Q484" s="812"/>
      <c r="R484" s="812"/>
      <c r="S484" s="812"/>
      <c r="T484" s="812"/>
      <c r="U484" s="812"/>
      <c r="V484" s="812"/>
      <c r="W484" s="812"/>
      <c r="X484" s="812"/>
      <c r="Y484" s="812"/>
      <c r="Z484" s="812"/>
      <c r="AA484" s="812"/>
      <c r="AB484" s="812"/>
      <c r="AC484" s="812"/>
      <c r="AD484" s="812"/>
      <c r="AE484" s="812"/>
      <c r="AF484" s="812"/>
      <c r="AG484" s="812"/>
      <c r="AH484" s="812"/>
      <c r="AI484" s="812"/>
      <c r="AJ484" s="812"/>
      <c r="AK484" s="812"/>
      <c r="AL484" s="812"/>
      <c r="AM484" s="812"/>
      <c r="AN484" s="812"/>
      <c r="AO484" s="812"/>
      <c r="AP484" s="812"/>
      <c r="AQ484" s="812"/>
      <c r="AR484" s="812"/>
      <c r="AS484" s="812"/>
      <c r="AT484" s="812"/>
      <c r="AU484" s="812"/>
      <c r="AV484" s="812"/>
      <c r="AW484" s="812"/>
      <c r="AX484" s="812"/>
      <c r="AY484" s="812"/>
      <c r="AZ484" s="812"/>
      <c r="BA484" s="812"/>
      <c r="BB484" s="812"/>
      <c r="BC484" s="812"/>
      <c r="BD484" s="812"/>
      <c r="BE484" s="812"/>
      <c r="BF484" s="812"/>
      <c r="BG484" s="812"/>
      <c r="BH484" s="812"/>
      <c r="BI484" s="812"/>
      <c r="BJ484" s="812"/>
      <c r="BK484" s="812"/>
      <c r="BL484" s="812"/>
      <c r="BM484" s="812"/>
      <c r="BN484" s="812"/>
      <c r="BO484" s="812"/>
      <c r="BP484" s="812"/>
      <c r="BQ484" s="812"/>
      <c r="BR484" s="812"/>
      <c r="BS484" s="812"/>
      <c r="BT484" s="812"/>
      <c r="BU484" s="812"/>
      <c r="BV484" s="812"/>
      <c r="BW484" s="812"/>
      <c r="BX484" s="812"/>
      <c r="BY484" s="812"/>
      <c r="BZ484" s="812"/>
      <c r="CA484" s="812"/>
      <c r="CB484" s="812"/>
      <c r="CC484" s="812"/>
      <c r="CD484" s="812"/>
      <c r="CE484" s="812"/>
      <c r="CF484" s="812"/>
      <c r="CG484" s="812"/>
      <c r="CH484" s="812"/>
      <c r="CI484" s="812"/>
      <c r="CJ484" s="812"/>
      <c r="CK484" s="812"/>
      <c r="CL484" s="812"/>
      <c r="CM484" s="812"/>
      <c r="CN484" s="812"/>
      <c r="CO484" s="812"/>
      <c r="CP484" s="812"/>
      <c r="CQ484" s="812"/>
      <c r="CR484" s="812"/>
      <c r="CS484" s="812"/>
      <c r="CT484" s="812"/>
      <c r="CU484" s="812"/>
      <c r="CV484" s="812"/>
      <c r="CW484" s="812"/>
      <c r="CX484" s="812"/>
      <c r="CY484" s="812"/>
      <c r="CZ484" s="812"/>
      <c r="DA484" s="812"/>
      <c r="DB484" s="812"/>
      <c r="DC484" s="812"/>
      <c r="DD484" s="812"/>
      <c r="DE484" s="812"/>
      <c r="DF484" s="812"/>
      <c r="DG484" s="812"/>
      <c r="DH484" s="812"/>
      <c r="DI484" s="812"/>
      <c r="DJ484" s="812"/>
      <c r="DK484" s="812"/>
      <c r="DL484" s="812"/>
      <c r="DM484" s="812"/>
      <c r="DN484" s="812"/>
      <c r="DO484" s="812"/>
      <c r="DP484" s="812"/>
      <c r="DQ484" s="812"/>
      <c r="DR484" s="812"/>
      <c r="DS484" s="812"/>
      <c r="DT484" s="812"/>
      <c r="DU484" s="812"/>
      <c r="DV484" s="812"/>
      <c r="DW484" s="812"/>
      <c r="DX484" s="812"/>
      <c r="DY484" s="812"/>
      <c r="DZ484" s="812"/>
      <c r="EA484" s="812"/>
      <c r="EB484" s="812"/>
      <c r="EC484" s="812"/>
      <c r="ED484" s="812"/>
      <c r="EE484" s="812"/>
      <c r="EF484" s="812"/>
      <c r="EG484" s="812"/>
      <c r="EH484" s="812"/>
      <c r="EI484" s="812"/>
      <c r="EJ484" s="812"/>
      <c r="EK484" s="812"/>
      <c r="EL484" s="812"/>
      <c r="EM484" s="812"/>
      <c r="EN484" s="812"/>
      <c r="EO484" s="812"/>
      <c r="EP484" s="812"/>
      <c r="EQ484" s="812"/>
      <c r="ER484" s="812"/>
      <c r="ES484" s="812"/>
      <c r="ET484" s="812"/>
      <c r="EU484" s="812"/>
      <c r="EV484" s="812"/>
      <c r="EW484" s="812"/>
      <c r="EX484" s="812"/>
      <c r="EY484" s="812"/>
      <c r="EZ484" s="812"/>
      <c r="FA484" s="812"/>
      <c r="FB484" s="812"/>
      <c r="FC484" s="812"/>
      <c r="FD484" s="812"/>
      <c r="FE484" s="812"/>
      <c r="FF484" s="812"/>
      <c r="FG484" s="812"/>
      <c r="FH484" s="812"/>
      <c r="FI484" s="812"/>
      <c r="FJ484" s="812"/>
      <c r="FK484" s="812"/>
      <c r="FL484" s="812"/>
      <c r="FM484" s="812"/>
      <c r="FN484" s="812"/>
      <c r="FO484" s="812"/>
      <c r="FP484" s="812"/>
      <c r="FQ484" s="812"/>
      <c r="FR484" s="812"/>
      <c r="FS484" s="812"/>
      <c r="FT484" s="812"/>
      <c r="FU484" s="812"/>
      <c r="FV484" s="812"/>
      <c r="FW484" s="812"/>
      <c r="FX484" s="812"/>
      <c r="FY484" s="812"/>
      <c r="FZ484" s="812"/>
      <c r="GA484" s="812"/>
      <c r="GB484" s="812"/>
      <c r="GC484" s="812"/>
      <c r="GD484" s="812"/>
      <c r="GE484" s="812"/>
      <c r="GF484" s="812"/>
      <c r="GG484" s="812"/>
      <c r="GH484" s="812"/>
      <c r="GI484" s="812"/>
      <c r="GJ484" s="812"/>
      <c r="GK484" s="812"/>
      <c r="GL484" s="812"/>
      <c r="GM484" s="812"/>
    </row>
    <row r="485" spans="2:195" ht="15" customHeight="1" x14ac:dyDescent="0.2">
      <c r="B485" s="812"/>
      <c r="C485" s="812"/>
      <c r="D485" s="812"/>
      <c r="E485" s="812"/>
      <c r="F485" s="812"/>
      <c r="G485" s="812"/>
      <c r="H485" s="812"/>
      <c r="I485" s="812"/>
      <c r="J485" s="812"/>
      <c r="K485" s="812"/>
      <c r="L485" s="812"/>
      <c r="M485" s="812"/>
      <c r="N485" s="812"/>
      <c r="O485" s="812"/>
      <c r="P485" s="812"/>
      <c r="Q485" s="812"/>
      <c r="R485" s="812"/>
      <c r="S485" s="812"/>
      <c r="T485" s="812"/>
      <c r="U485" s="812"/>
      <c r="V485" s="812"/>
      <c r="W485" s="812"/>
      <c r="X485" s="812"/>
      <c r="Y485" s="812"/>
      <c r="Z485" s="812"/>
      <c r="AA485" s="812"/>
      <c r="AB485" s="812"/>
      <c r="AC485" s="812"/>
      <c r="AD485" s="812"/>
      <c r="AE485" s="812"/>
      <c r="AF485" s="812"/>
      <c r="AG485" s="812"/>
      <c r="AH485" s="812"/>
      <c r="AI485" s="812"/>
      <c r="AJ485" s="812"/>
      <c r="AK485" s="812"/>
      <c r="AL485" s="812"/>
      <c r="AM485" s="812"/>
      <c r="AN485" s="812"/>
      <c r="AO485" s="812"/>
      <c r="AP485" s="812"/>
      <c r="AQ485" s="812"/>
      <c r="AR485" s="812"/>
      <c r="AS485" s="812"/>
      <c r="AT485" s="812"/>
      <c r="AU485" s="812"/>
      <c r="AV485" s="812"/>
      <c r="AW485" s="812"/>
      <c r="AX485" s="812"/>
      <c r="AY485" s="812"/>
      <c r="AZ485" s="812"/>
      <c r="BA485" s="812"/>
      <c r="BB485" s="812"/>
      <c r="BC485" s="812"/>
      <c r="BD485" s="812"/>
      <c r="BE485" s="812"/>
      <c r="BF485" s="812"/>
      <c r="BG485" s="812"/>
      <c r="BH485" s="812"/>
      <c r="BI485" s="812"/>
      <c r="BJ485" s="812"/>
      <c r="BK485" s="812"/>
      <c r="BL485" s="812"/>
      <c r="BM485" s="812"/>
      <c r="BN485" s="812"/>
      <c r="BO485" s="812"/>
      <c r="BP485" s="812"/>
      <c r="BQ485" s="812"/>
      <c r="BR485" s="812"/>
      <c r="BS485" s="812"/>
      <c r="BT485" s="812"/>
      <c r="BU485" s="812"/>
      <c r="BV485" s="812"/>
      <c r="BW485" s="812"/>
      <c r="BX485" s="812"/>
      <c r="BY485" s="812"/>
      <c r="BZ485" s="812"/>
      <c r="CA485" s="812"/>
      <c r="CB485" s="812"/>
      <c r="CC485" s="812"/>
      <c r="CD485" s="812"/>
      <c r="CE485" s="812"/>
      <c r="CF485" s="812"/>
      <c r="CG485" s="812"/>
      <c r="CH485" s="812"/>
      <c r="CI485" s="812"/>
      <c r="CJ485" s="812"/>
      <c r="CK485" s="812"/>
      <c r="CL485" s="812"/>
      <c r="CM485" s="812"/>
      <c r="CN485" s="812"/>
      <c r="CO485" s="812"/>
      <c r="CP485" s="812"/>
      <c r="CQ485" s="812"/>
      <c r="CR485" s="812"/>
      <c r="CS485" s="812"/>
      <c r="CT485" s="812"/>
      <c r="CU485" s="812"/>
      <c r="CV485" s="812"/>
      <c r="CW485" s="812"/>
      <c r="CX485" s="812"/>
      <c r="CY485" s="812"/>
      <c r="CZ485" s="812"/>
      <c r="DA485" s="812"/>
      <c r="DB485" s="812"/>
      <c r="DC485" s="812"/>
      <c r="DD485" s="812"/>
      <c r="DE485" s="812"/>
      <c r="DF485" s="812"/>
      <c r="DG485" s="812"/>
      <c r="DH485" s="812"/>
      <c r="DI485" s="812"/>
      <c r="DJ485" s="812"/>
      <c r="DK485" s="812"/>
      <c r="DL485" s="812"/>
      <c r="DM485" s="812"/>
      <c r="DN485" s="812"/>
      <c r="DO485" s="812"/>
      <c r="DP485" s="812"/>
      <c r="DQ485" s="812"/>
      <c r="DR485" s="812"/>
      <c r="DS485" s="812"/>
      <c r="DT485" s="812"/>
      <c r="DU485" s="812"/>
      <c r="DV485" s="812"/>
      <c r="DW485" s="812"/>
      <c r="DX485" s="812"/>
      <c r="DY485" s="812"/>
      <c r="DZ485" s="812"/>
      <c r="EA485" s="812"/>
      <c r="EB485" s="812"/>
      <c r="EC485" s="812"/>
      <c r="ED485" s="812"/>
      <c r="EE485" s="812"/>
      <c r="EF485" s="812"/>
      <c r="EG485" s="812"/>
      <c r="EH485" s="812"/>
      <c r="EI485" s="812"/>
      <c r="EJ485" s="812"/>
      <c r="EK485" s="812"/>
      <c r="EL485" s="812"/>
      <c r="EM485" s="812"/>
      <c r="EN485" s="812"/>
      <c r="EO485" s="812"/>
      <c r="EP485" s="812"/>
      <c r="EQ485" s="812"/>
      <c r="ER485" s="812"/>
      <c r="ES485" s="812"/>
      <c r="ET485" s="812"/>
      <c r="EU485" s="812"/>
      <c r="EV485" s="812"/>
      <c r="EW485" s="812"/>
      <c r="EX485" s="812"/>
      <c r="EY485" s="812"/>
      <c r="EZ485" s="812"/>
      <c r="FA485" s="812"/>
      <c r="FB485" s="812"/>
      <c r="FC485" s="812"/>
      <c r="FD485" s="812"/>
      <c r="FE485" s="812"/>
      <c r="FF485" s="812"/>
      <c r="FG485" s="812"/>
      <c r="FH485" s="812"/>
      <c r="FI485" s="812"/>
      <c r="FJ485" s="812"/>
      <c r="FK485" s="812"/>
      <c r="FL485" s="812"/>
      <c r="FM485" s="812"/>
      <c r="FN485" s="812"/>
      <c r="FO485" s="812"/>
      <c r="FP485" s="812"/>
      <c r="FQ485" s="812"/>
      <c r="FR485" s="812"/>
      <c r="FS485" s="812"/>
      <c r="FT485" s="812"/>
      <c r="FU485" s="812"/>
      <c r="FV485" s="812"/>
      <c r="FW485" s="812"/>
      <c r="FX485" s="812"/>
      <c r="FY485" s="812"/>
      <c r="FZ485" s="812"/>
      <c r="GA485" s="812"/>
      <c r="GB485" s="812"/>
      <c r="GC485" s="812"/>
      <c r="GD485" s="812"/>
      <c r="GE485" s="812"/>
      <c r="GF485" s="812"/>
      <c r="GG485" s="812"/>
      <c r="GH485" s="812"/>
      <c r="GI485" s="812"/>
      <c r="GJ485" s="812"/>
      <c r="GK485" s="812"/>
      <c r="GL485" s="812"/>
      <c r="GM485" s="812"/>
    </row>
    <row r="486" spans="2:195" ht="15" customHeight="1" x14ac:dyDescent="0.2">
      <c r="B486" s="812"/>
      <c r="C486" s="812"/>
      <c r="D486" s="812"/>
      <c r="E486" s="812"/>
      <c r="F486" s="812"/>
      <c r="G486" s="812"/>
      <c r="H486" s="812"/>
      <c r="I486" s="812"/>
      <c r="J486" s="812"/>
      <c r="K486" s="812"/>
      <c r="L486" s="812"/>
      <c r="M486" s="812"/>
      <c r="N486" s="812"/>
      <c r="O486" s="812"/>
      <c r="P486" s="812"/>
      <c r="Q486" s="812"/>
      <c r="R486" s="812"/>
      <c r="S486" s="812"/>
      <c r="T486" s="812"/>
      <c r="U486" s="812"/>
      <c r="V486" s="812"/>
      <c r="W486" s="812"/>
      <c r="X486" s="812"/>
      <c r="Y486" s="812"/>
      <c r="Z486" s="812"/>
      <c r="AA486" s="812"/>
      <c r="AB486" s="812"/>
      <c r="AC486" s="812"/>
      <c r="AD486" s="812"/>
      <c r="AE486" s="812"/>
      <c r="AF486" s="812"/>
      <c r="AG486" s="812"/>
      <c r="AH486" s="812"/>
      <c r="AI486" s="812"/>
      <c r="AJ486" s="812"/>
      <c r="AK486" s="812"/>
      <c r="AL486" s="812"/>
      <c r="AM486" s="812"/>
      <c r="AN486" s="812"/>
      <c r="AO486" s="812"/>
      <c r="AP486" s="812"/>
      <c r="AQ486" s="812"/>
      <c r="AR486" s="812"/>
      <c r="AS486" s="812"/>
      <c r="AT486" s="812"/>
      <c r="AU486" s="812"/>
      <c r="AV486" s="812"/>
      <c r="AW486" s="812"/>
      <c r="AX486" s="812"/>
      <c r="AY486" s="812"/>
      <c r="AZ486" s="812"/>
      <c r="BA486" s="812"/>
      <c r="BB486" s="812"/>
      <c r="BC486" s="812"/>
      <c r="BD486" s="812"/>
      <c r="BE486" s="812"/>
      <c r="BF486" s="812"/>
      <c r="BG486" s="812"/>
      <c r="BH486" s="812"/>
      <c r="BI486" s="812"/>
      <c r="BJ486" s="812"/>
      <c r="BK486" s="812"/>
      <c r="BL486" s="812"/>
      <c r="BM486" s="812"/>
      <c r="BN486" s="812"/>
      <c r="BO486" s="812"/>
      <c r="BP486" s="812"/>
      <c r="BQ486" s="812"/>
      <c r="BR486" s="812"/>
      <c r="BS486" s="812"/>
      <c r="BT486" s="812"/>
      <c r="BU486" s="812"/>
      <c r="BV486" s="812"/>
      <c r="BW486" s="812"/>
      <c r="BX486" s="812"/>
      <c r="BY486" s="812"/>
      <c r="BZ486" s="812"/>
      <c r="CA486" s="812"/>
      <c r="CB486" s="812"/>
      <c r="CC486" s="812"/>
      <c r="CD486" s="812"/>
      <c r="CE486" s="812"/>
      <c r="CF486" s="812"/>
      <c r="CG486" s="812"/>
      <c r="CH486" s="812"/>
      <c r="CI486" s="812"/>
      <c r="CJ486" s="812"/>
      <c r="CK486" s="812"/>
      <c r="CL486" s="812"/>
      <c r="CM486" s="812"/>
      <c r="CN486" s="812"/>
      <c r="CO486" s="812"/>
      <c r="CP486" s="812"/>
      <c r="CQ486" s="812"/>
      <c r="CR486" s="812"/>
      <c r="CS486" s="812"/>
      <c r="CT486" s="812"/>
      <c r="CU486" s="812"/>
      <c r="CV486" s="812"/>
      <c r="CW486" s="812"/>
      <c r="CX486" s="812"/>
      <c r="CY486" s="812"/>
      <c r="CZ486" s="812"/>
      <c r="DA486" s="812"/>
      <c r="DB486" s="812"/>
      <c r="DC486" s="812"/>
      <c r="DD486" s="812"/>
      <c r="DE486" s="812"/>
      <c r="DF486" s="812"/>
      <c r="DG486" s="812"/>
      <c r="DH486" s="812"/>
      <c r="DI486" s="812"/>
      <c r="DJ486" s="812"/>
      <c r="DK486" s="812"/>
      <c r="DL486" s="812"/>
      <c r="DM486" s="812"/>
      <c r="DN486" s="812"/>
      <c r="DO486" s="812"/>
      <c r="DP486" s="812"/>
      <c r="DQ486" s="812"/>
      <c r="DR486" s="812"/>
      <c r="DS486" s="812"/>
      <c r="DT486" s="812"/>
      <c r="DU486" s="812"/>
      <c r="DV486" s="812"/>
      <c r="DW486" s="812"/>
      <c r="DX486" s="812"/>
      <c r="DY486" s="812"/>
      <c r="DZ486" s="812"/>
      <c r="EA486" s="812"/>
      <c r="EB486" s="812"/>
      <c r="EC486" s="812"/>
      <c r="ED486" s="812"/>
      <c r="EE486" s="812"/>
      <c r="EF486" s="812"/>
      <c r="EG486" s="812"/>
      <c r="EH486" s="812"/>
      <c r="EI486" s="812"/>
      <c r="EJ486" s="812"/>
      <c r="EK486" s="812"/>
      <c r="EL486" s="812"/>
      <c r="EM486" s="812"/>
      <c r="EN486" s="812"/>
      <c r="EO486" s="812"/>
      <c r="EP486" s="812"/>
      <c r="EQ486" s="812"/>
      <c r="ER486" s="812"/>
      <c r="ES486" s="812"/>
      <c r="ET486" s="812"/>
      <c r="EU486" s="812"/>
      <c r="EV486" s="812"/>
      <c r="EW486" s="812"/>
      <c r="EX486" s="812"/>
      <c r="EY486" s="812"/>
      <c r="EZ486" s="812"/>
      <c r="FA486" s="812"/>
      <c r="FB486" s="812"/>
      <c r="FC486" s="812"/>
      <c r="FD486" s="812"/>
      <c r="FE486" s="812"/>
      <c r="FF486" s="812"/>
      <c r="FG486" s="812"/>
      <c r="FH486" s="812"/>
      <c r="FI486" s="812"/>
      <c r="FJ486" s="812"/>
      <c r="FK486" s="812"/>
      <c r="FL486" s="812"/>
      <c r="FM486" s="812"/>
      <c r="FN486" s="812"/>
      <c r="FO486" s="812"/>
      <c r="FP486" s="812"/>
      <c r="FQ486" s="812"/>
      <c r="FR486" s="812"/>
      <c r="FS486" s="812"/>
      <c r="FT486" s="812"/>
      <c r="FU486" s="812"/>
      <c r="FV486" s="812"/>
      <c r="FW486" s="812"/>
      <c r="FX486" s="812"/>
      <c r="FY486" s="812"/>
      <c r="FZ486" s="812"/>
      <c r="GA486" s="812"/>
      <c r="GB486" s="812"/>
      <c r="GC486" s="812"/>
      <c r="GD486" s="812"/>
      <c r="GE486" s="812"/>
      <c r="GF486" s="812"/>
      <c r="GG486" s="812"/>
      <c r="GH486" s="812"/>
      <c r="GI486" s="812"/>
      <c r="GJ486" s="812"/>
      <c r="GK486" s="812"/>
      <c r="GL486" s="812"/>
      <c r="GM486" s="812"/>
    </row>
    <row r="487" spans="2:195" ht="15" customHeight="1" x14ac:dyDescent="0.2">
      <c r="B487" s="812"/>
      <c r="C487" s="812"/>
      <c r="D487" s="812"/>
      <c r="E487" s="812"/>
      <c r="F487" s="812"/>
      <c r="G487" s="812"/>
      <c r="H487" s="812"/>
      <c r="I487" s="812"/>
      <c r="J487" s="812"/>
      <c r="K487" s="812"/>
      <c r="L487" s="812"/>
      <c r="M487" s="812"/>
      <c r="N487" s="812"/>
      <c r="O487" s="812"/>
      <c r="P487" s="812"/>
      <c r="Q487" s="812"/>
      <c r="R487" s="812"/>
      <c r="S487" s="812"/>
      <c r="T487" s="812"/>
      <c r="U487" s="812"/>
      <c r="V487" s="812"/>
      <c r="W487" s="812"/>
      <c r="X487" s="812"/>
      <c r="Y487" s="812"/>
      <c r="Z487" s="812"/>
      <c r="AA487" s="812"/>
      <c r="AB487" s="812"/>
      <c r="AC487" s="812"/>
      <c r="AD487" s="812"/>
      <c r="AE487" s="812"/>
      <c r="AF487" s="812"/>
      <c r="AG487" s="812"/>
      <c r="AH487" s="812"/>
      <c r="AI487" s="812"/>
      <c r="AJ487" s="812"/>
      <c r="AK487" s="812"/>
      <c r="AL487" s="812"/>
      <c r="AM487" s="812"/>
      <c r="AN487" s="812"/>
      <c r="AO487" s="812"/>
      <c r="AP487" s="812"/>
      <c r="AQ487" s="812"/>
      <c r="AR487" s="812"/>
      <c r="AS487" s="812"/>
      <c r="AT487" s="812"/>
      <c r="AU487" s="812"/>
      <c r="AV487" s="812"/>
      <c r="AW487" s="812"/>
      <c r="AX487" s="812"/>
      <c r="AY487" s="812"/>
      <c r="AZ487" s="812"/>
      <c r="BA487" s="812"/>
      <c r="BB487" s="812"/>
      <c r="BC487" s="812"/>
      <c r="BD487" s="812"/>
      <c r="BE487" s="812"/>
      <c r="BF487" s="812"/>
      <c r="BG487" s="812"/>
      <c r="BH487" s="812"/>
      <c r="BI487" s="812"/>
      <c r="BJ487" s="812"/>
      <c r="BK487" s="812"/>
      <c r="BL487" s="812"/>
      <c r="BM487" s="812"/>
      <c r="BN487" s="812"/>
      <c r="BO487" s="812"/>
      <c r="BP487" s="812"/>
      <c r="BQ487" s="812"/>
      <c r="BR487" s="812"/>
      <c r="BS487" s="812"/>
      <c r="BT487" s="812"/>
      <c r="BU487" s="812"/>
      <c r="BV487" s="812"/>
      <c r="BW487" s="812"/>
      <c r="BX487" s="812"/>
      <c r="BY487" s="812"/>
      <c r="BZ487" s="812"/>
      <c r="CA487" s="812"/>
      <c r="CB487" s="812"/>
      <c r="CC487" s="812"/>
      <c r="CD487" s="812"/>
      <c r="CE487" s="812"/>
      <c r="CF487" s="812"/>
      <c r="CG487" s="812"/>
      <c r="CH487" s="812"/>
      <c r="CI487" s="812"/>
      <c r="CJ487" s="812"/>
      <c r="CK487" s="812"/>
      <c r="CL487" s="812"/>
      <c r="CM487" s="812"/>
      <c r="CN487" s="812"/>
      <c r="CO487" s="812"/>
      <c r="CP487" s="812"/>
      <c r="CQ487" s="812"/>
      <c r="CR487" s="812"/>
      <c r="CS487" s="812"/>
      <c r="CT487" s="812"/>
      <c r="CU487" s="812"/>
      <c r="CV487" s="812"/>
      <c r="CW487" s="812"/>
      <c r="CX487" s="812"/>
      <c r="CY487" s="812"/>
      <c r="CZ487" s="812"/>
      <c r="DA487" s="812"/>
      <c r="DB487" s="812"/>
      <c r="DC487" s="812"/>
      <c r="DD487" s="812"/>
      <c r="DE487" s="812"/>
      <c r="DF487" s="812"/>
      <c r="DG487" s="812"/>
      <c r="DH487" s="812"/>
      <c r="DI487" s="812"/>
      <c r="DJ487" s="812"/>
      <c r="DK487" s="812"/>
      <c r="DL487" s="812"/>
      <c r="DM487" s="812"/>
      <c r="DN487" s="812"/>
      <c r="DO487" s="812"/>
      <c r="DP487" s="812"/>
      <c r="DQ487" s="812"/>
      <c r="DR487" s="812"/>
      <c r="DS487" s="812"/>
      <c r="DT487" s="812"/>
      <c r="DU487" s="812"/>
      <c r="DV487" s="812"/>
      <c r="DW487" s="812"/>
      <c r="DX487" s="812"/>
      <c r="DY487" s="812"/>
      <c r="DZ487" s="812"/>
      <c r="EA487" s="812"/>
      <c r="EB487" s="812"/>
      <c r="EC487" s="812"/>
      <c r="ED487" s="812"/>
      <c r="EE487" s="812"/>
      <c r="EF487" s="812"/>
      <c r="EG487" s="812"/>
      <c r="EH487" s="812"/>
      <c r="EI487" s="812"/>
      <c r="EJ487" s="812"/>
      <c r="EK487" s="812"/>
      <c r="EL487" s="812"/>
      <c r="EM487" s="812"/>
      <c r="EN487" s="812"/>
      <c r="EO487" s="812"/>
      <c r="EP487" s="812"/>
      <c r="EQ487" s="812"/>
      <c r="ER487" s="812"/>
      <c r="ES487" s="812"/>
      <c r="ET487" s="812"/>
      <c r="EU487" s="812"/>
      <c r="EV487" s="812"/>
      <c r="EW487" s="812"/>
      <c r="EX487" s="812"/>
      <c r="EY487" s="812"/>
      <c r="EZ487" s="812"/>
      <c r="FA487" s="812"/>
      <c r="FB487" s="812"/>
      <c r="FC487" s="812"/>
      <c r="FD487" s="812"/>
      <c r="FE487" s="812"/>
      <c r="FF487" s="812"/>
      <c r="FG487" s="812"/>
      <c r="FH487" s="812"/>
      <c r="FI487" s="812"/>
      <c r="FJ487" s="812"/>
      <c r="FK487" s="812"/>
      <c r="FL487" s="812"/>
      <c r="FM487" s="812"/>
      <c r="FN487" s="812"/>
      <c r="FO487" s="812"/>
      <c r="FP487" s="812"/>
      <c r="FQ487" s="812"/>
      <c r="FR487" s="812"/>
      <c r="FS487" s="812"/>
      <c r="FT487" s="812"/>
      <c r="FU487" s="812"/>
      <c r="FV487" s="812"/>
      <c r="FW487" s="812"/>
      <c r="FX487" s="812"/>
      <c r="FY487" s="812"/>
      <c r="FZ487" s="812"/>
      <c r="GA487" s="812"/>
      <c r="GB487" s="812"/>
      <c r="GC487" s="812"/>
      <c r="GD487" s="812"/>
      <c r="GE487" s="812"/>
      <c r="GF487" s="812"/>
      <c r="GG487" s="812"/>
      <c r="GH487" s="812"/>
      <c r="GI487" s="812"/>
      <c r="GJ487" s="812"/>
      <c r="GK487" s="812"/>
      <c r="GL487" s="812"/>
      <c r="GM487" s="812"/>
    </row>
    <row r="488" spans="2:195" ht="15" customHeight="1" x14ac:dyDescent="0.2">
      <c r="B488" s="812"/>
      <c r="C488" s="812"/>
      <c r="D488" s="812"/>
      <c r="E488" s="812"/>
      <c r="F488" s="812"/>
      <c r="G488" s="812"/>
      <c r="H488" s="812"/>
      <c r="I488" s="812"/>
      <c r="J488" s="812"/>
      <c r="K488" s="812"/>
      <c r="L488" s="812"/>
      <c r="M488" s="812"/>
      <c r="N488" s="812"/>
      <c r="O488" s="812"/>
      <c r="P488" s="812"/>
      <c r="Q488" s="812"/>
      <c r="R488" s="812"/>
      <c r="S488" s="812"/>
      <c r="T488" s="812"/>
      <c r="U488" s="812"/>
      <c r="V488" s="812"/>
      <c r="W488" s="812"/>
      <c r="X488" s="812"/>
      <c r="Y488" s="812"/>
      <c r="Z488" s="812"/>
      <c r="AA488" s="812"/>
      <c r="AB488" s="812"/>
      <c r="AC488" s="812"/>
      <c r="AD488" s="812"/>
      <c r="AE488" s="812"/>
      <c r="AF488" s="812"/>
      <c r="AG488" s="812"/>
      <c r="AH488" s="812"/>
      <c r="AI488" s="812"/>
      <c r="AJ488" s="812"/>
      <c r="AK488" s="812"/>
      <c r="AL488" s="812"/>
      <c r="AM488" s="812"/>
      <c r="AN488" s="812"/>
      <c r="AO488" s="812"/>
      <c r="AP488" s="812"/>
      <c r="AQ488" s="812"/>
      <c r="AR488" s="812"/>
      <c r="AS488" s="812"/>
      <c r="AT488" s="812"/>
      <c r="AU488" s="812"/>
      <c r="AV488" s="812"/>
      <c r="AW488" s="812"/>
      <c r="AX488" s="812"/>
      <c r="AY488" s="812"/>
      <c r="AZ488" s="812"/>
      <c r="BA488" s="812"/>
      <c r="BB488" s="812"/>
      <c r="BC488" s="812"/>
      <c r="BD488" s="812"/>
      <c r="BE488" s="812"/>
      <c r="BF488" s="812"/>
      <c r="BG488" s="812"/>
      <c r="BH488" s="812"/>
      <c r="BI488" s="812"/>
      <c r="BJ488" s="812"/>
      <c r="BK488" s="812"/>
      <c r="BL488" s="812"/>
      <c r="BM488" s="812"/>
      <c r="BN488" s="812"/>
      <c r="BO488" s="812"/>
      <c r="BP488" s="812"/>
      <c r="BQ488" s="812"/>
      <c r="BR488" s="812"/>
      <c r="BS488" s="812"/>
      <c r="BT488" s="812"/>
      <c r="BU488" s="812"/>
      <c r="BV488" s="812"/>
      <c r="BW488" s="812"/>
      <c r="BX488" s="812"/>
      <c r="BY488" s="812"/>
      <c r="BZ488" s="812"/>
      <c r="CA488" s="812"/>
      <c r="CB488" s="812"/>
      <c r="CC488" s="812"/>
      <c r="CD488" s="812"/>
      <c r="CE488" s="812"/>
      <c r="CF488" s="812"/>
      <c r="CG488" s="812"/>
      <c r="CH488" s="812"/>
      <c r="CI488" s="812"/>
      <c r="CJ488" s="812"/>
      <c r="CK488" s="812"/>
      <c r="CL488" s="812"/>
      <c r="CM488" s="812"/>
      <c r="CN488" s="812"/>
      <c r="CO488" s="812"/>
      <c r="CP488" s="812"/>
      <c r="CQ488" s="812"/>
      <c r="CR488" s="812"/>
      <c r="CS488" s="812"/>
      <c r="CT488" s="812"/>
      <c r="CU488" s="812"/>
      <c r="CV488" s="812"/>
      <c r="CW488" s="812"/>
      <c r="CX488" s="812"/>
      <c r="CY488" s="812"/>
      <c r="CZ488" s="812"/>
      <c r="DA488" s="812"/>
      <c r="DB488" s="812"/>
      <c r="DC488" s="812"/>
      <c r="DD488" s="812"/>
      <c r="DE488" s="812"/>
      <c r="DF488" s="812"/>
      <c r="DG488" s="812"/>
      <c r="DH488" s="812"/>
      <c r="DI488" s="812"/>
      <c r="DJ488" s="812"/>
      <c r="DK488" s="812"/>
      <c r="DL488" s="812"/>
      <c r="DM488" s="812"/>
      <c r="DN488" s="812"/>
      <c r="DO488" s="812"/>
      <c r="DP488" s="812"/>
      <c r="DQ488" s="812"/>
      <c r="DR488" s="812"/>
      <c r="DS488" s="812"/>
      <c r="DT488" s="812"/>
      <c r="DU488" s="812"/>
      <c r="DV488" s="812"/>
      <c r="DW488" s="812"/>
      <c r="DX488" s="812"/>
      <c r="DY488" s="812"/>
      <c r="DZ488" s="812"/>
      <c r="EA488" s="812"/>
      <c r="EB488" s="812"/>
      <c r="EC488" s="812"/>
      <c r="ED488" s="812"/>
      <c r="EE488" s="812"/>
      <c r="EF488" s="812"/>
      <c r="EG488" s="812"/>
      <c r="EH488" s="812"/>
      <c r="EI488" s="812"/>
      <c r="EJ488" s="812"/>
      <c r="EK488" s="812"/>
      <c r="EL488" s="812"/>
      <c r="EM488" s="812"/>
      <c r="EN488" s="812"/>
      <c r="EO488" s="812"/>
      <c r="EP488" s="812"/>
      <c r="EQ488" s="812"/>
      <c r="ER488" s="812"/>
      <c r="ES488" s="812"/>
      <c r="ET488" s="812"/>
      <c r="EU488" s="812"/>
      <c r="EV488" s="812"/>
      <c r="EW488" s="812"/>
      <c r="EX488" s="812"/>
      <c r="EY488" s="812"/>
      <c r="EZ488" s="812"/>
      <c r="FA488" s="812"/>
      <c r="FB488" s="812"/>
      <c r="FC488" s="812"/>
      <c r="FD488" s="812"/>
      <c r="FE488" s="812"/>
      <c r="FF488" s="812"/>
      <c r="FG488" s="812"/>
      <c r="FH488" s="812"/>
      <c r="FI488" s="812"/>
      <c r="FJ488" s="812"/>
      <c r="FK488" s="812"/>
      <c r="FL488" s="812"/>
      <c r="FM488" s="812"/>
      <c r="FN488" s="812"/>
      <c r="FO488" s="812"/>
      <c r="FP488" s="812"/>
      <c r="FQ488" s="812"/>
      <c r="FR488" s="812"/>
      <c r="FS488" s="812"/>
      <c r="FT488" s="812"/>
      <c r="FU488" s="812"/>
      <c r="FV488" s="812"/>
      <c r="FW488" s="812"/>
      <c r="FX488" s="812"/>
      <c r="FY488" s="812"/>
      <c r="FZ488" s="812"/>
      <c r="GA488" s="812"/>
      <c r="GB488" s="812"/>
      <c r="GC488" s="812"/>
      <c r="GD488" s="812"/>
      <c r="GE488" s="812"/>
      <c r="GF488" s="812"/>
      <c r="GG488" s="812"/>
      <c r="GH488" s="812"/>
      <c r="GI488" s="812"/>
      <c r="GJ488" s="812"/>
      <c r="GK488" s="812"/>
      <c r="GL488" s="812"/>
      <c r="GM488" s="812"/>
    </row>
    <row r="489" spans="2:195" ht="15" customHeight="1" x14ac:dyDescent="0.2">
      <c r="B489" s="812"/>
      <c r="C489" s="812"/>
      <c r="D489" s="812"/>
      <c r="E489" s="812"/>
      <c r="F489" s="812"/>
      <c r="G489" s="812"/>
      <c r="H489" s="812"/>
      <c r="I489" s="812"/>
      <c r="J489" s="812"/>
      <c r="K489" s="812"/>
      <c r="L489" s="812"/>
      <c r="M489" s="812"/>
      <c r="N489" s="812"/>
      <c r="O489" s="812"/>
      <c r="P489" s="812"/>
      <c r="Q489" s="812"/>
      <c r="R489" s="812"/>
      <c r="S489" s="812"/>
      <c r="T489" s="812"/>
      <c r="U489" s="812"/>
      <c r="V489" s="812"/>
      <c r="W489" s="812"/>
      <c r="X489" s="812"/>
      <c r="Y489" s="812"/>
      <c r="Z489" s="812"/>
      <c r="AA489" s="812"/>
      <c r="AB489" s="812"/>
      <c r="AC489" s="812"/>
      <c r="AD489" s="812"/>
      <c r="AE489" s="812"/>
      <c r="AF489" s="812"/>
      <c r="AG489" s="812"/>
      <c r="AH489" s="812"/>
      <c r="AI489" s="812"/>
      <c r="AJ489" s="812"/>
      <c r="AK489" s="812"/>
      <c r="AL489" s="812"/>
      <c r="AM489" s="812"/>
      <c r="AN489" s="812"/>
      <c r="AO489" s="812"/>
      <c r="AP489" s="812"/>
      <c r="AQ489" s="812"/>
      <c r="AR489" s="812"/>
      <c r="AS489" s="812"/>
      <c r="AT489" s="812"/>
      <c r="AU489" s="812"/>
      <c r="AV489" s="812"/>
      <c r="AW489" s="812"/>
      <c r="AX489" s="812"/>
      <c r="AY489" s="812"/>
      <c r="AZ489" s="812"/>
      <c r="BA489" s="812"/>
      <c r="BB489" s="812"/>
      <c r="BC489" s="812"/>
      <c r="BD489" s="812"/>
      <c r="BE489" s="812"/>
      <c r="BF489" s="812"/>
      <c r="BG489" s="812"/>
      <c r="BH489" s="812"/>
      <c r="BI489" s="812"/>
      <c r="BJ489" s="812"/>
      <c r="BK489" s="812"/>
      <c r="BL489" s="812"/>
      <c r="BM489" s="812"/>
      <c r="BN489" s="812"/>
      <c r="BO489" s="812"/>
      <c r="BP489" s="812"/>
      <c r="BQ489" s="812"/>
      <c r="BR489" s="812"/>
      <c r="BS489" s="812"/>
      <c r="BT489" s="812"/>
      <c r="BU489" s="812"/>
      <c r="BV489" s="812"/>
      <c r="BW489" s="812"/>
      <c r="BX489" s="812"/>
      <c r="BY489" s="812"/>
      <c r="BZ489" s="812"/>
      <c r="CA489" s="812"/>
      <c r="CB489" s="812"/>
      <c r="CC489" s="812"/>
      <c r="CD489" s="812"/>
      <c r="CE489" s="812"/>
      <c r="CF489" s="812"/>
      <c r="CG489" s="812"/>
      <c r="CH489" s="812"/>
      <c r="CI489" s="812"/>
      <c r="CJ489" s="812"/>
      <c r="CK489" s="812"/>
      <c r="CL489" s="812"/>
      <c r="CM489" s="812"/>
      <c r="CN489" s="812"/>
      <c r="CO489" s="812"/>
      <c r="CP489" s="812"/>
      <c r="CQ489" s="812"/>
      <c r="CR489" s="812"/>
      <c r="CS489" s="812"/>
      <c r="CT489" s="812"/>
      <c r="CU489" s="812"/>
      <c r="CV489" s="812"/>
      <c r="CW489" s="812"/>
      <c r="CX489" s="812"/>
      <c r="CY489" s="812"/>
      <c r="CZ489" s="812"/>
      <c r="DA489" s="812"/>
      <c r="DB489" s="812"/>
      <c r="DC489" s="812"/>
      <c r="DD489" s="812"/>
      <c r="DE489" s="812"/>
      <c r="DF489" s="812"/>
      <c r="DG489" s="812"/>
      <c r="DH489" s="812"/>
      <c r="DI489" s="812"/>
      <c r="DJ489" s="812"/>
      <c r="DK489" s="812"/>
      <c r="DL489" s="812"/>
      <c r="DM489" s="812"/>
      <c r="DN489" s="812"/>
      <c r="DO489" s="812"/>
      <c r="DP489" s="812"/>
      <c r="DQ489" s="812"/>
      <c r="DR489" s="812"/>
      <c r="DS489" s="812"/>
      <c r="DT489" s="812"/>
      <c r="DU489" s="812"/>
      <c r="DV489" s="812"/>
      <c r="DW489" s="812"/>
      <c r="DX489" s="812"/>
      <c r="DY489" s="812"/>
      <c r="DZ489" s="812"/>
      <c r="EA489" s="812"/>
      <c r="EB489" s="812"/>
      <c r="EC489" s="812"/>
      <c r="ED489" s="812"/>
      <c r="EE489" s="812"/>
      <c r="EF489" s="812"/>
      <c r="EG489" s="812"/>
      <c r="EH489" s="812"/>
      <c r="EI489" s="812"/>
      <c r="EJ489" s="812"/>
      <c r="EK489" s="812"/>
      <c r="EL489" s="812"/>
      <c r="EM489" s="812"/>
      <c r="EN489" s="812"/>
      <c r="EO489" s="812"/>
      <c r="EP489" s="812"/>
      <c r="EQ489" s="812"/>
      <c r="ER489" s="812"/>
      <c r="ES489" s="812"/>
      <c r="ET489" s="812"/>
      <c r="EU489" s="812"/>
      <c r="EV489" s="812"/>
      <c r="EW489" s="812"/>
      <c r="EX489" s="812"/>
      <c r="EY489" s="812"/>
      <c r="EZ489" s="812"/>
      <c r="FA489" s="812"/>
      <c r="FB489" s="812"/>
      <c r="FC489" s="812"/>
      <c r="FD489" s="812"/>
      <c r="FE489" s="812"/>
      <c r="FF489" s="812"/>
      <c r="FG489" s="812"/>
      <c r="FH489" s="812"/>
      <c r="FI489" s="812"/>
      <c r="FJ489" s="812"/>
      <c r="FK489" s="812"/>
      <c r="FL489" s="812"/>
      <c r="FM489" s="812"/>
      <c r="FN489" s="812"/>
      <c r="FO489" s="812"/>
      <c r="FP489" s="812"/>
      <c r="FQ489" s="812"/>
      <c r="FR489" s="812"/>
      <c r="FS489" s="812"/>
      <c r="FT489" s="812"/>
      <c r="FU489" s="812"/>
      <c r="FV489" s="812"/>
      <c r="FW489" s="812"/>
      <c r="FX489" s="812"/>
      <c r="FY489" s="812"/>
      <c r="FZ489" s="812"/>
      <c r="GA489" s="812"/>
      <c r="GB489" s="812"/>
      <c r="GC489" s="812"/>
      <c r="GD489" s="812"/>
      <c r="GE489" s="812"/>
      <c r="GF489" s="812"/>
      <c r="GG489" s="812"/>
      <c r="GH489" s="812"/>
      <c r="GI489" s="812"/>
      <c r="GJ489" s="812"/>
      <c r="GK489" s="812"/>
      <c r="GL489" s="812"/>
      <c r="GM489" s="812"/>
    </row>
    <row r="490" spans="2:195" ht="15" customHeight="1" x14ac:dyDescent="0.2">
      <c r="B490" s="812"/>
      <c r="C490" s="812"/>
      <c r="D490" s="812"/>
      <c r="E490" s="812"/>
      <c r="F490" s="812"/>
      <c r="G490" s="812"/>
      <c r="H490" s="812"/>
      <c r="I490" s="812"/>
      <c r="J490" s="812"/>
      <c r="K490" s="812"/>
      <c r="L490" s="812"/>
      <c r="M490" s="812"/>
      <c r="N490" s="812"/>
      <c r="O490" s="812"/>
      <c r="P490" s="812"/>
      <c r="Q490" s="812"/>
      <c r="R490" s="812"/>
      <c r="S490" s="812"/>
      <c r="T490" s="812"/>
      <c r="U490" s="812"/>
      <c r="V490" s="812"/>
      <c r="W490" s="812"/>
      <c r="X490" s="812"/>
      <c r="Y490" s="812"/>
      <c r="Z490" s="812"/>
      <c r="AA490" s="812"/>
      <c r="AB490" s="812"/>
      <c r="AC490" s="812"/>
      <c r="AD490" s="812"/>
      <c r="AE490" s="812"/>
      <c r="AF490" s="812"/>
      <c r="AG490" s="812"/>
      <c r="AH490" s="812"/>
      <c r="AI490" s="812"/>
      <c r="AJ490" s="812"/>
      <c r="AK490" s="812"/>
      <c r="AL490" s="812"/>
      <c r="AM490" s="812"/>
      <c r="AN490" s="812"/>
      <c r="AO490" s="812"/>
      <c r="AP490" s="812"/>
      <c r="AQ490" s="812"/>
      <c r="AR490" s="812"/>
      <c r="AS490" s="812"/>
      <c r="AT490" s="812"/>
      <c r="AU490" s="812"/>
      <c r="AV490" s="812"/>
      <c r="AW490" s="812"/>
      <c r="AX490" s="812"/>
      <c r="AY490" s="812"/>
      <c r="AZ490" s="812"/>
      <c r="BA490" s="812"/>
      <c r="BB490" s="812"/>
      <c r="BC490" s="812"/>
      <c r="BD490" s="812"/>
      <c r="BE490" s="812"/>
      <c r="BF490" s="812"/>
      <c r="BG490" s="812"/>
      <c r="BH490" s="812"/>
      <c r="BI490" s="812"/>
      <c r="BJ490" s="812"/>
      <c r="BK490" s="812"/>
      <c r="BL490" s="812"/>
      <c r="BM490" s="812"/>
      <c r="BN490" s="812"/>
      <c r="BO490" s="812"/>
      <c r="BP490" s="812"/>
      <c r="BQ490" s="812"/>
      <c r="BR490" s="812"/>
      <c r="BS490" s="812"/>
      <c r="BT490" s="812"/>
      <c r="BU490" s="812"/>
      <c r="BV490" s="812"/>
      <c r="BW490" s="812"/>
      <c r="BX490" s="812"/>
      <c r="BY490" s="812"/>
      <c r="BZ490" s="812"/>
      <c r="CA490" s="812"/>
      <c r="CB490" s="812"/>
      <c r="CC490" s="812"/>
      <c r="CD490" s="812"/>
      <c r="CE490" s="812"/>
      <c r="CF490" s="812"/>
      <c r="CG490" s="812"/>
      <c r="CH490" s="812"/>
      <c r="CI490" s="812"/>
      <c r="CJ490" s="812"/>
      <c r="CK490" s="812"/>
      <c r="CL490" s="812"/>
      <c r="CM490" s="812"/>
      <c r="CN490" s="812"/>
      <c r="CO490" s="812"/>
      <c r="CP490" s="812"/>
      <c r="CQ490" s="812"/>
      <c r="CR490" s="812"/>
      <c r="CS490" s="812"/>
      <c r="CT490" s="812"/>
      <c r="CU490" s="812"/>
      <c r="CV490" s="812"/>
      <c r="CW490" s="812"/>
      <c r="CX490" s="812"/>
      <c r="CY490" s="812"/>
      <c r="CZ490" s="812"/>
      <c r="DA490" s="812"/>
      <c r="DB490" s="812"/>
      <c r="DC490" s="812"/>
      <c r="DD490" s="812"/>
      <c r="DE490" s="812"/>
      <c r="DF490" s="812"/>
      <c r="DG490" s="812"/>
      <c r="DH490" s="812"/>
      <c r="DI490" s="812"/>
      <c r="DJ490" s="812"/>
      <c r="DK490" s="812"/>
      <c r="DL490" s="812"/>
      <c r="DM490" s="812"/>
      <c r="DN490" s="812"/>
      <c r="DO490" s="812"/>
      <c r="DP490" s="812"/>
      <c r="DQ490" s="812"/>
      <c r="DR490" s="812"/>
      <c r="DS490" s="812"/>
      <c r="DT490" s="812"/>
      <c r="DU490" s="812"/>
      <c r="DV490" s="812"/>
      <c r="DW490" s="812"/>
      <c r="DX490" s="812"/>
      <c r="DY490" s="812"/>
      <c r="DZ490" s="812"/>
      <c r="EA490" s="812"/>
      <c r="EB490" s="812"/>
      <c r="EC490" s="812"/>
      <c r="ED490" s="812"/>
      <c r="EE490" s="812"/>
      <c r="EF490" s="812"/>
      <c r="EG490" s="812"/>
      <c r="EH490" s="812"/>
      <c r="EI490" s="812"/>
      <c r="EJ490" s="812"/>
      <c r="EK490" s="812"/>
      <c r="EL490" s="812"/>
      <c r="EM490" s="812"/>
      <c r="EN490" s="812"/>
      <c r="EO490" s="812"/>
      <c r="EP490" s="812"/>
      <c r="EQ490" s="812"/>
      <c r="ER490" s="812"/>
      <c r="ES490" s="812"/>
      <c r="ET490" s="812"/>
      <c r="EU490" s="812"/>
      <c r="EV490" s="812"/>
      <c r="EW490" s="812"/>
      <c r="EX490" s="812"/>
      <c r="EY490" s="812"/>
      <c r="EZ490" s="812"/>
      <c r="FA490" s="812"/>
      <c r="FB490" s="812"/>
      <c r="FC490" s="812"/>
      <c r="FD490" s="812"/>
      <c r="FE490" s="812"/>
      <c r="FF490" s="812"/>
      <c r="FG490" s="812"/>
      <c r="FH490" s="812"/>
      <c r="FI490" s="812"/>
      <c r="FJ490" s="812"/>
      <c r="FK490" s="812"/>
      <c r="FL490" s="812"/>
      <c r="FM490" s="812"/>
      <c r="FN490" s="812"/>
      <c r="FO490" s="812"/>
      <c r="FP490" s="812"/>
      <c r="FQ490" s="812"/>
      <c r="FR490" s="812"/>
      <c r="FS490" s="812"/>
      <c r="FT490" s="812"/>
      <c r="FU490" s="812"/>
      <c r="FV490" s="812"/>
      <c r="FW490" s="812"/>
      <c r="FX490" s="812"/>
      <c r="FY490" s="812"/>
      <c r="FZ490" s="812"/>
      <c r="GA490" s="812"/>
      <c r="GB490" s="812"/>
      <c r="GC490" s="812"/>
      <c r="GD490" s="812"/>
      <c r="GE490" s="812"/>
      <c r="GF490" s="812"/>
      <c r="GG490" s="812"/>
      <c r="GH490" s="812"/>
      <c r="GI490" s="812"/>
      <c r="GJ490" s="812"/>
      <c r="GK490" s="812"/>
      <c r="GL490" s="812"/>
      <c r="GM490" s="812"/>
    </row>
    <row r="491" spans="2:195" ht="15" customHeight="1" x14ac:dyDescent="0.2">
      <c r="B491" s="812"/>
      <c r="C491" s="812"/>
      <c r="D491" s="812"/>
      <c r="E491" s="812"/>
      <c r="F491" s="812"/>
      <c r="G491" s="812"/>
      <c r="H491" s="812"/>
      <c r="I491" s="812"/>
      <c r="J491" s="812"/>
      <c r="K491" s="812"/>
      <c r="L491" s="812"/>
      <c r="M491" s="812"/>
      <c r="N491" s="812"/>
      <c r="O491" s="812"/>
      <c r="P491" s="812"/>
      <c r="Q491" s="812"/>
      <c r="R491" s="812"/>
      <c r="S491" s="812"/>
      <c r="T491" s="812"/>
      <c r="U491" s="812"/>
      <c r="V491" s="812"/>
      <c r="W491" s="812"/>
      <c r="X491" s="812"/>
      <c r="Y491" s="812"/>
      <c r="Z491" s="812"/>
      <c r="AA491" s="812"/>
      <c r="AB491" s="812"/>
      <c r="AC491" s="812"/>
      <c r="AD491" s="812"/>
      <c r="AE491" s="812"/>
      <c r="AF491" s="812"/>
      <c r="AG491" s="812"/>
      <c r="AH491" s="812"/>
      <c r="AI491" s="812"/>
      <c r="AJ491" s="812"/>
      <c r="AK491" s="812"/>
      <c r="AL491" s="812"/>
      <c r="AM491" s="812"/>
      <c r="AN491" s="812"/>
      <c r="AO491" s="812"/>
      <c r="AP491" s="812"/>
      <c r="AQ491" s="812"/>
      <c r="AR491" s="812"/>
      <c r="AS491" s="812"/>
      <c r="AT491" s="812"/>
      <c r="AU491" s="812"/>
      <c r="AV491" s="812"/>
      <c r="AW491" s="812"/>
      <c r="AX491" s="812"/>
      <c r="AY491" s="812"/>
      <c r="AZ491" s="812"/>
      <c r="BA491" s="812"/>
      <c r="BB491" s="812"/>
      <c r="BC491" s="812"/>
      <c r="BD491" s="812"/>
      <c r="BE491" s="812"/>
      <c r="BF491" s="812"/>
      <c r="BG491" s="812"/>
      <c r="BH491" s="812"/>
      <c r="BI491" s="812"/>
      <c r="BJ491" s="812"/>
      <c r="BK491" s="812"/>
      <c r="BL491" s="812"/>
      <c r="BM491" s="812"/>
      <c r="BN491" s="812"/>
      <c r="BO491" s="812"/>
      <c r="BP491" s="812"/>
      <c r="BQ491" s="812"/>
      <c r="BR491" s="812"/>
      <c r="BS491" s="812"/>
      <c r="BT491" s="812"/>
      <c r="BU491" s="812"/>
      <c r="BV491" s="812"/>
      <c r="BW491" s="812"/>
      <c r="BX491" s="812"/>
      <c r="BY491" s="812"/>
      <c r="BZ491" s="812"/>
      <c r="CA491" s="812"/>
      <c r="CB491" s="812"/>
      <c r="CC491" s="812"/>
      <c r="CD491" s="812"/>
      <c r="CE491" s="812"/>
      <c r="CF491" s="812"/>
      <c r="CG491" s="812"/>
      <c r="CH491" s="812"/>
      <c r="CI491" s="812"/>
      <c r="CJ491" s="812"/>
      <c r="CK491" s="812"/>
      <c r="CL491" s="812"/>
      <c r="CM491" s="812"/>
      <c r="CN491" s="812"/>
      <c r="CO491" s="812"/>
      <c r="CP491" s="812"/>
      <c r="CQ491" s="812"/>
      <c r="CR491" s="812"/>
      <c r="CS491" s="812"/>
      <c r="CT491" s="812"/>
      <c r="CU491" s="812"/>
      <c r="CV491" s="812"/>
      <c r="CW491" s="812"/>
      <c r="CX491" s="812"/>
      <c r="CY491" s="812"/>
      <c r="CZ491" s="812"/>
      <c r="DA491" s="812"/>
      <c r="DB491" s="812"/>
      <c r="DC491" s="812"/>
      <c r="DD491" s="812"/>
      <c r="DE491" s="812"/>
      <c r="DF491" s="812"/>
      <c r="DG491" s="812"/>
      <c r="DH491" s="812"/>
      <c r="DI491" s="812"/>
      <c r="DJ491" s="812"/>
      <c r="DK491" s="812"/>
      <c r="DL491" s="812"/>
      <c r="DM491" s="812"/>
      <c r="DN491" s="812"/>
      <c r="DO491" s="812"/>
      <c r="DP491" s="812"/>
      <c r="DQ491" s="812"/>
      <c r="DR491" s="812"/>
      <c r="DS491" s="812"/>
      <c r="DT491" s="812"/>
      <c r="DU491" s="812"/>
      <c r="DV491" s="812"/>
      <c r="DW491" s="812"/>
      <c r="DX491" s="812"/>
      <c r="DY491" s="812"/>
      <c r="DZ491" s="812"/>
      <c r="EA491" s="812"/>
      <c r="EB491" s="812"/>
      <c r="EC491" s="812"/>
      <c r="ED491" s="812"/>
      <c r="EE491" s="812"/>
      <c r="EF491" s="812"/>
      <c r="EG491" s="812"/>
      <c r="EH491" s="812"/>
      <c r="EI491" s="812"/>
      <c r="EJ491" s="812"/>
      <c r="EK491" s="812"/>
      <c r="EL491" s="812"/>
      <c r="EM491" s="812"/>
      <c r="EN491" s="812"/>
      <c r="EO491" s="812"/>
      <c r="EP491" s="812"/>
      <c r="EQ491" s="812"/>
      <c r="ER491" s="812"/>
      <c r="ES491" s="812"/>
      <c r="ET491" s="812"/>
      <c r="EU491" s="812"/>
      <c r="EV491" s="812"/>
      <c r="EW491" s="812"/>
      <c r="EX491" s="812"/>
      <c r="EY491" s="812"/>
      <c r="EZ491" s="812"/>
      <c r="FA491" s="812"/>
      <c r="FB491" s="812"/>
      <c r="FC491" s="812"/>
      <c r="FD491" s="812"/>
      <c r="FE491" s="812"/>
      <c r="FF491" s="812"/>
      <c r="FG491" s="812"/>
      <c r="FH491" s="812"/>
      <c r="FI491" s="812"/>
      <c r="FJ491" s="812"/>
      <c r="FK491" s="812"/>
      <c r="FL491" s="812"/>
      <c r="FM491" s="812"/>
      <c r="FN491" s="812"/>
      <c r="FO491" s="812"/>
      <c r="FP491" s="812"/>
      <c r="FQ491" s="812"/>
      <c r="FR491" s="812"/>
      <c r="FS491" s="812"/>
      <c r="FT491" s="812"/>
      <c r="FU491" s="812"/>
      <c r="FV491" s="812"/>
      <c r="FW491" s="812"/>
      <c r="FX491" s="812"/>
      <c r="FY491" s="812"/>
      <c r="FZ491" s="812"/>
      <c r="GA491" s="812"/>
      <c r="GB491" s="812"/>
      <c r="GC491" s="812"/>
      <c r="GD491" s="812"/>
      <c r="GE491" s="812"/>
      <c r="GF491" s="812"/>
      <c r="GG491" s="812"/>
      <c r="GH491" s="812"/>
      <c r="GI491" s="812"/>
      <c r="GJ491" s="812"/>
      <c r="GK491" s="812"/>
      <c r="GL491" s="812"/>
      <c r="GM491" s="812"/>
    </row>
    <row r="492" spans="2:195" ht="15" customHeight="1" x14ac:dyDescent="0.2">
      <c r="B492" s="812"/>
      <c r="C492" s="812"/>
      <c r="D492" s="812"/>
      <c r="E492" s="812"/>
      <c r="F492" s="812"/>
      <c r="G492" s="812"/>
      <c r="H492" s="812"/>
      <c r="I492" s="812"/>
      <c r="J492" s="812"/>
      <c r="K492" s="812"/>
      <c r="L492" s="812"/>
      <c r="M492" s="812"/>
      <c r="N492" s="812"/>
      <c r="O492" s="812"/>
      <c r="P492" s="812"/>
      <c r="Q492" s="812"/>
      <c r="R492" s="812"/>
      <c r="S492" s="812"/>
      <c r="T492" s="812"/>
      <c r="U492" s="812"/>
      <c r="V492" s="812"/>
      <c r="W492" s="812"/>
      <c r="X492" s="812"/>
      <c r="Y492" s="812"/>
      <c r="Z492" s="812"/>
      <c r="AA492" s="812"/>
      <c r="AB492" s="812"/>
      <c r="AC492" s="812"/>
      <c r="AD492" s="812"/>
      <c r="AE492" s="812"/>
      <c r="AF492" s="812"/>
      <c r="AG492" s="812"/>
      <c r="AH492" s="812"/>
      <c r="AI492" s="812"/>
      <c r="AJ492" s="812"/>
      <c r="AK492" s="812"/>
      <c r="AL492" s="812"/>
      <c r="AM492" s="812"/>
      <c r="AN492" s="812"/>
      <c r="AO492" s="812"/>
      <c r="AP492" s="812"/>
      <c r="AQ492" s="812"/>
      <c r="AR492" s="812"/>
      <c r="AS492" s="812"/>
      <c r="AT492" s="812"/>
      <c r="AU492" s="812"/>
      <c r="AV492" s="812"/>
      <c r="AW492" s="812"/>
      <c r="AX492" s="812"/>
      <c r="AY492" s="812"/>
      <c r="AZ492" s="812"/>
      <c r="BA492" s="812"/>
      <c r="BB492" s="812"/>
      <c r="BC492" s="812"/>
      <c r="BD492" s="812"/>
      <c r="BE492" s="812"/>
      <c r="BF492" s="812"/>
      <c r="BG492" s="812"/>
      <c r="BH492" s="812"/>
      <c r="BI492" s="812"/>
      <c r="BJ492" s="812"/>
      <c r="BK492" s="812"/>
      <c r="BL492" s="812"/>
      <c r="BM492" s="812"/>
      <c r="BN492" s="812"/>
      <c r="BO492" s="812"/>
      <c r="BP492" s="812"/>
      <c r="BQ492" s="812"/>
      <c r="BR492" s="812"/>
      <c r="BS492" s="812"/>
      <c r="BT492" s="812"/>
      <c r="BU492" s="812"/>
      <c r="BV492" s="812"/>
      <c r="BW492" s="812"/>
      <c r="BX492" s="812"/>
      <c r="BY492" s="812"/>
      <c r="BZ492" s="812"/>
      <c r="CA492" s="812"/>
      <c r="CB492" s="812"/>
      <c r="CC492" s="812"/>
      <c r="CD492" s="812"/>
      <c r="CE492" s="812"/>
      <c r="CF492" s="812"/>
      <c r="CG492" s="812"/>
      <c r="CH492" s="812"/>
      <c r="CI492" s="812"/>
      <c r="CJ492" s="812"/>
      <c r="CK492" s="812"/>
      <c r="CL492" s="812"/>
      <c r="CM492" s="812"/>
      <c r="CN492" s="812"/>
      <c r="CO492" s="812"/>
      <c r="CP492" s="812"/>
      <c r="CQ492" s="812"/>
      <c r="CR492" s="812"/>
      <c r="CS492" s="812"/>
      <c r="CT492" s="812"/>
      <c r="CU492" s="812"/>
      <c r="CV492" s="812"/>
      <c r="CW492" s="812"/>
      <c r="CX492" s="812"/>
      <c r="CY492" s="812"/>
      <c r="CZ492" s="812"/>
      <c r="DA492" s="812"/>
      <c r="DB492" s="812"/>
      <c r="DC492" s="812"/>
      <c r="DD492" s="812"/>
      <c r="DE492" s="812"/>
      <c r="DF492" s="812"/>
      <c r="DG492" s="812"/>
      <c r="DH492" s="812"/>
      <c r="DI492" s="812"/>
      <c r="DJ492" s="812"/>
      <c r="DK492" s="812"/>
      <c r="DL492" s="812"/>
      <c r="DM492" s="812"/>
      <c r="DN492" s="812"/>
      <c r="DO492" s="812"/>
      <c r="DP492" s="812"/>
      <c r="DQ492" s="812"/>
      <c r="DR492" s="812"/>
      <c r="DS492" s="812"/>
      <c r="DT492" s="812"/>
      <c r="DU492" s="812"/>
      <c r="DV492" s="812"/>
      <c r="DW492" s="812"/>
      <c r="DX492" s="812"/>
      <c r="DY492" s="812"/>
      <c r="DZ492" s="812"/>
      <c r="EA492" s="812"/>
      <c r="EB492" s="812"/>
      <c r="EC492" s="812"/>
      <c r="ED492" s="812"/>
      <c r="EE492" s="812"/>
      <c r="EF492" s="812"/>
      <c r="EG492" s="812"/>
      <c r="EH492" s="812"/>
      <c r="EI492" s="812"/>
      <c r="EJ492" s="812"/>
      <c r="EK492" s="812"/>
      <c r="EL492" s="812"/>
      <c r="EM492" s="812"/>
      <c r="EN492" s="812"/>
      <c r="EO492" s="812"/>
      <c r="EP492" s="812"/>
      <c r="EQ492" s="812"/>
      <c r="ER492" s="812"/>
      <c r="ES492" s="812"/>
      <c r="ET492" s="812"/>
      <c r="EU492" s="812"/>
      <c r="EV492" s="812"/>
      <c r="EW492" s="812"/>
      <c r="EX492" s="812"/>
      <c r="EY492" s="812"/>
      <c r="EZ492" s="812"/>
      <c r="FA492" s="812"/>
      <c r="FB492" s="812"/>
      <c r="FC492" s="812"/>
      <c r="FD492" s="812"/>
      <c r="FE492" s="812"/>
      <c r="FF492" s="812"/>
      <c r="FG492" s="812"/>
      <c r="FH492" s="812"/>
      <c r="FI492" s="812"/>
      <c r="FJ492" s="812"/>
      <c r="FK492" s="812"/>
      <c r="FL492" s="812"/>
      <c r="FM492" s="812"/>
      <c r="FN492" s="812"/>
      <c r="FO492" s="812"/>
      <c r="FP492" s="812"/>
      <c r="FQ492" s="812"/>
      <c r="FR492" s="812"/>
      <c r="FS492" s="812"/>
      <c r="FT492" s="812"/>
      <c r="FU492" s="812"/>
      <c r="FV492" s="812"/>
      <c r="FW492" s="812"/>
      <c r="FX492" s="812"/>
      <c r="FY492" s="812"/>
      <c r="FZ492" s="812"/>
      <c r="GA492" s="812"/>
      <c r="GB492" s="812"/>
      <c r="GC492" s="812"/>
      <c r="GD492" s="812"/>
      <c r="GE492" s="812"/>
      <c r="GF492" s="812"/>
      <c r="GG492" s="812"/>
      <c r="GH492" s="812"/>
      <c r="GI492" s="812"/>
      <c r="GJ492" s="812"/>
      <c r="GK492" s="812"/>
      <c r="GL492" s="812"/>
      <c r="GM492" s="812"/>
    </row>
    <row r="493" spans="2:195" ht="15" customHeight="1" x14ac:dyDescent="0.2">
      <c r="B493" s="812"/>
      <c r="C493" s="812"/>
      <c r="D493" s="812"/>
      <c r="E493" s="812"/>
      <c r="F493" s="812"/>
      <c r="G493" s="812"/>
      <c r="H493" s="812"/>
      <c r="I493" s="812"/>
      <c r="J493" s="812"/>
      <c r="K493" s="812"/>
      <c r="L493" s="812"/>
      <c r="M493" s="812"/>
      <c r="N493" s="812"/>
      <c r="O493" s="812"/>
      <c r="P493" s="812"/>
      <c r="Q493" s="812"/>
      <c r="R493" s="812"/>
      <c r="S493" s="812"/>
      <c r="T493" s="812"/>
      <c r="U493" s="812"/>
      <c r="V493" s="812"/>
      <c r="W493" s="812"/>
      <c r="X493" s="812"/>
      <c r="Y493" s="812"/>
      <c r="Z493" s="812"/>
      <c r="AA493" s="812"/>
      <c r="AB493" s="812"/>
      <c r="AC493" s="812"/>
      <c r="AD493" s="812"/>
      <c r="AE493" s="812"/>
      <c r="AF493" s="812"/>
      <c r="AG493" s="812"/>
      <c r="AH493" s="812"/>
      <c r="AI493" s="812"/>
      <c r="AJ493" s="812"/>
      <c r="AK493" s="812"/>
      <c r="AL493" s="812"/>
      <c r="AM493" s="812"/>
      <c r="AN493" s="812"/>
      <c r="AO493" s="812"/>
      <c r="AP493" s="812"/>
      <c r="AQ493" s="812"/>
      <c r="AR493" s="812"/>
      <c r="AS493" s="812"/>
      <c r="AT493" s="812"/>
      <c r="AU493" s="812"/>
      <c r="AV493" s="812"/>
      <c r="AW493" s="812"/>
      <c r="AX493" s="812"/>
      <c r="AY493" s="812"/>
      <c r="AZ493" s="812"/>
      <c r="BA493" s="812"/>
      <c r="BB493" s="812"/>
      <c r="BC493" s="812"/>
      <c r="BD493" s="812"/>
      <c r="BE493" s="812"/>
      <c r="BF493" s="812"/>
      <c r="BG493" s="812"/>
      <c r="BH493" s="812"/>
      <c r="BI493" s="812"/>
      <c r="BJ493" s="812"/>
      <c r="BK493" s="812"/>
      <c r="BL493" s="812"/>
      <c r="BM493" s="812"/>
      <c r="BN493" s="812"/>
      <c r="BO493" s="812"/>
      <c r="BP493" s="812"/>
      <c r="BQ493" s="812"/>
      <c r="BR493" s="812"/>
      <c r="BS493" s="812"/>
      <c r="BT493" s="812"/>
      <c r="BU493" s="812"/>
      <c r="BV493" s="812"/>
      <c r="BW493" s="812"/>
      <c r="BX493" s="812"/>
      <c r="BY493" s="812"/>
      <c r="BZ493" s="812"/>
      <c r="CA493" s="812"/>
      <c r="CB493" s="812"/>
      <c r="CC493" s="812"/>
      <c r="CD493" s="812"/>
      <c r="CE493" s="812"/>
      <c r="CF493" s="812"/>
      <c r="CG493" s="812"/>
      <c r="CH493" s="812"/>
      <c r="CI493" s="812"/>
      <c r="CJ493" s="812"/>
      <c r="CK493" s="812"/>
      <c r="CL493" s="812"/>
      <c r="CM493" s="812"/>
      <c r="CN493" s="812"/>
      <c r="CO493" s="812"/>
      <c r="CP493" s="812"/>
      <c r="CQ493" s="812"/>
      <c r="CR493" s="812"/>
      <c r="CS493" s="812"/>
      <c r="CT493" s="812"/>
      <c r="CU493" s="812"/>
      <c r="CV493" s="812"/>
      <c r="CW493" s="812"/>
      <c r="CX493" s="812"/>
      <c r="CY493" s="812"/>
      <c r="CZ493" s="812"/>
      <c r="DA493" s="812"/>
      <c r="DB493" s="812"/>
      <c r="DC493" s="812"/>
      <c r="DD493" s="812"/>
      <c r="DE493" s="812"/>
      <c r="DF493" s="812"/>
      <c r="DG493" s="812"/>
      <c r="DH493" s="812"/>
      <c r="DI493" s="812"/>
      <c r="DJ493" s="812"/>
      <c r="DK493" s="812"/>
      <c r="DL493" s="812"/>
      <c r="DM493" s="812"/>
      <c r="DN493" s="812"/>
      <c r="DO493" s="812"/>
      <c r="DP493" s="812"/>
      <c r="DQ493" s="812"/>
      <c r="DR493" s="812"/>
      <c r="DS493" s="812"/>
      <c r="DT493" s="812"/>
      <c r="DU493" s="812"/>
      <c r="DV493" s="812"/>
      <c r="DW493" s="812"/>
      <c r="DX493" s="812"/>
      <c r="DY493" s="812"/>
      <c r="DZ493" s="812"/>
      <c r="EA493" s="812"/>
      <c r="EB493" s="812"/>
      <c r="EC493" s="812"/>
      <c r="ED493" s="812"/>
      <c r="EE493" s="812"/>
      <c r="EF493" s="812"/>
      <c r="EG493" s="812"/>
      <c r="EH493" s="812"/>
      <c r="EI493" s="812"/>
      <c r="EJ493" s="812"/>
      <c r="EK493" s="812"/>
      <c r="EL493" s="812"/>
      <c r="EM493" s="812"/>
      <c r="EN493" s="812"/>
      <c r="EO493" s="812"/>
      <c r="EP493" s="812"/>
      <c r="EQ493" s="812"/>
      <c r="ER493" s="812"/>
      <c r="ES493" s="812"/>
      <c r="ET493" s="812"/>
      <c r="EU493" s="812"/>
      <c r="EV493" s="812"/>
      <c r="EW493" s="812"/>
      <c r="EX493" s="812"/>
      <c r="EY493" s="812"/>
      <c r="EZ493" s="812"/>
      <c r="FA493" s="812"/>
      <c r="FB493" s="812"/>
      <c r="FC493" s="812"/>
      <c r="FD493" s="812"/>
      <c r="FE493" s="812"/>
      <c r="FF493" s="812"/>
      <c r="FG493" s="812"/>
      <c r="FH493" s="812"/>
      <c r="FI493" s="812"/>
      <c r="FJ493" s="812"/>
      <c r="FK493" s="812"/>
      <c r="FL493" s="812"/>
      <c r="FM493" s="812"/>
      <c r="FN493" s="812"/>
      <c r="FO493" s="812"/>
      <c r="FP493" s="812"/>
      <c r="FQ493" s="812"/>
      <c r="FR493" s="812"/>
      <c r="FS493" s="812"/>
      <c r="FT493" s="812"/>
      <c r="FU493" s="812"/>
      <c r="FV493" s="812"/>
      <c r="FW493" s="812"/>
      <c r="FX493" s="812"/>
      <c r="FY493" s="812"/>
      <c r="FZ493" s="812"/>
      <c r="GA493" s="812"/>
      <c r="GB493" s="812"/>
      <c r="GC493" s="812"/>
      <c r="GD493" s="812"/>
      <c r="GE493" s="812"/>
      <c r="GF493" s="812"/>
      <c r="GG493" s="812"/>
      <c r="GH493" s="812"/>
      <c r="GI493" s="812"/>
      <c r="GJ493" s="812"/>
      <c r="GK493" s="812"/>
      <c r="GL493" s="812"/>
      <c r="GM493" s="812"/>
    </row>
    <row r="494" spans="2:195" ht="15" customHeight="1" x14ac:dyDescent="0.2">
      <c r="B494" s="812"/>
      <c r="C494" s="812"/>
      <c r="D494" s="812"/>
      <c r="E494" s="812"/>
      <c r="F494" s="812"/>
      <c r="G494" s="812"/>
      <c r="H494" s="812"/>
      <c r="I494" s="812"/>
      <c r="J494" s="812"/>
      <c r="K494" s="812"/>
      <c r="L494" s="812"/>
      <c r="M494" s="812"/>
      <c r="N494" s="812"/>
      <c r="O494" s="812"/>
      <c r="P494" s="812"/>
      <c r="Q494" s="812"/>
      <c r="R494" s="812"/>
      <c r="S494" s="812"/>
      <c r="T494" s="812"/>
      <c r="U494" s="812"/>
      <c r="V494" s="812"/>
      <c r="W494" s="812"/>
      <c r="X494" s="812"/>
      <c r="Y494" s="812"/>
      <c r="Z494" s="812"/>
      <c r="AA494" s="812"/>
      <c r="AB494" s="812"/>
      <c r="AC494" s="812"/>
      <c r="AD494" s="812"/>
      <c r="AE494" s="812"/>
      <c r="AF494" s="812"/>
      <c r="AG494" s="812"/>
      <c r="AH494" s="812"/>
      <c r="AI494" s="812"/>
      <c r="AJ494" s="812"/>
      <c r="AK494" s="812"/>
      <c r="AL494" s="812"/>
      <c r="AM494" s="812"/>
      <c r="AN494" s="812"/>
      <c r="AO494" s="812"/>
      <c r="AP494" s="812"/>
      <c r="AQ494" s="812"/>
      <c r="AR494" s="812"/>
      <c r="AS494" s="812"/>
      <c r="AT494" s="812"/>
      <c r="AU494" s="812"/>
      <c r="AV494" s="812"/>
      <c r="AW494" s="812"/>
      <c r="AX494" s="812"/>
      <c r="AY494" s="812"/>
      <c r="AZ494" s="812"/>
      <c r="BA494" s="812"/>
      <c r="BB494" s="812"/>
      <c r="BC494" s="812"/>
      <c r="BD494" s="812"/>
      <c r="BE494" s="812"/>
      <c r="BF494" s="812"/>
      <c r="BG494" s="812"/>
      <c r="BH494" s="812"/>
      <c r="BI494" s="812"/>
      <c r="BJ494" s="812"/>
      <c r="BK494" s="812"/>
      <c r="BL494" s="812"/>
      <c r="BM494" s="812"/>
      <c r="BN494" s="812"/>
      <c r="BO494" s="812"/>
      <c r="BP494" s="812"/>
      <c r="BQ494" s="812"/>
      <c r="BR494" s="812"/>
      <c r="BS494" s="812"/>
      <c r="BT494" s="812"/>
      <c r="BU494" s="812"/>
      <c r="BV494" s="812"/>
      <c r="BW494" s="812"/>
      <c r="BX494" s="812"/>
      <c r="BY494" s="812"/>
      <c r="BZ494" s="812"/>
      <c r="CA494" s="812"/>
      <c r="CB494" s="812"/>
      <c r="CC494" s="812"/>
      <c r="CD494" s="812"/>
      <c r="CE494" s="812"/>
      <c r="CF494" s="812"/>
      <c r="CG494" s="812"/>
      <c r="CH494" s="812"/>
      <c r="CI494" s="812"/>
      <c r="CJ494" s="812"/>
      <c r="CK494" s="812"/>
      <c r="CL494" s="812"/>
      <c r="CM494" s="812"/>
      <c r="CN494" s="812"/>
      <c r="CO494" s="812"/>
      <c r="CP494" s="812"/>
      <c r="CQ494" s="812"/>
      <c r="CR494" s="812"/>
      <c r="CS494" s="812"/>
      <c r="CT494" s="812"/>
      <c r="CU494" s="812"/>
      <c r="CV494" s="812"/>
      <c r="CW494" s="812"/>
      <c r="CX494" s="812"/>
      <c r="CY494" s="812"/>
      <c r="CZ494" s="812"/>
      <c r="DA494" s="812"/>
      <c r="DB494" s="812"/>
      <c r="DC494" s="812"/>
      <c r="DD494" s="812"/>
      <c r="DE494" s="812"/>
      <c r="DF494" s="812"/>
      <c r="DG494" s="812"/>
      <c r="DH494" s="812"/>
      <c r="DI494" s="812"/>
      <c r="DJ494" s="812"/>
      <c r="DK494" s="812"/>
      <c r="DL494" s="812"/>
      <c r="DM494" s="812"/>
      <c r="DN494" s="812"/>
      <c r="DO494" s="812"/>
      <c r="DP494" s="812"/>
      <c r="DQ494" s="812"/>
      <c r="DR494" s="812"/>
      <c r="DS494" s="812"/>
      <c r="DT494" s="812"/>
      <c r="DU494" s="812"/>
      <c r="DV494" s="812"/>
      <c r="DW494" s="812"/>
      <c r="DX494" s="812"/>
      <c r="DY494" s="812"/>
      <c r="DZ494" s="812"/>
      <c r="EA494" s="812"/>
      <c r="EB494" s="812"/>
      <c r="EC494" s="812"/>
      <c r="ED494" s="812"/>
      <c r="EE494" s="812"/>
      <c r="EF494" s="812"/>
      <c r="EG494" s="812"/>
      <c r="EH494" s="812"/>
      <c r="EI494" s="812"/>
      <c r="EJ494" s="812"/>
      <c r="EK494" s="812"/>
      <c r="EL494" s="812"/>
      <c r="EM494" s="812"/>
      <c r="EN494" s="812"/>
      <c r="EO494" s="812"/>
      <c r="EP494" s="812"/>
      <c r="EQ494" s="812"/>
      <c r="ER494" s="812"/>
      <c r="ES494" s="812"/>
      <c r="ET494" s="812"/>
      <c r="EU494" s="812"/>
      <c r="EV494" s="812"/>
      <c r="EW494" s="812"/>
      <c r="EX494" s="812"/>
      <c r="EY494" s="812"/>
      <c r="EZ494" s="812"/>
      <c r="FA494" s="812"/>
      <c r="FB494" s="812"/>
      <c r="FC494" s="812"/>
      <c r="FD494" s="812"/>
      <c r="FE494" s="812"/>
      <c r="FF494" s="812"/>
      <c r="FG494" s="812"/>
      <c r="FH494" s="812"/>
      <c r="FI494" s="812"/>
      <c r="FJ494" s="812"/>
      <c r="FK494" s="812"/>
      <c r="FL494" s="812"/>
      <c r="FM494" s="812"/>
      <c r="FN494" s="812"/>
      <c r="FO494" s="812"/>
      <c r="FP494" s="812"/>
      <c r="FQ494" s="812"/>
      <c r="FR494" s="812"/>
      <c r="FS494" s="812"/>
      <c r="FT494" s="812"/>
      <c r="FU494" s="812"/>
      <c r="FV494" s="812"/>
      <c r="FW494" s="812"/>
      <c r="FX494" s="812"/>
      <c r="FY494" s="812"/>
      <c r="FZ494" s="812"/>
      <c r="GA494" s="812"/>
      <c r="GB494" s="812"/>
      <c r="GC494" s="812"/>
      <c r="GD494" s="812"/>
      <c r="GE494" s="812"/>
      <c r="GF494" s="812"/>
      <c r="GG494" s="812"/>
      <c r="GH494" s="812"/>
      <c r="GI494" s="812"/>
      <c r="GJ494" s="812"/>
      <c r="GK494" s="812"/>
      <c r="GL494" s="812"/>
      <c r="GM494" s="812"/>
    </row>
    <row r="495" spans="2:195" ht="15" customHeight="1" x14ac:dyDescent="0.2">
      <c r="B495" s="812"/>
      <c r="C495" s="812"/>
      <c r="D495" s="812"/>
      <c r="E495" s="812"/>
      <c r="F495" s="812"/>
      <c r="G495" s="812"/>
      <c r="H495" s="812"/>
      <c r="I495" s="812"/>
      <c r="J495" s="812"/>
      <c r="K495" s="812"/>
      <c r="L495" s="812"/>
      <c r="M495" s="812"/>
      <c r="N495" s="812"/>
      <c r="O495" s="812"/>
      <c r="P495" s="812"/>
      <c r="Q495" s="812"/>
      <c r="R495" s="812"/>
      <c r="S495" s="812"/>
      <c r="T495" s="812"/>
      <c r="U495" s="812"/>
      <c r="V495" s="812"/>
      <c r="W495" s="812"/>
      <c r="X495" s="812"/>
      <c r="Y495" s="812"/>
      <c r="Z495" s="812"/>
      <c r="AA495" s="812"/>
      <c r="AB495" s="812"/>
      <c r="AC495" s="812"/>
      <c r="AD495" s="812"/>
      <c r="AE495" s="812"/>
      <c r="AF495" s="812"/>
      <c r="AG495" s="812"/>
      <c r="AH495" s="812"/>
      <c r="AI495" s="812"/>
      <c r="AJ495" s="812"/>
      <c r="AK495" s="812"/>
      <c r="AL495" s="812"/>
      <c r="AM495" s="812"/>
      <c r="AN495" s="812"/>
      <c r="AO495" s="812"/>
      <c r="AP495" s="812"/>
      <c r="AQ495" s="812"/>
      <c r="AR495" s="812"/>
      <c r="AS495" s="812"/>
      <c r="AT495" s="812"/>
      <c r="AU495" s="812"/>
      <c r="AV495" s="812"/>
      <c r="AW495" s="812"/>
      <c r="AX495" s="812"/>
      <c r="AY495" s="812"/>
      <c r="AZ495" s="812"/>
      <c r="BA495" s="812"/>
      <c r="BB495" s="812"/>
      <c r="BC495" s="812"/>
      <c r="BD495" s="812"/>
      <c r="BE495" s="812"/>
      <c r="BF495" s="812"/>
      <c r="BG495" s="812"/>
      <c r="BH495" s="812"/>
      <c r="BI495" s="812"/>
      <c r="BJ495" s="812"/>
      <c r="BK495" s="812"/>
      <c r="BL495" s="812"/>
      <c r="BM495" s="812"/>
      <c r="BN495" s="812"/>
      <c r="BO495" s="812"/>
      <c r="BP495" s="812"/>
      <c r="BQ495" s="812"/>
      <c r="BR495" s="812"/>
      <c r="BS495" s="812"/>
      <c r="BT495" s="812"/>
      <c r="BU495" s="812"/>
      <c r="BV495" s="812"/>
      <c r="BW495" s="812"/>
      <c r="BX495" s="812"/>
      <c r="BY495" s="812"/>
      <c r="BZ495" s="812"/>
      <c r="CA495" s="812"/>
      <c r="CB495" s="812"/>
      <c r="CC495" s="812"/>
      <c r="CD495" s="812"/>
      <c r="CE495" s="812"/>
      <c r="CF495" s="812"/>
      <c r="CG495" s="812"/>
      <c r="CH495" s="812"/>
      <c r="CI495" s="812"/>
      <c r="CJ495" s="812"/>
      <c r="CK495" s="812"/>
      <c r="CL495" s="812"/>
      <c r="CM495" s="812"/>
      <c r="CN495" s="812"/>
      <c r="CO495" s="812"/>
      <c r="CP495" s="812"/>
      <c r="CQ495" s="812"/>
      <c r="CR495" s="812"/>
      <c r="CS495" s="812"/>
      <c r="CT495" s="812"/>
      <c r="CU495" s="812"/>
      <c r="CV495" s="812"/>
      <c r="CW495" s="812"/>
      <c r="CX495" s="812"/>
      <c r="CY495" s="812"/>
      <c r="CZ495" s="812"/>
      <c r="DA495" s="812"/>
      <c r="DB495" s="812"/>
      <c r="DC495" s="812"/>
      <c r="DD495" s="812"/>
      <c r="DE495" s="812"/>
      <c r="DF495" s="812"/>
      <c r="DG495" s="812"/>
      <c r="DH495" s="812"/>
      <c r="DI495" s="812"/>
      <c r="DJ495" s="812"/>
      <c r="DK495" s="812"/>
      <c r="DL495" s="812"/>
      <c r="DM495" s="812"/>
      <c r="DN495" s="812"/>
      <c r="DO495" s="812"/>
      <c r="DP495" s="812"/>
      <c r="DQ495" s="812"/>
      <c r="DR495" s="812"/>
      <c r="DS495" s="812"/>
      <c r="DT495" s="812"/>
      <c r="DU495" s="812"/>
      <c r="DV495" s="812"/>
      <c r="DW495" s="812"/>
      <c r="DX495" s="812"/>
      <c r="DY495" s="812"/>
      <c r="DZ495" s="812"/>
      <c r="EA495" s="812"/>
      <c r="EB495" s="812"/>
      <c r="EC495" s="812"/>
      <c r="ED495" s="812"/>
      <c r="EE495" s="812"/>
      <c r="EF495" s="812"/>
      <c r="EG495" s="812"/>
      <c r="EH495" s="812"/>
      <c r="EI495" s="812"/>
      <c r="EJ495" s="812"/>
      <c r="EK495" s="812"/>
      <c r="EL495" s="812"/>
      <c r="EM495" s="812"/>
      <c r="EN495" s="812"/>
      <c r="EO495" s="812"/>
      <c r="EP495" s="812"/>
      <c r="EQ495" s="812"/>
      <c r="ER495" s="812"/>
      <c r="ES495" s="812"/>
      <c r="ET495" s="812"/>
      <c r="EU495" s="812"/>
      <c r="EV495" s="812"/>
      <c r="EW495" s="812"/>
      <c r="EX495" s="812"/>
      <c r="EY495" s="812"/>
      <c r="EZ495" s="812"/>
      <c r="FA495" s="812"/>
      <c r="FB495" s="812"/>
      <c r="FC495" s="812"/>
      <c r="FD495" s="812"/>
      <c r="FE495" s="812"/>
      <c r="FF495" s="812"/>
      <c r="FG495" s="812"/>
      <c r="FH495" s="812"/>
      <c r="FI495" s="812"/>
      <c r="FJ495" s="812"/>
      <c r="FK495" s="812"/>
      <c r="FL495" s="812"/>
      <c r="FM495" s="812"/>
      <c r="FN495" s="812"/>
      <c r="FO495" s="812"/>
      <c r="FP495" s="812"/>
      <c r="FQ495" s="812"/>
      <c r="FR495" s="812"/>
      <c r="FS495" s="812"/>
      <c r="FT495" s="812"/>
      <c r="FU495" s="812"/>
      <c r="FV495" s="812"/>
      <c r="FW495" s="812"/>
      <c r="FX495" s="812"/>
      <c r="FY495" s="812"/>
      <c r="FZ495" s="812"/>
      <c r="GA495" s="812"/>
      <c r="GB495" s="812"/>
      <c r="GC495" s="812"/>
      <c r="GD495" s="812"/>
      <c r="GE495" s="812"/>
      <c r="GF495" s="812"/>
      <c r="GG495" s="812"/>
      <c r="GH495" s="812"/>
      <c r="GI495" s="812"/>
      <c r="GJ495" s="812"/>
      <c r="GK495" s="812"/>
      <c r="GL495" s="812"/>
      <c r="GM495" s="812"/>
    </row>
    <row r="496" spans="2:195" ht="15" customHeight="1" x14ac:dyDescent="0.2">
      <c r="B496" s="812"/>
      <c r="C496" s="812"/>
      <c r="D496" s="812"/>
      <c r="E496" s="812"/>
      <c r="F496" s="812"/>
      <c r="G496" s="812"/>
      <c r="H496" s="812"/>
      <c r="I496" s="812"/>
      <c r="J496" s="812"/>
      <c r="K496" s="812"/>
      <c r="L496" s="812"/>
      <c r="M496" s="812"/>
      <c r="N496" s="812"/>
      <c r="O496" s="812"/>
      <c r="P496" s="812"/>
      <c r="Q496" s="812"/>
      <c r="R496" s="812"/>
      <c r="S496" s="812"/>
      <c r="T496" s="812"/>
      <c r="U496" s="812"/>
      <c r="V496" s="812"/>
      <c r="W496" s="812"/>
      <c r="X496" s="812"/>
      <c r="Y496" s="812"/>
      <c r="Z496" s="812"/>
      <c r="AA496" s="812"/>
      <c r="AB496" s="812"/>
      <c r="AC496" s="812"/>
      <c r="AD496" s="812"/>
      <c r="AE496" s="812"/>
      <c r="AF496" s="812"/>
      <c r="AG496" s="812"/>
      <c r="AH496" s="812"/>
      <c r="AI496" s="812"/>
      <c r="AJ496" s="812"/>
      <c r="AK496" s="812"/>
      <c r="AL496" s="812"/>
      <c r="AM496" s="812"/>
      <c r="AN496" s="812"/>
      <c r="AO496" s="812"/>
      <c r="AP496" s="812"/>
      <c r="AQ496" s="812"/>
      <c r="AR496" s="812"/>
      <c r="AS496" s="812"/>
      <c r="AT496" s="812"/>
      <c r="AU496" s="812"/>
      <c r="AV496" s="812"/>
      <c r="AW496" s="812"/>
      <c r="AX496" s="812"/>
      <c r="AY496" s="812"/>
      <c r="AZ496" s="812"/>
      <c r="BA496" s="812"/>
      <c r="BB496" s="812"/>
      <c r="BC496" s="812"/>
      <c r="BD496" s="812"/>
      <c r="BE496" s="812"/>
      <c r="BF496" s="812"/>
      <c r="BG496" s="812"/>
      <c r="BH496" s="812"/>
      <c r="BI496" s="812"/>
      <c r="BJ496" s="812"/>
      <c r="BK496" s="812"/>
      <c r="BL496" s="812"/>
      <c r="BM496" s="812"/>
      <c r="BN496" s="812"/>
      <c r="BO496" s="812"/>
      <c r="BP496" s="812"/>
      <c r="BQ496" s="812"/>
      <c r="BR496" s="812"/>
      <c r="BS496" s="812"/>
      <c r="BT496" s="812"/>
      <c r="BU496" s="812"/>
      <c r="BV496" s="812"/>
      <c r="BW496" s="812"/>
      <c r="BX496" s="812"/>
      <c r="BY496" s="812"/>
      <c r="BZ496" s="812"/>
      <c r="CA496" s="812"/>
      <c r="CB496" s="812"/>
      <c r="CC496" s="812"/>
      <c r="CD496" s="812"/>
      <c r="CE496" s="812"/>
      <c r="CF496" s="812"/>
      <c r="CG496" s="812"/>
      <c r="CH496" s="812"/>
      <c r="CI496" s="812"/>
      <c r="CJ496" s="812"/>
      <c r="CK496" s="812"/>
      <c r="CL496" s="812"/>
      <c r="CM496" s="812"/>
      <c r="CN496" s="812"/>
      <c r="CO496" s="812"/>
      <c r="CP496" s="812"/>
      <c r="CQ496" s="812"/>
      <c r="CR496" s="812"/>
      <c r="CS496" s="812"/>
      <c r="CT496" s="812"/>
      <c r="CU496" s="812"/>
      <c r="CV496" s="812"/>
      <c r="CW496" s="812"/>
      <c r="CX496" s="812"/>
      <c r="CY496" s="812"/>
      <c r="CZ496" s="812"/>
      <c r="DA496" s="812"/>
      <c r="DB496" s="812"/>
      <c r="DC496" s="812"/>
      <c r="DD496" s="812"/>
      <c r="DE496" s="812"/>
      <c r="DF496" s="812"/>
      <c r="DG496" s="812"/>
      <c r="DH496" s="812"/>
      <c r="DI496" s="812"/>
      <c r="DJ496" s="812"/>
      <c r="DK496" s="812"/>
      <c r="DL496" s="812"/>
      <c r="DM496" s="812"/>
      <c r="DN496" s="812"/>
      <c r="DO496" s="812"/>
      <c r="DP496" s="812"/>
      <c r="DQ496" s="812"/>
      <c r="DR496" s="812"/>
      <c r="DS496" s="812"/>
      <c r="DT496" s="812"/>
      <c r="DU496" s="812"/>
      <c r="DV496" s="812"/>
      <c r="DW496" s="812"/>
      <c r="DX496" s="812"/>
      <c r="DY496" s="812"/>
      <c r="DZ496" s="812"/>
      <c r="EA496" s="812"/>
      <c r="EB496" s="812"/>
      <c r="EC496" s="812"/>
      <c r="ED496" s="812"/>
      <c r="EE496" s="812"/>
      <c r="EF496" s="812"/>
      <c r="EG496" s="812"/>
      <c r="EH496" s="812"/>
      <c r="EI496" s="812"/>
      <c r="EJ496" s="812"/>
      <c r="EK496" s="812"/>
      <c r="EL496" s="812"/>
      <c r="EM496" s="812"/>
      <c r="EN496" s="812"/>
      <c r="EO496" s="812"/>
      <c r="EP496" s="812"/>
      <c r="EQ496" s="812"/>
      <c r="ER496" s="812"/>
      <c r="ES496" s="812"/>
      <c r="ET496" s="812"/>
      <c r="EU496" s="812"/>
      <c r="EV496" s="812"/>
      <c r="EW496" s="812"/>
      <c r="EX496" s="812"/>
      <c r="EY496" s="812"/>
      <c r="EZ496" s="812"/>
      <c r="FA496" s="812"/>
      <c r="FB496" s="812"/>
      <c r="FC496" s="812"/>
      <c r="FD496" s="812"/>
      <c r="FE496" s="812"/>
      <c r="FF496" s="812"/>
      <c r="FG496" s="812"/>
      <c r="FH496" s="812"/>
      <c r="FI496" s="812"/>
      <c r="FJ496" s="812"/>
      <c r="FK496" s="812"/>
      <c r="FL496" s="812"/>
      <c r="FM496" s="812"/>
      <c r="FN496" s="812"/>
      <c r="FO496" s="812"/>
      <c r="FP496" s="812"/>
      <c r="FQ496" s="812"/>
      <c r="FR496" s="812"/>
      <c r="FS496" s="812"/>
      <c r="FT496" s="812"/>
      <c r="FU496" s="812"/>
      <c r="FV496" s="812"/>
      <c r="FW496" s="812"/>
      <c r="FX496" s="812"/>
      <c r="FY496" s="812"/>
      <c r="FZ496" s="812"/>
      <c r="GA496" s="812"/>
      <c r="GB496" s="812"/>
      <c r="GC496" s="812"/>
      <c r="GD496" s="812"/>
      <c r="GE496" s="812"/>
      <c r="GF496" s="812"/>
      <c r="GG496" s="812"/>
      <c r="GH496" s="812"/>
      <c r="GI496" s="812"/>
      <c r="GJ496" s="812"/>
      <c r="GK496" s="812"/>
      <c r="GL496" s="812"/>
      <c r="GM496" s="812"/>
    </row>
    <row r="497" spans="2:195" ht="15" customHeight="1" x14ac:dyDescent="0.2">
      <c r="B497" s="812"/>
      <c r="C497" s="812"/>
      <c r="D497" s="812"/>
      <c r="E497" s="812"/>
      <c r="F497" s="812"/>
      <c r="G497" s="812"/>
      <c r="H497" s="812"/>
      <c r="I497" s="812"/>
      <c r="J497" s="812"/>
      <c r="K497" s="812"/>
      <c r="L497" s="812"/>
      <c r="M497" s="812"/>
      <c r="N497" s="812"/>
      <c r="O497" s="812"/>
      <c r="P497" s="812"/>
      <c r="Q497" s="812"/>
      <c r="R497" s="812"/>
      <c r="S497" s="812"/>
      <c r="T497" s="812"/>
      <c r="U497" s="812"/>
      <c r="V497" s="812"/>
      <c r="W497" s="812"/>
      <c r="X497" s="812"/>
      <c r="Y497" s="812"/>
      <c r="Z497" s="812"/>
      <c r="AA497" s="812"/>
      <c r="AB497" s="812"/>
      <c r="AC497" s="812"/>
      <c r="AD497" s="812"/>
      <c r="AE497" s="812"/>
      <c r="AF497" s="812"/>
      <c r="AG497" s="812"/>
      <c r="AH497" s="812"/>
      <c r="AI497" s="812"/>
      <c r="AJ497" s="812"/>
      <c r="AK497" s="812"/>
      <c r="AL497" s="812"/>
      <c r="AM497" s="812"/>
      <c r="AN497" s="812"/>
      <c r="AO497" s="812"/>
      <c r="AP497" s="812"/>
      <c r="AQ497" s="812"/>
      <c r="AR497" s="812"/>
      <c r="AS497" s="812"/>
      <c r="AT497" s="812"/>
      <c r="AU497" s="812"/>
      <c r="AV497" s="812"/>
      <c r="AW497" s="812"/>
      <c r="AX497" s="812"/>
      <c r="AY497" s="812"/>
      <c r="AZ497" s="812"/>
      <c r="BA497" s="812"/>
      <c r="BB497" s="812"/>
      <c r="BC497" s="812"/>
      <c r="BD497" s="812"/>
      <c r="BE497" s="812"/>
      <c r="BF497" s="812"/>
      <c r="BG497" s="812"/>
      <c r="BH497" s="812"/>
      <c r="BI497" s="812"/>
      <c r="BJ497" s="812"/>
      <c r="BK497" s="812"/>
      <c r="BL497" s="812"/>
      <c r="BM497" s="812"/>
      <c r="BN497" s="812"/>
      <c r="BO497" s="812"/>
      <c r="BP497" s="812"/>
      <c r="BQ497" s="812"/>
      <c r="BR497" s="812"/>
      <c r="BS497" s="812"/>
      <c r="BT497" s="812"/>
      <c r="BU497" s="812"/>
      <c r="BV497" s="812"/>
      <c r="BW497" s="812"/>
      <c r="BX497" s="812"/>
      <c r="BY497" s="812"/>
      <c r="BZ497" s="812"/>
      <c r="CA497" s="812"/>
      <c r="CB497" s="812"/>
      <c r="CC497" s="812"/>
      <c r="CD497" s="812"/>
      <c r="CE497" s="812"/>
      <c r="CF497" s="812"/>
      <c r="CG497" s="812"/>
      <c r="CH497" s="812"/>
      <c r="CI497" s="812"/>
      <c r="CJ497" s="812"/>
      <c r="CK497" s="812"/>
      <c r="CL497" s="812"/>
      <c r="CM497" s="812"/>
      <c r="CN497" s="812"/>
      <c r="CO497" s="812"/>
      <c r="CP497" s="812"/>
      <c r="CQ497" s="812"/>
      <c r="CR497" s="812"/>
      <c r="CS497" s="812"/>
      <c r="CT497" s="812"/>
      <c r="CU497" s="812"/>
      <c r="CV497" s="812"/>
      <c r="CW497" s="812"/>
      <c r="CX497" s="812"/>
      <c r="CY497" s="812"/>
      <c r="CZ497" s="812"/>
      <c r="DA497" s="812"/>
      <c r="DB497" s="812"/>
      <c r="DC497" s="812"/>
      <c r="DD497" s="812"/>
      <c r="DE497" s="812"/>
      <c r="DF497" s="812"/>
      <c r="DG497" s="812"/>
      <c r="DH497" s="812"/>
      <c r="DI497" s="812"/>
      <c r="DJ497" s="812"/>
      <c r="DK497" s="812"/>
      <c r="DL497" s="812"/>
      <c r="DM497" s="812"/>
      <c r="DN497" s="812"/>
      <c r="DO497" s="812"/>
      <c r="DP497" s="812"/>
      <c r="DQ497" s="812"/>
      <c r="DR497" s="812"/>
      <c r="DS497" s="812"/>
      <c r="DT497" s="812"/>
      <c r="DU497" s="812"/>
      <c r="DV497" s="812"/>
      <c r="DW497" s="812"/>
      <c r="DX497" s="812"/>
      <c r="DY497" s="812"/>
      <c r="DZ497" s="812"/>
      <c r="EA497" s="812"/>
      <c r="EB497" s="812"/>
      <c r="EC497" s="812"/>
      <c r="ED497" s="812"/>
      <c r="EE497" s="812"/>
      <c r="EF497" s="812"/>
      <c r="EG497" s="812"/>
      <c r="EH497" s="812"/>
      <c r="EI497" s="812"/>
      <c r="EJ497" s="812"/>
      <c r="EK497" s="812"/>
      <c r="EL497" s="812"/>
      <c r="EM497" s="812"/>
      <c r="EN497" s="812"/>
      <c r="EO497" s="812"/>
      <c r="EP497" s="812"/>
      <c r="EQ497" s="812"/>
      <c r="ER497" s="812"/>
      <c r="ES497" s="812"/>
      <c r="ET497" s="812"/>
      <c r="EU497" s="812"/>
      <c r="EV497" s="812"/>
      <c r="EW497" s="812"/>
      <c r="EX497" s="812"/>
      <c r="EY497" s="812"/>
      <c r="EZ497" s="812"/>
      <c r="FA497" s="812"/>
      <c r="FB497" s="812"/>
      <c r="FC497" s="812"/>
      <c r="FD497" s="812"/>
      <c r="FE497" s="812"/>
      <c r="FF497" s="812"/>
      <c r="FG497" s="812"/>
      <c r="FH497" s="812"/>
      <c r="FI497" s="812"/>
      <c r="FJ497" s="812"/>
      <c r="FK497" s="812"/>
      <c r="FL497" s="812"/>
      <c r="FM497" s="812"/>
      <c r="FN497" s="812"/>
      <c r="FO497" s="812"/>
      <c r="FP497" s="812"/>
      <c r="FQ497" s="812"/>
      <c r="FR497" s="812"/>
      <c r="FS497" s="812"/>
      <c r="FT497" s="812"/>
      <c r="FU497" s="812"/>
      <c r="FV497" s="812"/>
      <c r="FW497" s="812"/>
      <c r="FX497" s="812"/>
      <c r="FY497" s="812"/>
      <c r="FZ497" s="812"/>
      <c r="GA497" s="812"/>
      <c r="GB497" s="812"/>
      <c r="GC497" s="812"/>
      <c r="GD497" s="812"/>
      <c r="GE497" s="812"/>
      <c r="GF497" s="812"/>
      <c r="GG497" s="812"/>
      <c r="GH497" s="812"/>
      <c r="GI497" s="812"/>
      <c r="GJ497" s="812"/>
      <c r="GK497" s="812"/>
      <c r="GL497" s="812"/>
      <c r="GM497" s="812"/>
    </row>
    <row r="498" spans="2:195" ht="15" customHeight="1" x14ac:dyDescent="0.2">
      <c r="B498" s="812"/>
      <c r="C498" s="812"/>
      <c r="D498" s="812"/>
      <c r="E498" s="812"/>
      <c r="F498" s="812"/>
      <c r="G498" s="812"/>
      <c r="H498" s="812"/>
      <c r="I498" s="812"/>
      <c r="J498" s="812"/>
      <c r="K498" s="812"/>
      <c r="L498" s="812"/>
      <c r="M498" s="812"/>
      <c r="N498" s="812"/>
      <c r="O498" s="812"/>
      <c r="P498" s="812"/>
      <c r="Q498" s="812"/>
      <c r="R498" s="812"/>
      <c r="S498" s="812"/>
      <c r="T498" s="812"/>
      <c r="U498" s="812"/>
      <c r="V498" s="812"/>
      <c r="W498" s="812"/>
      <c r="X498" s="812"/>
      <c r="Y498" s="812"/>
      <c r="Z498" s="812"/>
      <c r="AA498" s="812"/>
      <c r="AB498" s="812"/>
      <c r="AC498" s="812"/>
      <c r="AD498" s="812"/>
      <c r="AE498" s="812"/>
      <c r="AF498" s="812"/>
      <c r="AG498" s="812"/>
      <c r="AH498" s="812"/>
      <c r="AI498" s="812"/>
      <c r="AJ498" s="812"/>
      <c r="AK498" s="812"/>
      <c r="AL498" s="812"/>
      <c r="AM498" s="812"/>
      <c r="AN498" s="812"/>
      <c r="AO498" s="812"/>
      <c r="AP498" s="812"/>
      <c r="AQ498" s="812"/>
      <c r="AR498" s="812"/>
      <c r="AS498" s="812"/>
      <c r="AT498" s="812"/>
      <c r="AU498" s="812"/>
      <c r="AV498" s="812"/>
      <c r="AW498" s="812"/>
      <c r="AX498" s="812"/>
      <c r="AY498" s="812"/>
      <c r="AZ498" s="812"/>
      <c r="BA498" s="812"/>
      <c r="BB498" s="812"/>
      <c r="BC498" s="812"/>
      <c r="BD498" s="812"/>
      <c r="BE498" s="812"/>
      <c r="BF498" s="812"/>
      <c r="BG498" s="812"/>
      <c r="BH498" s="812"/>
      <c r="BI498" s="812"/>
      <c r="BJ498" s="812"/>
      <c r="BK498" s="812"/>
      <c r="BL498" s="812"/>
      <c r="BM498" s="812"/>
      <c r="BN498" s="812"/>
      <c r="BO498" s="812"/>
      <c r="BP498" s="812"/>
      <c r="BQ498" s="812"/>
      <c r="BR498" s="812"/>
      <c r="BS498" s="812"/>
      <c r="BT498" s="812"/>
      <c r="BU498" s="812"/>
      <c r="BV498" s="812"/>
      <c r="BW498" s="812"/>
      <c r="BX498" s="812"/>
      <c r="BY498" s="812"/>
      <c r="BZ498" s="812"/>
      <c r="CA498" s="812"/>
      <c r="CB498" s="812"/>
      <c r="CC498" s="812"/>
      <c r="CD498" s="812"/>
      <c r="CE498" s="812"/>
      <c r="CF498" s="812"/>
      <c r="CG498" s="812"/>
      <c r="CH498" s="812"/>
      <c r="CI498" s="812"/>
      <c r="CJ498" s="812"/>
      <c r="CK498" s="812"/>
      <c r="CL498" s="812"/>
      <c r="CM498" s="812"/>
      <c r="CN498" s="812"/>
      <c r="CO498" s="812"/>
      <c r="CP498" s="812"/>
      <c r="CQ498" s="812"/>
      <c r="CR498" s="812"/>
      <c r="CS498" s="812"/>
      <c r="CT498" s="812"/>
      <c r="CU498" s="812"/>
      <c r="CV498" s="812"/>
      <c r="CW498" s="812"/>
      <c r="CX498" s="812"/>
      <c r="CY498" s="812"/>
      <c r="CZ498" s="812"/>
      <c r="DA498" s="812"/>
      <c r="DB498" s="812"/>
      <c r="DC498" s="812"/>
      <c r="DD498" s="812"/>
      <c r="DE498" s="812"/>
      <c r="DF498" s="812"/>
      <c r="DG498" s="812"/>
      <c r="DH498" s="812"/>
      <c r="DI498" s="812"/>
      <c r="DJ498" s="812"/>
      <c r="DK498" s="812"/>
      <c r="DL498" s="812"/>
      <c r="DM498" s="812"/>
      <c r="DN498" s="812"/>
      <c r="DO498" s="812"/>
      <c r="DP498" s="812"/>
      <c r="DQ498" s="812"/>
      <c r="DR498" s="812"/>
      <c r="DS498" s="812"/>
      <c r="DT498" s="812"/>
      <c r="DU498" s="812"/>
      <c r="DV498" s="812"/>
      <c r="DW498" s="812"/>
      <c r="DX498" s="812"/>
      <c r="DY498" s="812"/>
      <c r="DZ498" s="812"/>
      <c r="EA498" s="812"/>
      <c r="EB498" s="812"/>
      <c r="EC498" s="812"/>
      <c r="ED498" s="812"/>
      <c r="EE498" s="812"/>
      <c r="EF498" s="812"/>
      <c r="EG498" s="812"/>
      <c r="EH498" s="812"/>
      <c r="EI498" s="812"/>
      <c r="EJ498" s="812"/>
      <c r="EK498" s="812"/>
      <c r="EL498" s="812"/>
      <c r="EM498" s="812"/>
      <c r="EN498" s="812"/>
      <c r="EO498" s="812"/>
      <c r="EP498" s="812"/>
      <c r="EQ498" s="812"/>
      <c r="ER498" s="812"/>
      <c r="ES498" s="812"/>
      <c r="ET498" s="812"/>
      <c r="EU498" s="812"/>
      <c r="EV498" s="812"/>
      <c r="EW498" s="812"/>
      <c r="EX498" s="812"/>
      <c r="EY498" s="812"/>
      <c r="EZ498" s="812"/>
      <c r="FA498" s="812"/>
      <c r="FB498" s="812"/>
      <c r="FC498" s="812"/>
      <c r="FD498" s="812"/>
      <c r="FE498" s="812"/>
      <c r="FF498" s="812"/>
      <c r="FG498" s="812"/>
      <c r="FH498" s="812"/>
      <c r="FI498" s="812"/>
      <c r="FJ498" s="812"/>
      <c r="FK498" s="812"/>
      <c r="FL498" s="812"/>
      <c r="FM498" s="812"/>
      <c r="FN498" s="812"/>
      <c r="FO498" s="812"/>
      <c r="FP498" s="812"/>
      <c r="FQ498" s="812"/>
      <c r="FR498" s="812"/>
      <c r="FS498" s="812"/>
      <c r="FT498" s="812"/>
      <c r="FU498" s="812"/>
      <c r="FV498" s="812"/>
      <c r="FW498" s="812"/>
      <c r="FX498" s="812"/>
      <c r="FY498" s="812"/>
      <c r="FZ498" s="812"/>
      <c r="GA498" s="812"/>
      <c r="GB498" s="812"/>
      <c r="GC498" s="812"/>
      <c r="GD498" s="812"/>
      <c r="GE498" s="812"/>
      <c r="GF498" s="812"/>
      <c r="GG498" s="812"/>
      <c r="GH498" s="812"/>
      <c r="GI498" s="812"/>
      <c r="GJ498" s="812"/>
      <c r="GK498" s="812"/>
      <c r="GL498" s="812"/>
      <c r="GM498" s="812"/>
    </row>
    <row r="499" spans="2:195" ht="15" customHeight="1" x14ac:dyDescent="0.2">
      <c r="B499" s="812"/>
      <c r="C499" s="812"/>
      <c r="D499" s="812"/>
      <c r="E499" s="812"/>
      <c r="F499" s="812"/>
      <c r="G499" s="812"/>
      <c r="H499" s="812"/>
      <c r="I499" s="812"/>
      <c r="J499" s="812"/>
      <c r="K499" s="812"/>
      <c r="L499" s="812"/>
      <c r="M499" s="812"/>
      <c r="N499" s="812"/>
      <c r="O499" s="812"/>
      <c r="P499" s="812"/>
      <c r="Q499" s="812"/>
      <c r="R499" s="812"/>
      <c r="S499" s="812"/>
      <c r="T499" s="812"/>
      <c r="U499" s="812"/>
      <c r="V499" s="812"/>
      <c r="W499" s="812"/>
      <c r="X499" s="812"/>
      <c r="Y499" s="812"/>
      <c r="Z499" s="812"/>
      <c r="AA499" s="812"/>
      <c r="AB499" s="812"/>
      <c r="AC499" s="812"/>
      <c r="AD499" s="812"/>
      <c r="AE499" s="812"/>
      <c r="AF499" s="812"/>
      <c r="AG499" s="812"/>
      <c r="AH499" s="812"/>
      <c r="AI499" s="812"/>
      <c r="AJ499" s="812"/>
      <c r="AK499" s="812"/>
      <c r="AL499" s="812"/>
      <c r="AM499" s="812"/>
      <c r="AN499" s="812"/>
      <c r="AO499" s="812"/>
      <c r="AP499" s="812"/>
      <c r="AQ499" s="812"/>
      <c r="AR499" s="812"/>
      <c r="AS499" s="812"/>
      <c r="AT499" s="812"/>
      <c r="AU499" s="812"/>
      <c r="AV499" s="812"/>
      <c r="AW499" s="812"/>
      <c r="AX499" s="812"/>
      <c r="AY499" s="812"/>
      <c r="AZ499" s="812"/>
      <c r="BA499" s="812"/>
      <c r="BB499" s="812"/>
      <c r="BC499" s="812"/>
      <c r="BD499" s="812"/>
      <c r="BE499" s="812"/>
      <c r="BF499" s="812"/>
      <c r="BG499" s="812"/>
      <c r="BH499" s="812"/>
      <c r="BI499" s="812"/>
      <c r="BJ499" s="812"/>
      <c r="BK499" s="812"/>
      <c r="BL499" s="812"/>
      <c r="BM499" s="812"/>
      <c r="BN499" s="812"/>
      <c r="BO499" s="812"/>
      <c r="BP499" s="812"/>
      <c r="BQ499" s="812"/>
      <c r="BR499" s="812"/>
      <c r="BS499" s="812"/>
      <c r="BT499" s="812"/>
      <c r="BU499" s="812"/>
      <c r="BV499" s="812"/>
      <c r="BW499" s="812"/>
      <c r="BX499" s="812"/>
      <c r="BY499" s="812"/>
      <c r="BZ499" s="812"/>
      <c r="CA499" s="812"/>
      <c r="CB499" s="812"/>
      <c r="CC499" s="812"/>
      <c r="CD499" s="812"/>
      <c r="CE499" s="812"/>
      <c r="CF499" s="812"/>
      <c r="CG499" s="812"/>
      <c r="CH499" s="812"/>
      <c r="CI499" s="812"/>
      <c r="CJ499" s="812"/>
      <c r="CK499" s="812"/>
      <c r="CL499" s="812"/>
      <c r="CM499" s="812"/>
      <c r="CN499" s="812"/>
      <c r="CO499" s="812"/>
      <c r="CP499" s="812"/>
      <c r="CQ499" s="812"/>
      <c r="CR499" s="812"/>
      <c r="CS499" s="812"/>
      <c r="CT499" s="812"/>
      <c r="CU499" s="812"/>
      <c r="CV499" s="812"/>
      <c r="CW499" s="812"/>
      <c r="CX499" s="812"/>
      <c r="CY499" s="812"/>
      <c r="CZ499" s="812"/>
      <c r="DA499" s="812"/>
      <c r="DB499" s="812"/>
      <c r="DC499" s="812"/>
      <c r="DD499" s="812"/>
      <c r="DE499" s="812"/>
      <c r="DF499" s="812"/>
      <c r="DG499" s="812"/>
      <c r="DH499" s="812"/>
      <c r="DI499" s="812"/>
      <c r="DJ499" s="812"/>
      <c r="DK499" s="812"/>
      <c r="DL499" s="812"/>
      <c r="DM499" s="812"/>
      <c r="DN499" s="812"/>
      <c r="DO499" s="812"/>
      <c r="DP499" s="812"/>
      <c r="DQ499" s="812"/>
      <c r="DR499" s="812"/>
      <c r="DS499" s="812"/>
      <c r="DT499" s="812"/>
      <c r="DU499" s="812"/>
      <c r="DV499" s="812"/>
      <c r="DW499" s="812"/>
      <c r="DX499" s="812"/>
      <c r="DY499" s="812"/>
      <c r="DZ499" s="812"/>
      <c r="EA499" s="812"/>
      <c r="EB499" s="812"/>
      <c r="EC499" s="812"/>
      <c r="ED499" s="812"/>
      <c r="EE499" s="812"/>
      <c r="EF499" s="812"/>
      <c r="EG499" s="812"/>
      <c r="EH499" s="812"/>
      <c r="EI499" s="812"/>
      <c r="EJ499" s="812"/>
      <c r="EK499" s="812"/>
      <c r="EL499" s="812"/>
      <c r="EM499" s="812"/>
      <c r="EN499" s="812"/>
      <c r="EO499" s="812"/>
      <c r="EP499" s="812"/>
      <c r="EQ499" s="812"/>
      <c r="ER499" s="812"/>
      <c r="ES499" s="812"/>
      <c r="ET499" s="812"/>
      <c r="EU499" s="812"/>
      <c r="EV499" s="812"/>
      <c r="EW499" s="812"/>
      <c r="EX499" s="812"/>
      <c r="EY499" s="812"/>
      <c r="EZ499" s="812"/>
      <c r="FA499" s="812"/>
      <c r="FB499" s="812"/>
      <c r="FC499" s="812"/>
      <c r="FD499" s="812"/>
      <c r="FE499" s="812"/>
      <c r="FF499" s="812"/>
      <c r="FG499" s="812"/>
      <c r="FH499" s="812"/>
      <c r="FI499" s="812"/>
      <c r="FJ499" s="812"/>
      <c r="FK499" s="812"/>
      <c r="FL499" s="812"/>
      <c r="FM499" s="812"/>
      <c r="FN499" s="812"/>
      <c r="FO499" s="812"/>
      <c r="FP499" s="812"/>
      <c r="FQ499" s="812"/>
      <c r="FR499" s="812"/>
      <c r="FS499" s="812"/>
      <c r="FT499" s="812"/>
      <c r="FU499" s="812"/>
      <c r="FV499" s="812"/>
      <c r="FW499" s="812"/>
      <c r="FX499" s="812"/>
      <c r="FY499" s="812"/>
      <c r="FZ499" s="812"/>
      <c r="GA499" s="812"/>
      <c r="GB499" s="812"/>
      <c r="GC499" s="812"/>
      <c r="GD499" s="812"/>
      <c r="GE499" s="812"/>
      <c r="GF499" s="812"/>
      <c r="GG499" s="812"/>
      <c r="GH499" s="812"/>
      <c r="GI499" s="812"/>
      <c r="GJ499" s="812"/>
      <c r="GK499" s="812"/>
      <c r="GL499" s="812"/>
      <c r="GM499" s="812"/>
    </row>
    <row r="500" spans="2:195" ht="15" customHeight="1" x14ac:dyDescent="0.2">
      <c r="B500" s="812"/>
      <c r="C500" s="812"/>
      <c r="D500" s="812"/>
      <c r="E500" s="812"/>
      <c r="F500" s="812"/>
      <c r="G500" s="812"/>
      <c r="H500" s="812"/>
      <c r="I500" s="812"/>
      <c r="J500" s="812"/>
      <c r="K500" s="812"/>
      <c r="L500" s="812"/>
      <c r="M500" s="812"/>
      <c r="N500" s="812"/>
      <c r="O500" s="812"/>
      <c r="P500" s="812"/>
      <c r="Q500" s="812"/>
      <c r="R500" s="812"/>
      <c r="S500" s="812"/>
      <c r="T500" s="812"/>
      <c r="U500" s="812"/>
      <c r="V500" s="812"/>
      <c r="W500" s="812"/>
      <c r="X500" s="812"/>
      <c r="Y500" s="812"/>
      <c r="Z500" s="812"/>
      <c r="AA500" s="812"/>
      <c r="AB500" s="812"/>
      <c r="AC500" s="812"/>
      <c r="AD500" s="812"/>
      <c r="AE500" s="812"/>
      <c r="AF500" s="812"/>
      <c r="AG500" s="812"/>
      <c r="AH500" s="812"/>
      <c r="AI500" s="812"/>
      <c r="AJ500" s="812"/>
      <c r="AK500" s="812"/>
      <c r="AL500" s="812"/>
      <c r="AM500" s="812"/>
      <c r="AN500" s="812"/>
      <c r="AO500" s="812"/>
      <c r="AP500" s="812"/>
      <c r="AQ500" s="812"/>
      <c r="AR500" s="812"/>
      <c r="AS500" s="812"/>
      <c r="AT500" s="812"/>
      <c r="AU500" s="812"/>
      <c r="AV500" s="812"/>
      <c r="AW500" s="812"/>
      <c r="AX500" s="812"/>
      <c r="AY500" s="812"/>
      <c r="AZ500" s="812"/>
      <c r="BA500" s="812"/>
      <c r="BB500" s="812"/>
      <c r="BC500" s="812"/>
      <c r="BD500" s="812"/>
      <c r="BE500" s="812"/>
      <c r="BF500" s="812"/>
      <c r="BG500" s="812"/>
      <c r="BH500" s="812"/>
      <c r="BI500" s="812"/>
      <c r="BJ500" s="812"/>
      <c r="BK500" s="812"/>
      <c r="BL500" s="812"/>
      <c r="BM500" s="812"/>
      <c r="BN500" s="812"/>
      <c r="BO500" s="812"/>
      <c r="BP500" s="812"/>
      <c r="BQ500" s="812"/>
      <c r="BR500" s="812"/>
      <c r="BS500" s="812"/>
      <c r="BT500" s="812"/>
      <c r="BU500" s="812"/>
      <c r="BV500" s="812"/>
      <c r="BW500" s="812"/>
      <c r="BX500" s="812"/>
      <c r="BY500" s="812"/>
      <c r="BZ500" s="812"/>
      <c r="CA500" s="812"/>
      <c r="CB500" s="812"/>
      <c r="CC500" s="812"/>
      <c r="CD500" s="812"/>
      <c r="CE500" s="812"/>
      <c r="CF500" s="812"/>
      <c r="CG500" s="812"/>
      <c r="CH500" s="812"/>
      <c r="CI500" s="812"/>
      <c r="CJ500" s="812"/>
      <c r="CK500" s="812"/>
      <c r="CL500" s="812"/>
      <c r="CM500" s="812"/>
      <c r="CN500" s="812"/>
      <c r="CO500" s="812"/>
      <c r="CP500" s="812"/>
      <c r="CQ500" s="812"/>
      <c r="CR500" s="812"/>
      <c r="CS500" s="812"/>
      <c r="CT500" s="812"/>
      <c r="CU500" s="812"/>
      <c r="CV500" s="812"/>
      <c r="CW500" s="812"/>
      <c r="CX500" s="812"/>
      <c r="CY500" s="812"/>
      <c r="CZ500" s="812"/>
      <c r="DA500" s="812"/>
      <c r="DB500" s="812"/>
      <c r="DC500" s="812"/>
      <c r="DD500" s="812"/>
      <c r="DE500" s="812"/>
      <c r="DF500" s="812"/>
      <c r="DG500" s="812"/>
      <c r="DH500" s="812"/>
      <c r="DI500" s="812"/>
      <c r="DJ500" s="812"/>
      <c r="DK500" s="812"/>
      <c r="DL500" s="812"/>
      <c r="DM500" s="812"/>
      <c r="DN500" s="812"/>
      <c r="DO500" s="812"/>
      <c r="DP500" s="812"/>
      <c r="DQ500" s="812"/>
      <c r="DR500" s="812"/>
      <c r="DS500" s="812"/>
      <c r="DT500" s="812"/>
      <c r="DU500" s="812"/>
      <c r="DV500" s="812"/>
      <c r="DW500" s="812"/>
      <c r="DX500" s="812"/>
      <c r="DY500" s="812"/>
      <c r="DZ500" s="812"/>
      <c r="EA500" s="812"/>
      <c r="EB500" s="812"/>
      <c r="EC500" s="812"/>
      <c r="ED500" s="812"/>
      <c r="EE500" s="812"/>
      <c r="EF500" s="812"/>
      <c r="EG500" s="812"/>
      <c r="EH500" s="812"/>
      <c r="EI500" s="812"/>
      <c r="EJ500" s="812"/>
      <c r="EK500" s="812"/>
      <c r="EL500" s="812"/>
      <c r="EM500" s="812"/>
      <c r="EN500" s="812"/>
      <c r="EO500" s="812"/>
      <c r="EP500" s="812"/>
      <c r="EQ500" s="812"/>
      <c r="ER500" s="812"/>
      <c r="ES500" s="812"/>
      <c r="ET500" s="812"/>
      <c r="EU500" s="812"/>
      <c r="EV500" s="812"/>
      <c r="EW500" s="812"/>
      <c r="EX500" s="812"/>
      <c r="EY500" s="812"/>
      <c r="EZ500" s="812"/>
      <c r="FA500" s="812"/>
      <c r="FB500" s="812"/>
      <c r="FC500" s="812"/>
      <c r="FD500" s="812"/>
      <c r="FE500" s="812"/>
      <c r="FF500" s="812"/>
      <c r="FG500" s="812"/>
      <c r="FH500" s="812"/>
      <c r="FI500" s="812"/>
      <c r="FJ500" s="812"/>
      <c r="FK500" s="812"/>
      <c r="FL500" s="812"/>
      <c r="FM500" s="812"/>
      <c r="FN500" s="812"/>
      <c r="FO500" s="812"/>
      <c r="FP500" s="812"/>
      <c r="FQ500" s="812"/>
      <c r="FR500" s="812"/>
      <c r="FS500" s="812"/>
      <c r="FT500" s="812"/>
      <c r="FU500" s="812"/>
      <c r="FV500" s="812"/>
      <c r="FW500" s="812"/>
      <c r="FX500" s="812"/>
      <c r="FY500" s="812"/>
      <c r="FZ500" s="812"/>
      <c r="GA500" s="812"/>
      <c r="GB500" s="812"/>
      <c r="GC500" s="812"/>
      <c r="GD500" s="812"/>
      <c r="GE500" s="812"/>
      <c r="GF500" s="812"/>
      <c r="GG500" s="812"/>
      <c r="GH500" s="812"/>
      <c r="GI500" s="812"/>
      <c r="GJ500" s="812"/>
      <c r="GK500" s="812"/>
      <c r="GL500" s="812"/>
      <c r="GM500" s="812"/>
    </row>
    <row r="501" spans="2:195" ht="15" customHeight="1" x14ac:dyDescent="0.2">
      <c r="B501" s="812"/>
      <c r="C501" s="812"/>
      <c r="D501" s="812"/>
      <c r="E501" s="812"/>
      <c r="F501" s="812"/>
      <c r="G501" s="812"/>
      <c r="H501" s="812"/>
      <c r="I501" s="812"/>
      <c r="J501" s="812"/>
      <c r="K501" s="812"/>
      <c r="L501" s="812"/>
      <c r="M501" s="812"/>
      <c r="N501" s="812"/>
      <c r="O501" s="812"/>
      <c r="P501" s="812"/>
      <c r="Q501" s="812"/>
      <c r="R501" s="812"/>
      <c r="S501" s="812"/>
      <c r="T501" s="812"/>
      <c r="U501" s="812"/>
      <c r="V501" s="812"/>
      <c r="W501" s="812"/>
      <c r="X501" s="812"/>
      <c r="Y501" s="812"/>
      <c r="Z501" s="812"/>
      <c r="AA501" s="812"/>
      <c r="AB501" s="812"/>
      <c r="AC501" s="812"/>
      <c r="AD501" s="812"/>
      <c r="AE501" s="812"/>
      <c r="AF501" s="812"/>
      <c r="AG501" s="812"/>
      <c r="AH501" s="812"/>
      <c r="AI501" s="812"/>
      <c r="AJ501" s="812"/>
      <c r="AK501" s="812"/>
      <c r="AL501" s="812"/>
      <c r="AM501" s="812"/>
      <c r="AN501" s="812"/>
      <c r="AO501" s="812"/>
      <c r="AP501" s="812"/>
      <c r="AQ501" s="812"/>
      <c r="AR501" s="812"/>
      <c r="AS501" s="812"/>
      <c r="AT501" s="812"/>
      <c r="AU501" s="812"/>
      <c r="AV501" s="812"/>
      <c r="AW501" s="812"/>
      <c r="AX501" s="812"/>
      <c r="AY501" s="812"/>
      <c r="AZ501" s="812"/>
      <c r="BA501" s="812"/>
      <c r="BB501" s="812"/>
      <c r="BC501" s="812"/>
      <c r="BD501" s="812"/>
      <c r="BE501" s="812"/>
      <c r="BF501" s="812"/>
      <c r="BG501" s="812"/>
      <c r="BH501" s="812"/>
      <c r="BI501" s="812"/>
      <c r="BJ501" s="812"/>
      <c r="BK501" s="812"/>
      <c r="BL501" s="812"/>
      <c r="BM501" s="812"/>
      <c r="BN501" s="812"/>
      <c r="BO501" s="812"/>
      <c r="BP501" s="812"/>
      <c r="BQ501" s="812"/>
      <c r="BR501" s="812"/>
      <c r="BS501" s="812"/>
      <c r="BT501" s="812"/>
      <c r="BU501" s="812"/>
      <c r="BV501" s="812"/>
      <c r="BW501" s="812"/>
      <c r="BX501" s="812"/>
      <c r="BY501" s="812"/>
      <c r="BZ501" s="812"/>
      <c r="CA501" s="812"/>
      <c r="CB501" s="812"/>
      <c r="CC501" s="812"/>
      <c r="CD501" s="812"/>
      <c r="CE501" s="812"/>
      <c r="CF501" s="812"/>
      <c r="CG501" s="812"/>
      <c r="CH501" s="812"/>
      <c r="CI501" s="812"/>
      <c r="CJ501" s="812"/>
      <c r="CK501" s="812"/>
      <c r="CL501" s="812"/>
      <c r="CM501" s="812"/>
      <c r="CN501" s="812"/>
      <c r="CO501" s="812"/>
      <c r="CP501" s="812"/>
      <c r="CQ501" s="812"/>
      <c r="CR501" s="812"/>
      <c r="CS501" s="812"/>
      <c r="CT501" s="812"/>
      <c r="CU501" s="812"/>
      <c r="CV501" s="812"/>
      <c r="CW501" s="812"/>
      <c r="CX501" s="812"/>
      <c r="CY501" s="812"/>
      <c r="CZ501" s="812"/>
      <c r="DA501" s="812"/>
      <c r="DB501" s="812"/>
      <c r="DC501" s="812"/>
      <c r="DD501" s="812"/>
      <c r="DE501" s="812"/>
      <c r="DF501" s="812"/>
      <c r="DG501" s="812"/>
      <c r="DH501" s="812"/>
      <c r="DI501" s="812"/>
      <c r="DJ501" s="812"/>
      <c r="DK501" s="812"/>
      <c r="DL501" s="812"/>
      <c r="DM501" s="812"/>
      <c r="DN501" s="812"/>
      <c r="DO501" s="812"/>
      <c r="DP501" s="812"/>
      <c r="DQ501" s="812"/>
      <c r="DR501" s="812"/>
      <c r="DS501" s="812"/>
      <c r="DT501" s="812"/>
      <c r="DU501" s="812"/>
      <c r="DV501" s="812"/>
      <c r="DW501" s="812"/>
      <c r="DX501" s="812"/>
      <c r="DY501" s="812"/>
      <c r="DZ501" s="812"/>
      <c r="EA501" s="812"/>
      <c r="EB501" s="812"/>
      <c r="EC501" s="812"/>
      <c r="ED501" s="812"/>
      <c r="EE501" s="812"/>
      <c r="EF501" s="812"/>
      <c r="EG501" s="812"/>
      <c r="EH501" s="812"/>
      <c r="EI501" s="812"/>
      <c r="EJ501" s="812"/>
      <c r="EK501" s="812"/>
      <c r="EL501" s="812"/>
      <c r="EM501" s="812"/>
      <c r="EN501" s="812"/>
      <c r="EO501" s="812"/>
      <c r="EP501" s="812"/>
      <c r="EQ501" s="812"/>
      <c r="ER501" s="812"/>
      <c r="ES501" s="812"/>
      <c r="ET501" s="812"/>
      <c r="EU501" s="812"/>
      <c r="EV501" s="812"/>
      <c r="EW501" s="812"/>
      <c r="EX501" s="812"/>
      <c r="EY501" s="812"/>
      <c r="EZ501" s="812"/>
      <c r="FA501" s="812"/>
      <c r="FB501" s="812"/>
      <c r="FC501" s="812"/>
      <c r="FD501" s="812"/>
      <c r="FE501" s="812"/>
      <c r="FF501" s="812"/>
      <c r="FG501" s="812"/>
      <c r="FH501" s="812"/>
      <c r="FI501" s="812"/>
      <c r="FJ501" s="812"/>
      <c r="FK501" s="812"/>
      <c r="FL501" s="812"/>
      <c r="FM501" s="812"/>
      <c r="FN501" s="812"/>
      <c r="FO501" s="812"/>
      <c r="FP501" s="812"/>
      <c r="FQ501" s="812"/>
      <c r="FR501" s="812"/>
      <c r="FS501" s="812"/>
      <c r="FT501" s="812"/>
      <c r="FU501" s="812"/>
      <c r="FV501" s="812"/>
      <c r="FW501" s="812"/>
      <c r="FX501" s="812"/>
      <c r="FY501" s="812"/>
      <c r="FZ501" s="812"/>
      <c r="GA501" s="812"/>
      <c r="GB501" s="812"/>
      <c r="GC501" s="812"/>
      <c r="GD501" s="812"/>
      <c r="GE501" s="812"/>
      <c r="GF501" s="812"/>
      <c r="GG501" s="812"/>
      <c r="GH501" s="812"/>
      <c r="GI501" s="812"/>
      <c r="GJ501" s="812"/>
      <c r="GK501" s="812"/>
      <c r="GL501" s="812"/>
      <c r="GM501" s="812"/>
    </row>
    <row r="502" spans="2:195" ht="15" customHeight="1" x14ac:dyDescent="0.2">
      <c r="B502" s="812"/>
      <c r="C502" s="812"/>
      <c r="D502" s="812"/>
      <c r="E502" s="812"/>
      <c r="F502" s="812"/>
      <c r="G502" s="812"/>
      <c r="H502" s="812"/>
      <c r="I502" s="812"/>
      <c r="J502" s="812"/>
      <c r="K502" s="812"/>
      <c r="L502" s="812"/>
      <c r="M502" s="812"/>
      <c r="N502" s="812"/>
      <c r="O502" s="812"/>
      <c r="P502" s="812"/>
      <c r="Q502" s="812"/>
      <c r="R502" s="812"/>
      <c r="S502" s="812"/>
      <c r="T502" s="812"/>
      <c r="U502" s="812"/>
      <c r="V502" s="812"/>
      <c r="W502" s="812"/>
      <c r="X502" s="812"/>
      <c r="Y502" s="812"/>
      <c r="Z502" s="812"/>
      <c r="AA502" s="812"/>
      <c r="AB502" s="812"/>
      <c r="AC502" s="812"/>
      <c r="AD502" s="812"/>
      <c r="AE502" s="812"/>
      <c r="AF502" s="812"/>
      <c r="AG502" s="812"/>
      <c r="AH502" s="812"/>
      <c r="AI502" s="812"/>
      <c r="AJ502" s="812"/>
      <c r="AK502" s="812"/>
      <c r="AL502" s="812"/>
      <c r="AM502" s="812"/>
      <c r="AN502" s="812"/>
      <c r="AO502" s="812"/>
      <c r="AP502" s="812"/>
      <c r="AQ502" s="812"/>
      <c r="AR502" s="812"/>
      <c r="AS502" s="812"/>
      <c r="AT502" s="812"/>
      <c r="AU502" s="812"/>
      <c r="AV502" s="812"/>
      <c r="AW502" s="812"/>
      <c r="AX502" s="812"/>
      <c r="AY502" s="812"/>
      <c r="AZ502" s="812"/>
      <c r="BA502" s="812"/>
      <c r="BB502" s="812"/>
      <c r="BC502" s="812"/>
      <c r="BD502" s="812"/>
      <c r="BE502" s="812"/>
      <c r="BF502" s="812"/>
      <c r="BG502" s="812"/>
      <c r="BH502" s="812"/>
      <c r="BI502" s="812"/>
      <c r="BJ502" s="812"/>
      <c r="BK502" s="812"/>
      <c r="BL502" s="812"/>
      <c r="BM502" s="812"/>
      <c r="BN502" s="812"/>
      <c r="BO502" s="812"/>
      <c r="BP502" s="812"/>
      <c r="BQ502" s="812"/>
      <c r="BR502" s="812"/>
      <c r="BS502" s="812"/>
      <c r="BT502" s="812"/>
      <c r="BU502" s="812"/>
      <c r="BV502" s="812"/>
      <c r="BW502" s="812"/>
      <c r="BX502" s="812"/>
      <c r="BY502" s="812"/>
      <c r="BZ502" s="812"/>
      <c r="CA502" s="812"/>
      <c r="CB502" s="812"/>
      <c r="CC502" s="812"/>
      <c r="CD502" s="812"/>
      <c r="CE502" s="812"/>
      <c r="CF502" s="812"/>
      <c r="CG502" s="812"/>
      <c r="CH502" s="812"/>
      <c r="CI502" s="812"/>
      <c r="CJ502" s="812"/>
      <c r="CK502" s="812"/>
      <c r="CL502" s="812"/>
      <c r="CM502" s="812"/>
      <c r="CN502" s="812"/>
      <c r="CO502" s="812"/>
      <c r="CP502" s="812"/>
      <c r="CQ502" s="812"/>
      <c r="CR502" s="812"/>
      <c r="CS502" s="812"/>
      <c r="CT502" s="812"/>
      <c r="CU502" s="812"/>
      <c r="CV502" s="812"/>
      <c r="CW502" s="812"/>
      <c r="CX502" s="812"/>
      <c r="CY502" s="812"/>
      <c r="CZ502" s="812"/>
      <c r="DA502" s="812"/>
      <c r="DB502" s="812"/>
      <c r="DC502" s="812"/>
      <c r="DD502" s="812"/>
      <c r="DE502" s="812"/>
      <c r="DF502" s="812"/>
      <c r="DG502" s="812"/>
      <c r="DH502" s="812"/>
      <c r="DI502" s="812"/>
      <c r="DJ502" s="812"/>
      <c r="DK502" s="812"/>
      <c r="DL502" s="812"/>
      <c r="DM502" s="812"/>
      <c r="DN502" s="812"/>
      <c r="DO502" s="812"/>
      <c r="DP502" s="812"/>
      <c r="DQ502" s="812"/>
      <c r="DR502" s="812"/>
      <c r="DS502" s="812"/>
      <c r="DT502" s="812"/>
      <c r="DU502" s="812"/>
      <c r="DV502" s="812"/>
      <c r="DW502" s="812"/>
      <c r="DX502" s="812"/>
      <c r="DY502" s="812"/>
      <c r="DZ502" s="812"/>
      <c r="EA502" s="812"/>
      <c r="EB502" s="812"/>
      <c r="EC502" s="812"/>
      <c r="ED502" s="812"/>
      <c r="EE502" s="812"/>
      <c r="EF502" s="812"/>
      <c r="EG502" s="812"/>
      <c r="EH502" s="812"/>
      <c r="EI502" s="812"/>
      <c r="EJ502" s="812"/>
      <c r="EK502" s="812"/>
      <c r="EL502" s="812"/>
      <c r="EM502" s="812"/>
      <c r="EN502" s="812"/>
      <c r="EO502" s="812"/>
      <c r="EP502" s="812"/>
      <c r="EQ502" s="812"/>
      <c r="ER502" s="812"/>
      <c r="ES502" s="812"/>
      <c r="ET502" s="812"/>
      <c r="EU502" s="812"/>
      <c r="EV502" s="812"/>
      <c r="EW502" s="812"/>
      <c r="EX502" s="812"/>
      <c r="EY502" s="812"/>
      <c r="EZ502" s="812"/>
      <c r="FA502" s="812"/>
      <c r="FB502" s="812"/>
      <c r="FC502" s="812"/>
      <c r="FD502" s="812"/>
      <c r="FE502" s="812"/>
      <c r="FF502" s="812"/>
      <c r="FG502" s="812"/>
      <c r="FH502" s="812"/>
      <c r="FI502" s="812"/>
      <c r="FJ502" s="812"/>
      <c r="FK502" s="812"/>
      <c r="FL502" s="812"/>
      <c r="FM502" s="812"/>
      <c r="FN502" s="812"/>
      <c r="FO502" s="812"/>
      <c r="FP502" s="812"/>
      <c r="FQ502" s="812"/>
      <c r="FR502" s="812"/>
      <c r="FS502" s="812"/>
      <c r="FT502" s="812"/>
      <c r="FU502" s="812"/>
      <c r="FV502" s="812"/>
      <c r="FW502" s="812"/>
      <c r="FX502" s="812"/>
      <c r="FY502" s="812"/>
      <c r="FZ502" s="812"/>
      <c r="GA502" s="812"/>
      <c r="GB502" s="812"/>
      <c r="GC502" s="812"/>
      <c r="GD502" s="812"/>
      <c r="GE502" s="812"/>
      <c r="GF502" s="812"/>
      <c r="GG502" s="812"/>
      <c r="GH502" s="812"/>
      <c r="GI502" s="812"/>
      <c r="GJ502" s="812"/>
      <c r="GK502" s="812"/>
      <c r="GL502" s="812"/>
      <c r="GM502" s="812"/>
    </row>
    <row r="503" spans="2:195" ht="15" customHeight="1" x14ac:dyDescent="0.2">
      <c r="B503" s="812"/>
      <c r="C503" s="812"/>
      <c r="D503" s="812"/>
      <c r="E503" s="812"/>
      <c r="F503" s="812"/>
      <c r="G503" s="812"/>
      <c r="H503" s="812"/>
      <c r="I503" s="812"/>
      <c r="J503" s="812"/>
      <c r="K503" s="812"/>
      <c r="L503" s="812"/>
      <c r="M503" s="812"/>
      <c r="N503" s="812"/>
      <c r="O503" s="812"/>
      <c r="P503" s="812"/>
      <c r="Q503" s="812"/>
      <c r="R503" s="812"/>
      <c r="S503" s="812"/>
      <c r="T503" s="812"/>
      <c r="U503" s="812"/>
      <c r="V503" s="812"/>
      <c r="W503" s="812"/>
      <c r="X503" s="812"/>
      <c r="Y503" s="812"/>
      <c r="Z503" s="812"/>
      <c r="AA503" s="812"/>
      <c r="AB503" s="812"/>
      <c r="AC503" s="812"/>
      <c r="AD503" s="812"/>
      <c r="AE503" s="812"/>
      <c r="AF503" s="812"/>
      <c r="AG503" s="812"/>
      <c r="AH503" s="812"/>
      <c r="AI503" s="812"/>
      <c r="AJ503" s="812"/>
      <c r="AK503" s="812"/>
      <c r="AL503" s="812"/>
      <c r="AM503" s="812"/>
      <c r="AN503" s="812"/>
      <c r="AO503" s="812"/>
      <c r="AP503" s="812"/>
      <c r="AQ503" s="812"/>
      <c r="AR503" s="812"/>
      <c r="AS503" s="812"/>
      <c r="AT503" s="812"/>
      <c r="AU503" s="812"/>
      <c r="AV503" s="812"/>
      <c r="AW503" s="812"/>
      <c r="AX503" s="812"/>
      <c r="AY503" s="812"/>
      <c r="AZ503" s="812"/>
      <c r="BA503" s="812"/>
      <c r="BB503" s="812"/>
      <c r="BC503" s="812"/>
      <c r="BD503" s="812"/>
      <c r="BE503" s="812"/>
      <c r="BF503" s="812"/>
      <c r="BG503" s="812"/>
      <c r="BH503" s="812"/>
      <c r="BI503" s="812"/>
      <c r="BJ503" s="812"/>
      <c r="BK503" s="812"/>
      <c r="BL503" s="812"/>
      <c r="BM503" s="812"/>
      <c r="BN503" s="812"/>
      <c r="BO503" s="812"/>
      <c r="BP503" s="812"/>
      <c r="BQ503" s="812"/>
      <c r="BR503" s="812"/>
      <c r="BS503" s="812"/>
      <c r="BT503" s="812"/>
      <c r="BU503" s="812"/>
      <c r="BV503" s="812"/>
      <c r="BW503" s="812"/>
      <c r="BX503" s="812"/>
      <c r="BY503" s="812"/>
      <c r="BZ503" s="812"/>
      <c r="CA503" s="812"/>
      <c r="CB503" s="812"/>
      <c r="CC503" s="812"/>
      <c r="CD503" s="812"/>
      <c r="CE503" s="812"/>
      <c r="CF503" s="812"/>
      <c r="CG503" s="812"/>
      <c r="CH503" s="812"/>
      <c r="CI503" s="812"/>
      <c r="CJ503" s="812"/>
      <c r="CK503" s="812"/>
      <c r="CL503" s="812"/>
      <c r="CM503" s="812"/>
      <c r="CN503" s="812"/>
      <c r="CO503" s="812"/>
      <c r="CP503" s="812"/>
      <c r="CQ503" s="812"/>
      <c r="CR503" s="812"/>
      <c r="CS503" s="812"/>
      <c r="CT503" s="812"/>
      <c r="CU503" s="812"/>
      <c r="CV503" s="812"/>
      <c r="CW503" s="812"/>
      <c r="CX503" s="812"/>
      <c r="CY503" s="812"/>
      <c r="CZ503" s="812"/>
      <c r="DA503" s="812"/>
      <c r="DB503" s="812"/>
      <c r="DC503" s="812"/>
      <c r="DD503" s="812"/>
      <c r="DE503" s="812"/>
      <c r="DF503" s="812"/>
      <c r="DG503" s="812"/>
      <c r="DH503" s="812"/>
      <c r="DI503" s="812"/>
      <c r="DJ503" s="812"/>
      <c r="DK503" s="812"/>
      <c r="DL503" s="812"/>
      <c r="DM503" s="812"/>
      <c r="DN503" s="812"/>
      <c r="DO503" s="812"/>
      <c r="DP503" s="812"/>
      <c r="DQ503" s="812"/>
      <c r="DR503" s="812"/>
      <c r="DS503" s="812"/>
      <c r="DT503" s="812"/>
      <c r="DU503" s="812"/>
      <c r="DV503" s="812"/>
      <c r="DW503" s="812"/>
      <c r="DX503" s="812"/>
      <c r="DY503" s="812"/>
      <c r="DZ503" s="812"/>
      <c r="EA503" s="812"/>
      <c r="EB503" s="812"/>
      <c r="EC503" s="812"/>
      <c r="ED503" s="812"/>
      <c r="EE503" s="812"/>
      <c r="EF503" s="812"/>
      <c r="EG503" s="812"/>
      <c r="EH503" s="812"/>
      <c r="EI503" s="812"/>
      <c r="EJ503" s="812"/>
      <c r="EK503" s="812"/>
      <c r="EL503" s="812"/>
      <c r="EM503" s="812"/>
      <c r="EN503" s="812"/>
      <c r="EO503" s="812"/>
      <c r="EP503" s="812"/>
      <c r="EQ503" s="812"/>
      <c r="ER503" s="812"/>
      <c r="ES503" s="812"/>
      <c r="ET503" s="812"/>
      <c r="EU503" s="812"/>
      <c r="EV503" s="812"/>
      <c r="EW503" s="812"/>
      <c r="EX503" s="812"/>
      <c r="EY503" s="812"/>
      <c r="EZ503" s="812"/>
      <c r="FA503" s="812"/>
      <c r="FB503" s="812"/>
      <c r="FC503" s="812"/>
      <c r="FD503" s="812"/>
      <c r="FE503" s="812"/>
      <c r="FF503" s="812"/>
      <c r="FG503" s="812"/>
      <c r="FH503" s="812"/>
      <c r="FI503" s="812"/>
      <c r="FJ503" s="812"/>
      <c r="FK503" s="812"/>
      <c r="FL503" s="812"/>
      <c r="FM503" s="812"/>
      <c r="FN503" s="812"/>
      <c r="FO503" s="812"/>
      <c r="FP503" s="812"/>
      <c r="FQ503" s="812"/>
      <c r="FR503" s="812"/>
      <c r="FS503" s="812"/>
      <c r="FT503" s="812"/>
      <c r="FU503" s="812"/>
      <c r="FV503" s="812"/>
      <c r="FW503" s="812"/>
      <c r="FX503" s="812"/>
      <c r="FY503" s="812"/>
      <c r="FZ503" s="812"/>
      <c r="GA503" s="812"/>
      <c r="GB503" s="812"/>
      <c r="GC503" s="812"/>
      <c r="GD503" s="812"/>
      <c r="GE503" s="812"/>
      <c r="GF503" s="812"/>
      <c r="GG503" s="812"/>
      <c r="GH503" s="812"/>
      <c r="GI503" s="812"/>
      <c r="GJ503" s="812"/>
      <c r="GK503" s="812"/>
      <c r="GL503" s="812"/>
      <c r="GM503" s="812"/>
    </row>
    <row r="504" spans="2:195" ht="15" customHeight="1" x14ac:dyDescent="0.2">
      <c r="B504" s="812"/>
      <c r="C504" s="812"/>
      <c r="D504" s="812"/>
      <c r="E504" s="812"/>
      <c r="F504" s="812"/>
      <c r="G504" s="812"/>
      <c r="H504" s="812"/>
      <c r="I504" s="812"/>
      <c r="J504" s="812"/>
      <c r="K504" s="812"/>
      <c r="L504" s="812"/>
      <c r="M504" s="812"/>
      <c r="N504" s="812"/>
      <c r="O504" s="812"/>
      <c r="P504" s="812"/>
      <c r="Q504" s="812"/>
      <c r="R504" s="812"/>
      <c r="S504" s="812"/>
      <c r="T504" s="812"/>
      <c r="U504" s="812"/>
      <c r="V504" s="812"/>
      <c r="W504" s="812"/>
      <c r="X504" s="812"/>
      <c r="Y504" s="812"/>
      <c r="Z504" s="812"/>
      <c r="AA504" s="812"/>
      <c r="AB504" s="812"/>
      <c r="AC504" s="812"/>
      <c r="AD504" s="812"/>
      <c r="AE504" s="812"/>
      <c r="AF504" s="812"/>
      <c r="AG504" s="812"/>
      <c r="AH504" s="812"/>
      <c r="AI504" s="812"/>
      <c r="AJ504" s="812"/>
      <c r="AK504" s="812"/>
      <c r="AL504" s="812"/>
      <c r="AM504" s="812"/>
      <c r="AN504" s="812"/>
      <c r="AO504" s="812"/>
      <c r="AP504" s="812"/>
      <c r="AQ504" s="812"/>
      <c r="AR504" s="812"/>
      <c r="AS504" s="812"/>
      <c r="AT504" s="812"/>
      <c r="AU504" s="812"/>
      <c r="AV504" s="812"/>
      <c r="AW504" s="812"/>
      <c r="AX504" s="812"/>
      <c r="AY504" s="812"/>
      <c r="AZ504" s="812"/>
      <c r="BA504" s="812"/>
      <c r="BB504" s="812"/>
      <c r="BC504" s="812"/>
      <c r="BD504" s="812"/>
      <c r="BE504" s="812"/>
      <c r="BF504" s="812"/>
      <c r="BG504" s="812"/>
      <c r="BH504" s="812"/>
      <c r="BI504" s="812"/>
      <c r="BJ504" s="812"/>
      <c r="BK504" s="812"/>
      <c r="BL504" s="812"/>
      <c r="BM504" s="812"/>
      <c r="BN504" s="812"/>
      <c r="BO504" s="812"/>
      <c r="BP504" s="812"/>
      <c r="BQ504" s="812"/>
      <c r="BR504" s="812"/>
      <c r="BS504" s="812"/>
      <c r="BT504" s="812"/>
      <c r="BU504" s="812"/>
      <c r="BV504" s="812"/>
      <c r="BW504" s="812"/>
      <c r="BX504" s="812"/>
      <c r="BY504" s="812"/>
      <c r="BZ504" s="812"/>
      <c r="CA504" s="812"/>
      <c r="CB504" s="812"/>
      <c r="CC504" s="812"/>
      <c r="CD504" s="812"/>
      <c r="CE504" s="812"/>
      <c r="CF504" s="812"/>
      <c r="CG504" s="812"/>
      <c r="CH504" s="812"/>
      <c r="CI504" s="812"/>
      <c r="CJ504" s="812"/>
      <c r="CK504" s="812"/>
      <c r="CL504" s="812"/>
      <c r="CM504" s="812"/>
      <c r="CN504" s="812"/>
      <c r="CO504" s="812"/>
      <c r="CP504" s="812"/>
      <c r="CQ504" s="812"/>
      <c r="CR504" s="812"/>
      <c r="CS504" s="812"/>
      <c r="CT504" s="812"/>
      <c r="CU504" s="812"/>
      <c r="CV504" s="812"/>
      <c r="CW504" s="812"/>
      <c r="CX504" s="812"/>
      <c r="CY504" s="812"/>
      <c r="CZ504" s="812"/>
      <c r="DA504" s="812"/>
      <c r="DB504" s="812"/>
      <c r="DC504" s="812"/>
      <c r="DD504" s="812"/>
      <c r="DE504" s="812"/>
      <c r="DF504" s="812"/>
      <c r="DG504" s="812"/>
      <c r="DH504" s="812"/>
      <c r="DI504" s="812"/>
      <c r="DJ504" s="812"/>
      <c r="DK504" s="812"/>
      <c r="DL504" s="812"/>
      <c r="DM504" s="812"/>
      <c r="DN504" s="812"/>
      <c r="DO504" s="812"/>
      <c r="DP504" s="812"/>
      <c r="DQ504" s="812"/>
      <c r="DR504" s="812"/>
      <c r="DS504" s="812"/>
      <c r="DT504" s="812"/>
      <c r="DU504" s="812"/>
      <c r="DV504" s="812"/>
      <c r="DW504" s="812"/>
      <c r="DX504" s="812"/>
      <c r="DY504" s="812"/>
      <c r="DZ504" s="812"/>
      <c r="EA504" s="812"/>
      <c r="EB504" s="812"/>
      <c r="EC504" s="812"/>
      <c r="ED504" s="812"/>
      <c r="EE504" s="812"/>
      <c r="EF504" s="812"/>
      <c r="EG504" s="812"/>
      <c r="EH504" s="812"/>
      <c r="EI504" s="812"/>
      <c r="EJ504" s="812"/>
      <c r="EK504" s="812"/>
      <c r="EL504" s="812"/>
      <c r="EM504" s="812"/>
      <c r="EN504" s="812"/>
      <c r="EO504" s="812"/>
      <c r="EP504" s="812"/>
      <c r="EQ504" s="812"/>
      <c r="ER504" s="812"/>
      <c r="ES504" s="812"/>
      <c r="ET504" s="812"/>
      <c r="EU504" s="812"/>
      <c r="EV504" s="812"/>
      <c r="EW504" s="812"/>
      <c r="EX504" s="812"/>
      <c r="EY504" s="812"/>
      <c r="EZ504" s="812"/>
      <c r="FA504" s="812"/>
      <c r="FB504" s="812"/>
      <c r="FC504" s="812"/>
      <c r="FD504" s="812"/>
      <c r="FE504" s="812"/>
      <c r="FF504" s="812"/>
      <c r="FG504" s="812"/>
      <c r="FH504" s="812"/>
      <c r="FI504" s="812"/>
      <c r="FJ504" s="812"/>
      <c r="FK504" s="812"/>
      <c r="FL504" s="812"/>
      <c r="FM504" s="812"/>
      <c r="FN504" s="812"/>
      <c r="FO504" s="812"/>
      <c r="FP504" s="812"/>
      <c r="FQ504" s="812"/>
      <c r="FR504" s="812"/>
      <c r="FS504" s="812"/>
      <c r="FT504" s="812"/>
      <c r="FU504" s="812"/>
      <c r="FV504" s="812"/>
      <c r="FW504" s="812"/>
      <c r="FX504" s="812"/>
      <c r="FY504" s="812"/>
      <c r="FZ504" s="812"/>
      <c r="GA504" s="812"/>
      <c r="GB504" s="812"/>
      <c r="GC504" s="812"/>
      <c r="GD504" s="812"/>
      <c r="GE504" s="812"/>
      <c r="GF504" s="812"/>
      <c r="GG504" s="812"/>
      <c r="GH504" s="812"/>
      <c r="GI504" s="812"/>
      <c r="GJ504" s="812"/>
      <c r="GK504" s="812"/>
      <c r="GL504" s="812"/>
      <c r="GM504" s="812"/>
    </row>
    <row r="505" spans="2:195" ht="15" customHeight="1" x14ac:dyDescent="0.2">
      <c r="B505" s="812"/>
      <c r="C505" s="812"/>
      <c r="D505" s="812"/>
      <c r="E505" s="812"/>
      <c r="F505" s="812"/>
      <c r="G505" s="812"/>
      <c r="H505" s="812"/>
      <c r="I505" s="812"/>
      <c r="J505" s="812"/>
      <c r="K505" s="812"/>
      <c r="L505" s="812"/>
      <c r="M505" s="812"/>
      <c r="N505" s="812"/>
      <c r="O505" s="812"/>
      <c r="P505" s="812"/>
      <c r="Q505" s="812"/>
      <c r="R505" s="812"/>
      <c r="S505" s="812"/>
      <c r="T505" s="812"/>
      <c r="U505" s="812"/>
      <c r="V505" s="812"/>
      <c r="W505" s="812"/>
      <c r="X505" s="812"/>
      <c r="Y505" s="812"/>
      <c r="Z505" s="812"/>
      <c r="AA505" s="812"/>
      <c r="AB505" s="812"/>
      <c r="AC505" s="812"/>
      <c r="AD505" s="812"/>
      <c r="AE505" s="812"/>
      <c r="AF505" s="812"/>
      <c r="AG505" s="812"/>
      <c r="AH505" s="812"/>
      <c r="AI505" s="812"/>
      <c r="AJ505" s="812"/>
      <c r="AK505" s="812"/>
      <c r="AL505" s="812"/>
      <c r="AM505" s="812"/>
      <c r="AN505" s="812"/>
      <c r="AO505" s="812"/>
      <c r="AP505" s="812"/>
      <c r="AQ505" s="812"/>
      <c r="AR505" s="812"/>
      <c r="AS505" s="812"/>
      <c r="AT505" s="812"/>
      <c r="AU505" s="812"/>
      <c r="AV505" s="812"/>
      <c r="AW505" s="812"/>
      <c r="AX505" s="812"/>
      <c r="AY505" s="812"/>
      <c r="AZ505" s="812"/>
      <c r="BA505" s="812"/>
      <c r="BB505" s="812"/>
      <c r="BC505" s="812"/>
      <c r="BD505" s="812"/>
      <c r="BE505" s="812"/>
      <c r="BF505" s="812"/>
      <c r="BG505" s="812"/>
      <c r="BH505" s="812"/>
      <c r="BI505" s="812"/>
      <c r="BJ505" s="812"/>
      <c r="BK505" s="812"/>
      <c r="BL505" s="812"/>
      <c r="BM505" s="812"/>
      <c r="BN505" s="812"/>
      <c r="BO505" s="812"/>
      <c r="BP505" s="812"/>
      <c r="BQ505" s="812"/>
      <c r="BR505" s="812"/>
      <c r="BS505" s="812"/>
      <c r="BT505" s="812"/>
      <c r="BU505" s="812"/>
      <c r="BV505" s="812"/>
      <c r="BW505" s="812"/>
      <c r="BX505" s="812"/>
      <c r="BY505" s="812"/>
      <c r="BZ505" s="812"/>
      <c r="CA505" s="812"/>
      <c r="CB505" s="812"/>
      <c r="CC505" s="812"/>
      <c r="CD505" s="812"/>
      <c r="CE505" s="812"/>
      <c r="CF505" s="812"/>
      <c r="CG505" s="812"/>
      <c r="CH505" s="812"/>
      <c r="CI505" s="812"/>
      <c r="CJ505" s="812"/>
      <c r="CK505" s="812"/>
      <c r="CL505" s="812"/>
      <c r="CM505" s="812"/>
      <c r="CN505" s="812"/>
      <c r="CO505" s="812"/>
      <c r="CP505" s="812"/>
      <c r="CQ505" s="812"/>
      <c r="CR505" s="812"/>
      <c r="CS505" s="812"/>
      <c r="CT505" s="812"/>
      <c r="CU505" s="812"/>
      <c r="CV505" s="812"/>
      <c r="CW505" s="812"/>
      <c r="CX505" s="812"/>
      <c r="CY505" s="812"/>
      <c r="CZ505" s="812"/>
      <c r="DA505" s="812"/>
      <c r="DB505" s="812"/>
      <c r="DC505" s="812"/>
      <c r="DD505" s="812"/>
      <c r="DE505" s="812"/>
      <c r="DF505" s="812"/>
      <c r="DG505" s="812"/>
      <c r="DH505" s="812"/>
      <c r="DI505" s="812"/>
      <c r="DJ505" s="812"/>
      <c r="DK505" s="812"/>
      <c r="DL505" s="812"/>
      <c r="DM505" s="812"/>
      <c r="DN505" s="812"/>
      <c r="DO505" s="812"/>
      <c r="DP505" s="812"/>
      <c r="DQ505" s="812"/>
      <c r="DR505" s="812"/>
      <c r="DS505" s="812"/>
      <c r="DT505" s="812"/>
      <c r="DU505" s="812"/>
      <c r="DV505" s="812"/>
      <c r="DW505" s="812"/>
      <c r="DX505" s="812"/>
      <c r="DY505" s="812"/>
      <c r="DZ505" s="812"/>
      <c r="EA505" s="812"/>
      <c r="EB505" s="812"/>
      <c r="EC505" s="812"/>
      <c r="ED505" s="812"/>
      <c r="EE505" s="812"/>
      <c r="EF505" s="812"/>
      <c r="EG505" s="812"/>
      <c r="EH505" s="812"/>
      <c r="EI505" s="812"/>
      <c r="EJ505" s="812"/>
      <c r="EK505" s="812"/>
      <c r="EL505" s="812"/>
      <c r="EM505" s="812"/>
      <c r="EN505" s="812"/>
      <c r="EO505" s="812"/>
      <c r="EP505" s="812"/>
      <c r="EQ505" s="812"/>
      <c r="ER505" s="812"/>
      <c r="ES505" s="812"/>
      <c r="ET505" s="812"/>
      <c r="EU505" s="812"/>
      <c r="EV505" s="812"/>
      <c r="EW505" s="812"/>
      <c r="EX505" s="812"/>
      <c r="EY505" s="812"/>
      <c r="EZ505" s="812"/>
      <c r="FA505" s="812"/>
      <c r="FB505" s="812"/>
      <c r="FC505" s="812"/>
      <c r="FD505" s="812"/>
      <c r="FE505" s="812"/>
      <c r="FF505" s="812"/>
      <c r="FG505" s="812"/>
      <c r="FH505" s="812"/>
      <c r="FI505" s="812"/>
      <c r="FJ505" s="812"/>
      <c r="FK505" s="812"/>
      <c r="FL505" s="812"/>
      <c r="FM505" s="812"/>
      <c r="FN505" s="812"/>
      <c r="FO505" s="812"/>
      <c r="FP505" s="812"/>
      <c r="FQ505" s="812"/>
      <c r="FR505" s="812"/>
      <c r="FS505" s="812"/>
      <c r="FT505" s="812"/>
      <c r="FU505" s="812"/>
      <c r="FV505" s="812"/>
      <c r="FW505" s="812"/>
      <c r="FX505" s="812"/>
      <c r="FY505" s="812"/>
      <c r="FZ505" s="812"/>
      <c r="GA505" s="812"/>
      <c r="GB505" s="812"/>
      <c r="GC505" s="812"/>
      <c r="GD505" s="812"/>
      <c r="GE505" s="812"/>
      <c r="GF505" s="812"/>
      <c r="GG505" s="812"/>
      <c r="GH505" s="812"/>
      <c r="GI505" s="812"/>
      <c r="GJ505" s="812"/>
      <c r="GK505" s="812"/>
      <c r="GL505" s="812"/>
      <c r="GM505" s="812"/>
    </row>
    <row r="506" spans="2:195" ht="15" customHeight="1" x14ac:dyDescent="0.2">
      <c r="B506" s="812"/>
      <c r="C506" s="812"/>
      <c r="D506" s="812"/>
      <c r="E506" s="812"/>
      <c r="F506" s="812"/>
      <c r="G506" s="812"/>
      <c r="H506" s="812"/>
      <c r="I506" s="812"/>
      <c r="J506" s="812"/>
      <c r="K506" s="812"/>
      <c r="L506" s="812"/>
      <c r="M506" s="812"/>
      <c r="N506" s="812"/>
      <c r="O506" s="812"/>
      <c r="P506" s="812"/>
      <c r="Q506" s="812"/>
      <c r="R506" s="812"/>
      <c r="S506" s="812"/>
      <c r="T506" s="812"/>
      <c r="U506" s="812"/>
      <c r="V506" s="812"/>
      <c r="W506" s="812"/>
      <c r="X506" s="812"/>
      <c r="Y506" s="812"/>
      <c r="Z506" s="812"/>
      <c r="AA506" s="812"/>
      <c r="AB506" s="812"/>
      <c r="AC506" s="812"/>
      <c r="AD506" s="812"/>
      <c r="AE506" s="812"/>
      <c r="AF506" s="812"/>
      <c r="AG506" s="812"/>
      <c r="AH506" s="812"/>
      <c r="AI506" s="812"/>
      <c r="AJ506" s="812"/>
      <c r="AK506" s="812"/>
      <c r="AL506" s="812"/>
      <c r="AM506" s="812"/>
      <c r="AN506" s="812"/>
      <c r="AO506" s="812"/>
      <c r="AP506" s="812"/>
      <c r="AQ506" s="812"/>
      <c r="AR506" s="812"/>
      <c r="AS506" s="812"/>
      <c r="AT506" s="812"/>
      <c r="AU506" s="812"/>
      <c r="AV506" s="812"/>
      <c r="AW506" s="812"/>
      <c r="AX506" s="812"/>
      <c r="AY506" s="812"/>
      <c r="AZ506" s="812"/>
      <c r="BA506" s="812"/>
      <c r="BB506" s="812"/>
      <c r="BC506" s="812"/>
      <c r="BD506" s="812"/>
      <c r="BE506" s="812"/>
      <c r="BF506" s="812"/>
      <c r="BG506" s="812"/>
      <c r="BH506" s="812"/>
      <c r="BI506" s="812"/>
      <c r="BJ506" s="812"/>
      <c r="BK506" s="812"/>
      <c r="BL506" s="812"/>
      <c r="BM506" s="812"/>
      <c r="BN506" s="812"/>
      <c r="BO506" s="812"/>
      <c r="BP506" s="812"/>
      <c r="BQ506" s="812"/>
      <c r="BR506" s="812"/>
      <c r="BS506" s="812"/>
      <c r="BT506" s="812"/>
      <c r="BU506" s="812"/>
      <c r="BV506" s="812"/>
      <c r="BW506" s="812"/>
      <c r="BX506" s="812"/>
      <c r="BY506" s="812"/>
      <c r="BZ506" s="812"/>
      <c r="CA506" s="812"/>
      <c r="CB506" s="812"/>
      <c r="CC506" s="812"/>
      <c r="CD506" s="812"/>
      <c r="CE506" s="812"/>
      <c r="CF506" s="812"/>
      <c r="CG506" s="812"/>
      <c r="CH506" s="812"/>
      <c r="CI506" s="812"/>
      <c r="CJ506" s="812"/>
      <c r="CK506" s="812"/>
      <c r="CL506" s="812"/>
      <c r="CM506" s="812"/>
      <c r="CN506" s="812"/>
      <c r="CO506" s="812"/>
      <c r="CP506" s="812"/>
      <c r="CQ506" s="812"/>
      <c r="CR506" s="812"/>
      <c r="CS506" s="812"/>
      <c r="CT506" s="812"/>
      <c r="CU506" s="812"/>
      <c r="CV506" s="812"/>
      <c r="CW506" s="812"/>
      <c r="CX506" s="812"/>
      <c r="CY506" s="812"/>
      <c r="CZ506" s="812"/>
      <c r="DA506" s="812"/>
      <c r="DB506" s="812"/>
      <c r="DC506" s="812"/>
      <c r="DD506" s="812"/>
      <c r="DE506" s="812"/>
      <c r="DF506" s="812"/>
      <c r="DG506" s="812"/>
      <c r="DH506" s="812"/>
      <c r="DI506" s="812"/>
      <c r="DJ506" s="812"/>
      <c r="DK506" s="812"/>
      <c r="DL506" s="812"/>
      <c r="DM506" s="812"/>
      <c r="DN506" s="812"/>
      <c r="DO506" s="812"/>
      <c r="DP506" s="812"/>
      <c r="DQ506" s="812"/>
      <c r="DR506" s="812"/>
      <c r="DS506" s="812"/>
      <c r="DT506" s="812"/>
      <c r="DU506" s="812"/>
      <c r="DV506" s="812"/>
      <c r="DW506" s="812"/>
      <c r="DX506" s="812"/>
      <c r="DY506" s="812"/>
      <c r="DZ506" s="812"/>
      <c r="EA506" s="812"/>
      <c r="EB506" s="812"/>
      <c r="EC506" s="812"/>
      <c r="ED506" s="812"/>
      <c r="EE506" s="812"/>
      <c r="EF506" s="812"/>
      <c r="EG506" s="812"/>
      <c r="EH506" s="812"/>
      <c r="EI506" s="812"/>
      <c r="EJ506" s="812"/>
      <c r="EK506" s="812"/>
      <c r="EL506" s="812"/>
      <c r="EM506" s="812"/>
      <c r="EN506" s="812"/>
      <c r="EO506" s="812"/>
      <c r="EP506" s="812"/>
      <c r="EQ506" s="812"/>
      <c r="ER506" s="812"/>
      <c r="ES506" s="812"/>
      <c r="ET506" s="812"/>
      <c r="EU506" s="812"/>
      <c r="EV506" s="812"/>
      <c r="EW506" s="812"/>
      <c r="EX506" s="812"/>
      <c r="EY506" s="812"/>
      <c r="EZ506" s="812"/>
      <c r="FA506" s="812"/>
      <c r="FB506" s="812"/>
      <c r="FC506" s="812"/>
      <c r="FD506" s="812"/>
      <c r="FE506" s="812"/>
      <c r="FF506" s="812"/>
      <c r="FG506" s="812"/>
      <c r="FH506" s="812"/>
      <c r="FI506" s="812"/>
      <c r="FJ506" s="812"/>
      <c r="FK506" s="812"/>
      <c r="FL506" s="812"/>
      <c r="FM506" s="812"/>
      <c r="FN506" s="812"/>
      <c r="FO506" s="812"/>
      <c r="FP506" s="812"/>
      <c r="FQ506" s="812"/>
      <c r="FR506" s="812"/>
      <c r="FS506" s="812"/>
      <c r="FT506" s="812"/>
      <c r="FU506" s="812"/>
      <c r="FV506" s="812"/>
      <c r="FW506" s="812"/>
      <c r="FX506" s="812"/>
      <c r="FY506" s="812"/>
      <c r="FZ506" s="812"/>
      <c r="GA506" s="812"/>
      <c r="GB506" s="812"/>
      <c r="GC506" s="812"/>
      <c r="GD506" s="812"/>
      <c r="GE506" s="812"/>
      <c r="GF506" s="812"/>
      <c r="GG506" s="812"/>
      <c r="GH506" s="812"/>
      <c r="GI506" s="812"/>
      <c r="GJ506" s="812"/>
      <c r="GK506" s="812"/>
      <c r="GL506" s="812"/>
      <c r="GM506" s="812"/>
    </row>
    <row r="507" spans="2:195" ht="15" customHeight="1" x14ac:dyDescent="0.2">
      <c r="B507" s="812"/>
      <c r="C507" s="812"/>
      <c r="D507" s="812"/>
      <c r="E507" s="812"/>
      <c r="F507" s="812"/>
      <c r="G507" s="812"/>
      <c r="H507" s="812"/>
      <c r="I507" s="812"/>
      <c r="J507" s="812"/>
      <c r="K507" s="812"/>
      <c r="L507" s="812"/>
      <c r="M507" s="812"/>
      <c r="N507" s="812"/>
      <c r="O507" s="812"/>
      <c r="P507" s="812"/>
      <c r="Q507" s="812"/>
      <c r="R507" s="812"/>
      <c r="S507" s="812"/>
      <c r="T507" s="812"/>
      <c r="U507" s="812"/>
      <c r="V507" s="812"/>
      <c r="W507" s="812"/>
      <c r="X507" s="812"/>
      <c r="Y507" s="812"/>
      <c r="Z507" s="812"/>
      <c r="AA507" s="812"/>
      <c r="AB507" s="812"/>
      <c r="AC507" s="812"/>
      <c r="AD507" s="812"/>
      <c r="AE507" s="812"/>
      <c r="AF507" s="812"/>
      <c r="AG507" s="812"/>
      <c r="AH507" s="812"/>
      <c r="AI507" s="812"/>
      <c r="AJ507" s="812"/>
      <c r="AK507" s="812"/>
      <c r="AL507" s="812"/>
      <c r="AM507" s="812"/>
      <c r="AN507" s="812"/>
      <c r="AO507" s="812"/>
      <c r="AP507" s="812"/>
      <c r="AQ507" s="812"/>
      <c r="AR507" s="812"/>
      <c r="AS507" s="812"/>
      <c r="AT507" s="812"/>
      <c r="AU507" s="812"/>
      <c r="AV507" s="812"/>
      <c r="AW507" s="812"/>
      <c r="AX507" s="812"/>
      <c r="AY507" s="812"/>
      <c r="AZ507" s="812"/>
      <c r="BA507" s="812"/>
      <c r="BB507" s="812"/>
      <c r="BC507" s="812"/>
      <c r="BD507" s="812"/>
      <c r="BE507" s="812"/>
      <c r="BF507" s="812"/>
      <c r="BG507" s="812"/>
      <c r="BH507" s="812"/>
      <c r="BI507" s="812"/>
      <c r="BJ507" s="812"/>
      <c r="BK507" s="812"/>
      <c r="BL507" s="812"/>
      <c r="BM507" s="812"/>
      <c r="BN507" s="812"/>
      <c r="BO507" s="812"/>
      <c r="BP507" s="812"/>
      <c r="BQ507" s="812"/>
      <c r="BR507" s="812"/>
      <c r="BS507" s="812"/>
      <c r="BT507" s="812"/>
      <c r="BU507" s="812"/>
      <c r="BV507" s="812"/>
      <c r="BW507" s="812"/>
      <c r="BX507" s="812"/>
      <c r="BY507" s="812"/>
      <c r="BZ507" s="812"/>
      <c r="CA507" s="812"/>
      <c r="CB507" s="812"/>
      <c r="CC507" s="812"/>
      <c r="CD507" s="812"/>
      <c r="CE507" s="812"/>
      <c r="CF507" s="812"/>
      <c r="CG507" s="812"/>
      <c r="CH507" s="812"/>
      <c r="CI507" s="812"/>
      <c r="CJ507" s="812"/>
      <c r="CK507" s="812"/>
      <c r="CL507" s="812"/>
      <c r="CM507" s="812"/>
      <c r="CN507" s="812"/>
      <c r="CO507" s="812"/>
      <c r="CP507" s="812"/>
      <c r="CQ507" s="812"/>
      <c r="CR507" s="812"/>
      <c r="CS507" s="812"/>
      <c r="CT507" s="812"/>
      <c r="CU507" s="812"/>
      <c r="CV507" s="812"/>
      <c r="CW507" s="812"/>
      <c r="CX507" s="812"/>
      <c r="CY507" s="812"/>
      <c r="CZ507" s="812"/>
      <c r="DA507" s="812"/>
      <c r="DB507" s="812"/>
      <c r="DC507" s="812"/>
      <c r="DD507" s="812"/>
      <c r="DE507" s="812"/>
      <c r="DF507" s="812"/>
      <c r="DG507" s="812"/>
      <c r="DH507" s="812"/>
      <c r="DI507" s="812"/>
      <c r="DJ507" s="812"/>
      <c r="DK507" s="812"/>
      <c r="DL507" s="812"/>
      <c r="DM507" s="812"/>
      <c r="DN507" s="812"/>
      <c r="DO507" s="812"/>
      <c r="DP507" s="812"/>
      <c r="DQ507" s="812"/>
      <c r="DR507" s="812"/>
      <c r="DS507" s="812"/>
      <c r="DT507" s="812"/>
      <c r="DU507" s="812"/>
      <c r="DV507" s="812"/>
      <c r="DW507" s="812"/>
      <c r="DX507" s="812"/>
      <c r="DY507" s="812"/>
      <c r="DZ507" s="812"/>
      <c r="EA507" s="812"/>
      <c r="EB507" s="812"/>
      <c r="EC507" s="812"/>
      <c r="ED507" s="812"/>
      <c r="EE507" s="812"/>
      <c r="EF507" s="812"/>
      <c r="EG507" s="812"/>
      <c r="EH507" s="812"/>
      <c r="EI507" s="812"/>
      <c r="EJ507" s="812"/>
      <c r="EK507" s="812"/>
      <c r="EL507" s="812"/>
      <c r="EM507" s="812"/>
      <c r="EN507" s="812"/>
      <c r="EO507" s="812"/>
      <c r="EP507" s="812"/>
      <c r="EQ507" s="812"/>
      <c r="ER507" s="812"/>
      <c r="ES507" s="812"/>
      <c r="ET507" s="812"/>
      <c r="EU507" s="812"/>
      <c r="EV507" s="812"/>
      <c r="EW507" s="812"/>
      <c r="EX507" s="812"/>
      <c r="EY507" s="812"/>
      <c r="EZ507" s="812"/>
      <c r="FA507" s="812"/>
      <c r="FB507" s="812"/>
      <c r="FC507" s="812"/>
      <c r="FD507" s="812"/>
      <c r="FE507" s="812"/>
      <c r="FF507" s="812"/>
      <c r="FG507" s="812"/>
      <c r="FH507" s="812"/>
      <c r="FI507" s="812"/>
      <c r="FJ507" s="812"/>
      <c r="FK507" s="812"/>
      <c r="FL507" s="812"/>
      <c r="FM507" s="812"/>
      <c r="FN507" s="812"/>
      <c r="FO507" s="812"/>
      <c r="FP507" s="812"/>
      <c r="FQ507" s="812"/>
      <c r="FR507" s="812"/>
      <c r="FS507" s="812"/>
      <c r="FT507" s="812"/>
      <c r="FU507" s="812"/>
      <c r="FV507" s="812"/>
      <c r="FW507" s="812"/>
      <c r="FX507" s="812"/>
      <c r="FY507" s="812"/>
      <c r="FZ507" s="812"/>
      <c r="GA507" s="812"/>
      <c r="GB507" s="812"/>
      <c r="GC507" s="812"/>
      <c r="GD507" s="812"/>
      <c r="GE507" s="812"/>
      <c r="GF507" s="812"/>
      <c r="GG507" s="812"/>
      <c r="GH507" s="812"/>
      <c r="GI507" s="812"/>
      <c r="GJ507" s="812"/>
      <c r="GK507" s="812"/>
      <c r="GL507" s="812"/>
      <c r="GM507" s="812"/>
    </row>
    <row r="508" spans="2:195" ht="15" customHeight="1" x14ac:dyDescent="0.2">
      <c r="B508" s="812"/>
      <c r="C508" s="812"/>
      <c r="D508" s="812"/>
      <c r="E508" s="812"/>
      <c r="F508" s="812"/>
      <c r="G508" s="812"/>
      <c r="H508" s="812"/>
      <c r="I508" s="812"/>
      <c r="J508" s="812"/>
      <c r="K508" s="812"/>
      <c r="L508" s="812"/>
      <c r="M508" s="812"/>
      <c r="N508" s="812"/>
      <c r="O508" s="812"/>
      <c r="P508" s="812"/>
      <c r="Q508" s="812"/>
      <c r="R508" s="812"/>
      <c r="S508" s="812"/>
      <c r="T508" s="812"/>
      <c r="U508" s="812"/>
      <c r="V508" s="812"/>
      <c r="W508" s="812"/>
      <c r="X508" s="812"/>
      <c r="Y508" s="812"/>
      <c r="Z508" s="812"/>
      <c r="AA508" s="812"/>
      <c r="AB508" s="812"/>
      <c r="AC508" s="812"/>
      <c r="AD508" s="812"/>
      <c r="AE508" s="812"/>
      <c r="AF508" s="812"/>
      <c r="AG508" s="812"/>
      <c r="AH508" s="812"/>
      <c r="AI508" s="812"/>
      <c r="AJ508" s="812"/>
      <c r="AK508" s="812"/>
      <c r="AL508" s="812"/>
      <c r="AM508" s="812"/>
      <c r="AN508" s="812"/>
      <c r="AO508" s="812"/>
      <c r="AP508" s="812"/>
      <c r="AQ508" s="812"/>
      <c r="AR508" s="812"/>
      <c r="AS508" s="812"/>
      <c r="AT508" s="812"/>
      <c r="AU508" s="812"/>
      <c r="AV508" s="812"/>
      <c r="AW508" s="812"/>
      <c r="AX508" s="812"/>
      <c r="AY508" s="812"/>
      <c r="AZ508" s="812"/>
      <c r="BA508" s="812"/>
      <c r="BB508" s="812"/>
      <c r="BC508" s="812"/>
      <c r="BD508" s="812"/>
      <c r="BE508" s="812"/>
      <c r="BF508" s="812"/>
      <c r="BG508" s="812"/>
      <c r="BH508" s="812"/>
      <c r="BI508" s="812"/>
      <c r="BJ508" s="812"/>
      <c r="BK508" s="812"/>
      <c r="BL508" s="812"/>
      <c r="BM508" s="812"/>
      <c r="BN508" s="812"/>
      <c r="BO508" s="812"/>
      <c r="BP508" s="812"/>
      <c r="BQ508" s="812"/>
      <c r="BR508" s="812"/>
      <c r="BS508" s="812"/>
      <c r="BT508" s="812"/>
      <c r="BU508" s="812"/>
      <c r="BV508" s="812"/>
      <c r="BW508" s="812"/>
      <c r="BX508" s="812"/>
      <c r="BY508" s="812"/>
      <c r="BZ508" s="812"/>
      <c r="CA508" s="812"/>
      <c r="CB508" s="812"/>
      <c r="CC508" s="812"/>
      <c r="CD508" s="812"/>
      <c r="CE508" s="812"/>
      <c r="CF508" s="812"/>
      <c r="CG508" s="812"/>
      <c r="CH508" s="812"/>
      <c r="CI508" s="812"/>
      <c r="CJ508" s="812"/>
      <c r="CK508" s="812"/>
      <c r="CL508" s="812"/>
      <c r="CM508" s="812"/>
      <c r="CN508" s="812"/>
      <c r="CO508" s="812"/>
      <c r="CP508" s="812"/>
      <c r="CQ508" s="812"/>
      <c r="CR508" s="812"/>
      <c r="CS508" s="812"/>
      <c r="CT508" s="812"/>
      <c r="CU508" s="812"/>
      <c r="CV508" s="812"/>
      <c r="CW508" s="812"/>
      <c r="CX508" s="812"/>
      <c r="CY508" s="812"/>
      <c r="CZ508" s="812"/>
      <c r="DA508" s="812"/>
      <c r="DB508" s="812"/>
      <c r="DC508" s="812"/>
      <c r="DD508" s="812"/>
      <c r="DE508" s="812"/>
      <c r="DF508" s="812"/>
      <c r="DG508" s="812"/>
      <c r="DH508" s="812"/>
      <c r="DI508" s="812"/>
      <c r="DJ508" s="812"/>
      <c r="DK508" s="812"/>
      <c r="DL508" s="812"/>
      <c r="DM508" s="812"/>
      <c r="DN508" s="812"/>
      <c r="DO508" s="812"/>
      <c r="DP508" s="812"/>
      <c r="DQ508" s="812"/>
      <c r="DR508" s="812"/>
      <c r="DS508" s="812"/>
      <c r="DT508" s="812"/>
      <c r="DU508" s="812"/>
      <c r="DV508" s="812"/>
      <c r="DW508" s="812"/>
      <c r="DX508" s="812"/>
      <c r="DY508" s="812"/>
      <c r="DZ508" s="812"/>
      <c r="EA508" s="812"/>
      <c r="EB508" s="812"/>
      <c r="EC508" s="812"/>
      <c r="ED508" s="812"/>
      <c r="EE508" s="812"/>
      <c r="EF508" s="812"/>
      <c r="EG508" s="812"/>
      <c r="EH508" s="812"/>
      <c r="EI508" s="812"/>
      <c r="EJ508" s="812"/>
      <c r="EK508" s="812"/>
      <c r="EL508" s="812"/>
      <c r="EM508" s="812"/>
      <c r="EN508" s="812"/>
      <c r="EO508" s="812"/>
      <c r="EP508" s="812"/>
      <c r="EQ508" s="812"/>
      <c r="ER508" s="812"/>
      <c r="ES508" s="812"/>
      <c r="ET508" s="812"/>
      <c r="EU508" s="812"/>
      <c r="EV508" s="812"/>
      <c r="EW508" s="812"/>
      <c r="EX508" s="812"/>
      <c r="EY508" s="812"/>
      <c r="EZ508" s="812"/>
      <c r="FA508" s="812"/>
      <c r="FB508" s="812"/>
      <c r="FC508" s="812"/>
      <c r="FD508" s="812"/>
      <c r="FE508" s="812"/>
      <c r="FF508" s="812"/>
      <c r="FG508" s="812"/>
      <c r="FH508" s="812"/>
      <c r="FI508" s="812"/>
      <c r="FJ508" s="812"/>
      <c r="FK508" s="812"/>
      <c r="FL508" s="812"/>
      <c r="FM508" s="812"/>
      <c r="FN508" s="812"/>
      <c r="FO508" s="812"/>
      <c r="FP508" s="812"/>
      <c r="FQ508" s="812"/>
      <c r="FR508" s="812"/>
      <c r="FS508" s="812"/>
      <c r="FT508" s="812"/>
      <c r="FU508" s="812"/>
      <c r="FV508" s="812"/>
      <c r="FW508" s="812"/>
      <c r="FX508" s="812"/>
      <c r="FY508" s="812"/>
      <c r="FZ508" s="812"/>
      <c r="GA508" s="812"/>
      <c r="GB508" s="812"/>
      <c r="GC508" s="812"/>
      <c r="GD508" s="812"/>
      <c r="GE508" s="812"/>
      <c r="GF508" s="812"/>
      <c r="GG508" s="812"/>
      <c r="GH508" s="812"/>
      <c r="GI508" s="812"/>
      <c r="GJ508" s="812"/>
      <c r="GK508" s="812"/>
      <c r="GL508" s="812"/>
      <c r="GM508" s="812"/>
    </row>
  </sheetData>
  <mergeCells count="217">
    <mergeCell ref="A3:A6"/>
    <mergeCell ref="B3:E3"/>
    <mergeCell ref="F3:O3"/>
    <mergeCell ref="P3:Q3"/>
    <mergeCell ref="R3:W3"/>
    <mergeCell ref="X3:AA3"/>
    <mergeCell ref="L4:M4"/>
    <mergeCell ref="N4:O4"/>
    <mergeCell ref="P4:Q4"/>
    <mergeCell ref="R4:S4"/>
    <mergeCell ref="B5:C5"/>
    <mergeCell ref="D5:E5"/>
    <mergeCell ref="F5:G5"/>
    <mergeCell ref="H5:I5"/>
    <mergeCell ref="J5:K5"/>
    <mergeCell ref="L5:M5"/>
    <mergeCell ref="N5:O5"/>
    <mergeCell ref="P5:Q5"/>
    <mergeCell ref="R5:S5"/>
    <mergeCell ref="T5:U5"/>
    <mergeCell ref="V5:W5"/>
    <mergeCell ref="X5:Y5"/>
    <mergeCell ref="Z5:AA5"/>
    <mergeCell ref="FP3:GC3"/>
    <mergeCell ref="GD3:GM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BH4:BI4"/>
    <mergeCell ref="BJ4:BK4"/>
    <mergeCell ref="BL4:BM4"/>
    <mergeCell ref="BN4:BO4"/>
    <mergeCell ref="CN4:CO4"/>
    <mergeCell ref="CP4:CQ4"/>
    <mergeCell ref="CR4:CS4"/>
    <mergeCell ref="CT4:CU4"/>
    <mergeCell ref="CV4:CW4"/>
    <mergeCell ref="CL4:CM4"/>
    <mergeCell ref="DP4:DQ4"/>
    <mergeCell ref="DR4:DS4"/>
    <mergeCell ref="CZ4:DA4"/>
    <mergeCell ref="DB4:DC4"/>
    <mergeCell ref="DD4:DE4"/>
    <mergeCell ref="DF4:DG4"/>
    <mergeCell ref="DH4:DI4"/>
    <mergeCell ref="DJ4:DK4"/>
    <mergeCell ref="GL4:GM4"/>
    <mergeCell ref="FT4:FU4"/>
    <mergeCell ref="FV4:FW4"/>
    <mergeCell ref="FX4:FY4"/>
    <mergeCell ref="FZ4:GA4"/>
    <mergeCell ref="GB4:GC4"/>
    <mergeCell ref="GD4:GE4"/>
    <mergeCell ref="FH4:FI4"/>
    <mergeCell ref="FJ4:FK4"/>
    <mergeCell ref="FL4:FM4"/>
    <mergeCell ref="FN4:FO4"/>
    <mergeCell ref="FP4:FQ4"/>
    <mergeCell ref="FR4:FS4"/>
    <mergeCell ref="GF4:GG4"/>
    <mergeCell ref="DX4:DY4"/>
    <mergeCell ref="DZ4:EA4"/>
    <mergeCell ref="EB4:EC4"/>
    <mergeCell ref="DL4:DM4"/>
    <mergeCell ref="DN4:DO4"/>
    <mergeCell ref="AL5:AM5"/>
    <mergeCell ref="AN5:AO5"/>
    <mergeCell ref="AP5:AQ5"/>
    <mergeCell ref="AR5:AS5"/>
    <mergeCell ref="AT5:AU5"/>
    <mergeCell ref="AV5:AW5"/>
    <mergeCell ref="CX4:CY4"/>
    <mergeCell ref="CB4:CC4"/>
    <mergeCell ref="CD4:CE4"/>
    <mergeCell ref="CF4:CG4"/>
    <mergeCell ref="CH4:CI4"/>
    <mergeCell ref="CJ4:CK4"/>
    <mergeCell ref="DT4:DU4"/>
    <mergeCell ref="DV4:DW4"/>
    <mergeCell ref="CP5:CQ5"/>
    <mergeCell ref="CR5:CS5"/>
    <mergeCell ref="BV5:BW5"/>
    <mergeCell ref="BX5:BY5"/>
    <mergeCell ref="BZ5:CA5"/>
    <mergeCell ref="CB5:CC5"/>
    <mergeCell ref="CD5:CE5"/>
    <mergeCell ref="GH4:GI4"/>
    <mergeCell ref="GJ4:GK4"/>
    <mergeCell ref="FF4:FG4"/>
    <mergeCell ref="EJ4:EK4"/>
    <mergeCell ref="EL4:EM4"/>
    <mergeCell ref="EN4:EO4"/>
    <mergeCell ref="EP4:EQ4"/>
    <mergeCell ref="ER4:ES4"/>
    <mergeCell ref="ET4:EU4"/>
    <mergeCell ref="FB4:FC4"/>
    <mergeCell ref="FD4:FE4"/>
    <mergeCell ref="EV4:EW4"/>
    <mergeCell ref="EX4:EY4"/>
    <mergeCell ref="EZ4:FA4"/>
    <mergeCell ref="ED4:EE4"/>
    <mergeCell ref="EF4:EG4"/>
    <mergeCell ref="EH4:EI4"/>
    <mergeCell ref="AB5:AC5"/>
    <mergeCell ref="AD5:AE5"/>
    <mergeCell ref="AF5:AG5"/>
    <mergeCell ref="AH5:AI5"/>
    <mergeCell ref="AJ5:AK5"/>
    <mergeCell ref="BJ5:BK5"/>
    <mergeCell ref="BL5:BM5"/>
    <mergeCell ref="BN5:BO5"/>
    <mergeCell ref="BP5:BQ5"/>
    <mergeCell ref="BR5:BS5"/>
    <mergeCell ref="BT5:BU5"/>
    <mergeCell ref="AX5:AY5"/>
    <mergeCell ref="AZ5:BA5"/>
    <mergeCell ref="BB5:BC5"/>
    <mergeCell ref="BD5:BE5"/>
    <mergeCell ref="BF5:BG5"/>
    <mergeCell ref="BH5:BI5"/>
    <mergeCell ref="CH5:CI5"/>
    <mergeCell ref="CJ5:CK5"/>
    <mergeCell ref="CL5:CM5"/>
    <mergeCell ref="CN5:CO5"/>
    <mergeCell ref="CF5:CG5"/>
    <mergeCell ref="DF5:DG5"/>
    <mergeCell ref="DH5:DI5"/>
    <mergeCell ref="DJ5:DK5"/>
    <mergeCell ref="DL5:DM5"/>
    <mergeCell ref="DN5:DO5"/>
    <mergeCell ref="DP5:DQ5"/>
    <mergeCell ref="CT5:CU5"/>
    <mergeCell ref="CV5:CW5"/>
    <mergeCell ref="CX5:CY5"/>
    <mergeCell ref="CZ5:DA5"/>
    <mergeCell ref="DB5:DC5"/>
    <mergeCell ref="DD5:DE5"/>
    <mergeCell ref="ED5:EE5"/>
    <mergeCell ref="EF5:EG5"/>
    <mergeCell ref="EH5:EI5"/>
    <mergeCell ref="EJ5:EK5"/>
    <mergeCell ref="EL5:EM5"/>
    <mergeCell ref="EN5:EO5"/>
    <mergeCell ref="DR5:DS5"/>
    <mergeCell ref="DT5:DU5"/>
    <mergeCell ref="DV5:DW5"/>
    <mergeCell ref="DX5:DY5"/>
    <mergeCell ref="DZ5:EA5"/>
    <mergeCell ref="EB5:EC5"/>
    <mergeCell ref="FB5:FC5"/>
    <mergeCell ref="FD5:FE5"/>
    <mergeCell ref="FF5:FG5"/>
    <mergeCell ref="FH5:FI5"/>
    <mergeCell ref="FJ5:FK5"/>
    <mergeCell ref="FL5:FM5"/>
    <mergeCell ref="EP5:EQ5"/>
    <mergeCell ref="ER5:ES5"/>
    <mergeCell ref="ET5:EU5"/>
    <mergeCell ref="EV5:EW5"/>
    <mergeCell ref="EX5:EY5"/>
    <mergeCell ref="EZ5:FA5"/>
    <mergeCell ref="GL5:GM5"/>
    <mergeCell ref="FZ5:GA5"/>
    <mergeCell ref="GB5:GC5"/>
    <mergeCell ref="GD5:GE5"/>
    <mergeCell ref="GF5:GG5"/>
    <mergeCell ref="GH5:GI5"/>
    <mergeCell ref="GJ5:GK5"/>
    <mergeCell ref="FN5:FO5"/>
    <mergeCell ref="FP5:FQ5"/>
    <mergeCell ref="FR5:FS5"/>
    <mergeCell ref="FT5:FU5"/>
    <mergeCell ref="FV5:FW5"/>
    <mergeCell ref="FX5:FY5"/>
  </mergeCells>
  <phoneticPr fontId="6"/>
  <pageMargins left="0.78740157480314965" right="0.78740157480314965" top="0.78740157480314965" bottom="0.78740157480314965" header="0.51181102362204722" footer="0.51181102362204722"/>
  <pageSetup paperSize="9" scale="87" orientation="portrait" r:id="rId1"/>
  <headerFooter alignWithMargins="0"/>
  <colBreaks count="13" manualBreakCount="13">
    <brk id="15" max="54" man="1"/>
    <brk id="29" max="54" man="1"/>
    <brk id="43" max="54" man="1"/>
    <brk id="57" max="54" man="1"/>
    <brk id="71" max="54" man="1"/>
    <brk id="87" max="1048575" man="1"/>
    <brk id="101" max="54" man="1"/>
    <brk id="115" max="1048575" man="1"/>
    <brk id="129" max="1048575" man="1"/>
    <brk id="143" max="54" man="1"/>
    <brk id="157" max="1048575" man="1"/>
    <brk id="171" max="54" man="1"/>
    <brk id="185" max="54"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FF00"/>
    <pageSetUpPr fitToPage="1"/>
  </sheetPr>
  <dimension ref="A1:E174"/>
  <sheetViews>
    <sheetView view="pageBreakPreview" zoomScale="85" zoomScaleNormal="115" zoomScaleSheetLayoutView="85" workbookViewId="0">
      <pane ySplit="3" topLeftCell="A4" activePane="bottomLeft" state="frozen"/>
      <selection activeCell="F16" sqref="F16"/>
      <selection pane="bottomLeft" sqref="A1:D2"/>
    </sheetView>
  </sheetViews>
  <sheetFormatPr defaultColWidth="9" defaultRowHeight="13" x14ac:dyDescent="0.2"/>
  <cols>
    <col min="1" max="1" width="4.453125" style="1237" customWidth="1"/>
    <col min="2" max="2" width="23.36328125" style="1168" customWidth="1"/>
    <col min="3" max="3" width="10.453125" style="1237" customWidth="1"/>
    <col min="4" max="4" width="21.81640625" style="1168" customWidth="1"/>
    <col min="5" max="5" width="62.6328125" style="350" customWidth="1"/>
    <col min="6" max="16384" width="9" style="1168"/>
  </cols>
  <sheetData>
    <row r="1" spans="1:5" ht="19.25" customHeight="1" x14ac:dyDescent="0.2">
      <c r="A1" s="1992" t="s">
        <v>1995</v>
      </c>
      <c r="B1" s="1992"/>
      <c r="C1" s="1992"/>
      <c r="D1" s="1992"/>
    </row>
    <row r="2" spans="1:5" ht="33" customHeight="1" thickBot="1" x14ac:dyDescent="0.25">
      <c r="A2" s="1993"/>
      <c r="B2" s="1993"/>
      <c r="C2" s="1993"/>
      <c r="D2" s="1993"/>
      <c r="E2" s="420" t="s">
        <v>2813</v>
      </c>
    </row>
    <row r="3" spans="1:5" s="1169" customFormat="1" ht="19.25" customHeight="1" thickBot="1" x14ac:dyDescent="0.25">
      <c r="A3" s="351" t="s">
        <v>2814</v>
      </c>
      <c r="B3" s="352" t="s">
        <v>1508</v>
      </c>
      <c r="C3" s="353" t="s">
        <v>1509</v>
      </c>
      <c r="D3" s="352" t="s">
        <v>390</v>
      </c>
      <c r="E3" s="354" t="s">
        <v>1510</v>
      </c>
    </row>
    <row r="4" spans="1:5" s="1171" customFormat="1" ht="18.649999999999999" customHeight="1" thickBot="1" x14ac:dyDescent="0.25">
      <c r="A4" s="1994" t="s">
        <v>25</v>
      </c>
      <c r="B4" s="1995"/>
      <c r="C4" s="1995"/>
      <c r="D4" s="1995"/>
      <c r="E4" s="1996"/>
    </row>
    <row r="5" spans="1:5" s="1171" customFormat="1" ht="45" customHeight="1" x14ac:dyDescent="0.2">
      <c r="A5" s="1172">
        <v>1</v>
      </c>
      <c r="B5" s="1173" t="s">
        <v>2815</v>
      </c>
      <c r="C5" s="1174">
        <v>35739</v>
      </c>
      <c r="D5" s="1173" t="s">
        <v>1511</v>
      </c>
      <c r="E5" s="1175" t="s">
        <v>1512</v>
      </c>
    </row>
    <row r="6" spans="1:5" s="1171" customFormat="1" ht="151.5" customHeight="1" x14ac:dyDescent="0.2">
      <c r="A6" s="1176">
        <v>2</v>
      </c>
      <c r="B6" s="1177" t="s">
        <v>2816</v>
      </c>
      <c r="C6" s="1178">
        <v>35982</v>
      </c>
      <c r="D6" s="1177" t="s">
        <v>2817</v>
      </c>
      <c r="E6" s="1179" t="s">
        <v>1513</v>
      </c>
    </row>
    <row r="7" spans="1:5" s="1171" customFormat="1" ht="111" customHeight="1" x14ac:dyDescent="0.2">
      <c r="A7" s="1176">
        <v>3</v>
      </c>
      <c r="B7" s="1177" t="s">
        <v>1514</v>
      </c>
      <c r="C7" s="1178">
        <v>40211</v>
      </c>
      <c r="D7" s="1177" t="s">
        <v>1515</v>
      </c>
      <c r="E7" s="1179" t="s">
        <v>1516</v>
      </c>
    </row>
    <row r="8" spans="1:5" s="1171" customFormat="1" ht="121.25" customHeight="1" x14ac:dyDescent="0.2">
      <c r="A8" s="1176">
        <v>4</v>
      </c>
      <c r="B8" s="1177" t="s">
        <v>2818</v>
      </c>
      <c r="C8" s="1178">
        <v>36593</v>
      </c>
      <c r="D8" s="1177" t="s">
        <v>1517</v>
      </c>
      <c r="E8" s="355" t="s">
        <v>2819</v>
      </c>
    </row>
    <row r="9" spans="1:5" s="1171" customFormat="1" ht="78" customHeight="1" x14ac:dyDescent="0.2">
      <c r="A9" s="1176">
        <v>5</v>
      </c>
      <c r="B9" s="1177" t="s">
        <v>2820</v>
      </c>
      <c r="C9" s="1178">
        <v>36796</v>
      </c>
      <c r="D9" s="356" t="s">
        <v>1518</v>
      </c>
      <c r="E9" s="358" t="s">
        <v>2821</v>
      </c>
    </row>
    <row r="10" spans="1:5" s="1171" customFormat="1" ht="114.65" customHeight="1" x14ac:dyDescent="0.2">
      <c r="A10" s="1176">
        <v>6</v>
      </c>
      <c r="B10" s="1177" t="s">
        <v>2822</v>
      </c>
      <c r="C10" s="1178">
        <v>37358</v>
      </c>
      <c r="D10" s="356" t="s">
        <v>1519</v>
      </c>
      <c r="E10" s="1179" t="s">
        <v>2823</v>
      </c>
    </row>
    <row r="11" spans="1:5" s="1171" customFormat="1" ht="61.25" customHeight="1" x14ac:dyDescent="0.2">
      <c r="A11" s="1176">
        <v>7</v>
      </c>
      <c r="B11" s="1177" t="s">
        <v>2824</v>
      </c>
      <c r="C11" s="1178">
        <v>37358</v>
      </c>
      <c r="D11" s="1177" t="s">
        <v>2825</v>
      </c>
      <c r="E11" s="358" t="s">
        <v>2826</v>
      </c>
    </row>
    <row r="12" spans="1:5" s="1171" customFormat="1" ht="47.4" customHeight="1" x14ac:dyDescent="0.2">
      <c r="A12" s="1176">
        <v>8</v>
      </c>
      <c r="B12" s="1177" t="s">
        <v>2827</v>
      </c>
      <c r="C12" s="1178">
        <v>37456</v>
      </c>
      <c r="D12" s="1177" t="s">
        <v>2828</v>
      </c>
      <c r="E12" s="358" t="s">
        <v>2829</v>
      </c>
    </row>
    <row r="13" spans="1:5" s="1171" customFormat="1" ht="51" customHeight="1" x14ac:dyDescent="0.2">
      <c r="A13" s="1176">
        <v>9</v>
      </c>
      <c r="B13" s="1177" t="s">
        <v>2830</v>
      </c>
      <c r="C13" s="1178">
        <v>37480</v>
      </c>
      <c r="D13" s="1180" t="s">
        <v>2831</v>
      </c>
      <c r="E13" s="358" t="s">
        <v>1520</v>
      </c>
    </row>
    <row r="14" spans="1:5" s="1171" customFormat="1" ht="115.25" customHeight="1" x14ac:dyDescent="0.2">
      <c r="A14" s="1176">
        <v>10</v>
      </c>
      <c r="B14" s="1177" t="s">
        <v>2832</v>
      </c>
      <c r="C14" s="1178">
        <v>37824</v>
      </c>
      <c r="D14" s="1177" t="s">
        <v>1521</v>
      </c>
      <c r="E14" s="1179" t="s">
        <v>1522</v>
      </c>
    </row>
    <row r="15" spans="1:5" s="1171" customFormat="1" ht="91.75" customHeight="1" x14ac:dyDescent="0.2">
      <c r="A15" s="1176">
        <v>11</v>
      </c>
      <c r="B15" s="1177" t="s">
        <v>1523</v>
      </c>
      <c r="C15" s="1181" t="s">
        <v>2833</v>
      </c>
      <c r="D15" s="1182" t="s">
        <v>1524</v>
      </c>
      <c r="E15" s="1183" t="s">
        <v>2834</v>
      </c>
    </row>
    <row r="16" spans="1:5" s="1171" customFormat="1" ht="121.25" customHeight="1" x14ac:dyDescent="0.2">
      <c r="A16" s="1176">
        <v>12</v>
      </c>
      <c r="B16" s="1177" t="s">
        <v>770</v>
      </c>
      <c r="C16" s="1178">
        <v>39196</v>
      </c>
      <c r="D16" s="1184" t="s">
        <v>2835</v>
      </c>
      <c r="E16" s="355" t="s">
        <v>1996</v>
      </c>
    </row>
    <row r="17" spans="1:5" s="1171" customFormat="1" ht="159" customHeight="1" thickBot="1" x14ac:dyDescent="0.25">
      <c r="A17" s="1172">
        <v>13</v>
      </c>
      <c r="B17" s="1185" t="s">
        <v>1525</v>
      </c>
      <c r="C17" s="1186">
        <v>39692</v>
      </c>
      <c r="D17" s="1187" t="s">
        <v>1526</v>
      </c>
      <c r="E17" s="1188" t="s">
        <v>1997</v>
      </c>
    </row>
    <row r="18" spans="1:5" s="1171" customFormat="1" ht="18.649999999999999" customHeight="1" thickBot="1" x14ac:dyDescent="0.25">
      <c r="A18" s="1960" t="s">
        <v>624</v>
      </c>
      <c r="B18" s="1961"/>
      <c r="C18" s="1961"/>
      <c r="D18" s="1961"/>
      <c r="E18" s="1962"/>
    </row>
    <row r="19" spans="1:5" s="1171" customFormat="1" ht="83" customHeight="1" x14ac:dyDescent="0.2">
      <c r="A19" s="1172">
        <v>14</v>
      </c>
      <c r="B19" s="1173" t="s">
        <v>792</v>
      </c>
      <c r="C19" s="1174">
        <v>35827</v>
      </c>
      <c r="D19" s="1173" t="s">
        <v>1527</v>
      </c>
      <c r="E19" s="357" t="s">
        <v>1998</v>
      </c>
    </row>
    <row r="20" spans="1:5" s="1171" customFormat="1" ht="246" customHeight="1" x14ac:dyDescent="0.2">
      <c r="A20" s="1189">
        <v>15</v>
      </c>
      <c r="B20" s="1180" t="s">
        <v>2836</v>
      </c>
      <c r="C20" s="426">
        <v>36244</v>
      </c>
      <c r="D20" s="427" t="s">
        <v>1528</v>
      </c>
      <c r="E20" s="358" t="s">
        <v>2837</v>
      </c>
    </row>
    <row r="21" spans="1:5" s="1171" customFormat="1" ht="84" customHeight="1" thickBot="1" x14ac:dyDescent="0.25">
      <c r="A21" s="1190">
        <v>16</v>
      </c>
      <c r="B21" s="1191" t="s">
        <v>2838</v>
      </c>
      <c r="C21" s="1192">
        <v>39114</v>
      </c>
      <c r="D21" s="1191" t="s">
        <v>809</v>
      </c>
      <c r="E21" s="359" t="s">
        <v>1529</v>
      </c>
    </row>
    <row r="22" spans="1:5" s="1171" customFormat="1" ht="18.649999999999999" customHeight="1" thickBot="1" x14ac:dyDescent="0.25">
      <c r="A22" s="1966" t="s">
        <v>1530</v>
      </c>
      <c r="B22" s="1967"/>
      <c r="C22" s="1967"/>
      <c r="D22" s="1967"/>
      <c r="E22" s="1968"/>
    </row>
    <row r="23" spans="1:5" s="1171" customFormat="1" ht="92" customHeight="1" x14ac:dyDescent="0.2">
      <c r="A23" s="1172">
        <v>17</v>
      </c>
      <c r="B23" s="1173" t="s">
        <v>800</v>
      </c>
      <c r="C23" s="1174">
        <v>35872</v>
      </c>
      <c r="D23" s="1173" t="s">
        <v>2839</v>
      </c>
      <c r="E23" s="357" t="s">
        <v>1999</v>
      </c>
    </row>
    <row r="24" spans="1:5" s="1171" customFormat="1" ht="82.25" customHeight="1" x14ac:dyDescent="0.2">
      <c r="A24" s="1176">
        <v>18</v>
      </c>
      <c r="B24" s="1177" t="s">
        <v>2840</v>
      </c>
      <c r="C24" s="1178">
        <v>36774</v>
      </c>
      <c r="D24" s="1177" t="s">
        <v>1531</v>
      </c>
      <c r="E24" s="1179" t="s">
        <v>1532</v>
      </c>
    </row>
    <row r="25" spans="1:5" s="1171" customFormat="1" ht="84" customHeight="1" thickBot="1" x14ac:dyDescent="0.25">
      <c r="A25" s="1190">
        <v>19</v>
      </c>
      <c r="B25" s="1191" t="s">
        <v>1533</v>
      </c>
      <c r="C25" s="1192">
        <v>39114</v>
      </c>
      <c r="D25" s="1191" t="s">
        <v>809</v>
      </c>
      <c r="E25" s="359" t="s">
        <v>2841</v>
      </c>
    </row>
    <row r="26" spans="1:5" s="1171" customFormat="1" ht="18.649999999999999" customHeight="1" thickBot="1" x14ac:dyDescent="0.25">
      <c r="A26" s="1963" t="s">
        <v>27</v>
      </c>
      <c r="B26" s="1964"/>
      <c r="C26" s="1964"/>
      <c r="D26" s="1964"/>
      <c r="E26" s="1965"/>
    </row>
    <row r="27" spans="1:5" s="1171" customFormat="1" ht="84" customHeight="1" thickBot="1" x14ac:dyDescent="0.25">
      <c r="A27" s="1193">
        <v>20</v>
      </c>
      <c r="B27" s="1194" t="s">
        <v>1534</v>
      </c>
      <c r="C27" s="1195">
        <v>39121</v>
      </c>
      <c r="D27" s="1194" t="s">
        <v>809</v>
      </c>
      <c r="E27" s="360" t="s">
        <v>1535</v>
      </c>
    </row>
    <row r="28" spans="1:5" s="1171" customFormat="1" ht="18.649999999999999" customHeight="1" thickBot="1" x14ac:dyDescent="0.25">
      <c r="A28" s="1963" t="s">
        <v>28</v>
      </c>
      <c r="B28" s="1964"/>
      <c r="C28" s="1964"/>
      <c r="D28" s="1964"/>
      <c r="E28" s="1965"/>
    </row>
    <row r="29" spans="1:5" s="1171" customFormat="1" ht="84" customHeight="1" thickBot="1" x14ac:dyDescent="0.25">
      <c r="A29" s="1196">
        <v>21</v>
      </c>
      <c r="B29" s="1197" t="s">
        <v>1536</v>
      </c>
      <c r="C29" s="1198">
        <v>39114</v>
      </c>
      <c r="D29" s="1197" t="s">
        <v>1537</v>
      </c>
      <c r="E29" s="360" t="s">
        <v>1529</v>
      </c>
    </row>
    <row r="30" spans="1:5" s="1171" customFormat="1" ht="18.649999999999999" customHeight="1" thickBot="1" x14ac:dyDescent="0.25">
      <c r="A30" s="1963" t="s">
        <v>626</v>
      </c>
      <c r="B30" s="1964"/>
      <c r="C30" s="1964"/>
      <c r="D30" s="1964"/>
      <c r="E30" s="1965"/>
    </row>
    <row r="31" spans="1:5" s="1171" customFormat="1" ht="75" customHeight="1" x14ac:dyDescent="0.2">
      <c r="A31" s="1172">
        <f>A29+1</f>
        <v>22</v>
      </c>
      <c r="B31" s="1173" t="s">
        <v>1538</v>
      </c>
      <c r="C31" s="1174" t="s">
        <v>2842</v>
      </c>
      <c r="D31" s="1173" t="s">
        <v>1539</v>
      </c>
      <c r="E31" s="1175" t="s">
        <v>1540</v>
      </c>
    </row>
    <row r="32" spans="1:5" s="1171" customFormat="1" ht="83.4" customHeight="1" thickBot="1" x14ac:dyDescent="0.25">
      <c r="A32" s="1199">
        <f>A31+1</f>
        <v>23</v>
      </c>
      <c r="B32" s="1191" t="s">
        <v>1541</v>
      </c>
      <c r="C32" s="1192">
        <v>39114</v>
      </c>
      <c r="D32" s="1191" t="s">
        <v>809</v>
      </c>
      <c r="E32" s="361" t="s">
        <v>1548</v>
      </c>
    </row>
    <row r="33" spans="1:5" s="1171" customFormat="1" ht="18.649999999999999" customHeight="1" thickBot="1" x14ac:dyDescent="0.25">
      <c r="A33" s="1963" t="s">
        <v>29</v>
      </c>
      <c r="B33" s="1964"/>
      <c r="C33" s="1964"/>
      <c r="D33" s="1964"/>
      <c r="E33" s="1965"/>
    </row>
    <row r="34" spans="1:5" s="1171" customFormat="1" ht="84.65" customHeight="1" thickBot="1" x14ac:dyDescent="0.25">
      <c r="A34" s="1193">
        <f>A32+1</f>
        <v>24</v>
      </c>
      <c r="B34" s="1194" t="s">
        <v>1542</v>
      </c>
      <c r="C34" s="1195">
        <v>39114</v>
      </c>
      <c r="D34" s="1194" t="s">
        <v>809</v>
      </c>
      <c r="E34" s="361" t="s">
        <v>1548</v>
      </c>
    </row>
    <row r="35" spans="1:5" s="1171" customFormat="1" ht="18.649999999999999" customHeight="1" thickBot="1" x14ac:dyDescent="0.25">
      <c r="A35" s="1963" t="s">
        <v>1145</v>
      </c>
      <c r="B35" s="1964"/>
      <c r="C35" s="1964"/>
      <c r="D35" s="1964"/>
      <c r="E35" s="1965"/>
    </row>
    <row r="36" spans="1:5" s="1171" customFormat="1" ht="84" customHeight="1" thickBot="1" x14ac:dyDescent="0.25">
      <c r="A36" s="1193">
        <f>A34+1</f>
        <v>25</v>
      </c>
      <c r="B36" s="1194" t="s">
        <v>1543</v>
      </c>
      <c r="C36" s="1195">
        <v>39106</v>
      </c>
      <c r="D36" s="1194" t="s">
        <v>809</v>
      </c>
      <c r="E36" s="361" t="s">
        <v>1548</v>
      </c>
    </row>
    <row r="37" spans="1:5" s="1171" customFormat="1" ht="18.649999999999999" customHeight="1" thickBot="1" x14ac:dyDescent="0.25">
      <c r="A37" s="1963" t="s">
        <v>31</v>
      </c>
      <c r="B37" s="1964"/>
      <c r="C37" s="1964"/>
      <c r="D37" s="1964"/>
      <c r="E37" s="1965"/>
    </row>
    <row r="38" spans="1:5" s="1171" customFormat="1" ht="88.75" customHeight="1" thickBot="1" x14ac:dyDescent="0.25">
      <c r="A38" s="1193">
        <f>A36+1</f>
        <v>26</v>
      </c>
      <c r="B38" s="1194" t="s">
        <v>1544</v>
      </c>
      <c r="C38" s="1195">
        <v>39114</v>
      </c>
      <c r="D38" s="1194" t="s">
        <v>940</v>
      </c>
      <c r="E38" s="361" t="s">
        <v>1548</v>
      </c>
    </row>
    <row r="39" spans="1:5" s="1171" customFormat="1" ht="18.649999999999999" customHeight="1" thickBot="1" x14ac:dyDescent="0.25">
      <c r="A39" s="1963" t="s">
        <v>627</v>
      </c>
      <c r="B39" s="1964"/>
      <c r="C39" s="1964"/>
      <c r="D39" s="1964"/>
      <c r="E39" s="1965"/>
    </row>
    <row r="40" spans="1:5" s="1171" customFormat="1" ht="93" customHeight="1" thickBot="1" x14ac:dyDescent="0.25">
      <c r="A40" s="1200">
        <f>A38+1</f>
        <v>27</v>
      </c>
      <c r="B40" s="1185" t="s">
        <v>1545</v>
      </c>
      <c r="C40" s="1186">
        <v>39132</v>
      </c>
      <c r="D40" s="1185" t="s">
        <v>809</v>
      </c>
      <c r="E40" s="363" t="s">
        <v>1548</v>
      </c>
    </row>
    <row r="41" spans="1:5" s="1171" customFormat="1" ht="18.649999999999999" customHeight="1" thickBot="1" x14ac:dyDescent="0.25">
      <c r="A41" s="1963" t="s">
        <v>628</v>
      </c>
      <c r="B41" s="1964"/>
      <c r="C41" s="1964"/>
      <c r="D41" s="1964"/>
      <c r="E41" s="1965"/>
    </row>
    <row r="42" spans="1:5" s="1171" customFormat="1" ht="40.5" customHeight="1" x14ac:dyDescent="0.2">
      <c r="A42" s="1172">
        <f>A40+1</f>
        <v>28</v>
      </c>
      <c r="B42" s="1173" t="s">
        <v>2843</v>
      </c>
      <c r="C42" s="1174">
        <v>36294</v>
      </c>
      <c r="D42" s="1173" t="s">
        <v>2844</v>
      </c>
      <c r="E42" s="1175" t="s">
        <v>2845</v>
      </c>
    </row>
    <row r="43" spans="1:5" s="1171" customFormat="1" ht="88.75" customHeight="1" thickBot="1" x14ac:dyDescent="0.25">
      <c r="A43" s="1190">
        <f>A42+1</f>
        <v>29</v>
      </c>
      <c r="B43" s="1191" t="s">
        <v>1546</v>
      </c>
      <c r="C43" s="1192">
        <v>39142</v>
      </c>
      <c r="D43" s="1191" t="s">
        <v>809</v>
      </c>
      <c r="E43" s="359" t="s">
        <v>1548</v>
      </c>
    </row>
    <row r="44" spans="1:5" s="1171" customFormat="1" ht="18.649999999999999" customHeight="1" thickBot="1" x14ac:dyDescent="0.25">
      <c r="A44" s="1963" t="s">
        <v>32</v>
      </c>
      <c r="B44" s="1964"/>
      <c r="C44" s="1964"/>
      <c r="D44" s="1964"/>
      <c r="E44" s="1965"/>
    </row>
    <row r="45" spans="1:5" s="1171" customFormat="1" ht="83.4" customHeight="1" thickBot="1" x14ac:dyDescent="0.25">
      <c r="A45" s="1200">
        <f>A43+1</f>
        <v>30</v>
      </c>
      <c r="B45" s="1185" t="s">
        <v>1547</v>
      </c>
      <c r="C45" s="1186">
        <v>39083</v>
      </c>
      <c r="D45" s="1185" t="s">
        <v>809</v>
      </c>
      <c r="E45" s="359" t="s">
        <v>1548</v>
      </c>
    </row>
    <row r="46" spans="1:5" s="1171" customFormat="1" ht="18.649999999999999" customHeight="1" thickBot="1" x14ac:dyDescent="0.25">
      <c r="A46" s="1963" t="s">
        <v>33</v>
      </c>
      <c r="B46" s="1964"/>
      <c r="C46" s="1964"/>
      <c r="D46" s="1964"/>
      <c r="E46" s="1965"/>
    </row>
    <row r="47" spans="1:5" s="1171" customFormat="1" ht="39.9" customHeight="1" thickBot="1" x14ac:dyDescent="0.25">
      <c r="A47" s="1193">
        <f>A45+1</f>
        <v>31</v>
      </c>
      <c r="B47" s="1194" t="s">
        <v>1549</v>
      </c>
      <c r="C47" s="1195">
        <v>39142</v>
      </c>
      <c r="D47" s="1194" t="s">
        <v>1550</v>
      </c>
      <c r="E47" s="361" t="s">
        <v>1551</v>
      </c>
    </row>
    <row r="48" spans="1:5" s="1171" customFormat="1" ht="18.649999999999999" customHeight="1" thickBot="1" x14ac:dyDescent="0.25">
      <c r="A48" s="1963" t="s">
        <v>34</v>
      </c>
      <c r="B48" s="1964"/>
      <c r="C48" s="1964"/>
      <c r="D48" s="1964"/>
      <c r="E48" s="1965"/>
    </row>
    <row r="49" spans="1:5" s="1171" customFormat="1" ht="84" customHeight="1" thickBot="1" x14ac:dyDescent="0.25">
      <c r="A49" s="1193">
        <f>A47+1</f>
        <v>32</v>
      </c>
      <c r="B49" s="1194" t="s">
        <v>1552</v>
      </c>
      <c r="C49" s="1195">
        <v>39093</v>
      </c>
      <c r="D49" s="1194" t="s">
        <v>1537</v>
      </c>
      <c r="E49" s="359" t="s">
        <v>1553</v>
      </c>
    </row>
    <row r="50" spans="1:5" s="1171" customFormat="1" ht="18.649999999999999" customHeight="1" thickBot="1" x14ac:dyDescent="0.25">
      <c r="A50" s="1963" t="s">
        <v>35</v>
      </c>
      <c r="B50" s="1964"/>
      <c r="C50" s="1964"/>
      <c r="D50" s="1964"/>
      <c r="E50" s="1965"/>
    </row>
    <row r="51" spans="1:5" s="1171" customFormat="1" ht="83.4" customHeight="1" thickBot="1" x14ac:dyDescent="0.25">
      <c r="A51" s="1193">
        <f>A49+1</f>
        <v>33</v>
      </c>
      <c r="B51" s="1194" t="s">
        <v>1554</v>
      </c>
      <c r="C51" s="1195">
        <v>39142</v>
      </c>
      <c r="D51" s="1194" t="s">
        <v>1537</v>
      </c>
      <c r="E51" s="359" t="s">
        <v>1548</v>
      </c>
    </row>
    <row r="52" spans="1:5" s="1171" customFormat="1" ht="18.649999999999999" customHeight="1" thickBot="1" x14ac:dyDescent="0.25">
      <c r="A52" s="1963" t="s">
        <v>36</v>
      </c>
      <c r="B52" s="1964"/>
      <c r="C52" s="1964"/>
      <c r="D52" s="1964"/>
      <c r="E52" s="1965"/>
    </row>
    <row r="53" spans="1:5" s="1171" customFormat="1" ht="84" customHeight="1" thickBot="1" x14ac:dyDescent="0.25">
      <c r="A53" s="1193">
        <f>A51+1</f>
        <v>34</v>
      </c>
      <c r="B53" s="1194" t="s">
        <v>1555</v>
      </c>
      <c r="C53" s="1195">
        <v>39092</v>
      </c>
      <c r="D53" s="1194" t="s">
        <v>809</v>
      </c>
      <c r="E53" s="359" t="s">
        <v>1548</v>
      </c>
    </row>
    <row r="54" spans="1:5" s="1171" customFormat="1" ht="18.649999999999999" customHeight="1" thickBot="1" x14ac:dyDescent="0.25">
      <c r="A54" s="1963" t="s">
        <v>37</v>
      </c>
      <c r="B54" s="1964"/>
      <c r="C54" s="1964"/>
      <c r="D54" s="1964"/>
      <c r="E54" s="1965"/>
    </row>
    <row r="55" spans="1:5" s="1171" customFormat="1" ht="84" customHeight="1" thickBot="1" x14ac:dyDescent="0.25">
      <c r="A55" s="1196">
        <f>A53+1</f>
        <v>35</v>
      </c>
      <c r="B55" s="1197" t="s">
        <v>1556</v>
      </c>
      <c r="C55" s="1198">
        <v>39114</v>
      </c>
      <c r="D55" s="1197" t="s">
        <v>940</v>
      </c>
      <c r="E55" s="359" t="s">
        <v>1548</v>
      </c>
    </row>
    <row r="56" spans="1:5" s="1171" customFormat="1" ht="18.649999999999999" customHeight="1" thickBot="1" x14ac:dyDescent="0.25">
      <c r="A56" s="1960" t="s">
        <v>38</v>
      </c>
      <c r="B56" s="1961"/>
      <c r="C56" s="1961"/>
      <c r="D56" s="1961"/>
      <c r="E56" s="1962"/>
    </row>
    <row r="57" spans="1:5" s="1171" customFormat="1" ht="261" customHeight="1" x14ac:dyDescent="0.2">
      <c r="A57" s="1172">
        <f>A55+1</f>
        <v>36</v>
      </c>
      <c r="B57" s="1173" t="s">
        <v>1557</v>
      </c>
      <c r="C57" s="1174">
        <v>36557</v>
      </c>
      <c r="D57" s="1173" t="s">
        <v>1558</v>
      </c>
      <c r="E57" s="1175" t="s">
        <v>1559</v>
      </c>
    </row>
    <row r="58" spans="1:5" s="421" customFormat="1" ht="39.75" customHeight="1" thickBot="1" x14ac:dyDescent="0.25">
      <c r="A58" s="1190">
        <f>A57+1</f>
        <v>37</v>
      </c>
      <c r="B58" s="1191" t="s">
        <v>1560</v>
      </c>
      <c r="C58" s="1192">
        <v>39114</v>
      </c>
      <c r="D58" s="1191" t="s">
        <v>940</v>
      </c>
      <c r="E58" s="359" t="s">
        <v>1561</v>
      </c>
    </row>
    <row r="59" spans="1:5" s="1171" customFormat="1" ht="18.649999999999999" customHeight="1" thickBot="1" x14ac:dyDescent="0.25">
      <c r="A59" s="1960" t="s">
        <v>39</v>
      </c>
      <c r="B59" s="1961"/>
      <c r="C59" s="1961"/>
      <c r="D59" s="1961"/>
      <c r="E59" s="1962"/>
    </row>
    <row r="60" spans="1:5" s="1171" customFormat="1" ht="133.75" customHeight="1" x14ac:dyDescent="0.2">
      <c r="A60" s="1172">
        <f>A58+1</f>
        <v>38</v>
      </c>
      <c r="B60" s="422" t="s">
        <v>2846</v>
      </c>
      <c r="C60" s="1174">
        <v>36404</v>
      </c>
      <c r="D60" s="1173" t="s">
        <v>1562</v>
      </c>
      <c r="E60" s="368" t="s">
        <v>2847</v>
      </c>
    </row>
    <row r="61" spans="1:5" s="1171" customFormat="1" ht="84" customHeight="1" thickBot="1" x14ac:dyDescent="0.25">
      <c r="A61" s="1190">
        <f>A60+1</f>
        <v>39</v>
      </c>
      <c r="B61" s="1191" t="s">
        <v>1563</v>
      </c>
      <c r="C61" s="1192">
        <v>39114</v>
      </c>
      <c r="D61" s="1191" t="s">
        <v>809</v>
      </c>
      <c r="E61" s="359" t="s">
        <v>1548</v>
      </c>
    </row>
    <row r="62" spans="1:5" s="1171" customFormat="1" ht="18.649999999999999" customHeight="1" thickBot="1" x14ac:dyDescent="0.25">
      <c r="A62" s="1960" t="s">
        <v>40</v>
      </c>
      <c r="B62" s="1961"/>
      <c r="C62" s="1961"/>
      <c r="D62" s="1961"/>
      <c r="E62" s="1962"/>
    </row>
    <row r="63" spans="1:5" s="1171" customFormat="1" ht="251.4" customHeight="1" x14ac:dyDescent="0.2">
      <c r="A63" s="1172">
        <f>A61+1</f>
        <v>40</v>
      </c>
      <c r="B63" s="1173" t="s">
        <v>2848</v>
      </c>
      <c r="C63" s="1174">
        <v>35886</v>
      </c>
      <c r="D63" s="1173" t="s">
        <v>1564</v>
      </c>
      <c r="E63" s="740" t="s">
        <v>2849</v>
      </c>
    </row>
    <row r="64" spans="1:5" s="1171" customFormat="1" ht="161.4" customHeight="1" x14ac:dyDescent="0.2">
      <c r="A64" s="1176">
        <f t="shared" ref="A64:A72" si="0">A63+1</f>
        <v>41</v>
      </c>
      <c r="B64" s="1177" t="s">
        <v>833</v>
      </c>
      <c r="C64" s="1178">
        <v>36192</v>
      </c>
      <c r="D64" s="1177" t="s">
        <v>1565</v>
      </c>
      <c r="E64" s="358" t="s">
        <v>2850</v>
      </c>
    </row>
    <row r="65" spans="1:5" s="1171" customFormat="1" ht="408.65" customHeight="1" x14ac:dyDescent="0.2">
      <c r="A65" s="1176">
        <f t="shared" si="0"/>
        <v>42</v>
      </c>
      <c r="B65" s="1177" t="s">
        <v>842</v>
      </c>
      <c r="C65" s="1178">
        <v>36251</v>
      </c>
      <c r="D65" s="1177" t="s">
        <v>2851</v>
      </c>
      <c r="E65" s="362" t="s">
        <v>2852</v>
      </c>
    </row>
    <row r="66" spans="1:5" s="1171" customFormat="1" ht="301.75" customHeight="1" x14ac:dyDescent="0.2">
      <c r="A66" s="1176">
        <f t="shared" si="0"/>
        <v>43</v>
      </c>
      <c r="B66" s="1177" t="s">
        <v>2853</v>
      </c>
      <c r="C66" s="1178">
        <v>36251</v>
      </c>
      <c r="D66" s="1177" t="s">
        <v>2854</v>
      </c>
      <c r="E66" s="362" t="s">
        <v>2855</v>
      </c>
    </row>
    <row r="67" spans="1:5" s="1171" customFormat="1" ht="325.25" customHeight="1" x14ac:dyDescent="0.2">
      <c r="A67" s="1189">
        <f t="shared" si="0"/>
        <v>44</v>
      </c>
      <c r="B67" s="1180" t="s">
        <v>2856</v>
      </c>
      <c r="C67" s="426">
        <v>36342</v>
      </c>
      <c r="D67" s="427" t="s">
        <v>2857</v>
      </c>
      <c r="E67" s="362" t="s">
        <v>2858</v>
      </c>
    </row>
    <row r="68" spans="1:5" s="1171" customFormat="1" ht="243.65" customHeight="1" x14ac:dyDescent="0.2">
      <c r="A68" s="1979">
        <f t="shared" si="0"/>
        <v>45</v>
      </c>
      <c r="B68" s="1981" t="s">
        <v>1566</v>
      </c>
      <c r="C68" s="1983">
        <v>36557</v>
      </c>
      <c r="D68" s="1981" t="s">
        <v>2859</v>
      </c>
      <c r="E68" s="1985" t="s">
        <v>2860</v>
      </c>
    </row>
    <row r="69" spans="1:5" s="1171" customFormat="1" ht="262.25" customHeight="1" x14ac:dyDescent="0.2">
      <c r="A69" s="1980"/>
      <c r="B69" s="1982"/>
      <c r="C69" s="1984"/>
      <c r="D69" s="1982"/>
      <c r="E69" s="1986"/>
    </row>
    <row r="70" spans="1:5" s="1171" customFormat="1" ht="350.4" customHeight="1" x14ac:dyDescent="0.2">
      <c r="A70" s="1176">
        <f>A68+1</f>
        <v>46</v>
      </c>
      <c r="B70" s="1177" t="s">
        <v>840</v>
      </c>
      <c r="C70" s="1178">
        <v>36617</v>
      </c>
      <c r="D70" s="1177" t="s">
        <v>1567</v>
      </c>
      <c r="E70" s="362" t="s">
        <v>2861</v>
      </c>
    </row>
    <row r="71" spans="1:5" s="1171" customFormat="1" ht="234.65" customHeight="1" x14ac:dyDescent="0.2">
      <c r="A71" s="1176">
        <f t="shared" si="0"/>
        <v>47</v>
      </c>
      <c r="B71" s="1177" t="s">
        <v>852</v>
      </c>
      <c r="C71" s="1178">
        <v>36617</v>
      </c>
      <c r="D71" s="1177" t="s">
        <v>2862</v>
      </c>
      <c r="E71" s="362" t="s">
        <v>1568</v>
      </c>
    </row>
    <row r="72" spans="1:5" s="1171" customFormat="1" ht="180" customHeight="1" x14ac:dyDescent="0.2">
      <c r="A72" s="1176">
        <f t="shared" si="0"/>
        <v>48</v>
      </c>
      <c r="B72" s="1177" t="s">
        <v>835</v>
      </c>
      <c r="C72" s="1178">
        <v>36617</v>
      </c>
      <c r="D72" s="1177" t="s">
        <v>1569</v>
      </c>
      <c r="E72" s="362" t="s">
        <v>2000</v>
      </c>
    </row>
    <row r="73" spans="1:5" s="1202" customFormat="1" ht="227" customHeight="1" x14ac:dyDescent="0.2">
      <c r="A73" s="1979">
        <f>A72+1</f>
        <v>49</v>
      </c>
      <c r="B73" s="1987" t="s">
        <v>855</v>
      </c>
      <c r="C73" s="1989">
        <v>36708</v>
      </c>
      <c r="D73" s="1991" t="s">
        <v>2863</v>
      </c>
      <c r="E73" s="1985" t="s">
        <v>2864</v>
      </c>
    </row>
    <row r="74" spans="1:5" s="1202" customFormat="1" ht="291.64999999999998" customHeight="1" x14ac:dyDescent="0.2">
      <c r="A74" s="1980"/>
      <c r="B74" s="1988"/>
      <c r="C74" s="1990"/>
      <c r="D74" s="1988"/>
      <c r="E74" s="1986"/>
    </row>
    <row r="75" spans="1:5" s="1201" customFormat="1" ht="84" customHeight="1" x14ac:dyDescent="0.2">
      <c r="A75" s="1176">
        <f>A73+1</f>
        <v>50</v>
      </c>
      <c r="B75" s="1177" t="s">
        <v>1570</v>
      </c>
      <c r="C75" s="1178">
        <v>39164</v>
      </c>
      <c r="D75" s="1177" t="s">
        <v>809</v>
      </c>
      <c r="E75" s="358" t="s">
        <v>2865</v>
      </c>
    </row>
    <row r="76" spans="1:5" s="1201" customFormat="1" ht="87" customHeight="1" thickBot="1" x14ac:dyDescent="0.25">
      <c r="A76" s="1190">
        <v>51</v>
      </c>
      <c r="B76" s="1191" t="s">
        <v>1571</v>
      </c>
      <c r="C76" s="1192">
        <v>40539</v>
      </c>
      <c r="D76" s="1191" t="s">
        <v>1572</v>
      </c>
      <c r="E76" s="359" t="s">
        <v>2866</v>
      </c>
    </row>
    <row r="77" spans="1:5" s="1171" customFormat="1" ht="18.649999999999999" customHeight="1" thickBot="1" x14ac:dyDescent="0.25">
      <c r="A77" s="1960" t="s">
        <v>1573</v>
      </c>
      <c r="B77" s="1961"/>
      <c r="C77" s="1961"/>
      <c r="D77" s="1961"/>
      <c r="E77" s="1962"/>
    </row>
    <row r="78" spans="1:5" s="1171" customFormat="1" ht="85.25" customHeight="1" x14ac:dyDescent="0.2">
      <c r="A78" s="1172">
        <f>A76+1</f>
        <v>52</v>
      </c>
      <c r="B78" s="1173" t="s">
        <v>2867</v>
      </c>
      <c r="C78" s="1174">
        <v>36297</v>
      </c>
      <c r="D78" s="1173" t="s">
        <v>2868</v>
      </c>
      <c r="E78" s="368" t="s">
        <v>2869</v>
      </c>
    </row>
    <row r="79" spans="1:5" s="1171" customFormat="1" ht="166.25" customHeight="1" x14ac:dyDescent="0.2">
      <c r="A79" s="1176">
        <f>A78+1</f>
        <v>53</v>
      </c>
      <c r="B79" s="1177" t="s">
        <v>2870</v>
      </c>
      <c r="C79" s="1178">
        <v>36312</v>
      </c>
      <c r="D79" s="1177" t="s">
        <v>2871</v>
      </c>
      <c r="E79" s="1179" t="s">
        <v>2872</v>
      </c>
    </row>
    <row r="80" spans="1:5" s="1171" customFormat="1" ht="211.75" customHeight="1" x14ac:dyDescent="0.2">
      <c r="A80" s="1176">
        <f>A79+1</f>
        <v>54</v>
      </c>
      <c r="B80" s="1177" t="s">
        <v>2873</v>
      </c>
      <c r="C80" s="1178">
        <v>36312</v>
      </c>
      <c r="D80" s="1177" t="s">
        <v>1574</v>
      </c>
      <c r="E80" s="358" t="s">
        <v>2874</v>
      </c>
    </row>
    <row r="81" spans="1:5" s="1171" customFormat="1" ht="121.75" customHeight="1" x14ac:dyDescent="0.2">
      <c r="A81" s="1176">
        <f>A80+1</f>
        <v>55</v>
      </c>
      <c r="B81" s="1177" t="s">
        <v>2875</v>
      </c>
      <c r="C81" s="1178">
        <v>37347</v>
      </c>
      <c r="D81" s="1177" t="s">
        <v>1575</v>
      </c>
      <c r="E81" s="358" t="s">
        <v>2876</v>
      </c>
    </row>
    <row r="82" spans="1:5" s="1171" customFormat="1" ht="100.75" customHeight="1" thickBot="1" x14ac:dyDescent="0.25">
      <c r="A82" s="1199">
        <f>A81+1</f>
        <v>56</v>
      </c>
      <c r="B82" s="1203" t="s">
        <v>1576</v>
      </c>
      <c r="C82" s="1178">
        <v>39114</v>
      </c>
      <c r="D82" s="1203" t="s">
        <v>809</v>
      </c>
      <c r="E82" s="364" t="s">
        <v>2877</v>
      </c>
    </row>
    <row r="83" spans="1:5" s="1171" customFormat="1" ht="18.649999999999999" customHeight="1" thickBot="1" x14ac:dyDescent="0.25">
      <c r="A83" s="1963" t="s">
        <v>42</v>
      </c>
      <c r="B83" s="1964"/>
      <c r="C83" s="1964"/>
      <c r="D83" s="1964"/>
      <c r="E83" s="1965"/>
    </row>
    <row r="84" spans="1:5" s="1171" customFormat="1" ht="102.65" customHeight="1" x14ac:dyDescent="0.2">
      <c r="A84" s="1204">
        <f>A82+1</f>
        <v>57</v>
      </c>
      <c r="B84" s="1205" t="s">
        <v>1577</v>
      </c>
      <c r="C84" s="1206">
        <v>39114</v>
      </c>
      <c r="D84" s="1205" t="s">
        <v>940</v>
      </c>
      <c r="E84" s="365" t="s">
        <v>2878</v>
      </c>
    </row>
    <row r="85" spans="1:5" s="1171" customFormat="1" ht="126" customHeight="1" thickBot="1" x14ac:dyDescent="0.25">
      <c r="A85" s="1190">
        <f>A84+1</f>
        <v>58</v>
      </c>
      <c r="B85" s="1191" t="s">
        <v>1578</v>
      </c>
      <c r="C85" s="1192">
        <v>39462</v>
      </c>
      <c r="D85" s="1191" t="s">
        <v>1579</v>
      </c>
      <c r="E85" s="359" t="s">
        <v>2879</v>
      </c>
    </row>
    <row r="86" spans="1:5" s="1171" customFormat="1" ht="18.649999999999999" customHeight="1" thickBot="1" x14ac:dyDescent="0.25">
      <c r="A86" s="1960" t="s">
        <v>1580</v>
      </c>
      <c r="B86" s="1961"/>
      <c r="C86" s="1961"/>
      <c r="D86" s="1961"/>
      <c r="E86" s="1962"/>
    </row>
    <row r="87" spans="1:5" s="1171" customFormat="1" ht="127.25" customHeight="1" x14ac:dyDescent="0.2">
      <c r="A87" s="1204">
        <f>A85+1</f>
        <v>59</v>
      </c>
      <c r="B87" s="1205" t="s">
        <v>2880</v>
      </c>
      <c r="C87" s="1206">
        <v>36312</v>
      </c>
      <c r="D87" s="1205" t="s">
        <v>2881</v>
      </c>
      <c r="E87" s="365" t="s">
        <v>2882</v>
      </c>
    </row>
    <row r="88" spans="1:5" s="1171" customFormat="1" ht="141.65" hidden="1" customHeight="1" x14ac:dyDescent="0.2">
      <c r="A88" s="1176">
        <f>A87+1</f>
        <v>60</v>
      </c>
      <c r="B88" s="1177" t="s">
        <v>2883</v>
      </c>
      <c r="C88" s="1178">
        <v>36982</v>
      </c>
      <c r="D88" s="1177" t="s">
        <v>2884</v>
      </c>
      <c r="E88" s="362" t="s">
        <v>1581</v>
      </c>
    </row>
    <row r="89" spans="1:5" s="1171" customFormat="1" ht="126" customHeight="1" x14ac:dyDescent="0.2">
      <c r="A89" s="1176">
        <f>A88</f>
        <v>60</v>
      </c>
      <c r="B89" s="1177" t="s">
        <v>2885</v>
      </c>
      <c r="C89" s="1178">
        <v>37712</v>
      </c>
      <c r="D89" s="1177" t="s">
        <v>2886</v>
      </c>
      <c r="E89" s="1179" t="s">
        <v>2887</v>
      </c>
    </row>
    <row r="90" spans="1:5" s="1171" customFormat="1" ht="87" customHeight="1" x14ac:dyDescent="0.2">
      <c r="A90" s="1176">
        <f>A88+1</f>
        <v>61</v>
      </c>
      <c r="B90" s="1177" t="s">
        <v>1582</v>
      </c>
      <c r="C90" s="1178">
        <v>39161</v>
      </c>
      <c r="D90" s="423" t="s">
        <v>809</v>
      </c>
      <c r="E90" s="358" t="s">
        <v>1583</v>
      </c>
    </row>
    <row r="91" spans="1:5" s="1171" customFormat="1" ht="358.25" customHeight="1" x14ac:dyDescent="0.2">
      <c r="A91" s="1969">
        <v>62</v>
      </c>
      <c r="B91" s="1971" t="s">
        <v>2001</v>
      </c>
      <c r="C91" s="1973">
        <v>42034</v>
      </c>
      <c r="D91" s="1975" t="s">
        <v>2002</v>
      </c>
      <c r="E91" s="1977" t="s">
        <v>2888</v>
      </c>
    </row>
    <row r="92" spans="1:5" s="1171" customFormat="1" ht="137.4" customHeight="1" thickBot="1" x14ac:dyDescent="0.25">
      <c r="A92" s="1970"/>
      <c r="B92" s="1972"/>
      <c r="C92" s="1974"/>
      <c r="D92" s="1976"/>
      <c r="E92" s="1978"/>
    </row>
    <row r="93" spans="1:5" s="1171" customFormat="1" ht="18.649999999999999" customHeight="1" thickBot="1" x14ac:dyDescent="0.25">
      <c r="A93" s="1960" t="s">
        <v>44</v>
      </c>
      <c r="B93" s="1961"/>
      <c r="C93" s="1961"/>
      <c r="D93" s="1961"/>
      <c r="E93" s="1962"/>
    </row>
    <row r="94" spans="1:5" s="1171" customFormat="1" ht="90" customHeight="1" x14ac:dyDescent="0.2">
      <c r="A94" s="1172">
        <f>A91+1</f>
        <v>63</v>
      </c>
      <c r="B94" s="1173" t="s">
        <v>2889</v>
      </c>
      <c r="C94" s="1174">
        <v>36039</v>
      </c>
      <c r="D94" s="1173" t="s">
        <v>2003</v>
      </c>
      <c r="E94" s="357" t="s">
        <v>2890</v>
      </c>
    </row>
    <row r="95" spans="1:5" s="1171" customFormat="1" ht="98.4" customHeight="1" x14ac:dyDescent="0.2">
      <c r="A95" s="1176">
        <f t="shared" ref="A95:A101" si="1">A94+1</f>
        <v>64</v>
      </c>
      <c r="B95" s="1177" t="s">
        <v>2891</v>
      </c>
      <c r="C95" s="1178">
        <v>36251</v>
      </c>
      <c r="D95" s="1177" t="s">
        <v>2892</v>
      </c>
      <c r="E95" s="358" t="s">
        <v>2893</v>
      </c>
    </row>
    <row r="96" spans="1:5" s="1171" customFormat="1" ht="91.25" customHeight="1" x14ac:dyDescent="0.2">
      <c r="A96" s="1176">
        <f t="shared" si="1"/>
        <v>65</v>
      </c>
      <c r="B96" s="1177" t="s">
        <v>878</v>
      </c>
      <c r="C96" s="1178">
        <v>36251</v>
      </c>
      <c r="D96" s="1177" t="s">
        <v>1584</v>
      </c>
      <c r="E96" s="358" t="s">
        <v>1585</v>
      </c>
    </row>
    <row r="97" spans="1:5" s="1171" customFormat="1" ht="95.4" customHeight="1" x14ac:dyDescent="0.2">
      <c r="A97" s="1176">
        <f t="shared" si="1"/>
        <v>66</v>
      </c>
      <c r="B97" s="1177" t="s">
        <v>2894</v>
      </c>
      <c r="C97" s="1178">
        <v>36251</v>
      </c>
      <c r="D97" s="1177" t="s">
        <v>1586</v>
      </c>
      <c r="E97" s="358" t="s">
        <v>1587</v>
      </c>
    </row>
    <row r="98" spans="1:5" s="1171" customFormat="1" ht="127.25" customHeight="1" x14ac:dyDescent="0.2">
      <c r="A98" s="1176">
        <f t="shared" si="1"/>
        <v>67</v>
      </c>
      <c r="B98" s="1177" t="s">
        <v>883</v>
      </c>
      <c r="C98" s="1178">
        <v>36312</v>
      </c>
      <c r="D98" s="1177" t="s">
        <v>1588</v>
      </c>
      <c r="E98" s="358" t="s">
        <v>2895</v>
      </c>
    </row>
    <row r="99" spans="1:5" s="1171" customFormat="1" ht="64.75" customHeight="1" x14ac:dyDescent="0.2">
      <c r="A99" s="1176">
        <f t="shared" si="1"/>
        <v>68</v>
      </c>
      <c r="B99" s="1177" t="s">
        <v>2896</v>
      </c>
      <c r="C99" s="1178">
        <v>36312</v>
      </c>
      <c r="D99" s="1177" t="s">
        <v>2897</v>
      </c>
      <c r="E99" s="358" t="s">
        <v>1589</v>
      </c>
    </row>
    <row r="100" spans="1:5" s="1171" customFormat="1" ht="84.65" customHeight="1" x14ac:dyDescent="0.2">
      <c r="A100" s="1176">
        <f t="shared" si="1"/>
        <v>69</v>
      </c>
      <c r="B100" s="1177" t="s">
        <v>2898</v>
      </c>
      <c r="C100" s="1178">
        <v>36342</v>
      </c>
      <c r="D100" s="1177" t="s">
        <v>1590</v>
      </c>
      <c r="E100" s="358" t="s">
        <v>2899</v>
      </c>
    </row>
    <row r="101" spans="1:5" s="1171" customFormat="1" ht="90" customHeight="1" thickBot="1" x14ac:dyDescent="0.25">
      <c r="A101" s="1190">
        <f t="shared" si="1"/>
        <v>70</v>
      </c>
      <c r="B101" s="1191" t="s">
        <v>1591</v>
      </c>
      <c r="C101" s="1192">
        <v>39114</v>
      </c>
      <c r="D101" s="1191" t="s">
        <v>940</v>
      </c>
      <c r="E101" s="359" t="s">
        <v>1548</v>
      </c>
    </row>
    <row r="102" spans="1:5" s="1171" customFormat="1" ht="18.649999999999999" customHeight="1" thickBot="1" x14ac:dyDescent="0.25">
      <c r="A102" s="1963" t="s">
        <v>45</v>
      </c>
      <c r="B102" s="1964"/>
      <c r="C102" s="1964"/>
      <c r="D102" s="1964"/>
      <c r="E102" s="1965"/>
    </row>
    <row r="103" spans="1:5" s="1171" customFormat="1" ht="38.25" customHeight="1" thickBot="1" x14ac:dyDescent="0.25">
      <c r="A103" s="1196">
        <f>A101+1</f>
        <v>71</v>
      </c>
      <c r="B103" s="1197" t="s">
        <v>1592</v>
      </c>
      <c r="C103" s="1198">
        <v>39114</v>
      </c>
      <c r="D103" s="1197" t="s">
        <v>940</v>
      </c>
      <c r="E103" s="360" t="s">
        <v>2900</v>
      </c>
    </row>
    <row r="104" spans="1:5" s="1207" customFormat="1" ht="18.649999999999999" customHeight="1" thickBot="1" x14ac:dyDescent="0.25">
      <c r="A104" s="1963" t="s">
        <v>46</v>
      </c>
      <c r="B104" s="1964"/>
      <c r="C104" s="1964"/>
      <c r="D104" s="1964"/>
      <c r="E104" s="1965"/>
    </row>
    <row r="105" spans="1:5" s="1207" customFormat="1" ht="37.5" customHeight="1" x14ac:dyDescent="0.2">
      <c r="A105" s="1204">
        <f>A103+1</f>
        <v>72</v>
      </c>
      <c r="B105" s="1205" t="s">
        <v>1593</v>
      </c>
      <c r="C105" s="1206">
        <v>39114</v>
      </c>
      <c r="D105" s="1205" t="s">
        <v>1594</v>
      </c>
      <c r="E105" s="365" t="s">
        <v>1561</v>
      </c>
    </row>
    <row r="106" spans="1:5" s="1207" customFormat="1" ht="229.75" customHeight="1" x14ac:dyDescent="0.2">
      <c r="A106" s="1176">
        <f>A105+1</f>
        <v>73</v>
      </c>
      <c r="B106" s="1177" t="s">
        <v>1595</v>
      </c>
      <c r="C106" s="1208">
        <v>39804</v>
      </c>
      <c r="D106" s="1177" t="s">
        <v>1596</v>
      </c>
      <c r="E106" s="358" t="s">
        <v>2901</v>
      </c>
    </row>
    <row r="107" spans="1:5" s="1207" customFormat="1" ht="241.25" customHeight="1" thickBot="1" x14ac:dyDescent="0.25">
      <c r="A107" s="1190">
        <f>A106+1</f>
        <v>74</v>
      </c>
      <c r="B107" s="1209" t="s">
        <v>1597</v>
      </c>
      <c r="C107" s="1210">
        <v>40030</v>
      </c>
      <c r="D107" s="1211" t="s">
        <v>758</v>
      </c>
      <c r="E107" s="359" t="s">
        <v>2902</v>
      </c>
    </row>
    <row r="108" spans="1:5" s="1207" customFormat="1" ht="18.649999999999999" customHeight="1" thickBot="1" x14ac:dyDescent="0.25">
      <c r="A108" s="1960" t="s">
        <v>1598</v>
      </c>
      <c r="B108" s="1961"/>
      <c r="C108" s="1961"/>
      <c r="D108" s="1961"/>
      <c r="E108" s="1962"/>
    </row>
    <row r="109" spans="1:5" s="1207" customFormat="1" ht="148.75" customHeight="1" x14ac:dyDescent="0.2">
      <c r="A109" s="1172">
        <f>A107+1</f>
        <v>75</v>
      </c>
      <c r="B109" s="1173" t="s">
        <v>2903</v>
      </c>
      <c r="C109" s="1212">
        <v>36286</v>
      </c>
      <c r="D109" s="1173" t="s">
        <v>1599</v>
      </c>
      <c r="E109" s="1175" t="s">
        <v>2904</v>
      </c>
    </row>
    <row r="110" spans="1:5" s="1207" customFormat="1" ht="83.4" customHeight="1" thickBot="1" x14ac:dyDescent="0.25">
      <c r="A110" s="1190">
        <f>A109+1</f>
        <v>76</v>
      </c>
      <c r="B110" s="1191" t="s">
        <v>1600</v>
      </c>
      <c r="C110" s="1192">
        <v>39099</v>
      </c>
      <c r="D110" s="366" t="s">
        <v>1601</v>
      </c>
      <c r="E110" s="359" t="s">
        <v>1548</v>
      </c>
    </row>
    <row r="111" spans="1:5" s="1207" customFormat="1" ht="18.649999999999999" customHeight="1" thickBot="1" x14ac:dyDescent="0.25">
      <c r="A111" s="1960" t="s">
        <v>48</v>
      </c>
      <c r="B111" s="1961"/>
      <c r="C111" s="1961"/>
      <c r="D111" s="1961"/>
      <c r="E111" s="1962"/>
    </row>
    <row r="112" spans="1:5" s="1207" customFormat="1" ht="94.25" customHeight="1" thickBot="1" x14ac:dyDescent="0.25">
      <c r="A112" s="1193">
        <f>A110+1</f>
        <v>77</v>
      </c>
      <c r="B112" s="1213" t="s">
        <v>1602</v>
      </c>
      <c r="C112" s="1214">
        <v>39114</v>
      </c>
      <c r="D112" s="1213" t="s">
        <v>940</v>
      </c>
      <c r="E112" s="359" t="s">
        <v>1548</v>
      </c>
    </row>
    <row r="113" spans="1:5" s="1207" customFormat="1" ht="18.649999999999999" customHeight="1" thickBot="1" x14ac:dyDescent="0.25">
      <c r="A113" s="1960" t="s">
        <v>49</v>
      </c>
      <c r="B113" s="1961"/>
      <c r="C113" s="1961"/>
      <c r="D113" s="1961"/>
      <c r="E113" s="1962"/>
    </row>
    <row r="114" spans="1:5" s="1207" customFormat="1" ht="139.25" customHeight="1" x14ac:dyDescent="0.2">
      <c r="A114" s="1172">
        <f>A112+1</f>
        <v>78</v>
      </c>
      <c r="B114" s="1173" t="s">
        <v>2905</v>
      </c>
      <c r="C114" s="1174">
        <v>35493</v>
      </c>
      <c r="D114" s="1173" t="s">
        <v>1603</v>
      </c>
      <c r="E114" s="357" t="s">
        <v>2906</v>
      </c>
    </row>
    <row r="115" spans="1:5" s="1207" customFormat="1" ht="88.75" customHeight="1" thickBot="1" x14ac:dyDescent="0.25">
      <c r="A115" s="1190">
        <f>A114+1</f>
        <v>79</v>
      </c>
      <c r="B115" s="1191" t="s">
        <v>1604</v>
      </c>
      <c r="C115" s="1192">
        <v>39151</v>
      </c>
      <c r="D115" s="1191" t="s">
        <v>809</v>
      </c>
      <c r="E115" s="359" t="s">
        <v>2004</v>
      </c>
    </row>
    <row r="116" spans="1:5" s="1207" customFormat="1" ht="18.649999999999999" customHeight="1" thickBot="1" x14ac:dyDescent="0.25">
      <c r="A116" s="1963" t="s">
        <v>50</v>
      </c>
      <c r="B116" s="1964"/>
      <c r="C116" s="1964"/>
      <c r="D116" s="1964"/>
      <c r="E116" s="1965"/>
    </row>
    <row r="117" spans="1:5" s="1170" customFormat="1" ht="90.65" customHeight="1" thickBot="1" x14ac:dyDescent="0.25">
      <c r="A117" s="1196">
        <f>A115+1</f>
        <v>80</v>
      </c>
      <c r="B117" s="1215" t="s">
        <v>1605</v>
      </c>
      <c r="C117" s="1198">
        <v>39114</v>
      </c>
      <c r="D117" s="1216" t="s">
        <v>809</v>
      </c>
      <c r="E117" s="360" t="s">
        <v>1548</v>
      </c>
    </row>
    <row r="118" spans="1:5" s="1170" customFormat="1" ht="18.649999999999999" customHeight="1" thickBot="1" x14ac:dyDescent="0.25">
      <c r="A118" s="1960" t="s">
        <v>51</v>
      </c>
      <c r="B118" s="1961"/>
      <c r="C118" s="1961"/>
      <c r="D118" s="1961"/>
      <c r="E118" s="1962"/>
    </row>
    <row r="119" spans="1:5" s="1207" customFormat="1" ht="269.39999999999998" customHeight="1" x14ac:dyDescent="0.2">
      <c r="A119" s="1204">
        <f>A117+1</f>
        <v>81</v>
      </c>
      <c r="B119" s="1205" t="s">
        <v>2907</v>
      </c>
      <c r="C119" s="1206">
        <v>35886</v>
      </c>
      <c r="D119" s="1205" t="s">
        <v>1606</v>
      </c>
      <c r="E119" s="424" t="s">
        <v>2908</v>
      </c>
    </row>
    <row r="120" spans="1:5" s="1207" customFormat="1" ht="79.75" customHeight="1" x14ac:dyDescent="0.2">
      <c r="A120" s="1176">
        <f>A119+1</f>
        <v>82</v>
      </c>
      <c r="B120" s="1177" t="s">
        <v>2909</v>
      </c>
      <c r="C120" s="1178">
        <v>36360</v>
      </c>
      <c r="D120" s="1177" t="s">
        <v>1607</v>
      </c>
      <c r="E120" s="358" t="s">
        <v>2910</v>
      </c>
    </row>
    <row r="121" spans="1:5" s="1207" customFormat="1" ht="88.25" customHeight="1" thickBot="1" x14ac:dyDescent="0.25">
      <c r="A121" s="1190">
        <f>A120+1</f>
        <v>83</v>
      </c>
      <c r="B121" s="366" t="s">
        <v>1608</v>
      </c>
      <c r="C121" s="367">
        <v>39114</v>
      </c>
      <c r="D121" s="366" t="s">
        <v>809</v>
      </c>
      <c r="E121" s="359" t="s">
        <v>1548</v>
      </c>
    </row>
    <row r="122" spans="1:5" s="1207" customFormat="1" ht="18.649999999999999" customHeight="1" thickBot="1" x14ac:dyDescent="0.25">
      <c r="A122" s="1960" t="s">
        <v>52</v>
      </c>
      <c r="B122" s="1961"/>
      <c r="C122" s="1961"/>
      <c r="D122" s="1961"/>
      <c r="E122" s="1962"/>
    </row>
    <row r="123" spans="1:5" s="1207" customFormat="1" ht="211.25" customHeight="1" x14ac:dyDescent="0.2">
      <c r="A123" s="1172">
        <f>A121+1</f>
        <v>84</v>
      </c>
      <c r="B123" s="1173" t="s">
        <v>2911</v>
      </c>
      <c r="C123" s="1174">
        <v>36373</v>
      </c>
      <c r="D123" s="1173" t="s">
        <v>1609</v>
      </c>
      <c r="E123" s="357" t="s">
        <v>2912</v>
      </c>
    </row>
    <row r="124" spans="1:5" s="1207" customFormat="1" ht="306.64999999999998" customHeight="1" x14ac:dyDescent="0.2">
      <c r="A124" s="1176">
        <f>A123+1</f>
        <v>85</v>
      </c>
      <c r="B124" s="1177" t="s">
        <v>1610</v>
      </c>
      <c r="C124" s="1178">
        <v>36404</v>
      </c>
      <c r="D124" s="1177" t="s">
        <v>1611</v>
      </c>
      <c r="E124" s="362" t="s">
        <v>2005</v>
      </c>
    </row>
    <row r="125" spans="1:5" s="1207" customFormat="1" ht="93" customHeight="1" thickBot="1" x14ac:dyDescent="0.25">
      <c r="A125" s="1190">
        <f>A124+1</f>
        <v>86</v>
      </c>
      <c r="B125" s="1191" t="s">
        <v>1612</v>
      </c>
      <c r="C125" s="1192">
        <v>39114</v>
      </c>
      <c r="D125" s="1191" t="s">
        <v>809</v>
      </c>
      <c r="E125" s="359" t="s">
        <v>1548</v>
      </c>
    </row>
    <row r="126" spans="1:5" s="1207" customFormat="1" ht="18.649999999999999" customHeight="1" thickBot="1" x14ac:dyDescent="0.25">
      <c r="A126" s="1963" t="s">
        <v>53</v>
      </c>
      <c r="B126" s="1964"/>
      <c r="C126" s="1964"/>
      <c r="D126" s="1964"/>
      <c r="E126" s="1965"/>
    </row>
    <row r="127" spans="1:5" s="1207" customFormat="1" ht="88.75" customHeight="1" thickBot="1" x14ac:dyDescent="0.25">
      <c r="A127" s="1193">
        <f>A125+1</f>
        <v>87</v>
      </c>
      <c r="B127" s="1194" t="s">
        <v>1613</v>
      </c>
      <c r="C127" s="1195">
        <v>39114</v>
      </c>
      <c r="D127" s="1217" t="s">
        <v>809</v>
      </c>
      <c r="E127" s="359" t="s">
        <v>1548</v>
      </c>
    </row>
    <row r="128" spans="1:5" s="1171" customFormat="1" ht="18.649999999999999" customHeight="1" thickBot="1" x14ac:dyDescent="0.25">
      <c r="A128" s="1963" t="s">
        <v>54</v>
      </c>
      <c r="B128" s="1964"/>
      <c r="C128" s="1964"/>
      <c r="D128" s="1964"/>
      <c r="E128" s="1965"/>
    </row>
    <row r="129" spans="1:5" s="1171" customFormat="1" ht="84" customHeight="1" thickBot="1" x14ac:dyDescent="0.25">
      <c r="A129" s="1193">
        <f>A127+1</f>
        <v>88</v>
      </c>
      <c r="B129" s="1194" t="s">
        <v>1614</v>
      </c>
      <c r="C129" s="1195">
        <v>39114</v>
      </c>
      <c r="D129" s="1194" t="s">
        <v>940</v>
      </c>
      <c r="E129" s="359" t="s">
        <v>1548</v>
      </c>
    </row>
    <row r="130" spans="1:5" s="1171" customFormat="1" ht="18.649999999999999" customHeight="1" thickBot="1" x14ac:dyDescent="0.25">
      <c r="A130" s="1963" t="s">
        <v>55</v>
      </c>
      <c r="B130" s="1964"/>
      <c r="C130" s="1964"/>
      <c r="D130" s="1964"/>
      <c r="E130" s="1965"/>
    </row>
    <row r="131" spans="1:5" s="1171" customFormat="1" ht="85.75" customHeight="1" thickBot="1" x14ac:dyDescent="0.25">
      <c r="A131" s="1196">
        <f>A129+1</f>
        <v>89</v>
      </c>
      <c r="B131" s="1197" t="s">
        <v>1615</v>
      </c>
      <c r="C131" s="1198">
        <v>39114</v>
      </c>
      <c r="D131" s="1197" t="s">
        <v>940</v>
      </c>
      <c r="E131" s="359" t="s">
        <v>1548</v>
      </c>
    </row>
    <row r="132" spans="1:5" s="1171" customFormat="1" ht="18.649999999999999" customHeight="1" thickBot="1" x14ac:dyDescent="0.25">
      <c r="A132" s="1960" t="s">
        <v>56</v>
      </c>
      <c r="B132" s="1961"/>
      <c r="C132" s="1961"/>
      <c r="D132" s="1961"/>
      <c r="E132" s="1962"/>
    </row>
    <row r="133" spans="1:5" s="1171" customFormat="1" ht="66" customHeight="1" x14ac:dyDescent="0.2">
      <c r="A133" s="1172">
        <f>A131+1</f>
        <v>90</v>
      </c>
      <c r="B133" s="1173" t="s">
        <v>2913</v>
      </c>
      <c r="C133" s="1174">
        <v>35462</v>
      </c>
      <c r="D133" s="1173" t="s">
        <v>1616</v>
      </c>
      <c r="E133" s="368" t="s">
        <v>1617</v>
      </c>
    </row>
    <row r="134" spans="1:5" s="1171" customFormat="1" ht="143.4" customHeight="1" x14ac:dyDescent="0.2">
      <c r="A134" s="1189">
        <f>A133+1</f>
        <v>91</v>
      </c>
      <c r="B134" s="1180" t="s">
        <v>2914</v>
      </c>
      <c r="C134" s="426">
        <v>37347</v>
      </c>
      <c r="D134" s="427" t="s">
        <v>1618</v>
      </c>
      <c r="E134" s="358" t="s">
        <v>2915</v>
      </c>
    </row>
    <row r="135" spans="1:5" s="1171" customFormat="1" ht="96.65" customHeight="1" thickBot="1" x14ac:dyDescent="0.25">
      <c r="A135" s="1190">
        <f>A134+1</f>
        <v>92</v>
      </c>
      <c r="B135" s="1191" t="s">
        <v>1619</v>
      </c>
      <c r="C135" s="1192">
        <v>39114</v>
      </c>
      <c r="D135" s="1191" t="s">
        <v>809</v>
      </c>
      <c r="E135" s="359" t="s">
        <v>2916</v>
      </c>
    </row>
    <row r="136" spans="1:5" s="1171" customFormat="1" ht="18.649999999999999" customHeight="1" thickBot="1" x14ac:dyDescent="0.25">
      <c r="A136" s="1963" t="s">
        <v>57</v>
      </c>
      <c r="B136" s="1964"/>
      <c r="C136" s="1964"/>
      <c r="D136" s="1964"/>
      <c r="E136" s="1965"/>
    </row>
    <row r="137" spans="1:5" s="1171" customFormat="1" ht="96" customHeight="1" thickBot="1" x14ac:dyDescent="0.25">
      <c r="A137" s="1196">
        <v>93</v>
      </c>
      <c r="B137" s="1197" t="s">
        <v>1620</v>
      </c>
      <c r="C137" s="1198">
        <v>39097</v>
      </c>
      <c r="D137" s="1197" t="s">
        <v>940</v>
      </c>
      <c r="E137" s="359" t="s">
        <v>2006</v>
      </c>
    </row>
    <row r="138" spans="1:5" s="1171" customFormat="1" ht="18.649999999999999" customHeight="1" thickBot="1" x14ac:dyDescent="0.25">
      <c r="A138" s="1963" t="s">
        <v>58</v>
      </c>
      <c r="B138" s="1964"/>
      <c r="C138" s="1964"/>
      <c r="D138" s="1964"/>
      <c r="E138" s="1965"/>
    </row>
    <row r="139" spans="1:5" s="1218" customFormat="1" ht="96" customHeight="1" thickBot="1" x14ac:dyDescent="0.25">
      <c r="A139" s="1196">
        <f>A137+1</f>
        <v>94</v>
      </c>
      <c r="B139" s="1197" t="s">
        <v>1621</v>
      </c>
      <c r="C139" s="1198">
        <v>39132</v>
      </c>
      <c r="D139" s="1197" t="s">
        <v>940</v>
      </c>
      <c r="E139" s="360" t="s">
        <v>1548</v>
      </c>
    </row>
    <row r="140" spans="1:5" s="1219" customFormat="1" ht="18.649999999999999" customHeight="1" thickBot="1" x14ac:dyDescent="0.25">
      <c r="A140" s="1960" t="s">
        <v>59</v>
      </c>
      <c r="B140" s="1961"/>
      <c r="C140" s="1961"/>
      <c r="D140" s="1961"/>
      <c r="E140" s="1962"/>
    </row>
    <row r="141" spans="1:5" s="1171" customFormat="1" ht="258" customHeight="1" x14ac:dyDescent="0.2">
      <c r="A141" s="1204">
        <f>A139+1</f>
        <v>95</v>
      </c>
      <c r="B141" s="1220" t="s">
        <v>929</v>
      </c>
      <c r="C141" s="1221">
        <v>35977</v>
      </c>
      <c r="D141" s="1222" t="s">
        <v>2917</v>
      </c>
      <c r="E141" s="365" t="s">
        <v>2918</v>
      </c>
    </row>
    <row r="142" spans="1:5" s="1171" customFormat="1" ht="42" customHeight="1" x14ac:dyDescent="0.2">
      <c r="A142" s="1176">
        <f>A141+1</f>
        <v>96</v>
      </c>
      <c r="B142" s="1177" t="s">
        <v>931</v>
      </c>
      <c r="C142" s="1178">
        <v>37591</v>
      </c>
      <c r="D142" s="1177" t="s">
        <v>809</v>
      </c>
      <c r="E142" s="358" t="s">
        <v>1622</v>
      </c>
    </row>
    <row r="143" spans="1:5" s="1171" customFormat="1" ht="94.25" customHeight="1" thickBot="1" x14ac:dyDescent="0.25">
      <c r="A143" s="1190">
        <f>A142+1</f>
        <v>97</v>
      </c>
      <c r="B143" s="1191" t="s">
        <v>1623</v>
      </c>
      <c r="C143" s="1192">
        <v>39114</v>
      </c>
      <c r="D143" s="1191" t="s">
        <v>809</v>
      </c>
      <c r="E143" s="359" t="s">
        <v>2007</v>
      </c>
    </row>
    <row r="144" spans="1:5" s="1171" customFormat="1" ht="18.649999999999999" customHeight="1" thickBot="1" x14ac:dyDescent="0.25">
      <c r="A144" s="1960" t="s">
        <v>60</v>
      </c>
      <c r="B144" s="1961"/>
      <c r="C144" s="1961"/>
      <c r="D144" s="1961"/>
      <c r="E144" s="1962"/>
    </row>
    <row r="145" spans="1:5" s="1171" customFormat="1" ht="146" customHeight="1" x14ac:dyDescent="0.2">
      <c r="A145" s="1172">
        <f>A143+1</f>
        <v>98</v>
      </c>
      <c r="B145" s="1223" t="s">
        <v>2919</v>
      </c>
      <c r="C145" s="1224">
        <v>36342</v>
      </c>
      <c r="D145" s="369" t="s">
        <v>1624</v>
      </c>
      <c r="E145" s="368" t="s">
        <v>2920</v>
      </c>
    </row>
    <row r="146" spans="1:5" s="1171" customFormat="1" ht="93" customHeight="1" thickBot="1" x14ac:dyDescent="0.25">
      <c r="A146" s="1190">
        <f>A145+1</f>
        <v>99</v>
      </c>
      <c r="B146" s="1191" t="s">
        <v>1625</v>
      </c>
      <c r="C146" s="1192">
        <v>39171</v>
      </c>
      <c r="D146" s="1191" t="s">
        <v>809</v>
      </c>
      <c r="E146" s="359" t="s">
        <v>1548</v>
      </c>
    </row>
    <row r="147" spans="1:5" s="1171" customFormat="1" ht="18.649999999999999" customHeight="1" thickBot="1" x14ac:dyDescent="0.25">
      <c r="A147" s="1960" t="s">
        <v>61</v>
      </c>
      <c r="B147" s="1961"/>
      <c r="C147" s="1961"/>
      <c r="D147" s="1961"/>
      <c r="E147" s="1962"/>
    </row>
    <row r="148" spans="1:5" s="1171" customFormat="1" ht="262.25" customHeight="1" x14ac:dyDescent="0.2">
      <c r="A148" s="1172">
        <f>A146+1</f>
        <v>100</v>
      </c>
      <c r="B148" s="1205" t="s">
        <v>1626</v>
      </c>
      <c r="C148" s="1206">
        <v>36195</v>
      </c>
      <c r="D148" s="1205" t="s">
        <v>1627</v>
      </c>
      <c r="E148" s="425" t="s">
        <v>2921</v>
      </c>
    </row>
    <row r="149" spans="1:5" s="1201" customFormat="1" ht="94.25" customHeight="1" thickBot="1" x14ac:dyDescent="0.25">
      <c r="A149" s="1190">
        <f>A148+1</f>
        <v>101</v>
      </c>
      <c r="B149" s="1191" t="s">
        <v>1628</v>
      </c>
      <c r="C149" s="1192">
        <v>39114</v>
      </c>
      <c r="D149" s="1191" t="s">
        <v>1629</v>
      </c>
      <c r="E149" s="359" t="s">
        <v>2922</v>
      </c>
    </row>
    <row r="150" spans="1:5" s="1201" customFormat="1" ht="18.649999999999999" customHeight="1" thickBot="1" x14ac:dyDescent="0.25">
      <c r="A150" s="1960" t="s">
        <v>62</v>
      </c>
      <c r="B150" s="1961"/>
      <c r="C150" s="1961"/>
      <c r="D150" s="1961"/>
      <c r="E150" s="1962"/>
    </row>
    <row r="151" spans="1:5" s="1171" customFormat="1" ht="85.25" customHeight="1" thickBot="1" x14ac:dyDescent="0.25">
      <c r="A151" s="1196">
        <f>A149+1</f>
        <v>102</v>
      </c>
      <c r="B151" s="1197" t="s">
        <v>1630</v>
      </c>
      <c r="C151" s="1198">
        <v>39069</v>
      </c>
      <c r="D151" s="1197" t="s">
        <v>940</v>
      </c>
      <c r="E151" s="359" t="s">
        <v>2006</v>
      </c>
    </row>
    <row r="152" spans="1:5" s="1171" customFormat="1" ht="18.649999999999999" customHeight="1" thickBot="1" x14ac:dyDescent="0.25">
      <c r="A152" s="1960" t="s">
        <v>629</v>
      </c>
      <c r="B152" s="1961"/>
      <c r="C152" s="1961"/>
      <c r="D152" s="1961"/>
      <c r="E152" s="1962"/>
    </row>
    <row r="153" spans="1:5" s="1171" customFormat="1" ht="300.64999999999998" customHeight="1" x14ac:dyDescent="0.2">
      <c r="A153" s="1172">
        <f>A151+1</f>
        <v>103</v>
      </c>
      <c r="B153" s="1173" t="s">
        <v>942</v>
      </c>
      <c r="C153" s="1174">
        <v>35827</v>
      </c>
      <c r="D153" s="1173" t="s">
        <v>1631</v>
      </c>
      <c r="E153" s="357" t="s">
        <v>2923</v>
      </c>
    </row>
    <row r="154" spans="1:5" s="1171" customFormat="1" ht="203.4" customHeight="1" x14ac:dyDescent="0.2">
      <c r="A154" s="1176">
        <f>A153+1</f>
        <v>104</v>
      </c>
      <c r="B154" s="1177" t="s">
        <v>2924</v>
      </c>
      <c r="C154" s="1178">
        <v>35977</v>
      </c>
      <c r="D154" s="1177" t="s">
        <v>1632</v>
      </c>
      <c r="E154" s="358" t="s">
        <v>1633</v>
      </c>
    </row>
    <row r="155" spans="1:5" s="1171" customFormat="1" ht="111" customHeight="1" x14ac:dyDescent="0.2">
      <c r="A155" s="1176">
        <f>A154+1</f>
        <v>105</v>
      </c>
      <c r="B155" s="1180" t="s">
        <v>2925</v>
      </c>
      <c r="C155" s="426">
        <v>36251</v>
      </c>
      <c r="D155" s="427" t="s">
        <v>1634</v>
      </c>
      <c r="E155" s="358" t="s">
        <v>2008</v>
      </c>
    </row>
    <row r="156" spans="1:5" s="1171" customFormat="1" ht="301.75" customHeight="1" x14ac:dyDescent="0.2">
      <c r="A156" s="1176">
        <f>A155+1</f>
        <v>106</v>
      </c>
      <c r="B156" s="1177" t="s">
        <v>947</v>
      </c>
      <c r="C156" s="1178">
        <v>36342</v>
      </c>
      <c r="D156" s="1177" t="s">
        <v>1635</v>
      </c>
      <c r="E156" s="362" t="s">
        <v>2926</v>
      </c>
    </row>
    <row r="157" spans="1:5" s="1171" customFormat="1" ht="90" customHeight="1" thickBot="1" x14ac:dyDescent="0.25">
      <c r="A157" s="1199">
        <f>A156+1</f>
        <v>107</v>
      </c>
      <c r="B157" s="1203" t="s">
        <v>1636</v>
      </c>
      <c r="C157" s="1225">
        <v>39114</v>
      </c>
      <c r="D157" s="1203" t="s">
        <v>809</v>
      </c>
      <c r="E157" s="359" t="s">
        <v>2009</v>
      </c>
    </row>
    <row r="158" spans="1:5" s="1171" customFormat="1" ht="18.649999999999999" customHeight="1" thickBot="1" x14ac:dyDescent="0.25">
      <c r="A158" s="1966" t="s">
        <v>64</v>
      </c>
      <c r="B158" s="1967"/>
      <c r="C158" s="1967"/>
      <c r="D158" s="1967"/>
      <c r="E158" s="1968"/>
    </row>
    <row r="159" spans="1:5" s="1171" customFormat="1" ht="83" customHeight="1" x14ac:dyDescent="0.2">
      <c r="A159" s="1204">
        <f>A157+1</f>
        <v>108</v>
      </c>
      <c r="B159" s="1205" t="s">
        <v>951</v>
      </c>
      <c r="C159" s="1226">
        <v>35674</v>
      </c>
      <c r="D159" s="1205" t="s">
        <v>1637</v>
      </c>
      <c r="E159" s="1227" t="s">
        <v>2927</v>
      </c>
    </row>
    <row r="160" spans="1:5" s="1171" customFormat="1" ht="91.25" customHeight="1" thickBot="1" x14ac:dyDescent="0.25">
      <c r="A160" s="1190">
        <f>A159+1</f>
        <v>109</v>
      </c>
      <c r="B160" s="1191" t="s">
        <v>1638</v>
      </c>
      <c r="C160" s="1192">
        <v>39114</v>
      </c>
      <c r="D160" s="370" t="s">
        <v>1537</v>
      </c>
      <c r="E160" s="359" t="s">
        <v>1548</v>
      </c>
    </row>
    <row r="161" spans="1:5" s="1171" customFormat="1" ht="18.649999999999999" customHeight="1" thickBot="1" x14ac:dyDescent="0.25">
      <c r="A161" s="1960" t="s">
        <v>65</v>
      </c>
      <c r="B161" s="1961"/>
      <c r="C161" s="1961"/>
      <c r="D161" s="1961"/>
      <c r="E161" s="1962"/>
    </row>
    <row r="162" spans="1:5" s="1171" customFormat="1" ht="54" customHeight="1" x14ac:dyDescent="0.2">
      <c r="A162" s="1172">
        <f>A160+1</f>
        <v>110</v>
      </c>
      <c r="B162" s="1228" t="s">
        <v>2928</v>
      </c>
      <c r="C162" s="1229">
        <v>36982</v>
      </c>
      <c r="D162" s="1230" t="s">
        <v>1639</v>
      </c>
      <c r="E162" s="371" t="s">
        <v>2929</v>
      </c>
    </row>
    <row r="163" spans="1:5" s="1171" customFormat="1" ht="90.65" customHeight="1" thickBot="1" x14ac:dyDescent="0.25">
      <c r="A163" s="1190">
        <f>A162+1</f>
        <v>111</v>
      </c>
      <c r="B163" s="372" t="s">
        <v>1640</v>
      </c>
      <c r="C163" s="373">
        <v>39171</v>
      </c>
      <c r="D163" s="372" t="s">
        <v>1537</v>
      </c>
      <c r="E163" s="359" t="s">
        <v>1548</v>
      </c>
    </row>
    <row r="164" spans="1:5" s="1171" customFormat="1" ht="18.649999999999999" customHeight="1" thickBot="1" x14ac:dyDescent="0.25">
      <c r="A164" s="1960" t="s">
        <v>66</v>
      </c>
      <c r="B164" s="1961"/>
      <c r="C164" s="1961"/>
      <c r="D164" s="1961"/>
      <c r="E164" s="1962"/>
    </row>
    <row r="165" spans="1:5" s="1171" customFormat="1" ht="103.75" customHeight="1" x14ac:dyDescent="0.2">
      <c r="A165" s="1193">
        <f>A163+1</f>
        <v>112</v>
      </c>
      <c r="B165" s="1194" t="s">
        <v>2930</v>
      </c>
      <c r="C165" s="1206">
        <v>36958</v>
      </c>
      <c r="D165" s="1205" t="s">
        <v>2931</v>
      </c>
      <c r="E165" s="1231" t="s">
        <v>2932</v>
      </c>
    </row>
    <row r="166" spans="1:5" s="1171" customFormat="1" ht="90" customHeight="1" thickBot="1" x14ac:dyDescent="0.25">
      <c r="A166" s="1190">
        <f>A165+1</f>
        <v>113</v>
      </c>
      <c r="B166" s="374" t="s">
        <v>1641</v>
      </c>
      <c r="C166" s="1186">
        <v>39142</v>
      </c>
      <c r="D166" s="1185" t="s">
        <v>809</v>
      </c>
      <c r="E166" s="359" t="s">
        <v>1553</v>
      </c>
    </row>
    <row r="167" spans="1:5" s="1171" customFormat="1" ht="18.649999999999999" customHeight="1" thickBot="1" x14ac:dyDescent="0.25">
      <c r="A167" s="1960" t="s">
        <v>67</v>
      </c>
      <c r="B167" s="1961"/>
      <c r="C167" s="1961"/>
      <c r="D167" s="1961"/>
      <c r="E167" s="1962"/>
    </row>
    <row r="168" spans="1:5" s="1171" customFormat="1" ht="202.75" customHeight="1" x14ac:dyDescent="0.2">
      <c r="A168" s="1172">
        <f>A166+1</f>
        <v>114</v>
      </c>
      <c r="B168" s="1232" t="s">
        <v>2933</v>
      </c>
      <c r="C168" s="1233">
        <v>37467</v>
      </c>
      <c r="D168" s="702" t="s">
        <v>2934</v>
      </c>
      <c r="E168" s="1234" t="s">
        <v>2935</v>
      </c>
    </row>
    <row r="169" spans="1:5" s="1171" customFormat="1" ht="90" customHeight="1" thickBot="1" x14ac:dyDescent="0.25">
      <c r="A169" s="1190">
        <f>A168+1</f>
        <v>115</v>
      </c>
      <c r="B169" s="1235" t="s">
        <v>1642</v>
      </c>
      <c r="C169" s="1236">
        <v>39146</v>
      </c>
      <c r="D169" s="739" t="s">
        <v>809</v>
      </c>
      <c r="E169" s="359" t="s">
        <v>2922</v>
      </c>
    </row>
    <row r="170" spans="1:5" s="1171" customFormat="1" ht="18.649999999999999" customHeight="1" thickBot="1" x14ac:dyDescent="0.25">
      <c r="A170" s="1942" t="s">
        <v>1643</v>
      </c>
      <c r="B170" s="1943"/>
      <c r="C170" s="1943"/>
      <c r="D170" s="1943"/>
      <c r="E170" s="1944"/>
    </row>
    <row r="171" spans="1:5" s="1171" customFormat="1" ht="40.75" customHeight="1" x14ac:dyDescent="0.2">
      <c r="A171" s="1945">
        <f>A169+1</f>
        <v>116</v>
      </c>
      <c r="B171" s="1948" t="s">
        <v>747</v>
      </c>
      <c r="C171" s="1951">
        <v>40513</v>
      </c>
      <c r="D171" s="1954" t="s">
        <v>2010</v>
      </c>
      <c r="E171" s="1957" t="s">
        <v>2936</v>
      </c>
    </row>
    <row r="172" spans="1:5" s="1171" customFormat="1" ht="88.75" customHeight="1" x14ac:dyDescent="0.2">
      <c r="A172" s="1946"/>
      <c r="B172" s="1949"/>
      <c r="C172" s="1952"/>
      <c r="D172" s="1955"/>
      <c r="E172" s="1958"/>
    </row>
    <row r="173" spans="1:5" s="1171" customFormat="1" ht="409.25" customHeight="1" x14ac:dyDescent="0.2">
      <c r="A173" s="1946"/>
      <c r="B173" s="1949"/>
      <c r="C173" s="1952"/>
      <c r="D173" s="1955"/>
      <c r="E173" s="1958"/>
    </row>
    <row r="174" spans="1:5" ht="370.75" customHeight="1" thickBot="1" x14ac:dyDescent="0.25">
      <c r="A174" s="1947"/>
      <c r="B174" s="1950"/>
      <c r="C174" s="1953"/>
      <c r="D174" s="1956"/>
      <c r="E174" s="1959"/>
    </row>
  </sheetData>
  <mergeCells count="69">
    <mergeCell ref="A28:E28"/>
    <mergeCell ref="A1:D2"/>
    <mergeCell ref="A4:E4"/>
    <mergeCell ref="A18:E18"/>
    <mergeCell ref="A22:E22"/>
    <mergeCell ref="A26:E26"/>
    <mergeCell ref="A54:E54"/>
    <mergeCell ref="A30:E30"/>
    <mergeCell ref="A33:E33"/>
    <mergeCell ref="A35:E35"/>
    <mergeCell ref="A37:E37"/>
    <mergeCell ref="A39:E39"/>
    <mergeCell ref="A41:E41"/>
    <mergeCell ref="A44:E44"/>
    <mergeCell ref="A46:E46"/>
    <mergeCell ref="A48:E48"/>
    <mergeCell ref="A50:E50"/>
    <mergeCell ref="A52:E52"/>
    <mergeCell ref="A77:E77"/>
    <mergeCell ref="A56:E56"/>
    <mergeCell ref="A59:E59"/>
    <mergeCell ref="A62:E62"/>
    <mergeCell ref="A68:A69"/>
    <mergeCell ref="B68:B69"/>
    <mergeCell ref="C68:C69"/>
    <mergeCell ref="D68:D69"/>
    <mergeCell ref="E68:E69"/>
    <mergeCell ref="A73:A74"/>
    <mergeCell ref="B73:B74"/>
    <mergeCell ref="C73:C74"/>
    <mergeCell ref="D73:D74"/>
    <mergeCell ref="E73:E74"/>
    <mergeCell ref="A83:E83"/>
    <mergeCell ref="A86:E86"/>
    <mergeCell ref="A91:A92"/>
    <mergeCell ref="B91:B92"/>
    <mergeCell ref="C91:C92"/>
    <mergeCell ref="D91:D92"/>
    <mergeCell ref="E91:E92"/>
    <mergeCell ref="A130:E130"/>
    <mergeCell ref="A93:E93"/>
    <mergeCell ref="A102:E102"/>
    <mergeCell ref="A104:E104"/>
    <mergeCell ref="A108:E108"/>
    <mergeCell ref="A111:E111"/>
    <mergeCell ref="A113:E113"/>
    <mergeCell ref="A116:E116"/>
    <mergeCell ref="A118:E118"/>
    <mergeCell ref="A122:E122"/>
    <mergeCell ref="A126:E126"/>
    <mergeCell ref="A128:E128"/>
    <mergeCell ref="A167:E167"/>
    <mergeCell ref="A132:E132"/>
    <mergeCell ref="A136:E136"/>
    <mergeCell ref="A138:E138"/>
    <mergeCell ref="A140:E140"/>
    <mergeCell ref="A144:E144"/>
    <mergeCell ref="A147:E147"/>
    <mergeCell ref="A150:E150"/>
    <mergeCell ref="A152:E152"/>
    <mergeCell ref="A158:E158"/>
    <mergeCell ref="A161:E161"/>
    <mergeCell ref="A164:E164"/>
    <mergeCell ref="A170:E170"/>
    <mergeCell ref="A171:A174"/>
    <mergeCell ref="B171:B174"/>
    <mergeCell ref="C171:C174"/>
    <mergeCell ref="D171:D174"/>
    <mergeCell ref="E171:E174"/>
  </mergeCells>
  <phoneticPr fontId="6"/>
  <printOptions horizontalCentered="1"/>
  <pageMargins left="0.39370078740157483" right="0.23622047244094491" top="0.43307086614173229" bottom="0.32" header="0.31496062992125984" footer="0.28000000000000003"/>
  <pageSetup paperSize="9" scale="80" fitToHeight="0" orientation="portrait" r:id="rId1"/>
  <headerFooter alignWithMargins="0"/>
  <rowBreaks count="6" manualBreakCount="6">
    <brk id="43" max="16383" man="1"/>
    <brk id="67" max="16383" man="1"/>
    <brk id="85" max="16383" man="1"/>
    <brk id="117" max="16383" man="1"/>
    <brk id="139" max="16383" man="1"/>
    <brk id="169" max="16383"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D27"/>
  <sheetViews>
    <sheetView showZeros="0" view="pageBreakPreview" zoomScale="115" zoomScaleNormal="100" zoomScaleSheetLayoutView="115" workbookViewId="0"/>
  </sheetViews>
  <sheetFormatPr defaultColWidth="9" defaultRowHeight="20.149999999999999" customHeight="1" x14ac:dyDescent="0.2"/>
  <cols>
    <col min="1" max="1" width="7.36328125" style="742" customWidth="1"/>
    <col min="2" max="2" width="39.90625" style="742" customWidth="1"/>
    <col min="3" max="3" width="18.08984375" style="742" customWidth="1"/>
    <col min="4" max="4" width="12.6328125" style="742" customWidth="1"/>
    <col min="5" max="16384" width="9" style="742"/>
  </cols>
  <sheetData>
    <row r="1" spans="1:4" ht="20.149999999999999" customHeight="1" x14ac:dyDescent="0.2">
      <c r="A1" s="743" t="s">
        <v>1874</v>
      </c>
    </row>
    <row r="3" spans="1:4" ht="20.149999999999999" customHeight="1" x14ac:dyDescent="0.2">
      <c r="A3" s="223" t="s">
        <v>317</v>
      </c>
      <c r="B3" s="2008" t="s">
        <v>630</v>
      </c>
      <c r="C3" s="2008"/>
      <c r="D3" s="2008" t="s">
        <v>631</v>
      </c>
    </row>
    <row r="4" spans="1:4" ht="20.149999999999999" customHeight="1" x14ac:dyDescent="0.2">
      <c r="A4" s="224" t="s">
        <v>632</v>
      </c>
      <c r="B4" s="2008"/>
      <c r="C4" s="2008"/>
      <c r="D4" s="2008"/>
    </row>
    <row r="5" spans="1:4" ht="58.5" customHeight="1" x14ac:dyDescent="0.2">
      <c r="A5" s="225" t="s">
        <v>2937</v>
      </c>
      <c r="B5" s="2009" t="s">
        <v>633</v>
      </c>
      <c r="C5" s="2009"/>
      <c r="D5" s="226">
        <v>0</v>
      </c>
    </row>
    <row r="6" spans="1:4" ht="20.149999999999999" customHeight="1" x14ac:dyDescent="0.2">
      <c r="A6" s="227" t="s">
        <v>2938</v>
      </c>
      <c r="B6" s="2000" t="s">
        <v>634</v>
      </c>
      <c r="C6" s="228" t="s">
        <v>635</v>
      </c>
      <c r="D6" s="226">
        <v>437</v>
      </c>
    </row>
    <row r="7" spans="1:4" ht="20.149999999999999" customHeight="1" x14ac:dyDescent="0.2">
      <c r="A7" s="229" t="s">
        <v>2939</v>
      </c>
      <c r="B7" s="2000"/>
      <c r="C7" s="230" t="s">
        <v>636</v>
      </c>
      <c r="D7" s="231">
        <v>638</v>
      </c>
    </row>
    <row r="8" spans="1:4" ht="20.149999999999999" customHeight="1" x14ac:dyDescent="0.2">
      <c r="A8" s="232" t="s">
        <v>2940</v>
      </c>
      <c r="B8" s="2000"/>
      <c r="C8" s="233" t="s">
        <v>637</v>
      </c>
      <c r="D8" s="234">
        <v>214</v>
      </c>
    </row>
    <row r="9" spans="1:4" ht="20.149999999999999" customHeight="1" x14ac:dyDescent="0.2">
      <c r="A9" s="227" t="s">
        <v>1875</v>
      </c>
      <c r="B9" s="1997" t="s">
        <v>638</v>
      </c>
      <c r="C9" s="228" t="s">
        <v>635</v>
      </c>
      <c r="D9" s="226">
        <v>0</v>
      </c>
    </row>
    <row r="10" spans="1:4" ht="20.149999999999999" customHeight="1" x14ac:dyDescent="0.2">
      <c r="A10" s="229" t="s">
        <v>2941</v>
      </c>
      <c r="B10" s="1998"/>
      <c r="C10" s="230" t="s">
        <v>636</v>
      </c>
      <c r="D10" s="231">
        <v>0</v>
      </c>
    </row>
    <row r="11" spans="1:4" ht="20.149999999999999" customHeight="1" x14ac:dyDescent="0.2">
      <c r="A11" s="232" t="s">
        <v>2942</v>
      </c>
      <c r="B11" s="1999"/>
      <c r="C11" s="233" t="s">
        <v>637</v>
      </c>
      <c r="D11" s="234">
        <v>3</v>
      </c>
    </row>
    <row r="12" spans="1:4" ht="20.149999999999999" customHeight="1" x14ac:dyDescent="0.2">
      <c r="A12" s="227" t="s">
        <v>1881</v>
      </c>
      <c r="B12" s="1997" t="s">
        <v>639</v>
      </c>
      <c r="C12" s="228" t="s">
        <v>635</v>
      </c>
      <c r="D12" s="226">
        <v>0</v>
      </c>
    </row>
    <row r="13" spans="1:4" ht="20.149999999999999" customHeight="1" x14ac:dyDescent="0.2">
      <c r="A13" s="229" t="s">
        <v>2943</v>
      </c>
      <c r="B13" s="1998"/>
      <c r="C13" s="230" t="s">
        <v>636</v>
      </c>
      <c r="D13" s="231">
        <v>17</v>
      </c>
    </row>
    <row r="14" spans="1:4" ht="20.149999999999999" customHeight="1" x14ac:dyDescent="0.2">
      <c r="A14" s="232" t="s">
        <v>2944</v>
      </c>
      <c r="B14" s="1999"/>
      <c r="C14" s="233" t="s">
        <v>637</v>
      </c>
      <c r="D14" s="234">
        <v>2</v>
      </c>
    </row>
    <row r="15" spans="1:4" ht="20.149999999999999" customHeight="1" x14ac:dyDescent="0.2">
      <c r="A15" s="227" t="s">
        <v>2945</v>
      </c>
      <c r="B15" s="1997" t="s">
        <v>640</v>
      </c>
      <c r="C15" s="228" t="s">
        <v>635</v>
      </c>
      <c r="D15" s="226">
        <v>4</v>
      </c>
    </row>
    <row r="16" spans="1:4" ht="20.149999999999999" customHeight="1" x14ac:dyDescent="0.2">
      <c r="A16" s="229" t="s">
        <v>2946</v>
      </c>
      <c r="B16" s="1998"/>
      <c r="C16" s="230" t="s">
        <v>636</v>
      </c>
      <c r="D16" s="231">
        <v>1</v>
      </c>
    </row>
    <row r="17" spans="1:4" ht="20.149999999999999" customHeight="1" x14ac:dyDescent="0.2">
      <c r="A17" s="232" t="s">
        <v>2947</v>
      </c>
      <c r="B17" s="1999"/>
      <c r="C17" s="233" t="s">
        <v>637</v>
      </c>
      <c r="D17" s="234">
        <v>2</v>
      </c>
    </row>
    <row r="18" spans="1:4" ht="20.149999999999999" customHeight="1" x14ac:dyDescent="0.2">
      <c r="A18" s="227" t="s">
        <v>2948</v>
      </c>
      <c r="B18" s="2000" t="s">
        <v>641</v>
      </c>
      <c r="C18" s="228" t="s">
        <v>635</v>
      </c>
      <c r="D18" s="226">
        <v>0</v>
      </c>
    </row>
    <row r="19" spans="1:4" ht="20.149999999999999" customHeight="1" x14ac:dyDescent="0.2">
      <c r="A19" s="229" t="s">
        <v>2949</v>
      </c>
      <c r="B19" s="2000"/>
      <c r="C19" s="230" t="s">
        <v>636</v>
      </c>
      <c r="D19" s="231">
        <v>0</v>
      </c>
    </row>
    <row r="20" spans="1:4" ht="20.149999999999999" customHeight="1" x14ac:dyDescent="0.2">
      <c r="A20" s="232" t="s">
        <v>2950</v>
      </c>
      <c r="B20" s="2000"/>
      <c r="C20" s="233" t="s">
        <v>637</v>
      </c>
      <c r="D20" s="234">
        <v>1</v>
      </c>
    </row>
    <row r="21" spans="1:4" ht="20.149999999999999" customHeight="1" x14ac:dyDescent="0.2">
      <c r="A21" s="227" t="s">
        <v>2951</v>
      </c>
      <c r="B21" s="2000" t="s">
        <v>642</v>
      </c>
      <c r="C21" s="228" t="s">
        <v>635</v>
      </c>
      <c r="D21" s="226">
        <v>6</v>
      </c>
    </row>
    <row r="22" spans="1:4" ht="20.149999999999999" customHeight="1" x14ac:dyDescent="0.2">
      <c r="A22" s="229" t="s">
        <v>2952</v>
      </c>
      <c r="B22" s="2000"/>
      <c r="C22" s="230" t="s">
        <v>636</v>
      </c>
      <c r="D22" s="231">
        <v>8</v>
      </c>
    </row>
    <row r="23" spans="1:4" ht="20.149999999999999" customHeight="1" x14ac:dyDescent="0.2">
      <c r="A23" s="232" t="s">
        <v>2953</v>
      </c>
      <c r="B23" s="2000"/>
      <c r="C23" s="233" t="s">
        <v>637</v>
      </c>
      <c r="D23" s="234">
        <v>87</v>
      </c>
    </row>
    <row r="24" spans="1:4" ht="20.149999999999999" customHeight="1" x14ac:dyDescent="0.2">
      <c r="A24" s="2001" t="s">
        <v>643</v>
      </c>
      <c r="B24" s="2002"/>
      <c r="C24" s="2003"/>
      <c r="D24" s="2007">
        <f>SUM(D5:D23)</f>
        <v>1420</v>
      </c>
    </row>
    <row r="25" spans="1:4" ht="20.149999999999999" customHeight="1" x14ac:dyDescent="0.2">
      <c r="A25" s="2004"/>
      <c r="B25" s="2005"/>
      <c r="C25" s="2006"/>
      <c r="D25" s="2007"/>
    </row>
    <row r="26" spans="1:4" ht="20.149999999999999" customHeight="1" x14ac:dyDescent="0.2">
      <c r="A26" s="235" t="s">
        <v>2954</v>
      </c>
      <c r="C26" s="236"/>
    </row>
    <row r="27" spans="1:4" ht="20.149999999999999" customHeight="1" x14ac:dyDescent="0.2">
      <c r="C27" s="237"/>
      <c r="D27" s="238"/>
    </row>
  </sheetData>
  <mergeCells count="11">
    <mergeCell ref="B12:B14"/>
    <mergeCell ref="B3:C4"/>
    <mergeCell ref="D3:D4"/>
    <mergeCell ref="B5:C5"/>
    <mergeCell ref="B6:B8"/>
    <mergeCell ref="B9:B11"/>
    <mergeCell ref="B15:B17"/>
    <mergeCell ref="B18:B20"/>
    <mergeCell ref="B21:B23"/>
    <mergeCell ref="A24:C25"/>
    <mergeCell ref="D24:D25"/>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D267"/>
  <sheetViews>
    <sheetView showZeros="0" view="pageBreakPreview" zoomScale="115" zoomScaleNormal="100" zoomScaleSheetLayoutView="115" workbookViewId="0">
      <selection sqref="A1:B1"/>
    </sheetView>
  </sheetViews>
  <sheetFormatPr defaultColWidth="9" defaultRowHeight="20.149999999999999" customHeight="1" x14ac:dyDescent="0.2"/>
  <cols>
    <col min="1" max="1" width="9" style="742"/>
    <col min="2" max="2" width="42.36328125" style="742" customWidth="1"/>
    <col min="3" max="3" width="19" style="742" customWidth="1"/>
    <col min="4" max="4" width="15.453125" style="742" customWidth="1"/>
    <col min="5" max="16384" width="9" style="742"/>
  </cols>
  <sheetData>
    <row r="1" spans="1:4" ht="20.149999999999999" customHeight="1" x14ac:dyDescent="0.2">
      <c r="A1" s="2016" t="s">
        <v>1876</v>
      </c>
      <c r="B1" s="2016"/>
    </row>
    <row r="3" spans="1:4" ht="20.149999999999999" customHeight="1" x14ac:dyDescent="0.2">
      <c r="A3" s="223" t="s">
        <v>317</v>
      </c>
      <c r="B3" s="2008" t="s">
        <v>630</v>
      </c>
      <c r="C3" s="2008"/>
      <c r="D3" s="2008" t="s">
        <v>631</v>
      </c>
    </row>
    <row r="4" spans="1:4" ht="20.149999999999999" customHeight="1" x14ac:dyDescent="0.2">
      <c r="A4" s="224" t="s">
        <v>632</v>
      </c>
      <c r="B4" s="2008"/>
      <c r="C4" s="2008"/>
      <c r="D4" s="2008"/>
    </row>
    <row r="5" spans="1:4" ht="20.149999999999999" customHeight="1" x14ac:dyDescent="0.2">
      <c r="A5" s="225" t="s">
        <v>2955</v>
      </c>
      <c r="B5" s="2017" t="s">
        <v>633</v>
      </c>
      <c r="C5" s="2018"/>
      <c r="D5" s="240">
        <v>0</v>
      </c>
    </row>
    <row r="6" spans="1:4" ht="20.149999999999999" customHeight="1" x14ac:dyDescent="0.2">
      <c r="A6" s="227" t="s">
        <v>2956</v>
      </c>
      <c r="B6" s="2000" t="s">
        <v>634</v>
      </c>
      <c r="C6" s="241" t="s">
        <v>635</v>
      </c>
      <c r="D6" s="242">
        <v>30</v>
      </c>
    </row>
    <row r="7" spans="1:4" ht="19.5" customHeight="1" x14ac:dyDescent="0.2">
      <c r="A7" s="229" t="s">
        <v>2957</v>
      </c>
      <c r="B7" s="2000"/>
      <c r="C7" s="243" t="s">
        <v>636</v>
      </c>
      <c r="D7" s="244">
        <v>34</v>
      </c>
    </row>
    <row r="8" spans="1:4" ht="20.149999999999999" customHeight="1" x14ac:dyDescent="0.2">
      <c r="A8" s="232" t="s">
        <v>2958</v>
      </c>
      <c r="B8" s="2000"/>
      <c r="C8" s="245" t="s">
        <v>637</v>
      </c>
      <c r="D8" s="246">
        <v>2</v>
      </c>
    </row>
    <row r="9" spans="1:4" ht="20.149999999999999" customHeight="1" x14ac:dyDescent="0.2">
      <c r="A9" s="227" t="s">
        <v>2959</v>
      </c>
      <c r="B9" s="2000" t="s">
        <v>638</v>
      </c>
      <c r="C9" s="241" t="s">
        <v>635</v>
      </c>
      <c r="D9" s="242">
        <v>32</v>
      </c>
    </row>
    <row r="10" spans="1:4" ht="20.149999999999999" customHeight="1" x14ac:dyDescent="0.2">
      <c r="A10" s="229" t="s">
        <v>2960</v>
      </c>
      <c r="B10" s="2000"/>
      <c r="C10" s="243" t="s">
        <v>644</v>
      </c>
      <c r="D10" s="244">
        <v>839</v>
      </c>
    </row>
    <row r="11" spans="1:4" ht="20.149999999999999" customHeight="1" x14ac:dyDescent="0.2">
      <c r="A11" s="232" t="s">
        <v>2961</v>
      </c>
      <c r="B11" s="2000"/>
      <c r="C11" s="245" t="s">
        <v>637</v>
      </c>
      <c r="D11" s="246">
        <v>12</v>
      </c>
    </row>
    <row r="12" spans="1:4" ht="20.149999999999999" customHeight="1" x14ac:dyDescent="0.2">
      <c r="A12" s="227" t="s">
        <v>2962</v>
      </c>
      <c r="B12" s="2000" t="s">
        <v>640</v>
      </c>
      <c r="C12" s="241" t="s">
        <v>635</v>
      </c>
      <c r="D12" s="242">
        <v>1</v>
      </c>
    </row>
    <row r="13" spans="1:4" ht="20.149999999999999" customHeight="1" x14ac:dyDescent="0.2">
      <c r="A13" s="229" t="s">
        <v>2963</v>
      </c>
      <c r="B13" s="2000"/>
      <c r="C13" s="243" t="s">
        <v>636</v>
      </c>
      <c r="D13" s="244">
        <v>1</v>
      </c>
    </row>
    <row r="14" spans="1:4" ht="20.149999999999999" customHeight="1" x14ac:dyDescent="0.2">
      <c r="A14" s="232" t="s">
        <v>2964</v>
      </c>
      <c r="B14" s="2000"/>
      <c r="C14" s="245" t="s">
        <v>637</v>
      </c>
      <c r="D14" s="246">
        <v>0</v>
      </c>
    </row>
    <row r="15" spans="1:4" ht="20.149999999999999" customHeight="1" x14ac:dyDescent="0.2">
      <c r="A15" s="227" t="s">
        <v>2965</v>
      </c>
      <c r="B15" s="2000" t="s">
        <v>641</v>
      </c>
      <c r="C15" s="241" t="s">
        <v>635</v>
      </c>
      <c r="D15" s="242">
        <v>0</v>
      </c>
    </row>
    <row r="16" spans="1:4" ht="20.149999999999999" customHeight="1" x14ac:dyDescent="0.2">
      <c r="A16" s="229" t="s">
        <v>2966</v>
      </c>
      <c r="B16" s="2000"/>
      <c r="C16" s="243" t="s">
        <v>636</v>
      </c>
      <c r="D16" s="244">
        <v>0</v>
      </c>
    </row>
    <row r="17" spans="1:4" ht="20.149999999999999" customHeight="1" x14ac:dyDescent="0.2">
      <c r="A17" s="232" t="s">
        <v>2967</v>
      </c>
      <c r="B17" s="2000"/>
      <c r="C17" s="245" t="s">
        <v>637</v>
      </c>
      <c r="D17" s="246">
        <v>1</v>
      </c>
    </row>
    <row r="18" spans="1:4" ht="20.149999999999999" customHeight="1" x14ac:dyDescent="0.2">
      <c r="A18" s="227" t="s">
        <v>2968</v>
      </c>
      <c r="B18" s="2000" t="s">
        <v>642</v>
      </c>
      <c r="C18" s="241" t="s">
        <v>635</v>
      </c>
      <c r="D18" s="242">
        <v>0</v>
      </c>
    </row>
    <row r="19" spans="1:4" ht="20.149999999999999" customHeight="1" x14ac:dyDescent="0.2">
      <c r="A19" s="229" t="s">
        <v>2969</v>
      </c>
      <c r="B19" s="2000"/>
      <c r="C19" s="243" t="s">
        <v>644</v>
      </c>
      <c r="D19" s="244">
        <v>106</v>
      </c>
    </row>
    <row r="20" spans="1:4" ht="20.149999999999999" customHeight="1" x14ac:dyDescent="0.2">
      <c r="A20" s="232" t="s">
        <v>2970</v>
      </c>
      <c r="B20" s="2000"/>
      <c r="C20" s="245" t="s">
        <v>637</v>
      </c>
      <c r="D20" s="246">
        <v>9</v>
      </c>
    </row>
    <row r="21" spans="1:4" ht="19.5" customHeight="1" x14ac:dyDescent="0.2">
      <c r="A21" s="223"/>
      <c r="B21" s="2012" t="s">
        <v>645</v>
      </c>
      <c r="C21" s="2013"/>
      <c r="D21" s="246">
        <v>399</v>
      </c>
    </row>
    <row r="22" spans="1:4" ht="20.149999999999999" customHeight="1" x14ac:dyDescent="0.2">
      <c r="A22" s="2008" t="s">
        <v>643</v>
      </c>
      <c r="B22" s="2014"/>
      <c r="C22" s="2014"/>
      <c r="D22" s="2015">
        <f>SUM(D6:D21)</f>
        <v>1466</v>
      </c>
    </row>
    <row r="23" spans="1:4" ht="20.149999999999999" customHeight="1" x14ac:dyDescent="0.2">
      <c r="A23" s="2014"/>
      <c r="B23" s="2014"/>
      <c r="C23" s="2014"/>
      <c r="D23" s="2015"/>
    </row>
    <row r="24" spans="1:4" ht="20.149999999999999" customHeight="1" x14ac:dyDescent="0.2">
      <c r="A24" s="2010" t="s">
        <v>646</v>
      </c>
      <c r="B24" s="2011"/>
      <c r="C24" s="2011"/>
      <c r="D24" s="2011"/>
    </row>
    <row r="25" spans="1:4" ht="20.25" customHeight="1" x14ac:dyDescent="0.2">
      <c r="A25" s="754"/>
      <c r="B25" s="247" t="s">
        <v>647</v>
      </c>
      <c r="C25" s="247" t="s">
        <v>2971</v>
      </c>
      <c r="D25" s="247"/>
    </row>
    <row r="26" spans="1:4" ht="20.25" customHeight="1" x14ac:dyDescent="0.2">
      <c r="A26" s="754"/>
      <c r="B26" s="247" t="s">
        <v>2972</v>
      </c>
      <c r="C26" s="247" t="s">
        <v>2973</v>
      </c>
      <c r="D26" s="247"/>
    </row>
    <row r="27" spans="1:4" ht="20.25" customHeight="1" x14ac:dyDescent="0.2">
      <c r="B27" s="742" t="s">
        <v>2974</v>
      </c>
      <c r="C27" s="742" t="s">
        <v>2975</v>
      </c>
      <c r="D27" s="248"/>
    </row>
    <row r="28" spans="1:4" ht="13" x14ac:dyDescent="0.2">
      <c r="D28" s="248"/>
    </row>
    <row r="29" spans="1:4" ht="20.149999999999999" customHeight="1" x14ac:dyDescent="0.2">
      <c r="D29" s="248"/>
    </row>
    <row r="30" spans="1:4" ht="20.149999999999999" customHeight="1" x14ac:dyDescent="0.2">
      <c r="D30" s="248"/>
    </row>
    <row r="31" spans="1:4" ht="20.149999999999999" customHeight="1" x14ac:dyDescent="0.2">
      <c r="D31" s="248"/>
    </row>
    <row r="32" spans="1:4" ht="20.149999999999999" customHeight="1" x14ac:dyDescent="0.2">
      <c r="D32" s="248"/>
    </row>
    <row r="33" spans="4:4" ht="20.149999999999999" customHeight="1" x14ac:dyDescent="0.2">
      <c r="D33" s="248"/>
    </row>
    <row r="34" spans="4:4" ht="20.149999999999999" customHeight="1" x14ac:dyDescent="0.2">
      <c r="D34" s="248"/>
    </row>
    <row r="35" spans="4:4" ht="20.149999999999999" customHeight="1" x14ac:dyDescent="0.2">
      <c r="D35" s="248"/>
    </row>
    <row r="36" spans="4:4" ht="20.149999999999999" customHeight="1" x14ac:dyDescent="0.2">
      <c r="D36" s="248"/>
    </row>
    <row r="37" spans="4:4" ht="20.149999999999999" customHeight="1" x14ac:dyDescent="0.2">
      <c r="D37" s="248"/>
    </row>
    <row r="38" spans="4:4" ht="20.149999999999999" customHeight="1" x14ac:dyDescent="0.2">
      <c r="D38" s="248"/>
    </row>
    <row r="39" spans="4:4" ht="20.149999999999999" customHeight="1" x14ac:dyDescent="0.2">
      <c r="D39" s="248"/>
    </row>
    <row r="40" spans="4:4" ht="20.149999999999999" customHeight="1" x14ac:dyDescent="0.2">
      <c r="D40" s="248"/>
    </row>
    <row r="41" spans="4:4" ht="20.149999999999999" customHeight="1" x14ac:dyDescent="0.2">
      <c r="D41" s="248"/>
    </row>
    <row r="42" spans="4:4" ht="20.149999999999999" customHeight="1" x14ac:dyDescent="0.2">
      <c r="D42" s="248"/>
    </row>
    <row r="43" spans="4:4" ht="20.149999999999999" customHeight="1" x14ac:dyDescent="0.2">
      <c r="D43" s="248"/>
    </row>
    <row r="44" spans="4:4" ht="20.149999999999999" customHeight="1" x14ac:dyDescent="0.2">
      <c r="D44" s="248"/>
    </row>
    <row r="45" spans="4:4" ht="20.149999999999999" customHeight="1" x14ac:dyDescent="0.2">
      <c r="D45" s="248"/>
    </row>
    <row r="46" spans="4:4" ht="20.149999999999999" customHeight="1" x14ac:dyDescent="0.2">
      <c r="D46" s="248"/>
    </row>
    <row r="47" spans="4:4" ht="20.149999999999999" customHeight="1" x14ac:dyDescent="0.2">
      <c r="D47" s="248"/>
    </row>
    <row r="48" spans="4:4" ht="20.149999999999999" customHeight="1" x14ac:dyDescent="0.2">
      <c r="D48" s="248"/>
    </row>
    <row r="49" spans="4:4" ht="20.149999999999999" customHeight="1" x14ac:dyDescent="0.2">
      <c r="D49" s="248"/>
    </row>
    <row r="50" spans="4:4" ht="20.149999999999999" customHeight="1" x14ac:dyDescent="0.2">
      <c r="D50" s="248"/>
    </row>
    <row r="51" spans="4:4" ht="20.149999999999999" customHeight="1" x14ac:dyDescent="0.2">
      <c r="D51" s="248"/>
    </row>
    <row r="52" spans="4:4" ht="20.149999999999999" customHeight="1" x14ac:dyDescent="0.2">
      <c r="D52" s="248"/>
    </row>
    <row r="53" spans="4:4" ht="20.149999999999999" customHeight="1" x14ac:dyDescent="0.2">
      <c r="D53" s="248"/>
    </row>
    <row r="54" spans="4:4" ht="20.149999999999999" customHeight="1" x14ac:dyDescent="0.2">
      <c r="D54" s="248"/>
    </row>
    <row r="55" spans="4:4" ht="20.149999999999999" customHeight="1" x14ac:dyDescent="0.2">
      <c r="D55" s="248"/>
    </row>
    <row r="56" spans="4:4" ht="20.149999999999999" customHeight="1" x14ac:dyDescent="0.2">
      <c r="D56" s="248"/>
    </row>
    <row r="57" spans="4:4" ht="20.149999999999999" customHeight="1" x14ac:dyDescent="0.2">
      <c r="D57" s="248"/>
    </row>
    <row r="58" spans="4:4" ht="20.149999999999999" customHeight="1" x14ac:dyDescent="0.2">
      <c r="D58" s="248"/>
    </row>
    <row r="59" spans="4:4" ht="20.149999999999999" customHeight="1" x14ac:dyDescent="0.2">
      <c r="D59" s="248"/>
    </row>
    <row r="60" spans="4:4" ht="20.149999999999999" customHeight="1" x14ac:dyDescent="0.2">
      <c r="D60" s="248"/>
    </row>
    <row r="61" spans="4:4" ht="20.149999999999999" customHeight="1" x14ac:dyDescent="0.2">
      <c r="D61" s="248"/>
    </row>
    <row r="62" spans="4:4" ht="20.149999999999999" customHeight="1" x14ac:dyDescent="0.2">
      <c r="D62" s="248"/>
    </row>
    <row r="63" spans="4:4" ht="20.149999999999999" customHeight="1" x14ac:dyDescent="0.2">
      <c r="D63" s="248"/>
    </row>
    <row r="64" spans="4:4" ht="20.149999999999999" customHeight="1" x14ac:dyDescent="0.2">
      <c r="D64" s="248"/>
    </row>
    <row r="65" spans="4:4" ht="20.149999999999999" customHeight="1" x14ac:dyDescent="0.2">
      <c r="D65" s="248"/>
    </row>
    <row r="66" spans="4:4" ht="20.149999999999999" customHeight="1" x14ac:dyDescent="0.2">
      <c r="D66" s="248"/>
    </row>
    <row r="67" spans="4:4" ht="20.149999999999999" customHeight="1" x14ac:dyDescent="0.2">
      <c r="D67" s="248"/>
    </row>
    <row r="68" spans="4:4" ht="20.149999999999999" customHeight="1" x14ac:dyDescent="0.2">
      <c r="D68" s="248"/>
    </row>
    <row r="69" spans="4:4" ht="20.149999999999999" customHeight="1" x14ac:dyDescent="0.2">
      <c r="D69" s="248"/>
    </row>
    <row r="70" spans="4:4" ht="20.149999999999999" customHeight="1" x14ac:dyDescent="0.2">
      <c r="D70" s="248"/>
    </row>
    <row r="71" spans="4:4" ht="20.149999999999999" customHeight="1" x14ac:dyDescent="0.2">
      <c r="D71" s="248"/>
    </row>
    <row r="72" spans="4:4" ht="20.149999999999999" customHeight="1" x14ac:dyDescent="0.2">
      <c r="D72" s="248"/>
    </row>
    <row r="73" spans="4:4" ht="20.149999999999999" customHeight="1" x14ac:dyDescent="0.2">
      <c r="D73" s="248"/>
    </row>
    <row r="74" spans="4:4" ht="20.149999999999999" customHeight="1" x14ac:dyDescent="0.2">
      <c r="D74" s="248"/>
    </row>
    <row r="75" spans="4:4" ht="20.149999999999999" customHeight="1" x14ac:dyDescent="0.2">
      <c r="D75" s="248"/>
    </row>
    <row r="76" spans="4:4" ht="20.149999999999999" customHeight="1" x14ac:dyDescent="0.2">
      <c r="D76" s="248"/>
    </row>
    <row r="77" spans="4:4" ht="20.149999999999999" customHeight="1" x14ac:dyDescent="0.2">
      <c r="D77" s="248"/>
    </row>
    <row r="78" spans="4:4" ht="20.149999999999999" customHeight="1" x14ac:dyDescent="0.2">
      <c r="D78" s="248"/>
    </row>
    <row r="79" spans="4:4" ht="20.149999999999999" customHeight="1" x14ac:dyDescent="0.2">
      <c r="D79" s="248"/>
    </row>
    <row r="80" spans="4:4" ht="20.149999999999999" customHeight="1" x14ac:dyDescent="0.2">
      <c r="D80" s="248"/>
    </row>
    <row r="81" spans="4:4" ht="20.149999999999999" customHeight="1" x14ac:dyDescent="0.2">
      <c r="D81" s="248"/>
    </row>
    <row r="82" spans="4:4" ht="20.149999999999999" customHeight="1" x14ac:dyDescent="0.2">
      <c r="D82" s="248"/>
    </row>
    <row r="83" spans="4:4" ht="20.149999999999999" customHeight="1" x14ac:dyDescent="0.2">
      <c r="D83" s="248"/>
    </row>
    <row r="84" spans="4:4" ht="20.149999999999999" customHeight="1" x14ac:dyDescent="0.2">
      <c r="D84" s="248"/>
    </row>
    <row r="85" spans="4:4" ht="20.149999999999999" customHeight="1" x14ac:dyDescent="0.2">
      <c r="D85" s="248"/>
    </row>
    <row r="86" spans="4:4" ht="20.149999999999999" customHeight="1" x14ac:dyDescent="0.2">
      <c r="D86" s="248"/>
    </row>
    <row r="87" spans="4:4" ht="20.149999999999999" customHeight="1" x14ac:dyDescent="0.2">
      <c r="D87" s="248"/>
    </row>
    <row r="88" spans="4:4" ht="20.149999999999999" customHeight="1" x14ac:dyDescent="0.2">
      <c r="D88" s="248"/>
    </row>
    <row r="89" spans="4:4" ht="20.149999999999999" customHeight="1" x14ac:dyDescent="0.2">
      <c r="D89" s="248"/>
    </row>
    <row r="90" spans="4:4" ht="20.149999999999999" customHeight="1" x14ac:dyDescent="0.2">
      <c r="D90" s="248"/>
    </row>
    <row r="91" spans="4:4" ht="20.149999999999999" customHeight="1" x14ac:dyDescent="0.2">
      <c r="D91" s="248"/>
    </row>
    <row r="92" spans="4:4" ht="20.149999999999999" customHeight="1" x14ac:dyDescent="0.2">
      <c r="D92" s="248"/>
    </row>
    <row r="93" spans="4:4" ht="20.149999999999999" customHeight="1" x14ac:dyDescent="0.2">
      <c r="D93" s="248"/>
    </row>
    <row r="94" spans="4:4" ht="20.149999999999999" customHeight="1" x14ac:dyDescent="0.2">
      <c r="D94" s="248"/>
    </row>
    <row r="95" spans="4:4" ht="20.149999999999999" customHeight="1" x14ac:dyDescent="0.2">
      <c r="D95" s="248"/>
    </row>
    <row r="96" spans="4:4" ht="20.149999999999999" customHeight="1" x14ac:dyDescent="0.2">
      <c r="D96" s="248"/>
    </row>
    <row r="97" spans="4:4" ht="20.149999999999999" customHeight="1" x14ac:dyDescent="0.2">
      <c r="D97" s="248"/>
    </row>
    <row r="98" spans="4:4" ht="20.149999999999999" customHeight="1" x14ac:dyDescent="0.2">
      <c r="D98" s="248"/>
    </row>
    <row r="99" spans="4:4" ht="20.149999999999999" customHeight="1" x14ac:dyDescent="0.2">
      <c r="D99" s="248"/>
    </row>
    <row r="100" spans="4:4" ht="20.149999999999999" customHeight="1" x14ac:dyDescent="0.2">
      <c r="D100" s="248"/>
    </row>
    <row r="101" spans="4:4" ht="20.149999999999999" customHeight="1" x14ac:dyDescent="0.2">
      <c r="D101" s="248"/>
    </row>
    <row r="102" spans="4:4" ht="20.149999999999999" customHeight="1" x14ac:dyDescent="0.2">
      <c r="D102" s="248"/>
    </row>
    <row r="103" spans="4:4" ht="20.149999999999999" customHeight="1" x14ac:dyDescent="0.2">
      <c r="D103" s="248"/>
    </row>
    <row r="104" spans="4:4" ht="20.149999999999999" customHeight="1" x14ac:dyDescent="0.2">
      <c r="D104" s="248"/>
    </row>
    <row r="105" spans="4:4" ht="20.149999999999999" customHeight="1" x14ac:dyDescent="0.2">
      <c r="D105" s="248"/>
    </row>
    <row r="106" spans="4:4" ht="20.149999999999999" customHeight="1" x14ac:dyDescent="0.2">
      <c r="D106" s="248"/>
    </row>
    <row r="107" spans="4:4" ht="20.149999999999999" customHeight="1" x14ac:dyDescent="0.2">
      <c r="D107" s="248"/>
    </row>
    <row r="108" spans="4:4" ht="20.149999999999999" customHeight="1" x14ac:dyDescent="0.2">
      <c r="D108" s="248"/>
    </row>
    <row r="109" spans="4:4" ht="20.149999999999999" customHeight="1" x14ac:dyDescent="0.2">
      <c r="D109" s="248"/>
    </row>
    <row r="110" spans="4:4" ht="20.149999999999999" customHeight="1" x14ac:dyDescent="0.2">
      <c r="D110" s="248"/>
    </row>
    <row r="111" spans="4:4" ht="20.149999999999999" customHeight="1" x14ac:dyDescent="0.2">
      <c r="D111" s="248"/>
    </row>
    <row r="112" spans="4:4" ht="20.149999999999999" customHeight="1" x14ac:dyDescent="0.2">
      <c r="D112" s="248"/>
    </row>
    <row r="113" spans="4:4" ht="20.149999999999999" customHeight="1" x14ac:dyDescent="0.2">
      <c r="D113" s="248"/>
    </row>
    <row r="114" spans="4:4" ht="20.149999999999999" customHeight="1" x14ac:dyDescent="0.2">
      <c r="D114" s="248"/>
    </row>
    <row r="115" spans="4:4" ht="20.149999999999999" customHeight="1" x14ac:dyDescent="0.2">
      <c r="D115" s="248"/>
    </row>
    <row r="116" spans="4:4" ht="20.149999999999999" customHeight="1" x14ac:dyDescent="0.2">
      <c r="D116" s="248"/>
    </row>
    <row r="117" spans="4:4" ht="20.149999999999999" customHeight="1" x14ac:dyDescent="0.2">
      <c r="D117" s="248"/>
    </row>
    <row r="118" spans="4:4" ht="20.149999999999999" customHeight="1" x14ac:dyDescent="0.2">
      <c r="D118" s="248"/>
    </row>
    <row r="119" spans="4:4" ht="20.149999999999999" customHeight="1" x14ac:dyDescent="0.2">
      <c r="D119" s="248"/>
    </row>
    <row r="120" spans="4:4" ht="20.149999999999999" customHeight="1" x14ac:dyDescent="0.2">
      <c r="D120" s="248"/>
    </row>
    <row r="121" spans="4:4" ht="20.149999999999999" customHeight="1" x14ac:dyDescent="0.2">
      <c r="D121" s="248"/>
    </row>
    <row r="122" spans="4:4" ht="20.149999999999999" customHeight="1" x14ac:dyDescent="0.2">
      <c r="D122" s="248"/>
    </row>
    <row r="123" spans="4:4" ht="20.149999999999999" customHeight="1" x14ac:dyDescent="0.2">
      <c r="D123" s="248"/>
    </row>
    <row r="124" spans="4:4" ht="20.149999999999999" customHeight="1" x14ac:dyDescent="0.2">
      <c r="D124" s="248"/>
    </row>
    <row r="125" spans="4:4" ht="20.149999999999999" customHeight="1" x14ac:dyDescent="0.2">
      <c r="D125" s="248"/>
    </row>
    <row r="126" spans="4:4" ht="20.149999999999999" customHeight="1" x14ac:dyDescent="0.2">
      <c r="D126" s="248"/>
    </row>
    <row r="127" spans="4:4" ht="20.149999999999999" customHeight="1" x14ac:dyDescent="0.2">
      <c r="D127" s="248"/>
    </row>
    <row r="128" spans="4:4" ht="20.149999999999999" customHeight="1" x14ac:dyDescent="0.2">
      <c r="D128" s="248"/>
    </row>
    <row r="129" spans="4:4" ht="20.149999999999999" customHeight="1" x14ac:dyDescent="0.2">
      <c r="D129" s="248"/>
    </row>
    <row r="130" spans="4:4" ht="20.149999999999999" customHeight="1" x14ac:dyDescent="0.2">
      <c r="D130" s="248"/>
    </row>
    <row r="131" spans="4:4" ht="20.149999999999999" customHeight="1" x14ac:dyDescent="0.2">
      <c r="D131" s="248"/>
    </row>
    <row r="132" spans="4:4" ht="20.149999999999999" customHeight="1" x14ac:dyDescent="0.2">
      <c r="D132" s="248"/>
    </row>
    <row r="133" spans="4:4" ht="20.149999999999999" customHeight="1" x14ac:dyDescent="0.2">
      <c r="D133" s="248"/>
    </row>
    <row r="134" spans="4:4" ht="20.149999999999999" customHeight="1" x14ac:dyDescent="0.2">
      <c r="D134" s="248"/>
    </row>
    <row r="135" spans="4:4" ht="20.149999999999999" customHeight="1" x14ac:dyDescent="0.2">
      <c r="D135" s="248"/>
    </row>
    <row r="136" spans="4:4" ht="20.149999999999999" customHeight="1" x14ac:dyDescent="0.2">
      <c r="D136" s="248"/>
    </row>
    <row r="137" spans="4:4" ht="20.149999999999999" customHeight="1" x14ac:dyDescent="0.2">
      <c r="D137" s="248"/>
    </row>
    <row r="138" spans="4:4" ht="20.149999999999999" customHeight="1" x14ac:dyDescent="0.2">
      <c r="D138" s="248"/>
    </row>
    <row r="139" spans="4:4" ht="20.149999999999999" customHeight="1" x14ac:dyDescent="0.2">
      <c r="D139" s="248"/>
    </row>
    <row r="140" spans="4:4" ht="20.149999999999999" customHeight="1" x14ac:dyDescent="0.2">
      <c r="D140" s="248"/>
    </row>
    <row r="141" spans="4:4" ht="20.149999999999999" customHeight="1" x14ac:dyDescent="0.2">
      <c r="D141" s="248"/>
    </row>
    <row r="142" spans="4:4" ht="20.149999999999999" customHeight="1" x14ac:dyDescent="0.2">
      <c r="D142" s="248"/>
    </row>
    <row r="143" spans="4:4" ht="20.149999999999999" customHeight="1" x14ac:dyDescent="0.2">
      <c r="D143" s="248"/>
    </row>
    <row r="144" spans="4:4" ht="20.149999999999999" customHeight="1" x14ac:dyDescent="0.2">
      <c r="D144" s="248"/>
    </row>
    <row r="145" spans="4:4" ht="20.149999999999999" customHeight="1" x14ac:dyDescent="0.2">
      <c r="D145" s="248"/>
    </row>
    <row r="146" spans="4:4" ht="20.149999999999999" customHeight="1" x14ac:dyDescent="0.2">
      <c r="D146" s="248"/>
    </row>
    <row r="147" spans="4:4" ht="20.149999999999999" customHeight="1" x14ac:dyDescent="0.2">
      <c r="D147" s="248"/>
    </row>
    <row r="148" spans="4:4" ht="20.149999999999999" customHeight="1" x14ac:dyDescent="0.2">
      <c r="D148" s="248"/>
    </row>
    <row r="149" spans="4:4" ht="20.149999999999999" customHeight="1" x14ac:dyDescent="0.2">
      <c r="D149" s="248"/>
    </row>
    <row r="150" spans="4:4" ht="20.149999999999999" customHeight="1" x14ac:dyDescent="0.2">
      <c r="D150" s="248"/>
    </row>
    <row r="151" spans="4:4" ht="20.149999999999999" customHeight="1" x14ac:dyDescent="0.2">
      <c r="D151" s="248"/>
    </row>
    <row r="152" spans="4:4" ht="20.149999999999999" customHeight="1" x14ac:dyDescent="0.2">
      <c r="D152" s="248"/>
    </row>
    <row r="153" spans="4:4" ht="20.149999999999999" customHeight="1" x14ac:dyDescent="0.2">
      <c r="D153" s="248"/>
    </row>
    <row r="154" spans="4:4" ht="20.149999999999999" customHeight="1" x14ac:dyDescent="0.2">
      <c r="D154" s="248"/>
    </row>
    <row r="155" spans="4:4" ht="20.149999999999999" customHeight="1" x14ac:dyDescent="0.2">
      <c r="D155" s="248"/>
    </row>
    <row r="156" spans="4:4" ht="20.149999999999999" customHeight="1" x14ac:dyDescent="0.2">
      <c r="D156" s="248"/>
    </row>
    <row r="157" spans="4:4" ht="20.149999999999999" customHeight="1" x14ac:dyDescent="0.2">
      <c r="D157" s="248"/>
    </row>
    <row r="158" spans="4:4" ht="20.149999999999999" customHeight="1" x14ac:dyDescent="0.2">
      <c r="D158" s="248"/>
    </row>
    <row r="159" spans="4:4" ht="20.149999999999999" customHeight="1" x14ac:dyDescent="0.2">
      <c r="D159" s="248"/>
    </row>
    <row r="160" spans="4:4" ht="20.149999999999999" customHeight="1" x14ac:dyDescent="0.2">
      <c r="D160" s="248"/>
    </row>
    <row r="161" spans="4:4" ht="20.149999999999999" customHeight="1" x14ac:dyDescent="0.2">
      <c r="D161" s="248"/>
    </row>
    <row r="162" spans="4:4" ht="20.149999999999999" customHeight="1" x14ac:dyDescent="0.2">
      <c r="D162" s="248"/>
    </row>
    <row r="163" spans="4:4" ht="20.149999999999999" customHeight="1" x14ac:dyDescent="0.2">
      <c r="D163" s="248"/>
    </row>
    <row r="164" spans="4:4" ht="20.149999999999999" customHeight="1" x14ac:dyDescent="0.2">
      <c r="D164" s="248"/>
    </row>
    <row r="165" spans="4:4" ht="20.149999999999999" customHeight="1" x14ac:dyDescent="0.2">
      <c r="D165" s="248"/>
    </row>
    <row r="166" spans="4:4" ht="20.149999999999999" customHeight="1" x14ac:dyDescent="0.2">
      <c r="D166" s="248"/>
    </row>
    <row r="167" spans="4:4" ht="20.149999999999999" customHeight="1" x14ac:dyDescent="0.2">
      <c r="D167" s="248"/>
    </row>
    <row r="168" spans="4:4" ht="20.149999999999999" customHeight="1" x14ac:dyDescent="0.2">
      <c r="D168" s="248"/>
    </row>
    <row r="169" spans="4:4" ht="20.149999999999999" customHeight="1" x14ac:dyDescent="0.2">
      <c r="D169" s="248"/>
    </row>
    <row r="170" spans="4:4" ht="20.149999999999999" customHeight="1" x14ac:dyDescent="0.2">
      <c r="D170" s="248"/>
    </row>
    <row r="171" spans="4:4" ht="20.149999999999999" customHeight="1" x14ac:dyDescent="0.2">
      <c r="D171" s="248"/>
    </row>
    <row r="172" spans="4:4" ht="20.149999999999999" customHeight="1" x14ac:dyDescent="0.2">
      <c r="D172" s="248"/>
    </row>
    <row r="173" spans="4:4" ht="20.149999999999999" customHeight="1" x14ac:dyDescent="0.2">
      <c r="D173" s="248"/>
    </row>
    <row r="174" spans="4:4" ht="20.149999999999999" customHeight="1" x14ac:dyDescent="0.2">
      <c r="D174" s="248"/>
    </row>
    <row r="175" spans="4:4" ht="20.149999999999999" customHeight="1" x14ac:dyDescent="0.2">
      <c r="D175" s="248"/>
    </row>
    <row r="176" spans="4:4" ht="20.149999999999999" customHeight="1" x14ac:dyDescent="0.2">
      <c r="D176" s="248"/>
    </row>
    <row r="177" spans="4:4" ht="20.149999999999999" customHeight="1" x14ac:dyDescent="0.2">
      <c r="D177" s="248"/>
    </row>
    <row r="178" spans="4:4" ht="20.149999999999999" customHeight="1" x14ac:dyDescent="0.2">
      <c r="D178" s="248"/>
    </row>
    <row r="179" spans="4:4" ht="20.149999999999999" customHeight="1" x14ac:dyDescent="0.2">
      <c r="D179" s="248"/>
    </row>
    <row r="180" spans="4:4" ht="20.149999999999999" customHeight="1" x14ac:dyDescent="0.2">
      <c r="D180" s="248"/>
    </row>
    <row r="181" spans="4:4" ht="20.149999999999999" customHeight="1" x14ac:dyDescent="0.2">
      <c r="D181" s="248"/>
    </row>
    <row r="182" spans="4:4" ht="20.149999999999999" customHeight="1" x14ac:dyDescent="0.2">
      <c r="D182" s="248"/>
    </row>
    <row r="183" spans="4:4" ht="20.149999999999999" customHeight="1" x14ac:dyDescent="0.2">
      <c r="D183" s="248"/>
    </row>
    <row r="184" spans="4:4" ht="20.149999999999999" customHeight="1" x14ac:dyDescent="0.2">
      <c r="D184" s="248"/>
    </row>
    <row r="185" spans="4:4" ht="20.149999999999999" customHeight="1" x14ac:dyDescent="0.2">
      <c r="D185" s="248"/>
    </row>
    <row r="186" spans="4:4" ht="20.149999999999999" customHeight="1" x14ac:dyDescent="0.2">
      <c r="D186" s="248"/>
    </row>
    <row r="187" spans="4:4" ht="20.149999999999999" customHeight="1" x14ac:dyDescent="0.2">
      <c r="D187" s="248"/>
    </row>
    <row r="188" spans="4:4" ht="20.149999999999999" customHeight="1" x14ac:dyDescent="0.2">
      <c r="D188" s="248"/>
    </row>
    <row r="189" spans="4:4" ht="20.149999999999999" customHeight="1" x14ac:dyDescent="0.2">
      <c r="D189" s="248"/>
    </row>
    <row r="190" spans="4:4" ht="20.149999999999999" customHeight="1" x14ac:dyDescent="0.2">
      <c r="D190" s="248"/>
    </row>
    <row r="191" spans="4:4" ht="20.149999999999999" customHeight="1" x14ac:dyDescent="0.2">
      <c r="D191" s="248"/>
    </row>
    <row r="192" spans="4:4" ht="20.149999999999999" customHeight="1" x14ac:dyDescent="0.2">
      <c r="D192" s="248"/>
    </row>
    <row r="193" spans="4:4" ht="20.149999999999999" customHeight="1" x14ac:dyDescent="0.2">
      <c r="D193" s="248"/>
    </row>
    <row r="194" spans="4:4" ht="20.149999999999999" customHeight="1" x14ac:dyDescent="0.2">
      <c r="D194" s="248"/>
    </row>
    <row r="195" spans="4:4" ht="20.149999999999999" customHeight="1" x14ac:dyDescent="0.2">
      <c r="D195" s="248"/>
    </row>
    <row r="196" spans="4:4" ht="20.149999999999999" customHeight="1" x14ac:dyDescent="0.2">
      <c r="D196" s="248"/>
    </row>
    <row r="197" spans="4:4" ht="20.149999999999999" customHeight="1" x14ac:dyDescent="0.2">
      <c r="D197" s="248"/>
    </row>
    <row r="198" spans="4:4" ht="20.149999999999999" customHeight="1" x14ac:dyDescent="0.2">
      <c r="D198" s="248"/>
    </row>
    <row r="199" spans="4:4" ht="20.149999999999999" customHeight="1" x14ac:dyDescent="0.2">
      <c r="D199" s="248"/>
    </row>
    <row r="200" spans="4:4" ht="20.149999999999999" customHeight="1" x14ac:dyDescent="0.2">
      <c r="D200" s="248"/>
    </row>
    <row r="201" spans="4:4" ht="20.149999999999999" customHeight="1" x14ac:dyDescent="0.2">
      <c r="D201" s="248"/>
    </row>
    <row r="202" spans="4:4" ht="20.149999999999999" customHeight="1" x14ac:dyDescent="0.2">
      <c r="D202" s="248"/>
    </row>
    <row r="203" spans="4:4" ht="20.149999999999999" customHeight="1" x14ac:dyDescent="0.2">
      <c r="D203" s="248"/>
    </row>
    <row r="204" spans="4:4" ht="20.149999999999999" customHeight="1" x14ac:dyDescent="0.2">
      <c r="D204" s="248"/>
    </row>
    <row r="205" spans="4:4" ht="20.149999999999999" customHeight="1" x14ac:dyDescent="0.2">
      <c r="D205" s="248"/>
    </row>
    <row r="206" spans="4:4" ht="20.149999999999999" customHeight="1" x14ac:dyDescent="0.2">
      <c r="D206" s="248"/>
    </row>
    <row r="207" spans="4:4" ht="20.149999999999999" customHeight="1" x14ac:dyDescent="0.2">
      <c r="D207" s="248"/>
    </row>
    <row r="208" spans="4:4" ht="20.149999999999999" customHeight="1" x14ac:dyDescent="0.2">
      <c r="D208" s="248"/>
    </row>
    <row r="209" spans="4:4" ht="20.149999999999999" customHeight="1" x14ac:dyDescent="0.2">
      <c r="D209" s="248"/>
    </row>
    <row r="210" spans="4:4" ht="20.149999999999999" customHeight="1" x14ac:dyDescent="0.2">
      <c r="D210" s="248"/>
    </row>
    <row r="211" spans="4:4" ht="20.149999999999999" customHeight="1" x14ac:dyDescent="0.2">
      <c r="D211" s="248"/>
    </row>
    <row r="212" spans="4:4" ht="20.149999999999999" customHeight="1" x14ac:dyDescent="0.2">
      <c r="D212" s="248"/>
    </row>
    <row r="213" spans="4:4" ht="20.149999999999999" customHeight="1" x14ac:dyDescent="0.2">
      <c r="D213" s="248"/>
    </row>
    <row r="214" spans="4:4" ht="20.149999999999999" customHeight="1" x14ac:dyDescent="0.2">
      <c r="D214" s="248"/>
    </row>
    <row r="215" spans="4:4" ht="20.149999999999999" customHeight="1" x14ac:dyDescent="0.2">
      <c r="D215" s="248"/>
    </row>
    <row r="216" spans="4:4" ht="20.149999999999999" customHeight="1" x14ac:dyDescent="0.2">
      <c r="D216" s="248"/>
    </row>
    <row r="217" spans="4:4" ht="20.149999999999999" customHeight="1" x14ac:dyDescent="0.2">
      <c r="D217" s="248"/>
    </row>
    <row r="218" spans="4:4" ht="20.149999999999999" customHeight="1" x14ac:dyDescent="0.2">
      <c r="D218" s="248"/>
    </row>
    <row r="219" spans="4:4" ht="20.149999999999999" customHeight="1" x14ac:dyDescent="0.2">
      <c r="D219" s="248"/>
    </row>
    <row r="220" spans="4:4" ht="20.149999999999999" customHeight="1" x14ac:dyDescent="0.2">
      <c r="D220" s="248"/>
    </row>
    <row r="221" spans="4:4" ht="20.149999999999999" customHeight="1" x14ac:dyDescent="0.2">
      <c r="D221" s="248"/>
    </row>
    <row r="222" spans="4:4" ht="20.149999999999999" customHeight="1" x14ac:dyDescent="0.2">
      <c r="D222" s="248"/>
    </row>
    <row r="223" spans="4:4" ht="20.149999999999999" customHeight="1" x14ac:dyDescent="0.2">
      <c r="D223" s="248"/>
    </row>
    <row r="224" spans="4:4" ht="20.149999999999999" customHeight="1" x14ac:dyDescent="0.2">
      <c r="D224" s="248"/>
    </row>
    <row r="225" spans="4:4" ht="20.149999999999999" customHeight="1" x14ac:dyDescent="0.2">
      <c r="D225" s="248"/>
    </row>
    <row r="226" spans="4:4" ht="20.149999999999999" customHeight="1" x14ac:dyDescent="0.2">
      <c r="D226" s="248"/>
    </row>
    <row r="227" spans="4:4" ht="20.149999999999999" customHeight="1" x14ac:dyDescent="0.2">
      <c r="D227" s="248"/>
    </row>
    <row r="228" spans="4:4" ht="20.149999999999999" customHeight="1" x14ac:dyDescent="0.2">
      <c r="D228" s="248"/>
    </row>
    <row r="229" spans="4:4" ht="20.149999999999999" customHeight="1" x14ac:dyDescent="0.2">
      <c r="D229" s="248"/>
    </row>
    <row r="230" spans="4:4" ht="20.149999999999999" customHeight="1" x14ac:dyDescent="0.2">
      <c r="D230" s="248"/>
    </row>
    <row r="231" spans="4:4" ht="20.149999999999999" customHeight="1" x14ac:dyDescent="0.2">
      <c r="D231" s="248"/>
    </row>
    <row r="232" spans="4:4" ht="20.149999999999999" customHeight="1" x14ac:dyDescent="0.2">
      <c r="D232" s="248"/>
    </row>
    <row r="233" spans="4:4" ht="20.149999999999999" customHeight="1" x14ac:dyDescent="0.2">
      <c r="D233" s="248"/>
    </row>
    <row r="234" spans="4:4" ht="20.149999999999999" customHeight="1" x14ac:dyDescent="0.2">
      <c r="D234" s="248"/>
    </row>
    <row r="235" spans="4:4" ht="20.149999999999999" customHeight="1" x14ac:dyDescent="0.2">
      <c r="D235" s="248"/>
    </row>
    <row r="236" spans="4:4" ht="20.149999999999999" customHeight="1" x14ac:dyDescent="0.2">
      <c r="D236" s="248"/>
    </row>
    <row r="237" spans="4:4" ht="20.149999999999999" customHeight="1" x14ac:dyDescent="0.2">
      <c r="D237" s="248"/>
    </row>
    <row r="238" spans="4:4" ht="20.149999999999999" customHeight="1" x14ac:dyDescent="0.2">
      <c r="D238" s="248"/>
    </row>
    <row r="239" spans="4:4" ht="20.149999999999999" customHeight="1" x14ac:dyDescent="0.2">
      <c r="D239" s="248"/>
    </row>
    <row r="240" spans="4:4" ht="20.149999999999999" customHeight="1" x14ac:dyDescent="0.2">
      <c r="D240" s="248"/>
    </row>
    <row r="241" spans="4:4" ht="20.149999999999999" customHeight="1" x14ac:dyDescent="0.2">
      <c r="D241" s="248"/>
    </row>
    <row r="242" spans="4:4" ht="20.149999999999999" customHeight="1" x14ac:dyDescent="0.2">
      <c r="D242" s="248"/>
    </row>
    <row r="243" spans="4:4" ht="20.149999999999999" customHeight="1" x14ac:dyDescent="0.2">
      <c r="D243" s="248"/>
    </row>
    <row r="244" spans="4:4" ht="20.149999999999999" customHeight="1" x14ac:dyDescent="0.2">
      <c r="D244" s="248"/>
    </row>
    <row r="245" spans="4:4" ht="20.149999999999999" customHeight="1" x14ac:dyDescent="0.2">
      <c r="D245" s="248"/>
    </row>
    <row r="246" spans="4:4" ht="20.149999999999999" customHeight="1" x14ac:dyDescent="0.2">
      <c r="D246" s="248"/>
    </row>
    <row r="247" spans="4:4" ht="20.149999999999999" customHeight="1" x14ac:dyDescent="0.2">
      <c r="D247" s="248"/>
    </row>
    <row r="248" spans="4:4" ht="20.149999999999999" customHeight="1" x14ac:dyDescent="0.2">
      <c r="D248" s="248"/>
    </row>
    <row r="249" spans="4:4" ht="20.149999999999999" customHeight="1" x14ac:dyDescent="0.2">
      <c r="D249" s="248"/>
    </row>
    <row r="250" spans="4:4" ht="20.149999999999999" customHeight="1" x14ac:dyDescent="0.2">
      <c r="D250" s="248"/>
    </row>
    <row r="251" spans="4:4" ht="20.149999999999999" customHeight="1" x14ac:dyDescent="0.2">
      <c r="D251" s="248"/>
    </row>
    <row r="252" spans="4:4" ht="20.149999999999999" customHeight="1" x14ac:dyDescent="0.2">
      <c r="D252" s="248"/>
    </row>
    <row r="253" spans="4:4" ht="20.149999999999999" customHeight="1" x14ac:dyDescent="0.2">
      <c r="D253" s="248"/>
    </row>
    <row r="254" spans="4:4" ht="20.149999999999999" customHeight="1" x14ac:dyDescent="0.2">
      <c r="D254" s="248"/>
    </row>
    <row r="255" spans="4:4" ht="20.149999999999999" customHeight="1" x14ac:dyDescent="0.2">
      <c r="D255" s="248"/>
    </row>
    <row r="256" spans="4:4" ht="20.149999999999999" customHeight="1" x14ac:dyDescent="0.2">
      <c r="D256" s="248"/>
    </row>
    <row r="257" spans="4:4" ht="20.149999999999999" customHeight="1" x14ac:dyDescent="0.2">
      <c r="D257" s="248"/>
    </row>
    <row r="258" spans="4:4" ht="20.149999999999999" customHeight="1" x14ac:dyDescent="0.2">
      <c r="D258" s="248"/>
    </row>
    <row r="259" spans="4:4" ht="20.149999999999999" customHeight="1" x14ac:dyDescent="0.2">
      <c r="D259" s="248"/>
    </row>
    <row r="260" spans="4:4" ht="20.149999999999999" customHeight="1" x14ac:dyDescent="0.2">
      <c r="D260" s="248"/>
    </row>
    <row r="261" spans="4:4" ht="20.149999999999999" customHeight="1" x14ac:dyDescent="0.2">
      <c r="D261" s="248"/>
    </row>
    <row r="262" spans="4:4" ht="20.149999999999999" customHeight="1" x14ac:dyDescent="0.2">
      <c r="D262" s="248"/>
    </row>
    <row r="263" spans="4:4" ht="20.149999999999999" customHeight="1" x14ac:dyDescent="0.2">
      <c r="D263" s="248"/>
    </row>
    <row r="264" spans="4:4" ht="20.149999999999999" customHeight="1" x14ac:dyDescent="0.2">
      <c r="D264" s="248"/>
    </row>
    <row r="265" spans="4:4" ht="20.149999999999999" customHeight="1" x14ac:dyDescent="0.2">
      <c r="D265" s="248"/>
    </row>
    <row r="266" spans="4:4" ht="20.149999999999999" customHeight="1" x14ac:dyDescent="0.2">
      <c r="D266" s="248"/>
    </row>
    <row r="267" spans="4:4" ht="20.149999999999999" customHeight="1" x14ac:dyDescent="0.2">
      <c r="D267" s="248"/>
    </row>
  </sheetData>
  <mergeCells count="13">
    <mergeCell ref="B9:B11"/>
    <mergeCell ref="A1:B1"/>
    <mergeCell ref="B3:C4"/>
    <mergeCell ref="D3:D4"/>
    <mergeCell ref="B5:C5"/>
    <mergeCell ref="B6:B8"/>
    <mergeCell ref="A24:D24"/>
    <mergeCell ref="B12:B14"/>
    <mergeCell ref="B15:B17"/>
    <mergeCell ref="B18:B20"/>
    <mergeCell ref="B21:C21"/>
    <mergeCell ref="A22:C23"/>
    <mergeCell ref="D22:D23"/>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B1:G86"/>
  <sheetViews>
    <sheetView showZeros="0" view="pageBreakPreview" zoomScaleNormal="85" zoomScaleSheetLayoutView="100" workbookViewId="0"/>
  </sheetViews>
  <sheetFormatPr defaultColWidth="9" defaultRowHeight="18" customHeight="1" x14ac:dyDescent="0.2"/>
  <cols>
    <col min="1" max="1" width="3.453125" style="742" customWidth="1"/>
    <col min="2" max="2" width="4" style="742" customWidth="1"/>
    <col min="3" max="3" width="8.81640625" style="742" customWidth="1"/>
    <col min="4" max="4" width="30.81640625" style="742" customWidth="1"/>
    <col min="5" max="5" width="18.36328125" style="742" customWidth="1"/>
    <col min="6" max="6" width="10" style="249" customWidth="1"/>
    <col min="7" max="7" width="10" style="250" customWidth="1"/>
    <col min="8" max="16384" width="9" style="742"/>
  </cols>
  <sheetData>
    <row r="1" spans="2:7" ht="18" customHeight="1" x14ac:dyDescent="0.2">
      <c r="B1" s="743" t="s">
        <v>1878</v>
      </c>
    </row>
    <row r="2" spans="2:7" ht="18" customHeight="1" x14ac:dyDescent="0.2">
      <c r="C2" s="2032" t="s">
        <v>648</v>
      </c>
      <c r="D2" s="2032"/>
      <c r="E2" s="2032"/>
      <c r="F2" s="2032"/>
      <c r="G2" s="2032"/>
    </row>
    <row r="3" spans="2:7" ht="18" customHeight="1" x14ac:dyDescent="0.2">
      <c r="C3" s="2032"/>
      <c r="D3" s="2032"/>
      <c r="E3" s="2032"/>
      <c r="F3" s="2032"/>
      <c r="G3" s="2032"/>
    </row>
    <row r="4" spans="2:7" ht="10.5" customHeight="1" x14ac:dyDescent="0.2">
      <c r="C4" s="750"/>
      <c r="D4" s="750"/>
      <c r="E4" s="750"/>
      <c r="F4" s="750"/>
      <c r="G4" s="750"/>
    </row>
    <row r="5" spans="2:7" ht="18" customHeight="1" x14ac:dyDescent="0.2">
      <c r="B5" s="742" t="s">
        <v>649</v>
      </c>
    </row>
    <row r="6" spans="2:7" ht="18" customHeight="1" x14ac:dyDescent="0.2">
      <c r="C6" s="225" t="s">
        <v>650</v>
      </c>
      <c r="D6" s="2019" t="s">
        <v>651</v>
      </c>
      <c r="E6" s="2028"/>
      <c r="F6" s="2029" t="s">
        <v>652</v>
      </c>
      <c r="G6" s="2030"/>
    </row>
    <row r="7" spans="2:7" ht="18" customHeight="1" x14ac:dyDescent="0.2">
      <c r="C7" s="225" t="s">
        <v>2976</v>
      </c>
      <c r="D7" s="2022" t="s">
        <v>653</v>
      </c>
      <c r="E7" s="2023"/>
      <c r="F7" s="2024">
        <v>1366</v>
      </c>
      <c r="G7" s="2025"/>
    </row>
    <row r="8" spans="2:7" ht="18" customHeight="1" x14ac:dyDescent="0.2">
      <c r="C8" s="225" t="s">
        <v>2977</v>
      </c>
      <c r="D8" s="2022" t="s">
        <v>2978</v>
      </c>
      <c r="E8" s="2023"/>
      <c r="F8" s="2024">
        <v>100</v>
      </c>
      <c r="G8" s="2025"/>
    </row>
    <row r="9" spans="2:7" ht="18" customHeight="1" x14ac:dyDescent="0.2">
      <c r="C9" s="2008" t="s">
        <v>10</v>
      </c>
      <c r="D9" s="2031"/>
      <c r="E9" s="2031"/>
      <c r="F9" s="2024">
        <f>SUM(F7:F8)</f>
        <v>1466</v>
      </c>
      <c r="G9" s="2025"/>
    </row>
    <row r="11" spans="2:7" ht="18" customHeight="1" x14ac:dyDescent="0.2">
      <c r="B11" s="742" t="s">
        <v>654</v>
      </c>
    </row>
    <row r="12" spans="2:7" ht="18" customHeight="1" x14ac:dyDescent="0.2">
      <c r="C12" s="225" t="s">
        <v>650</v>
      </c>
      <c r="D12" s="2019" t="s">
        <v>651</v>
      </c>
      <c r="E12" s="2028"/>
      <c r="F12" s="2029" t="s">
        <v>652</v>
      </c>
      <c r="G12" s="2030"/>
    </row>
    <row r="13" spans="2:7" ht="18" customHeight="1" x14ac:dyDescent="0.2">
      <c r="C13" s="225" t="s">
        <v>2976</v>
      </c>
      <c r="D13" s="2022" t="s">
        <v>655</v>
      </c>
      <c r="E13" s="2023"/>
      <c r="F13" s="2024">
        <v>703</v>
      </c>
      <c r="G13" s="2025"/>
    </row>
    <row r="14" spans="2:7" ht="18" customHeight="1" x14ac:dyDescent="0.2">
      <c r="C14" s="225" t="s">
        <v>2979</v>
      </c>
      <c r="D14" s="2022" t="s">
        <v>656</v>
      </c>
      <c r="E14" s="2023"/>
      <c r="F14" s="2024">
        <v>334</v>
      </c>
      <c r="G14" s="2025"/>
    </row>
    <row r="15" spans="2:7" ht="18" customHeight="1" x14ac:dyDescent="0.2">
      <c r="C15" s="225" t="s">
        <v>2980</v>
      </c>
      <c r="D15" s="2022" t="s">
        <v>657</v>
      </c>
      <c r="E15" s="2023"/>
      <c r="F15" s="2024">
        <v>181</v>
      </c>
      <c r="G15" s="2025"/>
    </row>
    <row r="16" spans="2:7" ht="18" customHeight="1" x14ac:dyDescent="0.2">
      <c r="C16" s="225" t="s">
        <v>2981</v>
      </c>
      <c r="D16" s="2022" t="s">
        <v>658</v>
      </c>
      <c r="E16" s="2023"/>
      <c r="F16" s="2024">
        <v>79</v>
      </c>
      <c r="G16" s="2025"/>
    </row>
    <row r="17" spans="2:7" ht="18" customHeight="1" x14ac:dyDescent="0.2">
      <c r="C17" s="225" t="s">
        <v>2982</v>
      </c>
      <c r="D17" s="2022" t="s">
        <v>659</v>
      </c>
      <c r="E17" s="2023"/>
      <c r="F17" s="2024">
        <v>35</v>
      </c>
      <c r="G17" s="2025"/>
    </row>
    <row r="18" spans="2:7" ht="18" customHeight="1" x14ac:dyDescent="0.2">
      <c r="C18" s="225" t="s">
        <v>2983</v>
      </c>
      <c r="D18" s="2022" t="s">
        <v>660</v>
      </c>
      <c r="E18" s="2023"/>
      <c r="F18" s="2024">
        <v>15</v>
      </c>
      <c r="G18" s="2025"/>
    </row>
    <row r="19" spans="2:7" ht="18" customHeight="1" x14ac:dyDescent="0.2">
      <c r="C19" s="225" t="s">
        <v>2984</v>
      </c>
      <c r="D19" s="2022" t="s">
        <v>661</v>
      </c>
      <c r="E19" s="2023"/>
      <c r="F19" s="2024">
        <v>10</v>
      </c>
      <c r="G19" s="2025"/>
    </row>
    <row r="20" spans="2:7" ht="18" customHeight="1" x14ac:dyDescent="0.2">
      <c r="C20" s="225" t="s">
        <v>2985</v>
      </c>
      <c r="D20" s="2022" t="s">
        <v>662</v>
      </c>
      <c r="E20" s="2023"/>
      <c r="F20" s="2024">
        <v>2</v>
      </c>
      <c r="G20" s="2025"/>
    </row>
    <row r="21" spans="2:7" ht="18" customHeight="1" x14ac:dyDescent="0.2">
      <c r="C21" s="225" t="s">
        <v>2986</v>
      </c>
      <c r="D21" s="2022" t="s">
        <v>663</v>
      </c>
      <c r="E21" s="2023"/>
      <c r="F21" s="2024">
        <v>4</v>
      </c>
      <c r="G21" s="2025"/>
    </row>
    <row r="22" spans="2:7" ht="18" customHeight="1" x14ac:dyDescent="0.2">
      <c r="C22" s="225" t="s">
        <v>2937</v>
      </c>
      <c r="D22" s="2022" t="s">
        <v>664</v>
      </c>
      <c r="E22" s="2023"/>
      <c r="F22" s="2024">
        <v>3</v>
      </c>
      <c r="G22" s="2025"/>
    </row>
    <row r="23" spans="2:7" ht="18" customHeight="1" x14ac:dyDescent="0.2">
      <c r="C23" s="2019" t="s">
        <v>10</v>
      </c>
      <c r="D23" s="2020"/>
      <c r="E23" s="2021"/>
      <c r="F23" s="2024">
        <f>SUM(F13:F22)</f>
        <v>1366</v>
      </c>
      <c r="G23" s="2025"/>
    </row>
    <row r="25" spans="2:7" ht="18" customHeight="1" x14ac:dyDescent="0.2">
      <c r="B25" s="742" t="s">
        <v>665</v>
      </c>
    </row>
    <row r="26" spans="2:7" ht="18" customHeight="1" x14ac:dyDescent="0.2">
      <c r="C26" s="225" t="s">
        <v>650</v>
      </c>
      <c r="D26" s="2019" t="s">
        <v>651</v>
      </c>
      <c r="E26" s="2028"/>
      <c r="F26" s="2029" t="s">
        <v>652</v>
      </c>
      <c r="G26" s="2030"/>
    </row>
    <row r="27" spans="2:7" ht="18" customHeight="1" x14ac:dyDescent="0.2">
      <c r="C27" s="225" t="s">
        <v>2987</v>
      </c>
      <c r="D27" s="2022" t="s">
        <v>666</v>
      </c>
      <c r="E27" s="2023"/>
      <c r="F27" s="2024">
        <v>1356</v>
      </c>
      <c r="G27" s="2025" t="e">
        <f>COUNTIF([3]第11表!W$3:W$113,B27)</f>
        <v>#VALUE!</v>
      </c>
    </row>
    <row r="28" spans="2:7" ht="18" customHeight="1" x14ac:dyDescent="0.2">
      <c r="C28" s="225" t="s">
        <v>2988</v>
      </c>
      <c r="D28" s="2022" t="s">
        <v>667</v>
      </c>
      <c r="E28" s="2023"/>
      <c r="F28" s="2024">
        <v>1</v>
      </c>
      <c r="G28" s="2025"/>
    </row>
    <row r="29" spans="2:7" ht="18" customHeight="1" x14ac:dyDescent="0.2">
      <c r="C29" s="225" t="s">
        <v>2989</v>
      </c>
      <c r="D29" s="2022" t="s">
        <v>668</v>
      </c>
      <c r="E29" s="2023"/>
      <c r="F29" s="2024">
        <v>2</v>
      </c>
      <c r="G29" s="2025"/>
    </row>
    <row r="30" spans="2:7" ht="18" customHeight="1" x14ac:dyDescent="0.2">
      <c r="C30" s="225" t="s">
        <v>2990</v>
      </c>
      <c r="D30" s="2022" t="s">
        <v>669</v>
      </c>
      <c r="E30" s="2023"/>
      <c r="F30" s="2024">
        <v>7</v>
      </c>
      <c r="G30" s="2025"/>
    </row>
    <row r="31" spans="2:7" ht="18" customHeight="1" x14ac:dyDescent="0.2">
      <c r="C31" s="2019" t="s">
        <v>10</v>
      </c>
      <c r="D31" s="2020"/>
      <c r="E31" s="2021"/>
      <c r="F31" s="2024">
        <f>SUM(F27:F30)</f>
        <v>1366</v>
      </c>
      <c r="G31" s="2025"/>
    </row>
    <row r="33" spans="2:7" ht="18" customHeight="1" x14ac:dyDescent="0.2">
      <c r="B33" s="742" t="s">
        <v>670</v>
      </c>
    </row>
    <row r="34" spans="2:7" ht="18" customHeight="1" x14ac:dyDescent="0.2">
      <c r="C34" s="225" t="s">
        <v>650</v>
      </c>
      <c r="D34" s="2019" t="s">
        <v>651</v>
      </c>
      <c r="E34" s="2028"/>
      <c r="F34" s="2029" t="s">
        <v>652</v>
      </c>
      <c r="G34" s="2030"/>
    </row>
    <row r="35" spans="2:7" ht="18" customHeight="1" x14ac:dyDescent="0.2">
      <c r="C35" s="225" t="s">
        <v>2987</v>
      </c>
      <c r="D35" s="2022" t="s">
        <v>671</v>
      </c>
      <c r="E35" s="2023"/>
      <c r="F35" s="2024">
        <v>518</v>
      </c>
      <c r="G35" s="2025" t="e">
        <f>COUNTIF([3]第11表!W$3:W$113,B35)</f>
        <v>#VALUE!</v>
      </c>
    </row>
    <row r="36" spans="2:7" ht="18" customHeight="1" x14ac:dyDescent="0.2">
      <c r="C36" s="225" t="s">
        <v>2991</v>
      </c>
      <c r="D36" s="2022" t="s">
        <v>672</v>
      </c>
      <c r="E36" s="2023"/>
      <c r="F36" s="2024">
        <v>89</v>
      </c>
      <c r="G36" s="2025"/>
    </row>
    <row r="37" spans="2:7" ht="18" customHeight="1" x14ac:dyDescent="0.2">
      <c r="C37" s="225" t="s">
        <v>2992</v>
      </c>
      <c r="D37" s="2022" t="s">
        <v>673</v>
      </c>
      <c r="E37" s="2023"/>
      <c r="F37" s="2024">
        <v>18</v>
      </c>
      <c r="G37" s="2025"/>
    </row>
    <row r="38" spans="2:7" ht="27" customHeight="1" x14ac:dyDescent="0.2">
      <c r="C38" s="225" t="s">
        <v>2993</v>
      </c>
      <c r="D38" s="2000" t="s">
        <v>674</v>
      </c>
      <c r="E38" s="2027"/>
      <c r="F38" s="2024">
        <v>46</v>
      </c>
      <c r="G38" s="2025"/>
    </row>
    <row r="39" spans="2:7" ht="18" customHeight="1" x14ac:dyDescent="0.2">
      <c r="C39" s="225" t="s">
        <v>2994</v>
      </c>
      <c r="D39" s="2022" t="s">
        <v>675</v>
      </c>
      <c r="E39" s="2023"/>
      <c r="F39" s="2024">
        <v>148</v>
      </c>
      <c r="G39" s="2025"/>
    </row>
    <row r="40" spans="2:7" ht="18" customHeight="1" x14ac:dyDescent="0.2">
      <c r="C40" s="225" t="s">
        <v>2995</v>
      </c>
      <c r="D40" s="2022" t="s">
        <v>669</v>
      </c>
      <c r="E40" s="2023"/>
      <c r="F40" s="2024">
        <v>7</v>
      </c>
      <c r="G40" s="2025"/>
    </row>
    <row r="41" spans="2:7" ht="18" customHeight="1" x14ac:dyDescent="0.2">
      <c r="C41" s="225"/>
      <c r="D41" s="2022" t="s">
        <v>676</v>
      </c>
      <c r="E41" s="2023"/>
      <c r="F41" s="2024">
        <v>540</v>
      </c>
      <c r="G41" s="2025"/>
    </row>
    <row r="42" spans="2:7" ht="18" customHeight="1" x14ac:dyDescent="0.2">
      <c r="C42" s="2019" t="s">
        <v>10</v>
      </c>
      <c r="D42" s="2020"/>
      <c r="E42" s="2021"/>
      <c r="F42" s="2024">
        <f>SUM(F35:F41)</f>
        <v>1366</v>
      </c>
      <c r="G42" s="2025"/>
    </row>
    <row r="44" spans="2:7" ht="18" customHeight="1" x14ac:dyDescent="0.2">
      <c r="C44" s="742" t="s">
        <v>677</v>
      </c>
    </row>
    <row r="45" spans="2:7" ht="18" customHeight="1" x14ac:dyDescent="0.2">
      <c r="D45" s="742" t="s">
        <v>2996</v>
      </c>
      <c r="E45" s="252" t="s">
        <v>2997</v>
      </c>
    </row>
    <row r="46" spans="2:7" ht="18" customHeight="1" x14ac:dyDescent="0.2">
      <c r="D46" s="742" t="s">
        <v>2998</v>
      </c>
      <c r="E46" s="252" t="s">
        <v>2999</v>
      </c>
    </row>
    <row r="47" spans="2:7" ht="18" customHeight="1" x14ac:dyDescent="0.2">
      <c r="D47" s="742" t="s">
        <v>3000</v>
      </c>
      <c r="E47" s="252" t="s">
        <v>1877</v>
      </c>
    </row>
    <row r="49" spans="2:7" ht="18" customHeight="1" x14ac:dyDescent="0.2">
      <c r="B49" s="742" t="s">
        <v>678</v>
      </c>
    </row>
    <row r="50" spans="2:7" ht="18" customHeight="1" x14ac:dyDescent="0.2">
      <c r="C50" s="223" t="s">
        <v>317</v>
      </c>
      <c r="D50" s="2001" t="s">
        <v>679</v>
      </c>
      <c r="E50" s="2003"/>
      <c r="F50" s="2026" t="s">
        <v>680</v>
      </c>
      <c r="G50" s="2026"/>
    </row>
    <row r="51" spans="2:7" ht="18" customHeight="1" x14ac:dyDescent="0.2">
      <c r="C51" s="224" t="s">
        <v>632</v>
      </c>
      <c r="D51" s="2004"/>
      <c r="E51" s="2006"/>
      <c r="F51" s="748" t="s">
        <v>681</v>
      </c>
      <c r="G51" s="748" t="s">
        <v>682</v>
      </c>
    </row>
    <row r="52" spans="2:7" ht="18" customHeight="1" x14ac:dyDescent="0.2">
      <c r="C52" s="253" t="s">
        <v>3001</v>
      </c>
      <c r="D52" s="1465" t="s">
        <v>634</v>
      </c>
      <c r="E52" s="254" t="s">
        <v>635</v>
      </c>
      <c r="F52" s="255">
        <v>9</v>
      </c>
      <c r="G52" s="256">
        <v>371</v>
      </c>
    </row>
    <row r="53" spans="2:7" ht="18" customHeight="1" x14ac:dyDescent="0.2">
      <c r="C53" s="229" t="s">
        <v>2939</v>
      </c>
      <c r="D53" s="2000"/>
      <c r="E53" s="230" t="s">
        <v>636</v>
      </c>
      <c r="F53" s="257">
        <v>23</v>
      </c>
      <c r="G53" s="257">
        <v>240</v>
      </c>
    </row>
    <row r="54" spans="2:7" ht="18" customHeight="1" x14ac:dyDescent="0.2">
      <c r="C54" s="258" t="s">
        <v>2940</v>
      </c>
      <c r="D54" s="2000"/>
      <c r="E54" s="259" t="s">
        <v>683</v>
      </c>
      <c r="F54" s="257">
        <v>43</v>
      </c>
      <c r="G54" s="260">
        <v>5</v>
      </c>
    </row>
    <row r="55" spans="2:7" ht="18" customHeight="1" x14ac:dyDescent="0.2">
      <c r="C55" s="232" t="s">
        <v>3002</v>
      </c>
      <c r="D55" s="2000"/>
      <c r="E55" s="233" t="s">
        <v>637</v>
      </c>
      <c r="F55" s="261">
        <v>63</v>
      </c>
      <c r="G55" s="261">
        <v>33</v>
      </c>
    </row>
    <row r="56" spans="2:7" ht="18" customHeight="1" x14ac:dyDescent="0.2">
      <c r="C56" s="227" t="s">
        <v>1875</v>
      </c>
      <c r="D56" s="2000" t="s">
        <v>684</v>
      </c>
      <c r="E56" s="254" t="s">
        <v>635</v>
      </c>
      <c r="F56" s="255">
        <v>0</v>
      </c>
      <c r="G56" s="255">
        <v>0</v>
      </c>
    </row>
    <row r="57" spans="2:7" ht="18" customHeight="1" x14ac:dyDescent="0.2">
      <c r="C57" s="229" t="s">
        <v>2941</v>
      </c>
      <c r="D57" s="2000"/>
      <c r="E57" s="230" t="s">
        <v>636</v>
      </c>
      <c r="F57" s="257">
        <v>0</v>
      </c>
      <c r="G57" s="257">
        <v>0</v>
      </c>
    </row>
    <row r="58" spans="2:7" ht="18" customHeight="1" x14ac:dyDescent="0.2">
      <c r="C58" s="258" t="s">
        <v>2942</v>
      </c>
      <c r="D58" s="2000"/>
      <c r="E58" s="259" t="s">
        <v>683</v>
      </c>
      <c r="F58" s="257">
        <v>0</v>
      </c>
      <c r="G58" s="260">
        <v>0</v>
      </c>
    </row>
    <row r="59" spans="2:7" ht="18" customHeight="1" x14ac:dyDescent="0.2">
      <c r="C59" s="232" t="s">
        <v>3003</v>
      </c>
      <c r="D59" s="2000"/>
      <c r="E59" s="233" t="s">
        <v>637</v>
      </c>
      <c r="F59" s="261">
        <v>0</v>
      </c>
      <c r="G59" s="261">
        <v>0</v>
      </c>
    </row>
    <row r="60" spans="2:7" ht="18" customHeight="1" x14ac:dyDescent="0.2">
      <c r="C60" s="227" t="s">
        <v>1881</v>
      </c>
      <c r="D60" s="2000" t="s">
        <v>638</v>
      </c>
      <c r="E60" s="254" t="s">
        <v>635</v>
      </c>
      <c r="F60" s="255">
        <v>0</v>
      </c>
      <c r="G60" s="256">
        <v>0</v>
      </c>
    </row>
    <row r="61" spans="2:7" ht="18" customHeight="1" x14ac:dyDescent="0.2">
      <c r="C61" s="229" t="s">
        <v>2943</v>
      </c>
      <c r="D61" s="2000"/>
      <c r="E61" s="230" t="s">
        <v>636</v>
      </c>
      <c r="F61" s="257">
        <v>1</v>
      </c>
      <c r="G61" s="262">
        <v>0</v>
      </c>
    </row>
    <row r="62" spans="2:7" ht="18" customHeight="1" x14ac:dyDescent="0.2">
      <c r="C62" s="258" t="s">
        <v>3004</v>
      </c>
      <c r="D62" s="2000"/>
      <c r="E62" s="259" t="s">
        <v>683</v>
      </c>
      <c r="F62" s="257">
        <v>1</v>
      </c>
      <c r="G62" s="262">
        <v>0</v>
      </c>
    </row>
    <row r="63" spans="2:7" ht="18" customHeight="1" x14ac:dyDescent="0.2">
      <c r="C63" s="232" t="s">
        <v>3005</v>
      </c>
      <c r="D63" s="2000"/>
      <c r="E63" s="233" t="s">
        <v>637</v>
      </c>
      <c r="F63" s="261">
        <v>3</v>
      </c>
      <c r="G63" s="261">
        <v>1</v>
      </c>
    </row>
    <row r="64" spans="2:7" ht="18" customHeight="1" x14ac:dyDescent="0.2">
      <c r="C64" s="227" t="s">
        <v>3006</v>
      </c>
      <c r="D64" s="2000" t="s">
        <v>639</v>
      </c>
      <c r="E64" s="254" t="s">
        <v>635</v>
      </c>
      <c r="F64" s="255">
        <v>0</v>
      </c>
      <c r="G64" s="255">
        <v>0</v>
      </c>
    </row>
    <row r="65" spans="3:7" ht="18" customHeight="1" x14ac:dyDescent="0.2">
      <c r="C65" s="229" t="s">
        <v>1882</v>
      </c>
      <c r="D65" s="2000"/>
      <c r="E65" s="230" t="s">
        <v>636</v>
      </c>
      <c r="F65" s="257">
        <v>5</v>
      </c>
      <c r="G65" s="260">
        <v>5</v>
      </c>
    </row>
    <row r="66" spans="3:7" ht="18" customHeight="1" x14ac:dyDescent="0.2">
      <c r="C66" s="258" t="s">
        <v>3007</v>
      </c>
      <c r="D66" s="2000"/>
      <c r="E66" s="259" t="s">
        <v>683</v>
      </c>
      <c r="F66" s="257">
        <v>3</v>
      </c>
      <c r="G66" s="262">
        <v>0</v>
      </c>
    </row>
    <row r="67" spans="3:7" ht="18" customHeight="1" x14ac:dyDescent="0.2">
      <c r="C67" s="232" t="s">
        <v>3008</v>
      </c>
      <c r="D67" s="2000"/>
      <c r="E67" s="233" t="s">
        <v>637</v>
      </c>
      <c r="F67" s="261">
        <v>0</v>
      </c>
      <c r="G67" s="261">
        <v>0</v>
      </c>
    </row>
    <row r="68" spans="3:7" ht="18" customHeight="1" x14ac:dyDescent="0.2">
      <c r="C68" s="227" t="s">
        <v>3009</v>
      </c>
      <c r="D68" s="2000" t="s">
        <v>640</v>
      </c>
      <c r="E68" s="254" t="s">
        <v>635</v>
      </c>
      <c r="F68" s="255">
        <v>2</v>
      </c>
      <c r="G68" s="255">
        <v>112</v>
      </c>
    </row>
    <row r="69" spans="3:7" ht="18" customHeight="1" x14ac:dyDescent="0.2">
      <c r="C69" s="229" t="s">
        <v>3010</v>
      </c>
      <c r="D69" s="2000"/>
      <c r="E69" s="230" t="s">
        <v>636</v>
      </c>
      <c r="F69" s="257">
        <v>0</v>
      </c>
      <c r="G69" s="257">
        <v>3</v>
      </c>
    </row>
    <row r="70" spans="3:7" ht="18" customHeight="1" x14ac:dyDescent="0.2">
      <c r="C70" s="258" t="s">
        <v>3011</v>
      </c>
      <c r="D70" s="2000"/>
      <c r="E70" s="259" t="s">
        <v>683</v>
      </c>
      <c r="F70" s="257">
        <v>32</v>
      </c>
      <c r="G70" s="260">
        <v>7</v>
      </c>
    </row>
    <row r="71" spans="3:7" ht="18" customHeight="1" x14ac:dyDescent="0.2">
      <c r="C71" s="232" t="s">
        <v>3012</v>
      </c>
      <c r="D71" s="2000"/>
      <c r="E71" s="233" t="s">
        <v>637</v>
      </c>
      <c r="F71" s="261">
        <v>2</v>
      </c>
      <c r="G71" s="261">
        <v>0</v>
      </c>
    </row>
    <row r="72" spans="3:7" ht="18" customHeight="1" x14ac:dyDescent="0.2">
      <c r="C72" s="227" t="s">
        <v>3013</v>
      </c>
      <c r="D72" s="2000" t="s">
        <v>641</v>
      </c>
      <c r="E72" s="254" t="s">
        <v>635</v>
      </c>
      <c r="F72" s="262">
        <v>0</v>
      </c>
      <c r="G72" s="256">
        <v>4</v>
      </c>
    </row>
    <row r="73" spans="3:7" ht="18" customHeight="1" x14ac:dyDescent="0.2">
      <c r="C73" s="229" t="s">
        <v>3014</v>
      </c>
      <c r="D73" s="2000"/>
      <c r="E73" s="230" t="s">
        <v>636</v>
      </c>
      <c r="F73" s="257">
        <v>0</v>
      </c>
      <c r="G73" s="257">
        <v>0</v>
      </c>
    </row>
    <row r="74" spans="3:7" ht="18" customHeight="1" x14ac:dyDescent="0.2">
      <c r="C74" s="258" t="s">
        <v>3015</v>
      </c>
      <c r="D74" s="2000"/>
      <c r="E74" s="259" t="s">
        <v>683</v>
      </c>
      <c r="F74" s="260">
        <v>0</v>
      </c>
      <c r="G74" s="260">
        <v>2</v>
      </c>
    </row>
    <row r="75" spans="3:7" ht="18" customHeight="1" x14ac:dyDescent="0.2">
      <c r="C75" s="232" t="s">
        <v>3016</v>
      </c>
      <c r="D75" s="2000"/>
      <c r="E75" s="233" t="s">
        <v>637</v>
      </c>
      <c r="F75" s="261">
        <v>0</v>
      </c>
      <c r="G75" s="261">
        <v>0</v>
      </c>
    </row>
    <row r="76" spans="3:7" ht="18" customHeight="1" x14ac:dyDescent="0.2">
      <c r="C76" s="253" t="s">
        <v>3017</v>
      </c>
      <c r="D76" s="1465" t="s">
        <v>642</v>
      </c>
      <c r="E76" s="254" t="s">
        <v>635</v>
      </c>
      <c r="F76" s="270">
        <v>0</v>
      </c>
      <c r="G76" s="413">
        <v>4</v>
      </c>
    </row>
    <row r="77" spans="3:7" ht="18" customHeight="1" x14ac:dyDescent="0.2">
      <c r="C77" s="229" t="s">
        <v>3018</v>
      </c>
      <c r="D77" s="2000"/>
      <c r="E77" s="230" t="s">
        <v>636</v>
      </c>
      <c r="F77" s="257">
        <v>1</v>
      </c>
      <c r="G77" s="414">
        <v>1</v>
      </c>
    </row>
    <row r="78" spans="3:7" ht="18" customHeight="1" x14ac:dyDescent="0.2">
      <c r="C78" s="258" t="s">
        <v>3019</v>
      </c>
      <c r="D78" s="2000"/>
      <c r="E78" s="259" t="s">
        <v>683</v>
      </c>
      <c r="F78" s="260">
        <v>80</v>
      </c>
      <c r="G78" s="257">
        <v>5</v>
      </c>
    </row>
    <row r="79" spans="3:7" ht="18" customHeight="1" x14ac:dyDescent="0.2">
      <c r="C79" s="232" t="s">
        <v>3020</v>
      </c>
      <c r="D79" s="2000"/>
      <c r="E79" s="233" t="s">
        <v>637</v>
      </c>
      <c r="F79" s="414">
        <v>1</v>
      </c>
      <c r="G79" s="413">
        <v>2</v>
      </c>
    </row>
    <row r="80" spans="3:7" ht="18" customHeight="1" x14ac:dyDescent="0.2">
      <c r="C80" s="225"/>
      <c r="D80" s="2022" t="s">
        <v>685</v>
      </c>
      <c r="E80" s="2023"/>
      <c r="F80" s="747">
        <v>62</v>
      </c>
      <c r="G80" s="752">
        <v>240</v>
      </c>
    </row>
    <row r="81" spans="3:7" ht="18" customHeight="1" x14ac:dyDescent="0.2">
      <c r="C81" s="2019" t="s">
        <v>10</v>
      </c>
      <c r="D81" s="2020"/>
      <c r="E81" s="2021"/>
      <c r="F81" s="752">
        <f>SUM(F52:F80)</f>
        <v>331</v>
      </c>
      <c r="G81" s="752">
        <f>SUM(G52:G80)</f>
        <v>1035</v>
      </c>
    </row>
    <row r="82" spans="3:7" ht="18" customHeight="1" x14ac:dyDescent="0.2">
      <c r="C82" s="239"/>
      <c r="D82" s="263"/>
      <c r="E82" s="263"/>
      <c r="F82" s="251"/>
      <c r="G82" s="251"/>
    </row>
    <row r="83" spans="3:7" ht="18" customHeight="1" x14ac:dyDescent="0.2">
      <c r="C83" s="264" t="s">
        <v>646</v>
      </c>
      <c r="D83" s="239"/>
      <c r="E83" s="239"/>
      <c r="F83" s="251"/>
      <c r="G83" s="265"/>
    </row>
    <row r="84" spans="3:7" ht="18" customHeight="1" x14ac:dyDescent="0.2">
      <c r="C84" s="239"/>
      <c r="D84" s="202" t="s">
        <v>686</v>
      </c>
      <c r="F84" s="264" t="s">
        <v>3021</v>
      </c>
      <c r="G84" s="265"/>
    </row>
    <row r="85" spans="3:7" ht="18" customHeight="1" x14ac:dyDescent="0.2">
      <c r="D85" s="742" t="s">
        <v>687</v>
      </c>
      <c r="F85" s="742" t="s">
        <v>3022</v>
      </c>
      <c r="G85" s="266"/>
    </row>
    <row r="86" spans="3:7" ht="18" customHeight="1" x14ac:dyDescent="0.2">
      <c r="C86" s="239"/>
      <c r="D86" s="202" t="s">
        <v>688</v>
      </c>
      <c r="F86" s="264" t="s">
        <v>1883</v>
      </c>
      <c r="G86" s="265"/>
    </row>
  </sheetData>
  <mergeCells count="74">
    <mergeCell ref="D8:E8"/>
    <mergeCell ref="F8:G8"/>
    <mergeCell ref="C2:G3"/>
    <mergeCell ref="D6:E6"/>
    <mergeCell ref="F6:G6"/>
    <mergeCell ref="D7:E7"/>
    <mergeCell ref="F7:G7"/>
    <mergeCell ref="C9:E9"/>
    <mergeCell ref="F9:G9"/>
    <mergeCell ref="D12:E12"/>
    <mergeCell ref="F12:G12"/>
    <mergeCell ref="D13:E13"/>
    <mergeCell ref="F13:G13"/>
    <mergeCell ref="D14:E14"/>
    <mergeCell ref="F14:G14"/>
    <mergeCell ref="D15:E15"/>
    <mergeCell ref="F15:G15"/>
    <mergeCell ref="D16:E16"/>
    <mergeCell ref="F16:G16"/>
    <mergeCell ref="D17:E17"/>
    <mergeCell ref="F17:G17"/>
    <mergeCell ref="D18:E18"/>
    <mergeCell ref="F18:G18"/>
    <mergeCell ref="D19:E19"/>
    <mergeCell ref="F19:G19"/>
    <mergeCell ref="D20:E20"/>
    <mergeCell ref="F20:G20"/>
    <mergeCell ref="D21:E21"/>
    <mergeCell ref="F21:G21"/>
    <mergeCell ref="D22:E22"/>
    <mergeCell ref="F22:G22"/>
    <mergeCell ref="C23:E23"/>
    <mergeCell ref="F23:G23"/>
    <mergeCell ref="D26:E26"/>
    <mergeCell ref="F26:G26"/>
    <mergeCell ref="D27:E27"/>
    <mergeCell ref="F27:G27"/>
    <mergeCell ref="D28:E28"/>
    <mergeCell ref="F28:G28"/>
    <mergeCell ref="D29:E29"/>
    <mergeCell ref="F29:G29"/>
    <mergeCell ref="D30:E30"/>
    <mergeCell ref="F30:G30"/>
    <mergeCell ref="C31:E31"/>
    <mergeCell ref="F31:G31"/>
    <mergeCell ref="D34:E34"/>
    <mergeCell ref="F34:G34"/>
    <mergeCell ref="D35:E35"/>
    <mergeCell ref="F35:G35"/>
    <mergeCell ref="D36:E36"/>
    <mergeCell ref="F36:G36"/>
    <mergeCell ref="D37:E37"/>
    <mergeCell ref="F37:G37"/>
    <mergeCell ref="D38:E38"/>
    <mergeCell ref="F38:G38"/>
    <mergeCell ref="D56:D59"/>
    <mergeCell ref="D39:E39"/>
    <mergeCell ref="F39:G39"/>
    <mergeCell ref="D40:E40"/>
    <mergeCell ref="F40:G40"/>
    <mergeCell ref="D41:E41"/>
    <mergeCell ref="F41:G41"/>
    <mergeCell ref="C42:E42"/>
    <mergeCell ref="F42:G42"/>
    <mergeCell ref="D50:E51"/>
    <mergeCell ref="F50:G50"/>
    <mergeCell ref="D52:D55"/>
    <mergeCell ref="C81:E81"/>
    <mergeCell ref="D60:D63"/>
    <mergeCell ref="D64:D67"/>
    <mergeCell ref="D68:D71"/>
    <mergeCell ref="D72:D75"/>
    <mergeCell ref="D76:D79"/>
    <mergeCell ref="D80:E80"/>
  </mergeCells>
  <phoneticPr fontId="6"/>
  <printOptions horizontalCentered="1"/>
  <pageMargins left="0.78740157480314965" right="0.78740157480314965" top="0.98425196850393704" bottom="0.98425196850393704" header="0.51181102362204722" footer="0.51181102362204722"/>
  <pageSetup paperSize="9" scale="88" orientation="portrait" cellComments="asDisplayed" r:id="rId1"/>
  <headerFooter alignWithMargins="0"/>
  <rowBreaks count="1" manualBreakCount="1">
    <brk id="47"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F245"/>
  <sheetViews>
    <sheetView showZeros="0" view="pageBreakPreview" zoomScaleNormal="100" zoomScaleSheetLayoutView="100" workbookViewId="0"/>
  </sheetViews>
  <sheetFormatPr defaultColWidth="9" defaultRowHeight="18" customHeight="1" x14ac:dyDescent="0.2"/>
  <cols>
    <col min="1" max="1" width="4" style="742" customWidth="1"/>
    <col min="2" max="2" width="9.81640625" style="742" customWidth="1"/>
    <col min="3" max="3" width="30.81640625" style="742" customWidth="1"/>
    <col min="4" max="4" width="18.36328125" style="742" customWidth="1"/>
    <col min="5" max="5" width="10" style="267" customWidth="1"/>
    <col min="6" max="6" width="10" style="742" customWidth="1"/>
    <col min="7" max="16384" width="9" style="742"/>
  </cols>
  <sheetData>
    <row r="1" spans="1:6" ht="18" customHeight="1" x14ac:dyDescent="0.2">
      <c r="A1" s="198" t="s">
        <v>1884</v>
      </c>
      <c r="B1" s="743"/>
      <c r="C1" s="743"/>
      <c r="D1" s="743"/>
    </row>
    <row r="2" spans="1:6" ht="14.25" customHeight="1" x14ac:dyDescent="0.2"/>
    <row r="3" spans="1:6" ht="18" customHeight="1" x14ac:dyDescent="0.2">
      <c r="A3" s="742" t="s">
        <v>689</v>
      </c>
    </row>
    <row r="4" spans="1:6" ht="18" customHeight="1" x14ac:dyDescent="0.2">
      <c r="B4" s="268" t="s">
        <v>690</v>
      </c>
      <c r="C4" s="741" t="s">
        <v>691</v>
      </c>
      <c r="E4" s="742"/>
    </row>
    <row r="5" spans="1:6" ht="18" customHeight="1" x14ac:dyDescent="0.2">
      <c r="B5" s="268" t="s">
        <v>692</v>
      </c>
      <c r="C5" s="752">
        <v>12</v>
      </c>
      <c r="E5" s="742"/>
    </row>
    <row r="6" spans="1:6" ht="18" customHeight="1" x14ac:dyDescent="0.2">
      <c r="B6" s="268" t="s">
        <v>693</v>
      </c>
      <c r="C6" s="752">
        <v>1401</v>
      </c>
      <c r="E6" s="742"/>
    </row>
    <row r="7" spans="1:6" ht="18" customHeight="1" x14ac:dyDescent="0.2">
      <c r="B7" s="268" t="s">
        <v>694</v>
      </c>
      <c r="C7" s="752">
        <v>51</v>
      </c>
      <c r="E7" s="742"/>
    </row>
    <row r="8" spans="1:6" ht="18" customHeight="1" x14ac:dyDescent="0.2">
      <c r="B8" s="268" t="s">
        <v>695</v>
      </c>
      <c r="C8" s="752">
        <v>2</v>
      </c>
      <c r="E8" s="742"/>
    </row>
    <row r="9" spans="1:6" ht="18" customHeight="1" x14ac:dyDescent="0.2">
      <c r="B9" s="744" t="s">
        <v>10</v>
      </c>
      <c r="C9" s="269">
        <f>SUM(C5:C8)</f>
        <v>1466</v>
      </c>
      <c r="E9" s="742"/>
    </row>
    <row r="10" spans="1:6" ht="12.75" customHeight="1" x14ac:dyDescent="0.2">
      <c r="E10" s="249"/>
      <c r="F10" s="250"/>
    </row>
    <row r="11" spans="1:6" ht="18" customHeight="1" x14ac:dyDescent="0.2">
      <c r="A11" s="2010" t="s">
        <v>696</v>
      </c>
      <c r="B11" s="2010"/>
      <c r="C11" s="2010"/>
      <c r="E11" s="249"/>
      <c r="F11" s="250"/>
    </row>
    <row r="12" spans="1:6" ht="18" customHeight="1" x14ac:dyDescent="0.2">
      <c r="B12" s="223" t="s">
        <v>317</v>
      </c>
      <c r="C12" s="2001" t="s">
        <v>679</v>
      </c>
      <c r="D12" s="2003"/>
      <c r="E12" s="2026" t="s">
        <v>680</v>
      </c>
      <c r="F12" s="2026"/>
    </row>
    <row r="13" spans="1:6" ht="18" customHeight="1" x14ac:dyDescent="0.2">
      <c r="B13" s="224" t="s">
        <v>632</v>
      </c>
      <c r="C13" s="2004"/>
      <c r="D13" s="2006"/>
      <c r="E13" s="748" t="s">
        <v>681</v>
      </c>
      <c r="F13" s="748" t="s">
        <v>682</v>
      </c>
    </row>
    <row r="14" spans="1:6" ht="18" customHeight="1" x14ac:dyDescent="0.2">
      <c r="B14" s="253" t="s">
        <v>3023</v>
      </c>
      <c r="C14" s="1997" t="s">
        <v>634</v>
      </c>
      <c r="D14" s="254" t="s">
        <v>635</v>
      </c>
      <c r="E14" s="255">
        <v>0</v>
      </c>
      <c r="F14" s="255">
        <v>0</v>
      </c>
    </row>
    <row r="15" spans="1:6" ht="18" customHeight="1" x14ac:dyDescent="0.2">
      <c r="B15" s="229" t="s">
        <v>3024</v>
      </c>
      <c r="C15" s="1998"/>
      <c r="D15" s="230" t="s">
        <v>636</v>
      </c>
      <c r="E15" s="257">
        <v>0</v>
      </c>
      <c r="F15" s="257">
        <v>0</v>
      </c>
    </row>
    <row r="16" spans="1:6" ht="18" customHeight="1" x14ac:dyDescent="0.2">
      <c r="B16" s="258" t="s">
        <v>3025</v>
      </c>
      <c r="C16" s="1998"/>
      <c r="D16" s="259" t="s">
        <v>683</v>
      </c>
      <c r="E16" s="257">
        <v>1</v>
      </c>
      <c r="F16" s="257">
        <v>0</v>
      </c>
    </row>
    <row r="17" spans="2:6" ht="18" customHeight="1" x14ac:dyDescent="0.2">
      <c r="B17" s="232" t="s">
        <v>3026</v>
      </c>
      <c r="C17" s="1999"/>
      <c r="D17" s="233" t="s">
        <v>637</v>
      </c>
      <c r="E17" s="261">
        <v>0</v>
      </c>
      <c r="F17" s="261">
        <v>0</v>
      </c>
    </row>
    <row r="18" spans="2:6" ht="18" customHeight="1" x14ac:dyDescent="0.2">
      <c r="B18" s="227" t="s">
        <v>3027</v>
      </c>
      <c r="C18" s="1997" t="s">
        <v>697</v>
      </c>
      <c r="D18" s="254" t="s">
        <v>635</v>
      </c>
      <c r="E18" s="255">
        <v>0</v>
      </c>
      <c r="F18" s="255">
        <v>9</v>
      </c>
    </row>
    <row r="19" spans="2:6" ht="18" customHeight="1" x14ac:dyDescent="0.2">
      <c r="B19" s="229" t="s">
        <v>3028</v>
      </c>
      <c r="C19" s="1998"/>
      <c r="D19" s="230" t="s">
        <v>636</v>
      </c>
      <c r="E19" s="257">
        <v>1</v>
      </c>
      <c r="F19" s="257">
        <v>4</v>
      </c>
    </row>
    <row r="20" spans="2:6" ht="18" customHeight="1" x14ac:dyDescent="0.2">
      <c r="B20" s="258" t="s">
        <v>2942</v>
      </c>
      <c r="C20" s="1998"/>
      <c r="D20" s="259" t="s">
        <v>683</v>
      </c>
      <c r="E20" s="257">
        <v>25</v>
      </c>
      <c r="F20" s="257">
        <v>2</v>
      </c>
    </row>
    <row r="21" spans="2:6" ht="18" customHeight="1" x14ac:dyDescent="0.2">
      <c r="B21" s="232" t="s">
        <v>3003</v>
      </c>
      <c r="C21" s="1999"/>
      <c r="D21" s="233" t="s">
        <v>637</v>
      </c>
      <c r="E21" s="261">
        <v>0</v>
      </c>
      <c r="F21" s="261"/>
    </row>
    <row r="22" spans="2:6" ht="18" customHeight="1" x14ac:dyDescent="0.2">
      <c r="B22" s="232" t="s">
        <v>698</v>
      </c>
      <c r="C22" s="2033" t="s">
        <v>699</v>
      </c>
      <c r="D22" s="2034"/>
      <c r="E22" s="752">
        <v>0</v>
      </c>
      <c r="F22" s="752">
        <v>0</v>
      </c>
    </row>
    <row r="23" spans="2:6" ht="18" customHeight="1" x14ac:dyDescent="0.2">
      <c r="B23" s="227" t="s">
        <v>1881</v>
      </c>
      <c r="C23" s="1998" t="s">
        <v>638</v>
      </c>
      <c r="D23" s="254" t="s">
        <v>635</v>
      </c>
      <c r="E23" s="270">
        <v>1</v>
      </c>
      <c r="F23" s="270">
        <v>0</v>
      </c>
    </row>
    <row r="24" spans="2:6" ht="18" customHeight="1" x14ac:dyDescent="0.2">
      <c r="B24" s="229" t="s">
        <v>2943</v>
      </c>
      <c r="C24" s="1998"/>
      <c r="D24" s="230" t="s">
        <v>636</v>
      </c>
      <c r="E24" s="257">
        <v>2</v>
      </c>
      <c r="F24" s="257">
        <v>0</v>
      </c>
    </row>
    <row r="25" spans="2:6" ht="18" customHeight="1" x14ac:dyDescent="0.2">
      <c r="B25" s="258" t="s">
        <v>3004</v>
      </c>
      <c r="C25" s="1998"/>
      <c r="D25" s="259" t="s">
        <v>683</v>
      </c>
      <c r="E25" s="257">
        <v>3</v>
      </c>
      <c r="F25" s="257">
        <v>0</v>
      </c>
    </row>
    <row r="26" spans="2:6" ht="18" customHeight="1" x14ac:dyDescent="0.2">
      <c r="B26" s="232" t="s">
        <v>3005</v>
      </c>
      <c r="C26" s="1999"/>
      <c r="D26" s="233" t="s">
        <v>637</v>
      </c>
      <c r="E26" s="261">
        <v>0</v>
      </c>
      <c r="F26" s="261">
        <v>0</v>
      </c>
    </row>
    <row r="27" spans="2:6" ht="18" customHeight="1" x14ac:dyDescent="0.2">
      <c r="B27" s="227" t="s">
        <v>3006</v>
      </c>
      <c r="C27" s="1997" t="s">
        <v>639</v>
      </c>
      <c r="D27" s="254" t="s">
        <v>635</v>
      </c>
      <c r="E27" s="255">
        <v>0</v>
      </c>
      <c r="F27" s="255">
        <v>0</v>
      </c>
    </row>
    <row r="28" spans="2:6" ht="18" customHeight="1" x14ac:dyDescent="0.2">
      <c r="B28" s="229" t="s">
        <v>1882</v>
      </c>
      <c r="C28" s="1998"/>
      <c r="D28" s="230" t="s">
        <v>636</v>
      </c>
      <c r="E28" s="257">
        <v>16</v>
      </c>
      <c r="F28" s="255">
        <v>0</v>
      </c>
    </row>
    <row r="29" spans="2:6" ht="18" customHeight="1" x14ac:dyDescent="0.2">
      <c r="B29" s="258" t="s">
        <v>3007</v>
      </c>
      <c r="C29" s="1998"/>
      <c r="D29" s="259" t="s">
        <v>683</v>
      </c>
      <c r="E29" s="257">
        <v>66</v>
      </c>
      <c r="F29" s="257">
        <v>0</v>
      </c>
    </row>
    <row r="30" spans="2:6" ht="18" customHeight="1" x14ac:dyDescent="0.2">
      <c r="B30" s="232" t="s">
        <v>3029</v>
      </c>
      <c r="C30" s="1999"/>
      <c r="D30" s="233" t="s">
        <v>637</v>
      </c>
      <c r="E30" s="261">
        <v>2</v>
      </c>
      <c r="F30" s="261">
        <v>0</v>
      </c>
    </row>
    <row r="31" spans="2:6" ht="18" customHeight="1" x14ac:dyDescent="0.2">
      <c r="B31" s="227" t="s">
        <v>3030</v>
      </c>
      <c r="C31" s="1997" t="s">
        <v>640</v>
      </c>
      <c r="D31" s="254" t="s">
        <v>635</v>
      </c>
      <c r="E31" s="255">
        <v>0</v>
      </c>
      <c r="F31" s="255">
        <v>0</v>
      </c>
    </row>
    <row r="32" spans="2:6" ht="18" customHeight="1" x14ac:dyDescent="0.2">
      <c r="B32" s="229" t="s">
        <v>3031</v>
      </c>
      <c r="C32" s="1998"/>
      <c r="D32" s="230" t="s">
        <v>636</v>
      </c>
      <c r="E32" s="257">
        <v>0</v>
      </c>
      <c r="F32" s="257">
        <v>0</v>
      </c>
    </row>
    <row r="33" spans="2:6" ht="18" customHeight="1" x14ac:dyDescent="0.2">
      <c r="B33" s="258" t="s">
        <v>1885</v>
      </c>
      <c r="C33" s="1998"/>
      <c r="D33" s="259" t="s">
        <v>683</v>
      </c>
      <c r="E33" s="257">
        <v>1</v>
      </c>
      <c r="F33" s="257">
        <v>0</v>
      </c>
    </row>
    <row r="34" spans="2:6" ht="18" customHeight="1" x14ac:dyDescent="0.2">
      <c r="B34" s="232" t="s">
        <v>3032</v>
      </c>
      <c r="C34" s="1999"/>
      <c r="D34" s="233" t="s">
        <v>637</v>
      </c>
      <c r="E34" s="261">
        <v>0</v>
      </c>
      <c r="F34" s="261">
        <v>0</v>
      </c>
    </row>
    <row r="35" spans="2:6" ht="18" customHeight="1" x14ac:dyDescent="0.2">
      <c r="B35" s="227" t="s">
        <v>3033</v>
      </c>
      <c r="C35" s="1997" t="s">
        <v>641</v>
      </c>
      <c r="D35" s="254" t="s">
        <v>635</v>
      </c>
      <c r="E35" s="255">
        <v>0</v>
      </c>
      <c r="F35" s="255">
        <v>0</v>
      </c>
    </row>
    <row r="36" spans="2:6" ht="18" customHeight="1" x14ac:dyDescent="0.2">
      <c r="B36" s="229" t="s">
        <v>1886</v>
      </c>
      <c r="C36" s="1998"/>
      <c r="D36" s="230" t="s">
        <v>636</v>
      </c>
      <c r="E36" s="257">
        <v>0</v>
      </c>
      <c r="F36" s="257">
        <v>0</v>
      </c>
    </row>
    <row r="37" spans="2:6" ht="18" customHeight="1" x14ac:dyDescent="0.2">
      <c r="B37" s="258" t="s">
        <v>1887</v>
      </c>
      <c r="C37" s="1998"/>
      <c r="D37" s="259" t="s">
        <v>683</v>
      </c>
      <c r="E37" s="257">
        <v>1</v>
      </c>
      <c r="F37" s="257">
        <v>0</v>
      </c>
    </row>
    <row r="38" spans="2:6" ht="18" customHeight="1" x14ac:dyDescent="0.2">
      <c r="B38" s="232" t="s">
        <v>1888</v>
      </c>
      <c r="C38" s="1999"/>
      <c r="D38" s="233" t="s">
        <v>637</v>
      </c>
      <c r="E38" s="261">
        <v>0</v>
      </c>
      <c r="F38" s="261">
        <v>0</v>
      </c>
    </row>
    <row r="39" spans="2:6" ht="18" customHeight="1" x14ac:dyDescent="0.2">
      <c r="B39" s="227" t="s">
        <v>3034</v>
      </c>
      <c r="C39" s="2035" t="s">
        <v>1889</v>
      </c>
      <c r="D39" s="228" t="s">
        <v>635</v>
      </c>
      <c r="E39" s="415" t="s">
        <v>1890</v>
      </c>
      <c r="F39" s="415" t="s">
        <v>1890</v>
      </c>
    </row>
    <row r="40" spans="2:6" ht="18" customHeight="1" x14ac:dyDescent="0.2">
      <c r="B40" s="229" t="s">
        <v>3035</v>
      </c>
      <c r="C40" s="2036"/>
      <c r="D40" s="230" t="s">
        <v>636</v>
      </c>
      <c r="E40" s="416" t="s">
        <v>1890</v>
      </c>
      <c r="F40" s="416" t="s">
        <v>1890</v>
      </c>
    </row>
    <row r="41" spans="2:6" ht="18" customHeight="1" x14ac:dyDescent="0.2">
      <c r="B41" s="229" t="s">
        <v>3036</v>
      </c>
      <c r="C41" s="2036"/>
      <c r="D41" s="230" t="s">
        <v>683</v>
      </c>
      <c r="E41" s="257">
        <v>1</v>
      </c>
      <c r="F41" s="416" t="s">
        <v>1890</v>
      </c>
    </row>
    <row r="42" spans="2:6" ht="18" customHeight="1" x14ac:dyDescent="0.2">
      <c r="B42" s="224" t="s">
        <v>3037</v>
      </c>
      <c r="C42" s="2037"/>
      <c r="D42" s="417" t="s">
        <v>637</v>
      </c>
      <c r="E42" s="418" t="s">
        <v>1890</v>
      </c>
      <c r="F42" s="418" t="s">
        <v>1890</v>
      </c>
    </row>
    <row r="43" spans="2:6" ht="18" customHeight="1" x14ac:dyDescent="0.2">
      <c r="B43" s="253" t="s">
        <v>1898</v>
      </c>
      <c r="C43" s="1998" t="s">
        <v>642</v>
      </c>
      <c r="D43" s="254" t="s">
        <v>635</v>
      </c>
      <c r="E43" s="270">
        <v>0</v>
      </c>
      <c r="F43" s="1238" t="s">
        <v>1890</v>
      </c>
    </row>
    <row r="44" spans="2:6" ht="18" customHeight="1" x14ac:dyDescent="0.2">
      <c r="B44" s="229" t="s">
        <v>3038</v>
      </c>
      <c r="C44" s="1998"/>
      <c r="D44" s="230" t="s">
        <v>636</v>
      </c>
      <c r="E44" s="257">
        <v>0</v>
      </c>
      <c r="F44" s="257">
        <v>0</v>
      </c>
    </row>
    <row r="45" spans="2:6" ht="18" customHeight="1" x14ac:dyDescent="0.2">
      <c r="B45" s="258" t="s">
        <v>3039</v>
      </c>
      <c r="C45" s="1998"/>
      <c r="D45" s="259" t="s">
        <v>683</v>
      </c>
      <c r="E45" s="257">
        <v>47</v>
      </c>
      <c r="F45" s="257">
        <v>0</v>
      </c>
    </row>
    <row r="46" spans="2:6" ht="18" customHeight="1" x14ac:dyDescent="0.2">
      <c r="B46" s="232" t="s">
        <v>3040</v>
      </c>
      <c r="C46" s="1999"/>
      <c r="D46" s="233" t="s">
        <v>637</v>
      </c>
      <c r="E46" s="261">
        <v>1</v>
      </c>
      <c r="F46" s="261">
        <v>0</v>
      </c>
    </row>
    <row r="47" spans="2:6" ht="18" customHeight="1" x14ac:dyDescent="0.2">
      <c r="B47" s="271"/>
      <c r="C47" s="2033" t="s">
        <v>700</v>
      </c>
      <c r="D47" s="2034"/>
      <c r="E47" s="255">
        <v>1278</v>
      </c>
      <c r="F47" s="255">
        <v>5</v>
      </c>
    </row>
    <row r="48" spans="2:6" ht="18" customHeight="1" x14ac:dyDescent="0.2">
      <c r="B48" s="744" t="s">
        <v>10</v>
      </c>
      <c r="C48" s="745"/>
      <c r="D48" s="746"/>
      <c r="E48" s="752">
        <f>SUM(E14:E47)</f>
        <v>1446</v>
      </c>
      <c r="F48" s="752">
        <f>SUM(F14:F47)</f>
        <v>20</v>
      </c>
    </row>
    <row r="49" spans="2:6" ht="18" customHeight="1" x14ac:dyDescent="0.2">
      <c r="B49" s="742" t="s">
        <v>701</v>
      </c>
      <c r="E49" s="249"/>
      <c r="F49" s="250"/>
    </row>
    <row r="50" spans="2:6" ht="18" customHeight="1" x14ac:dyDescent="0.2">
      <c r="C50" s="742" t="s">
        <v>1891</v>
      </c>
      <c r="E50" s="272" t="s">
        <v>3041</v>
      </c>
      <c r="F50" s="250"/>
    </row>
    <row r="51" spans="2:6" ht="18" customHeight="1" x14ac:dyDescent="0.2">
      <c r="C51" s="742" t="s">
        <v>702</v>
      </c>
      <c r="E51" s="742" t="s">
        <v>3042</v>
      </c>
      <c r="F51" s="250"/>
    </row>
    <row r="52" spans="2:6" ht="18" customHeight="1" x14ac:dyDescent="0.2">
      <c r="C52" s="742" t="s">
        <v>1892</v>
      </c>
      <c r="E52" s="742" t="s">
        <v>1900</v>
      </c>
      <c r="F52" s="250"/>
    </row>
    <row r="53" spans="2:6" ht="18" customHeight="1" x14ac:dyDescent="0.2">
      <c r="E53" s="249"/>
      <c r="F53" s="250"/>
    </row>
    <row r="54" spans="2:6" ht="18" customHeight="1" x14ac:dyDescent="0.2">
      <c r="E54" s="249"/>
      <c r="F54" s="250"/>
    </row>
    <row r="55" spans="2:6" ht="18" customHeight="1" x14ac:dyDescent="0.2">
      <c r="E55" s="249"/>
      <c r="F55" s="250"/>
    </row>
    <row r="56" spans="2:6" ht="18" customHeight="1" x14ac:dyDescent="0.2">
      <c r="E56" s="249"/>
      <c r="F56" s="250"/>
    </row>
    <row r="57" spans="2:6" ht="18" customHeight="1" x14ac:dyDescent="0.2">
      <c r="E57" s="249"/>
      <c r="F57" s="250"/>
    </row>
    <row r="58" spans="2:6" ht="18" customHeight="1" x14ac:dyDescent="0.2">
      <c r="E58" s="249"/>
      <c r="F58" s="250"/>
    </row>
    <row r="59" spans="2:6" ht="18" customHeight="1" x14ac:dyDescent="0.2">
      <c r="E59" s="249"/>
      <c r="F59" s="250"/>
    </row>
    <row r="60" spans="2:6" ht="18" customHeight="1" x14ac:dyDescent="0.2">
      <c r="E60" s="249"/>
      <c r="F60" s="250"/>
    </row>
    <row r="61" spans="2:6" ht="18" customHeight="1" x14ac:dyDescent="0.2">
      <c r="E61" s="249"/>
      <c r="F61" s="250"/>
    </row>
    <row r="62" spans="2:6" ht="18" customHeight="1" x14ac:dyDescent="0.2">
      <c r="E62" s="249"/>
      <c r="F62" s="250"/>
    </row>
    <row r="63" spans="2:6" ht="18" customHeight="1" x14ac:dyDescent="0.2">
      <c r="E63" s="249"/>
      <c r="F63" s="250"/>
    </row>
    <row r="64" spans="2:6" ht="18" customHeight="1" x14ac:dyDescent="0.2">
      <c r="E64" s="249"/>
      <c r="F64" s="250"/>
    </row>
    <row r="65" spans="5:6" ht="18" customHeight="1" x14ac:dyDescent="0.2">
      <c r="E65" s="249"/>
      <c r="F65" s="250"/>
    </row>
    <row r="66" spans="5:6" ht="18" customHeight="1" x14ac:dyDescent="0.2">
      <c r="E66" s="249"/>
      <c r="F66" s="250"/>
    </row>
    <row r="67" spans="5:6" ht="18" customHeight="1" x14ac:dyDescent="0.2">
      <c r="E67" s="249"/>
      <c r="F67" s="250"/>
    </row>
    <row r="68" spans="5:6" ht="18" customHeight="1" x14ac:dyDescent="0.2">
      <c r="E68" s="249"/>
      <c r="F68" s="250"/>
    </row>
    <row r="69" spans="5:6" ht="18" customHeight="1" x14ac:dyDescent="0.2">
      <c r="E69" s="249"/>
      <c r="F69" s="250"/>
    </row>
    <row r="70" spans="5:6" ht="18" customHeight="1" x14ac:dyDescent="0.2">
      <c r="E70" s="249"/>
      <c r="F70" s="250"/>
    </row>
    <row r="71" spans="5:6" ht="18" customHeight="1" x14ac:dyDescent="0.2">
      <c r="E71" s="249"/>
      <c r="F71" s="250"/>
    </row>
    <row r="72" spans="5:6" ht="18" customHeight="1" x14ac:dyDescent="0.2">
      <c r="E72" s="249"/>
      <c r="F72" s="250"/>
    </row>
    <row r="73" spans="5:6" ht="18" customHeight="1" x14ac:dyDescent="0.2">
      <c r="E73" s="249"/>
      <c r="F73" s="250"/>
    </row>
    <row r="74" spans="5:6" ht="18" customHeight="1" x14ac:dyDescent="0.2">
      <c r="E74" s="249"/>
      <c r="F74" s="250"/>
    </row>
    <row r="75" spans="5:6" ht="18.75" customHeight="1" x14ac:dyDescent="0.2">
      <c r="E75" s="249"/>
      <c r="F75" s="250"/>
    </row>
    <row r="76" spans="5:6" ht="18" customHeight="1" x14ac:dyDescent="0.2">
      <c r="E76" s="249"/>
      <c r="F76" s="250"/>
    </row>
    <row r="77" spans="5:6" ht="18" customHeight="1" x14ac:dyDescent="0.2">
      <c r="E77" s="249"/>
      <c r="F77" s="250"/>
    </row>
    <row r="78" spans="5:6" ht="18" customHeight="1" x14ac:dyDescent="0.2">
      <c r="E78" s="249"/>
      <c r="F78" s="250"/>
    </row>
    <row r="79" spans="5:6" ht="18" customHeight="1" x14ac:dyDescent="0.2">
      <c r="E79" s="249"/>
      <c r="F79" s="250"/>
    </row>
    <row r="80" spans="5:6" ht="18" customHeight="1" x14ac:dyDescent="0.2">
      <c r="E80" s="249"/>
      <c r="F80" s="250"/>
    </row>
    <row r="81" spans="5:6" ht="18" customHeight="1" x14ac:dyDescent="0.2">
      <c r="E81" s="249"/>
      <c r="F81" s="250"/>
    </row>
    <row r="82" spans="5:6" ht="18" customHeight="1" x14ac:dyDescent="0.2">
      <c r="E82" s="249"/>
      <c r="F82" s="250"/>
    </row>
    <row r="83" spans="5:6" ht="18" customHeight="1" x14ac:dyDescent="0.2">
      <c r="E83" s="249"/>
      <c r="F83" s="250"/>
    </row>
    <row r="84" spans="5:6" ht="18" customHeight="1" x14ac:dyDescent="0.2">
      <c r="E84" s="249"/>
      <c r="F84" s="250"/>
    </row>
    <row r="85" spans="5:6" ht="18" customHeight="1" x14ac:dyDescent="0.2">
      <c r="E85" s="249"/>
      <c r="F85" s="250"/>
    </row>
    <row r="86" spans="5:6" ht="18" customHeight="1" x14ac:dyDescent="0.2">
      <c r="E86" s="249"/>
      <c r="F86" s="250"/>
    </row>
    <row r="87" spans="5:6" ht="18" customHeight="1" x14ac:dyDescent="0.2">
      <c r="E87" s="249"/>
      <c r="F87" s="250"/>
    </row>
    <row r="88" spans="5:6" ht="18" customHeight="1" x14ac:dyDescent="0.2">
      <c r="E88" s="249"/>
      <c r="F88" s="250"/>
    </row>
    <row r="89" spans="5:6" ht="18" customHeight="1" x14ac:dyDescent="0.2">
      <c r="E89" s="249"/>
      <c r="F89" s="250"/>
    </row>
    <row r="90" spans="5:6" ht="18" customHeight="1" x14ac:dyDescent="0.2">
      <c r="E90" s="249"/>
      <c r="F90" s="250"/>
    </row>
    <row r="91" spans="5:6" ht="18" customHeight="1" x14ac:dyDescent="0.2">
      <c r="E91" s="249"/>
      <c r="F91" s="250"/>
    </row>
    <row r="92" spans="5:6" ht="18" customHeight="1" x14ac:dyDescent="0.2">
      <c r="E92" s="249"/>
      <c r="F92" s="250"/>
    </row>
    <row r="93" spans="5:6" ht="18" customHeight="1" x14ac:dyDescent="0.2">
      <c r="E93" s="249"/>
      <c r="F93" s="250"/>
    </row>
    <row r="94" spans="5:6" ht="18" customHeight="1" x14ac:dyDescent="0.2">
      <c r="E94" s="249"/>
      <c r="F94" s="250"/>
    </row>
    <row r="95" spans="5:6" ht="18" customHeight="1" x14ac:dyDescent="0.2">
      <c r="E95" s="249"/>
      <c r="F95" s="250"/>
    </row>
    <row r="96" spans="5:6" ht="18" customHeight="1" x14ac:dyDescent="0.2">
      <c r="E96" s="249"/>
      <c r="F96" s="250"/>
    </row>
    <row r="97" spans="5:6" ht="18" customHeight="1" x14ac:dyDescent="0.2">
      <c r="E97" s="249"/>
      <c r="F97" s="250"/>
    </row>
    <row r="98" spans="5:6" ht="18" customHeight="1" x14ac:dyDescent="0.2">
      <c r="E98" s="249"/>
      <c r="F98" s="250"/>
    </row>
    <row r="99" spans="5:6" ht="18" customHeight="1" x14ac:dyDescent="0.2">
      <c r="E99" s="249"/>
      <c r="F99" s="250"/>
    </row>
    <row r="100" spans="5:6" ht="18" customHeight="1" x14ac:dyDescent="0.2">
      <c r="E100" s="249"/>
      <c r="F100" s="250"/>
    </row>
    <row r="101" spans="5:6" ht="18" customHeight="1" x14ac:dyDescent="0.2">
      <c r="E101" s="249"/>
      <c r="F101" s="250"/>
    </row>
    <row r="102" spans="5:6" ht="18" customHeight="1" x14ac:dyDescent="0.2">
      <c r="E102" s="249"/>
      <c r="F102" s="250"/>
    </row>
    <row r="103" spans="5:6" ht="18" customHeight="1" x14ac:dyDescent="0.2">
      <c r="E103" s="249"/>
      <c r="F103" s="250"/>
    </row>
    <row r="104" spans="5:6" ht="18" customHeight="1" x14ac:dyDescent="0.2">
      <c r="E104" s="249"/>
      <c r="F104" s="250"/>
    </row>
    <row r="105" spans="5:6" ht="18" customHeight="1" x14ac:dyDescent="0.2">
      <c r="E105" s="249"/>
      <c r="F105" s="250"/>
    </row>
    <row r="106" spans="5:6" ht="18" customHeight="1" x14ac:dyDescent="0.2">
      <c r="E106" s="249"/>
      <c r="F106" s="250"/>
    </row>
    <row r="107" spans="5:6" ht="18" customHeight="1" x14ac:dyDescent="0.2">
      <c r="E107" s="249"/>
      <c r="F107" s="250"/>
    </row>
    <row r="108" spans="5:6" ht="18" customHeight="1" x14ac:dyDescent="0.2">
      <c r="E108" s="249"/>
      <c r="F108" s="250"/>
    </row>
    <row r="109" spans="5:6" ht="18" customHeight="1" x14ac:dyDescent="0.2">
      <c r="E109" s="249"/>
      <c r="F109" s="250"/>
    </row>
    <row r="110" spans="5:6" ht="18" customHeight="1" x14ac:dyDescent="0.2">
      <c r="E110" s="249"/>
      <c r="F110" s="250"/>
    </row>
    <row r="111" spans="5:6" ht="18" customHeight="1" x14ac:dyDescent="0.2">
      <c r="E111" s="249"/>
      <c r="F111" s="250"/>
    </row>
    <row r="112" spans="5:6" ht="18" customHeight="1" x14ac:dyDescent="0.2">
      <c r="E112" s="249"/>
      <c r="F112" s="250"/>
    </row>
    <row r="113" spans="5:6" ht="18" customHeight="1" x14ac:dyDescent="0.2">
      <c r="E113" s="249"/>
      <c r="F113" s="250"/>
    </row>
    <row r="114" spans="5:6" ht="18" customHeight="1" x14ac:dyDescent="0.2">
      <c r="E114" s="249"/>
      <c r="F114" s="250"/>
    </row>
    <row r="115" spans="5:6" ht="18" customHeight="1" x14ac:dyDescent="0.2">
      <c r="E115" s="249"/>
      <c r="F115" s="250"/>
    </row>
    <row r="116" spans="5:6" ht="18" customHeight="1" x14ac:dyDescent="0.2">
      <c r="E116" s="249"/>
      <c r="F116" s="250"/>
    </row>
    <row r="117" spans="5:6" ht="18" customHeight="1" x14ac:dyDescent="0.2">
      <c r="E117" s="249"/>
      <c r="F117" s="250"/>
    </row>
    <row r="118" spans="5:6" ht="18" customHeight="1" x14ac:dyDescent="0.2">
      <c r="E118" s="249"/>
      <c r="F118" s="250"/>
    </row>
    <row r="119" spans="5:6" ht="18" customHeight="1" x14ac:dyDescent="0.2">
      <c r="E119" s="249"/>
      <c r="F119" s="250"/>
    </row>
    <row r="120" spans="5:6" ht="18" customHeight="1" x14ac:dyDescent="0.2">
      <c r="E120" s="249"/>
      <c r="F120" s="250"/>
    </row>
    <row r="121" spans="5:6" ht="18" customHeight="1" x14ac:dyDescent="0.2">
      <c r="E121" s="249"/>
      <c r="F121" s="250"/>
    </row>
    <row r="122" spans="5:6" ht="18" customHeight="1" x14ac:dyDescent="0.2">
      <c r="E122" s="249"/>
      <c r="F122" s="250"/>
    </row>
    <row r="123" spans="5:6" ht="18" customHeight="1" x14ac:dyDescent="0.2">
      <c r="E123" s="249"/>
      <c r="F123" s="250"/>
    </row>
    <row r="124" spans="5:6" ht="18" customHeight="1" x14ac:dyDescent="0.2">
      <c r="E124" s="249"/>
      <c r="F124" s="250"/>
    </row>
    <row r="125" spans="5:6" ht="18" customHeight="1" x14ac:dyDescent="0.2">
      <c r="E125" s="249"/>
      <c r="F125" s="250"/>
    </row>
    <row r="126" spans="5:6" ht="18" customHeight="1" x14ac:dyDescent="0.2">
      <c r="E126" s="249"/>
      <c r="F126" s="250"/>
    </row>
    <row r="127" spans="5:6" ht="18" customHeight="1" x14ac:dyDescent="0.2">
      <c r="E127" s="249"/>
      <c r="F127" s="250"/>
    </row>
    <row r="128" spans="5:6" ht="18" customHeight="1" x14ac:dyDescent="0.2">
      <c r="E128" s="249"/>
      <c r="F128" s="250"/>
    </row>
    <row r="129" spans="5:6" ht="18" customHeight="1" x14ac:dyDescent="0.2">
      <c r="E129" s="249"/>
      <c r="F129" s="250"/>
    </row>
    <row r="130" spans="5:6" ht="18" customHeight="1" x14ac:dyDescent="0.2">
      <c r="E130" s="249"/>
      <c r="F130" s="250"/>
    </row>
    <row r="131" spans="5:6" ht="18" customHeight="1" x14ac:dyDescent="0.2">
      <c r="E131" s="249"/>
      <c r="F131" s="250"/>
    </row>
    <row r="132" spans="5:6" ht="18" customHeight="1" x14ac:dyDescent="0.2">
      <c r="E132" s="249"/>
      <c r="F132" s="250"/>
    </row>
    <row r="133" spans="5:6" ht="18" customHeight="1" x14ac:dyDescent="0.2">
      <c r="E133" s="249"/>
      <c r="F133" s="250"/>
    </row>
    <row r="134" spans="5:6" ht="18" customHeight="1" x14ac:dyDescent="0.2">
      <c r="E134" s="249"/>
      <c r="F134" s="250"/>
    </row>
    <row r="135" spans="5:6" ht="18" customHeight="1" x14ac:dyDescent="0.2">
      <c r="E135" s="249"/>
      <c r="F135" s="250"/>
    </row>
    <row r="136" spans="5:6" ht="18" customHeight="1" x14ac:dyDescent="0.2">
      <c r="E136" s="249"/>
      <c r="F136" s="250"/>
    </row>
    <row r="137" spans="5:6" ht="18" customHeight="1" x14ac:dyDescent="0.2">
      <c r="E137" s="249"/>
      <c r="F137" s="250"/>
    </row>
    <row r="138" spans="5:6" ht="18" customHeight="1" x14ac:dyDescent="0.2">
      <c r="E138" s="249"/>
      <c r="F138" s="250"/>
    </row>
    <row r="139" spans="5:6" ht="18" customHeight="1" x14ac:dyDescent="0.2">
      <c r="E139" s="249"/>
      <c r="F139" s="250"/>
    </row>
    <row r="140" spans="5:6" ht="18" customHeight="1" x14ac:dyDescent="0.2">
      <c r="E140" s="249"/>
      <c r="F140" s="250"/>
    </row>
    <row r="141" spans="5:6" ht="18" customHeight="1" x14ac:dyDescent="0.2">
      <c r="E141" s="249"/>
      <c r="F141" s="250"/>
    </row>
    <row r="142" spans="5:6" ht="18" customHeight="1" x14ac:dyDescent="0.2">
      <c r="E142" s="249"/>
      <c r="F142" s="250"/>
    </row>
    <row r="143" spans="5:6" ht="18" customHeight="1" x14ac:dyDescent="0.2">
      <c r="E143" s="249"/>
      <c r="F143" s="250"/>
    </row>
    <row r="144" spans="5:6" ht="18" customHeight="1" x14ac:dyDescent="0.2">
      <c r="E144" s="249"/>
      <c r="F144" s="250"/>
    </row>
    <row r="145" spans="5:6" ht="18" customHeight="1" x14ac:dyDescent="0.2">
      <c r="E145" s="249"/>
      <c r="F145" s="250"/>
    </row>
    <row r="146" spans="5:6" ht="18" customHeight="1" x14ac:dyDescent="0.2">
      <c r="E146" s="249"/>
      <c r="F146" s="250"/>
    </row>
    <row r="147" spans="5:6" ht="18" customHeight="1" x14ac:dyDescent="0.2">
      <c r="E147" s="249"/>
      <c r="F147" s="250"/>
    </row>
    <row r="148" spans="5:6" ht="18" customHeight="1" x14ac:dyDescent="0.2">
      <c r="E148" s="249"/>
      <c r="F148" s="250"/>
    </row>
    <row r="149" spans="5:6" ht="18" customHeight="1" x14ac:dyDescent="0.2">
      <c r="E149" s="249"/>
      <c r="F149" s="250"/>
    </row>
    <row r="150" spans="5:6" ht="18" customHeight="1" x14ac:dyDescent="0.2">
      <c r="E150" s="249"/>
      <c r="F150" s="250"/>
    </row>
    <row r="151" spans="5:6" ht="18" customHeight="1" x14ac:dyDescent="0.2">
      <c r="E151" s="249"/>
      <c r="F151" s="250"/>
    </row>
    <row r="152" spans="5:6" ht="18" customHeight="1" x14ac:dyDescent="0.2">
      <c r="E152" s="249"/>
      <c r="F152" s="250"/>
    </row>
    <row r="153" spans="5:6" ht="18" customHeight="1" x14ac:dyDescent="0.2">
      <c r="E153" s="249"/>
      <c r="F153" s="250"/>
    </row>
    <row r="154" spans="5:6" ht="18" customHeight="1" x14ac:dyDescent="0.2">
      <c r="E154" s="249"/>
      <c r="F154" s="250"/>
    </row>
    <row r="155" spans="5:6" ht="18" customHeight="1" x14ac:dyDescent="0.2">
      <c r="E155" s="249"/>
      <c r="F155" s="250"/>
    </row>
    <row r="156" spans="5:6" ht="18" customHeight="1" x14ac:dyDescent="0.2">
      <c r="E156" s="249"/>
      <c r="F156" s="250"/>
    </row>
    <row r="157" spans="5:6" ht="18" customHeight="1" x14ac:dyDescent="0.2">
      <c r="E157" s="249"/>
      <c r="F157" s="250"/>
    </row>
    <row r="158" spans="5:6" ht="18" customHeight="1" x14ac:dyDescent="0.2">
      <c r="E158" s="249"/>
      <c r="F158" s="250"/>
    </row>
    <row r="159" spans="5:6" ht="18" customHeight="1" x14ac:dyDescent="0.2">
      <c r="E159" s="249"/>
      <c r="F159" s="250"/>
    </row>
    <row r="160" spans="5:6" ht="18" customHeight="1" x14ac:dyDescent="0.2">
      <c r="E160" s="249"/>
      <c r="F160" s="250"/>
    </row>
    <row r="161" spans="5:6" ht="18" customHeight="1" x14ac:dyDescent="0.2">
      <c r="E161" s="249"/>
      <c r="F161" s="250"/>
    </row>
    <row r="162" spans="5:6" ht="18" customHeight="1" x14ac:dyDescent="0.2">
      <c r="E162" s="249"/>
      <c r="F162" s="250"/>
    </row>
    <row r="163" spans="5:6" ht="18" customHeight="1" x14ac:dyDescent="0.2">
      <c r="E163" s="249"/>
      <c r="F163" s="250"/>
    </row>
    <row r="164" spans="5:6" ht="18" customHeight="1" x14ac:dyDescent="0.2">
      <c r="E164" s="249"/>
      <c r="F164" s="250"/>
    </row>
    <row r="165" spans="5:6" ht="18" customHeight="1" x14ac:dyDescent="0.2">
      <c r="E165" s="249"/>
      <c r="F165" s="250"/>
    </row>
    <row r="166" spans="5:6" ht="18" customHeight="1" x14ac:dyDescent="0.2">
      <c r="E166" s="249"/>
      <c r="F166" s="250"/>
    </row>
    <row r="167" spans="5:6" ht="18" customHeight="1" x14ac:dyDescent="0.2">
      <c r="E167" s="249"/>
      <c r="F167" s="250"/>
    </row>
    <row r="168" spans="5:6" ht="18" customHeight="1" x14ac:dyDescent="0.2">
      <c r="E168" s="249"/>
      <c r="F168" s="250"/>
    </row>
    <row r="169" spans="5:6" ht="18" customHeight="1" x14ac:dyDescent="0.2">
      <c r="E169" s="249"/>
      <c r="F169" s="250"/>
    </row>
    <row r="170" spans="5:6" ht="18" customHeight="1" x14ac:dyDescent="0.2">
      <c r="E170" s="249"/>
      <c r="F170" s="250"/>
    </row>
    <row r="171" spans="5:6" ht="18" customHeight="1" x14ac:dyDescent="0.2">
      <c r="E171" s="249"/>
      <c r="F171" s="250"/>
    </row>
    <row r="172" spans="5:6" ht="18" customHeight="1" x14ac:dyDescent="0.2">
      <c r="E172" s="249"/>
      <c r="F172" s="250"/>
    </row>
    <row r="173" spans="5:6" ht="18" customHeight="1" x14ac:dyDescent="0.2">
      <c r="E173" s="249"/>
      <c r="F173" s="250"/>
    </row>
    <row r="174" spans="5:6" ht="18" customHeight="1" x14ac:dyDescent="0.2">
      <c r="E174" s="249"/>
      <c r="F174" s="250"/>
    </row>
    <row r="175" spans="5:6" ht="18" customHeight="1" x14ac:dyDescent="0.2">
      <c r="E175" s="249"/>
      <c r="F175" s="250"/>
    </row>
    <row r="176" spans="5:6" ht="18" customHeight="1" x14ac:dyDescent="0.2">
      <c r="E176" s="249"/>
      <c r="F176" s="250"/>
    </row>
    <row r="177" spans="5:6" ht="18" customHeight="1" x14ac:dyDescent="0.2">
      <c r="E177" s="249"/>
      <c r="F177" s="250"/>
    </row>
    <row r="178" spans="5:6" ht="18" customHeight="1" x14ac:dyDescent="0.2">
      <c r="E178" s="249"/>
      <c r="F178" s="250"/>
    </row>
    <row r="179" spans="5:6" ht="18" customHeight="1" x14ac:dyDescent="0.2">
      <c r="E179" s="249"/>
      <c r="F179" s="250"/>
    </row>
    <row r="180" spans="5:6" ht="18" customHeight="1" x14ac:dyDescent="0.2">
      <c r="E180" s="249"/>
      <c r="F180" s="250"/>
    </row>
    <row r="181" spans="5:6" ht="18" customHeight="1" x14ac:dyDescent="0.2">
      <c r="E181" s="249"/>
      <c r="F181" s="250"/>
    </row>
    <row r="182" spans="5:6" ht="18" customHeight="1" x14ac:dyDescent="0.2">
      <c r="E182" s="249"/>
      <c r="F182" s="250"/>
    </row>
    <row r="183" spans="5:6" ht="18" customHeight="1" x14ac:dyDescent="0.2">
      <c r="E183" s="249"/>
      <c r="F183" s="250"/>
    </row>
    <row r="184" spans="5:6" ht="18" customHeight="1" x14ac:dyDescent="0.2">
      <c r="E184" s="249"/>
      <c r="F184" s="250"/>
    </row>
    <row r="185" spans="5:6" ht="18" customHeight="1" x14ac:dyDescent="0.2">
      <c r="E185" s="249"/>
      <c r="F185" s="250"/>
    </row>
    <row r="186" spans="5:6" ht="18" customHeight="1" x14ac:dyDescent="0.2">
      <c r="E186" s="249"/>
      <c r="F186" s="250"/>
    </row>
    <row r="187" spans="5:6" ht="18" customHeight="1" x14ac:dyDescent="0.2">
      <c r="E187" s="249"/>
      <c r="F187" s="250"/>
    </row>
    <row r="188" spans="5:6" ht="18" customHeight="1" x14ac:dyDescent="0.2">
      <c r="E188" s="249"/>
      <c r="F188" s="250"/>
    </row>
    <row r="189" spans="5:6" ht="18" customHeight="1" x14ac:dyDescent="0.2">
      <c r="E189" s="249"/>
      <c r="F189" s="250"/>
    </row>
    <row r="190" spans="5:6" ht="18" customHeight="1" x14ac:dyDescent="0.2">
      <c r="E190" s="249"/>
      <c r="F190" s="250"/>
    </row>
    <row r="191" spans="5:6" ht="18" customHeight="1" x14ac:dyDescent="0.2">
      <c r="E191" s="249"/>
      <c r="F191" s="250"/>
    </row>
    <row r="192" spans="5:6" ht="18" customHeight="1" x14ac:dyDescent="0.2">
      <c r="E192" s="249"/>
      <c r="F192" s="250"/>
    </row>
    <row r="193" spans="5:6" ht="18" customHeight="1" x14ac:dyDescent="0.2">
      <c r="E193" s="249"/>
      <c r="F193" s="250"/>
    </row>
    <row r="194" spans="5:6" ht="18" customHeight="1" x14ac:dyDescent="0.2">
      <c r="E194" s="249"/>
      <c r="F194" s="250"/>
    </row>
    <row r="195" spans="5:6" ht="18" customHeight="1" x14ac:dyDescent="0.2">
      <c r="E195" s="249"/>
      <c r="F195" s="250"/>
    </row>
    <row r="196" spans="5:6" ht="18" customHeight="1" x14ac:dyDescent="0.2">
      <c r="E196" s="249"/>
      <c r="F196" s="250"/>
    </row>
    <row r="197" spans="5:6" ht="18" customHeight="1" x14ac:dyDescent="0.2">
      <c r="E197" s="249"/>
      <c r="F197" s="250"/>
    </row>
    <row r="198" spans="5:6" ht="18" customHeight="1" x14ac:dyDescent="0.2">
      <c r="E198" s="249"/>
      <c r="F198" s="250"/>
    </row>
    <row r="199" spans="5:6" ht="18" customHeight="1" x14ac:dyDescent="0.2">
      <c r="E199" s="249"/>
      <c r="F199" s="250"/>
    </row>
    <row r="200" spans="5:6" ht="18" customHeight="1" x14ac:dyDescent="0.2">
      <c r="E200" s="249"/>
      <c r="F200" s="250"/>
    </row>
    <row r="201" spans="5:6" ht="18" customHeight="1" x14ac:dyDescent="0.2">
      <c r="E201" s="249"/>
      <c r="F201" s="250"/>
    </row>
    <row r="202" spans="5:6" ht="18" customHeight="1" x14ac:dyDescent="0.2">
      <c r="E202" s="249"/>
      <c r="F202" s="250"/>
    </row>
    <row r="203" spans="5:6" ht="18" customHeight="1" x14ac:dyDescent="0.2">
      <c r="E203" s="249"/>
      <c r="F203" s="250"/>
    </row>
    <row r="204" spans="5:6" ht="18" customHeight="1" x14ac:dyDescent="0.2">
      <c r="E204" s="249"/>
      <c r="F204" s="250"/>
    </row>
    <row r="205" spans="5:6" ht="18" customHeight="1" x14ac:dyDescent="0.2">
      <c r="E205" s="249"/>
      <c r="F205" s="250"/>
    </row>
    <row r="206" spans="5:6" ht="18" customHeight="1" x14ac:dyDescent="0.2">
      <c r="E206" s="249"/>
      <c r="F206" s="250"/>
    </row>
    <row r="207" spans="5:6" ht="18" customHeight="1" x14ac:dyDescent="0.2">
      <c r="E207" s="249"/>
      <c r="F207" s="250"/>
    </row>
    <row r="208" spans="5:6" ht="18" customHeight="1" x14ac:dyDescent="0.2">
      <c r="E208" s="249"/>
      <c r="F208" s="250"/>
    </row>
    <row r="209" spans="5:6" ht="18" customHeight="1" x14ac:dyDescent="0.2">
      <c r="E209" s="249"/>
      <c r="F209" s="250"/>
    </row>
    <row r="210" spans="5:6" ht="18" customHeight="1" x14ac:dyDescent="0.2">
      <c r="E210" s="249"/>
      <c r="F210" s="250"/>
    </row>
    <row r="211" spans="5:6" ht="18" customHeight="1" x14ac:dyDescent="0.2">
      <c r="E211" s="249"/>
      <c r="F211" s="250"/>
    </row>
    <row r="212" spans="5:6" ht="18" customHeight="1" x14ac:dyDescent="0.2">
      <c r="E212" s="249"/>
      <c r="F212" s="250"/>
    </row>
    <row r="213" spans="5:6" ht="18" customHeight="1" x14ac:dyDescent="0.2">
      <c r="E213" s="249"/>
      <c r="F213" s="250"/>
    </row>
    <row r="214" spans="5:6" ht="18" customHeight="1" x14ac:dyDescent="0.2">
      <c r="E214" s="249"/>
      <c r="F214" s="250"/>
    </row>
    <row r="215" spans="5:6" ht="18" customHeight="1" x14ac:dyDescent="0.2">
      <c r="E215" s="249"/>
      <c r="F215" s="250"/>
    </row>
    <row r="216" spans="5:6" ht="18" customHeight="1" x14ac:dyDescent="0.2">
      <c r="E216" s="249"/>
      <c r="F216" s="250"/>
    </row>
    <row r="217" spans="5:6" ht="18" customHeight="1" x14ac:dyDescent="0.2">
      <c r="E217" s="249"/>
      <c r="F217" s="250"/>
    </row>
    <row r="218" spans="5:6" ht="18" customHeight="1" x14ac:dyDescent="0.2">
      <c r="E218" s="249"/>
      <c r="F218" s="250"/>
    </row>
    <row r="219" spans="5:6" ht="18" customHeight="1" x14ac:dyDescent="0.2">
      <c r="E219" s="249"/>
      <c r="F219" s="250"/>
    </row>
    <row r="220" spans="5:6" ht="18" customHeight="1" x14ac:dyDescent="0.2">
      <c r="E220" s="249"/>
      <c r="F220" s="250"/>
    </row>
    <row r="221" spans="5:6" ht="18" customHeight="1" x14ac:dyDescent="0.2">
      <c r="E221" s="249"/>
      <c r="F221" s="250"/>
    </row>
    <row r="222" spans="5:6" ht="18" customHeight="1" x14ac:dyDescent="0.2">
      <c r="E222" s="249"/>
      <c r="F222" s="250"/>
    </row>
    <row r="223" spans="5:6" ht="18" customHeight="1" x14ac:dyDescent="0.2">
      <c r="E223" s="249"/>
      <c r="F223" s="250"/>
    </row>
    <row r="224" spans="5:6" ht="18" customHeight="1" x14ac:dyDescent="0.2">
      <c r="E224" s="249"/>
      <c r="F224" s="250"/>
    </row>
    <row r="225" spans="5:6" ht="18" customHeight="1" x14ac:dyDescent="0.2">
      <c r="E225" s="249"/>
      <c r="F225" s="250"/>
    </row>
    <row r="226" spans="5:6" ht="18" customHeight="1" x14ac:dyDescent="0.2">
      <c r="E226" s="249"/>
      <c r="F226" s="250"/>
    </row>
    <row r="227" spans="5:6" ht="18" customHeight="1" x14ac:dyDescent="0.2">
      <c r="E227" s="249"/>
      <c r="F227" s="250"/>
    </row>
    <row r="228" spans="5:6" ht="18" customHeight="1" x14ac:dyDescent="0.2">
      <c r="E228" s="249"/>
      <c r="F228" s="250"/>
    </row>
    <row r="229" spans="5:6" ht="18" customHeight="1" x14ac:dyDescent="0.2">
      <c r="E229" s="249"/>
      <c r="F229" s="250"/>
    </row>
    <row r="230" spans="5:6" ht="18" customHeight="1" x14ac:dyDescent="0.2">
      <c r="E230" s="249"/>
      <c r="F230" s="250"/>
    </row>
    <row r="231" spans="5:6" ht="18" customHeight="1" x14ac:dyDescent="0.2">
      <c r="E231" s="249"/>
      <c r="F231" s="250"/>
    </row>
    <row r="232" spans="5:6" ht="18" customHeight="1" x14ac:dyDescent="0.2">
      <c r="E232" s="249"/>
      <c r="F232" s="250"/>
    </row>
    <row r="233" spans="5:6" ht="18" customHeight="1" x14ac:dyDescent="0.2">
      <c r="E233" s="249"/>
      <c r="F233" s="250"/>
    </row>
    <row r="234" spans="5:6" ht="18" customHeight="1" x14ac:dyDescent="0.2">
      <c r="E234" s="249"/>
      <c r="F234" s="250"/>
    </row>
    <row r="235" spans="5:6" ht="18" customHeight="1" x14ac:dyDescent="0.2">
      <c r="E235" s="249"/>
      <c r="F235" s="250"/>
    </row>
    <row r="236" spans="5:6" ht="18" customHeight="1" x14ac:dyDescent="0.2">
      <c r="E236" s="249"/>
      <c r="F236" s="250"/>
    </row>
    <row r="237" spans="5:6" ht="18" customHeight="1" x14ac:dyDescent="0.2">
      <c r="E237" s="249"/>
      <c r="F237" s="250"/>
    </row>
    <row r="238" spans="5:6" ht="18" customHeight="1" x14ac:dyDescent="0.2">
      <c r="E238" s="249"/>
      <c r="F238" s="250"/>
    </row>
    <row r="239" spans="5:6" ht="18" customHeight="1" x14ac:dyDescent="0.2">
      <c r="E239" s="249"/>
      <c r="F239" s="250"/>
    </row>
    <row r="240" spans="5:6" ht="18" customHeight="1" x14ac:dyDescent="0.2">
      <c r="E240" s="249"/>
      <c r="F240" s="250"/>
    </row>
    <row r="241" spans="5:6" ht="18" customHeight="1" x14ac:dyDescent="0.2">
      <c r="E241" s="249"/>
      <c r="F241" s="250"/>
    </row>
    <row r="242" spans="5:6" ht="18" customHeight="1" x14ac:dyDescent="0.2">
      <c r="E242" s="249"/>
      <c r="F242" s="250"/>
    </row>
    <row r="243" spans="5:6" ht="18" customHeight="1" x14ac:dyDescent="0.2">
      <c r="E243" s="249"/>
      <c r="F243" s="250"/>
    </row>
    <row r="244" spans="5:6" ht="18" customHeight="1" x14ac:dyDescent="0.2">
      <c r="E244" s="249"/>
      <c r="F244" s="250"/>
    </row>
    <row r="245" spans="5:6" ht="18" customHeight="1" x14ac:dyDescent="0.2">
      <c r="E245" s="249"/>
      <c r="F245" s="250"/>
    </row>
  </sheetData>
  <mergeCells count="13">
    <mergeCell ref="C22:D22"/>
    <mergeCell ref="A11:C11"/>
    <mergeCell ref="C12:D13"/>
    <mergeCell ref="E12:F12"/>
    <mergeCell ref="C14:C17"/>
    <mergeCell ref="C18:C21"/>
    <mergeCell ref="C47:D47"/>
    <mergeCell ref="C23:C26"/>
    <mergeCell ref="C27:C30"/>
    <mergeCell ref="C31:C34"/>
    <mergeCell ref="C35:C38"/>
    <mergeCell ref="C39:C42"/>
    <mergeCell ref="C43:C46"/>
  </mergeCells>
  <phoneticPr fontId="6"/>
  <printOptions horizontalCentered="1"/>
  <pageMargins left="0.78740157480314965" right="0.78740157480314965" top="0.78740157480314965" bottom="0.78740157480314965" header="0.51181102362204722" footer="0.51181102362204722"/>
  <pageSetup paperSize="9" scale="84" orientation="portrait" cellComments="asDisplaye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J56"/>
  <sheetViews>
    <sheetView showZeros="0" view="pageBreakPreview" zoomScaleNormal="100" zoomScaleSheetLayoutView="100" workbookViewId="0"/>
  </sheetViews>
  <sheetFormatPr defaultColWidth="9" defaultRowHeight="18" customHeight="1" x14ac:dyDescent="0.2"/>
  <cols>
    <col min="1" max="1" width="4" style="742" customWidth="1"/>
    <col min="2" max="2" width="9.6328125" style="742" customWidth="1"/>
    <col min="3" max="4" width="8.08984375" style="742" customWidth="1"/>
    <col min="5" max="7" width="8.81640625" style="742" customWidth="1"/>
    <col min="8" max="8" width="10.36328125" style="742" customWidth="1"/>
    <col min="9" max="9" width="8.81640625" style="249" customWidth="1"/>
    <col min="10" max="10" width="8.81640625" style="250" customWidth="1"/>
    <col min="11" max="16384" width="9" style="742"/>
  </cols>
  <sheetData>
    <row r="1" spans="1:10" ht="18" customHeight="1" x14ac:dyDescent="0.2">
      <c r="A1" s="198" t="s">
        <v>1893</v>
      </c>
      <c r="B1" s="198"/>
      <c r="C1" s="198"/>
      <c r="D1" s="198"/>
      <c r="E1" s="198"/>
      <c r="F1" s="198"/>
      <c r="G1" s="198"/>
      <c r="H1" s="198"/>
    </row>
    <row r="3" spans="1:10" ht="18" customHeight="1" x14ac:dyDescent="0.2">
      <c r="A3" s="742" t="s">
        <v>703</v>
      </c>
    </row>
    <row r="4" spans="1:10" ht="18" customHeight="1" x14ac:dyDescent="0.2">
      <c r="B4" s="225" t="s">
        <v>650</v>
      </c>
      <c r="C4" s="2019" t="s">
        <v>651</v>
      </c>
      <c r="D4" s="2038"/>
      <c r="E4" s="2038"/>
      <c r="F4" s="2038"/>
      <c r="G4" s="2038"/>
      <c r="H4" s="2028"/>
      <c r="I4" s="2029" t="s">
        <v>704</v>
      </c>
      <c r="J4" s="2030"/>
    </row>
    <row r="5" spans="1:10" ht="18" customHeight="1" x14ac:dyDescent="0.2">
      <c r="B5" s="225" t="s">
        <v>2976</v>
      </c>
      <c r="C5" s="2022" t="s">
        <v>705</v>
      </c>
      <c r="D5" s="2060"/>
      <c r="E5" s="2060"/>
      <c r="F5" s="2060"/>
      <c r="G5" s="2060"/>
      <c r="H5" s="2023"/>
      <c r="I5" s="2024">
        <v>1333</v>
      </c>
      <c r="J5" s="2025"/>
    </row>
    <row r="6" spans="1:10" ht="18" customHeight="1" x14ac:dyDescent="0.2">
      <c r="B6" s="225" t="s">
        <v>2977</v>
      </c>
      <c r="C6" s="2022" t="s">
        <v>706</v>
      </c>
      <c r="D6" s="2060"/>
      <c r="E6" s="2060"/>
      <c r="F6" s="2060"/>
      <c r="G6" s="2060"/>
      <c r="H6" s="2023"/>
      <c r="I6" s="2024">
        <v>133</v>
      </c>
      <c r="J6" s="2025"/>
    </row>
    <row r="7" spans="1:10" ht="18" customHeight="1" x14ac:dyDescent="0.2">
      <c r="B7" s="2019" t="s">
        <v>10</v>
      </c>
      <c r="C7" s="2038"/>
      <c r="D7" s="2038"/>
      <c r="E7" s="2038"/>
      <c r="F7" s="2038"/>
      <c r="G7" s="2038"/>
      <c r="H7" s="2028"/>
      <c r="I7" s="2024">
        <f>SUM(I5:I6)</f>
        <v>1466</v>
      </c>
      <c r="J7" s="2025"/>
    </row>
    <row r="9" spans="1:10" ht="18" customHeight="1" x14ac:dyDescent="0.2">
      <c r="A9" s="742" t="s">
        <v>707</v>
      </c>
    </row>
    <row r="10" spans="1:10" ht="18" customHeight="1" x14ac:dyDescent="0.2">
      <c r="B10" s="225" t="s">
        <v>650</v>
      </c>
      <c r="C10" s="2019" t="s">
        <v>651</v>
      </c>
      <c r="D10" s="2038"/>
      <c r="E10" s="2038"/>
      <c r="F10" s="2038"/>
      <c r="G10" s="2038"/>
      <c r="H10" s="2028"/>
      <c r="I10" s="2029" t="s">
        <v>704</v>
      </c>
      <c r="J10" s="2030"/>
    </row>
    <row r="11" spans="1:10" ht="18" customHeight="1" x14ac:dyDescent="0.2">
      <c r="B11" s="225" t="s">
        <v>2976</v>
      </c>
      <c r="C11" s="2022" t="s">
        <v>666</v>
      </c>
      <c r="D11" s="2060"/>
      <c r="E11" s="2060"/>
      <c r="F11" s="2060"/>
      <c r="G11" s="2060"/>
      <c r="H11" s="2023"/>
      <c r="I11" s="2024">
        <v>1291</v>
      </c>
      <c r="J11" s="2025"/>
    </row>
    <row r="12" spans="1:10" ht="18" customHeight="1" x14ac:dyDescent="0.2">
      <c r="B12" s="225" t="s">
        <v>2977</v>
      </c>
      <c r="C12" s="2022" t="s">
        <v>667</v>
      </c>
      <c r="D12" s="2060"/>
      <c r="E12" s="2060"/>
      <c r="F12" s="2060"/>
      <c r="G12" s="2060"/>
      <c r="H12" s="2023"/>
      <c r="I12" s="2024">
        <v>5</v>
      </c>
      <c r="J12" s="2025"/>
    </row>
    <row r="13" spans="1:10" ht="18" customHeight="1" x14ac:dyDescent="0.2">
      <c r="B13" s="225" t="s">
        <v>1879</v>
      </c>
      <c r="C13" s="2022" t="s">
        <v>668</v>
      </c>
      <c r="D13" s="2060"/>
      <c r="E13" s="2060"/>
      <c r="F13" s="2060"/>
      <c r="G13" s="2060"/>
      <c r="H13" s="2023"/>
      <c r="I13" s="2024">
        <v>17</v>
      </c>
      <c r="J13" s="2025"/>
    </row>
    <row r="14" spans="1:10" ht="18" customHeight="1" x14ac:dyDescent="0.2">
      <c r="B14" s="225" t="s">
        <v>1880</v>
      </c>
      <c r="C14" s="2022" t="s">
        <v>669</v>
      </c>
      <c r="D14" s="2060"/>
      <c r="E14" s="2060"/>
      <c r="F14" s="2060"/>
      <c r="G14" s="2060"/>
      <c r="H14" s="2023"/>
      <c r="I14" s="2024">
        <v>20</v>
      </c>
      <c r="J14" s="2025"/>
    </row>
    <row r="15" spans="1:10" ht="18" customHeight="1" x14ac:dyDescent="0.2">
      <c r="B15" s="2019" t="s">
        <v>10</v>
      </c>
      <c r="C15" s="2038"/>
      <c r="D15" s="2038"/>
      <c r="E15" s="2038"/>
      <c r="F15" s="2038"/>
      <c r="G15" s="2038"/>
      <c r="H15" s="2028"/>
      <c r="I15" s="2024">
        <f>SUM(I11:I14)</f>
        <v>1333</v>
      </c>
      <c r="J15" s="2025"/>
    </row>
    <row r="17" spans="1:10" ht="18" customHeight="1" x14ac:dyDescent="0.2">
      <c r="A17" s="742" t="s">
        <v>708</v>
      </c>
    </row>
    <row r="18" spans="1:10" ht="18" customHeight="1" x14ac:dyDescent="0.2">
      <c r="B18" s="223" t="s">
        <v>317</v>
      </c>
      <c r="C18" s="2001" t="s">
        <v>679</v>
      </c>
      <c r="D18" s="2002"/>
      <c r="E18" s="2002"/>
      <c r="F18" s="2002"/>
      <c r="G18" s="2002"/>
      <c r="H18" s="2003"/>
      <c r="I18" s="2026" t="s">
        <v>680</v>
      </c>
      <c r="J18" s="2026"/>
    </row>
    <row r="19" spans="1:10" ht="18" customHeight="1" x14ac:dyDescent="0.2">
      <c r="B19" s="224" t="s">
        <v>632</v>
      </c>
      <c r="C19" s="2004"/>
      <c r="D19" s="2005"/>
      <c r="E19" s="2005"/>
      <c r="F19" s="2005"/>
      <c r="G19" s="2005"/>
      <c r="H19" s="2006"/>
      <c r="I19" s="748" t="s">
        <v>681</v>
      </c>
      <c r="J19" s="748" t="s">
        <v>682</v>
      </c>
    </row>
    <row r="20" spans="1:10" ht="18" customHeight="1" x14ac:dyDescent="0.2">
      <c r="B20" s="227" t="s">
        <v>3023</v>
      </c>
      <c r="C20" s="2039" t="s">
        <v>634</v>
      </c>
      <c r="D20" s="2040"/>
      <c r="E20" s="2040"/>
      <c r="F20" s="2041"/>
      <c r="G20" s="2058" t="s">
        <v>635</v>
      </c>
      <c r="H20" s="2049"/>
      <c r="I20" s="255">
        <v>0</v>
      </c>
      <c r="J20" s="255">
        <v>2</v>
      </c>
    </row>
    <row r="21" spans="1:10" ht="18" customHeight="1" x14ac:dyDescent="0.2">
      <c r="B21" s="258" t="s">
        <v>3024</v>
      </c>
      <c r="C21" s="2042"/>
      <c r="D21" s="2043"/>
      <c r="E21" s="2043"/>
      <c r="F21" s="2044"/>
      <c r="G21" s="2059" t="s">
        <v>636</v>
      </c>
      <c r="H21" s="2051"/>
      <c r="I21" s="257">
        <v>0</v>
      </c>
      <c r="J21" s="416" t="s">
        <v>3043</v>
      </c>
    </row>
    <row r="22" spans="1:10" ht="18" customHeight="1" x14ac:dyDescent="0.2">
      <c r="B22" s="229" t="s">
        <v>3025</v>
      </c>
      <c r="C22" s="2042"/>
      <c r="D22" s="2043"/>
      <c r="E22" s="2043"/>
      <c r="F22" s="2044"/>
      <c r="G22" s="2059" t="s">
        <v>683</v>
      </c>
      <c r="H22" s="2051"/>
      <c r="I22" s="257">
        <v>0</v>
      </c>
      <c r="J22" s="257">
        <v>3</v>
      </c>
    </row>
    <row r="23" spans="1:10" ht="18" customHeight="1" x14ac:dyDescent="0.2">
      <c r="B23" s="224" t="s">
        <v>709</v>
      </c>
      <c r="C23" s="2045"/>
      <c r="D23" s="2046"/>
      <c r="E23" s="2046"/>
      <c r="F23" s="2047"/>
      <c r="G23" s="2052" t="s">
        <v>637</v>
      </c>
      <c r="H23" s="2053"/>
      <c r="I23" s="260">
        <v>0</v>
      </c>
      <c r="J23" s="260">
        <v>0</v>
      </c>
    </row>
    <row r="24" spans="1:10" ht="18" customHeight="1" x14ac:dyDescent="0.2">
      <c r="B24" s="227" t="s">
        <v>3027</v>
      </c>
      <c r="C24" s="2039" t="s">
        <v>710</v>
      </c>
      <c r="D24" s="2040"/>
      <c r="E24" s="2040"/>
      <c r="F24" s="2041"/>
      <c r="G24" s="2054" t="s">
        <v>635</v>
      </c>
      <c r="H24" s="2055"/>
      <c r="I24" s="255">
        <v>1</v>
      </c>
      <c r="J24" s="255">
        <v>657</v>
      </c>
    </row>
    <row r="25" spans="1:10" ht="18" customHeight="1" x14ac:dyDescent="0.2">
      <c r="B25" s="258" t="s">
        <v>3028</v>
      </c>
      <c r="C25" s="2042"/>
      <c r="D25" s="2043"/>
      <c r="E25" s="2043"/>
      <c r="F25" s="2044"/>
      <c r="G25" s="2056" t="s">
        <v>636</v>
      </c>
      <c r="H25" s="2057"/>
      <c r="I25" s="257">
        <v>0</v>
      </c>
      <c r="J25" s="257">
        <v>2</v>
      </c>
    </row>
    <row r="26" spans="1:10" ht="18" customHeight="1" x14ac:dyDescent="0.2">
      <c r="B26" s="229" t="s">
        <v>3044</v>
      </c>
      <c r="C26" s="2042"/>
      <c r="D26" s="2043"/>
      <c r="E26" s="2043"/>
      <c r="F26" s="2044"/>
      <c r="G26" s="2056" t="s">
        <v>683</v>
      </c>
      <c r="H26" s="2057"/>
      <c r="I26" s="257">
        <v>4</v>
      </c>
      <c r="J26" s="257">
        <v>192</v>
      </c>
    </row>
    <row r="27" spans="1:10" ht="18" customHeight="1" x14ac:dyDescent="0.2">
      <c r="B27" s="224" t="s">
        <v>711</v>
      </c>
      <c r="C27" s="2045"/>
      <c r="D27" s="2046"/>
      <c r="E27" s="2046"/>
      <c r="F27" s="2047"/>
      <c r="G27" s="2052" t="s">
        <v>637</v>
      </c>
      <c r="H27" s="2053"/>
      <c r="I27" s="260">
        <v>0</v>
      </c>
      <c r="J27" s="260">
        <v>2</v>
      </c>
    </row>
    <row r="28" spans="1:10" ht="18" customHeight="1" x14ac:dyDescent="0.2">
      <c r="B28" s="227" t="s">
        <v>3045</v>
      </c>
      <c r="C28" s="2039" t="s">
        <v>638</v>
      </c>
      <c r="D28" s="2040"/>
      <c r="E28" s="2040"/>
      <c r="F28" s="2041"/>
      <c r="G28" s="2058" t="s">
        <v>635</v>
      </c>
      <c r="H28" s="2049"/>
      <c r="I28" s="255">
        <v>0</v>
      </c>
      <c r="J28" s="255">
        <v>0</v>
      </c>
    </row>
    <row r="29" spans="1:10" ht="18" customHeight="1" x14ac:dyDescent="0.2">
      <c r="B29" s="258" t="s">
        <v>3046</v>
      </c>
      <c r="C29" s="2042"/>
      <c r="D29" s="2043"/>
      <c r="E29" s="2043"/>
      <c r="F29" s="2044"/>
      <c r="G29" s="2059" t="s">
        <v>636</v>
      </c>
      <c r="H29" s="2051"/>
      <c r="I29" s="257">
        <v>0</v>
      </c>
      <c r="J29" s="416" t="s">
        <v>3043</v>
      </c>
    </row>
    <row r="30" spans="1:10" ht="18" customHeight="1" x14ac:dyDescent="0.2">
      <c r="B30" s="229" t="s">
        <v>3047</v>
      </c>
      <c r="C30" s="2042"/>
      <c r="D30" s="2043"/>
      <c r="E30" s="2043"/>
      <c r="F30" s="2044"/>
      <c r="G30" s="2059" t="s">
        <v>683</v>
      </c>
      <c r="H30" s="2051"/>
      <c r="I30" s="257">
        <v>0</v>
      </c>
      <c r="J30" s="416" t="s">
        <v>3043</v>
      </c>
    </row>
    <row r="31" spans="1:10" ht="18" customHeight="1" x14ac:dyDescent="0.2">
      <c r="B31" s="224" t="s">
        <v>712</v>
      </c>
      <c r="C31" s="2045"/>
      <c r="D31" s="2046"/>
      <c r="E31" s="2046"/>
      <c r="F31" s="2047"/>
      <c r="G31" s="2052" t="s">
        <v>637</v>
      </c>
      <c r="H31" s="2053"/>
      <c r="I31" s="260">
        <v>0</v>
      </c>
      <c r="J31" s="260">
        <v>0</v>
      </c>
    </row>
    <row r="32" spans="1:10" ht="18" customHeight="1" x14ac:dyDescent="0.2">
      <c r="B32" s="227" t="s">
        <v>3048</v>
      </c>
      <c r="C32" s="2039" t="s">
        <v>639</v>
      </c>
      <c r="D32" s="2040"/>
      <c r="E32" s="2040"/>
      <c r="F32" s="2041"/>
      <c r="G32" s="2048" t="s">
        <v>635</v>
      </c>
      <c r="H32" s="2049"/>
      <c r="I32" s="255">
        <v>0</v>
      </c>
      <c r="J32" s="255">
        <v>0</v>
      </c>
    </row>
    <row r="33" spans="2:10" ht="18" customHeight="1" x14ac:dyDescent="0.2">
      <c r="B33" s="258" t="s">
        <v>3049</v>
      </c>
      <c r="C33" s="2042"/>
      <c r="D33" s="2043"/>
      <c r="E33" s="2043"/>
      <c r="F33" s="2044"/>
      <c r="G33" s="2050" t="s">
        <v>636</v>
      </c>
      <c r="H33" s="2051"/>
      <c r="I33" s="257">
        <v>0</v>
      </c>
      <c r="J33" s="416" t="s">
        <v>3043</v>
      </c>
    </row>
    <row r="34" spans="2:10" ht="18" customHeight="1" x14ac:dyDescent="0.2">
      <c r="B34" s="229" t="s">
        <v>3050</v>
      </c>
      <c r="C34" s="2042"/>
      <c r="D34" s="2043"/>
      <c r="E34" s="2043"/>
      <c r="F34" s="2044"/>
      <c r="G34" s="2050" t="s">
        <v>683</v>
      </c>
      <c r="H34" s="2051"/>
      <c r="I34" s="257">
        <v>0</v>
      </c>
      <c r="J34" s="416" t="s">
        <v>3043</v>
      </c>
    </row>
    <row r="35" spans="2:10" ht="18" customHeight="1" x14ac:dyDescent="0.2">
      <c r="B35" s="224" t="s">
        <v>713</v>
      </c>
      <c r="C35" s="2045"/>
      <c r="D35" s="2046"/>
      <c r="E35" s="2046"/>
      <c r="F35" s="2047"/>
      <c r="G35" s="2052" t="s">
        <v>637</v>
      </c>
      <c r="H35" s="2053"/>
      <c r="I35" s="260">
        <v>0</v>
      </c>
      <c r="J35" s="273">
        <v>0</v>
      </c>
    </row>
    <row r="36" spans="2:10" ht="18" customHeight="1" x14ac:dyDescent="0.2">
      <c r="B36" s="227" t="s">
        <v>3009</v>
      </c>
      <c r="C36" s="2039" t="s">
        <v>714</v>
      </c>
      <c r="D36" s="2040"/>
      <c r="E36" s="2040"/>
      <c r="F36" s="2041"/>
      <c r="G36" s="2048" t="s">
        <v>635</v>
      </c>
      <c r="H36" s="2049"/>
      <c r="I36" s="255">
        <v>0</v>
      </c>
      <c r="J36" s="255">
        <v>0</v>
      </c>
    </row>
    <row r="37" spans="2:10" ht="18" customHeight="1" x14ac:dyDescent="0.2">
      <c r="B37" s="258" t="s">
        <v>3010</v>
      </c>
      <c r="C37" s="2042"/>
      <c r="D37" s="2043"/>
      <c r="E37" s="2043"/>
      <c r="F37" s="2044"/>
      <c r="G37" s="2050" t="s">
        <v>636</v>
      </c>
      <c r="H37" s="2051"/>
      <c r="I37" s="257">
        <v>0</v>
      </c>
      <c r="J37" s="257">
        <v>0</v>
      </c>
    </row>
    <row r="38" spans="2:10" ht="18" customHeight="1" x14ac:dyDescent="0.2">
      <c r="B38" s="229" t="s">
        <v>3011</v>
      </c>
      <c r="C38" s="2042"/>
      <c r="D38" s="2043"/>
      <c r="E38" s="2043"/>
      <c r="F38" s="2044"/>
      <c r="G38" s="2050" t="s">
        <v>683</v>
      </c>
      <c r="H38" s="2051"/>
      <c r="I38" s="257">
        <v>0</v>
      </c>
      <c r="J38" s="257">
        <v>1</v>
      </c>
    </row>
    <row r="39" spans="2:10" ht="18" customHeight="1" x14ac:dyDescent="0.2">
      <c r="B39" s="224" t="s">
        <v>3012</v>
      </c>
      <c r="C39" s="2045"/>
      <c r="D39" s="2046"/>
      <c r="E39" s="2046"/>
      <c r="F39" s="2047"/>
      <c r="G39" s="2052" t="s">
        <v>637</v>
      </c>
      <c r="H39" s="2053"/>
      <c r="I39" s="260">
        <v>0</v>
      </c>
      <c r="J39" s="273">
        <v>0</v>
      </c>
    </row>
    <row r="40" spans="2:10" ht="18" customHeight="1" x14ac:dyDescent="0.2">
      <c r="B40" s="227" t="s">
        <v>3013</v>
      </c>
      <c r="C40" s="2039" t="s">
        <v>715</v>
      </c>
      <c r="D40" s="2040"/>
      <c r="E40" s="2040"/>
      <c r="F40" s="2041"/>
      <c r="G40" s="2048" t="s">
        <v>635</v>
      </c>
      <c r="H40" s="2049"/>
      <c r="I40" s="255">
        <v>0</v>
      </c>
      <c r="J40" s="255">
        <v>52</v>
      </c>
    </row>
    <row r="41" spans="2:10" ht="18" customHeight="1" x14ac:dyDescent="0.2">
      <c r="B41" s="258" t="s">
        <v>3014</v>
      </c>
      <c r="C41" s="2042"/>
      <c r="D41" s="2043"/>
      <c r="E41" s="2043"/>
      <c r="F41" s="2044"/>
      <c r="G41" s="2050" t="s">
        <v>636</v>
      </c>
      <c r="H41" s="2051"/>
      <c r="I41" s="257">
        <v>0</v>
      </c>
      <c r="J41" s="257">
        <v>0</v>
      </c>
    </row>
    <row r="42" spans="2:10" ht="18" customHeight="1" x14ac:dyDescent="0.2">
      <c r="B42" s="229" t="s">
        <v>3015</v>
      </c>
      <c r="C42" s="2042"/>
      <c r="D42" s="2043"/>
      <c r="E42" s="2043"/>
      <c r="F42" s="2044"/>
      <c r="G42" s="2050" t="s">
        <v>683</v>
      </c>
      <c r="H42" s="2051"/>
      <c r="I42" s="257">
        <v>0</v>
      </c>
      <c r="J42" s="257">
        <v>110</v>
      </c>
    </row>
    <row r="43" spans="2:10" ht="18" customHeight="1" x14ac:dyDescent="0.2">
      <c r="B43" s="271" t="s">
        <v>3016</v>
      </c>
      <c r="C43" s="2045"/>
      <c r="D43" s="2046"/>
      <c r="E43" s="2046"/>
      <c r="F43" s="2047"/>
      <c r="G43" s="2052" t="s">
        <v>637</v>
      </c>
      <c r="H43" s="2053"/>
      <c r="I43" s="260">
        <v>0</v>
      </c>
      <c r="J43" s="273">
        <v>4</v>
      </c>
    </row>
    <row r="44" spans="2:10" ht="18" customHeight="1" x14ac:dyDescent="0.2">
      <c r="B44" s="419" t="s">
        <v>3051</v>
      </c>
      <c r="C44" s="2039" t="s">
        <v>1889</v>
      </c>
      <c r="D44" s="2040"/>
      <c r="E44" s="2040"/>
      <c r="F44" s="2041"/>
      <c r="G44" s="2048" t="s">
        <v>635</v>
      </c>
      <c r="H44" s="2049"/>
      <c r="I44" s="255">
        <v>0</v>
      </c>
      <c r="J44" s="255">
        <v>3</v>
      </c>
    </row>
    <row r="45" spans="2:10" ht="18" customHeight="1" x14ac:dyDescent="0.2">
      <c r="B45" s="258" t="s">
        <v>3052</v>
      </c>
      <c r="C45" s="2042"/>
      <c r="D45" s="2043"/>
      <c r="E45" s="2043"/>
      <c r="F45" s="2044"/>
      <c r="G45" s="2050" t="s">
        <v>636</v>
      </c>
      <c r="H45" s="2051"/>
      <c r="I45" s="257">
        <v>0</v>
      </c>
      <c r="J45" s="257">
        <v>1</v>
      </c>
    </row>
    <row r="46" spans="2:10" ht="18" customHeight="1" x14ac:dyDescent="0.2">
      <c r="B46" s="229" t="s">
        <v>3053</v>
      </c>
      <c r="C46" s="2042"/>
      <c r="D46" s="2043"/>
      <c r="E46" s="2043"/>
      <c r="F46" s="2044"/>
      <c r="G46" s="2050" t="s">
        <v>683</v>
      </c>
      <c r="H46" s="2051"/>
      <c r="I46" s="257">
        <v>0</v>
      </c>
      <c r="J46" s="257">
        <v>115</v>
      </c>
    </row>
    <row r="47" spans="2:10" ht="18" customHeight="1" x14ac:dyDescent="0.2">
      <c r="B47" s="419" t="s">
        <v>3054</v>
      </c>
      <c r="C47" s="2045"/>
      <c r="D47" s="2046"/>
      <c r="E47" s="2046"/>
      <c r="F47" s="2047"/>
      <c r="G47" s="2052" t="s">
        <v>637</v>
      </c>
      <c r="H47" s="2053"/>
      <c r="I47" s="260">
        <v>0</v>
      </c>
      <c r="J47" s="273">
        <v>1</v>
      </c>
    </row>
    <row r="48" spans="2:10" ht="18" customHeight="1" x14ac:dyDescent="0.2">
      <c r="B48" s="227" t="s">
        <v>3055</v>
      </c>
      <c r="C48" s="2039" t="s">
        <v>642</v>
      </c>
      <c r="D48" s="2040"/>
      <c r="E48" s="2040"/>
      <c r="F48" s="2041"/>
      <c r="G48" s="2048" t="s">
        <v>635</v>
      </c>
      <c r="H48" s="2049"/>
      <c r="I48" s="255">
        <v>0</v>
      </c>
      <c r="J48" s="255">
        <v>4</v>
      </c>
    </row>
    <row r="49" spans="2:10" ht="18" customHeight="1" x14ac:dyDescent="0.2">
      <c r="B49" s="258" t="s">
        <v>3056</v>
      </c>
      <c r="C49" s="2042"/>
      <c r="D49" s="2043"/>
      <c r="E49" s="2043"/>
      <c r="F49" s="2044"/>
      <c r="G49" s="2050" t="s">
        <v>636</v>
      </c>
      <c r="H49" s="2051"/>
      <c r="I49" s="257">
        <v>0</v>
      </c>
      <c r="J49" s="257">
        <v>0</v>
      </c>
    </row>
    <row r="50" spans="2:10" ht="18" customHeight="1" x14ac:dyDescent="0.2">
      <c r="B50" s="229" t="s">
        <v>3057</v>
      </c>
      <c r="C50" s="2042"/>
      <c r="D50" s="2043"/>
      <c r="E50" s="2043"/>
      <c r="F50" s="2044"/>
      <c r="G50" s="2050" t="s">
        <v>683</v>
      </c>
      <c r="H50" s="2051"/>
      <c r="I50" s="257">
        <v>8</v>
      </c>
      <c r="J50" s="257">
        <v>171</v>
      </c>
    </row>
    <row r="51" spans="2:10" ht="18" customHeight="1" x14ac:dyDescent="0.2">
      <c r="B51" s="271" t="s">
        <v>3058</v>
      </c>
      <c r="C51" s="2045"/>
      <c r="D51" s="2046"/>
      <c r="E51" s="2046"/>
      <c r="F51" s="2047"/>
      <c r="G51" s="2052" t="s">
        <v>637</v>
      </c>
      <c r="H51" s="2053"/>
      <c r="I51" s="260">
        <v>0</v>
      </c>
      <c r="J51" s="418" t="s">
        <v>3059</v>
      </c>
    </row>
    <row r="52" spans="2:10" ht="19.5" customHeight="1" x14ac:dyDescent="0.2">
      <c r="B52" s="2019" t="s">
        <v>10</v>
      </c>
      <c r="C52" s="2038"/>
      <c r="D52" s="2038"/>
      <c r="E52" s="2038"/>
      <c r="F52" s="2038"/>
      <c r="G52" s="2038"/>
      <c r="H52" s="2028"/>
      <c r="I52" s="752">
        <f>SUM(I20:I51)</f>
        <v>13</v>
      </c>
      <c r="J52" s="752">
        <f>SUM(J20:J51)</f>
        <v>1320</v>
      </c>
    </row>
    <row r="53" spans="2:10" ht="19.5" customHeight="1" x14ac:dyDescent="0.2"/>
    <row r="54" spans="2:10" ht="18" customHeight="1" x14ac:dyDescent="0.2">
      <c r="J54" s="274"/>
    </row>
    <row r="55" spans="2:10" ht="18" customHeight="1" x14ac:dyDescent="0.2">
      <c r="J55" s="274"/>
    </row>
    <row r="56" spans="2:10" ht="18" customHeight="1" x14ac:dyDescent="0.2">
      <c r="I56" s="742"/>
      <c r="J56" s="742"/>
    </row>
  </sheetData>
  <mergeCells count="63">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3"/>
    <mergeCell ref="G20:H20"/>
    <mergeCell ref="G21:H21"/>
    <mergeCell ref="G22:H22"/>
    <mergeCell ref="G23:H23"/>
    <mergeCell ref="C28:F31"/>
    <mergeCell ref="G28:H28"/>
    <mergeCell ref="G29:H29"/>
    <mergeCell ref="G30:H30"/>
    <mergeCell ref="G31:H31"/>
    <mergeCell ref="C24:F27"/>
    <mergeCell ref="G24:H24"/>
    <mergeCell ref="G25:H25"/>
    <mergeCell ref="G26:H26"/>
    <mergeCell ref="G27:H27"/>
    <mergeCell ref="C36:F39"/>
    <mergeCell ref="G36:H36"/>
    <mergeCell ref="G37:H37"/>
    <mergeCell ref="G38:H38"/>
    <mergeCell ref="G39:H39"/>
    <mergeCell ref="C32:F35"/>
    <mergeCell ref="G32:H32"/>
    <mergeCell ref="G33:H33"/>
    <mergeCell ref="G34:H34"/>
    <mergeCell ref="G35:H35"/>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s>
  <phoneticPr fontId="6"/>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sheetPr>
  <dimension ref="A1:M92"/>
  <sheetViews>
    <sheetView showZeros="0" view="pageBreakPreview" topLeftCell="D1" zoomScaleNormal="100" zoomScaleSheetLayoutView="100" workbookViewId="0">
      <selection activeCell="D1" sqref="D1"/>
    </sheetView>
  </sheetViews>
  <sheetFormatPr defaultColWidth="9" defaultRowHeight="18" customHeight="1" x14ac:dyDescent="0.2"/>
  <cols>
    <col min="1" max="1" width="5.6328125" style="742" customWidth="1"/>
    <col min="2" max="2" width="12.81640625" style="742" customWidth="1"/>
    <col min="3" max="3" width="3.453125" style="742" customWidth="1"/>
    <col min="4" max="4" width="4" style="742" customWidth="1"/>
    <col min="5" max="5" width="9.6328125" style="742" customWidth="1"/>
    <col min="6" max="7" width="8.08984375" style="742" customWidth="1"/>
    <col min="8" max="8" width="8.81640625" style="742" customWidth="1"/>
    <col min="9" max="9" width="10.81640625" style="742" customWidth="1"/>
    <col min="10" max="11" width="8.81640625" style="742" customWidth="1"/>
    <col min="12" max="12" width="8.81640625" style="249" customWidth="1"/>
    <col min="13" max="13" width="8.81640625" style="250" customWidth="1"/>
    <col min="14" max="16384" width="9" style="742"/>
  </cols>
  <sheetData>
    <row r="1" spans="2:13" ht="18" customHeight="1" x14ac:dyDescent="0.2">
      <c r="D1" s="198" t="s">
        <v>1899</v>
      </c>
      <c r="E1" s="198"/>
      <c r="F1" s="198"/>
      <c r="G1" s="198"/>
      <c r="H1" s="198"/>
      <c r="I1" s="198"/>
      <c r="J1" s="198"/>
      <c r="K1" s="198"/>
    </row>
    <row r="3" spans="2:13" ht="18" customHeight="1" x14ac:dyDescent="0.2">
      <c r="D3" s="742" t="s">
        <v>716</v>
      </c>
    </row>
    <row r="4" spans="2:13" ht="18" customHeight="1" x14ac:dyDescent="0.2">
      <c r="E4" s="225" t="s">
        <v>650</v>
      </c>
      <c r="F4" s="2019" t="s">
        <v>651</v>
      </c>
      <c r="G4" s="2038"/>
      <c r="H4" s="2038"/>
      <c r="I4" s="2038"/>
      <c r="J4" s="2038"/>
      <c r="K4" s="2028"/>
      <c r="L4" s="2029" t="s">
        <v>704</v>
      </c>
      <c r="M4" s="2030"/>
    </row>
    <row r="5" spans="2:13" ht="18" customHeight="1" x14ac:dyDescent="0.2">
      <c r="B5" s="742">
        <v>1</v>
      </c>
      <c r="E5" s="225" t="s">
        <v>2976</v>
      </c>
      <c r="F5" s="2022" t="s">
        <v>705</v>
      </c>
      <c r="G5" s="2060"/>
      <c r="H5" s="2060"/>
      <c r="I5" s="2060"/>
      <c r="J5" s="2060"/>
      <c r="K5" s="2023"/>
      <c r="L5" s="2024">
        <v>1038</v>
      </c>
      <c r="M5" s="2025"/>
    </row>
    <row r="6" spans="2:13" ht="18" customHeight="1" x14ac:dyDescent="0.2">
      <c r="B6" s="742">
        <v>2</v>
      </c>
      <c r="E6" s="225" t="s">
        <v>3060</v>
      </c>
      <c r="F6" s="2022" t="s">
        <v>706</v>
      </c>
      <c r="G6" s="2060"/>
      <c r="H6" s="2060"/>
      <c r="I6" s="2060"/>
      <c r="J6" s="2060"/>
      <c r="K6" s="2023"/>
      <c r="L6" s="2024">
        <v>428</v>
      </c>
      <c r="M6" s="2025"/>
    </row>
    <row r="7" spans="2:13" ht="18" customHeight="1" x14ac:dyDescent="0.2">
      <c r="E7" s="2019" t="s">
        <v>10</v>
      </c>
      <c r="F7" s="2038"/>
      <c r="G7" s="2038"/>
      <c r="H7" s="2038"/>
      <c r="I7" s="2038"/>
      <c r="J7" s="2038"/>
      <c r="K7" s="2028"/>
      <c r="L7" s="2024">
        <f>SUM(L5:L6)</f>
        <v>1466</v>
      </c>
      <c r="M7" s="2025"/>
    </row>
    <row r="9" spans="2:13" ht="18" customHeight="1" x14ac:dyDescent="0.2">
      <c r="D9" s="742" t="s">
        <v>707</v>
      </c>
    </row>
    <row r="10" spans="2:13" ht="18" customHeight="1" x14ac:dyDescent="0.2">
      <c r="E10" s="225" t="s">
        <v>650</v>
      </c>
      <c r="F10" s="2019" t="s">
        <v>651</v>
      </c>
      <c r="G10" s="2038"/>
      <c r="H10" s="2038"/>
      <c r="I10" s="2038"/>
      <c r="J10" s="2038"/>
      <c r="K10" s="2028"/>
      <c r="L10" s="2029" t="s">
        <v>704</v>
      </c>
      <c r="M10" s="2030"/>
    </row>
    <row r="11" spans="2:13" ht="18" customHeight="1" x14ac:dyDescent="0.2">
      <c r="B11" s="742">
        <v>1</v>
      </c>
      <c r="E11" s="225" t="s">
        <v>3061</v>
      </c>
      <c r="F11" s="2022" t="s">
        <v>666</v>
      </c>
      <c r="G11" s="2060"/>
      <c r="H11" s="2060"/>
      <c r="I11" s="2060"/>
      <c r="J11" s="2060"/>
      <c r="K11" s="2023"/>
      <c r="L11" s="2024">
        <v>141</v>
      </c>
      <c r="M11" s="2025"/>
    </row>
    <row r="12" spans="2:13" ht="18" customHeight="1" x14ac:dyDescent="0.2">
      <c r="B12" s="742">
        <v>2</v>
      </c>
      <c r="E12" s="225" t="s">
        <v>3060</v>
      </c>
      <c r="F12" s="2022" t="s">
        <v>667</v>
      </c>
      <c r="G12" s="2060"/>
      <c r="H12" s="2060"/>
      <c r="I12" s="2060"/>
      <c r="J12" s="2060"/>
      <c r="K12" s="2023"/>
      <c r="L12" s="2024">
        <v>151</v>
      </c>
      <c r="M12" s="2025"/>
    </row>
    <row r="13" spans="2:13" ht="18" customHeight="1" x14ac:dyDescent="0.2">
      <c r="B13" s="742">
        <v>3</v>
      </c>
      <c r="E13" s="225" t="s">
        <v>3062</v>
      </c>
      <c r="F13" s="2022" t="s">
        <v>668</v>
      </c>
      <c r="G13" s="2060"/>
      <c r="H13" s="2060"/>
      <c r="I13" s="2060"/>
      <c r="J13" s="2060"/>
      <c r="K13" s="2023"/>
      <c r="L13" s="2024">
        <v>624</v>
      </c>
      <c r="M13" s="2025"/>
    </row>
    <row r="14" spans="2:13" ht="18" customHeight="1" x14ac:dyDescent="0.2">
      <c r="B14" s="742">
        <v>4</v>
      </c>
      <c r="E14" s="225" t="s">
        <v>3063</v>
      </c>
      <c r="F14" s="2022" t="s">
        <v>669</v>
      </c>
      <c r="G14" s="2060"/>
      <c r="H14" s="2060"/>
      <c r="I14" s="2060"/>
      <c r="J14" s="2060"/>
      <c r="K14" s="2023"/>
      <c r="L14" s="2024">
        <v>122</v>
      </c>
      <c r="M14" s="2025"/>
    </row>
    <row r="15" spans="2:13" ht="18" customHeight="1" x14ac:dyDescent="0.2">
      <c r="E15" s="2019" t="s">
        <v>10</v>
      </c>
      <c r="F15" s="2038"/>
      <c r="G15" s="2038"/>
      <c r="H15" s="2038"/>
      <c r="I15" s="2038"/>
      <c r="J15" s="2038"/>
      <c r="K15" s="2028"/>
      <c r="L15" s="2024">
        <f>SUM(L11:L14)</f>
        <v>1038</v>
      </c>
      <c r="M15" s="2025"/>
    </row>
    <row r="17" spans="2:13" ht="18" customHeight="1" x14ac:dyDescent="0.2">
      <c r="D17" s="742" t="s">
        <v>717</v>
      </c>
    </row>
    <row r="18" spans="2:13" ht="18" customHeight="1" x14ac:dyDescent="0.2">
      <c r="E18" s="223" t="s">
        <v>317</v>
      </c>
      <c r="F18" s="2001" t="s">
        <v>679</v>
      </c>
      <c r="G18" s="2002"/>
      <c r="H18" s="2002"/>
      <c r="I18" s="2002"/>
      <c r="J18" s="2002"/>
      <c r="K18" s="2003"/>
      <c r="L18" s="2026" t="s">
        <v>680</v>
      </c>
      <c r="M18" s="2026"/>
    </row>
    <row r="19" spans="2:13" ht="18" customHeight="1" x14ac:dyDescent="0.2">
      <c r="E19" s="224" t="s">
        <v>632</v>
      </c>
      <c r="F19" s="2004"/>
      <c r="G19" s="2005"/>
      <c r="H19" s="2005"/>
      <c r="I19" s="2005"/>
      <c r="J19" s="2005"/>
      <c r="K19" s="2006"/>
      <c r="L19" s="748" t="s">
        <v>681</v>
      </c>
      <c r="M19" s="748" t="s">
        <v>682</v>
      </c>
    </row>
    <row r="20" spans="2:13" ht="18" customHeight="1" x14ac:dyDescent="0.2">
      <c r="B20" s="742">
        <v>11</v>
      </c>
      <c r="E20" s="253" t="s">
        <v>3023</v>
      </c>
      <c r="F20" s="2012" t="s">
        <v>641</v>
      </c>
      <c r="G20" s="2064"/>
      <c r="H20" s="2064"/>
      <c r="I20" s="2065"/>
      <c r="J20" s="2058" t="s">
        <v>635</v>
      </c>
      <c r="K20" s="2049"/>
      <c r="L20" s="255">
        <v>0</v>
      </c>
      <c r="M20" s="255">
        <v>63</v>
      </c>
    </row>
    <row r="21" spans="2:13" ht="18" customHeight="1" x14ac:dyDescent="0.2">
      <c r="B21" s="742">
        <v>12</v>
      </c>
      <c r="E21" s="258" t="s">
        <v>3024</v>
      </c>
      <c r="F21" s="2066"/>
      <c r="G21" s="2067"/>
      <c r="H21" s="2067"/>
      <c r="I21" s="2068"/>
      <c r="J21" s="2059" t="s">
        <v>683</v>
      </c>
      <c r="K21" s="2051"/>
      <c r="L21" s="257">
        <v>0</v>
      </c>
      <c r="M21" s="257">
        <v>454</v>
      </c>
    </row>
    <row r="22" spans="2:13" ht="18" customHeight="1" x14ac:dyDescent="0.2">
      <c r="B22" s="742">
        <v>13</v>
      </c>
      <c r="E22" s="232" t="s">
        <v>3025</v>
      </c>
      <c r="F22" s="1465"/>
      <c r="G22" s="2069"/>
      <c r="H22" s="2069"/>
      <c r="I22" s="2070"/>
      <c r="J22" s="2071" t="s">
        <v>637</v>
      </c>
      <c r="K22" s="2072"/>
      <c r="L22" s="261">
        <v>0</v>
      </c>
      <c r="M22" s="261">
        <v>14</v>
      </c>
    </row>
    <row r="23" spans="2:13" ht="18" customHeight="1" x14ac:dyDescent="0.2">
      <c r="B23" s="742">
        <v>21</v>
      </c>
      <c r="E23" s="227" t="s">
        <v>3027</v>
      </c>
      <c r="F23" s="2012" t="s">
        <v>718</v>
      </c>
      <c r="G23" s="2064"/>
      <c r="H23" s="2064"/>
      <c r="I23" s="2065"/>
      <c r="J23" s="2058" t="s">
        <v>635</v>
      </c>
      <c r="K23" s="2049"/>
      <c r="L23" s="255">
        <v>0</v>
      </c>
      <c r="M23" s="255">
        <v>5</v>
      </c>
    </row>
    <row r="24" spans="2:13" ht="18" customHeight="1" x14ac:dyDescent="0.2">
      <c r="B24" s="742">
        <v>22</v>
      </c>
      <c r="E24" s="258" t="s">
        <v>3028</v>
      </c>
      <c r="F24" s="2066"/>
      <c r="G24" s="2067"/>
      <c r="H24" s="2067"/>
      <c r="I24" s="2068"/>
      <c r="J24" s="2059" t="s">
        <v>683</v>
      </c>
      <c r="K24" s="2051"/>
      <c r="L24" s="257">
        <v>0</v>
      </c>
      <c r="M24" s="257">
        <v>319</v>
      </c>
    </row>
    <row r="25" spans="2:13" ht="18" customHeight="1" x14ac:dyDescent="0.2">
      <c r="B25" s="742">
        <v>23</v>
      </c>
      <c r="E25" s="232" t="s">
        <v>3044</v>
      </c>
      <c r="F25" s="1465"/>
      <c r="G25" s="2069"/>
      <c r="H25" s="2069"/>
      <c r="I25" s="2070"/>
      <c r="J25" s="2071" t="s">
        <v>637</v>
      </c>
      <c r="K25" s="2072"/>
      <c r="L25" s="261">
        <v>0</v>
      </c>
      <c r="M25" s="261">
        <v>4</v>
      </c>
    </row>
    <row r="26" spans="2:13" ht="18" customHeight="1" x14ac:dyDescent="0.2">
      <c r="B26" s="742">
        <v>31</v>
      </c>
      <c r="E26" s="227" t="s">
        <v>3045</v>
      </c>
      <c r="F26" s="2012" t="s">
        <v>719</v>
      </c>
      <c r="G26" s="2064"/>
      <c r="H26" s="2064"/>
      <c r="I26" s="2065"/>
      <c r="J26" s="2058" t="s">
        <v>635</v>
      </c>
      <c r="K26" s="2049"/>
      <c r="L26" s="255">
        <v>0</v>
      </c>
      <c r="M26" s="255">
        <v>0</v>
      </c>
    </row>
    <row r="27" spans="2:13" ht="18" customHeight="1" x14ac:dyDescent="0.2">
      <c r="B27" s="742">
        <v>32</v>
      </c>
      <c r="E27" s="258" t="s">
        <v>3046</v>
      </c>
      <c r="F27" s="2066"/>
      <c r="G27" s="2067"/>
      <c r="H27" s="2067"/>
      <c r="I27" s="2068"/>
      <c r="J27" s="2059" t="s">
        <v>683</v>
      </c>
      <c r="K27" s="2051"/>
      <c r="L27" s="257">
        <v>1</v>
      </c>
      <c r="M27" s="257">
        <v>68</v>
      </c>
    </row>
    <row r="28" spans="2:13" ht="18" customHeight="1" x14ac:dyDescent="0.2">
      <c r="B28" s="742">
        <v>33</v>
      </c>
      <c r="E28" s="232" t="s">
        <v>3047</v>
      </c>
      <c r="F28" s="1465"/>
      <c r="G28" s="2069"/>
      <c r="H28" s="2069"/>
      <c r="I28" s="2070"/>
      <c r="J28" s="2071" t="s">
        <v>637</v>
      </c>
      <c r="K28" s="2072"/>
      <c r="L28" s="261">
        <v>0</v>
      </c>
      <c r="M28" s="261">
        <v>3</v>
      </c>
    </row>
    <row r="29" spans="2:13" ht="18" customHeight="1" x14ac:dyDescent="0.2">
      <c r="B29" s="742">
        <v>41</v>
      </c>
      <c r="E29" s="227" t="s">
        <v>3048</v>
      </c>
      <c r="F29" s="2012" t="s">
        <v>642</v>
      </c>
      <c r="G29" s="2064"/>
      <c r="H29" s="2064"/>
      <c r="I29" s="2065"/>
      <c r="J29" s="2058" t="s">
        <v>635</v>
      </c>
      <c r="K29" s="2049"/>
      <c r="L29" s="255">
        <v>0</v>
      </c>
      <c r="M29" s="255">
        <v>9</v>
      </c>
    </row>
    <row r="30" spans="2:13" ht="18" customHeight="1" x14ac:dyDescent="0.2">
      <c r="B30" s="742">
        <v>42</v>
      </c>
      <c r="E30" s="258" t="s">
        <v>3049</v>
      </c>
      <c r="F30" s="2066"/>
      <c r="G30" s="2067"/>
      <c r="H30" s="2067"/>
      <c r="I30" s="2068"/>
      <c r="J30" s="2059" t="s">
        <v>683</v>
      </c>
      <c r="K30" s="2051"/>
      <c r="L30" s="257">
        <v>2</v>
      </c>
      <c r="M30" s="257">
        <v>82</v>
      </c>
    </row>
    <row r="31" spans="2:13" ht="18" customHeight="1" x14ac:dyDescent="0.2">
      <c r="B31" s="742">
        <v>43</v>
      </c>
      <c r="E31" s="232" t="s">
        <v>3050</v>
      </c>
      <c r="F31" s="1465"/>
      <c r="G31" s="2069"/>
      <c r="H31" s="2069"/>
      <c r="I31" s="2070"/>
      <c r="J31" s="2071" t="s">
        <v>637</v>
      </c>
      <c r="K31" s="2072"/>
      <c r="L31" s="261">
        <v>0</v>
      </c>
      <c r="M31" s="261">
        <v>14</v>
      </c>
    </row>
    <row r="32" spans="2:13" ht="18" customHeight="1" x14ac:dyDescent="0.2">
      <c r="E32" s="2019" t="s">
        <v>10</v>
      </c>
      <c r="F32" s="2038"/>
      <c r="G32" s="2038"/>
      <c r="H32" s="2038"/>
      <c r="I32" s="2038"/>
      <c r="J32" s="2038"/>
      <c r="K32" s="2028"/>
      <c r="L32" s="752">
        <f>SUM(L20:L31)</f>
        <v>3</v>
      </c>
      <c r="M32" s="752">
        <f>SUM(M20:M31)</f>
        <v>1035</v>
      </c>
    </row>
    <row r="34" spans="2:13" ht="18" customHeight="1" x14ac:dyDescent="0.2">
      <c r="D34" s="742" t="s">
        <v>720</v>
      </c>
    </row>
    <row r="35" spans="2:13" ht="18" customHeight="1" x14ac:dyDescent="0.2">
      <c r="E35" s="225" t="s">
        <v>650</v>
      </c>
      <c r="F35" s="2019" t="s">
        <v>651</v>
      </c>
      <c r="G35" s="2038"/>
      <c r="H35" s="2038"/>
      <c r="I35" s="2038"/>
      <c r="J35" s="2038"/>
      <c r="K35" s="2028"/>
      <c r="L35" s="2029" t="s">
        <v>704</v>
      </c>
      <c r="M35" s="2030"/>
    </row>
    <row r="36" spans="2:13" ht="18" customHeight="1" x14ac:dyDescent="0.2">
      <c r="B36" s="742">
        <v>1</v>
      </c>
      <c r="E36" s="225" t="s">
        <v>3064</v>
      </c>
      <c r="F36" s="2022" t="s">
        <v>721</v>
      </c>
      <c r="G36" s="2060"/>
      <c r="H36" s="2060"/>
      <c r="I36" s="2060"/>
      <c r="J36" s="2060"/>
      <c r="K36" s="2023"/>
      <c r="L36" s="2024">
        <v>11</v>
      </c>
      <c r="M36" s="2025"/>
    </row>
    <row r="37" spans="2:13" ht="18" customHeight="1" x14ac:dyDescent="0.2">
      <c r="B37" s="742">
        <v>2</v>
      </c>
      <c r="E37" s="225" t="s">
        <v>2979</v>
      </c>
      <c r="F37" s="2022" t="s">
        <v>672</v>
      </c>
      <c r="G37" s="2060"/>
      <c r="H37" s="2060"/>
      <c r="I37" s="2060"/>
      <c r="J37" s="2060"/>
      <c r="K37" s="2023"/>
      <c r="L37" s="2024">
        <v>13</v>
      </c>
      <c r="M37" s="2025"/>
    </row>
    <row r="38" spans="2:13" ht="18" customHeight="1" x14ac:dyDescent="0.2">
      <c r="B38" s="742">
        <v>3</v>
      </c>
      <c r="E38" s="225" t="s">
        <v>2980</v>
      </c>
      <c r="F38" s="2022" t="s">
        <v>673</v>
      </c>
      <c r="G38" s="2060"/>
      <c r="H38" s="2060"/>
      <c r="I38" s="2060"/>
      <c r="J38" s="2060"/>
      <c r="K38" s="2023"/>
      <c r="L38" s="2024">
        <v>125</v>
      </c>
      <c r="M38" s="2025"/>
    </row>
    <row r="39" spans="2:13" ht="30" customHeight="1" x14ac:dyDescent="0.2">
      <c r="B39" s="742">
        <v>4</v>
      </c>
      <c r="E39" s="225" t="s">
        <v>2981</v>
      </c>
      <c r="F39" s="2000" t="s">
        <v>674</v>
      </c>
      <c r="G39" s="2063"/>
      <c r="H39" s="2063"/>
      <c r="I39" s="2063"/>
      <c r="J39" s="2063"/>
      <c r="K39" s="2027"/>
      <c r="L39" s="2024">
        <v>585</v>
      </c>
      <c r="M39" s="2025"/>
    </row>
    <row r="40" spans="2:13" ht="18" customHeight="1" x14ac:dyDescent="0.2">
      <c r="B40" s="742">
        <v>5</v>
      </c>
      <c r="E40" s="225" t="s">
        <v>3065</v>
      </c>
      <c r="F40" s="2022" t="s">
        <v>675</v>
      </c>
      <c r="G40" s="2060"/>
      <c r="H40" s="2060"/>
      <c r="I40" s="2060"/>
      <c r="J40" s="2060"/>
      <c r="K40" s="2023"/>
      <c r="L40" s="2024">
        <v>33</v>
      </c>
      <c r="M40" s="2025"/>
    </row>
    <row r="41" spans="2:13" ht="18" customHeight="1" x14ac:dyDescent="0.2">
      <c r="B41" s="742">
        <v>6</v>
      </c>
      <c r="E41" s="225" t="s">
        <v>3066</v>
      </c>
      <c r="F41" s="2022" t="s">
        <v>669</v>
      </c>
      <c r="G41" s="2060"/>
      <c r="H41" s="2060"/>
      <c r="I41" s="2060"/>
      <c r="J41" s="2060"/>
      <c r="K41" s="2023"/>
      <c r="L41" s="2024">
        <v>11</v>
      </c>
      <c r="M41" s="2025"/>
    </row>
    <row r="42" spans="2:13" ht="18" customHeight="1" x14ac:dyDescent="0.2">
      <c r="B42" s="742">
        <v>7</v>
      </c>
      <c r="E42" s="225"/>
      <c r="F42" s="2022" t="s">
        <v>676</v>
      </c>
      <c r="G42" s="2060"/>
      <c r="H42" s="2060"/>
      <c r="I42" s="2060"/>
      <c r="J42" s="2060"/>
      <c r="K42" s="2023"/>
      <c r="L42" s="2024">
        <v>260</v>
      </c>
      <c r="M42" s="2025"/>
    </row>
    <row r="43" spans="2:13" ht="18" customHeight="1" x14ac:dyDescent="0.2">
      <c r="E43" s="2019" t="s">
        <v>10</v>
      </c>
      <c r="F43" s="2038"/>
      <c r="G43" s="2038"/>
      <c r="H43" s="2038"/>
      <c r="I43" s="2038"/>
      <c r="J43" s="2038"/>
      <c r="K43" s="2028"/>
      <c r="L43" s="2024">
        <f>SUM(L36:L42)</f>
        <v>1038</v>
      </c>
      <c r="M43" s="2025"/>
    </row>
    <row r="44" spans="2:13" ht="18" customHeight="1" x14ac:dyDescent="0.2">
      <c r="E44" s="239"/>
      <c r="F44" s="239"/>
      <c r="G44" s="239"/>
      <c r="H44" s="239"/>
      <c r="I44" s="239"/>
      <c r="J44" s="239"/>
      <c r="K44" s="239"/>
      <c r="L44" s="251"/>
      <c r="M44" s="251"/>
    </row>
    <row r="45" spans="2:13" ht="18" customHeight="1" x14ac:dyDescent="0.2">
      <c r="E45" s="264" t="s">
        <v>722</v>
      </c>
      <c r="F45" s="239"/>
      <c r="G45" s="239"/>
      <c r="H45" s="251"/>
      <c r="I45" s="239"/>
      <c r="J45" s="239"/>
      <c r="K45" s="239"/>
      <c r="L45" s="251"/>
      <c r="M45" s="251"/>
    </row>
    <row r="46" spans="2:13" ht="18" customHeight="1" x14ac:dyDescent="0.2">
      <c r="E46" s="239"/>
      <c r="F46" s="202" t="s">
        <v>3067</v>
      </c>
      <c r="I46" s="239"/>
      <c r="J46" s="264" t="s">
        <v>3068</v>
      </c>
      <c r="L46" s="742"/>
      <c r="M46" s="251"/>
    </row>
    <row r="47" spans="2:13" ht="18" customHeight="1" x14ac:dyDescent="0.2">
      <c r="E47" s="239"/>
      <c r="F47" s="202" t="s">
        <v>2998</v>
      </c>
      <c r="I47" s="239"/>
      <c r="J47" s="264" t="s">
        <v>3069</v>
      </c>
      <c r="L47" s="251"/>
      <c r="M47" s="251"/>
    </row>
    <row r="48" spans="2:13" ht="18" customHeight="1" x14ac:dyDescent="0.2">
      <c r="E48" s="275"/>
      <c r="F48" s="742" t="s">
        <v>3070</v>
      </c>
      <c r="G48" s="276"/>
      <c r="H48" s="276"/>
      <c r="I48" s="275"/>
      <c r="J48" s="239" t="s">
        <v>3071</v>
      </c>
      <c r="K48" s="264"/>
      <c r="L48" s="251"/>
      <c r="M48" s="251"/>
    </row>
    <row r="49" spans="2:13" ht="18" customHeight="1" x14ac:dyDescent="0.2">
      <c r="E49" s="239"/>
      <c r="H49" s="264"/>
      <c r="I49" s="239"/>
      <c r="J49" s="239"/>
      <c r="K49" s="239"/>
      <c r="L49" s="251"/>
      <c r="M49" s="251"/>
    </row>
    <row r="51" spans="2:13" ht="18" customHeight="1" x14ac:dyDescent="0.2">
      <c r="D51" s="742" t="s">
        <v>723</v>
      </c>
    </row>
    <row r="52" spans="2:13" ht="18" customHeight="1" x14ac:dyDescent="0.2">
      <c r="E52" s="225" t="s">
        <v>650</v>
      </c>
      <c r="F52" s="2019" t="s">
        <v>651</v>
      </c>
      <c r="G52" s="2038"/>
      <c r="H52" s="2038"/>
      <c r="I52" s="2038"/>
      <c r="J52" s="2038"/>
      <c r="K52" s="2028"/>
      <c r="L52" s="2029" t="str">
        <f>L35</f>
        <v>組合数</v>
      </c>
      <c r="M52" s="2030"/>
    </row>
    <row r="53" spans="2:13" ht="18" customHeight="1" x14ac:dyDescent="0.2">
      <c r="B53" s="742">
        <v>1</v>
      </c>
      <c r="E53" s="225" t="s">
        <v>2987</v>
      </c>
      <c r="F53" s="2022" t="s">
        <v>724</v>
      </c>
      <c r="G53" s="2060"/>
      <c r="H53" s="2060"/>
      <c r="I53" s="2060"/>
      <c r="J53" s="2060"/>
      <c r="K53" s="2023"/>
      <c r="L53" s="2062">
        <v>828</v>
      </c>
      <c r="M53" s="2062"/>
    </row>
    <row r="54" spans="2:13" ht="18" customHeight="1" x14ac:dyDescent="0.2">
      <c r="B54" s="742">
        <v>2</v>
      </c>
      <c r="E54" s="225" t="s">
        <v>2988</v>
      </c>
      <c r="F54" s="2022" t="s">
        <v>725</v>
      </c>
      <c r="G54" s="2060"/>
      <c r="H54" s="2060"/>
      <c r="I54" s="2060"/>
      <c r="J54" s="2060"/>
      <c r="K54" s="2023"/>
      <c r="L54" s="2062">
        <v>210</v>
      </c>
      <c r="M54" s="2062"/>
    </row>
    <row r="55" spans="2:13" ht="18" customHeight="1" x14ac:dyDescent="0.2">
      <c r="E55" s="744" t="s">
        <v>10</v>
      </c>
      <c r="F55" s="751"/>
      <c r="G55" s="751"/>
      <c r="H55" s="751"/>
      <c r="I55" s="751"/>
      <c r="J55" s="751"/>
      <c r="K55" s="749"/>
      <c r="L55" s="2062">
        <f>SUM(L53:L54)</f>
        <v>1038</v>
      </c>
      <c r="M55" s="2062"/>
    </row>
    <row r="57" spans="2:13" ht="18" customHeight="1" x14ac:dyDescent="0.2">
      <c r="D57" s="742" t="s">
        <v>726</v>
      </c>
    </row>
    <row r="58" spans="2:13" ht="18" customHeight="1" x14ac:dyDescent="0.2">
      <c r="E58" s="225" t="s">
        <v>650</v>
      </c>
      <c r="F58" s="2019" t="s">
        <v>651</v>
      </c>
      <c r="G58" s="2038"/>
      <c r="H58" s="2038"/>
      <c r="I58" s="2038"/>
      <c r="J58" s="2038"/>
      <c r="K58" s="2028"/>
      <c r="L58" s="2029" t="str">
        <f>L52</f>
        <v>組合数</v>
      </c>
      <c r="M58" s="2030"/>
    </row>
    <row r="59" spans="2:13" ht="18" customHeight="1" x14ac:dyDescent="0.2">
      <c r="B59" s="742">
        <v>1</v>
      </c>
      <c r="E59" s="225" t="s">
        <v>2987</v>
      </c>
      <c r="F59" s="2022" t="s">
        <v>727</v>
      </c>
      <c r="G59" s="2060"/>
      <c r="H59" s="2060"/>
      <c r="I59" s="2060"/>
      <c r="J59" s="2060"/>
      <c r="K59" s="2023"/>
      <c r="L59" s="2024">
        <v>477</v>
      </c>
      <c r="M59" s="2025"/>
    </row>
    <row r="60" spans="2:13" ht="18" customHeight="1" x14ac:dyDescent="0.2">
      <c r="B60" s="742">
        <v>2</v>
      </c>
      <c r="E60" s="225" t="s">
        <v>2988</v>
      </c>
      <c r="F60" s="2022" t="s">
        <v>728</v>
      </c>
      <c r="G60" s="2060"/>
      <c r="H60" s="2060"/>
      <c r="I60" s="2060"/>
      <c r="J60" s="2060"/>
      <c r="K60" s="2023"/>
      <c r="L60" s="2024">
        <v>351</v>
      </c>
      <c r="M60" s="2025"/>
    </row>
    <row r="61" spans="2:13" ht="18" customHeight="1" x14ac:dyDescent="0.2">
      <c r="E61" s="744" t="s">
        <v>10</v>
      </c>
      <c r="F61" s="751"/>
      <c r="G61" s="751"/>
      <c r="H61" s="751"/>
      <c r="I61" s="751"/>
      <c r="J61" s="751"/>
      <c r="K61" s="749"/>
      <c r="L61" s="2062">
        <f>SUM(L59:L60)</f>
        <v>828</v>
      </c>
      <c r="M61" s="2062"/>
    </row>
    <row r="63" spans="2:13" ht="18" customHeight="1" x14ac:dyDescent="0.2">
      <c r="D63" s="742" t="s">
        <v>729</v>
      </c>
    </row>
    <row r="64" spans="2:13" ht="18" customHeight="1" x14ac:dyDescent="0.2">
      <c r="E64" s="225" t="s">
        <v>650</v>
      </c>
      <c r="F64" s="2019" t="s">
        <v>651</v>
      </c>
      <c r="G64" s="2038"/>
      <c r="H64" s="2038"/>
      <c r="I64" s="2038"/>
      <c r="J64" s="2038"/>
      <c r="K64" s="2028"/>
      <c r="L64" s="2029" t="str">
        <f>L58</f>
        <v>組合数</v>
      </c>
      <c r="M64" s="2030"/>
    </row>
    <row r="65" spans="1:13" ht="18" customHeight="1" x14ac:dyDescent="0.2">
      <c r="B65" s="742">
        <v>1</v>
      </c>
      <c r="E65" s="225" t="s">
        <v>3061</v>
      </c>
      <c r="F65" s="2022" t="s">
        <v>730</v>
      </c>
      <c r="G65" s="2060"/>
      <c r="H65" s="2060"/>
      <c r="I65" s="2060"/>
      <c r="J65" s="2060"/>
      <c r="K65" s="2023"/>
      <c r="L65" s="2062">
        <v>139</v>
      </c>
      <c r="M65" s="2062"/>
    </row>
    <row r="66" spans="1:13" ht="18" customHeight="1" x14ac:dyDescent="0.2">
      <c r="B66" s="742">
        <v>2</v>
      </c>
      <c r="E66" s="225" t="s">
        <v>3060</v>
      </c>
      <c r="F66" s="2022" t="s">
        <v>731</v>
      </c>
      <c r="G66" s="2060"/>
      <c r="H66" s="2060"/>
      <c r="I66" s="2060"/>
      <c r="J66" s="2060"/>
      <c r="K66" s="2023"/>
      <c r="L66" s="2062">
        <v>338</v>
      </c>
      <c r="M66" s="2062"/>
    </row>
    <row r="67" spans="1:13" ht="18" customHeight="1" x14ac:dyDescent="0.2">
      <c r="E67" s="744" t="s">
        <v>10</v>
      </c>
      <c r="F67" s="751"/>
      <c r="G67" s="751"/>
      <c r="H67" s="751"/>
      <c r="I67" s="751"/>
      <c r="J67" s="751"/>
      <c r="K67" s="749"/>
      <c r="L67" s="2062">
        <f>SUM(L65:L66)</f>
        <v>477</v>
      </c>
      <c r="M67" s="2062"/>
    </row>
    <row r="69" spans="1:13" ht="18" customHeight="1" x14ac:dyDescent="0.2">
      <c r="D69" s="742" t="s">
        <v>732</v>
      </c>
    </row>
    <row r="70" spans="1:13" ht="54" customHeight="1" x14ac:dyDescent="0.2">
      <c r="A70" s="742" t="s">
        <v>3072</v>
      </c>
      <c r="B70" s="742" t="s">
        <v>3073</v>
      </c>
      <c r="E70" s="2029" t="s">
        <v>690</v>
      </c>
      <c r="F70" s="2061"/>
      <c r="G70" s="2030"/>
      <c r="H70" s="277" t="s">
        <v>733</v>
      </c>
      <c r="I70" s="278" t="s">
        <v>734</v>
      </c>
      <c r="J70" s="279" t="s">
        <v>735</v>
      </c>
      <c r="K70" s="280" t="s">
        <v>736</v>
      </c>
      <c r="L70" s="280" t="s">
        <v>737</v>
      </c>
      <c r="M70" s="281" t="s">
        <v>738</v>
      </c>
    </row>
    <row r="71" spans="1:13" ht="19.5" customHeight="1" x14ac:dyDescent="0.2">
      <c r="A71" s="742" t="s">
        <v>3074</v>
      </c>
      <c r="B71" s="742" t="s">
        <v>3075</v>
      </c>
      <c r="E71" s="2019" t="s">
        <v>739</v>
      </c>
      <c r="F71" s="2038"/>
      <c r="G71" s="2028"/>
      <c r="H71" s="282">
        <v>668</v>
      </c>
      <c r="I71" s="283">
        <v>3044</v>
      </c>
      <c r="J71" s="284">
        <v>2046</v>
      </c>
      <c r="K71" s="284">
        <v>796</v>
      </c>
      <c r="L71" s="285">
        <f>J71-K71</f>
        <v>1250</v>
      </c>
      <c r="M71" s="286">
        <v>308</v>
      </c>
    </row>
    <row r="72" spans="1:13" ht="19.5" customHeight="1" x14ac:dyDescent="0.2">
      <c r="A72" s="742" t="s">
        <v>3076</v>
      </c>
      <c r="B72" s="742" t="s">
        <v>3077</v>
      </c>
      <c r="E72" s="2019" t="s">
        <v>740</v>
      </c>
      <c r="F72" s="2038"/>
      <c r="G72" s="2028"/>
      <c r="H72" s="282">
        <v>226</v>
      </c>
      <c r="I72" s="283">
        <v>3254</v>
      </c>
      <c r="J72" s="284">
        <v>2774</v>
      </c>
      <c r="K72" s="284">
        <v>881</v>
      </c>
      <c r="L72" s="285">
        <f t="shared" ref="L72:L77" si="0">J72-K72</f>
        <v>1893</v>
      </c>
      <c r="M72" s="286">
        <v>546</v>
      </c>
    </row>
    <row r="73" spans="1:13" ht="19.5" customHeight="1" x14ac:dyDescent="0.2">
      <c r="A73" s="742" t="s">
        <v>3078</v>
      </c>
      <c r="B73" s="742" t="s">
        <v>3079</v>
      </c>
      <c r="E73" s="2019" t="s">
        <v>741</v>
      </c>
      <c r="F73" s="2038"/>
      <c r="G73" s="2028"/>
      <c r="H73" s="282">
        <v>193</v>
      </c>
      <c r="I73" s="283">
        <v>6156</v>
      </c>
      <c r="J73" s="284">
        <v>5637</v>
      </c>
      <c r="K73" s="284">
        <v>1103</v>
      </c>
      <c r="L73" s="285">
        <f t="shared" si="0"/>
        <v>4534</v>
      </c>
      <c r="M73" s="286">
        <v>986</v>
      </c>
    </row>
    <row r="74" spans="1:13" ht="19.5" customHeight="1" x14ac:dyDescent="0.2">
      <c r="A74" s="742" t="s">
        <v>3080</v>
      </c>
      <c r="B74" s="742" t="s">
        <v>3081</v>
      </c>
      <c r="E74" s="2019" t="s">
        <v>742</v>
      </c>
      <c r="F74" s="2038"/>
      <c r="G74" s="2028"/>
      <c r="H74" s="282">
        <v>97</v>
      </c>
      <c r="I74" s="283">
        <v>7167</v>
      </c>
      <c r="J74" s="284">
        <v>6820</v>
      </c>
      <c r="K74" s="284">
        <v>1087</v>
      </c>
      <c r="L74" s="285">
        <f t="shared" si="0"/>
        <v>5733</v>
      </c>
      <c r="M74" s="286">
        <v>425</v>
      </c>
    </row>
    <row r="75" spans="1:13" ht="19.5" customHeight="1" x14ac:dyDescent="0.2">
      <c r="A75" s="742" t="s">
        <v>3082</v>
      </c>
      <c r="B75" s="742" t="s">
        <v>3083</v>
      </c>
      <c r="E75" s="2019" t="s">
        <v>743</v>
      </c>
      <c r="F75" s="2038"/>
      <c r="G75" s="2028"/>
      <c r="H75" s="282">
        <v>133</v>
      </c>
      <c r="I75" s="283">
        <v>19068</v>
      </c>
      <c r="J75" s="284">
        <v>18593</v>
      </c>
      <c r="K75" s="284">
        <v>1155</v>
      </c>
      <c r="L75" s="285">
        <f t="shared" si="0"/>
        <v>17438</v>
      </c>
      <c r="M75" s="286">
        <v>801</v>
      </c>
    </row>
    <row r="76" spans="1:13" ht="19.5" customHeight="1" x14ac:dyDescent="0.2">
      <c r="A76" s="742" t="s">
        <v>3084</v>
      </c>
      <c r="B76" s="742" t="s">
        <v>3085</v>
      </c>
      <c r="E76" s="2019" t="s">
        <v>744</v>
      </c>
      <c r="F76" s="2038"/>
      <c r="G76" s="2028"/>
      <c r="H76" s="282">
        <v>60</v>
      </c>
      <c r="I76" s="283">
        <v>14804</v>
      </c>
      <c r="J76" s="284">
        <v>14722</v>
      </c>
      <c r="K76" s="284">
        <v>653</v>
      </c>
      <c r="L76" s="285">
        <f t="shared" si="0"/>
        <v>14069</v>
      </c>
      <c r="M76" s="286">
        <v>347</v>
      </c>
    </row>
    <row r="77" spans="1:13" ht="19.5" customHeight="1" x14ac:dyDescent="0.2">
      <c r="A77" s="742" t="s">
        <v>3086</v>
      </c>
      <c r="B77" s="742" t="s">
        <v>3087</v>
      </c>
      <c r="E77" s="2019" t="s">
        <v>745</v>
      </c>
      <c r="F77" s="2038"/>
      <c r="G77" s="2028"/>
      <c r="H77" s="282">
        <v>34</v>
      </c>
      <c r="I77" s="283">
        <v>11625</v>
      </c>
      <c r="J77" s="284">
        <v>11515</v>
      </c>
      <c r="K77" s="284">
        <v>221</v>
      </c>
      <c r="L77" s="285">
        <f t="shared" si="0"/>
        <v>11294</v>
      </c>
      <c r="M77" s="286">
        <v>55</v>
      </c>
    </row>
    <row r="78" spans="1:13" ht="19.5" customHeight="1" x14ac:dyDescent="0.2">
      <c r="A78" s="742" t="s">
        <v>3088</v>
      </c>
      <c r="B78" s="742" t="s">
        <v>3089</v>
      </c>
      <c r="E78" s="2019" t="s">
        <v>1901</v>
      </c>
      <c r="F78" s="2038"/>
      <c r="G78" s="2028"/>
      <c r="H78" s="282">
        <v>55</v>
      </c>
      <c r="I78" s="283">
        <v>36569</v>
      </c>
      <c r="J78" s="284">
        <v>36306</v>
      </c>
      <c r="K78" s="284">
        <v>2317</v>
      </c>
      <c r="L78" s="285">
        <f>J78-K78</f>
        <v>33989</v>
      </c>
      <c r="M78" s="286">
        <v>3000</v>
      </c>
    </row>
    <row r="79" spans="1:13" ht="19.5" customHeight="1" x14ac:dyDescent="0.2">
      <c r="E79" s="2019" t="s">
        <v>187</v>
      </c>
      <c r="F79" s="2038"/>
      <c r="G79" s="2028"/>
      <c r="H79" s="282">
        <f t="shared" ref="H79:M79" si="1">SUM(H71:H78)</f>
        <v>1466</v>
      </c>
      <c r="I79" s="283">
        <f t="shared" si="1"/>
        <v>101687</v>
      </c>
      <c r="J79" s="284">
        <f t="shared" si="1"/>
        <v>98413</v>
      </c>
      <c r="K79" s="284">
        <f>SUM(K71:K78)</f>
        <v>8213</v>
      </c>
      <c r="L79" s="285">
        <f>SUM(L71:L78)</f>
        <v>90200</v>
      </c>
      <c r="M79" s="286">
        <f t="shared" si="1"/>
        <v>6468</v>
      </c>
    </row>
    <row r="89" spans="12:13" ht="18" customHeight="1" x14ac:dyDescent="0.2">
      <c r="M89" s="274"/>
    </row>
    <row r="90" spans="12:13" ht="18" customHeight="1" x14ac:dyDescent="0.2">
      <c r="M90" s="274"/>
    </row>
    <row r="91" spans="12:13" ht="19.5" customHeight="1" x14ac:dyDescent="0.2">
      <c r="L91" s="742"/>
      <c r="M91" s="742"/>
    </row>
    <row r="92" spans="12:13" ht="19.5" customHeight="1" x14ac:dyDescent="0.2"/>
  </sheetData>
  <mergeCells count="88">
    <mergeCell ref="F4:K4"/>
    <mergeCell ref="L4:M4"/>
    <mergeCell ref="F5:K5"/>
    <mergeCell ref="L5:M5"/>
    <mergeCell ref="F6:K6"/>
    <mergeCell ref="L6:M6"/>
    <mergeCell ref="E7:K7"/>
    <mergeCell ref="L7:M7"/>
    <mergeCell ref="F10:K10"/>
    <mergeCell ref="L10:M10"/>
    <mergeCell ref="F11:K11"/>
    <mergeCell ref="L11:M11"/>
    <mergeCell ref="F12:K12"/>
    <mergeCell ref="L12:M12"/>
    <mergeCell ref="F13:K13"/>
    <mergeCell ref="L13:M13"/>
    <mergeCell ref="F14:K14"/>
    <mergeCell ref="L14:M14"/>
    <mergeCell ref="E15:K15"/>
    <mergeCell ref="L15:M15"/>
    <mergeCell ref="F18:K19"/>
    <mergeCell ref="L18:M18"/>
    <mergeCell ref="F20:I22"/>
    <mergeCell ref="J20:K20"/>
    <mergeCell ref="J21:K21"/>
    <mergeCell ref="J22:K22"/>
    <mergeCell ref="F23:I25"/>
    <mergeCell ref="J23:K23"/>
    <mergeCell ref="J24:K24"/>
    <mergeCell ref="J25:K25"/>
    <mergeCell ref="F26:I28"/>
    <mergeCell ref="J26:K26"/>
    <mergeCell ref="J27:K27"/>
    <mergeCell ref="J28:K28"/>
    <mergeCell ref="F38:K38"/>
    <mergeCell ref="L38:M38"/>
    <mergeCell ref="F29:I31"/>
    <mergeCell ref="J29:K29"/>
    <mergeCell ref="J30:K30"/>
    <mergeCell ref="J31:K31"/>
    <mergeCell ref="E32:K32"/>
    <mergeCell ref="F35:K35"/>
    <mergeCell ref="L35:M35"/>
    <mergeCell ref="F36:K36"/>
    <mergeCell ref="L36:M36"/>
    <mergeCell ref="F37:K37"/>
    <mergeCell ref="L37:M37"/>
    <mergeCell ref="F39:K39"/>
    <mergeCell ref="L39:M39"/>
    <mergeCell ref="F40:K40"/>
    <mergeCell ref="L40:M40"/>
    <mergeCell ref="F41:K41"/>
    <mergeCell ref="L41:M41"/>
    <mergeCell ref="F58:K58"/>
    <mergeCell ref="L58:M58"/>
    <mergeCell ref="F42:K42"/>
    <mergeCell ref="L42:M42"/>
    <mergeCell ref="E43:K43"/>
    <mergeCell ref="L43:M43"/>
    <mergeCell ref="F52:K52"/>
    <mergeCell ref="L52:M52"/>
    <mergeCell ref="F53:K53"/>
    <mergeCell ref="L53:M53"/>
    <mergeCell ref="F54:K54"/>
    <mergeCell ref="L54:M54"/>
    <mergeCell ref="L55:M55"/>
    <mergeCell ref="E70:G70"/>
    <mergeCell ref="F59:K59"/>
    <mergeCell ref="L59:M59"/>
    <mergeCell ref="F60:K60"/>
    <mergeCell ref="L60:M60"/>
    <mergeCell ref="L61:M61"/>
    <mergeCell ref="F64:K64"/>
    <mergeCell ref="L64:M64"/>
    <mergeCell ref="F65:K65"/>
    <mergeCell ref="L65:M65"/>
    <mergeCell ref="F66:K66"/>
    <mergeCell ref="L66:M66"/>
    <mergeCell ref="L67:M67"/>
    <mergeCell ref="E77:G77"/>
    <mergeCell ref="E78:G78"/>
    <mergeCell ref="E79:G79"/>
    <mergeCell ref="E71:G71"/>
    <mergeCell ref="E72:G72"/>
    <mergeCell ref="E73:G73"/>
    <mergeCell ref="E74:G74"/>
    <mergeCell ref="E75:G75"/>
    <mergeCell ref="E76:G76"/>
  </mergeCells>
  <phoneticPr fontId="6"/>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rowBreaks count="1" manualBreakCount="1">
    <brk id="49" min="3"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view="pageBreakPreview" zoomScale="85" zoomScaleNormal="100" zoomScaleSheetLayoutView="85" workbookViewId="0"/>
  </sheetViews>
  <sheetFormatPr defaultRowHeight="13" x14ac:dyDescent="0.2"/>
  <sheetData>
    <row r="1" spans="1:16" x14ac:dyDescent="0.2">
      <c r="A1" s="716"/>
      <c r="B1" s="716"/>
      <c r="C1" s="716"/>
      <c r="D1" s="716"/>
      <c r="E1" s="716"/>
      <c r="F1" s="716"/>
      <c r="G1" s="716"/>
      <c r="H1" s="716"/>
      <c r="I1" s="716"/>
      <c r="J1" s="716"/>
      <c r="K1" s="716"/>
      <c r="L1" s="716"/>
      <c r="M1" s="716"/>
      <c r="N1" s="716"/>
      <c r="O1" s="716"/>
      <c r="P1" s="716"/>
    </row>
    <row r="2" spans="1:16" x14ac:dyDescent="0.2">
      <c r="A2" s="716"/>
      <c r="B2" s="716"/>
      <c r="C2" s="716"/>
      <c r="D2" s="716"/>
      <c r="E2" s="716"/>
      <c r="F2" s="716"/>
      <c r="G2" s="716"/>
      <c r="H2" s="716"/>
      <c r="I2" s="716"/>
      <c r="J2" s="716"/>
      <c r="K2" s="716"/>
      <c r="L2" s="716"/>
      <c r="M2" s="716"/>
      <c r="N2" s="716"/>
      <c r="O2" s="716"/>
      <c r="P2" s="716"/>
    </row>
    <row r="3" spans="1:16" x14ac:dyDescent="0.2">
      <c r="A3" s="716"/>
      <c r="B3" s="716"/>
      <c r="C3" s="716"/>
      <c r="D3" s="716"/>
      <c r="E3" s="716"/>
      <c r="F3" s="716"/>
      <c r="G3" s="716"/>
      <c r="H3" s="716"/>
      <c r="I3" s="716"/>
      <c r="J3" s="716"/>
      <c r="K3" s="716"/>
      <c r="L3" s="716"/>
      <c r="M3" s="716"/>
      <c r="N3" s="716"/>
      <c r="O3" s="716"/>
      <c r="P3" s="716"/>
    </row>
    <row r="4" spans="1:16" x14ac:dyDescent="0.2">
      <c r="A4" s="716"/>
      <c r="B4" s="716"/>
      <c r="C4" s="716"/>
      <c r="D4" s="716"/>
      <c r="E4" s="716"/>
      <c r="F4" s="716"/>
      <c r="G4" s="716"/>
      <c r="H4" s="716"/>
      <c r="I4" s="716"/>
      <c r="J4" s="716"/>
      <c r="K4" s="716"/>
      <c r="L4" s="716"/>
      <c r="M4" s="716"/>
      <c r="N4" s="716"/>
      <c r="O4" s="716"/>
      <c r="P4" s="716"/>
    </row>
    <row r="5" spans="1:16" x14ac:dyDescent="0.2">
      <c r="A5" s="716"/>
      <c r="B5" s="716"/>
      <c r="C5" s="716"/>
      <c r="D5" s="716"/>
      <c r="E5" s="716"/>
      <c r="F5" s="716"/>
      <c r="G5" s="716"/>
      <c r="H5" s="716"/>
      <c r="I5" s="716"/>
      <c r="J5" s="716"/>
      <c r="K5" s="716"/>
      <c r="L5" s="716"/>
      <c r="M5" s="716"/>
      <c r="N5" s="716"/>
      <c r="O5" s="716"/>
      <c r="P5" s="716"/>
    </row>
    <row r="6" spans="1:16" x14ac:dyDescent="0.2">
      <c r="A6" s="716"/>
      <c r="B6" s="716"/>
      <c r="C6" s="716"/>
      <c r="D6" s="716"/>
      <c r="E6" s="716"/>
      <c r="F6" s="716"/>
      <c r="G6" s="716"/>
      <c r="H6" s="716"/>
      <c r="I6" s="716"/>
      <c r="J6" s="716"/>
      <c r="K6" s="716"/>
      <c r="L6" s="716"/>
      <c r="M6" s="716"/>
      <c r="N6" s="716"/>
      <c r="O6" s="716"/>
      <c r="P6" s="716"/>
    </row>
    <row r="7" spans="1:16" x14ac:dyDescent="0.2">
      <c r="A7" s="716"/>
      <c r="B7" s="716"/>
      <c r="C7" s="716"/>
      <c r="D7" s="716"/>
      <c r="E7" s="716"/>
      <c r="F7" s="716"/>
      <c r="G7" s="716"/>
      <c r="H7" s="716"/>
      <c r="I7" s="716"/>
      <c r="J7" s="716"/>
      <c r="K7" s="716"/>
      <c r="L7" s="716"/>
      <c r="M7" s="716"/>
      <c r="N7" s="716"/>
      <c r="O7" s="716"/>
      <c r="P7" s="716"/>
    </row>
    <row r="8" spans="1:16" x14ac:dyDescent="0.2">
      <c r="A8" s="716"/>
      <c r="B8" s="716"/>
      <c r="C8" s="716"/>
      <c r="D8" s="716"/>
      <c r="E8" s="716"/>
      <c r="F8" s="716"/>
      <c r="G8" s="716"/>
      <c r="H8" s="716"/>
      <c r="I8" s="716"/>
      <c r="J8" s="716"/>
      <c r="K8" s="716"/>
      <c r="L8" s="716"/>
      <c r="M8" s="716"/>
      <c r="N8" s="716"/>
      <c r="O8" s="716"/>
      <c r="P8" s="716"/>
    </row>
    <row r="9" spans="1:16" x14ac:dyDescent="0.2">
      <c r="A9" s="716"/>
      <c r="B9" s="716"/>
      <c r="C9" s="716"/>
      <c r="D9" s="716"/>
      <c r="E9" s="716"/>
      <c r="F9" s="716"/>
      <c r="G9" s="716"/>
      <c r="H9" s="716"/>
      <c r="I9" s="716"/>
      <c r="J9" s="716"/>
      <c r="K9" s="716"/>
      <c r="L9" s="716"/>
      <c r="M9" s="716"/>
      <c r="N9" s="716"/>
      <c r="O9" s="716"/>
      <c r="P9" s="716"/>
    </row>
    <row r="10" spans="1:16" x14ac:dyDescent="0.2">
      <c r="A10" s="716"/>
      <c r="B10" s="716"/>
      <c r="C10" s="716"/>
      <c r="D10" s="716"/>
      <c r="E10" s="716"/>
      <c r="F10" s="716"/>
      <c r="G10" s="716"/>
      <c r="H10" s="716"/>
      <c r="I10" s="716"/>
      <c r="J10" s="716"/>
      <c r="K10" s="716"/>
      <c r="L10" s="716"/>
      <c r="M10" s="716"/>
      <c r="N10" s="716"/>
      <c r="O10" s="716"/>
      <c r="P10" s="716"/>
    </row>
    <row r="11" spans="1:16" x14ac:dyDescent="0.2">
      <c r="A11" s="716"/>
      <c r="B11" s="716"/>
      <c r="C11" s="716"/>
      <c r="D11" s="716"/>
      <c r="E11" s="716"/>
      <c r="F11" s="716"/>
      <c r="G11" s="716"/>
      <c r="H11" s="716"/>
      <c r="I11" s="716"/>
      <c r="J11" s="716"/>
      <c r="K11" s="716"/>
      <c r="L11" s="716"/>
      <c r="M11" s="716"/>
      <c r="N11" s="716"/>
      <c r="O11" s="716"/>
      <c r="P11" s="716"/>
    </row>
    <row r="12" spans="1:16" x14ac:dyDescent="0.2">
      <c r="A12" s="716"/>
      <c r="B12" s="716"/>
      <c r="C12" s="716"/>
      <c r="D12" s="716"/>
      <c r="E12" s="716"/>
      <c r="F12" s="716"/>
      <c r="G12" s="716"/>
      <c r="H12" s="716"/>
      <c r="I12" s="716"/>
      <c r="J12" s="716"/>
      <c r="K12" s="716"/>
      <c r="L12" s="716"/>
      <c r="M12" s="716"/>
      <c r="N12" s="716"/>
      <c r="O12" s="716"/>
      <c r="P12" s="716"/>
    </row>
    <row r="13" spans="1:16" x14ac:dyDescent="0.2">
      <c r="A13" s="716"/>
      <c r="B13" s="716"/>
      <c r="C13" s="716"/>
      <c r="D13" s="716"/>
      <c r="E13" s="716"/>
      <c r="F13" s="716"/>
      <c r="G13" s="716"/>
      <c r="H13" s="716"/>
      <c r="I13" s="716"/>
      <c r="J13" s="716"/>
      <c r="K13" s="716"/>
      <c r="L13" s="716"/>
      <c r="M13" s="716"/>
      <c r="N13" s="716"/>
      <c r="O13" s="716"/>
      <c r="P13" s="716"/>
    </row>
    <row r="14" spans="1:16" x14ac:dyDescent="0.2">
      <c r="A14" s="716"/>
      <c r="B14" s="716"/>
      <c r="C14" s="716"/>
      <c r="D14" s="716"/>
      <c r="E14" s="716"/>
      <c r="F14" s="716"/>
      <c r="G14" s="716"/>
      <c r="H14" s="716"/>
      <c r="I14" s="716"/>
      <c r="J14" s="716"/>
      <c r="K14" s="716"/>
      <c r="L14" s="716"/>
      <c r="M14" s="716"/>
      <c r="N14" s="716"/>
      <c r="O14" s="716"/>
      <c r="P14" s="716"/>
    </row>
    <row r="15" spans="1:16" x14ac:dyDescent="0.2">
      <c r="A15" s="716"/>
      <c r="B15" s="716"/>
      <c r="C15" s="716"/>
      <c r="D15" s="716"/>
      <c r="E15" s="716"/>
      <c r="F15" s="716"/>
      <c r="G15" s="716"/>
      <c r="H15" s="716"/>
      <c r="I15" s="716"/>
      <c r="J15" s="716"/>
      <c r="K15" s="716"/>
      <c r="L15" s="716"/>
      <c r="M15" s="716"/>
      <c r="N15" s="716"/>
      <c r="O15" s="716"/>
      <c r="P15" s="716"/>
    </row>
    <row r="16" spans="1:16" x14ac:dyDescent="0.2">
      <c r="A16" s="716"/>
      <c r="B16" s="716"/>
      <c r="C16" s="716"/>
      <c r="D16" s="716"/>
      <c r="E16" s="716"/>
      <c r="F16" s="716"/>
      <c r="G16" s="716"/>
      <c r="H16" s="716"/>
      <c r="I16" s="716"/>
      <c r="J16" s="716"/>
      <c r="K16" s="716"/>
      <c r="L16" s="716"/>
      <c r="M16" s="716"/>
      <c r="N16" s="716"/>
      <c r="O16" s="716"/>
      <c r="P16" s="716"/>
    </row>
    <row r="17" spans="1:16" x14ac:dyDescent="0.2">
      <c r="A17" s="716"/>
      <c r="B17" s="716"/>
      <c r="C17" s="716"/>
      <c r="D17" s="716"/>
      <c r="E17" s="716"/>
      <c r="F17" s="716"/>
      <c r="G17" s="716"/>
      <c r="H17" s="716"/>
      <c r="I17" s="716"/>
      <c r="J17" s="716"/>
      <c r="K17" s="716"/>
      <c r="L17" s="716"/>
      <c r="M17" s="716"/>
      <c r="N17" s="716"/>
      <c r="O17" s="716"/>
      <c r="P17" s="716"/>
    </row>
    <row r="18" spans="1:16" x14ac:dyDescent="0.2">
      <c r="A18" s="716"/>
      <c r="B18" s="716"/>
      <c r="C18" s="716"/>
      <c r="D18" s="716"/>
      <c r="E18" s="716"/>
      <c r="F18" s="716"/>
      <c r="G18" s="716"/>
      <c r="H18" s="716"/>
      <c r="I18" s="716"/>
      <c r="J18" s="716"/>
      <c r="K18" s="716"/>
      <c r="L18" s="716"/>
      <c r="M18" s="716"/>
      <c r="N18" s="716"/>
      <c r="O18" s="716"/>
      <c r="P18" s="716"/>
    </row>
    <row r="19" spans="1:16" x14ac:dyDescent="0.2">
      <c r="A19" s="716"/>
      <c r="B19" s="716"/>
      <c r="C19" s="716"/>
      <c r="D19" s="716"/>
      <c r="E19" s="716"/>
      <c r="F19" s="716"/>
      <c r="G19" s="716"/>
      <c r="H19" s="716"/>
      <c r="I19" s="716"/>
      <c r="J19" s="716"/>
      <c r="K19" s="716"/>
      <c r="L19" s="716"/>
      <c r="M19" s="716"/>
      <c r="N19" s="716"/>
      <c r="O19" s="716"/>
      <c r="P19" s="716"/>
    </row>
    <row r="20" spans="1:16" x14ac:dyDescent="0.2">
      <c r="A20" s="716"/>
      <c r="B20" s="716"/>
      <c r="C20" s="716"/>
      <c r="D20" s="716"/>
      <c r="E20" s="716"/>
      <c r="F20" s="716"/>
      <c r="G20" s="716"/>
      <c r="H20" s="716"/>
      <c r="I20" s="716"/>
      <c r="J20" s="716"/>
      <c r="K20" s="716"/>
      <c r="L20" s="716"/>
      <c r="M20" s="716"/>
      <c r="N20" s="716"/>
      <c r="O20" s="716"/>
      <c r="P20" s="716"/>
    </row>
    <row r="21" spans="1:16" x14ac:dyDescent="0.2">
      <c r="A21" s="716"/>
      <c r="B21" s="716"/>
      <c r="C21" s="716"/>
      <c r="D21" s="716"/>
      <c r="E21" s="716"/>
      <c r="F21" s="716"/>
      <c r="G21" s="716"/>
      <c r="H21" s="716"/>
      <c r="I21" s="716"/>
      <c r="J21" s="716"/>
      <c r="K21" s="716"/>
      <c r="L21" s="716"/>
      <c r="M21" s="716"/>
      <c r="N21" s="716"/>
      <c r="O21" s="716"/>
      <c r="P21" s="716"/>
    </row>
    <row r="22" spans="1:16" x14ac:dyDescent="0.2">
      <c r="A22" s="716"/>
      <c r="B22" s="716"/>
      <c r="C22" s="716"/>
      <c r="D22" s="716"/>
      <c r="E22" s="716"/>
      <c r="F22" s="716"/>
      <c r="G22" s="716"/>
      <c r="H22" s="716"/>
      <c r="I22" s="716"/>
      <c r="J22" s="716"/>
      <c r="K22" s="716"/>
      <c r="L22" s="716"/>
      <c r="M22" s="716"/>
      <c r="N22" s="716"/>
      <c r="O22" s="716"/>
      <c r="P22" s="716"/>
    </row>
    <row r="23" spans="1:16" x14ac:dyDescent="0.2">
      <c r="A23" s="716"/>
      <c r="B23" s="716"/>
      <c r="C23" s="716"/>
      <c r="D23" s="716"/>
      <c r="E23" s="716"/>
      <c r="F23" s="716"/>
      <c r="G23" s="716"/>
      <c r="H23" s="716"/>
      <c r="I23" s="716"/>
      <c r="J23" s="716"/>
      <c r="K23" s="716"/>
      <c r="L23" s="716"/>
      <c r="M23" s="716"/>
      <c r="N23" s="716"/>
      <c r="O23" s="716"/>
      <c r="P23" s="716"/>
    </row>
    <row r="24" spans="1:16" x14ac:dyDescent="0.2">
      <c r="A24" s="716"/>
      <c r="B24" s="716"/>
      <c r="C24" s="716"/>
      <c r="D24" s="716"/>
      <c r="E24" s="716"/>
      <c r="F24" s="716"/>
      <c r="G24" s="716"/>
      <c r="H24" s="716"/>
      <c r="I24" s="716"/>
      <c r="J24" s="716"/>
      <c r="K24" s="716"/>
      <c r="L24" s="716"/>
      <c r="M24" s="716"/>
      <c r="N24" s="716"/>
      <c r="O24" s="716"/>
      <c r="P24" s="716"/>
    </row>
    <row r="25" spans="1:16" x14ac:dyDescent="0.2">
      <c r="A25" s="716"/>
      <c r="B25" s="716"/>
      <c r="C25" s="716"/>
      <c r="D25" s="716"/>
      <c r="E25" s="716"/>
      <c r="F25" s="716"/>
      <c r="G25" s="716"/>
      <c r="H25" s="716"/>
      <c r="I25" s="716"/>
      <c r="J25" s="716"/>
      <c r="K25" s="716"/>
      <c r="L25" s="716"/>
      <c r="M25" s="716"/>
      <c r="N25" s="716"/>
      <c r="O25" s="716"/>
      <c r="P25" s="716"/>
    </row>
    <row r="26" spans="1:16" x14ac:dyDescent="0.2">
      <c r="A26" s="716"/>
      <c r="B26" s="716"/>
      <c r="C26" s="716"/>
      <c r="D26" s="716"/>
      <c r="E26" s="716"/>
      <c r="F26" s="716"/>
      <c r="G26" s="716"/>
      <c r="H26" s="716"/>
      <c r="I26" s="716"/>
      <c r="J26" s="716"/>
      <c r="K26" s="716"/>
      <c r="L26" s="716"/>
      <c r="M26" s="716"/>
      <c r="N26" s="716"/>
      <c r="O26" s="716"/>
      <c r="P26" s="716"/>
    </row>
    <row r="27" spans="1:16" x14ac:dyDescent="0.2">
      <c r="A27" s="716"/>
      <c r="B27" s="716"/>
      <c r="C27" s="716"/>
      <c r="D27" s="716"/>
      <c r="E27" s="716"/>
      <c r="F27" s="716"/>
      <c r="G27" s="716"/>
      <c r="H27" s="716"/>
      <c r="I27" s="716"/>
      <c r="J27" s="716"/>
      <c r="K27" s="716"/>
      <c r="L27" s="716"/>
      <c r="M27" s="716"/>
      <c r="N27" s="716"/>
      <c r="O27" s="716"/>
      <c r="P27" s="716"/>
    </row>
    <row r="28" spans="1:16" x14ac:dyDescent="0.2">
      <c r="A28" s="716"/>
      <c r="B28" s="716"/>
      <c r="C28" s="716"/>
      <c r="D28" s="716"/>
      <c r="E28" s="716"/>
      <c r="F28" s="716"/>
      <c r="G28" s="716"/>
      <c r="H28" s="716"/>
      <c r="I28" s="716"/>
      <c r="J28" s="716"/>
      <c r="K28" s="716"/>
      <c r="L28" s="716"/>
      <c r="M28" s="716"/>
      <c r="N28" s="716"/>
      <c r="O28" s="716"/>
      <c r="P28" s="716"/>
    </row>
    <row r="29" spans="1:16" x14ac:dyDescent="0.2">
      <c r="A29" s="716"/>
      <c r="B29" s="716"/>
      <c r="C29" s="716"/>
      <c r="D29" s="716"/>
      <c r="E29" s="716"/>
      <c r="F29" s="716"/>
      <c r="G29" s="716"/>
      <c r="H29" s="716"/>
      <c r="I29" s="716"/>
      <c r="J29" s="716"/>
      <c r="K29" s="716"/>
      <c r="L29" s="716"/>
      <c r="M29" s="716"/>
      <c r="N29" s="716"/>
      <c r="O29" s="716"/>
      <c r="P29" s="716"/>
    </row>
    <row r="30" spans="1:16" x14ac:dyDescent="0.2">
      <c r="A30" s="716"/>
      <c r="B30" s="716"/>
      <c r="C30" s="716"/>
      <c r="D30" s="716"/>
      <c r="E30" s="716"/>
      <c r="F30" s="716"/>
      <c r="G30" s="716"/>
      <c r="H30" s="716"/>
      <c r="I30" s="716"/>
      <c r="J30" s="716"/>
      <c r="K30" s="716"/>
      <c r="L30" s="716"/>
      <c r="M30" s="716"/>
      <c r="N30" s="716"/>
      <c r="O30" s="716"/>
      <c r="P30" s="716"/>
    </row>
    <row r="31" spans="1:16" x14ac:dyDescent="0.2">
      <c r="A31" s="716"/>
      <c r="B31" s="716"/>
      <c r="C31" s="716"/>
      <c r="D31" s="716"/>
      <c r="E31" s="716"/>
      <c r="F31" s="716"/>
      <c r="G31" s="716"/>
      <c r="H31" s="716"/>
      <c r="I31" s="716"/>
      <c r="J31" s="716"/>
      <c r="K31" s="716"/>
      <c r="L31" s="716"/>
      <c r="M31" s="716"/>
      <c r="N31" s="716"/>
      <c r="O31" s="716"/>
      <c r="P31" s="716"/>
    </row>
    <row r="32" spans="1:16" x14ac:dyDescent="0.2">
      <c r="A32" s="716"/>
      <c r="B32" s="716"/>
      <c r="C32" s="716"/>
      <c r="D32" s="716"/>
      <c r="E32" s="716"/>
      <c r="F32" s="716"/>
      <c r="G32" s="716"/>
      <c r="H32" s="716"/>
      <c r="I32" s="716"/>
      <c r="J32" s="716"/>
      <c r="K32" s="716"/>
      <c r="L32" s="716"/>
      <c r="M32" s="716"/>
      <c r="N32" s="716"/>
      <c r="O32" s="716"/>
      <c r="P32" s="716"/>
    </row>
    <row r="33" spans="1:16" x14ac:dyDescent="0.2">
      <c r="A33" s="716"/>
      <c r="B33" s="716"/>
      <c r="C33" s="716"/>
      <c r="D33" s="716"/>
      <c r="E33" s="716"/>
      <c r="F33" s="716"/>
      <c r="G33" s="716"/>
      <c r="H33" s="716"/>
      <c r="I33" s="716"/>
      <c r="J33" s="716"/>
      <c r="K33" s="716"/>
      <c r="L33" s="716"/>
      <c r="M33" s="716"/>
      <c r="N33" s="716"/>
      <c r="O33" s="716"/>
      <c r="P33" s="716"/>
    </row>
    <row r="34" spans="1:16" x14ac:dyDescent="0.2">
      <c r="A34" s="716"/>
      <c r="B34" s="716"/>
      <c r="C34" s="716"/>
      <c r="D34" s="716"/>
      <c r="E34" s="716"/>
      <c r="F34" s="716"/>
      <c r="G34" s="716"/>
      <c r="H34" s="716"/>
      <c r="I34" s="716"/>
      <c r="J34" s="716"/>
      <c r="K34" s="716"/>
      <c r="L34" s="716"/>
      <c r="M34" s="716"/>
      <c r="N34" s="716"/>
      <c r="O34" s="716"/>
      <c r="P34" s="716"/>
    </row>
    <row r="35" spans="1:16" x14ac:dyDescent="0.2">
      <c r="A35" s="716"/>
      <c r="B35" s="716"/>
      <c r="C35" s="716"/>
      <c r="D35" s="716"/>
      <c r="E35" s="716"/>
      <c r="F35" s="716"/>
      <c r="G35" s="716"/>
      <c r="H35" s="716"/>
      <c r="I35" s="716"/>
      <c r="J35" s="716"/>
      <c r="K35" s="716"/>
      <c r="L35" s="716"/>
      <c r="M35" s="716"/>
      <c r="N35" s="716"/>
      <c r="O35" s="716"/>
      <c r="P35" s="716"/>
    </row>
  </sheetData>
  <phoneticPr fontId="6"/>
  <printOptions horizontalCentered="1" verticalCentered="1"/>
  <pageMargins left="0.70866141732283472" right="0.70866141732283472" top="0.74803149606299213" bottom="0.74803149606299213" header="0.31496062992125984" footer="0.31496062992125984"/>
  <pageSetup paperSize="9" scale="95"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D23"/>
  <sheetViews>
    <sheetView showZeros="0" view="pageBreakPreview" zoomScale="115" zoomScaleNormal="100" zoomScaleSheetLayoutView="115" workbookViewId="0"/>
  </sheetViews>
  <sheetFormatPr defaultColWidth="9" defaultRowHeight="20.149999999999999" customHeight="1" x14ac:dyDescent="0.2"/>
  <cols>
    <col min="1" max="1" width="8.36328125" style="923" customWidth="1"/>
    <col min="2" max="2" width="40.08984375" style="923" customWidth="1"/>
    <col min="3" max="3" width="19" style="923" customWidth="1"/>
    <col min="4" max="4" width="15.453125" style="250" customWidth="1"/>
    <col min="5" max="16384" width="9" style="923"/>
  </cols>
  <sheetData>
    <row r="1" spans="1:4" ht="20.149999999999999" customHeight="1" x14ac:dyDescent="0.2">
      <c r="A1" s="922" t="s">
        <v>1933</v>
      </c>
    </row>
    <row r="3" spans="1:4" ht="20.149999999999999" customHeight="1" x14ac:dyDescent="0.2">
      <c r="A3" s="223" t="s">
        <v>317</v>
      </c>
      <c r="B3" s="2008" t="s">
        <v>630</v>
      </c>
      <c r="C3" s="2008"/>
      <c r="D3" s="2026" t="s">
        <v>968</v>
      </c>
    </row>
    <row r="4" spans="1:4" ht="20.149999999999999" customHeight="1" x14ac:dyDescent="0.2">
      <c r="A4" s="224" t="s">
        <v>632</v>
      </c>
      <c r="B4" s="2008"/>
      <c r="C4" s="2008"/>
      <c r="D4" s="2026"/>
    </row>
    <row r="5" spans="1:4" ht="37.5" customHeight="1" x14ac:dyDescent="0.2">
      <c r="A5" s="223" t="s">
        <v>3091</v>
      </c>
      <c r="B5" s="12" t="s">
        <v>969</v>
      </c>
      <c r="C5" s="318"/>
      <c r="D5" s="319">
        <v>0</v>
      </c>
    </row>
    <row r="6" spans="1:4" ht="37.5" customHeight="1" x14ac:dyDescent="0.2">
      <c r="A6" s="227" t="s">
        <v>3092</v>
      </c>
      <c r="B6" s="2033" t="s">
        <v>970</v>
      </c>
      <c r="C6" s="2034"/>
      <c r="D6" s="319">
        <v>115</v>
      </c>
    </row>
    <row r="7" spans="1:4" ht="37.5" customHeight="1" x14ac:dyDescent="0.2">
      <c r="A7" s="225" t="s">
        <v>3093</v>
      </c>
      <c r="B7" s="2033" t="s">
        <v>971</v>
      </c>
      <c r="C7" s="2034"/>
      <c r="D7" s="319">
        <v>1</v>
      </c>
    </row>
    <row r="8" spans="1:4" ht="37.5" customHeight="1" x14ac:dyDescent="0.2">
      <c r="A8" s="224"/>
      <c r="B8" s="2033" t="s">
        <v>972</v>
      </c>
      <c r="C8" s="2034"/>
      <c r="D8" s="319">
        <v>0</v>
      </c>
    </row>
    <row r="9" spans="1:4" ht="20.149999999999999" customHeight="1" x14ac:dyDescent="0.2">
      <c r="A9" s="2008" t="s">
        <v>643</v>
      </c>
      <c r="B9" s="2014"/>
      <c r="C9" s="2014"/>
      <c r="D9" s="2073">
        <f>SUM(D5:D8)</f>
        <v>116</v>
      </c>
    </row>
    <row r="10" spans="1:4" ht="20.149999999999999" customHeight="1" x14ac:dyDescent="0.2">
      <c r="A10" s="2014"/>
      <c r="B10" s="2014"/>
      <c r="C10" s="2014"/>
      <c r="D10" s="2073"/>
    </row>
    <row r="12" spans="1:4" ht="20.149999999999999" customHeight="1" x14ac:dyDescent="0.2">
      <c r="A12" s="922" t="s">
        <v>1934</v>
      </c>
    </row>
    <row r="14" spans="1:4" ht="20.149999999999999" customHeight="1" x14ac:dyDescent="0.2">
      <c r="A14" s="223" t="s">
        <v>317</v>
      </c>
      <c r="B14" s="2008" t="s">
        <v>630</v>
      </c>
      <c r="C14" s="2008"/>
      <c r="D14" s="2026" t="s">
        <v>968</v>
      </c>
    </row>
    <row r="15" spans="1:4" ht="20.149999999999999" customHeight="1" x14ac:dyDescent="0.2">
      <c r="A15" s="224" t="s">
        <v>632</v>
      </c>
      <c r="B15" s="2008"/>
      <c r="C15" s="2008"/>
      <c r="D15" s="2026"/>
    </row>
    <row r="16" spans="1:4" ht="58.5" customHeight="1" x14ac:dyDescent="0.2">
      <c r="A16" s="223" t="s">
        <v>3091</v>
      </c>
      <c r="B16" s="1480" t="s">
        <v>969</v>
      </c>
      <c r="C16" s="1481"/>
      <c r="D16" s="320">
        <v>0</v>
      </c>
    </row>
    <row r="17" spans="1:4" ht="37.5" customHeight="1" x14ac:dyDescent="0.2">
      <c r="A17" s="227" t="s">
        <v>3092</v>
      </c>
      <c r="B17" s="2033" t="s">
        <v>973</v>
      </c>
      <c r="C17" s="2034"/>
      <c r="D17" s="320">
        <v>84</v>
      </c>
    </row>
    <row r="18" spans="1:4" ht="37.5" customHeight="1" x14ac:dyDescent="0.2">
      <c r="A18" s="225" t="s">
        <v>3094</v>
      </c>
      <c r="B18" s="2033" t="s">
        <v>974</v>
      </c>
      <c r="C18" s="2034"/>
      <c r="D18" s="320">
        <v>0</v>
      </c>
    </row>
    <row r="19" spans="1:4" ht="37.5" customHeight="1" x14ac:dyDescent="0.2">
      <c r="A19" s="224"/>
      <c r="B19" s="2074" t="s">
        <v>685</v>
      </c>
      <c r="C19" s="2075"/>
      <c r="D19" s="320">
        <v>32</v>
      </c>
    </row>
    <row r="20" spans="1:4" ht="20.149999999999999" customHeight="1" x14ac:dyDescent="0.2">
      <c r="A20" s="2008" t="s">
        <v>643</v>
      </c>
      <c r="B20" s="2014"/>
      <c r="C20" s="2014"/>
      <c r="D20" s="2073">
        <f>SUM(D16:D19)</f>
        <v>116</v>
      </c>
    </row>
    <row r="21" spans="1:4" ht="20.149999999999999" customHeight="1" x14ac:dyDescent="0.2">
      <c r="A21" s="2014"/>
      <c r="B21" s="2014"/>
      <c r="C21" s="2014"/>
      <c r="D21" s="2073"/>
    </row>
    <row r="22" spans="1:4" ht="20.149999999999999" customHeight="1" x14ac:dyDescent="0.2">
      <c r="A22" s="923" t="s">
        <v>975</v>
      </c>
    </row>
    <row r="23" spans="1:4" ht="20.149999999999999" customHeight="1" x14ac:dyDescent="0.2">
      <c r="B23" s="923" t="s">
        <v>976</v>
      </c>
      <c r="C23" s="923" t="s">
        <v>977</v>
      </c>
    </row>
  </sheetData>
  <mergeCells count="15">
    <mergeCell ref="B18:C18"/>
    <mergeCell ref="B19:C19"/>
    <mergeCell ref="A20:C21"/>
    <mergeCell ref="D20:D21"/>
    <mergeCell ref="B14:C15"/>
    <mergeCell ref="D14:D15"/>
    <mergeCell ref="B16:C16"/>
    <mergeCell ref="B17:C17"/>
    <mergeCell ref="A9:C10"/>
    <mergeCell ref="D9:D10"/>
    <mergeCell ref="B3:C4"/>
    <mergeCell ref="D3:D4"/>
    <mergeCell ref="B6:C6"/>
    <mergeCell ref="B7:C7"/>
    <mergeCell ref="B8:C8"/>
  </mergeCells>
  <phoneticPr fontId="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A1:F83"/>
  <sheetViews>
    <sheetView showZeros="0" view="pageBreakPreview" zoomScale="115" zoomScaleNormal="100" zoomScaleSheetLayoutView="115" workbookViewId="0"/>
  </sheetViews>
  <sheetFormatPr defaultColWidth="9" defaultRowHeight="18" customHeight="1" x14ac:dyDescent="0.2"/>
  <cols>
    <col min="1" max="1" width="4" style="923" customWidth="1"/>
    <col min="2" max="2" width="8.81640625" style="923" customWidth="1"/>
    <col min="3" max="3" width="30.81640625" style="923" customWidth="1"/>
    <col min="4" max="4" width="18.36328125" style="923" customWidth="1"/>
    <col min="5" max="5" width="10" style="249" customWidth="1"/>
    <col min="6" max="6" width="10" style="250" customWidth="1"/>
    <col min="7" max="16384" width="9" style="923"/>
  </cols>
  <sheetData>
    <row r="1" spans="1:6" ht="18" customHeight="1" x14ac:dyDescent="0.2">
      <c r="A1" s="922" t="s">
        <v>1935</v>
      </c>
    </row>
    <row r="2" spans="1:6" ht="18" customHeight="1" x14ac:dyDescent="0.2">
      <c r="A2" s="2076" t="s">
        <v>978</v>
      </c>
      <c r="B2" s="2011"/>
      <c r="C2" s="2011"/>
      <c r="D2" s="2011"/>
      <c r="E2" s="2011"/>
      <c r="F2" s="2011"/>
    </row>
    <row r="3" spans="1:6" ht="18" customHeight="1" x14ac:dyDescent="0.2">
      <c r="A3" s="2011"/>
      <c r="B3" s="2011"/>
      <c r="C3" s="2011"/>
      <c r="D3" s="2011"/>
      <c r="E3" s="2011"/>
      <c r="F3" s="2011"/>
    </row>
    <row r="4" spans="1:6" ht="18" customHeight="1" x14ac:dyDescent="0.2">
      <c r="A4" s="923" t="s">
        <v>979</v>
      </c>
    </row>
    <row r="5" spans="1:6" ht="18" customHeight="1" x14ac:dyDescent="0.2">
      <c r="B5" s="225" t="s">
        <v>650</v>
      </c>
      <c r="C5" s="2019" t="s">
        <v>651</v>
      </c>
      <c r="D5" s="2028"/>
      <c r="E5" s="2029" t="s">
        <v>968</v>
      </c>
      <c r="F5" s="2030"/>
    </row>
    <row r="6" spans="1:6" ht="18" customHeight="1" x14ac:dyDescent="0.2">
      <c r="B6" s="225" t="s">
        <v>3095</v>
      </c>
      <c r="C6" s="2022" t="s">
        <v>980</v>
      </c>
      <c r="D6" s="2023"/>
      <c r="E6" s="2024">
        <v>116</v>
      </c>
      <c r="F6" s="2025"/>
    </row>
    <row r="7" spans="1:6" ht="18" customHeight="1" x14ac:dyDescent="0.2">
      <c r="B7" s="225" t="s">
        <v>3096</v>
      </c>
      <c r="C7" s="2022" t="s">
        <v>981</v>
      </c>
      <c r="D7" s="2023"/>
      <c r="E7" s="2024">
        <v>0</v>
      </c>
      <c r="F7" s="2025"/>
    </row>
    <row r="8" spans="1:6" ht="18" customHeight="1" x14ac:dyDescent="0.2">
      <c r="B8" s="2008" t="s">
        <v>10</v>
      </c>
      <c r="C8" s="2031"/>
      <c r="D8" s="2031"/>
      <c r="E8" s="2024">
        <f>SUM(E6:F7)</f>
        <v>116</v>
      </c>
      <c r="F8" s="2025"/>
    </row>
    <row r="10" spans="1:6" ht="18" customHeight="1" x14ac:dyDescent="0.2">
      <c r="A10" s="923" t="s">
        <v>982</v>
      </c>
    </row>
    <row r="11" spans="1:6" ht="18" customHeight="1" x14ac:dyDescent="0.2">
      <c r="B11" s="225" t="s">
        <v>650</v>
      </c>
      <c r="C11" s="2019" t="s">
        <v>651</v>
      </c>
      <c r="D11" s="2028"/>
      <c r="E11" s="2029" t="s">
        <v>968</v>
      </c>
      <c r="F11" s="2030"/>
    </row>
    <row r="12" spans="1:6" ht="18" customHeight="1" x14ac:dyDescent="0.2">
      <c r="B12" s="225" t="s">
        <v>1894</v>
      </c>
      <c r="C12" s="2022" t="s">
        <v>655</v>
      </c>
      <c r="D12" s="2023"/>
      <c r="E12" s="2024">
        <v>37</v>
      </c>
      <c r="F12" s="2025"/>
    </row>
    <row r="13" spans="1:6" ht="18" customHeight="1" x14ac:dyDescent="0.2">
      <c r="B13" s="225" t="s">
        <v>1895</v>
      </c>
      <c r="C13" s="2022" t="s">
        <v>656</v>
      </c>
      <c r="D13" s="2023"/>
      <c r="E13" s="2024">
        <v>36</v>
      </c>
      <c r="F13" s="2025"/>
    </row>
    <row r="14" spans="1:6" ht="18" customHeight="1" x14ac:dyDescent="0.2">
      <c r="B14" s="225" t="s">
        <v>3097</v>
      </c>
      <c r="C14" s="2022" t="s">
        <v>657</v>
      </c>
      <c r="D14" s="2023"/>
      <c r="E14" s="2024">
        <v>10</v>
      </c>
      <c r="F14" s="2025"/>
    </row>
    <row r="15" spans="1:6" ht="18" customHeight="1" x14ac:dyDescent="0.2">
      <c r="B15" s="225" t="s">
        <v>3098</v>
      </c>
      <c r="C15" s="2022" t="s">
        <v>658</v>
      </c>
      <c r="D15" s="2023"/>
      <c r="E15" s="2024">
        <v>13</v>
      </c>
      <c r="F15" s="2025"/>
    </row>
    <row r="16" spans="1:6" ht="18" customHeight="1" x14ac:dyDescent="0.2">
      <c r="B16" s="225" t="s">
        <v>3099</v>
      </c>
      <c r="C16" s="2022" t="s">
        <v>659</v>
      </c>
      <c r="D16" s="2023"/>
      <c r="E16" s="2024">
        <v>12</v>
      </c>
      <c r="F16" s="2025"/>
    </row>
    <row r="17" spans="1:6" ht="18" customHeight="1" x14ac:dyDescent="0.2">
      <c r="B17" s="225" t="s">
        <v>3100</v>
      </c>
      <c r="C17" s="2022" t="s">
        <v>660</v>
      </c>
      <c r="D17" s="2023"/>
      <c r="E17" s="2024">
        <v>2</v>
      </c>
      <c r="F17" s="2025"/>
    </row>
    <row r="18" spans="1:6" ht="18" customHeight="1" x14ac:dyDescent="0.2">
      <c r="B18" s="225" t="s">
        <v>3101</v>
      </c>
      <c r="C18" s="2022" t="s">
        <v>661</v>
      </c>
      <c r="D18" s="2023"/>
      <c r="E18" s="2024">
        <v>4</v>
      </c>
      <c r="F18" s="2025"/>
    </row>
    <row r="19" spans="1:6" ht="18" customHeight="1" x14ac:dyDescent="0.2">
      <c r="B19" s="225" t="s">
        <v>3102</v>
      </c>
      <c r="C19" s="2022" t="s">
        <v>662</v>
      </c>
      <c r="D19" s="2023"/>
      <c r="E19" s="2024">
        <v>0</v>
      </c>
      <c r="F19" s="2025"/>
    </row>
    <row r="20" spans="1:6" ht="18" customHeight="1" x14ac:dyDescent="0.2">
      <c r="B20" s="225" t="s">
        <v>3103</v>
      </c>
      <c r="C20" s="2022" t="s">
        <v>663</v>
      </c>
      <c r="D20" s="2023"/>
      <c r="E20" s="2024">
        <v>0</v>
      </c>
      <c r="F20" s="2025"/>
    </row>
    <row r="21" spans="1:6" ht="18" customHeight="1" x14ac:dyDescent="0.2">
      <c r="B21" s="225" t="s">
        <v>3104</v>
      </c>
      <c r="C21" s="2022" t="s">
        <v>664</v>
      </c>
      <c r="D21" s="2023"/>
      <c r="E21" s="2024">
        <v>2</v>
      </c>
      <c r="F21" s="2025"/>
    </row>
    <row r="22" spans="1:6" ht="18" customHeight="1" x14ac:dyDescent="0.2">
      <c r="B22" s="2019" t="s">
        <v>10</v>
      </c>
      <c r="C22" s="2020"/>
      <c r="D22" s="2021"/>
      <c r="E22" s="2024">
        <f>SUM(E12:F21)</f>
        <v>116</v>
      </c>
      <c r="F22" s="2025"/>
    </row>
    <row r="23" spans="1:6" ht="14.25" customHeight="1" x14ac:dyDescent="0.2"/>
    <row r="24" spans="1:6" ht="18" customHeight="1" x14ac:dyDescent="0.2">
      <c r="A24" s="923" t="s">
        <v>983</v>
      </c>
    </row>
    <row r="25" spans="1:6" ht="18" customHeight="1" x14ac:dyDescent="0.2">
      <c r="B25" s="225" t="s">
        <v>650</v>
      </c>
      <c r="C25" s="2019" t="s">
        <v>651</v>
      </c>
      <c r="D25" s="2028"/>
      <c r="E25" s="2029" t="s">
        <v>968</v>
      </c>
      <c r="F25" s="2030"/>
    </row>
    <row r="26" spans="1:6" ht="18" customHeight="1" x14ac:dyDescent="0.2">
      <c r="B26" s="225" t="s">
        <v>1894</v>
      </c>
      <c r="C26" s="2022" t="s">
        <v>666</v>
      </c>
      <c r="D26" s="2023"/>
      <c r="E26" s="2024">
        <v>116</v>
      </c>
      <c r="F26" s="2025"/>
    </row>
    <row r="27" spans="1:6" ht="18" customHeight="1" x14ac:dyDescent="0.2">
      <c r="B27" s="225" t="s">
        <v>1895</v>
      </c>
      <c r="C27" s="2022" t="s">
        <v>667</v>
      </c>
      <c r="D27" s="2023"/>
      <c r="E27" s="2024">
        <v>0</v>
      </c>
      <c r="F27" s="2025"/>
    </row>
    <row r="28" spans="1:6" ht="18" customHeight="1" x14ac:dyDescent="0.2">
      <c r="B28" s="225" t="s">
        <v>1896</v>
      </c>
      <c r="C28" s="2022" t="s">
        <v>668</v>
      </c>
      <c r="D28" s="2023"/>
      <c r="E28" s="2024">
        <v>0</v>
      </c>
      <c r="F28" s="2025"/>
    </row>
    <row r="29" spans="1:6" ht="18" customHeight="1" x14ac:dyDescent="0.2">
      <c r="B29" s="225" t="s">
        <v>1897</v>
      </c>
      <c r="C29" s="2022" t="s">
        <v>669</v>
      </c>
      <c r="D29" s="2023"/>
      <c r="E29" s="2024">
        <v>0</v>
      </c>
      <c r="F29" s="2025"/>
    </row>
    <row r="30" spans="1:6" ht="18" customHeight="1" x14ac:dyDescent="0.2">
      <c r="B30" s="2019" t="s">
        <v>10</v>
      </c>
      <c r="C30" s="2020"/>
      <c r="D30" s="2021"/>
      <c r="E30" s="2024">
        <f>SUM(E26:F29)</f>
        <v>116</v>
      </c>
      <c r="F30" s="2025"/>
    </row>
    <row r="31" spans="1:6" ht="13.5" customHeight="1" x14ac:dyDescent="0.2"/>
    <row r="32" spans="1:6" ht="18" customHeight="1" x14ac:dyDescent="0.2">
      <c r="A32" s="923" t="s">
        <v>984</v>
      </c>
    </row>
    <row r="33" spans="1:6" ht="18" customHeight="1" x14ac:dyDescent="0.2">
      <c r="B33" s="225" t="s">
        <v>650</v>
      </c>
      <c r="C33" s="2019" t="s">
        <v>651</v>
      </c>
      <c r="D33" s="2028"/>
      <c r="E33" s="2029" t="s">
        <v>968</v>
      </c>
      <c r="F33" s="2030"/>
    </row>
    <row r="34" spans="1:6" ht="18" customHeight="1" x14ac:dyDescent="0.2">
      <c r="B34" s="225" t="s">
        <v>3105</v>
      </c>
      <c r="C34" s="2022" t="s">
        <v>985</v>
      </c>
      <c r="D34" s="2023"/>
      <c r="E34" s="2024">
        <v>49</v>
      </c>
      <c r="F34" s="2025"/>
    </row>
    <row r="35" spans="1:6" ht="18" customHeight="1" x14ac:dyDescent="0.2">
      <c r="B35" s="225" t="s">
        <v>3106</v>
      </c>
      <c r="C35" s="2022" t="s">
        <v>986</v>
      </c>
      <c r="D35" s="2023"/>
      <c r="E35" s="2024">
        <v>4</v>
      </c>
      <c r="F35" s="2025"/>
    </row>
    <row r="36" spans="1:6" ht="18" customHeight="1" x14ac:dyDescent="0.2">
      <c r="B36" s="225" t="s">
        <v>3107</v>
      </c>
      <c r="C36" s="2022" t="s">
        <v>987</v>
      </c>
      <c r="D36" s="2023"/>
      <c r="E36" s="2024">
        <v>4</v>
      </c>
      <c r="F36" s="2025"/>
    </row>
    <row r="37" spans="1:6" ht="27" customHeight="1" x14ac:dyDescent="0.2">
      <c r="B37" s="225" t="s">
        <v>3108</v>
      </c>
      <c r="C37" s="2000" t="s">
        <v>988</v>
      </c>
      <c r="D37" s="2027"/>
      <c r="E37" s="2024">
        <v>2</v>
      </c>
      <c r="F37" s="2025"/>
    </row>
    <row r="38" spans="1:6" ht="18" customHeight="1" x14ac:dyDescent="0.2">
      <c r="B38" s="225" t="s">
        <v>3109</v>
      </c>
      <c r="C38" s="2022" t="s">
        <v>675</v>
      </c>
      <c r="D38" s="2023"/>
      <c r="E38" s="2024">
        <v>11</v>
      </c>
      <c r="F38" s="2025"/>
    </row>
    <row r="39" spans="1:6" ht="18" customHeight="1" x14ac:dyDescent="0.2">
      <c r="B39" s="225" t="s">
        <v>3110</v>
      </c>
      <c r="C39" s="2022" t="s">
        <v>669</v>
      </c>
      <c r="D39" s="2023"/>
      <c r="E39" s="2024">
        <v>0</v>
      </c>
      <c r="F39" s="2025"/>
    </row>
    <row r="40" spans="1:6" ht="18" customHeight="1" x14ac:dyDescent="0.2">
      <c r="B40" s="225"/>
      <c r="C40" s="2022" t="s">
        <v>676</v>
      </c>
      <c r="D40" s="2023"/>
      <c r="E40" s="2024">
        <v>46</v>
      </c>
      <c r="F40" s="2025"/>
    </row>
    <row r="41" spans="1:6" ht="18" customHeight="1" x14ac:dyDescent="0.2">
      <c r="B41" s="926" t="s">
        <v>10</v>
      </c>
      <c r="C41" s="933"/>
      <c r="D41" s="927"/>
      <c r="E41" s="2024">
        <f>SUM(E34:F40)</f>
        <v>116</v>
      </c>
      <c r="F41" s="2025"/>
    </row>
    <row r="42" spans="1:6" ht="18" customHeight="1" x14ac:dyDescent="0.2">
      <c r="B42" s="923" t="s">
        <v>677</v>
      </c>
      <c r="E42" s="251"/>
      <c r="F42" s="251"/>
    </row>
    <row r="43" spans="1:6" ht="18" customHeight="1" x14ac:dyDescent="0.2">
      <c r="C43" s="923" t="s">
        <v>3111</v>
      </c>
      <c r="E43" s="272" t="s">
        <v>3112</v>
      </c>
    </row>
    <row r="44" spans="1:6" ht="18" customHeight="1" x14ac:dyDescent="0.2">
      <c r="C44" s="923" t="s">
        <v>3113</v>
      </c>
      <c r="E44" s="923" t="s">
        <v>3114</v>
      </c>
    </row>
    <row r="47" spans="1:6" ht="18" customHeight="1" x14ac:dyDescent="0.2">
      <c r="A47" s="923" t="s">
        <v>989</v>
      </c>
    </row>
    <row r="48" spans="1:6" ht="18" customHeight="1" x14ac:dyDescent="0.2">
      <c r="B48" s="223" t="s">
        <v>317</v>
      </c>
      <c r="C48" s="2001" t="s">
        <v>679</v>
      </c>
      <c r="D48" s="2003"/>
      <c r="E48" s="2026" t="s">
        <v>680</v>
      </c>
      <c r="F48" s="2026"/>
    </row>
    <row r="49" spans="2:6" ht="18" customHeight="1" x14ac:dyDescent="0.2">
      <c r="B49" s="224" t="s">
        <v>632</v>
      </c>
      <c r="C49" s="2004"/>
      <c r="D49" s="2006"/>
      <c r="E49" s="932" t="s">
        <v>681</v>
      </c>
      <c r="F49" s="932" t="s">
        <v>682</v>
      </c>
    </row>
    <row r="50" spans="2:6" ht="18" customHeight="1" x14ac:dyDescent="0.2">
      <c r="B50" s="253" t="s">
        <v>3115</v>
      </c>
      <c r="C50" s="1465" t="s">
        <v>634</v>
      </c>
      <c r="D50" s="254" t="s">
        <v>635</v>
      </c>
      <c r="E50" s="255">
        <v>1</v>
      </c>
      <c r="F50" s="255">
        <v>30</v>
      </c>
    </row>
    <row r="51" spans="2:6" ht="18" customHeight="1" x14ac:dyDescent="0.2">
      <c r="B51" s="229" t="s">
        <v>3116</v>
      </c>
      <c r="C51" s="2000"/>
      <c r="D51" s="230" t="s">
        <v>636</v>
      </c>
      <c r="E51" s="257">
        <v>0</v>
      </c>
      <c r="F51" s="257">
        <v>1</v>
      </c>
    </row>
    <row r="52" spans="2:6" ht="18" customHeight="1" x14ac:dyDescent="0.2">
      <c r="B52" s="258" t="s">
        <v>3117</v>
      </c>
      <c r="C52" s="2000"/>
      <c r="D52" s="259" t="s">
        <v>990</v>
      </c>
      <c r="E52" s="257">
        <v>52</v>
      </c>
      <c r="F52" s="257">
        <v>3</v>
      </c>
    </row>
    <row r="53" spans="2:6" ht="18" customHeight="1" x14ac:dyDescent="0.2">
      <c r="B53" s="232" t="s">
        <v>3118</v>
      </c>
      <c r="C53" s="2000"/>
      <c r="D53" s="233" t="s">
        <v>637</v>
      </c>
      <c r="E53" s="261">
        <v>0</v>
      </c>
      <c r="F53" s="261">
        <v>1</v>
      </c>
    </row>
    <row r="54" spans="2:6" ht="18" customHeight="1" x14ac:dyDescent="0.2">
      <c r="B54" s="227" t="s">
        <v>3093</v>
      </c>
      <c r="C54" s="2000" t="s">
        <v>684</v>
      </c>
      <c r="D54" s="254" t="s">
        <v>635</v>
      </c>
      <c r="E54" s="255">
        <v>0</v>
      </c>
      <c r="F54" s="255">
        <v>0</v>
      </c>
    </row>
    <row r="55" spans="2:6" ht="18" customHeight="1" x14ac:dyDescent="0.2">
      <c r="B55" s="229" t="s">
        <v>3119</v>
      </c>
      <c r="C55" s="2000"/>
      <c r="D55" s="230" t="s">
        <v>636</v>
      </c>
      <c r="E55" s="257">
        <v>0</v>
      </c>
      <c r="F55" s="257">
        <v>0</v>
      </c>
    </row>
    <row r="56" spans="2:6" ht="18" customHeight="1" x14ac:dyDescent="0.2">
      <c r="B56" s="258" t="s">
        <v>3120</v>
      </c>
      <c r="C56" s="2000"/>
      <c r="D56" s="259" t="s">
        <v>990</v>
      </c>
      <c r="E56" s="257">
        <v>0</v>
      </c>
      <c r="F56" s="257">
        <v>0</v>
      </c>
    </row>
    <row r="57" spans="2:6" ht="18" customHeight="1" x14ac:dyDescent="0.2">
      <c r="B57" s="232" t="s">
        <v>3121</v>
      </c>
      <c r="C57" s="2000"/>
      <c r="D57" s="233" t="s">
        <v>637</v>
      </c>
      <c r="E57" s="261">
        <v>0</v>
      </c>
      <c r="F57" s="261">
        <v>0</v>
      </c>
    </row>
    <row r="58" spans="2:6" ht="18" customHeight="1" x14ac:dyDescent="0.2">
      <c r="B58" s="227" t="s">
        <v>3122</v>
      </c>
      <c r="C58" s="2000" t="s">
        <v>638</v>
      </c>
      <c r="D58" s="254" t="s">
        <v>635</v>
      </c>
      <c r="E58" s="255">
        <v>0</v>
      </c>
      <c r="F58" s="255">
        <v>0</v>
      </c>
    </row>
    <row r="59" spans="2:6" ht="18" customHeight="1" x14ac:dyDescent="0.2">
      <c r="B59" s="229" t="s">
        <v>3123</v>
      </c>
      <c r="C59" s="2000"/>
      <c r="D59" s="230" t="s">
        <v>636</v>
      </c>
      <c r="E59" s="257">
        <v>0</v>
      </c>
      <c r="F59" s="257">
        <v>0</v>
      </c>
    </row>
    <row r="60" spans="2:6" ht="18" customHeight="1" x14ac:dyDescent="0.2">
      <c r="B60" s="258" t="s">
        <v>3124</v>
      </c>
      <c r="C60" s="2000"/>
      <c r="D60" s="259" t="s">
        <v>990</v>
      </c>
      <c r="E60" s="257">
        <v>0</v>
      </c>
      <c r="F60" s="257">
        <v>0</v>
      </c>
    </row>
    <row r="61" spans="2:6" ht="18" customHeight="1" x14ac:dyDescent="0.2">
      <c r="B61" s="232" t="s">
        <v>3125</v>
      </c>
      <c r="C61" s="2000"/>
      <c r="D61" s="233" t="s">
        <v>637</v>
      </c>
      <c r="E61" s="261">
        <v>0</v>
      </c>
      <c r="F61" s="261">
        <v>0</v>
      </c>
    </row>
    <row r="62" spans="2:6" ht="18" customHeight="1" x14ac:dyDescent="0.2">
      <c r="B62" s="227" t="s">
        <v>3126</v>
      </c>
      <c r="C62" s="2000" t="s">
        <v>991</v>
      </c>
      <c r="D62" s="254" t="s">
        <v>635</v>
      </c>
      <c r="E62" s="255">
        <v>0</v>
      </c>
      <c r="F62" s="255">
        <v>0</v>
      </c>
    </row>
    <row r="63" spans="2:6" ht="18" customHeight="1" x14ac:dyDescent="0.2">
      <c r="B63" s="229" t="s">
        <v>3127</v>
      </c>
      <c r="C63" s="2000"/>
      <c r="D63" s="230" t="s">
        <v>636</v>
      </c>
      <c r="E63" s="257">
        <v>0</v>
      </c>
      <c r="F63" s="257">
        <v>0</v>
      </c>
    </row>
    <row r="64" spans="2:6" ht="18" customHeight="1" x14ac:dyDescent="0.2">
      <c r="B64" s="258" t="s">
        <v>3128</v>
      </c>
      <c r="C64" s="2000"/>
      <c r="D64" s="259" t="s">
        <v>990</v>
      </c>
      <c r="E64" s="257">
        <v>0</v>
      </c>
      <c r="F64" s="257">
        <v>0</v>
      </c>
    </row>
    <row r="65" spans="2:6" ht="18" customHeight="1" x14ac:dyDescent="0.2">
      <c r="B65" s="232" t="s">
        <v>3129</v>
      </c>
      <c r="C65" s="2000"/>
      <c r="D65" s="233" t="s">
        <v>637</v>
      </c>
      <c r="E65" s="261">
        <v>0</v>
      </c>
      <c r="F65" s="261">
        <v>0</v>
      </c>
    </row>
    <row r="66" spans="2:6" ht="18" customHeight="1" x14ac:dyDescent="0.2">
      <c r="B66" s="227" t="s">
        <v>3130</v>
      </c>
      <c r="C66" s="2000" t="s">
        <v>640</v>
      </c>
      <c r="D66" s="254" t="s">
        <v>635</v>
      </c>
      <c r="E66" s="255">
        <v>0</v>
      </c>
      <c r="F66" s="255">
        <v>0</v>
      </c>
    </row>
    <row r="67" spans="2:6" ht="18" customHeight="1" x14ac:dyDescent="0.2">
      <c r="B67" s="229" t="s">
        <v>3131</v>
      </c>
      <c r="C67" s="2000"/>
      <c r="D67" s="230" t="s">
        <v>636</v>
      </c>
      <c r="E67" s="257">
        <v>0</v>
      </c>
      <c r="F67" s="257">
        <v>0</v>
      </c>
    </row>
    <row r="68" spans="2:6" ht="18" customHeight="1" x14ac:dyDescent="0.2">
      <c r="B68" s="258" t="s">
        <v>3132</v>
      </c>
      <c r="C68" s="2000"/>
      <c r="D68" s="259" t="s">
        <v>990</v>
      </c>
      <c r="E68" s="257">
        <v>1</v>
      </c>
      <c r="F68" s="257">
        <v>0</v>
      </c>
    </row>
    <row r="69" spans="2:6" ht="18" customHeight="1" x14ac:dyDescent="0.2">
      <c r="B69" s="232" t="s">
        <v>3133</v>
      </c>
      <c r="C69" s="2000"/>
      <c r="D69" s="233" t="s">
        <v>637</v>
      </c>
      <c r="E69" s="261">
        <v>0</v>
      </c>
      <c r="F69" s="261">
        <v>0</v>
      </c>
    </row>
    <row r="70" spans="2:6" ht="18" customHeight="1" x14ac:dyDescent="0.2">
      <c r="B70" s="227" t="s">
        <v>3134</v>
      </c>
      <c r="C70" s="2000" t="s">
        <v>641</v>
      </c>
      <c r="D70" s="254" t="s">
        <v>635</v>
      </c>
      <c r="E70" s="255">
        <v>0</v>
      </c>
      <c r="F70" s="255">
        <v>0</v>
      </c>
    </row>
    <row r="71" spans="2:6" ht="18" customHeight="1" x14ac:dyDescent="0.2">
      <c r="B71" s="229" t="s">
        <v>3135</v>
      </c>
      <c r="C71" s="2000"/>
      <c r="D71" s="230" t="s">
        <v>636</v>
      </c>
      <c r="E71" s="257">
        <v>0</v>
      </c>
      <c r="F71" s="257">
        <v>0</v>
      </c>
    </row>
    <row r="72" spans="2:6" ht="18" customHeight="1" x14ac:dyDescent="0.2">
      <c r="B72" s="258" t="s">
        <v>3136</v>
      </c>
      <c r="C72" s="2000"/>
      <c r="D72" s="259" t="s">
        <v>990</v>
      </c>
      <c r="E72" s="257">
        <v>0</v>
      </c>
      <c r="F72" s="257">
        <v>0</v>
      </c>
    </row>
    <row r="73" spans="2:6" ht="18" customHeight="1" x14ac:dyDescent="0.2">
      <c r="B73" s="232" t="s">
        <v>3137</v>
      </c>
      <c r="C73" s="2000"/>
      <c r="D73" s="233" t="s">
        <v>637</v>
      </c>
      <c r="E73" s="261">
        <v>0</v>
      </c>
      <c r="F73" s="261">
        <v>0</v>
      </c>
    </row>
    <row r="74" spans="2:6" ht="18" customHeight="1" x14ac:dyDescent="0.2">
      <c r="B74" s="227" t="s">
        <v>3138</v>
      </c>
      <c r="C74" s="2000" t="s">
        <v>642</v>
      </c>
      <c r="D74" s="254" t="s">
        <v>635</v>
      </c>
      <c r="E74" s="255">
        <v>0</v>
      </c>
      <c r="F74" s="255">
        <v>0</v>
      </c>
    </row>
    <row r="75" spans="2:6" ht="18" customHeight="1" x14ac:dyDescent="0.2">
      <c r="B75" s="229" t="s">
        <v>3139</v>
      </c>
      <c r="C75" s="2000"/>
      <c r="D75" s="230" t="s">
        <v>636</v>
      </c>
      <c r="E75" s="257">
        <v>0</v>
      </c>
      <c r="F75" s="257">
        <v>0</v>
      </c>
    </row>
    <row r="76" spans="2:6" ht="18" customHeight="1" x14ac:dyDescent="0.2">
      <c r="B76" s="258" t="s">
        <v>3140</v>
      </c>
      <c r="C76" s="2000"/>
      <c r="D76" s="259" t="s">
        <v>990</v>
      </c>
      <c r="E76" s="257">
        <v>11</v>
      </c>
      <c r="F76" s="257">
        <v>0</v>
      </c>
    </row>
    <row r="77" spans="2:6" ht="18" customHeight="1" x14ac:dyDescent="0.2">
      <c r="B77" s="232" t="s">
        <v>3141</v>
      </c>
      <c r="C77" s="2000"/>
      <c r="D77" s="233" t="s">
        <v>637</v>
      </c>
      <c r="E77" s="261">
        <v>0</v>
      </c>
      <c r="F77" s="261">
        <v>0</v>
      </c>
    </row>
    <row r="78" spans="2:6" ht="18" customHeight="1" x14ac:dyDescent="0.2">
      <c r="B78" s="225"/>
      <c r="C78" s="2009" t="s">
        <v>685</v>
      </c>
      <c r="D78" s="2009"/>
      <c r="E78" s="255">
        <v>15</v>
      </c>
      <c r="F78" s="255">
        <v>1</v>
      </c>
    </row>
    <row r="79" spans="2:6" ht="18" customHeight="1" x14ac:dyDescent="0.2">
      <c r="B79" s="926" t="s">
        <v>10</v>
      </c>
      <c r="C79" s="933"/>
      <c r="D79" s="927"/>
      <c r="E79" s="935">
        <f>SUM(E50:E78)</f>
        <v>80</v>
      </c>
      <c r="F79" s="935">
        <f>SUM(F50:F78)</f>
        <v>36</v>
      </c>
    </row>
    <row r="80" spans="2:6" ht="18" customHeight="1" x14ac:dyDescent="0.2">
      <c r="B80" s="923" t="s">
        <v>646</v>
      </c>
    </row>
    <row r="81" spans="3:5" ht="18" customHeight="1" x14ac:dyDescent="0.2">
      <c r="C81" s="923" t="s">
        <v>1937</v>
      </c>
      <c r="E81" s="923" t="s">
        <v>1936</v>
      </c>
    </row>
    <row r="82" spans="3:5" ht="18" customHeight="1" x14ac:dyDescent="0.2">
      <c r="C82" s="923" t="s">
        <v>992</v>
      </c>
      <c r="E82" s="923" t="s">
        <v>1936</v>
      </c>
    </row>
    <row r="83" spans="3:5" ht="18" customHeight="1" x14ac:dyDescent="0.2">
      <c r="C83" s="923" t="s">
        <v>994</v>
      </c>
      <c r="E83" s="923" t="s">
        <v>993</v>
      </c>
    </row>
  </sheetData>
  <mergeCells count="72">
    <mergeCell ref="C62:C65"/>
    <mergeCell ref="C66:C69"/>
    <mergeCell ref="C70:C73"/>
    <mergeCell ref="C74:C77"/>
    <mergeCell ref="C78:D78"/>
    <mergeCell ref="C58:C61"/>
    <mergeCell ref="C38:D38"/>
    <mergeCell ref="E38:F38"/>
    <mergeCell ref="C39:D39"/>
    <mergeCell ref="E39:F39"/>
    <mergeCell ref="C40:D40"/>
    <mergeCell ref="E40:F40"/>
    <mergeCell ref="E41:F41"/>
    <mergeCell ref="C48:D49"/>
    <mergeCell ref="E48:F48"/>
    <mergeCell ref="C50:C53"/>
    <mergeCell ref="C54:C57"/>
    <mergeCell ref="C35:D35"/>
    <mergeCell ref="E35:F35"/>
    <mergeCell ref="C36:D36"/>
    <mergeCell ref="E36:F36"/>
    <mergeCell ref="C37:D37"/>
    <mergeCell ref="E37:F37"/>
    <mergeCell ref="B30:D30"/>
    <mergeCell ref="E30:F30"/>
    <mergeCell ref="C33:D33"/>
    <mergeCell ref="E33:F33"/>
    <mergeCell ref="C34:D34"/>
    <mergeCell ref="E34:F34"/>
    <mergeCell ref="C27:D27"/>
    <mergeCell ref="E27:F27"/>
    <mergeCell ref="C28:D28"/>
    <mergeCell ref="E28:F28"/>
    <mergeCell ref="C29:D29"/>
    <mergeCell ref="E29:F29"/>
    <mergeCell ref="B22:D22"/>
    <mergeCell ref="E22:F22"/>
    <mergeCell ref="C25:D25"/>
    <mergeCell ref="E25:F25"/>
    <mergeCell ref="C26:D26"/>
    <mergeCell ref="E26:F26"/>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B8:D8"/>
    <mergeCell ref="E8:F8"/>
    <mergeCell ref="C11:D11"/>
    <mergeCell ref="E11:F11"/>
    <mergeCell ref="C12:D12"/>
    <mergeCell ref="E12:F12"/>
    <mergeCell ref="C7:D7"/>
    <mergeCell ref="E7:F7"/>
    <mergeCell ref="A2:F3"/>
    <mergeCell ref="C5:D5"/>
    <mergeCell ref="E5:F5"/>
    <mergeCell ref="C6:D6"/>
    <mergeCell ref="E6:F6"/>
  </mergeCells>
  <phoneticPr fontId="6"/>
  <printOptions horizontalCentered="1"/>
  <pageMargins left="0.78740157480314965" right="0.78740157480314965" top="0.98425196850393704" bottom="0.98425196850393704" header="0.51181102362204722" footer="0.51181102362204722"/>
  <pageSetup paperSize="9" scale="95" orientation="portrait" r:id="rId1"/>
  <headerFooter alignWithMargins="0"/>
  <rowBreaks count="1" manualBreakCount="1">
    <brk id="44"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F201"/>
  <sheetViews>
    <sheetView showZeros="0" view="pageBreakPreview" zoomScale="115" zoomScaleNormal="100" zoomScaleSheetLayoutView="115" workbookViewId="0"/>
  </sheetViews>
  <sheetFormatPr defaultColWidth="9" defaultRowHeight="18" customHeight="1" x14ac:dyDescent="0.2"/>
  <cols>
    <col min="1" max="1" width="4" style="923" customWidth="1"/>
    <col min="2" max="2" width="9.81640625" style="923" customWidth="1"/>
    <col min="3" max="3" width="30.81640625" style="923" customWidth="1"/>
    <col min="4" max="4" width="18.36328125" style="923" customWidth="1"/>
    <col min="5" max="5" width="10" style="267" customWidth="1"/>
    <col min="6" max="6" width="10" style="923" customWidth="1"/>
    <col min="7" max="16384" width="9" style="923"/>
  </cols>
  <sheetData>
    <row r="1" spans="1:6" ht="18" customHeight="1" x14ac:dyDescent="0.2">
      <c r="A1" s="198" t="s">
        <v>1938</v>
      </c>
      <c r="B1" s="198"/>
      <c r="C1" s="198"/>
      <c r="D1" s="198"/>
    </row>
    <row r="2" spans="1:6" ht="14.25" customHeight="1" x14ac:dyDescent="0.2"/>
    <row r="3" spans="1:6" ht="18" customHeight="1" x14ac:dyDescent="0.2">
      <c r="A3" s="2010" t="s">
        <v>995</v>
      </c>
      <c r="B3" s="2010"/>
      <c r="C3" s="2010"/>
      <c r="E3" s="249"/>
      <c r="F3" s="250"/>
    </row>
    <row r="4" spans="1:6" ht="18" customHeight="1" x14ac:dyDescent="0.2">
      <c r="B4" s="223" t="s">
        <v>317</v>
      </c>
      <c r="C4" s="2001" t="s">
        <v>679</v>
      </c>
      <c r="D4" s="2003"/>
      <c r="E4" s="2026" t="s">
        <v>680</v>
      </c>
      <c r="F4" s="2026"/>
    </row>
    <row r="5" spans="1:6" ht="18" customHeight="1" x14ac:dyDescent="0.2">
      <c r="B5" s="224" t="s">
        <v>632</v>
      </c>
      <c r="C5" s="2004"/>
      <c r="D5" s="2006"/>
      <c r="E5" s="932" t="s">
        <v>681</v>
      </c>
      <c r="F5" s="932" t="s">
        <v>682</v>
      </c>
    </row>
    <row r="6" spans="1:6" ht="18" customHeight="1" x14ac:dyDescent="0.2">
      <c r="B6" s="253" t="s">
        <v>3115</v>
      </c>
      <c r="C6" s="1465" t="s">
        <v>634</v>
      </c>
      <c r="D6" s="254" t="s">
        <v>635</v>
      </c>
      <c r="E6" s="255">
        <v>0</v>
      </c>
      <c r="F6" s="255">
        <v>0</v>
      </c>
    </row>
    <row r="7" spans="1:6" ht="18" customHeight="1" x14ac:dyDescent="0.2">
      <c r="B7" s="229" t="s">
        <v>3116</v>
      </c>
      <c r="C7" s="2000"/>
      <c r="D7" s="230" t="s">
        <v>636</v>
      </c>
      <c r="E7" s="257">
        <v>0</v>
      </c>
      <c r="F7" s="257">
        <v>0</v>
      </c>
    </row>
    <row r="8" spans="1:6" ht="18" customHeight="1" x14ac:dyDescent="0.2">
      <c r="B8" s="258" t="s">
        <v>3142</v>
      </c>
      <c r="C8" s="2000"/>
      <c r="D8" s="259" t="s">
        <v>990</v>
      </c>
      <c r="E8" s="257">
        <v>0</v>
      </c>
      <c r="F8" s="257">
        <v>0</v>
      </c>
    </row>
    <row r="9" spans="1:6" ht="18" customHeight="1" x14ac:dyDescent="0.2">
      <c r="B9" s="232" t="s">
        <v>3143</v>
      </c>
      <c r="C9" s="2000"/>
      <c r="D9" s="233" t="s">
        <v>637</v>
      </c>
      <c r="E9" s="261">
        <v>0</v>
      </c>
      <c r="F9" s="261">
        <v>0</v>
      </c>
    </row>
    <row r="10" spans="1:6" ht="18" customHeight="1" x14ac:dyDescent="0.2">
      <c r="B10" s="227" t="s">
        <v>3144</v>
      </c>
      <c r="C10" s="1997" t="s">
        <v>697</v>
      </c>
      <c r="D10" s="254" t="s">
        <v>635</v>
      </c>
      <c r="E10" s="255">
        <v>0</v>
      </c>
      <c r="F10" s="255">
        <v>0</v>
      </c>
    </row>
    <row r="11" spans="1:6" ht="18" customHeight="1" x14ac:dyDescent="0.2">
      <c r="B11" s="229" t="s">
        <v>3145</v>
      </c>
      <c r="C11" s="1998"/>
      <c r="D11" s="230" t="s">
        <v>636</v>
      </c>
      <c r="E11" s="257">
        <v>0</v>
      </c>
      <c r="F11" s="257">
        <v>0</v>
      </c>
    </row>
    <row r="12" spans="1:6" ht="18" customHeight="1" x14ac:dyDescent="0.2">
      <c r="B12" s="258" t="s">
        <v>3146</v>
      </c>
      <c r="C12" s="1998"/>
      <c r="D12" s="259" t="s">
        <v>990</v>
      </c>
      <c r="E12" s="257">
        <v>0</v>
      </c>
      <c r="F12" s="257">
        <v>0</v>
      </c>
    </row>
    <row r="13" spans="1:6" ht="18" customHeight="1" x14ac:dyDescent="0.2">
      <c r="B13" s="232" t="s">
        <v>3147</v>
      </c>
      <c r="C13" s="1999"/>
      <c r="D13" s="233" t="s">
        <v>637</v>
      </c>
      <c r="E13" s="261">
        <v>0</v>
      </c>
      <c r="F13" s="261">
        <v>0</v>
      </c>
    </row>
    <row r="14" spans="1:6" ht="18" customHeight="1" x14ac:dyDescent="0.2">
      <c r="B14" s="227" t="s">
        <v>3148</v>
      </c>
      <c r="C14" s="2000" t="s">
        <v>638</v>
      </c>
      <c r="D14" s="254" t="s">
        <v>635</v>
      </c>
      <c r="E14" s="255">
        <v>0</v>
      </c>
      <c r="F14" s="255">
        <v>0</v>
      </c>
    </row>
    <row r="15" spans="1:6" ht="18" customHeight="1" x14ac:dyDescent="0.2">
      <c r="B15" s="229" t="s">
        <v>3149</v>
      </c>
      <c r="C15" s="2000"/>
      <c r="D15" s="230" t="s">
        <v>636</v>
      </c>
      <c r="E15" s="257">
        <v>0</v>
      </c>
      <c r="F15" s="257">
        <v>0</v>
      </c>
    </row>
    <row r="16" spans="1:6" ht="18" customHeight="1" x14ac:dyDescent="0.2">
      <c r="B16" s="258" t="s">
        <v>3150</v>
      </c>
      <c r="C16" s="2000"/>
      <c r="D16" s="259" t="s">
        <v>990</v>
      </c>
      <c r="E16" s="257">
        <v>0</v>
      </c>
      <c r="F16" s="257">
        <v>0</v>
      </c>
    </row>
    <row r="17" spans="2:6" ht="18" customHeight="1" x14ac:dyDescent="0.2">
      <c r="B17" s="232" t="s">
        <v>3151</v>
      </c>
      <c r="C17" s="2000"/>
      <c r="D17" s="233" t="s">
        <v>637</v>
      </c>
      <c r="E17" s="261">
        <v>0</v>
      </c>
      <c r="F17" s="261">
        <v>0</v>
      </c>
    </row>
    <row r="18" spans="2:6" ht="18" customHeight="1" x14ac:dyDescent="0.2">
      <c r="B18" s="227" t="s">
        <v>3152</v>
      </c>
      <c r="C18" s="2000" t="s">
        <v>991</v>
      </c>
      <c r="D18" s="254" t="s">
        <v>635</v>
      </c>
      <c r="E18" s="255">
        <v>0</v>
      </c>
      <c r="F18" s="255">
        <v>0</v>
      </c>
    </row>
    <row r="19" spans="2:6" ht="18" customHeight="1" x14ac:dyDescent="0.2">
      <c r="B19" s="229" t="s">
        <v>3153</v>
      </c>
      <c r="C19" s="2000"/>
      <c r="D19" s="230" t="s">
        <v>636</v>
      </c>
      <c r="E19" s="257">
        <v>0</v>
      </c>
      <c r="F19" s="257">
        <v>0</v>
      </c>
    </row>
    <row r="20" spans="2:6" ht="18" customHeight="1" x14ac:dyDescent="0.2">
      <c r="B20" s="258" t="s">
        <v>3154</v>
      </c>
      <c r="C20" s="2000"/>
      <c r="D20" s="259" t="s">
        <v>990</v>
      </c>
      <c r="E20" s="257">
        <v>0</v>
      </c>
      <c r="F20" s="257">
        <v>0</v>
      </c>
    </row>
    <row r="21" spans="2:6" ht="18" customHeight="1" x14ac:dyDescent="0.2">
      <c r="B21" s="232" t="s">
        <v>3155</v>
      </c>
      <c r="C21" s="2000"/>
      <c r="D21" s="233" t="s">
        <v>637</v>
      </c>
      <c r="E21" s="261">
        <v>0</v>
      </c>
      <c r="F21" s="261">
        <v>0</v>
      </c>
    </row>
    <row r="22" spans="2:6" ht="18" customHeight="1" x14ac:dyDescent="0.2">
      <c r="B22" s="227" t="s">
        <v>3156</v>
      </c>
      <c r="C22" s="2000" t="s">
        <v>640</v>
      </c>
      <c r="D22" s="254" t="s">
        <v>635</v>
      </c>
      <c r="E22" s="255">
        <v>0</v>
      </c>
      <c r="F22" s="255">
        <v>0</v>
      </c>
    </row>
    <row r="23" spans="2:6" ht="18" customHeight="1" x14ac:dyDescent="0.2">
      <c r="B23" s="229" t="s">
        <v>3157</v>
      </c>
      <c r="C23" s="2000"/>
      <c r="D23" s="230" t="s">
        <v>636</v>
      </c>
      <c r="E23" s="257">
        <v>0</v>
      </c>
      <c r="F23" s="257">
        <v>0</v>
      </c>
    </row>
    <row r="24" spans="2:6" ht="18" customHeight="1" x14ac:dyDescent="0.2">
      <c r="B24" s="258" t="s">
        <v>3158</v>
      </c>
      <c r="C24" s="2000"/>
      <c r="D24" s="259" t="s">
        <v>990</v>
      </c>
      <c r="E24" s="257">
        <v>0</v>
      </c>
      <c r="F24" s="257">
        <v>0</v>
      </c>
    </row>
    <row r="25" spans="2:6" ht="18" customHeight="1" x14ac:dyDescent="0.2">
      <c r="B25" s="232" t="s">
        <v>3159</v>
      </c>
      <c r="C25" s="2000"/>
      <c r="D25" s="233" t="s">
        <v>637</v>
      </c>
      <c r="E25" s="261">
        <v>0</v>
      </c>
      <c r="F25" s="261">
        <v>0</v>
      </c>
    </row>
    <row r="26" spans="2:6" ht="18" customHeight="1" x14ac:dyDescent="0.2">
      <c r="B26" s="227" t="s">
        <v>3160</v>
      </c>
      <c r="C26" s="2000" t="s">
        <v>641</v>
      </c>
      <c r="D26" s="254" t="s">
        <v>635</v>
      </c>
      <c r="E26" s="255">
        <v>0</v>
      </c>
      <c r="F26" s="255">
        <v>0</v>
      </c>
    </row>
    <row r="27" spans="2:6" ht="18" customHeight="1" x14ac:dyDescent="0.2">
      <c r="B27" s="229" t="s">
        <v>3161</v>
      </c>
      <c r="C27" s="2000"/>
      <c r="D27" s="230" t="s">
        <v>636</v>
      </c>
      <c r="E27" s="257">
        <v>0</v>
      </c>
      <c r="F27" s="257">
        <v>0</v>
      </c>
    </row>
    <row r="28" spans="2:6" ht="18" customHeight="1" x14ac:dyDescent="0.2">
      <c r="B28" s="258" t="s">
        <v>3162</v>
      </c>
      <c r="C28" s="2000"/>
      <c r="D28" s="259" t="s">
        <v>990</v>
      </c>
      <c r="E28" s="257">
        <v>1</v>
      </c>
      <c r="F28" s="257">
        <v>0</v>
      </c>
    </row>
    <row r="29" spans="2:6" ht="18" customHeight="1" x14ac:dyDescent="0.2">
      <c r="B29" s="232" t="s">
        <v>3163</v>
      </c>
      <c r="C29" s="2000"/>
      <c r="D29" s="233" t="s">
        <v>637</v>
      </c>
      <c r="E29" s="261">
        <v>0</v>
      </c>
      <c r="F29" s="261">
        <v>0</v>
      </c>
    </row>
    <row r="30" spans="2:6" ht="18" customHeight="1" x14ac:dyDescent="0.2">
      <c r="B30" s="223" t="s">
        <v>3164</v>
      </c>
      <c r="C30" s="2035" t="s">
        <v>1939</v>
      </c>
      <c r="D30" s="254" t="s">
        <v>635</v>
      </c>
      <c r="E30" s="255">
        <v>0</v>
      </c>
      <c r="F30" s="255">
        <v>0</v>
      </c>
    </row>
    <row r="31" spans="2:6" ht="18" customHeight="1" x14ac:dyDescent="0.2">
      <c r="B31" s="258" t="s">
        <v>3165</v>
      </c>
      <c r="C31" s="2036"/>
      <c r="D31" s="230" t="s">
        <v>636</v>
      </c>
      <c r="E31" s="257">
        <v>0</v>
      </c>
      <c r="F31" s="257">
        <v>0</v>
      </c>
    </row>
    <row r="32" spans="2:6" ht="18" customHeight="1" x14ac:dyDescent="0.2">
      <c r="B32" s="229" t="s">
        <v>3166</v>
      </c>
      <c r="C32" s="2036"/>
      <c r="D32" s="259" t="s">
        <v>990</v>
      </c>
      <c r="E32" s="257">
        <v>0</v>
      </c>
      <c r="F32" s="257">
        <v>0</v>
      </c>
    </row>
    <row r="33" spans="2:6" ht="18" customHeight="1" x14ac:dyDescent="0.2">
      <c r="B33" s="224" t="s">
        <v>3167</v>
      </c>
      <c r="C33" s="2037"/>
      <c r="D33" s="233" t="s">
        <v>637</v>
      </c>
      <c r="E33" s="261">
        <v>0</v>
      </c>
      <c r="F33" s="261">
        <v>0</v>
      </c>
    </row>
    <row r="34" spans="2:6" ht="18" customHeight="1" x14ac:dyDescent="0.2">
      <c r="B34" s="253" t="s">
        <v>3168</v>
      </c>
      <c r="C34" s="1465" t="s">
        <v>642</v>
      </c>
      <c r="D34" s="254" t="s">
        <v>635</v>
      </c>
      <c r="E34" s="270">
        <v>0</v>
      </c>
      <c r="F34" s="270">
        <v>0</v>
      </c>
    </row>
    <row r="35" spans="2:6" ht="18" customHeight="1" x14ac:dyDescent="0.2">
      <c r="B35" s="229" t="s">
        <v>3169</v>
      </c>
      <c r="C35" s="2000"/>
      <c r="D35" s="230" t="s">
        <v>636</v>
      </c>
      <c r="E35" s="257">
        <v>0</v>
      </c>
      <c r="F35" s="257">
        <v>0</v>
      </c>
    </row>
    <row r="36" spans="2:6" ht="18" customHeight="1" x14ac:dyDescent="0.2">
      <c r="B36" s="258" t="s">
        <v>3170</v>
      </c>
      <c r="C36" s="2000"/>
      <c r="D36" s="259" t="s">
        <v>990</v>
      </c>
      <c r="E36" s="257">
        <v>0</v>
      </c>
      <c r="F36" s="257">
        <v>0</v>
      </c>
    </row>
    <row r="37" spans="2:6" ht="18" customHeight="1" x14ac:dyDescent="0.2">
      <c r="B37" s="232" t="s">
        <v>3171</v>
      </c>
      <c r="C37" s="2000"/>
      <c r="D37" s="233" t="s">
        <v>637</v>
      </c>
      <c r="E37" s="261">
        <v>0</v>
      </c>
      <c r="F37" s="261">
        <v>0</v>
      </c>
    </row>
    <row r="38" spans="2:6" ht="18" customHeight="1" x14ac:dyDescent="0.2">
      <c r="B38" s="225"/>
      <c r="C38" s="2009" t="s">
        <v>685</v>
      </c>
      <c r="D38" s="2009"/>
      <c r="E38" s="261">
        <v>115</v>
      </c>
      <c r="F38" s="261">
        <v>0</v>
      </c>
    </row>
    <row r="39" spans="2:6" ht="18" customHeight="1" x14ac:dyDescent="0.2">
      <c r="B39" s="926" t="s">
        <v>10</v>
      </c>
      <c r="C39" s="930"/>
      <c r="D39" s="931"/>
      <c r="E39" s="935">
        <f>SUM(E6:E38)</f>
        <v>116</v>
      </c>
      <c r="F39" s="935">
        <f>SUM(F6:F38)</f>
        <v>0</v>
      </c>
    </row>
    <row r="40" spans="2:6" ht="18" customHeight="1" x14ac:dyDescent="0.2">
      <c r="B40" s="923" t="s">
        <v>646</v>
      </c>
      <c r="C40" s="276"/>
      <c r="D40" s="276"/>
      <c r="E40" s="251"/>
      <c r="F40" s="251"/>
    </row>
    <row r="41" spans="2:6" ht="18" customHeight="1" x14ac:dyDescent="0.2">
      <c r="B41" s="923" t="s">
        <v>3172</v>
      </c>
      <c r="C41" s="276"/>
      <c r="D41" s="1239"/>
      <c r="E41" s="274"/>
      <c r="F41" s="251"/>
    </row>
    <row r="42" spans="2:6" ht="18" customHeight="1" x14ac:dyDescent="0.2">
      <c r="B42" s="923" t="s">
        <v>3173</v>
      </c>
      <c r="C42" s="276"/>
      <c r="D42" s="1239"/>
      <c r="E42" s="274"/>
      <c r="F42" s="251"/>
    </row>
    <row r="43" spans="2:6" ht="18" customHeight="1" x14ac:dyDescent="0.2">
      <c r="E43" s="249"/>
      <c r="F43" s="250"/>
    </row>
    <row r="44" spans="2:6" ht="18" customHeight="1" x14ac:dyDescent="0.2">
      <c r="E44" s="249"/>
      <c r="F44" s="250"/>
    </row>
    <row r="45" spans="2:6" ht="18" customHeight="1" x14ac:dyDescent="0.2">
      <c r="E45" s="249"/>
      <c r="F45" s="250"/>
    </row>
    <row r="46" spans="2:6" ht="18" customHeight="1" x14ac:dyDescent="0.2">
      <c r="E46" s="249"/>
      <c r="F46" s="250"/>
    </row>
    <row r="47" spans="2:6" ht="18" customHeight="1" x14ac:dyDescent="0.2">
      <c r="E47" s="249"/>
      <c r="F47" s="250"/>
    </row>
    <row r="48" spans="2:6" ht="18" customHeight="1" x14ac:dyDescent="0.2">
      <c r="E48" s="249"/>
      <c r="F48" s="250"/>
    </row>
    <row r="49" spans="5:6" ht="18" customHeight="1" x14ac:dyDescent="0.2">
      <c r="E49" s="249"/>
      <c r="F49" s="250"/>
    </row>
    <row r="50" spans="5:6" ht="18" customHeight="1" x14ac:dyDescent="0.2">
      <c r="E50" s="249"/>
      <c r="F50" s="250"/>
    </row>
    <row r="51" spans="5:6" ht="18" customHeight="1" x14ac:dyDescent="0.2">
      <c r="E51" s="249"/>
      <c r="F51" s="250"/>
    </row>
    <row r="52" spans="5:6" ht="18" customHeight="1" x14ac:dyDescent="0.2">
      <c r="E52" s="249"/>
      <c r="F52" s="250"/>
    </row>
    <row r="53" spans="5:6" ht="18" customHeight="1" x14ac:dyDescent="0.2">
      <c r="E53" s="249"/>
      <c r="F53" s="250"/>
    </row>
    <row r="54" spans="5:6" ht="18" customHeight="1" x14ac:dyDescent="0.2">
      <c r="E54" s="249"/>
      <c r="F54" s="250"/>
    </row>
    <row r="55" spans="5:6" ht="18" customHeight="1" x14ac:dyDescent="0.2">
      <c r="E55" s="249"/>
      <c r="F55" s="250"/>
    </row>
    <row r="56" spans="5:6" ht="18" customHeight="1" x14ac:dyDescent="0.2">
      <c r="E56" s="249"/>
      <c r="F56" s="250"/>
    </row>
    <row r="57" spans="5:6" ht="18" customHeight="1" x14ac:dyDescent="0.2">
      <c r="E57" s="249"/>
      <c r="F57" s="250"/>
    </row>
    <row r="58" spans="5:6" ht="18" customHeight="1" x14ac:dyDescent="0.2">
      <c r="E58" s="249"/>
      <c r="F58" s="250"/>
    </row>
    <row r="59" spans="5:6" ht="18" customHeight="1" x14ac:dyDescent="0.2">
      <c r="E59" s="249"/>
      <c r="F59" s="250"/>
    </row>
    <row r="60" spans="5:6" ht="18" customHeight="1" x14ac:dyDescent="0.2">
      <c r="E60" s="249"/>
      <c r="F60" s="250"/>
    </row>
    <row r="61" spans="5:6" ht="18" customHeight="1" x14ac:dyDescent="0.2">
      <c r="E61" s="249"/>
      <c r="F61" s="250"/>
    </row>
    <row r="62" spans="5:6" ht="18" customHeight="1" x14ac:dyDescent="0.2">
      <c r="E62" s="249"/>
      <c r="F62" s="250"/>
    </row>
    <row r="63" spans="5:6" ht="18" customHeight="1" x14ac:dyDescent="0.2">
      <c r="E63" s="249"/>
      <c r="F63" s="250"/>
    </row>
    <row r="64" spans="5:6" ht="18" customHeight="1" x14ac:dyDescent="0.2">
      <c r="E64" s="249"/>
      <c r="F64" s="250"/>
    </row>
    <row r="65" spans="5:6" ht="18" customHeight="1" x14ac:dyDescent="0.2">
      <c r="E65" s="249"/>
      <c r="F65" s="250"/>
    </row>
    <row r="66" spans="5:6" ht="18" customHeight="1" x14ac:dyDescent="0.2">
      <c r="E66" s="249"/>
      <c r="F66" s="250"/>
    </row>
    <row r="67" spans="5:6" ht="18" customHeight="1" x14ac:dyDescent="0.2">
      <c r="E67" s="249"/>
      <c r="F67" s="250"/>
    </row>
    <row r="68" spans="5:6" ht="18" customHeight="1" x14ac:dyDescent="0.2">
      <c r="E68" s="249"/>
      <c r="F68" s="250"/>
    </row>
    <row r="69" spans="5:6" ht="18" customHeight="1" x14ac:dyDescent="0.2">
      <c r="E69" s="249"/>
      <c r="F69" s="250"/>
    </row>
    <row r="70" spans="5:6" ht="18" customHeight="1" x14ac:dyDescent="0.2">
      <c r="E70" s="249"/>
      <c r="F70" s="250"/>
    </row>
    <row r="71" spans="5:6" ht="18" customHeight="1" x14ac:dyDescent="0.2">
      <c r="E71" s="249"/>
      <c r="F71" s="250"/>
    </row>
    <row r="72" spans="5:6" ht="18" customHeight="1" x14ac:dyDescent="0.2">
      <c r="E72" s="249"/>
      <c r="F72" s="250"/>
    </row>
    <row r="73" spans="5:6" ht="18" customHeight="1" x14ac:dyDescent="0.2">
      <c r="E73" s="249"/>
      <c r="F73" s="250"/>
    </row>
    <row r="74" spans="5:6" ht="18" customHeight="1" x14ac:dyDescent="0.2">
      <c r="E74" s="249"/>
      <c r="F74" s="250"/>
    </row>
    <row r="75" spans="5:6" ht="18" customHeight="1" x14ac:dyDescent="0.2">
      <c r="E75" s="249"/>
      <c r="F75" s="250"/>
    </row>
    <row r="76" spans="5:6" ht="18" customHeight="1" x14ac:dyDescent="0.2">
      <c r="E76" s="249"/>
      <c r="F76" s="250"/>
    </row>
    <row r="77" spans="5:6" ht="18" customHeight="1" x14ac:dyDescent="0.2">
      <c r="E77" s="249"/>
      <c r="F77" s="250"/>
    </row>
    <row r="78" spans="5:6" ht="18" customHeight="1" x14ac:dyDescent="0.2">
      <c r="E78" s="249"/>
      <c r="F78" s="250"/>
    </row>
    <row r="79" spans="5:6" ht="18" customHeight="1" x14ac:dyDescent="0.2">
      <c r="E79" s="249"/>
      <c r="F79" s="250"/>
    </row>
    <row r="80" spans="5:6" ht="18" customHeight="1" x14ac:dyDescent="0.2">
      <c r="E80" s="249"/>
      <c r="F80" s="250"/>
    </row>
    <row r="81" spans="5:6" ht="18" customHeight="1" x14ac:dyDescent="0.2">
      <c r="E81" s="249"/>
      <c r="F81" s="250"/>
    </row>
    <row r="82" spans="5:6" ht="18" customHeight="1" x14ac:dyDescent="0.2">
      <c r="E82" s="249"/>
      <c r="F82" s="250"/>
    </row>
    <row r="83" spans="5:6" ht="18" customHeight="1" x14ac:dyDescent="0.2">
      <c r="E83" s="249"/>
      <c r="F83" s="250"/>
    </row>
    <row r="84" spans="5:6" ht="18" customHeight="1" x14ac:dyDescent="0.2">
      <c r="E84" s="249"/>
      <c r="F84" s="250"/>
    </row>
    <row r="85" spans="5:6" ht="18" customHeight="1" x14ac:dyDescent="0.2">
      <c r="E85" s="249"/>
      <c r="F85" s="250"/>
    </row>
    <row r="86" spans="5:6" ht="18" customHeight="1" x14ac:dyDescent="0.2">
      <c r="E86" s="249"/>
      <c r="F86" s="250"/>
    </row>
    <row r="87" spans="5:6" ht="18" customHeight="1" x14ac:dyDescent="0.2">
      <c r="E87" s="249"/>
      <c r="F87" s="250"/>
    </row>
    <row r="88" spans="5:6" ht="18" customHeight="1" x14ac:dyDescent="0.2">
      <c r="E88" s="249"/>
      <c r="F88" s="250"/>
    </row>
    <row r="89" spans="5:6" ht="18" customHeight="1" x14ac:dyDescent="0.2">
      <c r="E89" s="249"/>
      <c r="F89" s="250"/>
    </row>
    <row r="90" spans="5:6" ht="18" customHeight="1" x14ac:dyDescent="0.2">
      <c r="E90" s="249"/>
      <c r="F90" s="250"/>
    </row>
    <row r="91" spans="5:6" ht="18" customHeight="1" x14ac:dyDescent="0.2">
      <c r="E91" s="249"/>
      <c r="F91" s="250"/>
    </row>
    <row r="92" spans="5:6" ht="18" customHeight="1" x14ac:dyDescent="0.2">
      <c r="E92" s="249"/>
      <c r="F92" s="250"/>
    </row>
    <row r="93" spans="5:6" ht="18" customHeight="1" x14ac:dyDescent="0.2">
      <c r="E93" s="249"/>
      <c r="F93" s="250"/>
    </row>
    <row r="94" spans="5:6" ht="18" customHeight="1" x14ac:dyDescent="0.2">
      <c r="E94" s="249"/>
      <c r="F94" s="250"/>
    </row>
    <row r="95" spans="5:6" ht="18" customHeight="1" x14ac:dyDescent="0.2">
      <c r="E95" s="249"/>
      <c r="F95" s="250"/>
    </row>
    <row r="96" spans="5:6" ht="18" customHeight="1" x14ac:dyDescent="0.2">
      <c r="E96" s="249"/>
      <c r="F96" s="250"/>
    </row>
    <row r="97" spans="5:6" ht="18" customHeight="1" x14ac:dyDescent="0.2">
      <c r="E97" s="249"/>
      <c r="F97" s="250"/>
    </row>
    <row r="98" spans="5:6" ht="18" customHeight="1" x14ac:dyDescent="0.2">
      <c r="E98" s="249"/>
      <c r="F98" s="250"/>
    </row>
    <row r="99" spans="5:6" ht="18" customHeight="1" x14ac:dyDescent="0.2">
      <c r="E99" s="249"/>
      <c r="F99" s="250"/>
    </row>
    <row r="100" spans="5:6" ht="18" customHeight="1" x14ac:dyDescent="0.2">
      <c r="E100" s="249"/>
      <c r="F100" s="250"/>
    </row>
    <row r="101" spans="5:6" ht="18" customHeight="1" x14ac:dyDescent="0.2">
      <c r="E101" s="249"/>
      <c r="F101" s="250"/>
    </row>
    <row r="102" spans="5:6" ht="18" customHeight="1" x14ac:dyDescent="0.2">
      <c r="E102" s="249"/>
      <c r="F102" s="250"/>
    </row>
    <row r="103" spans="5:6" ht="18" customHeight="1" x14ac:dyDescent="0.2">
      <c r="E103" s="249"/>
      <c r="F103" s="250"/>
    </row>
    <row r="104" spans="5:6" ht="18" customHeight="1" x14ac:dyDescent="0.2">
      <c r="E104" s="249"/>
      <c r="F104" s="250"/>
    </row>
    <row r="105" spans="5:6" ht="18" customHeight="1" x14ac:dyDescent="0.2">
      <c r="E105" s="249"/>
      <c r="F105" s="250"/>
    </row>
    <row r="106" spans="5:6" ht="18" customHeight="1" x14ac:dyDescent="0.2">
      <c r="E106" s="249"/>
      <c r="F106" s="250"/>
    </row>
    <row r="107" spans="5:6" ht="18" customHeight="1" x14ac:dyDescent="0.2">
      <c r="E107" s="249"/>
      <c r="F107" s="250"/>
    </row>
    <row r="108" spans="5:6" ht="18" customHeight="1" x14ac:dyDescent="0.2">
      <c r="E108" s="249"/>
      <c r="F108" s="250"/>
    </row>
    <row r="109" spans="5:6" ht="18" customHeight="1" x14ac:dyDescent="0.2">
      <c r="E109" s="249"/>
      <c r="F109" s="250"/>
    </row>
    <row r="110" spans="5:6" ht="18" customHeight="1" x14ac:dyDescent="0.2">
      <c r="E110" s="249"/>
      <c r="F110" s="250"/>
    </row>
    <row r="111" spans="5:6" ht="18" customHeight="1" x14ac:dyDescent="0.2">
      <c r="E111" s="249"/>
      <c r="F111" s="250"/>
    </row>
    <row r="112" spans="5:6" ht="18" customHeight="1" x14ac:dyDescent="0.2">
      <c r="E112" s="249"/>
      <c r="F112" s="250"/>
    </row>
    <row r="113" spans="5:6" ht="18" customHeight="1" x14ac:dyDescent="0.2">
      <c r="E113" s="249"/>
      <c r="F113" s="250"/>
    </row>
    <row r="114" spans="5:6" ht="18" customHeight="1" x14ac:dyDescent="0.2">
      <c r="E114" s="249"/>
      <c r="F114" s="250"/>
    </row>
    <row r="115" spans="5:6" ht="18" customHeight="1" x14ac:dyDescent="0.2">
      <c r="E115" s="249"/>
      <c r="F115" s="250"/>
    </row>
    <row r="116" spans="5:6" ht="18" customHeight="1" x14ac:dyDescent="0.2">
      <c r="E116" s="249"/>
      <c r="F116" s="250"/>
    </row>
    <row r="117" spans="5:6" ht="18" customHeight="1" x14ac:dyDescent="0.2">
      <c r="E117" s="249"/>
      <c r="F117" s="250"/>
    </row>
    <row r="118" spans="5:6" ht="18" customHeight="1" x14ac:dyDescent="0.2">
      <c r="E118" s="249"/>
      <c r="F118" s="250"/>
    </row>
    <row r="119" spans="5:6" ht="18" customHeight="1" x14ac:dyDescent="0.2">
      <c r="E119" s="249"/>
      <c r="F119" s="250"/>
    </row>
    <row r="120" spans="5:6" ht="18" customHeight="1" x14ac:dyDescent="0.2">
      <c r="E120" s="249"/>
      <c r="F120" s="250"/>
    </row>
    <row r="121" spans="5:6" ht="18" customHeight="1" x14ac:dyDescent="0.2">
      <c r="E121" s="249"/>
      <c r="F121" s="250"/>
    </row>
    <row r="122" spans="5:6" ht="18" customHeight="1" x14ac:dyDescent="0.2">
      <c r="E122" s="249"/>
      <c r="F122" s="250"/>
    </row>
    <row r="123" spans="5:6" ht="18" customHeight="1" x14ac:dyDescent="0.2">
      <c r="E123" s="249"/>
      <c r="F123" s="250"/>
    </row>
    <row r="124" spans="5:6" ht="18" customHeight="1" x14ac:dyDescent="0.2">
      <c r="E124" s="249"/>
      <c r="F124" s="250"/>
    </row>
    <row r="125" spans="5:6" ht="18" customHeight="1" x14ac:dyDescent="0.2">
      <c r="E125" s="249"/>
      <c r="F125" s="250"/>
    </row>
    <row r="126" spans="5:6" ht="18" customHeight="1" x14ac:dyDescent="0.2">
      <c r="E126" s="249"/>
      <c r="F126" s="250"/>
    </row>
    <row r="127" spans="5:6" ht="18" customHeight="1" x14ac:dyDescent="0.2">
      <c r="E127" s="249"/>
      <c r="F127" s="250"/>
    </row>
    <row r="128" spans="5:6" ht="18" customHeight="1" x14ac:dyDescent="0.2">
      <c r="E128" s="249"/>
      <c r="F128" s="250"/>
    </row>
    <row r="129" spans="5:6" ht="18" customHeight="1" x14ac:dyDescent="0.2">
      <c r="E129" s="249"/>
      <c r="F129" s="250"/>
    </row>
    <row r="130" spans="5:6" ht="18" customHeight="1" x14ac:dyDescent="0.2">
      <c r="E130" s="249"/>
      <c r="F130" s="250"/>
    </row>
    <row r="131" spans="5:6" ht="18" customHeight="1" x14ac:dyDescent="0.2">
      <c r="E131" s="249"/>
      <c r="F131" s="250"/>
    </row>
    <row r="132" spans="5:6" ht="18" customHeight="1" x14ac:dyDescent="0.2">
      <c r="E132" s="249"/>
      <c r="F132" s="250"/>
    </row>
    <row r="133" spans="5:6" ht="18" customHeight="1" x14ac:dyDescent="0.2">
      <c r="E133" s="249"/>
      <c r="F133" s="250"/>
    </row>
    <row r="134" spans="5:6" ht="18" customHeight="1" x14ac:dyDescent="0.2">
      <c r="E134" s="249"/>
      <c r="F134" s="250"/>
    </row>
    <row r="135" spans="5:6" ht="18" customHeight="1" x14ac:dyDescent="0.2">
      <c r="E135" s="249"/>
      <c r="F135" s="250"/>
    </row>
    <row r="136" spans="5:6" ht="18" customHeight="1" x14ac:dyDescent="0.2">
      <c r="E136" s="249"/>
      <c r="F136" s="250"/>
    </row>
    <row r="137" spans="5:6" ht="18" customHeight="1" x14ac:dyDescent="0.2">
      <c r="E137" s="249"/>
      <c r="F137" s="250"/>
    </row>
    <row r="138" spans="5:6" ht="18" customHeight="1" x14ac:dyDescent="0.2">
      <c r="E138" s="249"/>
      <c r="F138" s="250"/>
    </row>
    <row r="139" spans="5:6" ht="18" customHeight="1" x14ac:dyDescent="0.2">
      <c r="E139" s="249"/>
      <c r="F139" s="250"/>
    </row>
    <row r="140" spans="5:6" ht="18" customHeight="1" x14ac:dyDescent="0.2">
      <c r="E140" s="249"/>
      <c r="F140" s="250"/>
    </row>
    <row r="141" spans="5:6" ht="18" customHeight="1" x14ac:dyDescent="0.2">
      <c r="E141" s="249"/>
      <c r="F141" s="250"/>
    </row>
    <row r="142" spans="5:6" ht="18" customHeight="1" x14ac:dyDescent="0.2">
      <c r="E142" s="249"/>
      <c r="F142" s="250"/>
    </row>
    <row r="143" spans="5:6" ht="18" customHeight="1" x14ac:dyDescent="0.2">
      <c r="E143" s="249"/>
      <c r="F143" s="250"/>
    </row>
    <row r="144" spans="5:6" ht="18" customHeight="1" x14ac:dyDescent="0.2">
      <c r="E144" s="249"/>
      <c r="F144" s="250"/>
    </row>
    <row r="145" spans="5:6" ht="18" customHeight="1" x14ac:dyDescent="0.2">
      <c r="E145" s="249"/>
      <c r="F145" s="250"/>
    </row>
    <row r="146" spans="5:6" ht="18" customHeight="1" x14ac:dyDescent="0.2">
      <c r="E146" s="249"/>
      <c r="F146" s="250"/>
    </row>
    <row r="147" spans="5:6" ht="18" customHeight="1" x14ac:dyDescent="0.2">
      <c r="E147" s="249"/>
      <c r="F147" s="250"/>
    </row>
    <row r="148" spans="5:6" ht="18" customHeight="1" x14ac:dyDescent="0.2">
      <c r="E148" s="249"/>
      <c r="F148" s="250"/>
    </row>
    <row r="149" spans="5:6" ht="18" customHeight="1" x14ac:dyDescent="0.2">
      <c r="E149" s="249"/>
      <c r="F149" s="250"/>
    </row>
    <row r="150" spans="5:6" ht="18" customHeight="1" x14ac:dyDescent="0.2">
      <c r="E150" s="249"/>
      <c r="F150" s="250"/>
    </row>
    <row r="151" spans="5:6" ht="18" customHeight="1" x14ac:dyDescent="0.2">
      <c r="E151" s="249"/>
      <c r="F151" s="250"/>
    </row>
    <row r="152" spans="5:6" ht="18" customHeight="1" x14ac:dyDescent="0.2">
      <c r="E152" s="249"/>
      <c r="F152" s="250"/>
    </row>
    <row r="153" spans="5:6" ht="18" customHeight="1" x14ac:dyDescent="0.2">
      <c r="E153" s="249"/>
      <c r="F153" s="250"/>
    </row>
    <row r="154" spans="5:6" ht="18" customHeight="1" x14ac:dyDescent="0.2">
      <c r="E154" s="249"/>
      <c r="F154" s="250"/>
    </row>
    <row r="155" spans="5:6" ht="18" customHeight="1" x14ac:dyDescent="0.2">
      <c r="E155" s="249"/>
      <c r="F155" s="250"/>
    </row>
    <row r="156" spans="5:6" ht="18" customHeight="1" x14ac:dyDescent="0.2">
      <c r="E156" s="249"/>
      <c r="F156" s="250"/>
    </row>
    <row r="157" spans="5:6" ht="18" customHeight="1" x14ac:dyDescent="0.2">
      <c r="E157" s="249"/>
      <c r="F157" s="250"/>
    </row>
    <row r="158" spans="5:6" ht="18" customHeight="1" x14ac:dyDescent="0.2">
      <c r="E158" s="249"/>
      <c r="F158" s="250"/>
    </row>
    <row r="159" spans="5:6" ht="18" customHeight="1" x14ac:dyDescent="0.2">
      <c r="E159" s="249"/>
      <c r="F159" s="250"/>
    </row>
    <row r="160" spans="5:6" ht="18" customHeight="1" x14ac:dyDescent="0.2">
      <c r="E160" s="249"/>
      <c r="F160" s="250"/>
    </row>
    <row r="161" spans="5:6" ht="18" customHeight="1" x14ac:dyDescent="0.2">
      <c r="E161" s="249"/>
      <c r="F161" s="250"/>
    </row>
    <row r="162" spans="5:6" ht="18" customHeight="1" x14ac:dyDescent="0.2">
      <c r="E162" s="249"/>
      <c r="F162" s="250"/>
    </row>
    <row r="163" spans="5:6" ht="18" customHeight="1" x14ac:dyDescent="0.2">
      <c r="E163" s="249"/>
      <c r="F163" s="250"/>
    </row>
    <row r="164" spans="5:6" ht="18" customHeight="1" x14ac:dyDescent="0.2">
      <c r="E164" s="249"/>
      <c r="F164" s="250"/>
    </row>
    <row r="165" spans="5:6" ht="18" customHeight="1" x14ac:dyDescent="0.2">
      <c r="E165" s="249"/>
      <c r="F165" s="250"/>
    </row>
    <row r="166" spans="5:6" ht="18" customHeight="1" x14ac:dyDescent="0.2">
      <c r="E166" s="249"/>
      <c r="F166" s="250"/>
    </row>
    <row r="167" spans="5:6" ht="18" customHeight="1" x14ac:dyDescent="0.2">
      <c r="E167" s="249"/>
      <c r="F167" s="250"/>
    </row>
    <row r="168" spans="5:6" ht="18" customHeight="1" x14ac:dyDescent="0.2">
      <c r="E168" s="249"/>
      <c r="F168" s="250"/>
    </row>
    <row r="169" spans="5:6" ht="18" customHeight="1" x14ac:dyDescent="0.2">
      <c r="E169" s="249"/>
      <c r="F169" s="250"/>
    </row>
    <row r="170" spans="5:6" ht="18" customHeight="1" x14ac:dyDescent="0.2">
      <c r="E170" s="249"/>
      <c r="F170" s="250"/>
    </row>
    <row r="171" spans="5:6" ht="18" customHeight="1" x14ac:dyDescent="0.2">
      <c r="E171" s="249"/>
      <c r="F171" s="250"/>
    </row>
    <row r="172" spans="5:6" ht="18" customHeight="1" x14ac:dyDescent="0.2">
      <c r="E172" s="249"/>
      <c r="F172" s="250"/>
    </row>
    <row r="173" spans="5:6" ht="18" customHeight="1" x14ac:dyDescent="0.2">
      <c r="E173" s="249"/>
      <c r="F173" s="250"/>
    </row>
    <row r="174" spans="5:6" ht="18" customHeight="1" x14ac:dyDescent="0.2">
      <c r="E174" s="249"/>
      <c r="F174" s="250"/>
    </row>
    <row r="175" spans="5:6" ht="18" customHeight="1" x14ac:dyDescent="0.2">
      <c r="E175" s="249"/>
      <c r="F175" s="250"/>
    </row>
    <row r="176" spans="5:6" ht="18" customHeight="1" x14ac:dyDescent="0.2">
      <c r="E176" s="249"/>
      <c r="F176" s="250"/>
    </row>
    <row r="177" spans="5:6" ht="18" customHeight="1" x14ac:dyDescent="0.2">
      <c r="E177" s="249"/>
      <c r="F177" s="250"/>
    </row>
    <row r="178" spans="5:6" ht="18" customHeight="1" x14ac:dyDescent="0.2">
      <c r="E178" s="249"/>
      <c r="F178" s="250"/>
    </row>
    <row r="179" spans="5:6" ht="18" customHeight="1" x14ac:dyDescent="0.2">
      <c r="E179" s="249"/>
      <c r="F179" s="250"/>
    </row>
    <row r="180" spans="5:6" ht="18" customHeight="1" x14ac:dyDescent="0.2">
      <c r="E180" s="249"/>
      <c r="F180" s="250"/>
    </row>
    <row r="181" spans="5:6" ht="18" customHeight="1" x14ac:dyDescent="0.2">
      <c r="E181" s="249"/>
      <c r="F181" s="250"/>
    </row>
    <row r="182" spans="5:6" ht="18" customHeight="1" x14ac:dyDescent="0.2">
      <c r="E182" s="249"/>
      <c r="F182" s="250"/>
    </row>
    <row r="183" spans="5:6" ht="18" customHeight="1" x14ac:dyDescent="0.2">
      <c r="E183" s="249"/>
      <c r="F183" s="250"/>
    </row>
    <row r="184" spans="5:6" ht="18" customHeight="1" x14ac:dyDescent="0.2">
      <c r="E184" s="249"/>
      <c r="F184" s="250"/>
    </row>
    <row r="185" spans="5:6" ht="18" customHeight="1" x14ac:dyDescent="0.2">
      <c r="E185" s="249"/>
      <c r="F185" s="250"/>
    </row>
    <row r="186" spans="5:6" ht="18" customHeight="1" x14ac:dyDescent="0.2">
      <c r="E186" s="249"/>
      <c r="F186" s="250"/>
    </row>
    <row r="187" spans="5:6" ht="18" customHeight="1" x14ac:dyDescent="0.2">
      <c r="E187" s="249"/>
      <c r="F187" s="250"/>
    </row>
    <row r="188" spans="5:6" ht="18" customHeight="1" x14ac:dyDescent="0.2">
      <c r="E188" s="249"/>
      <c r="F188" s="250"/>
    </row>
    <row r="189" spans="5:6" ht="18" customHeight="1" x14ac:dyDescent="0.2">
      <c r="E189" s="249"/>
      <c r="F189" s="250"/>
    </row>
    <row r="190" spans="5:6" ht="18" customHeight="1" x14ac:dyDescent="0.2">
      <c r="E190" s="249"/>
      <c r="F190" s="250"/>
    </row>
    <row r="191" spans="5:6" ht="18" customHeight="1" x14ac:dyDescent="0.2">
      <c r="E191" s="249"/>
      <c r="F191" s="250"/>
    </row>
    <row r="192" spans="5:6" ht="18" customHeight="1" x14ac:dyDescent="0.2">
      <c r="E192" s="249"/>
      <c r="F192" s="250"/>
    </row>
    <row r="193" spans="5:6" ht="18" customHeight="1" x14ac:dyDescent="0.2">
      <c r="E193" s="249"/>
      <c r="F193" s="250"/>
    </row>
    <row r="194" spans="5:6" ht="18" customHeight="1" x14ac:dyDescent="0.2">
      <c r="E194" s="249"/>
      <c r="F194" s="250"/>
    </row>
    <row r="195" spans="5:6" ht="18" customHeight="1" x14ac:dyDescent="0.2">
      <c r="E195" s="249"/>
      <c r="F195" s="250"/>
    </row>
    <row r="196" spans="5:6" ht="18" customHeight="1" x14ac:dyDescent="0.2">
      <c r="E196" s="249"/>
      <c r="F196" s="250"/>
    </row>
    <row r="197" spans="5:6" ht="18" customHeight="1" x14ac:dyDescent="0.2">
      <c r="E197" s="249"/>
      <c r="F197" s="250"/>
    </row>
    <row r="198" spans="5:6" ht="18" customHeight="1" x14ac:dyDescent="0.2">
      <c r="E198" s="249"/>
      <c r="F198" s="250"/>
    </row>
    <row r="199" spans="5:6" ht="18" customHeight="1" x14ac:dyDescent="0.2">
      <c r="E199" s="249"/>
      <c r="F199" s="250"/>
    </row>
    <row r="200" spans="5:6" ht="18" customHeight="1" x14ac:dyDescent="0.2">
      <c r="E200" s="249"/>
      <c r="F200" s="250"/>
    </row>
    <row r="201" spans="5:6" ht="18" customHeight="1" x14ac:dyDescent="0.2">
      <c r="E201" s="249"/>
      <c r="F201" s="250"/>
    </row>
  </sheetData>
  <mergeCells count="12">
    <mergeCell ref="C38:D38"/>
    <mergeCell ref="A3:C3"/>
    <mergeCell ref="C4:D5"/>
    <mergeCell ref="E4:F4"/>
    <mergeCell ref="C6:C9"/>
    <mergeCell ref="C10:C13"/>
    <mergeCell ref="C14:C17"/>
    <mergeCell ref="C18:C21"/>
    <mergeCell ref="C22:C25"/>
    <mergeCell ref="C26:C29"/>
    <mergeCell ref="C30:C33"/>
    <mergeCell ref="C34:C37"/>
  </mergeCells>
  <phoneticPr fontId="6"/>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J56"/>
  <sheetViews>
    <sheetView showZeros="0" view="pageBreakPreview" zoomScaleNormal="100" workbookViewId="0"/>
  </sheetViews>
  <sheetFormatPr defaultColWidth="9" defaultRowHeight="18" customHeight="1" x14ac:dyDescent="0.2"/>
  <cols>
    <col min="1" max="1" width="4" style="923" customWidth="1"/>
    <col min="2" max="2" width="9.6328125" style="923" customWidth="1"/>
    <col min="3" max="4" width="8.08984375" style="923" customWidth="1"/>
    <col min="5" max="8" width="8.81640625" style="923" customWidth="1"/>
    <col min="9" max="9" width="8.81640625" style="249" customWidth="1"/>
    <col min="10" max="10" width="8.81640625" style="250" customWidth="1"/>
    <col min="11" max="16384" width="9" style="923"/>
  </cols>
  <sheetData>
    <row r="1" spans="1:10" ht="18" customHeight="1" x14ac:dyDescent="0.2">
      <c r="A1" s="198" t="s">
        <v>1940</v>
      </c>
      <c r="B1" s="198"/>
      <c r="C1" s="198"/>
      <c r="D1" s="198"/>
      <c r="E1" s="198"/>
      <c r="F1" s="198"/>
      <c r="G1" s="198"/>
      <c r="H1" s="198"/>
    </row>
    <row r="3" spans="1:10" ht="18" customHeight="1" x14ac:dyDescent="0.2">
      <c r="A3" s="923" t="s">
        <v>703</v>
      </c>
    </row>
    <row r="4" spans="1:10" ht="18" customHeight="1" x14ac:dyDescent="0.2">
      <c r="B4" s="225" t="s">
        <v>650</v>
      </c>
      <c r="C4" s="2019" t="s">
        <v>651</v>
      </c>
      <c r="D4" s="2038"/>
      <c r="E4" s="2038"/>
      <c r="F4" s="2038"/>
      <c r="G4" s="2038"/>
      <c r="H4" s="2028"/>
      <c r="I4" s="2029" t="s">
        <v>704</v>
      </c>
      <c r="J4" s="2030"/>
    </row>
    <row r="5" spans="1:10" ht="18" customHeight="1" x14ac:dyDescent="0.2">
      <c r="B5" s="225" t="s">
        <v>3174</v>
      </c>
      <c r="C5" s="2022" t="s">
        <v>980</v>
      </c>
      <c r="D5" s="2060"/>
      <c r="E5" s="2060"/>
      <c r="F5" s="2060"/>
      <c r="G5" s="2060"/>
      <c r="H5" s="2023"/>
      <c r="I5" s="2024">
        <v>116</v>
      </c>
      <c r="J5" s="2025"/>
    </row>
    <row r="6" spans="1:10" ht="18" customHeight="1" x14ac:dyDescent="0.2">
      <c r="B6" s="225" t="s">
        <v>3175</v>
      </c>
      <c r="C6" s="2022" t="s">
        <v>981</v>
      </c>
      <c r="D6" s="2060"/>
      <c r="E6" s="2060"/>
      <c r="F6" s="2060"/>
      <c r="G6" s="2060"/>
      <c r="H6" s="2023"/>
      <c r="I6" s="2024">
        <v>0</v>
      </c>
      <c r="J6" s="2025"/>
    </row>
    <row r="7" spans="1:10" ht="18" customHeight="1" x14ac:dyDescent="0.2">
      <c r="B7" s="2019" t="s">
        <v>10</v>
      </c>
      <c r="C7" s="2038"/>
      <c r="D7" s="2038"/>
      <c r="E7" s="2038"/>
      <c r="F7" s="2038"/>
      <c r="G7" s="2038"/>
      <c r="H7" s="2028"/>
      <c r="I7" s="2024">
        <f>SUM(I5:I6)</f>
        <v>116</v>
      </c>
      <c r="J7" s="2025"/>
    </row>
    <row r="9" spans="1:10" ht="18" customHeight="1" x14ac:dyDescent="0.2">
      <c r="A9" s="923" t="s">
        <v>996</v>
      </c>
    </row>
    <row r="10" spans="1:10" ht="18" customHeight="1" x14ac:dyDescent="0.2">
      <c r="B10" s="225" t="s">
        <v>650</v>
      </c>
      <c r="C10" s="2019" t="s">
        <v>651</v>
      </c>
      <c r="D10" s="2038"/>
      <c r="E10" s="2038"/>
      <c r="F10" s="2038"/>
      <c r="G10" s="2038"/>
      <c r="H10" s="2028"/>
      <c r="I10" s="2029" t="s">
        <v>704</v>
      </c>
      <c r="J10" s="2030"/>
    </row>
    <row r="11" spans="1:10" ht="18" customHeight="1" x14ac:dyDescent="0.2">
      <c r="B11" s="225" t="s">
        <v>3176</v>
      </c>
      <c r="C11" s="2022" t="s">
        <v>666</v>
      </c>
      <c r="D11" s="2060"/>
      <c r="E11" s="2060"/>
      <c r="F11" s="2060"/>
      <c r="G11" s="2060"/>
      <c r="H11" s="2023"/>
      <c r="I11" s="2024">
        <v>112</v>
      </c>
      <c r="J11" s="2025"/>
    </row>
    <row r="12" spans="1:10" ht="18" customHeight="1" x14ac:dyDescent="0.2">
      <c r="B12" s="225" t="s">
        <v>3177</v>
      </c>
      <c r="C12" s="2022" t="s">
        <v>667</v>
      </c>
      <c r="D12" s="2060"/>
      <c r="E12" s="2060"/>
      <c r="F12" s="2060"/>
      <c r="G12" s="2060"/>
      <c r="H12" s="2023"/>
      <c r="I12" s="2024">
        <v>1</v>
      </c>
      <c r="J12" s="2025"/>
    </row>
    <row r="13" spans="1:10" ht="18" customHeight="1" x14ac:dyDescent="0.2">
      <c r="B13" s="225" t="s">
        <v>3178</v>
      </c>
      <c r="C13" s="2022" t="s">
        <v>668</v>
      </c>
      <c r="D13" s="2060"/>
      <c r="E13" s="2060"/>
      <c r="F13" s="2060"/>
      <c r="G13" s="2060"/>
      <c r="H13" s="2023"/>
      <c r="I13" s="2024">
        <v>3</v>
      </c>
      <c r="J13" s="2025"/>
    </row>
    <row r="14" spans="1:10" ht="18" customHeight="1" x14ac:dyDescent="0.2">
      <c r="B14" s="225" t="s">
        <v>3179</v>
      </c>
      <c r="C14" s="2022" t="s">
        <v>669</v>
      </c>
      <c r="D14" s="2060"/>
      <c r="E14" s="2060"/>
      <c r="F14" s="2060"/>
      <c r="G14" s="2060"/>
      <c r="H14" s="2023"/>
      <c r="I14" s="2024">
        <v>0</v>
      </c>
      <c r="J14" s="2025"/>
    </row>
    <row r="15" spans="1:10" ht="18" customHeight="1" x14ac:dyDescent="0.2">
      <c r="B15" s="2019" t="s">
        <v>10</v>
      </c>
      <c r="C15" s="2038"/>
      <c r="D15" s="2038"/>
      <c r="E15" s="2038"/>
      <c r="F15" s="2038"/>
      <c r="G15" s="2038"/>
      <c r="H15" s="2028"/>
      <c r="I15" s="2024">
        <f>SUM(I11:I14)</f>
        <v>116</v>
      </c>
      <c r="J15" s="2025"/>
    </row>
    <row r="17" spans="1:10" ht="18" customHeight="1" x14ac:dyDescent="0.2">
      <c r="A17" s="923" t="s">
        <v>708</v>
      </c>
    </row>
    <row r="18" spans="1:10" ht="18" customHeight="1" x14ac:dyDescent="0.2">
      <c r="B18" s="223" t="s">
        <v>317</v>
      </c>
      <c r="C18" s="2001" t="s">
        <v>679</v>
      </c>
      <c r="D18" s="2002"/>
      <c r="E18" s="2002"/>
      <c r="F18" s="2002"/>
      <c r="G18" s="2002"/>
      <c r="H18" s="2003"/>
      <c r="I18" s="2026" t="s">
        <v>680</v>
      </c>
      <c r="J18" s="2026"/>
    </row>
    <row r="19" spans="1:10" ht="18" customHeight="1" x14ac:dyDescent="0.2">
      <c r="B19" s="224" t="s">
        <v>632</v>
      </c>
      <c r="C19" s="2004"/>
      <c r="D19" s="2005"/>
      <c r="E19" s="2005"/>
      <c r="F19" s="2005"/>
      <c r="G19" s="2005"/>
      <c r="H19" s="2006"/>
      <c r="I19" s="932" t="s">
        <v>681</v>
      </c>
      <c r="J19" s="932" t="s">
        <v>682</v>
      </c>
    </row>
    <row r="20" spans="1:10" ht="18" customHeight="1" x14ac:dyDescent="0.2">
      <c r="B20" s="227" t="s">
        <v>3115</v>
      </c>
      <c r="C20" s="2039" t="s">
        <v>634</v>
      </c>
      <c r="D20" s="2040"/>
      <c r="E20" s="2040"/>
      <c r="F20" s="2041"/>
      <c r="G20" s="2058" t="s">
        <v>635</v>
      </c>
      <c r="H20" s="2049"/>
      <c r="I20" s="255">
        <v>0</v>
      </c>
      <c r="J20" s="255">
        <v>0</v>
      </c>
    </row>
    <row r="21" spans="1:10" ht="18" customHeight="1" x14ac:dyDescent="0.2">
      <c r="B21" s="258" t="s">
        <v>3116</v>
      </c>
      <c r="C21" s="2042"/>
      <c r="D21" s="2043"/>
      <c r="E21" s="2043"/>
      <c r="F21" s="2044"/>
      <c r="G21" s="2059" t="s">
        <v>636</v>
      </c>
      <c r="H21" s="2051"/>
      <c r="I21" s="257">
        <v>0</v>
      </c>
      <c r="J21" s="257">
        <v>0</v>
      </c>
    </row>
    <row r="22" spans="1:10" ht="18" customHeight="1" x14ac:dyDescent="0.2">
      <c r="B22" s="229" t="s">
        <v>3142</v>
      </c>
      <c r="C22" s="2042"/>
      <c r="D22" s="2043"/>
      <c r="E22" s="2043"/>
      <c r="F22" s="2044"/>
      <c r="G22" s="2059" t="s">
        <v>990</v>
      </c>
      <c r="H22" s="2051"/>
      <c r="I22" s="257">
        <v>0</v>
      </c>
      <c r="J22" s="257">
        <v>0</v>
      </c>
    </row>
    <row r="23" spans="1:10" ht="18" customHeight="1" x14ac:dyDescent="0.2">
      <c r="B23" s="224" t="s">
        <v>709</v>
      </c>
      <c r="C23" s="2045"/>
      <c r="D23" s="2046"/>
      <c r="E23" s="2046"/>
      <c r="F23" s="2047"/>
      <c r="G23" s="2052" t="s">
        <v>637</v>
      </c>
      <c r="H23" s="2053"/>
      <c r="I23" s="260">
        <v>0</v>
      </c>
      <c r="J23" s="260">
        <v>0</v>
      </c>
    </row>
    <row r="24" spans="1:10" ht="18" customHeight="1" x14ac:dyDescent="0.2">
      <c r="B24" s="227" t="s">
        <v>3144</v>
      </c>
      <c r="C24" s="2039" t="s">
        <v>710</v>
      </c>
      <c r="D24" s="2040"/>
      <c r="E24" s="2040"/>
      <c r="F24" s="2041"/>
      <c r="G24" s="2054" t="s">
        <v>635</v>
      </c>
      <c r="H24" s="2055"/>
      <c r="I24" s="255">
        <v>0</v>
      </c>
      <c r="J24" s="255">
        <v>11</v>
      </c>
    </row>
    <row r="25" spans="1:10" ht="18" customHeight="1" x14ac:dyDescent="0.2">
      <c r="B25" s="258" t="s">
        <v>3145</v>
      </c>
      <c r="C25" s="2042"/>
      <c r="D25" s="2043"/>
      <c r="E25" s="2043"/>
      <c r="F25" s="2044"/>
      <c r="G25" s="2056" t="s">
        <v>636</v>
      </c>
      <c r="H25" s="2057"/>
      <c r="I25" s="257">
        <v>0</v>
      </c>
      <c r="J25" s="257">
        <v>0</v>
      </c>
    </row>
    <row r="26" spans="1:10" ht="18" customHeight="1" x14ac:dyDescent="0.2">
      <c r="B26" s="229" t="s">
        <v>3146</v>
      </c>
      <c r="C26" s="2042"/>
      <c r="D26" s="2043"/>
      <c r="E26" s="2043"/>
      <c r="F26" s="2044"/>
      <c r="G26" s="2056" t="s">
        <v>990</v>
      </c>
      <c r="H26" s="2057"/>
      <c r="I26" s="257">
        <v>1</v>
      </c>
      <c r="J26" s="257">
        <v>34</v>
      </c>
    </row>
    <row r="27" spans="1:10" ht="18" customHeight="1" x14ac:dyDescent="0.2">
      <c r="B27" s="224" t="s">
        <v>711</v>
      </c>
      <c r="C27" s="2045"/>
      <c r="D27" s="2046"/>
      <c r="E27" s="2046"/>
      <c r="F27" s="2047"/>
      <c r="G27" s="2052" t="s">
        <v>637</v>
      </c>
      <c r="H27" s="2053"/>
      <c r="I27" s="260">
        <v>0</v>
      </c>
      <c r="J27" s="260">
        <v>0</v>
      </c>
    </row>
    <row r="28" spans="1:10" ht="18" customHeight="1" x14ac:dyDescent="0.2">
      <c r="B28" s="227" t="s">
        <v>3148</v>
      </c>
      <c r="C28" s="2039" t="s">
        <v>638</v>
      </c>
      <c r="D28" s="2040"/>
      <c r="E28" s="2040"/>
      <c r="F28" s="2041"/>
      <c r="G28" s="2058" t="s">
        <v>635</v>
      </c>
      <c r="H28" s="2049"/>
      <c r="I28" s="255">
        <v>0</v>
      </c>
      <c r="J28" s="255">
        <v>0</v>
      </c>
    </row>
    <row r="29" spans="1:10" ht="18" customHeight="1" x14ac:dyDescent="0.2">
      <c r="B29" s="258" t="s">
        <v>3149</v>
      </c>
      <c r="C29" s="2042"/>
      <c r="D29" s="2043"/>
      <c r="E29" s="2043"/>
      <c r="F29" s="2044"/>
      <c r="G29" s="2059" t="s">
        <v>636</v>
      </c>
      <c r="H29" s="2051"/>
      <c r="I29" s="257">
        <v>0</v>
      </c>
      <c r="J29" s="257">
        <v>0</v>
      </c>
    </row>
    <row r="30" spans="1:10" ht="18" customHeight="1" x14ac:dyDescent="0.2">
      <c r="B30" s="229" t="s">
        <v>3150</v>
      </c>
      <c r="C30" s="2042"/>
      <c r="D30" s="2043"/>
      <c r="E30" s="2043"/>
      <c r="F30" s="2044"/>
      <c r="G30" s="2059" t="s">
        <v>990</v>
      </c>
      <c r="H30" s="2051"/>
      <c r="I30" s="257">
        <v>0</v>
      </c>
      <c r="J30" s="257">
        <v>0</v>
      </c>
    </row>
    <row r="31" spans="1:10" ht="18" customHeight="1" x14ac:dyDescent="0.2">
      <c r="B31" s="224" t="s">
        <v>712</v>
      </c>
      <c r="C31" s="2045"/>
      <c r="D31" s="2046"/>
      <c r="E31" s="2046"/>
      <c r="F31" s="2047"/>
      <c r="G31" s="2052" t="s">
        <v>637</v>
      </c>
      <c r="H31" s="2053"/>
      <c r="I31" s="260">
        <v>0</v>
      </c>
      <c r="J31" s="260">
        <v>0</v>
      </c>
    </row>
    <row r="32" spans="1:10" ht="18" customHeight="1" x14ac:dyDescent="0.2">
      <c r="B32" s="227" t="s">
        <v>3152</v>
      </c>
      <c r="C32" s="2039" t="s">
        <v>991</v>
      </c>
      <c r="D32" s="2040"/>
      <c r="E32" s="2040"/>
      <c r="F32" s="2041"/>
      <c r="G32" s="2048" t="s">
        <v>635</v>
      </c>
      <c r="H32" s="2049"/>
      <c r="I32" s="255">
        <v>0</v>
      </c>
      <c r="J32" s="255">
        <v>0</v>
      </c>
    </row>
    <row r="33" spans="2:10" ht="18" customHeight="1" x14ac:dyDescent="0.2">
      <c r="B33" s="258" t="s">
        <v>3153</v>
      </c>
      <c r="C33" s="2042"/>
      <c r="D33" s="2043"/>
      <c r="E33" s="2043"/>
      <c r="F33" s="2044"/>
      <c r="G33" s="2050" t="s">
        <v>636</v>
      </c>
      <c r="H33" s="2051"/>
      <c r="I33" s="257">
        <v>0</v>
      </c>
      <c r="J33" s="257">
        <v>0</v>
      </c>
    </row>
    <row r="34" spans="2:10" ht="18" customHeight="1" x14ac:dyDescent="0.2">
      <c r="B34" s="229" t="s">
        <v>3154</v>
      </c>
      <c r="C34" s="2042"/>
      <c r="D34" s="2043"/>
      <c r="E34" s="2043"/>
      <c r="F34" s="2044"/>
      <c r="G34" s="2050" t="s">
        <v>990</v>
      </c>
      <c r="H34" s="2051"/>
      <c r="I34" s="257">
        <v>0</v>
      </c>
      <c r="J34" s="257">
        <v>0</v>
      </c>
    </row>
    <row r="35" spans="2:10" ht="18" customHeight="1" x14ac:dyDescent="0.2">
      <c r="B35" s="224" t="s">
        <v>713</v>
      </c>
      <c r="C35" s="2045"/>
      <c r="D35" s="2046"/>
      <c r="E35" s="2046"/>
      <c r="F35" s="2047"/>
      <c r="G35" s="2052" t="s">
        <v>637</v>
      </c>
      <c r="H35" s="2053"/>
      <c r="I35" s="260">
        <v>0</v>
      </c>
      <c r="J35" s="273">
        <v>0</v>
      </c>
    </row>
    <row r="36" spans="2:10" ht="18" customHeight="1" x14ac:dyDescent="0.2">
      <c r="B36" s="227" t="s">
        <v>3156</v>
      </c>
      <c r="C36" s="2039" t="s">
        <v>714</v>
      </c>
      <c r="D36" s="2040"/>
      <c r="E36" s="2040"/>
      <c r="F36" s="2041"/>
      <c r="G36" s="2048" t="s">
        <v>635</v>
      </c>
      <c r="H36" s="2049"/>
      <c r="I36" s="255">
        <v>0</v>
      </c>
      <c r="J36" s="255">
        <v>0</v>
      </c>
    </row>
    <row r="37" spans="2:10" ht="18" customHeight="1" x14ac:dyDescent="0.2">
      <c r="B37" s="258" t="s">
        <v>3157</v>
      </c>
      <c r="C37" s="2042"/>
      <c r="D37" s="2043"/>
      <c r="E37" s="2043"/>
      <c r="F37" s="2044"/>
      <c r="G37" s="2050" t="s">
        <v>636</v>
      </c>
      <c r="H37" s="2051"/>
      <c r="I37" s="257">
        <v>0</v>
      </c>
      <c r="J37" s="257">
        <v>0</v>
      </c>
    </row>
    <row r="38" spans="2:10" ht="18" customHeight="1" x14ac:dyDescent="0.2">
      <c r="B38" s="229" t="s">
        <v>3158</v>
      </c>
      <c r="C38" s="2042"/>
      <c r="D38" s="2043"/>
      <c r="E38" s="2043"/>
      <c r="F38" s="2044"/>
      <c r="G38" s="2050" t="s">
        <v>990</v>
      </c>
      <c r="H38" s="2051"/>
      <c r="I38" s="257">
        <v>0</v>
      </c>
      <c r="J38" s="257">
        <v>2</v>
      </c>
    </row>
    <row r="39" spans="2:10" ht="18" customHeight="1" x14ac:dyDescent="0.2">
      <c r="B39" s="224" t="s">
        <v>3159</v>
      </c>
      <c r="C39" s="2045"/>
      <c r="D39" s="2046"/>
      <c r="E39" s="2046"/>
      <c r="F39" s="2047"/>
      <c r="G39" s="2052" t="s">
        <v>637</v>
      </c>
      <c r="H39" s="2053"/>
      <c r="I39" s="260">
        <v>0</v>
      </c>
      <c r="J39" s="273">
        <v>0</v>
      </c>
    </row>
    <row r="40" spans="2:10" ht="18" customHeight="1" x14ac:dyDescent="0.2">
      <c r="B40" s="227" t="s">
        <v>3160</v>
      </c>
      <c r="C40" s="2039" t="s">
        <v>715</v>
      </c>
      <c r="D40" s="2040"/>
      <c r="E40" s="2040"/>
      <c r="F40" s="2041"/>
      <c r="G40" s="2048" t="s">
        <v>635</v>
      </c>
      <c r="H40" s="2049"/>
      <c r="I40" s="255">
        <v>0</v>
      </c>
      <c r="J40" s="255">
        <v>4</v>
      </c>
    </row>
    <row r="41" spans="2:10" ht="18" customHeight="1" x14ac:dyDescent="0.2">
      <c r="B41" s="258" t="s">
        <v>3161</v>
      </c>
      <c r="C41" s="2042"/>
      <c r="D41" s="2043"/>
      <c r="E41" s="2043"/>
      <c r="F41" s="2044"/>
      <c r="G41" s="2050" t="s">
        <v>636</v>
      </c>
      <c r="H41" s="2051"/>
      <c r="I41" s="257">
        <v>0</v>
      </c>
      <c r="J41" s="257">
        <v>1</v>
      </c>
    </row>
    <row r="42" spans="2:10" ht="18" customHeight="1" x14ac:dyDescent="0.2">
      <c r="B42" s="229" t="s">
        <v>3162</v>
      </c>
      <c r="C42" s="2042"/>
      <c r="D42" s="2043"/>
      <c r="E42" s="2043"/>
      <c r="F42" s="2044"/>
      <c r="G42" s="2050" t="s">
        <v>990</v>
      </c>
      <c r="H42" s="2051"/>
      <c r="I42" s="257">
        <v>0</v>
      </c>
      <c r="J42" s="257">
        <v>38</v>
      </c>
    </row>
    <row r="43" spans="2:10" ht="18" customHeight="1" x14ac:dyDescent="0.2">
      <c r="B43" s="271" t="s">
        <v>3163</v>
      </c>
      <c r="C43" s="2045"/>
      <c r="D43" s="2046"/>
      <c r="E43" s="2046"/>
      <c r="F43" s="2047"/>
      <c r="G43" s="2052" t="s">
        <v>637</v>
      </c>
      <c r="H43" s="2053"/>
      <c r="I43" s="260">
        <v>0</v>
      </c>
      <c r="J43" s="273">
        <v>0</v>
      </c>
    </row>
    <row r="44" spans="2:10" ht="18" customHeight="1" x14ac:dyDescent="0.2">
      <c r="B44" s="419" t="s">
        <v>3164</v>
      </c>
      <c r="C44" s="2039" t="s">
        <v>1939</v>
      </c>
      <c r="D44" s="2040"/>
      <c r="E44" s="2040"/>
      <c r="F44" s="2041"/>
      <c r="G44" s="2048" t="s">
        <v>635</v>
      </c>
      <c r="H44" s="2049"/>
      <c r="I44" s="255">
        <v>0</v>
      </c>
      <c r="J44" s="255">
        <v>0</v>
      </c>
    </row>
    <row r="45" spans="2:10" ht="18" customHeight="1" x14ac:dyDescent="0.2">
      <c r="B45" s="258" t="s">
        <v>3165</v>
      </c>
      <c r="C45" s="2042"/>
      <c r="D45" s="2043"/>
      <c r="E45" s="2043"/>
      <c r="F45" s="2044"/>
      <c r="G45" s="2050" t="s">
        <v>636</v>
      </c>
      <c r="H45" s="2051"/>
      <c r="I45" s="257">
        <v>0</v>
      </c>
      <c r="J45" s="257">
        <v>0</v>
      </c>
    </row>
    <row r="46" spans="2:10" ht="18" customHeight="1" x14ac:dyDescent="0.2">
      <c r="B46" s="258" t="s">
        <v>3166</v>
      </c>
      <c r="C46" s="2042"/>
      <c r="D46" s="2043"/>
      <c r="E46" s="2043"/>
      <c r="F46" s="2044"/>
      <c r="G46" s="2050" t="s">
        <v>990</v>
      </c>
      <c r="H46" s="2051"/>
      <c r="I46" s="257">
        <v>0</v>
      </c>
      <c r="J46" s="257">
        <v>13</v>
      </c>
    </row>
    <row r="47" spans="2:10" ht="18" customHeight="1" x14ac:dyDescent="0.2">
      <c r="B47" s="232" t="s">
        <v>3167</v>
      </c>
      <c r="C47" s="2045"/>
      <c r="D47" s="2046"/>
      <c r="E47" s="2046"/>
      <c r="F47" s="2047"/>
      <c r="G47" s="2052" t="s">
        <v>637</v>
      </c>
      <c r="H47" s="2053"/>
      <c r="I47" s="260">
        <v>0</v>
      </c>
      <c r="J47" s="418" t="s">
        <v>3180</v>
      </c>
    </row>
    <row r="48" spans="2:10" ht="18" customHeight="1" x14ac:dyDescent="0.2">
      <c r="B48" s="227" t="s">
        <v>3168</v>
      </c>
      <c r="C48" s="2039" t="s">
        <v>642</v>
      </c>
      <c r="D48" s="2040"/>
      <c r="E48" s="2040"/>
      <c r="F48" s="2041"/>
      <c r="G48" s="2048" t="s">
        <v>635</v>
      </c>
      <c r="H48" s="2049"/>
      <c r="I48" s="255">
        <v>0</v>
      </c>
      <c r="J48" s="255">
        <v>0</v>
      </c>
    </row>
    <row r="49" spans="2:10" ht="18" customHeight="1" x14ac:dyDescent="0.2">
      <c r="B49" s="258" t="s">
        <v>3181</v>
      </c>
      <c r="C49" s="2042"/>
      <c r="D49" s="2043"/>
      <c r="E49" s="2043"/>
      <c r="F49" s="2044"/>
      <c r="G49" s="2050" t="s">
        <v>636</v>
      </c>
      <c r="H49" s="2051"/>
      <c r="I49" s="257">
        <v>0</v>
      </c>
      <c r="J49" s="257">
        <v>0</v>
      </c>
    </row>
    <row r="50" spans="2:10" ht="18" customHeight="1" x14ac:dyDescent="0.2">
      <c r="B50" s="229" t="s">
        <v>3182</v>
      </c>
      <c r="C50" s="2042"/>
      <c r="D50" s="2043"/>
      <c r="E50" s="2043"/>
      <c r="F50" s="2044"/>
      <c r="G50" s="2050" t="s">
        <v>990</v>
      </c>
      <c r="H50" s="2051"/>
      <c r="I50" s="257">
        <v>0</v>
      </c>
      <c r="J50" s="257">
        <v>11</v>
      </c>
    </row>
    <row r="51" spans="2:10" ht="18" customHeight="1" x14ac:dyDescent="0.2">
      <c r="B51" s="271" t="s">
        <v>3183</v>
      </c>
      <c r="C51" s="2045"/>
      <c r="D51" s="2046"/>
      <c r="E51" s="2046"/>
      <c r="F51" s="2047"/>
      <c r="G51" s="2052" t="s">
        <v>637</v>
      </c>
      <c r="H51" s="2053"/>
      <c r="I51" s="260">
        <v>0</v>
      </c>
      <c r="J51" s="273">
        <v>1</v>
      </c>
    </row>
    <row r="52" spans="2:10" ht="19.5" customHeight="1" x14ac:dyDescent="0.2">
      <c r="B52" s="2019" t="s">
        <v>10</v>
      </c>
      <c r="C52" s="2038"/>
      <c r="D52" s="2038"/>
      <c r="E52" s="2038"/>
      <c r="F52" s="2038"/>
      <c r="G52" s="2038"/>
      <c r="H52" s="2028"/>
      <c r="I52" s="935">
        <f>SUM(I20:I51)</f>
        <v>1</v>
      </c>
      <c r="J52" s="935">
        <f>SUM(J20:J51)</f>
        <v>115</v>
      </c>
    </row>
    <row r="53" spans="2:10" ht="19.5" customHeight="1" x14ac:dyDescent="0.2"/>
    <row r="54" spans="2:10" ht="18" customHeight="1" x14ac:dyDescent="0.2">
      <c r="J54" s="274"/>
    </row>
    <row r="55" spans="2:10" ht="18" customHeight="1" x14ac:dyDescent="0.2">
      <c r="J55" s="274"/>
    </row>
    <row r="56" spans="2:10" ht="18" customHeight="1" x14ac:dyDescent="0.2">
      <c r="I56" s="923"/>
      <c r="J56" s="923"/>
    </row>
  </sheetData>
  <mergeCells count="63">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 ref="C32:F35"/>
    <mergeCell ref="G32:H32"/>
    <mergeCell ref="G33:H33"/>
    <mergeCell ref="G34:H34"/>
    <mergeCell ref="G35:H35"/>
    <mergeCell ref="C36:F39"/>
    <mergeCell ref="G36:H36"/>
    <mergeCell ref="G37:H37"/>
    <mergeCell ref="G38:H38"/>
    <mergeCell ref="G39:H39"/>
    <mergeCell ref="C24:F27"/>
    <mergeCell ref="G24:H24"/>
    <mergeCell ref="G25:H25"/>
    <mergeCell ref="G26:H26"/>
    <mergeCell ref="G27:H27"/>
    <mergeCell ref="C28:F31"/>
    <mergeCell ref="G28:H28"/>
    <mergeCell ref="G29:H29"/>
    <mergeCell ref="G30:H30"/>
    <mergeCell ref="G31:H31"/>
    <mergeCell ref="B15:H15"/>
    <mergeCell ref="I15:J15"/>
    <mergeCell ref="C18:H19"/>
    <mergeCell ref="I18:J18"/>
    <mergeCell ref="C20:F23"/>
    <mergeCell ref="G20:H20"/>
    <mergeCell ref="G21:H21"/>
    <mergeCell ref="G22:H22"/>
    <mergeCell ref="G23:H23"/>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6"/>
  <printOptions horizontalCentered="1"/>
  <pageMargins left="0.78740157480314965" right="0.78740157480314965" top="0.98425196850393704" bottom="0.78740157480314965" header="0.51181102362204722" footer="0.51181102362204722"/>
  <pageSetup paperSize="9" scale="8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J87"/>
  <sheetViews>
    <sheetView showZeros="0" view="pageBreakPreview" zoomScale="115" zoomScaleNormal="100" zoomScaleSheetLayoutView="115" workbookViewId="0"/>
  </sheetViews>
  <sheetFormatPr defaultColWidth="9" defaultRowHeight="18" customHeight="1" x14ac:dyDescent="0.2"/>
  <cols>
    <col min="1" max="1" width="4" style="923" customWidth="1"/>
    <col min="2" max="2" width="9.6328125" style="923" customWidth="1"/>
    <col min="3" max="4" width="8.08984375" style="923" customWidth="1"/>
    <col min="5" max="8" width="8.81640625" style="923" customWidth="1"/>
    <col min="9" max="9" width="8.81640625" style="249" customWidth="1"/>
    <col min="10" max="10" width="8.81640625" style="250" customWidth="1"/>
    <col min="11" max="16384" width="9" style="923"/>
  </cols>
  <sheetData>
    <row r="1" spans="1:10" ht="18" customHeight="1" x14ac:dyDescent="0.2">
      <c r="A1" s="198" t="s">
        <v>1941</v>
      </c>
      <c r="B1" s="198"/>
      <c r="C1" s="198"/>
      <c r="D1" s="198"/>
      <c r="E1" s="198"/>
      <c r="F1" s="198"/>
      <c r="G1" s="198"/>
      <c r="H1" s="198"/>
    </row>
    <row r="3" spans="1:10" ht="18" customHeight="1" x14ac:dyDescent="0.2">
      <c r="A3" s="923" t="s">
        <v>1942</v>
      </c>
    </row>
    <row r="4" spans="1:10" ht="18" customHeight="1" x14ac:dyDescent="0.2">
      <c r="B4" s="225" t="s">
        <v>650</v>
      </c>
      <c r="C4" s="2019" t="s">
        <v>651</v>
      </c>
      <c r="D4" s="2038"/>
      <c r="E4" s="2038"/>
      <c r="F4" s="2038"/>
      <c r="G4" s="2038"/>
      <c r="H4" s="2028"/>
      <c r="I4" s="2029" t="s">
        <v>968</v>
      </c>
      <c r="J4" s="2030"/>
    </row>
    <row r="5" spans="1:10" ht="18" customHeight="1" x14ac:dyDescent="0.2">
      <c r="B5" s="225" t="s">
        <v>1894</v>
      </c>
      <c r="C5" s="2022" t="s">
        <v>980</v>
      </c>
      <c r="D5" s="2060"/>
      <c r="E5" s="2060"/>
      <c r="F5" s="2060"/>
      <c r="G5" s="2060"/>
      <c r="H5" s="2023"/>
      <c r="I5" s="2024">
        <v>115</v>
      </c>
      <c r="J5" s="2025"/>
    </row>
    <row r="6" spans="1:10" ht="18" customHeight="1" x14ac:dyDescent="0.2">
      <c r="B6" s="225" t="s">
        <v>1895</v>
      </c>
      <c r="C6" s="2022" t="s">
        <v>981</v>
      </c>
      <c r="D6" s="2060"/>
      <c r="E6" s="2060"/>
      <c r="F6" s="2060"/>
      <c r="G6" s="2060"/>
      <c r="H6" s="2023"/>
      <c r="I6" s="2024">
        <v>1</v>
      </c>
      <c r="J6" s="2025"/>
    </row>
    <row r="7" spans="1:10" ht="18" customHeight="1" x14ac:dyDescent="0.2">
      <c r="B7" s="2019" t="s">
        <v>10</v>
      </c>
      <c r="C7" s="2038"/>
      <c r="D7" s="2038"/>
      <c r="E7" s="2038"/>
      <c r="F7" s="2038"/>
      <c r="G7" s="2038"/>
      <c r="H7" s="2028"/>
      <c r="I7" s="2024">
        <f>SUM(I5:J6)</f>
        <v>116</v>
      </c>
      <c r="J7" s="2025"/>
    </row>
    <row r="9" spans="1:10" ht="18" customHeight="1" x14ac:dyDescent="0.2">
      <c r="A9" s="923" t="s">
        <v>996</v>
      </c>
    </row>
    <row r="10" spans="1:10" ht="18" customHeight="1" x14ac:dyDescent="0.2">
      <c r="B10" s="225" t="s">
        <v>650</v>
      </c>
      <c r="C10" s="2019" t="s">
        <v>651</v>
      </c>
      <c r="D10" s="2038"/>
      <c r="E10" s="2038"/>
      <c r="F10" s="2038"/>
      <c r="G10" s="2038"/>
      <c r="H10" s="2028"/>
      <c r="I10" s="2029" t="s">
        <v>968</v>
      </c>
      <c r="J10" s="2030"/>
    </row>
    <row r="11" spans="1:10" ht="18" customHeight="1" x14ac:dyDescent="0.2">
      <c r="B11" s="225" t="s">
        <v>1894</v>
      </c>
      <c r="C11" s="2022" t="s">
        <v>666</v>
      </c>
      <c r="D11" s="2060"/>
      <c r="E11" s="2060"/>
      <c r="F11" s="2060"/>
      <c r="G11" s="2060"/>
      <c r="H11" s="2023"/>
      <c r="I11" s="2024">
        <v>1</v>
      </c>
      <c r="J11" s="2025">
        <v>0</v>
      </c>
    </row>
    <row r="12" spans="1:10" ht="18" customHeight="1" x14ac:dyDescent="0.2">
      <c r="B12" s="225" t="s">
        <v>1895</v>
      </c>
      <c r="C12" s="2022" t="s">
        <v>667</v>
      </c>
      <c r="D12" s="2060"/>
      <c r="E12" s="2060"/>
      <c r="F12" s="2060"/>
      <c r="G12" s="2060"/>
      <c r="H12" s="2023"/>
      <c r="I12" s="2024">
        <v>16</v>
      </c>
      <c r="J12" s="2025"/>
    </row>
    <row r="13" spans="1:10" ht="18" customHeight="1" x14ac:dyDescent="0.2">
      <c r="B13" s="225" t="s">
        <v>1896</v>
      </c>
      <c r="C13" s="2022" t="s">
        <v>668</v>
      </c>
      <c r="D13" s="2060"/>
      <c r="E13" s="2060"/>
      <c r="F13" s="2060"/>
      <c r="G13" s="2060"/>
      <c r="H13" s="2023"/>
      <c r="I13" s="2024">
        <v>97</v>
      </c>
      <c r="J13" s="2025"/>
    </row>
    <row r="14" spans="1:10" ht="18" customHeight="1" x14ac:dyDescent="0.2">
      <c r="B14" s="225" t="s">
        <v>1897</v>
      </c>
      <c r="C14" s="2022" t="s">
        <v>669</v>
      </c>
      <c r="D14" s="2060"/>
      <c r="E14" s="2060"/>
      <c r="F14" s="2060"/>
      <c r="G14" s="2060"/>
      <c r="H14" s="2023"/>
      <c r="I14" s="2024">
        <v>1</v>
      </c>
      <c r="J14" s="2025"/>
    </row>
    <row r="15" spans="1:10" ht="18" customHeight="1" x14ac:dyDescent="0.2">
      <c r="B15" s="2019" t="s">
        <v>10</v>
      </c>
      <c r="C15" s="2038"/>
      <c r="D15" s="2038"/>
      <c r="E15" s="2038"/>
      <c r="F15" s="2038"/>
      <c r="G15" s="2038"/>
      <c r="H15" s="2028"/>
      <c r="I15" s="2024">
        <f>SUM(I11:J14)</f>
        <v>115</v>
      </c>
      <c r="J15" s="2025"/>
    </row>
    <row r="17" spans="1:10" ht="18" customHeight="1" x14ac:dyDescent="0.2">
      <c r="A17" s="923" t="s">
        <v>717</v>
      </c>
    </row>
    <row r="18" spans="1:10" ht="18" customHeight="1" x14ac:dyDescent="0.2">
      <c r="B18" s="223" t="s">
        <v>317</v>
      </c>
      <c r="C18" s="2001" t="s">
        <v>679</v>
      </c>
      <c r="D18" s="2002"/>
      <c r="E18" s="2002"/>
      <c r="F18" s="2002"/>
      <c r="G18" s="2002"/>
      <c r="H18" s="2003"/>
      <c r="I18" s="2026" t="s">
        <v>680</v>
      </c>
      <c r="J18" s="2026"/>
    </row>
    <row r="19" spans="1:10" ht="18" customHeight="1" x14ac:dyDescent="0.2">
      <c r="B19" s="224" t="s">
        <v>632</v>
      </c>
      <c r="C19" s="2004"/>
      <c r="D19" s="2005"/>
      <c r="E19" s="2005"/>
      <c r="F19" s="2005"/>
      <c r="G19" s="2005"/>
      <c r="H19" s="2006"/>
      <c r="I19" s="932" t="s">
        <v>681</v>
      </c>
      <c r="J19" s="932" t="s">
        <v>682</v>
      </c>
    </row>
    <row r="20" spans="1:10" ht="18" customHeight="1" x14ac:dyDescent="0.2">
      <c r="B20" s="253" t="s">
        <v>3115</v>
      </c>
      <c r="C20" s="2012" t="s">
        <v>641</v>
      </c>
      <c r="D20" s="2064"/>
      <c r="E20" s="2064"/>
      <c r="F20" s="2065"/>
      <c r="G20" s="2058" t="s">
        <v>635</v>
      </c>
      <c r="H20" s="2049"/>
      <c r="I20" s="255">
        <v>0</v>
      </c>
      <c r="J20" s="255">
        <v>2</v>
      </c>
    </row>
    <row r="21" spans="1:10" ht="18" customHeight="1" x14ac:dyDescent="0.2">
      <c r="B21" s="258" t="s">
        <v>3116</v>
      </c>
      <c r="C21" s="2066"/>
      <c r="D21" s="2067"/>
      <c r="E21" s="2067"/>
      <c r="F21" s="2068"/>
      <c r="G21" s="2059" t="s">
        <v>990</v>
      </c>
      <c r="H21" s="2051"/>
      <c r="I21" s="257">
        <v>0</v>
      </c>
      <c r="J21" s="257">
        <v>68</v>
      </c>
    </row>
    <row r="22" spans="1:10" ht="18" customHeight="1" x14ac:dyDescent="0.2">
      <c r="B22" s="232" t="s">
        <v>3142</v>
      </c>
      <c r="C22" s="1465"/>
      <c r="D22" s="2069"/>
      <c r="E22" s="2069"/>
      <c r="F22" s="2070"/>
      <c r="G22" s="2071" t="s">
        <v>637</v>
      </c>
      <c r="H22" s="2072"/>
      <c r="I22" s="261">
        <v>0</v>
      </c>
      <c r="J22" s="261">
        <v>5</v>
      </c>
    </row>
    <row r="23" spans="1:10" ht="18" customHeight="1" x14ac:dyDescent="0.2">
      <c r="B23" s="227" t="s">
        <v>3144</v>
      </c>
      <c r="C23" s="2012" t="s">
        <v>997</v>
      </c>
      <c r="D23" s="2064"/>
      <c r="E23" s="2064"/>
      <c r="F23" s="2065"/>
      <c r="G23" s="2058" t="s">
        <v>635</v>
      </c>
      <c r="H23" s="2049"/>
      <c r="I23" s="255">
        <v>0</v>
      </c>
      <c r="J23" s="255">
        <v>0</v>
      </c>
    </row>
    <row r="24" spans="1:10" ht="18" customHeight="1" x14ac:dyDescent="0.2">
      <c r="B24" s="258" t="s">
        <v>3145</v>
      </c>
      <c r="C24" s="2066"/>
      <c r="D24" s="2067"/>
      <c r="E24" s="2067"/>
      <c r="F24" s="2068"/>
      <c r="G24" s="2059" t="s">
        <v>990</v>
      </c>
      <c r="H24" s="2051"/>
      <c r="I24" s="257">
        <v>0</v>
      </c>
      <c r="J24" s="257">
        <v>17</v>
      </c>
    </row>
    <row r="25" spans="1:10" ht="18" customHeight="1" x14ac:dyDescent="0.2">
      <c r="B25" s="232" t="s">
        <v>3146</v>
      </c>
      <c r="C25" s="1465"/>
      <c r="D25" s="2069"/>
      <c r="E25" s="2069"/>
      <c r="F25" s="2070"/>
      <c r="G25" s="2071" t="s">
        <v>637</v>
      </c>
      <c r="H25" s="2072"/>
      <c r="I25" s="261">
        <v>0</v>
      </c>
      <c r="J25" s="261">
        <v>0</v>
      </c>
    </row>
    <row r="26" spans="1:10" ht="18" customHeight="1" x14ac:dyDescent="0.2">
      <c r="B26" s="227" t="s">
        <v>3148</v>
      </c>
      <c r="C26" s="2012" t="s">
        <v>719</v>
      </c>
      <c r="D26" s="2064"/>
      <c r="E26" s="2064"/>
      <c r="F26" s="2065"/>
      <c r="G26" s="2058" t="s">
        <v>635</v>
      </c>
      <c r="H26" s="2049"/>
      <c r="I26" s="255">
        <v>0</v>
      </c>
      <c r="J26" s="255">
        <v>0</v>
      </c>
    </row>
    <row r="27" spans="1:10" ht="18" customHeight="1" x14ac:dyDescent="0.2">
      <c r="B27" s="258" t="s">
        <v>3149</v>
      </c>
      <c r="C27" s="2066"/>
      <c r="D27" s="2067"/>
      <c r="E27" s="2067"/>
      <c r="F27" s="2068"/>
      <c r="G27" s="2059" t="s">
        <v>990</v>
      </c>
      <c r="H27" s="2051"/>
      <c r="I27" s="257">
        <v>0</v>
      </c>
      <c r="J27" s="257">
        <v>7</v>
      </c>
    </row>
    <row r="28" spans="1:10" ht="18" customHeight="1" x14ac:dyDescent="0.2">
      <c r="B28" s="232" t="s">
        <v>3150</v>
      </c>
      <c r="C28" s="1465"/>
      <c r="D28" s="2069"/>
      <c r="E28" s="2069"/>
      <c r="F28" s="2070"/>
      <c r="G28" s="2071" t="s">
        <v>637</v>
      </c>
      <c r="H28" s="2072"/>
      <c r="I28" s="261">
        <v>0</v>
      </c>
      <c r="J28" s="261">
        <v>1</v>
      </c>
    </row>
    <row r="29" spans="1:10" ht="18" customHeight="1" x14ac:dyDescent="0.2">
      <c r="B29" s="227" t="s">
        <v>3152</v>
      </c>
      <c r="C29" s="2012" t="s">
        <v>642</v>
      </c>
      <c r="D29" s="2064"/>
      <c r="E29" s="2064"/>
      <c r="F29" s="2065"/>
      <c r="G29" s="2058" t="s">
        <v>635</v>
      </c>
      <c r="H29" s="2049"/>
      <c r="I29" s="255">
        <v>0</v>
      </c>
      <c r="J29" s="255">
        <v>1</v>
      </c>
    </row>
    <row r="30" spans="1:10" ht="18" customHeight="1" x14ac:dyDescent="0.2">
      <c r="B30" s="258" t="s">
        <v>3153</v>
      </c>
      <c r="C30" s="2066"/>
      <c r="D30" s="2067"/>
      <c r="E30" s="2067"/>
      <c r="F30" s="2068"/>
      <c r="G30" s="2059" t="s">
        <v>990</v>
      </c>
      <c r="H30" s="2051"/>
      <c r="I30" s="257">
        <v>0</v>
      </c>
      <c r="J30" s="257">
        <v>8</v>
      </c>
    </row>
    <row r="31" spans="1:10" ht="18" customHeight="1" x14ac:dyDescent="0.2">
      <c r="B31" s="232" t="s">
        <v>3154</v>
      </c>
      <c r="C31" s="1465"/>
      <c r="D31" s="2069"/>
      <c r="E31" s="2069"/>
      <c r="F31" s="2070"/>
      <c r="G31" s="2071" t="s">
        <v>637</v>
      </c>
      <c r="H31" s="2072"/>
      <c r="I31" s="261">
        <v>0</v>
      </c>
      <c r="J31" s="261">
        <v>6</v>
      </c>
    </row>
    <row r="32" spans="1:10" ht="18" customHeight="1" x14ac:dyDescent="0.2">
      <c r="B32" s="2019" t="s">
        <v>10</v>
      </c>
      <c r="C32" s="2038"/>
      <c r="D32" s="2038"/>
      <c r="E32" s="2038"/>
      <c r="F32" s="2038"/>
      <c r="G32" s="2038"/>
      <c r="H32" s="2028"/>
      <c r="I32" s="935">
        <f>SUM(I20:I31)</f>
        <v>0</v>
      </c>
      <c r="J32" s="935">
        <f>SUM(J20:J31)</f>
        <v>115</v>
      </c>
    </row>
    <row r="34" spans="1:10" ht="18" customHeight="1" x14ac:dyDescent="0.2">
      <c r="A34" s="923" t="s">
        <v>720</v>
      </c>
    </row>
    <row r="35" spans="1:10" ht="18" customHeight="1" x14ac:dyDescent="0.2">
      <c r="B35" s="225" t="s">
        <v>650</v>
      </c>
      <c r="C35" s="2019" t="s">
        <v>651</v>
      </c>
      <c r="D35" s="2038"/>
      <c r="E35" s="2038"/>
      <c r="F35" s="2038"/>
      <c r="G35" s="2038"/>
      <c r="H35" s="2028"/>
      <c r="I35" s="2029" t="s">
        <v>968</v>
      </c>
      <c r="J35" s="2030"/>
    </row>
    <row r="36" spans="1:10" ht="18" customHeight="1" x14ac:dyDescent="0.2">
      <c r="B36" s="225" t="s">
        <v>3184</v>
      </c>
      <c r="C36" s="2022" t="s">
        <v>985</v>
      </c>
      <c r="D36" s="2060"/>
      <c r="E36" s="2060"/>
      <c r="F36" s="2060"/>
      <c r="G36" s="2060"/>
      <c r="H36" s="2023"/>
      <c r="I36" s="2024">
        <v>0</v>
      </c>
      <c r="J36" s="2025"/>
    </row>
    <row r="37" spans="1:10" ht="18" customHeight="1" x14ac:dyDescent="0.2">
      <c r="B37" s="225" t="s">
        <v>3185</v>
      </c>
      <c r="C37" s="2022" t="s">
        <v>998</v>
      </c>
      <c r="D37" s="2060"/>
      <c r="E37" s="2060"/>
      <c r="F37" s="2060"/>
      <c r="G37" s="2060"/>
      <c r="H37" s="2023"/>
      <c r="I37" s="2024">
        <v>0</v>
      </c>
      <c r="J37" s="2025"/>
    </row>
    <row r="38" spans="1:10" ht="18" customHeight="1" x14ac:dyDescent="0.2">
      <c r="B38" s="225" t="s">
        <v>3186</v>
      </c>
      <c r="C38" s="2022" t="s">
        <v>999</v>
      </c>
      <c r="D38" s="2060"/>
      <c r="E38" s="2060"/>
      <c r="F38" s="2060"/>
      <c r="G38" s="2060"/>
      <c r="H38" s="2023"/>
      <c r="I38" s="2024">
        <v>10</v>
      </c>
      <c r="J38" s="2025"/>
    </row>
    <row r="39" spans="1:10" ht="30" customHeight="1" x14ac:dyDescent="0.2">
      <c r="B39" s="225" t="s">
        <v>3187</v>
      </c>
      <c r="C39" s="2000" t="s">
        <v>674</v>
      </c>
      <c r="D39" s="2063"/>
      <c r="E39" s="2063"/>
      <c r="F39" s="2063"/>
      <c r="G39" s="2063"/>
      <c r="H39" s="2027"/>
      <c r="I39" s="2024">
        <v>64</v>
      </c>
      <c r="J39" s="2025"/>
    </row>
    <row r="40" spans="1:10" ht="18" customHeight="1" x14ac:dyDescent="0.2">
      <c r="B40" s="225" t="s">
        <v>3188</v>
      </c>
      <c r="C40" s="2022" t="s">
        <v>675</v>
      </c>
      <c r="D40" s="2060"/>
      <c r="E40" s="2060"/>
      <c r="F40" s="2060"/>
      <c r="G40" s="2060"/>
      <c r="H40" s="2023"/>
      <c r="I40" s="2024">
        <v>1</v>
      </c>
      <c r="J40" s="2025"/>
    </row>
    <row r="41" spans="1:10" ht="18" customHeight="1" x14ac:dyDescent="0.2">
      <c r="B41" s="225" t="s">
        <v>3189</v>
      </c>
      <c r="C41" s="2022" t="s">
        <v>669</v>
      </c>
      <c r="D41" s="2060"/>
      <c r="E41" s="2060"/>
      <c r="F41" s="2060"/>
      <c r="G41" s="2060"/>
      <c r="H41" s="2023"/>
      <c r="I41" s="2024">
        <v>2</v>
      </c>
      <c r="J41" s="2025"/>
    </row>
    <row r="42" spans="1:10" ht="18" customHeight="1" x14ac:dyDescent="0.2">
      <c r="B42" s="225"/>
      <c r="C42" s="2022" t="s">
        <v>1000</v>
      </c>
      <c r="D42" s="2060"/>
      <c r="E42" s="2060"/>
      <c r="F42" s="2060"/>
      <c r="G42" s="2060"/>
      <c r="H42" s="2023"/>
      <c r="I42" s="2024">
        <v>38</v>
      </c>
      <c r="J42" s="2025"/>
    </row>
    <row r="43" spans="1:10" ht="18" customHeight="1" x14ac:dyDescent="0.2">
      <c r="B43" s="926" t="s">
        <v>10</v>
      </c>
      <c r="C43" s="933"/>
      <c r="D43" s="933"/>
      <c r="E43" s="933"/>
      <c r="F43" s="933"/>
      <c r="G43" s="933"/>
      <c r="H43" s="927"/>
      <c r="I43" s="2024">
        <f>SUM(I36:J42)</f>
        <v>115</v>
      </c>
      <c r="J43" s="2025"/>
    </row>
    <row r="44" spans="1:10" ht="18" customHeight="1" x14ac:dyDescent="0.2">
      <c r="B44" s="923" t="s">
        <v>677</v>
      </c>
      <c r="E44" s="251"/>
      <c r="F44" s="251"/>
    </row>
    <row r="45" spans="1:10" ht="18" customHeight="1" x14ac:dyDescent="0.2">
      <c r="C45" s="923" t="s">
        <v>3190</v>
      </c>
      <c r="F45" s="272" t="s">
        <v>3191</v>
      </c>
      <c r="G45" s="274"/>
    </row>
    <row r="46" spans="1:10" ht="18" customHeight="1" x14ac:dyDescent="0.2">
      <c r="C46" s="923" t="s">
        <v>3192</v>
      </c>
      <c r="F46" s="923" t="s">
        <v>1943</v>
      </c>
      <c r="G46" s="251"/>
    </row>
    <row r="48" spans="1:10" ht="18" customHeight="1" x14ac:dyDescent="0.2">
      <c r="A48" s="923" t="s">
        <v>723</v>
      </c>
    </row>
    <row r="49" spans="1:10" ht="18" customHeight="1" x14ac:dyDescent="0.2">
      <c r="B49" s="225" t="s">
        <v>650</v>
      </c>
      <c r="C49" s="2019" t="s">
        <v>651</v>
      </c>
      <c r="D49" s="2038"/>
      <c r="E49" s="2038"/>
      <c r="F49" s="2038"/>
      <c r="G49" s="2038"/>
      <c r="H49" s="2028"/>
      <c r="I49" s="2029" t="s">
        <v>968</v>
      </c>
      <c r="J49" s="2030"/>
    </row>
    <row r="50" spans="1:10" ht="18" customHeight="1" x14ac:dyDescent="0.2">
      <c r="B50" s="225" t="s">
        <v>3105</v>
      </c>
      <c r="C50" s="2022" t="s">
        <v>724</v>
      </c>
      <c r="D50" s="2060"/>
      <c r="E50" s="2060"/>
      <c r="F50" s="2060"/>
      <c r="G50" s="2060"/>
      <c r="H50" s="2023"/>
      <c r="I50" s="2062">
        <v>110</v>
      </c>
      <c r="J50" s="2062"/>
    </row>
    <row r="51" spans="1:10" ht="18" customHeight="1" x14ac:dyDescent="0.2">
      <c r="B51" s="225" t="s">
        <v>3106</v>
      </c>
      <c r="C51" s="2022" t="s">
        <v>725</v>
      </c>
      <c r="D51" s="2060"/>
      <c r="E51" s="2060"/>
      <c r="F51" s="2060"/>
      <c r="G51" s="2060"/>
      <c r="H51" s="2023"/>
      <c r="I51" s="2062">
        <v>5</v>
      </c>
      <c r="J51" s="2062"/>
    </row>
    <row r="52" spans="1:10" ht="18" customHeight="1" x14ac:dyDescent="0.2">
      <c r="B52" s="926" t="s">
        <v>10</v>
      </c>
      <c r="C52" s="933"/>
      <c r="D52" s="933"/>
      <c r="E52" s="933"/>
      <c r="F52" s="933"/>
      <c r="G52" s="933"/>
      <c r="H52" s="927"/>
      <c r="I52" s="2062">
        <f>SUM(I50:J51)</f>
        <v>115</v>
      </c>
      <c r="J52" s="2062"/>
    </row>
    <row r="54" spans="1:10" ht="18" customHeight="1" x14ac:dyDescent="0.2">
      <c r="A54" s="923" t="s">
        <v>726</v>
      </c>
    </row>
    <row r="55" spans="1:10" ht="18" customHeight="1" x14ac:dyDescent="0.2">
      <c r="B55" s="225" t="s">
        <v>650</v>
      </c>
      <c r="C55" s="2019" t="s">
        <v>651</v>
      </c>
      <c r="D55" s="2038"/>
      <c r="E55" s="2038"/>
      <c r="F55" s="2038"/>
      <c r="G55" s="2038"/>
      <c r="H55" s="2028"/>
      <c r="I55" s="2029" t="s">
        <v>968</v>
      </c>
      <c r="J55" s="2030"/>
    </row>
    <row r="56" spans="1:10" ht="18" customHeight="1" x14ac:dyDescent="0.2">
      <c r="B56" s="225" t="s">
        <v>3105</v>
      </c>
      <c r="C56" s="2022" t="s">
        <v>727</v>
      </c>
      <c r="D56" s="2060"/>
      <c r="E56" s="2060"/>
      <c r="F56" s="2060"/>
      <c r="G56" s="2060"/>
      <c r="H56" s="2023"/>
      <c r="I56" s="2062">
        <v>83</v>
      </c>
      <c r="J56" s="2062">
        <v>0</v>
      </c>
    </row>
    <row r="57" spans="1:10" ht="18" customHeight="1" x14ac:dyDescent="0.2">
      <c r="B57" s="225" t="s">
        <v>3106</v>
      </c>
      <c r="C57" s="2022" t="s">
        <v>728</v>
      </c>
      <c r="D57" s="2060"/>
      <c r="E57" s="2060"/>
      <c r="F57" s="2060"/>
      <c r="G57" s="2060"/>
      <c r="H57" s="2023"/>
      <c r="I57" s="2062">
        <v>27</v>
      </c>
      <c r="J57" s="2062">
        <v>0</v>
      </c>
    </row>
    <row r="58" spans="1:10" ht="18" customHeight="1" x14ac:dyDescent="0.2">
      <c r="B58" s="926" t="s">
        <v>10</v>
      </c>
      <c r="C58" s="933"/>
      <c r="D58" s="933"/>
      <c r="E58" s="933"/>
      <c r="F58" s="933"/>
      <c r="G58" s="933"/>
      <c r="H58" s="927"/>
      <c r="I58" s="2062">
        <f>SUM(I56:J57)</f>
        <v>110</v>
      </c>
      <c r="J58" s="2062"/>
    </row>
    <row r="60" spans="1:10" ht="18" customHeight="1" x14ac:dyDescent="0.2">
      <c r="A60" s="923" t="s">
        <v>729</v>
      </c>
    </row>
    <row r="61" spans="1:10" ht="18" customHeight="1" x14ac:dyDescent="0.2">
      <c r="B61" s="225" t="s">
        <v>650</v>
      </c>
      <c r="C61" s="2019" t="s">
        <v>651</v>
      </c>
      <c r="D61" s="2038"/>
      <c r="E61" s="2038"/>
      <c r="F61" s="2038"/>
      <c r="G61" s="2038"/>
      <c r="H61" s="2028"/>
      <c r="I61" s="2029" t="s">
        <v>1001</v>
      </c>
      <c r="J61" s="2030"/>
    </row>
    <row r="62" spans="1:10" ht="18" customHeight="1" x14ac:dyDescent="0.2">
      <c r="B62" s="225" t="s">
        <v>3105</v>
      </c>
      <c r="C62" s="2022" t="s">
        <v>730</v>
      </c>
      <c r="D62" s="2060"/>
      <c r="E62" s="2060"/>
      <c r="F62" s="2060"/>
      <c r="G62" s="2060"/>
      <c r="H62" s="2023"/>
      <c r="I62" s="2062">
        <v>58</v>
      </c>
      <c r="J62" s="2062"/>
    </row>
    <row r="63" spans="1:10" ht="18" customHeight="1" x14ac:dyDescent="0.2">
      <c r="B63" s="225" t="s">
        <v>3106</v>
      </c>
      <c r="C63" s="2022" t="s">
        <v>1002</v>
      </c>
      <c r="D63" s="2060"/>
      <c r="E63" s="2060"/>
      <c r="F63" s="2060"/>
      <c r="G63" s="2060"/>
      <c r="H63" s="2023"/>
      <c r="I63" s="2062">
        <v>25</v>
      </c>
      <c r="J63" s="2062"/>
    </row>
    <row r="64" spans="1:10" ht="19.5" customHeight="1" x14ac:dyDescent="0.2">
      <c r="B64" s="926" t="s">
        <v>10</v>
      </c>
      <c r="C64" s="933"/>
      <c r="D64" s="933"/>
      <c r="E64" s="933"/>
      <c r="F64" s="933"/>
      <c r="G64" s="933"/>
      <c r="H64" s="927"/>
      <c r="I64" s="2062">
        <f>SUM(I62:J63)</f>
        <v>83</v>
      </c>
      <c r="J64" s="2062"/>
    </row>
    <row r="65" spans="1:10" ht="19.5" customHeight="1" x14ac:dyDescent="0.2"/>
    <row r="66" spans="1:10" ht="19.5" customHeight="1" x14ac:dyDescent="0.2">
      <c r="A66" s="923" t="s">
        <v>732</v>
      </c>
    </row>
    <row r="67" spans="1:10" ht="52.5" customHeight="1" x14ac:dyDescent="0.2">
      <c r="B67" s="928" t="s">
        <v>690</v>
      </c>
      <c r="C67" s="936"/>
      <c r="D67" s="929"/>
      <c r="E67" s="321" t="s">
        <v>1001</v>
      </c>
      <c r="F67" s="322" t="s">
        <v>734</v>
      </c>
      <c r="G67" s="279" t="s">
        <v>735</v>
      </c>
      <c r="H67" s="280" t="s">
        <v>736</v>
      </c>
      <c r="I67" s="323" t="s">
        <v>737</v>
      </c>
      <c r="J67" s="324" t="s">
        <v>1003</v>
      </c>
    </row>
    <row r="68" spans="1:10" ht="19.5" customHeight="1" x14ac:dyDescent="0.2">
      <c r="B68" s="924" t="s">
        <v>1004</v>
      </c>
      <c r="C68" s="934"/>
      <c r="D68" s="925"/>
      <c r="E68" s="105">
        <v>19</v>
      </c>
      <c r="F68" s="325">
        <v>138</v>
      </c>
      <c r="G68" s="326">
        <v>122</v>
      </c>
      <c r="H68" s="326">
        <v>82</v>
      </c>
      <c r="I68" s="326">
        <f>G68-H68</f>
        <v>40</v>
      </c>
      <c r="J68" s="327">
        <v>16</v>
      </c>
    </row>
    <row r="69" spans="1:10" ht="19.5" customHeight="1" x14ac:dyDescent="0.2">
      <c r="B69" s="921" t="s">
        <v>740</v>
      </c>
      <c r="C69" s="933"/>
      <c r="D69" s="927"/>
      <c r="E69" s="103">
        <v>18</v>
      </c>
      <c r="F69" s="325">
        <v>298</v>
      </c>
      <c r="G69" s="326">
        <v>275</v>
      </c>
      <c r="H69" s="326">
        <v>254</v>
      </c>
      <c r="I69" s="326">
        <f t="shared" ref="I69:I75" si="0">G69-H69</f>
        <v>21</v>
      </c>
      <c r="J69" s="327">
        <v>10</v>
      </c>
    </row>
    <row r="70" spans="1:10" ht="19.5" customHeight="1" x14ac:dyDescent="0.2">
      <c r="B70" s="921" t="s">
        <v>741</v>
      </c>
      <c r="C70" s="933"/>
      <c r="D70" s="927"/>
      <c r="E70" s="103">
        <v>48</v>
      </c>
      <c r="F70" s="325">
        <v>1410</v>
      </c>
      <c r="G70" s="326">
        <v>1328</v>
      </c>
      <c r="H70" s="326">
        <v>1222</v>
      </c>
      <c r="I70" s="326">
        <f t="shared" si="0"/>
        <v>106</v>
      </c>
      <c r="J70" s="327">
        <v>12</v>
      </c>
    </row>
    <row r="71" spans="1:10" ht="19.5" customHeight="1" x14ac:dyDescent="0.2">
      <c r="B71" s="921" t="s">
        <v>1005</v>
      </c>
      <c r="C71" s="933"/>
      <c r="D71" s="927"/>
      <c r="E71" s="937">
        <v>5</v>
      </c>
      <c r="F71" s="328">
        <v>321</v>
      </c>
      <c r="G71" s="326">
        <v>273</v>
      </c>
      <c r="H71" s="326">
        <v>141</v>
      </c>
      <c r="I71" s="326">
        <f t="shared" si="0"/>
        <v>132</v>
      </c>
      <c r="J71" s="327">
        <v>26</v>
      </c>
    </row>
    <row r="72" spans="1:10" ht="19.5" customHeight="1" x14ac:dyDescent="0.2">
      <c r="B72" s="921" t="s">
        <v>743</v>
      </c>
      <c r="C72" s="933"/>
      <c r="D72" s="927"/>
      <c r="E72" s="937">
        <v>13</v>
      </c>
      <c r="F72" s="328">
        <v>1868</v>
      </c>
      <c r="G72" s="326">
        <v>1846</v>
      </c>
      <c r="H72" s="326">
        <v>211</v>
      </c>
      <c r="I72" s="326">
        <f t="shared" si="0"/>
        <v>1635</v>
      </c>
      <c r="J72" s="327">
        <v>44</v>
      </c>
    </row>
    <row r="73" spans="1:10" ht="18" customHeight="1" x14ac:dyDescent="0.2">
      <c r="B73" s="921" t="s">
        <v>744</v>
      </c>
      <c r="C73" s="933"/>
      <c r="D73" s="927"/>
      <c r="E73" s="103">
        <v>7</v>
      </c>
      <c r="F73" s="325">
        <v>1694</v>
      </c>
      <c r="G73" s="326">
        <v>1681</v>
      </c>
      <c r="H73" s="326">
        <v>325</v>
      </c>
      <c r="I73" s="326">
        <f t="shared" si="0"/>
        <v>1356</v>
      </c>
      <c r="J73" s="327">
        <v>13</v>
      </c>
    </row>
    <row r="74" spans="1:10" ht="18" customHeight="1" x14ac:dyDescent="0.2">
      <c r="B74" s="921" t="s">
        <v>745</v>
      </c>
      <c r="C74" s="933"/>
      <c r="D74" s="927"/>
      <c r="E74" s="937">
        <v>2</v>
      </c>
      <c r="F74" s="328">
        <v>643</v>
      </c>
      <c r="G74" s="326">
        <v>378</v>
      </c>
      <c r="H74" s="326">
        <v>53</v>
      </c>
      <c r="I74" s="326">
        <f t="shared" si="0"/>
        <v>325</v>
      </c>
      <c r="J74" s="327">
        <v>0</v>
      </c>
    </row>
    <row r="75" spans="1:10" ht="18" customHeight="1" x14ac:dyDescent="0.2">
      <c r="B75" s="921" t="s">
        <v>1006</v>
      </c>
      <c r="C75" s="933"/>
      <c r="D75" s="927"/>
      <c r="E75" s="103">
        <v>4</v>
      </c>
      <c r="F75" s="325">
        <v>2071</v>
      </c>
      <c r="G75" s="326">
        <v>2010</v>
      </c>
      <c r="H75" s="326">
        <v>117</v>
      </c>
      <c r="I75" s="326">
        <f t="shared" si="0"/>
        <v>1893</v>
      </c>
      <c r="J75" s="327">
        <v>0</v>
      </c>
    </row>
    <row r="76" spans="1:10" ht="18" customHeight="1" x14ac:dyDescent="0.2">
      <c r="B76" s="926" t="s">
        <v>187</v>
      </c>
      <c r="C76" s="933"/>
      <c r="D76" s="927"/>
      <c r="E76" s="105">
        <f>SUM(E68:E75)</f>
        <v>116</v>
      </c>
      <c r="F76" s="325">
        <f t="shared" ref="F76:J76" si="1">SUM(F68:F75)</f>
        <v>8443</v>
      </c>
      <c r="G76" s="326">
        <f t="shared" si="1"/>
        <v>7913</v>
      </c>
      <c r="H76" s="326">
        <f t="shared" si="1"/>
        <v>2405</v>
      </c>
      <c r="I76" s="329">
        <f t="shared" si="1"/>
        <v>5508</v>
      </c>
      <c r="J76" s="327">
        <f t="shared" si="1"/>
        <v>121</v>
      </c>
    </row>
    <row r="86" ht="21" customHeight="1" x14ac:dyDescent="0.2"/>
    <row r="87" ht="21" customHeight="1" x14ac:dyDescent="0.2"/>
  </sheetData>
  <mergeCells count="77">
    <mergeCell ref="C63:H63"/>
    <mergeCell ref="I63:J63"/>
    <mergeCell ref="I64:J64"/>
    <mergeCell ref="C57:H57"/>
    <mergeCell ref="I57:J57"/>
    <mergeCell ref="I58:J58"/>
    <mergeCell ref="C61:H61"/>
    <mergeCell ref="I61:J61"/>
    <mergeCell ref="C62:H62"/>
    <mergeCell ref="I62:J62"/>
    <mergeCell ref="C56:H56"/>
    <mergeCell ref="I56:J56"/>
    <mergeCell ref="C42:H42"/>
    <mergeCell ref="I42:J42"/>
    <mergeCell ref="I43:J43"/>
    <mergeCell ref="C49:H49"/>
    <mergeCell ref="I49:J49"/>
    <mergeCell ref="C50:H50"/>
    <mergeCell ref="I50:J50"/>
    <mergeCell ref="C51:H51"/>
    <mergeCell ref="I51:J51"/>
    <mergeCell ref="I52:J52"/>
    <mergeCell ref="C55:H55"/>
    <mergeCell ref="I55:J55"/>
    <mergeCell ref="C39:H39"/>
    <mergeCell ref="I39:J39"/>
    <mergeCell ref="C40:H40"/>
    <mergeCell ref="I40:J40"/>
    <mergeCell ref="C41:H41"/>
    <mergeCell ref="I41:J41"/>
    <mergeCell ref="C38:H38"/>
    <mergeCell ref="I38:J38"/>
    <mergeCell ref="C29:F31"/>
    <mergeCell ref="G29:H29"/>
    <mergeCell ref="G30:H30"/>
    <mergeCell ref="G31:H31"/>
    <mergeCell ref="B32:H32"/>
    <mergeCell ref="C35:H35"/>
    <mergeCell ref="I35:J35"/>
    <mergeCell ref="C36:H36"/>
    <mergeCell ref="I36:J36"/>
    <mergeCell ref="C37:H37"/>
    <mergeCell ref="I37:J37"/>
    <mergeCell ref="C23:F25"/>
    <mergeCell ref="G23:H23"/>
    <mergeCell ref="G24:H24"/>
    <mergeCell ref="G25:H25"/>
    <mergeCell ref="C26:F28"/>
    <mergeCell ref="G26:H26"/>
    <mergeCell ref="G27:H27"/>
    <mergeCell ref="G28:H28"/>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6"/>
  <printOptions horizontalCentered="1"/>
  <pageMargins left="0.78740157480314965" right="0.78740157480314965" top="0.98425196850393704" bottom="0.78740157480314965" header="0.51181102362204722" footer="0.51181102362204722"/>
  <pageSetup paperSize="9" scale="89" orientation="portrait" r:id="rId1"/>
  <headerFooter alignWithMargins="0"/>
  <rowBreaks count="1" manualBreakCount="1">
    <brk id="46"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2"/>
  <sheetViews>
    <sheetView showGridLines="0" view="pageBreakPreview" zoomScale="115" zoomScaleNormal="100" zoomScaleSheetLayoutView="115" workbookViewId="0"/>
  </sheetViews>
  <sheetFormatPr defaultColWidth="9" defaultRowHeight="18" customHeight="1" x14ac:dyDescent="0.2"/>
  <cols>
    <col min="1" max="1" width="4.6328125" style="755" customWidth="1"/>
    <col min="2" max="2" width="25.453125" style="1241" customWidth="1"/>
    <col min="3" max="3" width="12.453125" style="1241" customWidth="1"/>
    <col min="4" max="4" width="9.6328125" style="1242" customWidth="1"/>
    <col min="5" max="5" width="1.36328125" style="1243" customWidth="1"/>
    <col min="6" max="6" width="7.08984375" style="1244" customWidth="1"/>
    <col min="7" max="7" width="3.1796875" style="1243" customWidth="1"/>
    <col min="8" max="8" width="9.6328125" style="1249" customWidth="1"/>
    <col min="9" max="9" width="1.36328125" style="1243" customWidth="1"/>
    <col min="10" max="10" width="7.36328125" style="1246" customWidth="1"/>
    <col min="11" max="11" width="3.81640625" style="1243" customWidth="1"/>
    <col min="12" max="16384" width="9" style="755"/>
  </cols>
  <sheetData>
    <row r="1" spans="1:11" ht="29.25" customHeight="1" x14ac:dyDescent="0.2">
      <c r="A1" s="1240" t="s">
        <v>1990</v>
      </c>
      <c r="H1" s="1245"/>
    </row>
    <row r="2" spans="1:11" ht="29.25" customHeight="1" thickBot="1" x14ac:dyDescent="0.25">
      <c r="A2" s="1248" t="s">
        <v>1644</v>
      </c>
    </row>
    <row r="3" spans="1:11" s="1250" customFormat="1" ht="43.5" customHeight="1" thickBot="1" x14ac:dyDescent="0.25">
      <c r="B3" s="2079" t="s">
        <v>1645</v>
      </c>
      <c r="C3" s="2080"/>
      <c r="D3" s="2081" t="s">
        <v>3193</v>
      </c>
      <c r="E3" s="2082"/>
      <c r="F3" s="2082"/>
      <c r="G3" s="2083"/>
      <c r="H3" s="2084" t="s">
        <v>1991</v>
      </c>
      <c r="I3" s="2085"/>
      <c r="J3" s="2085"/>
      <c r="K3" s="2086"/>
    </row>
    <row r="4" spans="1:11" s="1250" customFormat="1" ht="22.5" customHeight="1" x14ac:dyDescent="0.2">
      <c r="B4" s="1251" t="s">
        <v>1646</v>
      </c>
      <c r="C4" s="1252" t="s">
        <v>1647</v>
      </c>
      <c r="D4" s="703">
        <f>[4]○28付表２集計!H1503</f>
        <v>0</v>
      </c>
      <c r="E4" s="704" t="s">
        <v>1993</v>
      </c>
      <c r="F4" s="705">
        <f t="shared" ref="F4:F15" si="0">D4/1465</f>
        <v>0</v>
      </c>
      <c r="G4" s="706" t="s">
        <v>1992</v>
      </c>
      <c r="H4" s="1253">
        <f>[4]○28付表３集計!H138</f>
        <v>0</v>
      </c>
      <c r="I4" s="1254" t="s">
        <v>3194</v>
      </c>
      <c r="J4" s="1255">
        <f t="shared" ref="J4:J15" si="1">H4/116</f>
        <v>0</v>
      </c>
      <c r="K4" s="1256" t="s">
        <v>3195</v>
      </c>
    </row>
    <row r="5" spans="1:11" s="1250" customFormat="1" ht="22.5" customHeight="1" x14ac:dyDescent="0.2">
      <c r="B5" s="1257" t="s">
        <v>3196</v>
      </c>
      <c r="C5" s="1258" t="s">
        <v>1648</v>
      </c>
      <c r="D5" s="707">
        <v>95</v>
      </c>
      <c r="E5" s="708" t="s">
        <v>1649</v>
      </c>
      <c r="F5" s="709">
        <f t="shared" si="0"/>
        <v>6.4846416382252553E-2</v>
      </c>
      <c r="G5" s="708" t="s">
        <v>1650</v>
      </c>
      <c r="H5" s="1259">
        <f>[4]○28付表３集計!H139</f>
        <v>0</v>
      </c>
      <c r="I5" s="1260" t="s">
        <v>1649</v>
      </c>
      <c r="J5" s="1261">
        <f t="shared" si="1"/>
        <v>0</v>
      </c>
      <c r="K5" s="1262" t="s">
        <v>1650</v>
      </c>
    </row>
    <row r="6" spans="1:11" s="1263" customFormat="1" ht="22.5" customHeight="1" x14ac:dyDescent="0.2">
      <c r="B6" s="1264"/>
      <c r="C6" s="1258" t="s">
        <v>1651</v>
      </c>
      <c r="D6" s="707">
        <v>547</v>
      </c>
      <c r="E6" s="708" t="s">
        <v>1649</v>
      </c>
      <c r="F6" s="709">
        <f t="shared" si="0"/>
        <v>0.37337883959044371</v>
      </c>
      <c r="G6" s="708" t="s">
        <v>1650</v>
      </c>
      <c r="H6" s="1259">
        <v>55</v>
      </c>
      <c r="I6" s="1260" t="s">
        <v>1649</v>
      </c>
      <c r="J6" s="1261">
        <f t="shared" si="1"/>
        <v>0.47413793103448276</v>
      </c>
      <c r="K6" s="1262" t="s">
        <v>1650</v>
      </c>
    </row>
    <row r="7" spans="1:11" s="1263" customFormat="1" ht="22.5" customHeight="1" x14ac:dyDescent="0.2">
      <c r="B7" s="1265"/>
      <c r="C7" s="1266" t="s">
        <v>1652</v>
      </c>
      <c r="D7" s="707">
        <v>521</v>
      </c>
      <c r="E7" s="708" t="s">
        <v>1649</v>
      </c>
      <c r="F7" s="709">
        <f t="shared" si="0"/>
        <v>0.35563139931740612</v>
      </c>
      <c r="G7" s="708" t="s">
        <v>1650</v>
      </c>
      <c r="H7" s="1259">
        <v>30</v>
      </c>
      <c r="I7" s="1260" t="s">
        <v>1649</v>
      </c>
      <c r="J7" s="1261">
        <f t="shared" si="1"/>
        <v>0.25862068965517243</v>
      </c>
      <c r="K7" s="1262" t="s">
        <v>1650</v>
      </c>
    </row>
    <row r="8" spans="1:11" s="1250" customFormat="1" ht="22.5" customHeight="1" x14ac:dyDescent="0.2">
      <c r="B8" s="1265"/>
      <c r="C8" s="1266" t="s">
        <v>1653</v>
      </c>
      <c r="D8" s="707">
        <v>243</v>
      </c>
      <c r="E8" s="708" t="s">
        <v>1649</v>
      </c>
      <c r="F8" s="709">
        <f t="shared" si="0"/>
        <v>0.1658703071672355</v>
      </c>
      <c r="G8" s="708" t="s">
        <v>1650</v>
      </c>
      <c r="H8" s="1259">
        <v>24</v>
      </c>
      <c r="I8" s="1260" t="s">
        <v>1649</v>
      </c>
      <c r="J8" s="1261">
        <f t="shared" si="1"/>
        <v>0.20689655172413793</v>
      </c>
      <c r="K8" s="1262" t="s">
        <v>1650</v>
      </c>
    </row>
    <row r="9" spans="1:11" s="1250" customFormat="1" ht="22.5" customHeight="1" x14ac:dyDescent="0.2">
      <c r="B9" s="1267"/>
      <c r="C9" s="1268" t="s">
        <v>1654</v>
      </c>
      <c r="D9" s="710">
        <v>59</v>
      </c>
      <c r="E9" s="711" t="s">
        <v>1649</v>
      </c>
      <c r="F9" s="712">
        <f t="shared" si="0"/>
        <v>4.0273037542662114E-2</v>
      </c>
      <c r="G9" s="711" t="s">
        <v>1650</v>
      </c>
      <c r="H9" s="1269">
        <v>7</v>
      </c>
      <c r="I9" s="1270" t="s">
        <v>1649</v>
      </c>
      <c r="J9" s="1271">
        <f t="shared" si="1"/>
        <v>6.0344827586206899E-2</v>
      </c>
      <c r="K9" s="1272" t="s">
        <v>1650</v>
      </c>
    </row>
    <row r="10" spans="1:11" s="1250" customFormat="1" ht="22.5" customHeight="1" x14ac:dyDescent="0.2">
      <c r="B10" s="1265" t="s">
        <v>1655</v>
      </c>
      <c r="C10" s="1273" t="s">
        <v>1656</v>
      </c>
      <c r="D10" s="703">
        <f>[4]○28付表２集計!M1510</f>
        <v>0</v>
      </c>
      <c r="E10" s="704" t="s">
        <v>1649</v>
      </c>
      <c r="F10" s="709">
        <f t="shared" si="0"/>
        <v>0</v>
      </c>
      <c r="G10" s="704" t="s">
        <v>1650</v>
      </c>
      <c r="H10" s="1274">
        <f>[4]○28付表３集計!M144</f>
        <v>0</v>
      </c>
      <c r="I10" s="1254" t="s">
        <v>1649</v>
      </c>
      <c r="J10" s="1275">
        <f t="shared" si="1"/>
        <v>0</v>
      </c>
      <c r="K10" s="1276" t="s">
        <v>1650</v>
      </c>
    </row>
    <row r="11" spans="1:11" s="1250" customFormat="1" ht="22.5" customHeight="1" x14ac:dyDescent="0.2">
      <c r="B11" s="1265" t="s">
        <v>3197</v>
      </c>
      <c r="C11" s="1277" t="s">
        <v>1657</v>
      </c>
      <c r="D11" s="707">
        <v>1428</v>
      </c>
      <c r="E11" s="708" t="s">
        <v>1649</v>
      </c>
      <c r="F11" s="709">
        <f t="shared" si="0"/>
        <v>0.97474402730375431</v>
      </c>
      <c r="G11" s="708" t="s">
        <v>1650</v>
      </c>
      <c r="H11" s="1259">
        <v>108</v>
      </c>
      <c r="I11" s="1260" t="s">
        <v>1649</v>
      </c>
      <c r="J11" s="1261">
        <f t="shared" si="1"/>
        <v>0.93103448275862066</v>
      </c>
      <c r="K11" s="1262" t="s">
        <v>1650</v>
      </c>
    </row>
    <row r="12" spans="1:11" s="1250" customFormat="1" ht="22.5" customHeight="1" x14ac:dyDescent="0.2">
      <c r="B12" s="1265"/>
      <c r="C12" s="1277" t="s">
        <v>1658</v>
      </c>
      <c r="D12" s="707">
        <v>31</v>
      </c>
      <c r="E12" s="708" t="s">
        <v>1649</v>
      </c>
      <c r="F12" s="709">
        <f t="shared" si="0"/>
        <v>2.1160409556313993E-2</v>
      </c>
      <c r="G12" s="708" t="s">
        <v>1650</v>
      </c>
      <c r="H12" s="1259">
        <v>5</v>
      </c>
      <c r="I12" s="1260" t="s">
        <v>1649</v>
      </c>
      <c r="J12" s="1261">
        <f t="shared" si="1"/>
        <v>4.3103448275862072E-2</v>
      </c>
      <c r="K12" s="1262" t="s">
        <v>1650</v>
      </c>
    </row>
    <row r="13" spans="1:11" s="1250" customFormat="1" ht="22.5" customHeight="1" x14ac:dyDescent="0.2">
      <c r="B13" s="1265"/>
      <c r="C13" s="1277" t="s">
        <v>1659</v>
      </c>
      <c r="D13" s="707">
        <v>2</v>
      </c>
      <c r="E13" s="708" t="s">
        <v>1649</v>
      </c>
      <c r="F13" s="709">
        <f t="shared" si="0"/>
        <v>1.3651877133105802E-3</v>
      </c>
      <c r="G13" s="708" t="s">
        <v>1650</v>
      </c>
      <c r="H13" s="1259">
        <v>2</v>
      </c>
      <c r="I13" s="1260" t="s">
        <v>1649</v>
      </c>
      <c r="J13" s="1261">
        <f t="shared" si="1"/>
        <v>1.7241379310344827E-2</v>
      </c>
      <c r="K13" s="1262" t="s">
        <v>1650</v>
      </c>
    </row>
    <row r="14" spans="1:11" s="1250" customFormat="1" ht="22.5" customHeight="1" x14ac:dyDescent="0.2">
      <c r="B14" s="1265"/>
      <c r="C14" s="1277" t="s">
        <v>1660</v>
      </c>
      <c r="D14" s="707">
        <v>1</v>
      </c>
      <c r="E14" s="708" t="s">
        <v>1649</v>
      </c>
      <c r="F14" s="709">
        <f t="shared" si="0"/>
        <v>6.8259385665529011E-4</v>
      </c>
      <c r="G14" s="708" t="s">
        <v>1650</v>
      </c>
      <c r="H14" s="1259">
        <v>0</v>
      </c>
      <c r="I14" s="1260" t="s">
        <v>1649</v>
      </c>
      <c r="J14" s="1261">
        <f t="shared" si="1"/>
        <v>0</v>
      </c>
      <c r="K14" s="1262" t="s">
        <v>1650</v>
      </c>
    </row>
    <row r="15" spans="1:11" s="1250" customFormat="1" ht="22.5" customHeight="1" thickBot="1" x14ac:dyDescent="0.25">
      <c r="B15" s="1278"/>
      <c r="C15" s="1279" t="s">
        <v>1661</v>
      </c>
      <c r="D15" s="713">
        <v>3</v>
      </c>
      <c r="E15" s="714" t="s">
        <v>1649</v>
      </c>
      <c r="F15" s="715">
        <f t="shared" si="0"/>
        <v>2.0477815699658703E-3</v>
      </c>
      <c r="G15" s="714" t="s">
        <v>1650</v>
      </c>
      <c r="H15" s="1280">
        <v>1</v>
      </c>
      <c r="I15" s="1281" t="s">
        <v>1649</v>
      </c>
      <c r="J15" s="1282">
        <f t="shared" si="1"/>
        <v>8.6206896551724137E-3</v>
      </c>
      <c r="K15" s="1283" t="s">
        <v>1650</v>
      </c>
    </row>
    <row r="16" spans="1:11" ht="19.5" customHeight="1" x14ac:dyDescent="0.2">
      <c r="B16" s="1284"/>
      <c r="C16" s="1284"/>
      <c r="D16" s="1285"/>
      <c r="E16" s="1286"/>
      <c r="F16" s="1287"/>
      <c r="G16" s="1286"/>
      <c r="H16" s="1288"/>
      <c r="I16" s="1289"/>
      <c r="J16" s="1290"/>
      <c r="K16" s="1289"/>
    </row>
    <row r="17" spans="1:11" ht="19.5" customHeight="1" x14ac:dyDescent="0.2">
      <c r="B17" s="1284"/>
      <c r="C17" s="1284"/>
      <c r="D17" s="1285"/>
      <c r="E17" s="1286"/>
      <c r="F17" s="1287"/>
      <c r="G17" s="1286"/>
      <c r="H17" s="1288"/>
      <c r="I17" s="1289"/>
      <c r="J17" s="1290"/>
      <c r="K17" s="1289"/>
    </row>
    <row r="18" spans="1:11" s="791" customFormat="1" ht="29.25" customHeight="1" thickBot="1" x14ac:dyDescent="0.25">
      <c r="A18" s="1291" t="s">
        <v>1662</v>
      </c>
      <c r="B18" s="1284"/>
      <c r="C18" s="1284"/>
      <c r="D18" s="1285"/>
      <c r="E18" s="1286"/>
      <c r="F18" s="1287"/>
      <c r="G18" s="1286"/>
      <c r="H18" s="1288"/>
      <c r="I18" s="1289"/>
      <c r="J18" s="1290"/>
      <c r="K18" s="1289"/>
    </row>
    <row r="19" spans="1:11" s="1250" customFormat="1" ht="43.5" customHeight="1" thickBot="1" x14ac:dyDescent="0.25">
      <c r="B19" s="2079" t="s">
        <v>1645</v>
      </c>
      <c r="C19" s="2080"/>
      <c r="D19" s="2081" t="s">
        <v>3198</v>
      </c>
      <c r="E19" s="2082"/>
      <c r="F19" s="2082"/>
      <c r="G19" s="2089"/>
      <c r="H19" s="2084" t="s">
        <v>1991</v>
      </c>
      <c r="I19" s="2085"/>
      <c r="J19" s="2085"/>
      <c r="K19" s="2086"/>
    </row>
    <row r="20" spans="1:11" s="1250" customFormat="1" ht="22.5" customHeight="1" x14ac:dyDescent="0.2">
      <c r="B20" s="1293" t="s">
        <v>1663</v>
      </c>
      <c r="C20" s="1294" t="s">
        <v>1664</v>
      </c>
      <c r="D20" s="1295">
        <v>10</v>
      </c>
      <c r="E20" s="1296" t="s">
        <v>1649</v>
      </c>
      <c r="F20" s="1297">
        <f t="shared" ref="F20:F26" si="2">D20/1465</f>
        <v>6.8259385665529011E-3</v>
      </c>
      <c r="G20" s="1298" t="s">
        <v>1650</v>
      </c>
      <c r="H20" s="1274">
        <v>0</v>
      </c>
      <c r="I20" s="1299" t="s">
        <v>1649</v>
      </c>
      <c r="J20" s="1275">
        <f t="shared" ref="J20:J26" si="3">H20/116</f>
        <v>0</v>
      </c>
      <c r="K20" s="1300" t="s">
        <v>1650</v>
      </c>
    </row>
    <row r="21" spans="1:11" s="1250" customFormat="1" ht="22.5" customHeight="1" x14ac:dyDescent="0.2">
      <c r="B21" s="1265" t="s">
        <v>1665</v>
      </c>
      <c r="C21" s="1294" t="s">
        <v>1666</v>
      </c>
      <c r="D21" s="1301">
        <v>838</v>
      </c>
      <c r="E21" s="1299" t="s">
        <v>1649</v>
      </c>
      <c r="F21" s="1261">
        <f t="shared" si="2"/>
        <v>0.57201365187713316</v>
      </c>
      <c r="G21" s="1300" t="s">
        <v>1650</v>
      </c>
      <c r="H21" s="1274">
        <v>50</v>
      </c>
      <c r="I21" s="1299" t="s">
        <v>1649</v>
      </c>
      <c r="J21" s="1275">
        <f t="shared" si="3"/>
        <v>0.43103448275862066</v>
      </c>
      <c r="K21" s="1300" t="s">
        <v>1650</v>
      </c>
    </row>
    <row r="22" spans="1:11" s="1241" customFormat="1" ht="22.5" customHeight="1" x14ac:dyDescent="0.2">
      <c r="A22" s="1250"/>
      <c r="B22" s="1265" t="s">
        <v>3199</v>
      </c>
      <c r="C22" s="1277" t="s">
        <v>1667</v>
      </c>
      <c r="D22" s="1301">
        <v>239</v>
      </c>
      <c r="E22" s="1260" t="s">
        <v>1649</v>
      </c>
      <c r="F22" s="1261">
        <f t="shared" si="2"/>
        <v>0.16313993174061434</v>
      </c>
      <c r="G22" s="1262" t="s">
        <v>1650</v>
      </c>
      <c r="H22" s="1274">
        <v>15</v>
      </c>
      <c r="I22" s="1260" t="s">
        <v>1649</v>
      </c>
      <c r="J22" s="1261">
        <f t="shared" si="3"/>
        <v>0.12931034482758622</v>
      </c>
      <c r="K22" s="1262" t="s">
        <v>1650</v>
      </c>
    </row>
    <row r="23" spans="1:11" s="1241" customFormat="1" ht="22.5" customHeight="1" x14ac:dyDescent="0.2">
      <c r="A23" s="1250"/>
      <c r="B23" s="2077"/>
      <c r="C23" s="1277" t="s">
        <v>1668</v>
      </c>
      <c r="D23" s="1301">
        <v>70</v>
      </c>
      <c r="E23" s="1260" t="s">
        <v>1649</v>
      </c>
      <c r="F23" s="1302">
        <f t="shared" si="2"/>
        <v>4.778156996587031E-2</v>
      </c>
      <c r="G23" s="1262" t="s">
        <v>1650</v>
      </c>
      <c r="H23" s="1274">
        <v>7</v>
      </c>
      <c r="I23" s="1260" t="s">
        <v>1649</v>
      </c>
      <c r="J23" s="1261">
        <f t="shared" si="3"/>
        <v>6.0344827586206899E-2</v>
      </c>
      <c r="K23" s="1262" t="s">
        <v>1650</v>
      </c>
    </row>
    <row r="24" spans="1:11" s="1241" customFormat="1" ht="22.5" customHeight="1" x14ac:dyDescent="0.2">
      <c r="A24" s="1250"/>
      <c r="B24" s="2078"/>
      <c r="C24" s="1277" t="s">
        <v>1669</v>
      </c>
      <c r="D24" s="1301">
        <v>29</v>
      </c>
      <c r="E24" s="1260" t="s">
        <v>1649</v>
      </c>
      <c r="F24" s="1261">
        <f t="shared" si="2"/>
        <v>1.9795221843003412E-2</v>
      </c>
      <c r="G24" s="1262" t="s">
        <v>1650</v>
      </c>
      <c r="H24" s="1274">
        <v>4</v>
      </c>
      <c r="I24" s="1260" t="s">
        <v>1649</v>
      </c>
      <c r="J24" s="1261">
        <v>3.5000000000000003E-2</v>
      </c>
      <c r="K24" s="1262" t="s">
        <v>1650</v>
      </c>
    </row>
    <row r="25" spans="1:11" s="1241" customFormat="1" ht="22.5" customHeight="1" x14ac:dyDescent="0.2">
      <c r="A25" s="1250"/>
      <c r="B25" s="1265"/>
      <c r="C25" s="1277" t="s">
        <v>1670</v>
      </c>
      <c r="D25" s="1301">
        <v>144</v>
      </c>
      <c r="E25" s="1260" t="s">
        <v>1649</v>
      </c>
      <c r="F25" s="1302">
        <f t="shared" si="2"/>
        <v>9.8293515358361769E-2</v>
      </c>
      <c r="G25" s="1262" t="s">
        <v>1650</v>
      </c>
      <c r="H25" s="1274">
        <v>21</v>
      </c>
      <c r="I25" s="1260" t="s">
        <v>1649</v>
      </c>
      <c r="J25" s="1261">
        <f t="shared" si="3"/>
        <v>0.18103448275862069</v>
      </c>
      <c r="K25" s="1262" t="s">
        <v>1650</v>
      </c>
    </row>
    <row r="26" spans="1:11" s="1241" customFormat="1" ht="22.5" customHeight="1" thickBot="1" x14ac:dyDescent="0.25">
      <c r="A26" s="1250"/>
      <c r="B26" s="1278"/>
      <c r="C26" s="1279" t="s">
        <v>1671</v>
      </c>
      <c r="D26" s="1303">
        <v>135</v>
      </c>
      <c r="E26" s="1281" t="s">
        <v>1649</v>
      </c>
      <c r="F26" s="1282">
        <f t="shared" si="2"/>
        <v>9.2150170648464161E-2</v>
      </c>
      <c r="G26" s="1283" t="s">
        <v>1650</v>
      </c>
      <c r="H26" s="1304">
        <v>19</v>
      </c>
      <c r="I26" s="1281" t="s">
        <v>1649</v>
      </c>
      <c r="J26" s="1282">
        <f t="shared" si="3"/>
        <v>0.16379310344827586</v>
      </c>
      <c r="K26" s="1283" t="s">
        <v>1650</v>
      </c>
    </row>
    <row r="27" spans="1:11" s="1247" customFormat="1" ht="19.5" customHeight="1" x14ac:dyDescent="0.2">
      <c r="A27" s="755"/>
      <c r="B27" s="1305" t="s">
        <v>1672</v>
      </c>
      <c r="C27" s="1284"/>
      <c r="D27" s="1285"/>
      <c r="E27" s="1286"/>
      <c r="F27" s="1287"/>
      <c r="G27" s="1286"/>
      <c r="H27" s="1288"/>
      <c r="I27" s="1289"/>
      <c r="J27" s="1290"/>
      <c r="K27" s="1289"/>
    </row>
    <row r="28" spans="1:11" s="1247" customFormat="1" ht="19.5" customHeight="1" x14ac:dyDescent="0.2">
      <c r="A28" s="755"/>
      <c r="B28" s="1284"/>
      <c r="C28" s="1284"/>
      <c r="D28" s="1285"/>
      <c r="E28" s="1286"/>
      <c r="F28" s="1287"/>
      <c r="G28" s="1286"/>
      <c r="H28" s="1288"/>
      <c r="I28" s="1289"/>
      <c r="J28" s="1290"/>
      <c r="K28" s="1289"/>
    </row>
    <row r="29" spans="1:11" s="1247" customFormat="1" ht="19.5" customHeight="1" x14ac:dyDescent="0.2">
      <c r="A29" s="755"/>
      <c r="B29" s="1284"/>
      <c r="C29" s="1284"/>
      <c r="D29" s="1285"/>
      <c r="E29" s="1286"/>
      <c r="F29" s="1287"/>
      <c r="G29" s="1286"/>
      <c r="H29" s="1288"/>
      <c r="I29" s="1289"/>
      <c r="J29" s="1290"/>
      <c r="K29" s="1289"/>
    </row>
    <row r="30" spans="1:11" s="1292" customFormat="1" ht="27.75" customHeight="1" thickBot="1" x14ac:dyDescent="0.25">
      <c r="A30" s="1291" t="s">
        <v>1994</v>
      </c>
      <c r="B30" s="1306"/>
      <c r="C30" s="1306"/>
      <c r="D30" s="1307"/>
      <c r="E30" s="1308"/>
      <c r="F30" s="1309"/>
      <c r="G30" s="1308"/>
      <c r="H30" s="1310"/>
      <c r="I30" s="1311"/>
      <c r="J30" s="1312"/>
      <c r="K30" s="1311"/>
    </row>
    <row r="31" spans="1:11" s="1250" customFormat="1" ht="43.5" customHeight="1" thickBot="1" x14ac:dyDescent="0.25">
      <c r="B31" s="2079" t="s">
        <v>1645</v>
      </c>
      <c r="C31" s="2080"/>
      <c r="D31" s="2081" t="s">
        <v>3200</v>
      </c>
      <c r="E31" s="2082"/>
      <c r="F31" s="2082"/>
      <c r="G31" s="2083"/>
      <c r="H31" s="2084" t="s">
        <v>1991</v>
      </c>
      <c r="I31" s="2085"/>
      <c r="J31" s="2085"/>
      <c r="K31" s="2086"/>
    </row>
    <row r="32" spans="1:11" s="1241" customFormat="1" ht="36" customHeight="1" thickBot="1" x14ac:dyDescent="0.25">
      <c r="A32" s="1250"/>
      <c r="B32" s="2087" t="s">
        <v>1673</v>
      </c>
      <c r="C32" s="2088"/>
      <c r="D32" s="1313">
        <v>928</v>
      </c>
      <c r="E32" s="1314" t="s">
        <v>1649</v>
      </c>
      <c r="F32" s="1315">
        <f>D32/1466</f>
        <v>0.63301500682128242</v>
      </c>
      <c r="G32" s="1314" t="s">
        <v>1650</v>
      </c>
      <c r="H32" s="1316">
        <v>108</v>
      </c>
      <c r="I32" s="1314" t="s">
        <v>1649</v>
      </c>
      <c r="J32" s="1315">
        <f>H32/116</f>
        <v>0.93103448275862066</v>
      </c>
      <c r="K32" s="1317" t="s">
        <v>1650</v>
      </c>
    </row>
  </sheetData>
  <mergeCells count="11">
    <mergeCell ref="B3:C3"/>
    <mergeCell ref="D3:G3"/>
    <mergeCell ref="H3:K3"/>
    <mergeCell ref="B19:C19"/>
    <mergeCell ref="D19:G19"/>
    <mergeCell ref="H19:K19"/>
    <mergeCell ref="B23:B24"/>
    <mergeCell ref="B31:C31"/>
    <mergeCell ref="D31:G31"/>
    <mergeCell ref="H31:K31"/>
    <mergeCell ref="B32:C32"/>
  </mergeCells>
  <phoneticPr fontId="6"/>
  <printOptions horizontalCentered="1"/>
  <pageMargins left="0.70866141732283472" right="0.70866141732283472"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AF17"/>
  <sheetViews>
    <sheetView view="pageBreakPreview" topLeftCell="A13" zoomScaleNormal="70" zoomScaleSheetLayoutView="100" workbookViewId="0">
      <selection activeCell="L15" sqref="L15"/>
    </sheetView>
  </sheetViews>
  <sheetFormatPr defaultColWidth="9" defaultRowHeight="13" x14ac:dyDescent="0.2"/>
  <cols>
    <col min="1" max="1" width="11.453125" style="736" customWidth="1"/>
    <col min="2" max="2" width="10.1796875" style="736" bestFit="1" customWidth="1"/>
    <col min="3" max="12" width="13.81640625" style="736" customWidth="1"/>
    <col min="13" max="15" width="9" style="736"/>
    <col min="16" max="16" width="11.453125" style="736" customWidth="1"/>
    <col min="17" max="17" width="10.1796875" style="736" bestFit="1" customWidth="1"/>
    <col min="18" max="18" width="13.6328125" style="736" customWidth="1"/>
    <col min="19" max="22" width="12.81640625" style="736" customWidth="1"/>
    <col min="23" max="256" width="9" style="736"/>
    <col min="257" max="257" width="11.453125" style="736" customWidth="1"/>
    <col min="258" max="258" width="10.1796875" style="736" bestFit="1" customWidth="1"/>
    <col min="259" max="268" width="13.81640625" style="736" customWidth="1"/>
    <col min="269" max="271" width="9" style="736"/>
    <col min="272" max="272" width="11.453125" style="736" customWidth="1"/>
    <col min="273" max="273" width="10.1796875" style="736" bestFit="1" customWidth="1"/>
    <col min="274" max="274" width="13.6328125" style="736" customWidth="1"/>
    <col min="275" max="278" width="12.81640625" style="736" customWidth="1"/>
    <col min="279" max="512" width="9" style="736"/>
    <col min="513" max="513" width="11.453125" style="736" customWidth="1"/>
    <col min="514" max="514" width="10.1796875" style="736" bestFit="1" customWidth="1"/>
    <col min="515" max="524" width="13.81640625" style="736" customWidth="1"/>
    <col min="525" max="527" width="9" style="736"/>
    <col min="528" max="528" width="11.453125" style="736" customWidth="1"/>
    <col min="529" max="529" width="10.1796875" style="736" bestFit="1" customWidth="1"/>
    <col min="530" max="530" width="13.6328125" style="736" customWidth="1"/>
    <col min="531" max="534" width="12.81640625" style="736" customWidth="1"/>
    <col min="535" max="768" width="9" style="736"/>
    <col min="769" max="769" width="11.453125" style="736" customWidth="1"/>
    <col min="770" max="770" width="10.1796875" style="736" bestFit="1" customWidth="1"/>
    <col min="771" max="780" width="13.81640625" style="736" customWidth="1"/>
    <col min="781" max="783" width="9" style="736"/>
    <col min="784" max="784" width="11.453125" style="736" customWidth="1"/>
    <col min="785" max="785" width="10.1796875" style="736" bestFit="1" customWidth="1"/>
    <col min="786" max="786" width="13.6328125" style="736" customWidth="1"/>
    <col min="787" max="790" width="12.81640625" style="736" customWidth="1"/>
    <col min="791" max="1024" width="9" style="736"/>
    <col min="1025" max="1025" width="11.453125" style="736" customWidth="1"/>
    <col min="1026" max="1026" width="10.1796875" style="736" bestFit="1" customWidth="1"/>
    <col min="1027" max="1036" width="13.81640625" style="736" customWidth="1"/>
    <col min="1037" max="1039" width="9" style="736"/>
    <col min="1040" max="1040" width="11.453125" style="736" customWidth="1"/>
    <col min="1041" max="1041" width="10.1796875" style="736" bestFit="1" customWidth="1"/>
    <col min="1042" max="1042" width="13.6328125" style="736" customWidth="1"/>
    <col min="1043" max="1046" width="12.81640625" style="736" customWidth="1"/>
    <col min="1047" max="1280" width="9" style="736"/>
    <col min="1281" max="1281" width="11.453125" style="736" customWidth="1"/>
    <col min="1282" max="1282" width="10.1796875" style="736" bestFit="1" customWidth="1"/>
    <col min="1283" max="1292" width="13.81640625" style="736" customWidth="1"/>
    <col min="1293" max="1295" width="9" style="736"/>
    <col min="1296" max="1296" width="11.453125" style="736" customWidth="1"/>
    <col min="1297" max="1297" width="10.1796875" style="736" bestFit="1" customWidth="1"/>
    <col min="1298" max="1298" width="13.6328125" style="736" customWidth="1"/>
    <col min="1299" max="1302" width="12.81640625" style="736" customWidth="1"/>
    <col min="1303" max="1536" width="9" style="736"/>
    <col min="1537" max="1537" width="11.453125" style="736" customWidth="1"/>
    <col min="1538" max="1538" width="10.1796875" style="736" bestFit="1" customWidth="1"/>
    <col min="1539" max="1548" width="13.81640625" style="736" customWidth="1"/>
    <col min="1549" max="1551" width="9" style="736"/>
    <col min="1552" max="1552" width="11.453125" style="736" customWidth="1"/>
    <col min="1553" max="1553" width="10.1796875" style="736" bestFit="1" customWidth="1"/>
    <col min="1554" max="1554" width="13.6328125" style="736" customWidth="1"/>
    <col min="1555" max="1558" width="12.81640625" style="736" customWidth="1"/>
    <col min="1559" max="1792" width="9" style="736"/>
    <col min="1793" max="1793" width="11.453125" style="736" customWidth="1"/>
    <col min="1794" max="1794" width="10.1796875" style="736" bestFit="1" customWidth="1"/>
    <col min="1795" max="1804" width="13.81640625" style="736" customWidth="1"/>
    <col min="1805" max="1807" width="9" style="736"/>
    <col min="1808" max="1808" width="11.453125" style="736" customWidth="1"/>
    <col min="1809" max="1809" width="10.1796875" style="736" bestFit="1" customWidth="1"/>
    <col min="1810" max="1810" width="13.6328125" style="736" customWidth="1"/>
    <col min="1811" max="1814" width="12.81640625" style="736" customWidth="1"/>
    <col min="1815" max="2048" width="9" style="736"/>
    <col min="2049" max="2049" width="11.453125" style="736" customWidth="1"/>
    <col min="2050" max="2050" width="10.1796875" style="736" bestFit="1" customWidth="1"/>
    <col min="2051" max="2060" width="13.81640625" style="736" customWidth="1"/>
    <col min="2061" max="2063" width="9" style="736"/>
    <col min="2064" max="2064" width="11.453125" style="736" customWidth="1"/>
    <col min="2065" max="2065" width="10.1796875" style="736" bestFit="1" customWidth="1"/>
    <col min="2066" max="2066" width="13.6328125" style="736" customWidth="1"/>
    <col min="2067" max="2070" width="12.81640625" style="736" customWidth="1"/>
    <col min="2071" max="2304" width="9" style="736"/>
    <col min="2305" max="2305" width="11.453125" style="736" customWidth="1"/>
    <col min="2306" max="2306" width="10.1796875" style="736" bestFit="1" customWidth="1"/>
    <col min="2307" max="2316" width="13.81640625" style="736" customWidth="1"/>
    <col min="2317" max="2319" width="9" style="736"/>
    <col min="2320" max="2320" width="11.453125" style="736" customWidth="1"/>
    <col min="2321" max="2321" width="10.1796875" style="736" bestFit="1" customWidth="1"/>
    <col min="2322" max="2322" width="13.6328125" style="736" customWidth="1"/>
    <col min="2323" max="2326" width="12.81640625" style="736" customWidth="1"/>
    <col min="2327" max="2560" width="9" style="736"/>
    <col min="2561" max="2561" width="11.453125" style="736" customWidth="1"/>
    <col min="2562" max="2562" width="10.1796875" style="736" bestFit="1" customWidth="1"/>
    <col min="2563" max="2572" width="13.81640625" style="736" customWidth="1"/>
    <col min="2573" max="2575" width="9" style="736"/>
    <col min="2576" max="2576" width="11.453125" style="736" customWidth="1"/>
    <col min="2577" max="2577" width="10.1796875" style="736" bestFit="1" customWidth="1"/>
    <col min="2578" max="2578" width="13.6328125" style="736" customWidth="1"/>
    <col min="2579" max="2582" width="12.81640625" style="736" customWidth="1"/>
    <col min="2583" max="2816" width="9" style="736"/>
    <col min="2817" max="2817" width="11.453125" style="736" customWidth="1"/>
    <col min="2818" max="2818" width="10.1796875" style="736" bestFit="1" customWidth="1"/>
    <col min="2819" max="2828" width="13.81640625" style="736" customWidth="1"/>
    <col min="2829" max="2831" width="9" style="736"/>
    <col min="2832" max="2832" width="11.453125" style="736" customWidth="1"/>
    <col min="2833" max="2833" width="10.1796875" style="736" bestFit="1" customWidth="1"/>
    <col min="2834" max="2834" width="13.6328125" style="736" customWidth="1"/>
    <col min="2835" max="2838" width="12.81640625" style="736" customWidth="1"/>
    <col min="2839" max="3072" width="9" style="736"/>
    <col min="3073" max="3073" width="11.453125" style="736" customWidth="1"/>
    <col min="3074" max="3074" width="10.1796875" style="736" bestFit="1" customWidth="1"/>
    <col min="3075" max="3084" width="13.81640625" style="736" customWidth="1"/>
    <col min="3085" max="3087" width="9" style="736"/>
    <col min="3088" max="3088" width="11.453125" style="736" customWidth="1"/>
    <col min="3089" max="3089" width="10.1796875" style="736" bestFit="1" customWidth="1"/>
    <col min="3090" max="3090" width="13.6328125" style="736" customWidth="1"/>
    <col min="3091" max="3094" width="12.81640625" style="736" customWidth="1"/>
    <col min="3095" max="3328" width="9" style="736"/>
    <col min="3329" max="3329" width="11.453125" style="736" customWidth="1"/>
    <col min="3330" max="3330" width="10.1796875" style="736" bestFit="1" customWidth="1"/>
    <col min="3331" max="3340" width="13.81640625" style="736" customWidth="1"/>
    <col min="3341" max="3343" width="9" style="736"/>
    <col min="3344" max="3344" width="11.453125" style="736" customWidth="1"/>
    <col min="3345" max="3345" width="10.1796875" style="736" bestFit="1" customWidth="1"/>
    <col min="3346" max="3346" width="13.6328125" style="736" customWidth="1"/>
    <col min="3347" max="3350" width="12.81640625" style="736" customWidth="1"/>
    <col min="3351" max="3584" width="9" style="736"/>
    <col min="3585" max="3585" width="11.453125" style="736" customWidth="1"/>
    <col min="3586" max="3586" width="10.1796875" style="736" bestFit="1" customWidth="1"/>
    <col min="3587" max="3596" width="13.81640625" style="736" customWidth="1"/>
    <col min="3597" max="3599" width="9" style="736"/>
    <col min="3600" max="3600" width="11.453125" style="736" customWidth="1"/>
    <col min="3601" max="3601" width="10.1796875" style="736" bestFit="1" customWidth="1"/>
    <col min="3602" max="3602" width="13.6328125" style="736" customWidth="1"/>
    <col min="3603" max="3606" width="12.81640625" style="736" customWidth="1"/>
    <col min="3607" max="3840" width="9" style="736"/>
    <col min="3841" max="3841" width="11.453125" style="736" customWidth="1"/>
    <col min="3842" max="3842" width="10.1796875" style="736" bestFit="1" customWidth="1"/>
    <col min="3843" max="3852" width="13.81640625" style="736" customWidth="1"/>
    <col min="3853" max="3855" width="9" style="736"/>
    <col min="3856" max="3856" width="11.453125" style="736" customWidth="1"/>
    <col min="3857" max="3857" width="10.1796875" style="736" bestFit="1" customWidth="1"/>
    <col min="3858" max="3858" width="13.6328125" style="736" customWidth="1"/>
    <col min="3859" max="3862" width="12.81640625" style="736" customWidth="1"/>
    <col min="3863" max="4096" width="9" style="736"/>
    <col min="4097" max="4097" width="11.453125" style="736" customWidth="1"/>
    <col min="4098" max="4098" width="10.1796875" style="736" bestFit="1" customWidth="1"/>
    <col min="4099" max="4108" width="13.81640625" style="736" customWidth="1"/>
    <col min="4109" max="4111" width="9" style="736"/>
    <col min="4112" max="4112" width="11.453125" style="736" customWidth="1"/>
    <col min="4113" max="4113" width="10.1796875" style="736" bestFit="1" customWidth="1"/>
    <col min="4114" max="4114" width="13.6328125" style="736" customWidth="1"/>
    <col min="4115" max="4118" width="12.81640625" style="736" customWidth="1"/>
    <col min="4119" max="4352" width="9" style="736"/>
    <col min="4353" max="4353" width="11.453125" style="736" customWidth="1"/>
    <col min="4354" max="4354" width="10.1796875" style="736" bestFit="1" customWidth="1"/>
    <col min="4355" max="4364" width="13.81640625" style="736" customWidth="1"/>
    <col min="4365" max="4367" width="9" style="736"/>
    <col min="4368" max="4368" width="11.453125" style="736" customWidth="1"/>
    <col min="4369" max="4369" width="10.1796875" style="736" bestFit="1" customWidth="1"/>
    <col min="4370" max="4370" width="13.6328125" style="736" customWidth="1"/>
    <col min="4371" max="4374" width="12.81640625" style="736" customWidth="1"/>
    <col min="4375" max="4608" width="9" style="736"/>
    <col min="4609" max="4609" width="11.453125" style="736" customWidth="1"/>
    <col min="4610" max="4610" width="10.1796875" style="736" bestFit="1" customWidth="1"/>
    <col min="4611" max="4620" width="13.81640625" style="736" customWidth="1"/>
    <col min="4621" max="4623" width="9" style="736"/>
    <col min="4624" max="4624" width="11.453125" style="736" customWidth="1"/>
    <col min="4625" max="4625" width="10.1796875" style="736" bestFit="1" customWidth="1"/>
    <col min="4626" max="4626" width="13.6328125" style="736" customWidth="1"/>
    <col min="4627" max="4630" width="12.81640625" style="736" customWidth="1"/>
    <col min="4631" max="4864" width="9" style="736"/>
    <col min="4865" max="4865" width="11.453125" style="736" customWidth="1"/>
    <col min="4866" max="4866" width="10.1796875" style="736" bestFit="1" customWidth="1"/>
    <col min="4867" max="4876" width="13.81640625" style="736" customWidth="1"/>
    <col min="4877" max="4879" width="9" style="736"/>
    <col min="4880" max="4880" width="11.453125" style="736" customWidth="1"/>
    <col min="4881" max="4881" width="10.1796875" style="736" bestFit="1" customWidth="1"/>
    <col min="4882" max="4882" width="13.6328125" style="736" customWidth="1"/>
    <col min="4883" max="4886" width="12.81640625" style="736" customWidth="1"/>
    <col min="4887" max="5120" width="9" style="736"/>
    <col min="5121" max="5121" width="11.453125" style="736" customWidth="1"/>
    <col min="5122" max="5122" width="10.1796875" style="736" bestFit="1" customWidth="1"/>
    <col min="5123" max="5132" width="13.81640625" style="736" customWidth="1"/>
    <col min="5133" max="5135" width="9" style="736"/>
    <col min="5136" max="5136" width="11.453125" style="736" customWidth="1"/>
    <col min="5137" max="5137" width="10.1796875" style="736" bestFit="1" customWidth="1"/>
    <col min="5138" max="5138" width="13.6328125" style="736" customWidth="1"/>
    <col min="5139" max="5142" width="12.81640625" style="736" customWidth="1"/>
    <col min="5143" max="5376" width="9" style="736"/>
    <col min="5377" max="5377" width="11.453125" style="736" customWidth="1"/>
    <col min="5378" max="5378" width="10.1796875" style="736" bestFit="1" customWidth="1"/>
    <col min="5379" max="5388" width="13.81640625" style="736" customWidth="1"/>
    <col min="5389" max="5391" width="9" style="736"/>
    <col min="5392" max="5392" width="11.453125" style="736" customWidth="1"/>
    <col min="5393" max="5393" width="10.1796875" style="736" bestFit="1" customWidth="1"/>
    <col min="5394" max="5394" width="13.6328125" style="736" customWidth="1"/>
    <col min="5395" max="5398" width="12.81640625" style="736" customWidth="1"/>
    <col min="5399" max="5632" width="9" style="736"/>
    <col min="5633" max="5633" width="11.453125" style="736" customWidth="1"/>
    <col min="5634" max="5634" width="10.1796875" style="736" bestFit="1" customWidth="1"/>
    <col min="5635" max="5644" width="13.81640625" style="736" customWidth="1"/>
    <col min="5645" max="5647" width="9" style="736"/>
    <col min="5648" max="5648" width="11.453125" style="736" customWidth="1"/>
    <col min="5649" max="5649" width="10.1796875" style="736" bestFit="1" customWidth="1"/>
    <col min="5650" max="5650" width="13.6328125" style="736" customWidth="1"/>
    <col min="5651" max="5654" width="12.81640625" style="736" customWidth="1"/>
    <col min="5655" max="5888" width="9" style="736"/>
    <col min="5889" max="5889" width="11.453125" style="736" customWidth="1"/>
    <col min="5890" max="5890" width="10.1796875" style="736" bestFit="1" customWidth="1"/>
    <col min="5891" max="5900" width="13.81640625" style="736" customWidth="1"/>
    <col min="5901" max="5903" width="9" style="736"/>
    <col min="5904" max="5904" width="11.453125" style="736" customWidth="1"/>
    <col min="5905" max="5905" width="10.1796875" style="736" bestFit="1" customWidth="1"/>
    <col min="5906" max="5906" width="13.6328125" style="736" customWidth="1"/>
    <col min="5907" max="5910" width="12.81640625" style="736" customWidth="1"/>
    <col min="5911" max="6144" width="9" style="736"/>
    <col min="6145" max="6145" width="11.453125" style="736" customWidth="1"/>
    <col min="6146" max="6146" width="10.1796875" style="736" bestFit="1" customWidth="1"/>
    <col min="6147" max="6156" width="13.81640625" style="736" customWidth="1"/>
    <col min="6157" max="6159" width="9" style="736"/>
    <col min="6160" max="6160" width="11.453125" style="736" customWidth="1"/>
    <col min="6161" max="6161" width="10.1796875" style="736" bestFit="1" customWidth="1"/>
    <col min="6162" max="6162" width="13.6328125" style="736" customWidth="1"/>
    <col min="6163" max="6166" width="12.81640625" style="736" customWidth="1"/>
    <col min="6167" max="6400" width="9" style="736"/>
    <col min="6401" max="6401" width="11.453125" style="736" customWidth="1"/>
    <col min="6402" max="6402" width="10.1796875" style="736" bestFit="1" customWidth="1"/>
    <col min="6403" max="6412" width="13.81640625" style="736" customWidth="1"/>
    <col min="6413" max="6415" width="9" style="736"/>
    <col min="6416" max="6416" width="11.453125" style="736" customWidth="1"/>
    <col min="6417" max="6417" width="10.1796875" style="736" bestFit="1" customWidth="1"/>
    <col min="6418" max="6418" width="13.6328125" style="736" customWidth="1"/>
    <col min="6419" max="6422" width="12.81640625" style="736" customWidth="1"/>
    <col min="6423" max="6656" width="9" style="736"/>
    <col min="6657" max="6657" width="11.453125" style="736" customWidth="1"/>
    <col min="6658" max="6658" width="10.1796875" style="736" bestFit="1" customWidth="1"/>
    <col min="6659" max="6668" width="13.81640625" style="736" customWidth="1"/>
    <col min="6669" max="6671" width="9" style="736"/>
    <col min="6672" max="6672" width="11.453125" style="736" customWidth="1"/>
    <col min="6673" max="6673" width="10.1796875" style="736" bestFit="1" customWidth="1"/>
    <col min="6674" max="6674" width="13.6328125" style="736" customWidth="1"/>
    <col min="6675" max="6678" width="12.81640625" style="736" customWidth="1"/>
    <col min="6679" max="6912" width="9" style="736"/>
    <col min="6913" max="6913" width="11.453125" style="736" customWidth="1"/>
    <col min="6914" max="6914" width="10.1796875" style="736" bestFit="1" customWidth="1"/>
    <col min="6915" max="6924" width="13.81640625" style="736" customWidth="1"/>
    <col min="6925" max="6927" width="9" style="736"/>
    <col min="6928" max="6928" width="11.453125" style="736" customWidth="1"/>
    <col min="6929" max="6929" width="10.1796875" style="736" bestFit="1" customWidth="1"/>
    <col min="6930" max="6930" width="13.6328125" style="736" customWidth="1"/>
    <col min="6931" max="6934" width="12.81640625" style="736" customWidth="1"/>
    <col min="6935" max="7168" width="9" style="736"/>
    <col min="7169" max="7169" width="11.453125" style="736" customWidth="1"/>
    <col min="7170" max="7170" width="10.1796875" style="736" bestFit="1" customWidth="1"/>
    <col min="7171" max="7180" width="13.81640625" style="736" customWidth="1"/>
    <col min="7181" max="7183" width="9" style="736"/>
    <col min="7184" max="7184" width="11.453125" style="736" customWidth="1"/>
    <col min="7185" max="7185" width="10.1796875" style="736" bestFit="1" customWidth="1"/>
    <col min="7186" max="7186" width="13.6328125" style="736" customWidth="1"/>
    <col min="7187" max="7190" width="12.81640625" style="736" customWidth="1"/>
    <col min="7191" max="7424" width="9" style="736"/>
    <col min="7425" max="7425" width="11.453125" style="736" customWidth="1"/>
    <col min="7426" max="7426" width="10.1796875" style="736" bestFit="1" customWidth="1"/>
    <col min="7427" max="7436" width="13.81640625" style="736" customWidth="1"/>
    <col min="7437" max="7439" width="9" style="736"/>
    <col min="7440" max="7440" width="11.453125" style="736" customWidth="1"/>
    <col min="7441" max="7441" width="10.1796875" style="736" bestFit="1" customWidth="1"/>
    <col min="7442" max="7442" width="13.6328125" style="736" customWidth="1"/>
    <col min="7443" max="7446" width="12.81640625" style="736" customWidth="1"/>
    <col min="7447" max="7680" width="9" style="736"/>
    <col min="7681" max="7681" width="11.453125" style="736" customWidth="1"/>
    <col min="7682" max="7682" width="10.1796875" style="736" bestFit="1" customWidth="1"/>
    <col min="7683" max="7692" width="13.81640625" style="736" customWidth="1"/>
    <col min="7693" max="7695" width="9" style="736"/>
    <col min="7696" max="7696" width="11.453125" style="736" customWidth="1"/>
    <col min="7697" max="7697" width="10.1796875" style="736" bestFit="1" customWidth="1"/>
    <col min="7698" max="7698" width="13.6328125" style="736" customWidth="1"/>
    <col min="7699" max="7702" width="12.81640625" style="736" customWidth="1"/>
    <col min="7703" max="7936" width="9" style="736"/>
    <col min="7937" max="7937" width="11.453125" style="736" customWidth="1"/>
    <col min="7938" max="7938" width="10.1796875" style="736" bestFit="1" customWidth="1"/>
    <col min="7939" max="7948" width="13.81640625" style="736" customWidth="1"/>
    <col min="7949" max="7951" width="9" style="736"/>
    <col min="7952" max="7952" width="11.453125" style="736" customWidth="1"/>
    <col min="7953" max="7953" width="10.1796875" style="736" bestFit="1" customWidth="1"/>
    <col min="7954" max="7954" width="13.6328125" style="736" customWidth="1"/>
    <col min="7955" max="7958" width="12.81640625" style="736" customWidth="1"/>
    <col min="7959" max="8192" width="9" style="736"/>
    <col min="8193" max="8193" width="11.453125" style="736" customWidth="1"/>
    <col min="8194" max="8194" width="10.1796875" style="736" bestFit="1" customWidth="1"/>
    <col min="8195" max="8204" width="13.81640625" style="736" customWidth="1"/>
    <col min="8205" max="8207" width="9" style="736"/>
    <col min="8208" max="8208" width="11.453125" style="736" customWidth="1"/>
    <col min="8209" max="8209" width="10.1796875" style="736" bestFit="1" customWidth="1"/>
    <col min="8210" max="8210" width="13.6328125" style="736" customWidth="1"/>
    <col min="8211" max="8214" width="12.81640625" style="736" customWidth="1"/>
    <col min="8215" max="8448" width="9" style="736"/>
    <col min="8449" max="8449" width="11.453125" style="736" customWidth="1"/>
    <col min="8450" max="8450" width="10.1796875" style="736" bestFit="1" customWidth="1"/>
    <col min="8451" max="8460" width="13.81640625" style="736" customWidth="1"/>
    <col min="8461" max="8463" width="9" style="736"/>
    <col min="8464" max="8464" width="11.453125" style="736" customWidth="1"/>
    <col min="8465" max="8465" width="10.1796875" style="736" bestFit="1" customWidth="1"/>
    <col min="8466" max="8466" width="13.6328125" style="736" customWidth="1"/>
    <col min="8467" max="8470" width="12.81640625" style="736" customWidth="1"/>
    <col min="8471" max="8704" width="9" style="736"/>
    <col min="8705" max="8705" width="11.453125" style="736" customWidth="1"/>
    <col min="8706" max="8706" width="10.1796875" style="736" bestFit="1" customWidth="1"/>
    <col min="8707" max="8716" width="13.81640625" style="736" customWidth="1"/>
    <col min="8717" max="8719" width="9" style="736"/>
    <col min="8720" max="8720" width="11.453125" style="736" customWidth="1"/>
    <col min="8721" max="8721" width="10.1796875" style="736" bestFit="1" customWidth="1"/>
    <col min="8722" max="8722" width="13.6328125" style="736" customWidth="1"/>
    <col min="8723" max="8726" width="12.81640625" style="736" customWidth="1"/>
    <col min="8727" max="8960" width="9" style="736"/>
    <col min="8961" max="8961" width="11.453125" style="736" customWidth="1"/>
    <col min="8962" max="8962" width="10.1796875" style="736" bestFit="1" customWidth="1"/>
    <col min="8963" max="8972" width="13.81640625" style="736" customWidth="1"/>
    <col min="8973" max="8975" width="9" style="736"/>
    <col min="8976" max="8976" width="11.453125" style="736" customWidth="1"/>
    <col min="8977" max="8977" width="10.1796875" style="736" bestFit="1" customWidth="1"/>
    <col min="8978" max="8978" width="13.6328125" style="736" customWidth="1"/>
    <col min="8979" max="8982" width="12.81640625" style="736" customWidth="1"/>
    <col min="8983" max="9216" width="9" style="736"/>
    <col min="9217" max="9217" width="11.453125" style="736" customWidth="1"/>
    <col min="9218" max="9218" width="10.1796875" style="736" bestFit="1" customWidth="1"/>
    <col min="9219" max="9228" width="13.81640625" style="736" customWidth="1"/>
    <col min="9229" max="9231" width="9" style="736"/>
    <col min="9232" max="9232" width="11.453125" style="736" customWidth="1"/>
    <col min="9233" max="9233" width="10.1796875" style="736" bestFit="1" customWidth="1"/>
    <col min="9234" max="9234" width="13.6328125" style="736" customWidth="1"/>
    <col min="9235" max="9238" width="12.81640625" style="736" customWidth="1"/>
    <col min="9239" max="9472" width="9" style="736"/>
    <col min="9473" max="9473" width="11.453125" style="736" customWidth="1"/>
    <col min="9474" max="9474" width="10.1796875" style="736" bestFit="1" customWidth="1"/>
    <col min="9475" max="9484" width="13.81640625" style="736" customWidth="1"/>
    <col min="9485" max="9487" width="9" style="736"/>
    <col min="9488" max="9488" width="11.453125" style="736" customWidth="1"/>
    <col min="9489" max="9489" width="10.1796875" style="736" bestFit="1" customWidth="1"/>
    <col min="9490" max="9490" width="13.6328125" style="736" customWidth="1"/>
    <col min="9491" max="9494" width="12.81640625" style="736" customWidth="1"/>
    <col min="9495" max="9728" width="9" style="736"/>
    <col min="9729" max="9729" width="11.453125" style="736" customWidth="1"/>
    <col min="9730" max="9730" width="10.1796875" style="736" bestFit="1" customWidth="1"/>
    <col min="9731" max="9740" width="13.81640625" style="736" customWidth="1"/>
    <col min="9741" max="9743" width="9" style="736"/>
    <col min="9744" max="9744" width="11.453125" style="736" customWidth="1"/>
    <col min="9745" max="9745" width="10.1796875" style="736" bestFit="1" customWidth="1"/>
    <col min="9746" max="9746" width="13.6328125" style="736" customWidth="1"/>
    <col min="9747" max="9750" width="12.81640625" style="736" customWidth="1"/>
    <col min="9751" max="9984" width="9" style="736"/>
    <col min="9985" max="9985" width="11.453125" style="736" customWidth="1"/>
    <col min="9986" max="9986" width="10.1796875" style="736" bestFit="1" customWidth="1"/>
    <col min="9987" max="9996" width="13.81640625" style="736" customWidth="1"/>
    <col min="9997" max="9999" width="9" style="736"/>
    <col min="10000" max="10000" width="11.453125" style="736" customWidth="1"/>
    <col min="10001" max="10001" width="10.1796875" style="736" bestFit="1" customWidth="1"/>
    <col min="10002" max="10002" width="13.6328125" style="736" customWidth="1"/>
    <col min="10003" max="10006" width="12.81640625" style="736" customWidth="1"/>
    <col min="10007" max="10240" width="9" style="736"/>
    <col min="10241" max="10241" width="11.453125" style="736" customWidth="1"/>
    <col min="10242" max="10242" width="10.1796875" style="736" bestFit="1" customWidth="1"/>
    <col min="10243" max="10252" width="13.81640625" style="736" customWidth="1"/>
    <col min="10253" max="10255" width="9" style="736"/>
    <col min="10256" max="10256" width="11.453125" style="736" customWidth="1"/>
    <col min="10257" max="10257" width="10.1796875" style="736" bestFit="1" customWidth="1"/>
    <col min="10258" max="10258" width="13.6328125" style="736" customWidth="1"/>
    <col min="10259" max="10262" width="12.81640625" style="736" customWidth="1"/>
    <col min="10263" max="10496" width="9" style="736"/>
    <col min="10497" max="10497" width="11.453125" style="736" customWidth="1"/>
    <col min="10498" max="10498" width="10.1796875" style="736" bestFit="1" customWidth="1"/>
    <col min="10499" max="10508" width="13.81640625" style="736" customWidth="1"/>
    <col min="10509" max="10511" width="9" style="736"/>
    <col min="10512" max="10512" width="11.453125" style="736" customWidth="1"/>
    <col min="10513" max="10513" width="10.1796875" style="736" bestFit="1" customWidth="1"/>
    <col min="10514" max="10514" width="13.6328125" style="736" customWidth="1"/>
    <col min="10515" max="10518" width="12.81640625" style="736" customWidth="1"/>
    <col min="10519" max="10752" width="9" style="736"/>
    <col min="10753" max="10753" width="11.453125" style="736" customWidth="1"/>
    <col min="10754" max="10754" width="10.1796875" style="736" bestFit="1" customWidth="1"/>
    <col min="10755" max="10764" width="13.81640625" style="736" customWidth="1"/>
    <col min="10765" max="10767" width="9" style="736"/>
    <col min="10768" max="10768" width="11.453125" style="736" customWidth="1"/>
    <col min="10769" max="10769" width="10.1796875" style="736" bestFit="1" customWidth="1"/>
    <col min="10770" max="10770" width="13.6328125" style="736" customWidth="1"/>
    <col min="10771" max="10774" width="12.81640625" style="736" customWidth="1"/>
    <col min="10775" max="11008" width="9" style="736"/>
    <col min="11009" max="11009" width="11.453125" style="736" customWidth="1"/>
    <col min="11010" max="11010" width="10.1796875" style="736" bestFit="1" customWidth="1"/>
    <col min="11011" max="11020" width="13.81640625" style="736" customWidth="1"/>
    <col min="11021" max="11023" width="9" style="736"/>
    <col min="11024" max="11024" width="11.453125" style="736" customWidth="1"/>
    <col min="11025" max="11025" width="10.1796875" style="736" bestFit="1" customWidth="1"/>
    <col min="11026" max="11026" width="13.6328125" style="736" customWidth="1"/>
    <col min="11027" max="11030" width="12.81640625" style="736" customWidth="1"/>
    <col min="11031" max="11264" width="9" style="736"/>
    <col min="11265" max="11265" width="11.453125" style="736" customWidth="1"/>
    <col min="11266" max="11266" width="10.1796875" style="736" bestFit="1" customWidth="1"/>
    <col min="11267" max="11276" width="13.81640625" style="736" customWidth="1"/>
    <col min="11277" max="11279" width="9" style="736"/>
    <col min="11280" max="11280" width="11.453125" style="736" customWidth="1"/>
    <col min="11281" max="11281" width="10.1796875" style="736" bestFit="1" customWidth="1"/>
    <col min="11282" max="11282" width="13.6328125" style="736" customWidth="1"/>
    <col min="11283" max="11286" width="12.81640625" style="736" customWidth="1"/>
    <col min="11287" max="11520" width="9" style="736"/>
    <col min="11521" max="11521" width="11.453125" style="736" customWidth="1"/>
    <col min="11522" max="11522" width="10.1796875" style="736" bestFit="1" customWidth="1"/>
    <col min="11523" max="11532" width="13.81640625" style="736" customWidth="1"/>
    <col min="11533" max="11535" width="9" style="736"/>
    <col min="11536" max="11536" width="11.453125" style="736" customWidth="1"/>
    <col min="11537" max="11537" width="10.1796875" style="736" bestFit="1" customWidth="1"/>
    <col min="11538" max="11538" width="13.6328125" style="736" customWidth="1"/>
    <col min="11539" max="11542" width="12.81640625" style="736" customWidth="1"/>
    <col min="11543" max="11776" width="9" style="736"/>
    <col min="11777" max="11777" width="11.453125" style="736" customWidth="1"/>
    <col min="11778" max="11778" width="10.1796875" style="736" bestFit="1" customWidth="1"/>
    <col min="11779" max="11788" width="13.81640625" style="736" customWidth="1"/>
    <col min="11789" max="11791" width="9" style="736"/>
    <col min="11792" max="11792" width="11.453125" style="736" customWidth="1"/>
    <col min="11793" max="11793" width="10.1796875" style="736" bestFit="1" customWidth="1"/>
    <col min="11794" max="11794" width="13.6328125" style="736" customWidth="1"/>
    <col min="11795" max="11798" width="12.81640625" style="736" customWidth="1"/>
    <col min="11799" max="12032" width="9" style="736"/>
    <col min="12033" max="12033" width="11.453125" style="736" customWidth="1"/>
    <col min="12034" max="12034" width="10.1796875" style="736" bestFit="1" customWidth="1"/>
    <col min="12035" max="12044" width="13.81640625" style="736" customWidth="1"/>
    <col min="12045" max="12047" width="9" style="736"/>
    <col min="12048" max="12048" width="11.453125" style="736" customWidth="1"/>
    <col min="12049" max="12049" width="10.1796875" style="736" bestFit="1" customWidth="1"/>
    <col min="12050" max="12050" width="13.6328125" style="736" customWidth="1"/>
    <col min="12051" max="12054" width="12.81640625" style="736" customWidth="1"/>
    <col min="12055" max="12288" width="9" style="736"/>
    <col min="12289" max="12289" width="11.453125" style="736" customWidth="1"/>
    <col min="12290" max="12290" width="10.1796875" style="736" bestFit="1" customWidth="1"/>
    <col min="12291" max="12300" width="13.81640625" style="736" customWidth="1"/>
    <col min="12301" max="12303" width="9" style="736"/>
    <col min="12304" max="12304" width="11.453125" style="736" customWidth="1"/>
    <col min="12305" max="12305" width="10.1796875" style="736" bestFit="1" customWidth="1"/>
    <col min="12306" max="12306" width="13.6328125" style="736" customWidth="1"/>
    <col min="12307" max="12310" width="12.81640625" style="736" customWidth="1"/>
    <col min="12311" max="12544" width="9" style="736"/>
    <col min="12545" max="12545" width="11.453125" style="736" customWidth="1"/>
    <col min="12546" max="12546" width="10.1796875" style="736" bestFit="1" customWidth="1"/>
    <col min="12547" max="12556" width="13.81640625" style="736" customWidth="1"/>
    <col min="12557" max="12559" width="9" style="736"/>
    <col min="12560" max="12560" width="11.453125" style="736" customWidth="1"/>
    <col min="12561" max="12561" width="10.1796875" style="736" bestFit="1" customWidth="1"/>
    <col min="12562" max="12562" width="13.6328125" style="736" customWidth="1"/>
    <col min="12563" max="12566" width="12.81640625" style="736" customWidth="1"/>
    <col min="12567" max="12800" width="9" style="736"/>
    <col min="12801" max="12801" width="11.453125" style="736" customWidth="1"/>
    <col min="12802" max="12802" width="10.1796875" style="736" bestFit="1" customWidth="1"/>
    <col min="12803" max="12812" width="13.81640625" style="736" customWidth="1"/>
    <col min="12813" max="12815" width="9" style="736"/>
    <col min="12816" max="12816" width="11.453125" style="736" customWidth="1"/>
    <col min="12817" max="12817" width="10.1796875" style="736" bestFit="1" customWidth="1"/>
    <col min="12818" max="12818" width="13.6328125" style="736" customWidth="1"/>
    <col min="12819" max="12822" width="12.81640625" style="736" customWidth="1"/>
    <col min="12823" max="13056" width="9" style="736"/>
    <col min="13057" max="13057" width="11.453125" style="736" customWidth="1"/>
    <col min="13058" max="13058" width="10.1796875" style="736" bestFit="1" customWidth="1"/>
    <col min="13059" max="13068" width="13.81640625" style="736" customWidth="1"/>
    <col min="13069" max="13071" width="9" style="736"/>
    <col min="13072" max="13072" width="11.453125" style="736" customWidth="1"/>
    <col min="13073" max="13073" width="10.1796875" style="736" bestFit="1" customWidth="1"/>
    <col min="13074" max="13074" width="13.6328125" style="736" customWidth="1"/>
    <col min="13075" max="13078" width="12.81640625" style="736" customWidth="1"/>
    <col min="13079" max="13312" width="9" style="736"/>
    <col min="13313" max="13313" width="11.453125" style="736" customWidth="1"/>
    <col min="13314" max="13314" width="10.1796875" style="736" bestFit="1" customWidth="1"/>
    <col min="13315" max="13324" width="13.81640625" style="736" customWidth="1"/>
    <col min="13325" max="13327" width="9" style="736"/>
    <col min="13328" max="13328" width="11.453125" style="736" customWidth="1"/>
    <col min="13329" max="13329" width="10.1796875" style="736" bestFit="1" customWidth="1"/>
    <col min="13330" max="13330" width="13.6328125" style="736" customWidth="1"/>
    <col min="13331" max="13334" width="12.81640625" style="736" customWidth="1"/>
    <col min="13335" max="13568" width="9" style="736"/>
    <col min="13569" max="13569" width="11.453125" style="736" customWidth="1"/>
    <col min="13570" max="13570" width="10.1796875" style="736" bestFit="1" customWidth="1"/>
    <col min="13571" max="13580" width="13.81640625" style="736" customWidth="1"/>
    <col min="13581" max="13583" width="9" style="736"/>
    <col min="13584" max="13584" width="11.453125" style="736" customWidth="1"/>
    <col min="13585" max="13585" width="10.1796875" style="736" bestFit="1" customWidth="1"/>
    <col min="13586" max="13586" width="13.6328125" style="736" customWidth="1"/>
    <col min="13587" max="13590" width="12.81640625" style="736" customWidth="1"/>
    <col min="13591" max="13824" width="9" style="736"/>
    <col min="13825" max="13825" width="11.453125" style="736" customWidth="1"/>
    <col min="13826" max="13826" width="10.1796875" style="736" bestFit="1" customWidth="1"/>
    <col min="13827" max="13836" width="13.81640625" style="736" customWidth="1"/>
    <col min="13837" max="13839" width="9" style="736"/>
    <col min="13840" max="13840" width="11.453125" style="736" customWidth="1"/>
    <col min="13841" max="13841" width="10.1796875" style="736" bestFit="1" customWidth="1"/>
    <col min="13842" max="13842" width="13.6328125" style="736" customWidth="1"/>
    <col min="13843" max="13846" width="12.81640625" style="736" customWidth="1"/>
    <col min="13847" max="14080" width="9" style="736"/>
    <col min="14081" max="14081" width="11.453125" style="736" customWidth="1"/>
    <col min="14082" max="14082" width="10.1796875" style="736" bestFit="1" customWidth="1"/>
    <col min="14083" max="14092" width="13.81640625" style="736" customWidth="1"/>
    <col min="14093" max="14095" width="9" style="736"/>
    <col min="14096" max="14096" width="11.453125" style="736" customWidth="1"/>
    <col min="14097" max="14097" width="10.1796875" style="736" bestFit="1" customWidth="1"/>
    <col min="14098" max="14098" width="13.6328125" style="736" customWidth="1"/>
    <col min="14099" max="14102" width="12.81640625" style="736" customWidth="1"/>
    <col min="14103" max="14336" width="9" style="736"/>
    <col min="14337" max="14337" width="11.453125" style="736" customWidth="1"/>
    <col min="14338" max="14338" width="10.1796875" style="736" bestFit="1" customWidth="1"/>
    <col min="14339" max="14348" width="13.81640625" style="736" customWidth="1"/>
    <col min="14349" max="14351" width="9" style="736"/>
    <col min="14352" max="14352" width="11.453125" style="736" customWidth="1"/>
    <col min="14353" max="14353" width="10.1796875" style="736" bestFit="1" customWidth="1"/>
    <col min="14354" max="14354" width="13.6328125" style="736" customWidth="1"/>
    <col min="14355" max="14358" width="12.81640625" style="736" customWidth="1"/>
    <col min="14359" max="14592" width="9" style="736"/>
    <col min="14593" max="14593" width="11.453125" style="736" customWidth="1"/>
    <col min="14594" max="14594" width="10.1796875" style="736" bestFit="1" customWidth="1"/>
    <col min="14595" max="14604" width="13.81640625" style="736" customWidth="1"/>
    <col min="14605" max="14607" width="9" style="736"/>
    <col min="14608" max="14608" width="11.453125" style="736" customWidth="1"/>
    <col min="14609" max="14609" width="10.1796875" style="736" bestFit="1" customWidth="1"/>
    <col min="14610" max="14610" width="13.6328125" style="736" customWidth="1"/>
    <col min="14611" max="14614" width="12.81640625" style="736" customWidth="1"/>
    <col min="14615" max="14848" width="9" style="736"/>
    <col min="14849" max="14849" width="11.453125" style="736" customWidth="1"/>
    <col min="14850" max="14850" width="10.1796875" style="736" bestFit="1" customWidth="1"/>
    <col min="14851" max="14860" width="13.81640625" style="736" customWidth="1"/>
    <col min="14861" max="14863" width="9" style="736"/>
    <col min="14864" max="14864" width="11.453125" style="736" customWidth="1"/>
    <col min="14865" max="14865" width="10.1796875" style="736" bestFit="1" customWidth="1"/>
    <col min="14866" max="14866" width="13.6328125" style="736" customWidth="1"/>
    <col min="14867" max="14870" width="12.81640625" style="736" customWidth="1"/>
    <col min="14871" max="15104" width="9" style="736"/>
    <col min="15105" max="15105" width="11.453125" style="736" customWidth="1"/>
    <col min="15106" max="15106" width="10.1796875" style="736" bestFit="1" customWidth="1"/>
    <col min="15107" max="15116" width="13.81640625" style="736" customWidth="1"/>
    <col min="15117" max="15119" width="9" style="736"/>
    <col min="15120" max="15120" width="11.453125" style="736" customWidth="1"/>
    <col min="15121" max="15121" width="10.1796875" style="736" bestFit="1" customWidth="1"/>
    <col min="15122" max="15122" width="13.6328125" style="736" customWidth="1"/>
    <col min="15123" max="15126" width="12.81640625" style="736" customWidth="1"/>
    <col min="15127" max="15360" width="9" style="736"/>
    <col min="15361" max="15361" width="11.453125" style="736" customWidth="1"/>
    <col min="15362" max="15362" width="10.1796875" style="736" bestFit="1" customWidth="1"/>
    <col min="15363" max="15372" width="13.81640625" style="736" customWidth="1"/>
    <col min="15373" max="15375" width="9" style="736"/>
    <col min="15376" max="15376" width="11.453125" style="736" customWidth="1"/>
    <col min="15377" max="15377" width="10.1796875" style="736" bestFit="1" customWidth="1"/>
    <col min="15378" max="15378" width="13.6328125" style="736" customWidth="1"/>
    <col min="15379" max="15382" width="12.81640625" style="736" customWidth="1"/>
    <col min="15383" max="15616" width="9" style="736"/>
    <col min="15617" max="15617" width="11.453125" style="736" customWidth="1"/>
    <col min="15618" max="15618" width="10.1796875" style="736" bestFit="1" customWidth="1"/>
    <col min="15619" max="15628" width="13.81640625" style="736" customWidth="1"/>
    <col min="15629" max="15631" width="9" style="736"/>
    <col min="15632" max="15632" width="11.453125" style="736" customWidth="1"/>
    <col min="15633" max="15633" width="10.1796875" style="736" bestFit="1" customWidth="1"/>
    <col min="15634" max="15634" width="13.6328125" style="736" customWidth="1"/>
    <col min="15635" max="15638" width="12.81640625" style="736" customWidth="1"/>
    <col min="15639" max="15872" width="9" style="736"/>
    <col min="15873" max="15873" width="11.453125" style="736" customWidth="1"/>
    <col min="15874" max="15874" width="10.1796875" style="736" bestFit="1" customWidth="1"/>
    <col min="15875" max="15884" width="13.81640625" style="736" customWidth="1"/>
    <col min="15885" max="15887" width="9" style="736"/>
    <col min="15888" max="15888" width="11.453125" style="736" customWidth="1"/>
    <col min="15889" max="15889" width="10.1796875" style="736" bestFit="1" customWidth="1"/>
    <col min="15890" max="15890" width="13.6328125" style="736" customWidth="1"/>
    <col min="15891" max="15894" width="12.81640625" style="736" customWidth="1"/>
    <col min="15895" max="16128" width="9" style="736"/>
    <col min="16129" max="16129" width="11.453125" style="736" customWidth="1"/>
    <col min="16130" max="16130" width="10.1796875" style="736" bestFit="1" customWidth="1"/>
    <col min="16131" max="16140" width="13.81640625" style="736" customWidth="1"/>
    <col min="16141" max="16143" width="9" style="736"/>
    <col min="16144" max="16144" width="11.453125" style="736" customWidth="1"/>
    <col min="16145" max="16145" width="10.1796875" style="736" bestFit="1" customWidth="1"/>
    <col min="16146" max="16146" width="13.6328125" style="736" customWidth="1"/>
    <col min="16147" max="16150" width="12.81640625" style="736" customWidth="1"/>
    <col min="16151" max="16384" width="9" style="736"/>
  </cols>
  <sheetData>
    <row r="1" spans="1:32" s="755" customFormat="1" ht="27" customHeight="1" x14ac:dyDescent="0.2">
      <c r="A1" s="1373" t="s">
        <v>2</v>
      </c>
      <c r="B1" s="1373"/>
      <c r="C1" s="1373"/>
      <c r="D1" s="1373"/>
      <c r="E1" s="1373"/>
      <c r="F1" s="1373"/>
      <c r="G1" s="1362"/>
      <c r="H1" s="1362"/>
      <c r="I1" s="1362"/>
      <c r="J1" s="1362"/>
      <c r="K1" s="1362"/>
      <c r="L1" s="1362"/>
      <c r="M1" s="735"/>
      <c r="N1" s="735"/>
      <c r="O1" s="735"/>
      <c r="P1" s="1374"/>
      <c r="Q1" s="1374"/>
      <c r="R1" s="1374"/>
      <c r="S1" s="1374"/>
      <c r="T1" s="1374"/>
      <c r="U1" s="1374"/>
      <c r="V1" s="735"/>
      <c r="W1" s="735"/>
      <c r="X1" s="735"/>
      <c r="Y1" s="735"/>
      <c r="Z1" s="735"/>
      <c r="AA1" s="735"/>
      <c r="AB1" s="735"/>
      <c r="AC1" s="735"/>
      <c r="AD1" s="735"/>
      <c r="AE1" s="735"/>
      <c r="AF1" s="735"/>
    </row>
    <row r="2" spans="1:32" ht="27" customHeight="1" x14ac:dyDescent="0.2">
      <c r="A2" s="428" t="s">
        <v>3</v>
      </c>
      <c r="B2" s="737"/>
      <c r="C2" s="429"/>
      <c r="D2" s="737"/>
      <c r="E2" s="737"/>
      <c r="F2" s="737"/>
      <c r="G2" s="737"/>
      <c r="H2" s="737"/>
      <c r="I2" s="737"/>
      <c r="J2" s="737"/>
      <c r="K2" s="737"/>
      <c r="L2" s="737"/>
      <c r="P2" s="767"/>
      <c r="R2" s="768"/>
      <c r="S2" s="765"/>
      <c r="T2" s="765"/>
      <c r="U2" s="765"/>
      <c r="V2" s="765"/>
    </row>
    <row r="3" spans="1:32" ht="30" customHeight="1" x14ac:dyDescent="0.2">
      <c r="A3" s="12"/>
      <c r="B3" s="430" t="s">
        <v>4</v>
      </c>
      <c r="C3" s="1375" t="s">
        <v>5</v>
      </c>
      <c r="D3" s="1377" t="s">
        <v>6</v>
      </c>
      <c r="E3" s="1378"/>
      <c r="F3" s="1379" t="s">
        <v>7</v>
      </c>
      <c r="G3" s="1380"/>
      <c r="H3" s="431" t="s">
        <v>8</v>
      </c>
      <c r="I3" s="1380" t="s">
        <v>9</v>
      </c>
      <c r="J3" s="1382" t="s">
        <v>10</v>
      </c>
      <c r="K3" s="457"/>
      <c r="L3" s="458"/>
      <c r="P3" s="766"/>
      <c r="Q3" s="770"/>
      <c r="R3" s="1384"/>
      <c r="S3" s="1384"/>
      <c r="T3" s="1384"/>
      <c r="U3" s="1385"/>
      <c r="V3" s="1386"/>
      <c r="W3" s="765"/>
    </row>
    <row r="4" spans="1:32" ht="30" customHeight="1" x14ac:dyDescent="0.2">
      <c r="A4" s="13"/>
      <c r="B4" s="432"/>
      <c r="C4" s="1376"/>
      <c r="D4" s="1399" t="s">
        <v>11</v>
      </c>
      <c r="E4" s="1401" t="s">
        <v>9</v>
      </c>
      <c r="F4" s="1399" t="s">
        <v>11</v>
      </c>
      <c r="G4" s="1380" t="s">
        <v>9</v>
      </c>
      <c r="H4" s="433" t="s">
        <v>2020</v>
      </c>
      <c r="I4" s="1380"/>
      <c r="J4" s="1382"/>
      <c r="K4" s="459" t="s">
        <v>2021</v>
      </c>
      <c r="L4" s="460" t="s">
        <v>12</v>
      </c>
      <c r="P4" s="766"/>
      <c r="Q4" s="771"/>
      <c r="R4" s="1384"/>
      <c r="S4" s="1387"/>
      <c r="T4" s="1389"/>
      <c r="U4" s="1387"/>
      <c r="V4" s="1389"/>
      <c r="W4" s="765"/>
    </row>
    <row r="5" spans="1:32" ht="30" customHeight="1" x14ac:dyDescent="0.2">
      <c r="A5" s="1391" t="s">
        <v>13</v>
      </c>
      <c r="B5" s="1392"/>
      <c r="C5" s="1376"/>
      <c r="D5" s="1400"/>
      <c r="E5" s="1402"/>
      <c r="F5" s="1400"/>
      <c r="G5" s="1381"/>
      <c r="H5" s="434" t="s">
        <v>14</v>
      </c>
      <c r="I5" s="1381"/>
      <c r="J5" s="1383"/>
      <c r="K5" s="459" t="s">
        <v>15</v>
      </c>
      <c r="L5" s="460" t="s">
        <v>2022</v>
      </c>
      <c r="O5" s="765"/>
      <c r="P5" s="1395"/>
      <c r="Q5" s="1395"/>
      <c r="R5" s="1384"/>
      <c r="S5" s="1388"/>
      <c r="T5" s="1390"/>
      <c r="U5" s="1388"/>
      <c r="V5" s="1390"/>
      <c r="W5" s="765"/>
    </row>
    <row r="6" spans="1:32" s="757" customFormat="1" ht="30" customHeight="1" thickBot="1" x14ac:dyDescent="0.25">
      <c r="A6" s="1393"/>
      <c r="B6" s="1394"/>
      <c r="C6" s="435" t="s">
        <v>2023</v>
      </c>
      <c r="D6" s="436" t="s">
        <v>2024</v>
      </c>
      <c r="E6" s="437" t="s">
        <v>2025</v>
      </c>
      <c r="F6" s="438" t="s">
        <v>2026</v>
      </c>
      <c r="G6" s="439" t="s">
        <v>2027</v>
      </c>
      <c r="H6" s="438" t="s">
        <v>2028</v>
      </c>
      <c r="I6" s="439" t="s">
        <v>2029</v>
      </c>
      <c r="J6" s="440" t="s">
        <v>2030</v>
      </c>
      <c r="K6" s="461"/>
      <c r="L6" s="462"/>
      <c r="M6" s="756"/>
      <c r="P6" s="1395"/>
      <c r="Q6" s="1395"/>
      <c r="R6" s="772"/>
      <c r="S6" s="772"/>
      <c r="T6" s="772"/>
      <c r="U6" s="772"/>
      <c r="V6" s="772"/>
      <c r="W6" s="769"/>
    </row>
    <row r="7" spans="1:32" s="757" customFormat="1" ht="49.25" customHeight="1" thickTop="1" x14ac:dyDescent="0.2">
      <c r="A7" s="1396" t="s">
        <v>1679</v>
      </c>
      <c r="B7" s="1397"/>
      <c r="C7" s="441">
        <v>0</v>
      </c>
      <c r="D7" s="442">
        <v>0</v>
      </c>
      <c r="E7" s="443">
        <v>12</v>
      </c>
      <c r="F7" s="444">
        <v>32</v>
      </c>
      <c r="G7" s="445">
        <v>275</v>
      </c>
      <c r="H7" s="444">
        <f>D7+F7</f>
        <v>32</v>
      </c>
      <c r="I7" s="445">
        <f>E7+G7</f>
        <v>287</v>
      </c>
      <c r="J7" s="446">
        <f t="shared" ref="J7:J14" si="0">SUM(C7:G7)</f>
        <v>319</v>
      </c>
      <c r="K7" s="776">
        <v>175</v>
      </c>
      <c r="L7" s="376">
        <f>+J7-K7</f>
        <v>144</v>
      </c>
      <c r="M7" s="758"/>
      <c r="P7" s="1398"/>
      <c r="Q7" s="1398"/>
      <c r="R7" s="773"/>
      <c r="S7" s="773"/>
      <c r="T7" s="773"/>
      <c r="U7" s="773"/>
      <c r="V7" s="773"/>
      <c r="W7" s="769"/>
    </row>
    <row r="8" spans="1:32" s="760" customFormat="1" ht="46.5" customHeight="1" x14ac:dyDescent="0.2">
      <c r="A8" s="1403" t="s">
        <v>1680</v>
      </c>
      <c r="B8" s="1404"/>
      <c r="C8" s="447">
        <v>1</v>
      </c>
      <c r="D8" s="448">
        <v>4</v>
      </c>
      <c r="E8" s="449">
        <v>2</v>
      </c>
      <c r="F8" s="450">
        <v>10</v>
      </c>
      <c r="G8" s="451">
        <v>194</v>
      </c>
      <c r="H8" s="450">
        <f t="shared" ref="H8:I14" si="1">D8+F8</f>
        <v>14</v>
      </c>
      <c r="I8" s="451">
        <f t="shared" si="1"/>
        <v>196</v>
      </c>
      <c r="J8" s="1">
        <f t="shared" si="0"/>
        <v>211</v>
      </c>
      <c r="K8" s="759">
        <v>202</v>
      </c>
      <c r="L8" s="376">
        <f>+J8-K8</f>
        <v>9</v>
      </c>
      <c r="M8" s="758"/>
      <c r="P8" s="1405"/>
      <c r="Q8" s="1406"/>
      <c r="R8" s="773"/>
      <c r="S8" s="773"/>
      <c r="T8" s="773"/>
      <c r="U8" s="773"/>
      <c r="V8" s="773"/>
      <c r="W8" s="774"/>
    </row>
    <row r="9" spans="1:32" s="760" customFormat="1" ht="46.5" customHeight="1" x14ac:dyDescent="0.2">
      <c r="A9" s="1407" t="s">
        <v>1681</v>
      </c>
      <c r="B9" s="1408"/>
      <c r="C9" s="447">
        <v>0</v>
      </c>
      <c r="D9" s="448">
        <v>0</v>
      </c>
      <c r="E9" s="449">
        <v>2</v>
      </c>
      <c r="F9" s="450">
        <v>16</v>
      </c>
      <c r="G9" s="451">
        <v>427</v>
      </c>
      <c r="H9" s="450">
        <f t="shared" si="1"/>
        <v>16</v>
      </c>
      <c r="I9" s="451">
        <f t="shared" si="1"/>
        <v>429</v>
      </c>
      <c r="J9" s="2">
        <f t="shared" si="0"/>
        <v>445</v>
      </c>
      <c r="K9" s="761">
        <v>443</v>
      </c>
      <c r="L9" s="3">
        <f t="shared" ref="L9:L15" si="2">+J9-K9</f>
        <v>2</v>
      </c>
      <c r="M9" s="758"/>
      <c r="P9" s="1405"/>
      <c r="Q9" s="1406"/>
      <c r="R9" s="773"/>
      <c r="S9" s="773"/>
      <c r="T9" s="773"/>
      <c r="U9" s="773"/>
      <c r="V9" s="773"/>
      <c r="W9" s="774"/>
    </row>
    <row r="10" spans="1:32" s="760" customFormat="1" ht="46.5" customHeight="1" x14ac:dyDescent="0.2">
      <c r="A10" s="1403" t="s">
        <v>1682</v>
      </c>
      <c r="B10" s="1404"/>
      <c r="C10" s="447">
        <v>32</v>
      </c>
      <c r="D10" s="448">
        <v>60</v>
      </c>
      <c r="E10" s="449">
        <v>837</v>
      </c>
      <c r="F10" s="450">
        <v>2020</v>
      </c>
      <c r="G10" s="451">
        <v>3679</v>
      </c>
      <c r="H10" s="450">
        <f t="shared" si="1"/>
        <v>2080</v>
      </c>
      <c r="I10" s="451">
        <f t="shared" si="1"/>
        <v>4516</v>
      </c>
      <c r="J10" s="2">
        <f t="shared" si="0"/>
        <v>6628</v>
      </c>
      <c r="K10" s="761">
        <v>6443</v>
      </c>
      <c r="L10" s="3">
        <f t="shared" si="2"/>
        <v>185</v>
      </c>
      <c r="M10" s="758"/>
      <c r="O10" s="774"/>
      <c r="P10" s="1405"/>
      <c r="Q10" s="1406"/>
      <c r="R10" s="775"/>
      <c r="S10" s="775"/>
      <c r="T10" s="775"/>
      <c r="U10" s="775"/>
      <c r="V10" s="775"/>
      <c r="W10" s="774"/>
    </row>
    <row r="11" spans="1:32" s="760" customFormat="1" ht="46.5" customHeight="1" x14ac:dyDescent="0.2">
      <c r="A11" s="1409" t="s">
        <v>1683</v>
      </c>
      <c r="B11" s="1410"/>
      <c r="C11" s="447">
        <v>0</v>
      </c>
      <c r="D11" s="448">
        <v>0</v>
      </c>
      <c r="E11" s="449">
        <v>0</v>
      </c>
      <c r="F11" s="450">
        <v>2</v>
      </c>
      <c r="G11" s="451">
        <v>1</v>
      </c>
      <c r="H11" s="450">
        <f t="shared" si="1"/>
        <v>2</v>
      </c>
      <c r="I11" s="451">
        <f t="shared" si="1"/>
        <v>1</v>
      </c>
      <c r="J11" s="2">
        <f t="shared" si="0"/>
        <v>3</v>
      </c>
      <c r="K11" s="777">
        <v>2</v>
      </c>
      <c r="L11" s="376">
        <f>+J11-K11</f>
        <v>1</v>
      </c>
      <c r="M11" s="758"/>
      <c r="P11" s="1411"/>
      <c r="Q11" s="1411"/>
      <c r="R11" s="775"/>
      <c r="S11" s="775"/>
      <c r="T11" s="775"/>
      <c r="U11" s="775"/>
      <c r="V11" s="775"/>
      <c r="W11" s="774"/>
    </row>
    <row r="12" spans="1:32" s="760" customFormat="1" ht="46.5" customHeight="1" x14ac:dyDescent="0.2">
      <c r="A12" s="1407" t="s">
        <v>1684</v>
      </c>
      <c r="B12" s="1408"/>
      <c r="C12" s="447">
        <v>2</v>
      </c>
      <c r="D12" s="448">
        <v>0</v>
      </c>
      <c r="E12" s="449">
        <v>17</v>
      </c>
      <c r="F12" s="450">
        <v>35</v>
      </c>
      <c r="G12" s="451">
        <v>1412</v>
      </c>
      <c r="H12" s="450">
        <f t="shared" si="1"/>
        <v>35</v>
      </c>
      <c r="I12" s="451">
        <f t="shared" si="1"/>
        <v>1429</v>
      </c>
      <c r="J12" s="377">
        <f t="shared" si="0"/>
        <v>1466</v>
      </c>
      <c r="K12" s="759">
        <v>1493</v>
      </c>
      <c r="L12" s="3">
        <f t="shared" si="2"/>
        <v>-27</v>
      </c>
      <c r="M12" s="758"/>
      <c r="O12" s="774"/>
      <c r="P12" s="1405"/>
      <c r="Q12" s="1406"/>
      <c r="R12" s="773"/>
      <c r="S12" s="773"/>
      <c r="T12" s="773"/>
      <c r="U12" s="773"/>
      <c r="V12" s="773"/>
      <c r="W12" s="774"/>
    </row>
    <row r="13" spans="1:32" s="760" customFormat="1" ht="46.5" customHeight="1" x14ac:dyDescent="0.2">
      <c r="A13" s="1407" t="s">
        <v>1685</v>
      </c>
      <c r="B13" s="1408"/>
      <c r="C13" s="452">
        <v>0</v>
      </c>
      <c r="D13" s="453">
        <v>1</v>
      </c>
      <c r="E13" s="454">
        <v>0</v>
      </c>
      <c r="F13" s="455">
        <v>5</v>
      </c>
      <c r="G13" s="456">
        <v>110</v>
      </c>
      <c r="H13" s="455">
        <f t="shared" si="1"/>
        <v>6</v>
      </c>
      <c r="I13" s="456">
        <f t="shared" si="1"/>
        <v>110</v>
      </c>
      <c r="J13" s="1">
        <f t="shared" si="0"/>
        <v>116</v>
      </c>
      <c r="K13" s="761">
        <v>116</v>
      </c>
      <c r="L13" s="3">
        <f t="shared" si="2"/>
        <v>0</v>
      </c>
      <c r="M13" s="758"/>
      <c r="P13" s="1405"/>
      <c r="Q13" s="1406"/>
      <c r="R13" s="773"/>
      <c r="S13" s="773"/>
      <c r="T13" s="773"/>
      <c r="U13" s="773"/>
      <c r="V13" s="773"/>
      <c r="W13" s="774"/>
    </row>
    <row r="14" spans="1:32" s="760" customFormat="1" ht="46.5" customHeight="1" thickBot="1" x14ac:dyDescent="0.25">
      <c r="A14" s="1412" t="s">
        <v>1686</v>
      </c>
      <c r="B14" s="1413"/>
      <c r="C14" s="463">
        <v>0</v>
      </c>
      <c r="D14" s="464">
        <v>0</v>
      </c>
      <c r="E14" s="465">
        <v>0</v>
      </c>
      <c r="F14" s="378">
        <v>1</v>
      </c>
      <c r="G14" s="379">
        <v>0</v>
      </c>
      <c r="H14" s="378">
        <f t="shared" si="1"/>
        <v>1</v>
      </c>
      <c r="I14" s="379">
        <f t="shared" si="1"/>
        <v>0</v>
      </c>
      <c r="J14" s="4">
        <f t="shared" si="0"/>
        <v>1</v>
      </c>
      <c r="K14" s="762">
        <v>1</v>
      </c>
      <c r="L14" s="380">
        <f t="shared" si="2"/>
        <v>0</v>
      </c>
      <c r="M14" s="758"/>
      <c r="N14" s="763"/>
      <c r="P14" s="765"/>
      <c r="Q14" s="765"/>
      <c r="R14" s="1414"/>
      <c r="S14" s="1414"/>
      <c r="T14" s="1414"/>
      <c r="U14" s="1414"/>
      <c r="V14" s="1414"/>
    </row>
    <row r="15" spans="1:32" s="760" customFormat="1" ht="46.5" customHeight="1" thickBot="1" x14ac:dyDescent="0.25">
      <c r="A15" s="1415" t="s">
        <v>10</v>
      </c>
      <c r="B15" s="1416"/>
      <c r="C15" s="381">
        <f>SUM(C7:C14)</f>
        <v>35</v>
      </c>
      <c r="D15" s="382">
        <f t="shared" ref="D15:I15" si="3">SUM(D7:D14)</f>
        <v>65</v>
      </c>
      <c r="E15" s="383">
        <f t="shared" si="3"/>
        <v>870</v>
      </c>
      <c r="F15" s="384">
        <f t="shared" si="3"/>
        <v>2121</v>
      </c>
      <c r="G15" s="385">
        <f t="shared" si="3"/>
        <v>6098</v>
      </c>
      <c r="H15" s="384">
        <f t="shared" si="3"/>
        <v>2186</v>
      </c>
      <c r="I15" s="385">
        <f t="shared" si="3"/>
        <v>6968</v>
      </c>
      <c r="J15" s="386">
        <f>SUM(J7:J14)</f>
        <v>9189</v>
      </c>
      <c r="K15" s="764">
        <v>8875</v>
      </c>
      <c r="L15" s="376">
        <f t="shared" si="2"/>
        <v>314</v>
      </c>
      <c r="P15" s="736"/>
      <c r="Q15" s="736"/>
      <c r="R15" s="736"/>
      <c r="S15" s="736"/>
      <c r="T15" s="736"/>
      <c r="U15" s="736"/>
      <c r="V15" s="736"/>
    </row>
    <row r="16" spans="1:32" s="760" customFormat="1" ht="46.5" customHeight="1" x14ac:dyDescent="0.2">
      <c r="A16" s="1417" t="s">
        <v>16</v>
      </c>
      <c r="B16" s="1418"/>
      <c r="C16" s="5">
        <f>+C15/J15</f>
        <v>3.808901947981282E-3</v>
      </c>
      <c r="D16" s="6">
        <f>+D15/J15</f>
        <v>7.0736750462509525E-3</v>
      </c>
      <c r="E16" s="7">
        <f>+E15/J15</f>
        <v>9.4678419849820436E-2</v>
      </c>
      <c r="F16" s="8">
        <f>+F15/J15</f>
        <v>0.23081945804766568</v>
      </c>
      <c r="G16" s="9">
        <f>+G15/J15</f>
        <v>0.66361954510828169</v>
      </c>
      <c r="H16" s="8">
        <f>+H15/J15</f>
        <v>0.23789313309391663</v>
      </c>
      <c r="I16" s="9">
        <f>+I15/J15</f>
        <v>0.75829796495810209</v>
      </c>
      <c r="J16" s="466">
        <v>1</v>
      </c>
      <c r="K16" s="10" t="s">
        <v>2031</v>
      </c>
      <c r="L16" s="11" t="s">
        <v>2032</v>
      </c>
      <c r="P16" s="736"/>
      <c r="Q16" s="736"/>
      <c r="R16" s="736"/>
      <c r="S16" s="736"/>
      <c r="T16" s="736"/>
      <c r="U16" s="736"/>
      <c r="V16" s="736"/>
    </row>
    <row r="17" spans="1:12" ht="27" customHeight="1" x14ac:dyDescent="0.2">
      <c r="A17" s="737"/>
      <c r="B17" s="737"/>
      <c r="C17" s="1419"/>
      <c r="D17" s="1419"/>
      <c r="E17" s="1419"/>
      <c r="F17" s="1419"/>
      <c r="G17" s="1419"/>
      <c r="H17" s="1419"/>
      <c r="I17" s="1419"/>
      <c r="J17" s="737"/>
      <c r="K17" s="737"/>
      <c r="L17" s="737"/>
    </row>
  </sheetData>
  <mergeCells count="40">
    <mergeCell ref="A14:B14"/>
    <mergeCell ref="R14:V14"/>
    <mergeCell ref="A15:B15"/>
    <mergeCell ref="A16:B16"/>
    <mergeCell ref="C17:G17"/>
    <mergeCell ref="H17:I17"/>
    <mergeCell ref="A11:B11"/>
    <mergeCell ref="P11:Q11"/>
    <mergeCell ref="A12:B12"/>
    <mergeCell ref="P12:Q12"/>
    <mergeCell ref="A13:B13"/>
    <mergeCell ref="P13:Q13"/>
    <mergeCell ref="A8:B8"/>
    <mergeCell ref="P8:Q8"/>
    <mergeCell ref="A9:B9"/>
    <mergeCell ref="P9:Q9"/>
    <mergeCell ref="A10:B10"/>
    <mergeCell ref="P10:Q10"/>
    <mergeCell ref="A7:B7"/>
    <mergeCell ref="P7:Q7"/>
    <mergeCell ref="D4:D5"/>
    <mergeCell ref="E4:E5"/>
    <mergeCell ref="F4:F5"/>
    <mergeCell ref="G4:G5"/>
    <mergeCell ref="A1:F1"/>
    <mergeCell ref="P1:U1"/>
    <mergeCell ref="C3:C5"/>
    <mergeCell ref="D3:E3"/>
    <mergeCell ref="F3:G3"/>
    <mergeCell ref="I3:I5"/>
    <mergeCell ref="J3:J5"/>
    <mergeCell ref="R3:R5"/>
    <mergeCell ref="S3:T3"/>
    <mergeCell ref="U3:V3"/>
    <mergeCell ref="U4:U5"/>
    <mergeCell ref="V4:V5"/>
    <mergeCell ref="A5:B6"/>
    <mergeCell ref="P5:Q6"/>
    <mergeCell ref="S4:S5"/>
    <mergeCell ref="T4:T5"/>
  </mergeCells>
  <phoneticPr fontId="6"/>
  <pageMargins left="0.70866141732283472" right="0.70866141732283472" top="0.74803149606299213" bottom="0.74803149606299213" header="0.31496062992125984" footer="0.31496062992125984"/>
  <pageSetup paperSize="9" scale="7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AC49"/>
  <sheetViews>
    <sheetView showZeros="0" view="pageBreakPreview" topLeftCell="B1" zoomScale="85" zoomScaleNormal="100" zoomScaleSheetLayoutView="85" workbookViewId="0">
      <selection activeCell="AC19" sqref="AC19"/>
    </sheetView>
  </sheetViews>
  <sheetFormatPr defaultColWidth="10.6328125" defaultRowHeight="27" customHeight="1" x14ac:dyDescent="0.2"/>
  <cols>
    <col min="1" max="1" width="23.90625" style="35" customWidth="1"/>
    <col min="2" max="2" width="3.08984375" style="35" customWidth="1"/>
    <col min="3" max="23" width="7" style="35" customWidth="1"/>
    <col min="24" max="25" width="7.08984375" style="35" customWidth="1"/>
    <col min="26" max="26" width="7" style="35" customWidth="1"/>
    <col min="27" max="29" width="8.36328125" style="35" customWidth="1"/>
    <col min="30" max="16384" width="10.6328125" style="35"/>
  </cols>
  <sheetData>
    <row r="1" spans="1:29" ht="27" customHeight="1" x14ac:dyDescent="0.2">
      <c r="A1" s="34" t="s">
        <v>69</v>
      </c>
    </row>
    <row r="2" spans="1:29" ht="15" customHeight="1" x14ac:dyDescent="0.2">
      <c r="A2" s="36"/>
      <c r="B2" s="37" t="s">
        <v>70</v>
      </c>
      <c r="X2" s="38"/>
      <c r="Y2" s="38"/>
      <c r="Z2" s="38"/>
      <c r="AA2" s="39"/>
      <c r="AB2" s="39"/>
      <c r="AC2" s="39"/>
    </row>
    <row r="3" spans="1:29" ht="18" customHeight="1" x14ac:dyDescent="0.2">
      <c r="A3" s="40"/>
      <c r="B3" s="41" t="s">
        <v>71</v>
      </c>
      <c r="C3" s="1420" t="s">
        <v>1679</v>
      </c>
      <c r="D3" s="1421"/>
      <c r="E3" s="1422"/>
      <c r="F3" s="1420" t="s">
        <v>2033</v>
      </c>
      <c r="G3" s="1421"/>
      <c r="H3" s="1422"/>
      <c r="I3" s="1420" t="s">
        <v>1688</v>
      </c>
      <c r="J3" s="1421"/>
      <c r="K3" s="1422"/>
      <c r="L3" s="1421" t="s">
        <v>2034</v>
      </c>
      <c r="M3" s="1421"/>
      <c r="N3" s="1422"/>
      <c r="O3" s="1421" t="s">
        <v>1690</v>
      </c>
      <c r="P3" s="1421"/>
      <c r="Q3" s="1422"/>
      <c r="R3" s="1421" t="s">
        <v>2035</v>
      </c>
      <c r="S3" s="1421"/>
      <c r="T3" s="1421"/>
      <c r="U3" s="1420" t="s">
        <v>2036</v>
      </c>
      <c r="V3" s="1421"/>
      <c r="W3" s="1422"/>
      <c r="X3" s="1421" t="s">
        <v>2037</v>
      </c>
      <c r="Y3" s="1421"/>
      <c r="Z3" s="1422"/>
      <c r="AA3" s="1420" t="s">
        <v>2038</v>
      </c>
      <c r="AB3" s="1421"/>
      <c r="AC3" s="1426"/>
    </row>
    <row r="4" spans="1:29" ht="18" customHeight="1" x14ac:dyDescent="0.2">
      <c r="A4" s="42"/>
      <c r="B4" s="43"/>
      <c r="C4" s="1423"/>
      <c r="D4" s="1424"/>
      <c r="E4" s="1425"/>
      <c r="F4" s="1423"/>
      <c r="G4" s="1424"/>
      <c r="H4" s="1425"/>
      <c r="I4" s="1423"/>
      <c r="J4" s="1424"/>
      <c r="K4" s="1425"/>
      <c r="L4" s="1424"/>
      <c r="M4" s="1424"/>
      <c r="N4" s="1425"/>
      <c r="O4" s="1424"/>
      <c r="P4" s="1424"/>
      <c r="Q4" s="1425"/>
      <c r="R4" s="1424"/>
      <c r="S4" s="1424"/>
      <c r="T4" s="1424"/>
      <c r="U4" s="1423"/>
      <c r="V4" s="1424"/>
      <c r="W4" s="1425"/>
      <c r="X4" s="1424"/>
      <c r="Y4" s="1424"/>
      <c r="Z4" s="1425"/>
      <c r="AA4" s="1423"/>
      <c r="AB4" s="1424"/>
      <c r="AC4" s="1427"/>
    </row>
    <row r="5" spans="1:29" ht="13.5" customHeight="1" x14ac:dyDescent="0.2">
      <c r="A5" s="1428" t="s">
        <v>72</v>
      </c>
      <c r="B5" s="44"/>
      <c r="C5" s="1430" t="s">
        <v>1695</v>
      </c>
      <c r="D5" s="1432" t="s">
        <v>2039</v>
      </c>
      <c r="E5" s="1434" t="s">
        <v>73</v>
      </c>
      <c r="F5" s="1430" t="s">
        <v>1695</v>
      </c>
      <c r="G5" s="1432" t="s">
        <v>2039</v>
      </c>
      <c r="H5" s="1434" t="s">
        <v>73</v>
      </c>
      <c r="I5" s="1430" t="s">
        <v>1695</v>
      </c>
      <c r="J5" s="1432" t="s">
        <v>2039</v>
      </c>
      <c r="K5" s="1434" t="s">
        <v>73</v>
      </c>
      <c r="L5" s="1430" t="s">
        <v>1695</v>
      </c>
      <c r="M5" s="1432" t="s">
        <v>2039</v>
      </c>
      <c r="N5" s="1434" t="s">
        <v>73</v>
      </c>
      <c r="O5" s="1430" t="s">
        <v>1695</v>
      </c>
      <c r="P5" s="1432" t="s">
        <v>2039</v>
      </c>
      <c r="Q5" s="1434" t="s">
        <v>73</v>
      </c>
      <c r="R5" s="1430" t="s">
        <v>1695</v>
      </c>
      <c r="S5" s="1432" t="s">
        <v>2039</v>
      </c>
      <c r="T5" s="1434" t="s">
        <v>73</v>
      </c>
      <c r="U5" s="1430" t="s">
        <v>1695</v>
      </c>
      <c r="V5" s="1432" t="s">
        <v>2039</v>
      </c>
      <c r="W5" s="1434" t="s">
        <v>73</v>
      </c>
      <c r="X5" s="1430" t="s">
        <v>1695</v>
      </c>
      <c r="Y5" s="1432" t="s">
        <v>2039</v>
      </c>
      <c r="Z5" s="1434" t="s">
        <v>73</v>
      </c>
      <c r="AA5" s="1430" t="s">
        <v>1695</v>
      </c>
      <c r="AB5" s="1432" t="s">
        <v>2039</v>
      </c>
      <c r="AC5" s="1438" t="s">
        <v>73</v>
      </c>
    </row>
    <row r="6" spans="1:29" ht="11.25" customHeight="1" thickBot="1" x14ac:dyDescent="0.25">
      <c r="A6" s="1429"/>
      <c r="B6" s="45"/>
      <c r="C6" s="1431"/>
      <c r="D6" s="1433"/>
      <c r="E6" s="1435"/>
      <c r="F6" s="1431"/>
      <c r="G6" s="1433"/>
      <c r="H6" s="1435"/>
      <c r="I6" s="1431"/>
      <c r="J6" s="1433"/>
      <c r="K6" s="1435"/>
      <c r="L6" s="1431"/>
      <c r="M6" s="1433"/>
      <c r="N6" s="1435"/>
      <c r="O6" s="1431"/>
      <c r="P6" s="1433"/>
      <c r="Q6" s="1435"/>
      <c r="R6" s="1431"/>
      <c r="S6" s="1433"/>
      <c r="T6" s="1435"/>
      <c r="U6" s="1431"/>
      <c r="V6" s="1433"/>
      <c r="W6" s="1435"/>
      <c r="X6" s="1431"/>
      <c r="Y6" s="1433"/>
      <c r="Z6" s="1435"/>
      <c r="AA6" s="1431"/>
      <c r="AB6" s="1433"/>
      <c r="AC6" s="1439"/>
    </row>
    <row r="7" spans="1:29" ht="33" customHeight="1" thickTop="1" x14ac:dyDescent="0.2">
      <c r="A7" s="1440" t="s">
        <v>74</v>
      </c>
      <c r="B7" s="1441"/>
      <c r="C7" s="467">
        <v>0</v>
      </c>
      <c r="D7" s="46">
        <v>15</v>
      </c>
      <c r="E7" s="47">
        <f>D7-C7</f>
        <v>15</v>
      </c>
      <c r="F7" s="467">
        <v>32</v>
      </c>
      <c r="G7" s="46">
        <v>31</v>
      </c>
      <c r="H7" s="47">
        <f>G7-F7</f>
        <v>-1</v>
      </c>
      <c r="I7" s="46">
        <v>0</v>
      </c>
      <c r="J7" s="46">
        <v>0</v>
      </c>
      <c r="K7" s="47">
        <f>J7-I7</f>
        <v>0</v>
      </c>
      <c r="L7" s="49">
        <v>0</v>
      </c>
      <c r="M7" s="46">
        <v>0</v>
      </c>
      <c r="N7" s="47">
        <f>M7-L7</f>
        <v>0</v>
      </c>
      <c r="O7" s="467">
        <v>0</v>
      </c>
      <c r="P7" s="46">
        <v>0</v>
      </c>
      <c r="Q7" s="47">
        <f>P7-O7</f>
        <v>0</v>
      </c>
      <c r="R7" s="46">
        <v>95</v>
      </c>
      <c r="S7" s="46">
        <v>84</v>
      </c>
      <c r="T7" s="48">
        <f>S7-R7</f>
        <v>-11</v>
      </c>
      <c r="U7" s="467">
        <v>21</v>
      </c>
      <c r="V7" s="46">
        <v>21</v>
      </c>
      <c r="W7" s="47">
        <f>V7-U7</f>
        <v>0</v>
      </c>
      <c r="X7" s="46">
        <v>1</v>
      </c>
      <c r="Y7" s="46">
        <v>1</v>
      </c>
      <c r="Z7" s="47">
        <f>Y7-X7</f>
        <v>0</v>
      </c>
      <c r="AA7" s="467">
        <f>C7+F7+I7+L7+O7+R7+U7+X7</f>
        <v>149</v>
      </c>
      <c r="AB7" s="49">
        <f>D7+G7+J7+M7+P7+S7+V7+Y7</f>
        <v>152</v>
      </c>
      <c r="AC7" s="46">
        <f t="shared" ref="AC7:AC20" si="0">AB7-AA7</f>
        <v>3</v>
      </c>
    </row>
    <row r="8" spans="1:29" ht="33" customHeight="1" x14ac:dyDescent="0.2">
      <c r="A8" s="1437" t="s">
        <v>2040</v>
      </c>
      <c r="B8" s="1442"/>
      <c r="C8" s="468">
        <v>3</v>
      </c>
      <c r="D8" s="46">
        <v>33</v>
      </c>
      <c r="E8" s="50">
        <f t="shared" ref="E8:E19" si="1">D8-C8</f>
        <v>30</v>
      </c>
      <c r="F8" s="468">
        <v>12</v>
      </c>
      <c r="G8" s="46">
        <v>13</v>
      </c>
      <c r="H8" s="50">
        <f t="shared" ref="H8:H19" si="2">G8-F8</f>
        <v>1</v>
      </c>
      <c r="I8" s="51">
        <v>0</v>
      </c>
      <c r="J8" s="46">
        <v>0</v>
      </c>
      <c r="K8" s="50">
        <f t="shared" ref="K8:K19" si="3">J8-I8</f>
        <v>0</v>
      </c>
      <c r="L8" s="469">
        <v>186</v>
      </c>
      <c r="M8" s="51">
        <v>199</v>
      </c>
      <c r="N8" s="50">
        <f t="shared" ref="N8:N19" si="4">M8-L8</f>
        <v>13</v>
      </c>
      <c r="O8" s="468">
        <v>0</v>
      </c>
      <c r="P8" s="51">
        <v>0</v>
      </c>
      <c r="Q8" s="50">
        <f t="shared" ref="Q8:Q19" si="5">P8-O8</f>
        <v>0</v>
      </c>
      <c r="R8" s="51">
        <v>166</v>
      </c>
      <c r="S8" s="51">
        <v>159</v>
      </c>
      <c r="T8" s="52">
        <f t="shared" ref="T8:T19" si="6">S8-R8</f>
        <v>-7</v>
      </c>
      <c r="U8" s="468">
        <v>5</v>
      </c>
      <c r="V8" s="51">
        <v>5</v>
      </c>
      <c r="W8" s="50">
        <f t="shared" ref="W8:W19" si="7">V8-U8</f>
        <v>0</v>
      </c>
      <c r="X8" s="51">
        <v>0</v>
      </c>
      <c r="Y8" s="51">
        <v>0</v>
      </c>
      <c r="Z8" s="50">
        <f t="shared" ref="Z8:Z19" si="8">Y8-X8</f>
        <v>0</v>
      </c>
      <c r="AA8" s="467">
        <f t="shared" ref="AA8:AB19" si="9">C8+F8+I8+L8+O8+R8+U8+X8</f>
        <v>372</v>
      </c>
      <c r="AB8" s="49">
        <f t="shared" si="9"/>
        <v>409</v>
      </c>
      <c r="AC8" s="46">
        <f t="shared" si="0"/>
        <v>37</v>
      </c>
    </row>
    <row r="9" spans="1:29" ht="33" customHeight="1" x14ac:dyDescent="0.2">
      <c r="A9" s="1436" t="s">
        <v>1696</v>
      </c>
      <c r="B9" s="1437"/>
      <c r="C9" s="470">
        <v>0</v>
      </c>
      <c r="D9" s="46">
        <v>0</v>
      </c>
      <c r="E9" s="54">
        <f t="shared" si="1"/>
        <v>0</v>
      </c>
      <c r="F9" s="470">
        <v>0</v>
      </c>
      <c r="G9" s="46">
        <v>0</v>
      </c>
      <c r="H9" s="54">
        <f t="shared" si="2"/>
        <v>0</v>
      </c>
      <c r="I9" s="55">
        <v>2</v>
      </c>
      <c r="J9" s="46">
        <v>3</v>
      </c>
      <c r="K9" s="54">
        <f t="shared" si="3"/>
        <v>1</v>
      </c>
      <c r="L9" s="471">
        <v>2</v>
      </c>
      <c r="M9" s="55">
        <v>2</v>
      </c>
      <c r="N9" s="54">
        <f t="shared" si="4"/>
        <v>0</v>
      </c>
      <c r="O9" s="470">
        <v>0</v>
      </c>
      <c r="P9" s="55">
        <v>0</v>
      </c>
      <c r="Q9" s="54">
        <f t="shared" si="5"/>
        <v>0</v>
      </c>
      <c r="R9" s="55">
        <v>17</v>
      </c>
      <c r="S9" s="55">
        <v>17</v>
      </c>
      <c r="T9" s="56">
        <f t="shared" si="6"/>
        <v>0</v>
      </c>
      <c r="U9" s="470">
        <v>2</v>
      </c>
      <c r="V9" s="55">
        <v>2</v>
      </c>
      <c r="W9" s="54">
        <f t="shared" si="7"/>
        <v>0</v>
      </c>
      <c r="X9" s="55">
        <v>1</v>
      </c>
      <c r="Y9" s="55">
        <v>1</v>
      </c>
      <c r="Z9" s="54">
        <f t="shared" si="8"/>
        <v>0</v>
      </c>
      <c r="AA9" s="467">
        <f t="shared" si="9"/>
        <v>24</v>
      </c>
      <c r="AB9" s="49">
        <f t="shared" si="9"/>
        <v>25</v>
      </c>
      <c r="AC9" s="46">
        <f t="shared" si="0"/>
        <v>1</v>
      </c>
    </row>
    <row r="10" spans="1:29" ht="33" customHeight="1" x14ac:dyDescent="0.2">
      <c r="A10" s="1436" t="s">
        <v>1697</v>
      </c>
      <c r="B10" s="1445"/>
      <c r="C10" s="468">
        <v>3</v>
      </c>
      <c r="D10" s="53">
        <v>22</v>
      </c>
      <c r="E10" s="50">
        <f t="shared" si="1"/>
        <v>19</v>
      </c>
      <c r="F10" s="468">
        <v>2</v>
      </c>
      <c r="G10" s="53">
        <v>2</v>
      </c>
      <c r="H10" s="50">
        <f t="shared" si="2"/>
        <v>0</v>
      </c>
      <c r="I10" s="51">
        <v>1</v>
      </c>
      <c r="J10" s="46">
        <v>2</v>
      </c>
      <c r="K10" s="50">
        <f t="shared" si="3"/>
        <v>1</v>
      </c>
      <c r="L10" s="469">
        <v>5</v>
      </c>
      <c r="M10" s="51">
        <v>6</v>
      </c>
      <c r="N10" s="50">
        <f t="shared" si="4"/>
        <v>1</v>
      </c>
      <c r="O10" s="468">
        <v>0</v>
      </c>
      <c r="P10" s="51">
        <v>0</v>
      </c>
      <c r="Q10" s="50">
        <f t="shared" si="5"/>
        <v>0</v>
      </c>
      <c r="R10" s="51">
        <v>27</v>
      </c>
      <c r="S10" s="51">
        <v>25</v>
      </c>
      <c r="T10" s="52">
        <f t="shared" si="6"/>
        <v>-2</v>
      </c>
      <c r="U10" s="468">
        <v>11</v>
      </c>
      <c r="V10" s="51">
        <v>11</v>
      </c>
      <c r="W10" s="50">
        <f t="shared" si="7"/>
        <v>0</v>
      </c>
      <c r="X10" s="51">
        <v>0</v>
      </c>
      <c r="Y10" s="51">
        <v>0</v>
      </c>
      <c r="Z10" s="50">
        <f t="shared" si="8"/>
        <v>0</v>
      </c>
      <c r="AA10" s="467">
        <f t="shared" si="9"/>
        <v>49</v>
      </c>
      <c r="AB10" s="49">
        <f>D10+G10+J10+M10+P10+S10+V10+Y10</f>
        <v>68</v>
      </c>
      <c r="AC10" s="46">
        <f t="shared" si="0"/>
        <v>19</v>
      </c>
    </row>
    <row r="11" spans="1:29" ht="33" customHeight="1" x14ac:dyDescent="0.2">
      <c r="A11" s="1436" t="s">
        <v>1698</v>
      </c>
      <c r="B11" s="1445"/>
      <c r="C11" s="468">
        <v>3</v>
      </c>
      <c r="D11" s="53">
        <v>19</v>
      </c>
      <c r="E11" s="50">
        <f t="shared" si="1"/>
        <v>16</v>
      </c>
      <c r="F11" s="468">
        <v>0</v>
      </c>
      <c r="G11" s="53">
        <v>0</v>
      </c>
      <c r="H11" s="50">
        <f t="shared" si="2"/>
        <v>0</v>
      </c>
      <c r="I11" s="51">
        <v>0</v>
      </c>
      <c r="J11" s="46">
        <v>0</v>
      </c>
      <c r="K11" s="50">
        <f t="shared" si="3"/>
        <v>0</v>
      </c>
      <c r="L11" s="469">
        <v>43</v>
      </c>
      <c r="M11" s="51">
        <v>43</v>
      </c>
      <c r="N11" s="50">
        <f t="shared" si="4"/>
        <v>0</v>
      </c>
      <c r="O11" s="468">
        <v>0</v>
      </c>
      <c r="P11" s="51">
        <v>0</v>
      </c>
      <c r="Q11" s="50">
        <f t="shared" si="5"/>
        <v>0</v>
      </c>
      <c r="R11" s="51">
        <v>17</v>
      </c>
      <c r="S11" s="51">
        <v>17</v>
      </c>
      <c r="T11" s="52">
        <f t="shared" si="6"/>
        <v>0</v>
      </c>
      <c r="U11" s="468">
        <v>6</v>
      </c>
      <c r="V11" s="51">
        <v>6</v>
      </c>
      <c r="W11" s="50">
        <f t="shared" si="7"/>
        <v>0</v>
      </c>
      <c r="X11" s="51">
        <v>0</v>
      </c>
      <c r="Y11" s="51">
        <v>0</v>
      </c>
      <c r="Z11" s="50">
        <f t="shared" si="8"/>
        <v>0</v>
      </c>
      <c r="AA11" s="467">
        <f t="shared" si="9"/>
        <v>69</v>
      </c>
      <c r="AB11" s="49">
        <f t="shared" si="9"/>
        <v>85</v>
      </c>
      <c r="AC11" s="46">
        <f t="shared" si="0"/>
        <v>16</v>
      </c>
    </row>
    <row r="12" spans="1:29" ht="33" customHeight="1" x14ac:dyDescent="0.2">
      <c r="A12" s="1436" t="s">
        <v>2041</v>
      </c>
      <c r="B12" s="1437"/>
      <c r="C12" s="468">
        <v>0</v>
      </c>
      <c r="D12" s="51">
        <v>0</v>
      </c>
      <c r="E12" s="57">
        <f t="shared" si="1"/>
        <v>0</v>
      </c>
      <c r="F12" s="468">
        <v>1</v>
      </c>
      <c r="G12" s="51">
        <v>1</v>
      </c>
      <c r="H12" s="57">
        <f t="shared" si="2"/>
        <v>0</v>
      </c>
      <c r="I12" s="51">
        <v>0</v>
      </c>
      <c r="J12" s="46">
        <v>0</v>
      </c>
      <c r="K12" s="50">
        <f t="shared" si="3"/>
        <v>0</v>
      </c>
      <c r="L12" s="469">
        <v>2</v>
      </c>
      <c r="M12" s="51">
        <v>3</v>
      </c>
      <c r="N12" s="50">
        <f t="shared" si="4"/>
        <v>1</v>
      </c>
      <c r="O12" s="468">
        <v>0</v>
      </c>
      <c r="P12" s="51">
        <v>0</v>
      </c>
      <c r="Q12" s="50">
        <f t="shared" si="5"/>
        <v>0</v>
      </c>
      <c r="R12" s="51">
        <v>3</v>
      </c>
      <c r="S12" s="51">
        <v>3</v>
      </c>
      <c r="T12" s="52">
        <f t="shared" si="6"/>
        <v>0</v>
      </c>
      <c r="U12" s="468">
        <v>3</v>
      </c>
      <c r="V12" s="51">
        <v>3</v>
      </c>
      <c r="W12" s="50">
        <f t="shared" si="7"/>
        <v>0</v>
      </c>
      <c r="X12" s="51">
        <v>0</v>
      </c>
      <c r="Y12" s="51">
        <v>0</v>
      </c>
      <c r="Z12" s="50">
        <f t="shared" si="8"/>
        <v>0</v>
      </c>
      <c r="AA12" s="467">
        <f t="shared" si="9"/>
        <v>9</v>
      </c>
      <c r="AB12" s="49">
        <f t="shared" si="9"/>
        <v>10</v>
      </c>
      <c r="AC12" s="46">
        <f t="shared" si="0"/>
        <v>1</v>
      </c>
    </row>
    <row r="13" spans="1:29" ht="33" customHeight="1" x14ac:dyDescent="0.2">
      <c r="A13" s="1436" t="s">
        <v>2042</v>
      </c>
      <c r="B13" s="1437"/>
      <c r="C13" s="468">
        <v>18</v>
      </c>
      <c r="D13" s="46">
        <v>108</v>
      </c>
      <c r="E13" s="50">
        <f t="shared" si="1"/>
        <v>90</v>
      </c>
      <c r="F13" s="468">
        <v>19</v>
      </c>
      <c r="G13" s="46">
        <v>23</v>
      </c>
      <c r="H13" s="50">
        <f t="shared" si="2"/>
        <v>4</v>
      </c>
      <c r="I13" s="51">
        <v>274</v>
      </c>
      <c r="J13" s="46">
        <v>274</v>
      </c>
      <c r="K13" s="50">
        <f t="shared" si="3"/>
        <v>0</v>
      </c>
      <c r="L13" s="469">
        <v>380</v>
      </c>
      <c r="M13" s="51">
        <v>381</v>
      </c>
      <c r="N13" s="50">
        <f t="shared" si="4"/>
        <v>1</v>
      </c>
      <c r="O13" s="468">
        <v>0</v>
      </c>
      <c r="P13" s="51">
        <v>0</v>
      </c>
      <c r="Q13" s="50">
        <f t="shared" si="5"/>
        <v>0</v>
      </c>
      <c r="R13" s="51">
        <v>687</v>
      </c>
      <c r="S13" s="51">
        <v>688</v>
      </c>
      <c r="T13" s="52">
        <f t="shared" si="6"/>
        <v>1</v>
      </c>
      <c r="U13" s="468">
        <v>247</v>
      </c>
      <c r="V13" s="51">
        <v>251</v>
      </c>
      <c r="W13" s="50">
        <f t="shared" si="7"/>
        <v>4</v>
      </c>
      <c r="X13" s="51">
        <v>0</v>
      </c>
      <c r="Y13" s="51">
        <v>0</v>
      </c>
      <c r="Z13" s="50">
        <f t="shared" si="8"/>
        <v>0</v>
      </c>
      <c r="AA13" s="467">
        <f t="shared" si="9"/>
        <v>1625</v>
      </c>
      <c r="AB13" s="49">
        <f t="shared" si="9"/>
        <v>1725</v>
      </c>
      <c r="AC13" s="46">
        <f t="shared" si="0"/>
        <v>100</v>
      </c>
    </row>
    <row r="14" spans="1:29" ht="33" customHeight="1" x14ac:dyDescent="0.2">
      <c r="A14" s="1436" t="s">
        <v>2043</v>
      </c>
      <c r="B14" s="1437"/>
      <c r="C14" s="468">
        <v>0</v>
      </c>
      <c r="D14" s="46">
        <v>0</v>
      </c>
      <c r="E14" s="50">
        <f t="shared" si="1"/>
        <v>0</v>
      </c>
      <c r="F14" s="468">
        <v>21</v>
      </c>
      <c r="G14" s="46">
        <v>22</v>
      </c>
      <c r="H14" s="50">
        <f t="shared" si="2"/>
        <v>1</v>
      </c>
      <c r="I14" s="51">
        <v>5</v>
      </c>
      <c r="J14" s="46">
        <v>5</v>
      </c>
      <c r="K14" s="50">
        <f t="shared" si="3"/>
        <v>0</v>
      </c>
      <c r="L14" s="469">
        <v>684</v>
      </c>
      <c r="M14" s="51">
        <v>708</v>
      </c>
      <c r="N14" s="50">
        <f t="shared" si="4"/>
        <v>24</v>
      </c>
      <c r="O14" s="468">
        <v>2</v>
      </c>
      <c r="P14" s="51">
        <v>3</v>
      </c>
      <c r="Q14" s="50">
        <f t="shared" si="5"/>
        <v>1</v>
      </c>
      <c r="R14" s="51">
        <v>1310</v>
      </c>
      <c r="S14" s="51">
        <v>1298</v>
      </c>
      <c r="T14" s="52">
        <f t="shared" si="6"/>
        <v>-12</v>
      </c>
      <c r="U14" s="468">
        <v>78</v>
      </c>
      <c r="V14" s="51">
        <v>80</v>
      </c>
      <c r="W14" s="50">
        <f t="shared" si="7"/>
        <v>2</v>
      </c>
      <c r="X14" s="51">
        <v>0</v>
      </c>
      <c r="Y14" s="51">
        <v>0</v>
      </c>
      <c r="Z14" s="50">
        <f t="shared" si="8"/>
        <v>0</v>
      </c>
      <c r="AA14" s="467">
        <f t="shared" si="9"/>
        <v>2100</v>
      </c>
      <c r="AB14" s="49">
        <f t="shared" si="9"/>
        <v>2116</v>
      </c>
      <c r="AC14" s="46">
        <f t="shared" si="0"/>
        <v>16</v>
      </c>
    </row>
    <row r="15" spans="1:29" ht="33" customHeight="1" x14ac:dyDescent="0.2">
      <c r="A15" s="1436" t="s">
        <v>2044</v>
      </c>
      <c r="B15" s="1437"/>
      <c r="C15" s="468">
        <v>3</v>
      </c>
      <c r="D15" s="46">
        <v>46</v>
      </c>
      <c r="E15" s="50">
        <f t="shared" si="1"/>
        <v>43</v>
      </c>
      <c r="F15" s="468">
        <v>67</v>
      </c>
      <c r="G15" s="46">
        <v>65</v>
      </c>
      <c r="H15" s="50">
        <f t="shared" si="2"/>
        <v>-2</v>
      </c>
      <c r="I15" s="51">
        <v>28</v>
      </c>
      <c r="J15" s="46">
        <v>29</v>
      </c>
      <c r="K15" s="50">
        <f t="shared" si="3"/>
        <v>1</v>
      </c>
      <c r="L15" s="469">
        <v>241</v>
      </c>
      <c r="M15" s="51">
        <v>253</v>
      </c>
      <c r="N15" s="50">
        <f t="shared" si="4"/>
        <v>12</v>
      </c>
      <c r="O15" s="468">
        <v>0</v>
      </c>
      <c r="P15" s="51">
        <v>0</v>
      </c>
      <c r="Q15" s="50">
        <f t="shared" si="5"/>
        <v>0</v>
      </c>
      <c r="R15" s="51">
        <v>139</v>
      </c>
      <c r="S15" s="51">
        <v>142</v>
      </c>
      <c r="T15" s="52">
        <f t="shared" si="6"/>
        <v>3</v>
      </c>
      <c r="U15" s="468">
        <v>13</v>
      </c>
      <c r="V15" s="51">
        <v>14</v>
      </c>
      <c r="W15" s="50">
        <f t="shared" si="7"/>
        <v>1</v>
      </c>
      <c r="X15" s="51">
        <v>0</v>
      </c>
      <c r="Y15" s="51">
        <v>0</v>
      </c>
      <c r="Z15" s="50">
        <f t="shared" si="8"/>
        <v>0</v>
      </c>
      <c r="AA15" s="467">
        <f t="shared" si="9"/>
        <v>491</v>
      </c>
      <c r="AB15" s="49">
        <f t="shared" si="9"/>
        <v>549</v>
      </c>
      <c r="AC15" s="46">
        <f t="shared" si="0"/>
        <v>58</v>
      </c>
    </row>
    <row r="16" spans="1:29" ht="33" customHeight="1" x14ac:dyDescent="0.2">
      <c r="A16" s="1436" t="s">
        <v>2045</v>
      </c>
      <c r="B16" s="1437"/>
      <c r="C16" s="468">
        <v>0</v>
      </c>
      <c r="D16" s="46">
        <v>0</v>
      </c>
      <c r="E16" s="50">
        <f t="shared" si="1"/>
        <v>0</v>
      </c>
      <c r="F16" s="468">
        <v>0</v>
      </c>
      <c r="G16" s="46">
        <v>0</v>
      </c>
      <c r="H16" s="50">
        <f t="shared" si="2"/>
        <v>0</v>
      </c>
      <c r="I16" s="51">
        <v>4</v>
      </c>
      <c r="J16" s="46">
        <v>5</v>
      </c>
      <c r="K16" s="50">
        <f t="shared" si="3"/>
        <v>1</v>
      </c>
      <c r="L16" s="469">
        <v>2</v>
      </c>
      <c r="M16" s="51">
        <v>2</v>
      </c>
      <c r="N16" s="50">
        <f t="shared" si="4"/>
        <v>0</v>
      </c>
      <c r="O16" s="468">
        <v>0</v>
      </c>
      <c r="P16" s="51">
        <v>0</v>
      </c>
      <c r="Q16" s="50">
        <f t="shared" si="5"/>
        <v>0</v>
      </c>
      <c r="R16" s="51">
        <v>4</v>
      </c>
      <c r="S16" s="51">
        <v>3</v>
      </c>
      <c r="T16" s="52">
        <f t="shared" si="6"/>
        <v>-1</v>
      </c>
      <c r="U16" s="468">
        <v>0</v>
      </c>
      <c r="V16" s="51">
        <v>0</v>
      </c>
      <c r="W16" s="50">
        <f t="shared" si="7"/>
        <v>0</v>
      </c>
      <c r="X16" s="51">
        <v>0</v>
      </c>
      <c r="Y16" s="51">
        <v>0</v>
      </c>
      <c r="Z16" s="50">
        <f t="shared" si="8"/>
        <v>0</v>
      </c>
      <c r="AA16" s="467">
        <f t="shared" si="9"/>
        <v>10</v>
      </c>
      <c r="AB16" s="49">
        <f t="shared" si="9"/>
        <v>10</v>
      </c>
      <c r="AC16" s="46">
        <f t="shared" si="0"/>
        <v>0</v>
      </c>
    </row>
    <row r="17" spans="1:29" ht="33" customHeight="1" x14ac:dyDescent="0.2">
      <c r="A17" s="1436" t="s">
        <v>2046</v>
      </c>
      <c r="B17" s="1437"/>
      <c r="C17" s="468">
        <v>0</v>
      </c>
      <c r="D17" s="46">
        <v>0</v>
      </c>
      <c r="E17" s="50">
        <f t="shared" si="1"/>
        <v>0</v>
      </c>
      <c r="F17" s="468">
        <v>4</v>
      </c>
      <c r="G17" s="46">
        <v>4</v>
      </c>
      <c r="H17" s="50">
        <f t="shared" si="2"/>
        <v>0</v>
      </c>
      <c r="I17" s="51">
        <v>7</v>
      </c>
      <c r="J17" s="46">
        <v>9</v>
      </c>
      <c r="K17" s="50">
        <f t="shared" si="3"/>
        <v>2</v>
      </c>
      <c r="L17" s="469">
        <v>16</v>
      </c>
      <c r="M17" s="51">
        <v>18</v>
      </c>
      <c r="N17" s="50">
        <f t="shared" si="4"/>
        <v>2</v>
      </c>
      <c r="O17" s="468">
        <v>0</v>
      </c>
      <c r="P17" s="51">
        <v>0</v>
      </c>
      <c r="Q17" s="50">
        <f t="shared" si="5"/>
        <v>0</v>
      </c>
      <c r="R17" s="51">
        <v>18</v>
      </c>
      <c r="S17" s="51">
        <v>19</v>
      </c>
      <c r="T17" s="52">
        <f t="shared" si="6"/>
        <v>1</v>
      </c>
      <c r="U17" s="468">
        <v>2</v>
      </c>
      <c r="V17" s="51">
        <v>2</v>
      </c>
      <c r="W17" s="50">
        <f t="shared" si="7"/>
        <v>0</v>
      </c>
      <c r="X17" s="51">
        <v>0</v>
      </c>
      <c r="Y17" s="51">
        <v>0</v>
      </c>
      <c r="Z17" s="50">
        <f t="shared" si="8"/>
        <v>0</v>
      </c>
      <c r="AA17" s="467">
        <f>C17+F17+I17+L17+O17+R17+U17+X17</f>
        <v>47</v>
      </c>
      <c r="AB17" s="49">
        <f t="shared" si="9"/>
        <v>52</v>
      </c>
      <c r="AC17" s="46">
        <f t="shared" si="0"/>
        <v>5</v>
      </c>
    </row>
    <row r="18" spans="1:29" ht="33" customHeight="1" x14ac:dyDescent="0.2">
      <c r="A18" s="1436" t="s">
        <v>2047</v>
      </c>
      <c r="B18" s="1437"/>
      <c r="C18" s="468">
        <v>0</v>
      </c>
      <c r="D18" s="46">
        <v>0</v>
      </c>
      <c r="E18" s="50">
        <f t="shared" si="1"/>
        <v>0</v>
      </c>
      <c r="F18" s="468">
        <v>73</v>
      </c>
      <c r="G18" s="46">
        <v>72</v>
      </c>
      <c r="H18" s="50">
        <f t="shared" si="2"/>
        <v>-1</v>
      </c>
      <c r="I18" s="51">
        <v>0</v>
      </c>
      <c r="J18" s="46">
        <v>1</v>
      </c>
      <c r="K18" s="50">
        <f t="shared" si="3"/>
        <v>1</v>
      </c>
      <c r="L18" s="469">
        <v>396</v>
      </c>
      <c r="M18" s="51">
        <v>423</v>
      </c>
      <c r="N18" s="50">
        <f t="shared" si="4"/>
        <v>27</v>
      </c>
      <c r="O18" s="468">
        <v>0</v>
      </c>
      <c r="P18" s="51">
        <v>0</v>
      </c>
      <c r="Q18" s="50">
        <f t="shared" si="5"/>
        <v>0</v>
      </c>
      <c r="R18" s="51">
        <v>821</v>
      </c>
      <c r="S18" s="51">
        <v>821</v>
      </c>
      <c r="T18" s="52">
        <f t="shared" si="6"/>
        <v>0</v>
      </c>
      <c r="U18" s="468">
        <v>62</v>
      </c>
      <c r="V18" s="51">
        <v>64</v>
      </c>
      <c r="W18" s="50">
        <f t="shared" si="7"/>
        <v>2</v>
      </c>
      <c r="X18" s="51">
        <v>0</v>
      </c>
      <c r="Y18" s="51">
        <v>0</v>
      </c>
      <c r="Z18" s="50">
        <f t="shared" si="8"/>
        <v>0</v>
      </c>
      <c r="AA18" s="467">
        <f t="shared" si="9"/>
        <v>1352</v>
      </c>
      <c r="AB18" s="49">
        <f t="shared" si="9"/>
        <v>1381</v>
      </c>
      <c r="AC18" s="46">
        <f t="shared" si="0"/>
        <v>29</v>
      </c>
    </row>
    <row r="19" spans="1:29" ht="33" customHeight="1" thickBot="1" x14ac:dyDescent="0.25">
      <c r="A19" s="1443" t="s">
        <v>2048</v>
      </c>
      <c r="B19" s="1444"/>
      <c r="C19" s="472">
        <v>90</v>
      </c>
      <c r="D19" s="46">
        <v>150</v>
      </c>
      <c r="E19" s="58">
        <f t="shared" si="1"/>
        <v>60</v>
      </c>
      <c r="F19" s="472">
        <v>44</v>
      </c>
      <c r="G19" s="46">
        <v>48</v>
      </c>
      <c r="H19" s="58">
        <f t="shared" si="2"/>
        <v>4</v>
      </c>
      <c r="I19" s="59">
        <v>146</v>
      </c>
      <c r="J19" s="46">
        <v>143</v>
      </c>
      <c r="K19" s="58">
        <f t="shared" si="3"/>
        <v>-3</v>
      </c>
      <c r="L19" s="473">
        <v>4486</v>
      </c>
      <c r="M19" s="59">
        <v>4590</v>
      </c>
      <c r="N19" s="58">
        <f t="shared" si="4"/>
        <v>104</v>
      </c>
      <c r="O19" s="472">
        <v>0</v>
      </c>
      <c r="P19" s="59">
        <v>0</v>
      </c>
      <c r="Q19" s="58">
        <f t="shared" si="5"/>
        <v>0</v>
      </c>
      <c r="R19" s="59">
        <v>423</v>
      </c>
      <c r="S19" s="59">
        <v>409</v>
      </c>
      <c r="T19" s="60">
        <f t="shared" si="6"/>
        <v>-14</v>
      </c>
      <c r="U19" s="472">
        <v>75</v>
      </c>
      <c r="V19" s="59">
        <v>75</v>
      </c>
      <c r="W19" s="58">
        <f t="shared" si="7"/>
        <v>0</v>
      </c>
      <c r="X19" s="59">
        <v>0</v>
      </c>
      <c r="Y19" s="59">
        <v>0</v>
      </c>
      <c r="Z19" s="58">
        <f t="shared" si="8"/>
        <v>0</v>
      </c>
      <c r="AA19" s="467">
        <f t="shared" si="9"/>
        <v>5264</v>
      </c>
      <c r="AB19" s="49">
        <f>D19+G19+J19+M19+P19+S19+V19+Y19</f>
        <v>5415</v>
      </c>
      <c r="AC19" s="46">
        <f t="shared" si="0"/>
        <v>151</v>
      </c>
    </row>
    <row r="20" spans="1:29" ht="33" customHeight="1" thickTop="1" x14ac:dyDescent="0.2">
      <c r="A20" s="61" t="s">
        <v>2049</v>
      </c>
      <c r="B20" s="62"/>
      <c r="C20" s="63">
        <f t="shared" ref="C20" si="10">SUM(C7:C19)</f>
        <v>120</v>
      </c>
      <c r="D20" s="64">
        <f t="shared" ref="D20:AB20" si="11">SUM(D7:D19)</f>
        <v>393</v>
      </c>
      <c r="E20" s="65">
        <f t="shared" si="11"/>
        <v>273</v>
      </c>
      <c r="F20" s="63">
        <f t="shared" si="11"/>
        <v>275</v>
      </c>
      <c r="G20" s="64">
        <f t="shared" si="11"/>
        <v>281</v>
      </c>
      <c r="H20" s="65">
        <f t="shared" si="11"/>
        <v>6</v>
      </c>
      <c r="I20" s="64">
        <f t="shared" si="11"/>
        <v>467</v>
      </c>
      <c r="J20" s="64">
        <f t="shared" si="11"/>
        <v>471</v>
      </c>
      <c r="K20" s="65">
        <f t="shared" si="11"/>
        <v>4</v>
      </c>
      <c r="L20" s="63">
        <f t="shared" si="11"/>
        <v>6443</v>
      </c>
      <c r="M20" s="64">
        <f t="shared" si="11"/>
        <v>6628</v>
      </c>
      <c r="N20" s="65">
        <f t="shared" si="11"/>
        <v>185</v>
      </c>
      <c r="O20" s="63">
        <f t="shared" si="11"/>
        <v>2</v>
      </c>
      <c r="P20" s="64">
        <f t="shared" si="11"/>
        <v>3</v>
      </c>
      <c r="Q20" s="65">
        <f t="shared" si="11"/>
        <v>1</v>
      </c>
      <c r="R20" s="64">
        <f t="shared" si="11"/>
        <v>3727</v>
      </c>
      <c r="S20" s="64">
        <f t="shared" si="11"/>
        <v>3685</v>
      </c>
      <c r="T20" s="65">
        <f t="shared" si="11"/>
        <v>-42</v>
      </c>
      <c r="U20" s="63">
        <f t="shared" si="11"/>
        <v>525</v>
      </c>
      <c r="V20" s="64">
        <f t="shared" si="11"/>
        <v>534</v>
      </c>
      <c r="W20" s="65">
        <f t="shared" si="11"/>
        <v>9</v>
      </c>
      <c r="X20" s="64">
        <f t="shared" si="11"/>
        <v>2</v>
      </c>
      <c r="Y20" s="64">
        <f t="shared" si="11"/>
        <v>2</v>
      </c>
      <c r="Z20" s="65">
        <f t="shared" si="11"/>
        <v>0</v>
      </c>
      <c r="AA20" s="778">
        <f t="shared" si="11"/>
        <v>11561</v>
      </c>
      <c r="AB20" s="64">
        <f t="shared" si="11"/>
        <v>11997</v>
      </c>
      <c r="AC20" s="66">
        <f t="shared" si="0"/>
        <v>436</v>
      </c>
    </row>
    <row r="21" spans="1:29" ht="27" customHeight="1" x14ac:dyDescent="0.2">
      <c r="A21" s="67" t="s">
        <v>2011</v>
      </c>
      <c r="B21" s="67"/>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row>
    <row r="22" spans="1:29" s="1364" customFormat="1" ht="27" customHeight="1" x14ac:dyDescent="0.2">
      <c r="A22" s="474" t="s">
        <v>2012</v>
      </c>
      <c r="B22" s="475"/>
      <c r="C22" s="475"/>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row>
    <row r="23" spans="1:29" ht="27" customHeight="1" x14ac:dyDescent="0.2">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row>
    <row r="24" spans="1:29" ht="27" customHeight="1" x14ac:dyDescent="0.2">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row>
    <row r="25" spans="1:29" ht="27" customHeight="1" x14ac:dyDescent="0.2">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row>
    <row r="26" spans="1:29" ht="27" customHeight="1" x14ac:dyDescent="0.2">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row>
    <row r="27" spans="1:29" ht="27" customHeight="1" x14ac:dyDescent="0.2">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row>
    <row r="28" spans="1:29" ht="27" customHeight="1" x14ac:dyDescent="0.2">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row>
    <row r="29" spans="1:29" ht="27" customHeight="1" x14ac:dyDescent="0.2">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row>
    <row r="30" spans="1:29" ht="27" customHeight="1" x14ac:dyDescent="0.2">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row>
    <row r="31" spans="1:29" ht="27" customHeight="1" x14ac:dyDescent="0.2">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row>
    <row r="32" spans="1:29" ht="27" customHeight="1" x14ac:dyDescent="0.2">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row>
    <row r="33" spans="1:29" ht="27" customHeight="1" x14ac:dyDescent="0.2">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29" ht="27" customHeight="1" x14ac:dyDescent="0.2">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row>
    <row r="35" spans="1:29" ht="27" customHeight="1" x14ac:dyDescent="0.2">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row>
    <row r="36" spans="1:29" ht="27" customHeight="1" x14ac:dyDescent="0.2">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row>
    <row r="37" spans="1:29" ht="27" customHeight="1" x14ac:dyDescent="0.2">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row>
    <row r="38" spans="1:29" ht="27" customHeight="1" x14ac:dyDescent="0.2">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row>
    <row r="39" spans="1:29" ht="27" customHeight="1" x14ac:dyDescent="0.2">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row>
    <row r="40" spans="1:29" ht="27" customHeight="1" x14ac:dyDescent="0.2">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row>
    <row r="41" spans="1:29" ht="27" customHeight="1" x14ac:dyDescent="0.2">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row>
    <row r="42" spans="1:29" ht="27" customHeight="1" x14ac:dyDescent="0.2">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row>
    <row r="43" spans="1:29" ht="27" customHeight="1" x14ac:dyDescent="0.2">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row>
    <row r="44" spans="1:29" ht="27" customHeight="1" x14ac:dyDescent="0.2">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row>
    <row r="45" spans="1:29" ht="27" customHeight="1" x14ac:dyDescent="0.2">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row>
    <row r="46" spans="1:29" ht="27" customHeight="1" x14ac:dyDescent="0.2">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row>
    <row r="47" spans="1:29" ht="27" customHeight="1" x14ac:dyDescent="0.2">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row>
    <row r="48" spans="1:29" ht="27" customHeight="1" x14ac:dyDescent="0.2">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row>
    <row r="49" spans="1:29" ht="27" customHeight="1" x14ac:dyDescent="0.2">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row>
  </sheetData>
  <mergeCells count="50">
    <mergeCell ref="A16:B16"/>
    <mergeCell ref="A17:B17"/>
    <mergeCell ref="A18:B18"/>
    <mergeCell ref="A19:B19"/>
    <mergeCell ref="A10:B10"/>
    <mergeCell ref="A11:B11"/>
    <mergeCell ref="A12:B12"/>
    <mergeCell ref="A13:B13"/>
    <mergeCell ref="A14:B14"/>
    <mergeCell ref="A15:B15"/>
    <mergeCell ref="AA5:AA6"/>
    <mergeCell ref="AB5:AB6"/>
    <mergeCell ref="AC5:AC6"/>
    <mergeCell ref="A7:B7"/>
    <mergeCell ref="A8:B8"/>
    <mergeCell ref="Y5:Y6"/>
    <mergeCell ref="Z5:Z6"/>
    <mergeCell ref="N5:N6"/>
    <mergeCell ref="A9:B9"/>
    <mergeCell ref="U5:U6"/>
    <mergeCell ref="V5:V6"/>
    <mergeCell ref="W5:W6"/>
    <mergeCell ref="X5:X6"/>
    <mergeCell ref="O5:O6"/>
    <mergeCell ref="P5:P6"/>
    <mergeCell ref="Q5:Q6"/>
    <mergeCell ref="R5:R6"/>
    <mergeCell ref="S5:S6"/>
    <mergeCell ref="T5:T6"/>
    <mergeCell ref="I5:I6"/>
    <mergeCell ref="J5:J6"/>
    <mergeCell ref="K5:K6"/>
    <mergeCell ref="L5:L6"/>
    <mergeCell ref="M5:M6"/>
    <mergeCell ref="U3:W4"/>
    <mergeCell ref="X3:Z4"/>
    <mergeCell ref="AA3:AC4"/>
    <mergeCell ref="A5:A6"/>
    <mergeCell ref="C5:C6"/>
    <mergeCell ref="D5:D6"/>
    <mergeCell ref="E5:E6"/>
    <mergeCell ref="F5:F6"/>
    <mergeCell ref="G5:G6"/>
    <mergeCell ref="H5:H6"/>
    <mergeCell ref="C3:E4"/>
    <mergeCell ref="F3:H4"/>
    <mergeCell ref="I3:K4"/>
    <mergeCell ref="L3:N4"/>
    <mergeCell ref="O3:Q4"/>
    <mergeCell ref="R3:T4"/>
  </mergeCells>
  <phoneticPr fontId="6"/>
  <printOptions horizontalCentered="1"/>
  <pageMargins left="0.78740157480314965" right="0.78740157480314965" top="0.78740157480314965" bottom="0.78740157480314965" header="0.51181102362204722" footer="0.51181102362204722"/>
  <pageSetup paperSize="9" scale="59"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1:AN217"/>
  <sheetViews>
    <sheetView showZeros="0" view="pageBreakPreview" zoomScale="75" zoomScaleNormal="100" zoomScaleSheetLayoutView="75" workbookViewId="0">
      <pane xSplit="3" ySplit="6" topLeftCell="D94" activePane="bottomRight" state="frozen"/>
      <selection activeCell="D7" sqref="D7"/>
      <selection pane="topRight" activeCell="D7" sqref="D7"/>
      <selection pane="bottomLeft" activeCell="D7" sqref="D7"/>
      <selection pane="bottomRight" activeCell="W95" sqref="W95"/>
    </sheetView>
  </sheetViews>
  <sheetFormatPr defaultColWidth="10.6328125" defaultRowHeight="27" customHeight="1" x14ac:dyDescent="0.2"/>
  <cols>
    <col min="1" max="1" width="12.6328125" style="755" customWidth="1"/>
    <col min="2" max="2" width="22.6328125" style="755" customWidth="1"/>
    <col min="3" max="3" width="2.453125" style="780" hidden="1" customWidth="1"/>
    <col min="4" max="23" width="10" style="755" customWidth="1"/>
    <col min="24" max="25" width="10.6328125" style="755"/>
    <col min="26" max="27" width="10.6328125" style="781"/>
    <col min="28" max="16384" width="10.6328125" style="755"/>
  </cols>
  <sheetData>
    <row r="1" spans="1:27" ht="27" customHeight="1" x14ac:dyDescent="0.2">
      <c r="A1" s="779" t="s">
        <v>1700</v>
      </c>
    </row>
    <row r="2" spans="1:27" ht="15" customHeight="1" x14ac:dyDescent="0.2">
      <c r="A2" s="779"/>
      <c r="R2" s="1446"/>
      <c r="S2" s="1446"/>
      <c r="T2" s="1447"/>
      <c r="U2" s="1447"/>
      <c r="X2" s="1448"/>
      <c r="Y2" s="1449"/>
      <c r="Z2" s="790"/>
    </row>
    <row r="3" spans="1:27" ht="21" customHeight="1" x14ac:dyDescent="0.2">
      <c r="A3" s="12"/>
      <c r="B3" s="68" t="s">
        <v>71</v>
      </c>
      <c r="C3" s="69"/>
      <c r="D3" s="70" t="s">
        <v>1679</v>
      </c>
      <c r="E3" s="71"/>
      <c r="F3" s="70" t="s">
        <v>1687</v>
      </c>
      <c r="G3" s="71"/>
      <c r="H3" s="70" t="s">
        <v>1701</v>
      </c>
      <c r="I3" s="71"/>
      <c r="J3" s="70" t="s">
        <v>1689</v>
      </c>
      <c r="K3" s="71"/>
      <c r="L3" s="70" t="s">
        <v>1690</v>
      </c>
      <c r="M3" s="71"/>
      <c r="N3" s="72" t="s">
        <v>1691</v>
      </c>
      <c r="O3" s="71"/>
      <c r="P3" s="70" t="s">
        <v>1692</v>
      </c>
      <c r="Q3" s="71"/>
      <c r="R3" s="70" t="s">
        <v>1693</v>
      </c>
      <c r="S3" s="71"/>
      <c r="T3" s="70" t="s">
        <v>1694</v>
      </c>
      <c r="U3" s="71"/>
      <c r="V3" s="1450" t="s">
        <v>75</v>
      </c>
      <c r="W3" s="1451"/>
      <c r="X3" s="1452"/>
      <c r="Y3" s="1453"/>
      <c r="Z3" s="790"/>
    </row>
    <row r="4" spans="1:27" ht="21" customHeight="1" x14ac:dyDescent="0.2">
      <c r="A4" s="13"/>
      <c r="B4" s="73"/>
      <c r="C4" s="74"/>
      <c r="D4" s="75"/>
      <c r="E4" s="76"/>
      <c r="F4" s="75"/>
      <c r="G4" s="76"/>
      <c r="H4" s="77" t="s">
        <v>2050</v>
      </c>
      <c r="I4" s="78"/>
      <c r="J4" s="77"/>
      <c r="K4" s="78"/>
      <c r="L4" s="77"/>
      <c r="M4" s="78"/>
      <c r="N4" s="79"/>
      <c r="O4" s="78"/>
      <c r="P4" s="77"/>
      <c r="Q4" s="78"/>
      <c r="R4" s="77"/>
      <c r="S4" s="78"/>
      <c r="T4" s="77"/>
      <c r="U4" s="78"/>
      <c r="V4" s="387"/>
      <c r="W4" s="78"/>
      <c r="X4" s="1454"/>
      <c r="Y4" s="1455"/>
      <c r="Z4" s="790"/>
    </row>
    <row r="5" spans="1:27" ht="21" customHeight="1" x14ac:dyDescent="0.2">
      <c r="A5" s="80" t="s">
        <v>72</v>
      </c>
      <c r="B5" s="81"/>
      <c r="C5" s="82" t="s">
        <v>76</v>
      </c>
      <c r="D5" s="1328" t="s">
        <v>79</v>
      </c>
      <c r="E5" s="1328" t="s">
        <v>1702</v>
      </c>
      <c r="F5" s="1328" t="s">
        <v>77</v>
      </c>
      <c r="G5" s="1328" t="s">
        <v>78</v>
      </c>
      <c r="H5" s="1328" t="s">
        <v>77</v>
      </c>
      <c r="I5" s="1328" t="s">
        <v>78</v>
      </c>
      <c r="J5" s="1328" t="s">
        <v>79</v>
      </c>
      <c r="K5" s="1328" t="s">
        <v>78</v>
      </c>
      <c r="L5" s="1328" t="s">
        <v>79</v>
      </c>
      <c r="M5" s="1328" t="s">
        <v>1703</v>
      </c>
      <c r="N5" s="1328" t="s">
        <v>77</v>
      </c>
      <c r="O5" s="1328" t="s">
        <v>78</v>
      </c>
      <c r="P5" s="1328" t="s">
        <v>77</v>
      </c>
      <c r="Q5" s="1328" t="s">
        <v>78</v>
      </c>
      <c r="R5" s="1328" t="s">
        <v>77</v>
      </c>
      <c r="S5" s="1328" t="s">
        <v>78</v>
      </c>
      <c r="T5" s="1328" t="s">
        <v>77</v>
      </c>
      <c r="U5" s="1328" t="s">
        <v>78</v>
      </c>
      <c r="V5" s="388" t="s">
        <v>77</v>
      </c>
      <c r="W5" s="1328" t="s">
        <v>78</v>
      </c>
      <c r="X5" s="1446"/>
      <c r="Y5" s="793"/>
      <c r="Z5" s="1462"/>
      <c r="AA5" s="1462"/>
    </row>
    <row r="6" spans="1:27" ht="21" customHeight="1" thickBot="1" x14ac:dyDescent="0.25">
      <c r="A6" s="83"/>
      <c r="B6" s="84"/>
      <c r="C6" s="85"/>
      <c r="D6" s="86"/>
      <c r="E6" s="87" t="s">
        <v>80</v>
      </c>
      <c r="F6" s="86"/>
      <c r="G6" s="87" t="s">
        <v>80</v>
      </c>
      <c r="H6" s="86"/>
      <c r="I6" s="88" t="s">
        <v>80</v>
      </c>
      <c r="J6" s="89"/>
      <c r="K6" s="87" t="s">
        <v>80</v>
      </c>
      <c r="L6" s="89"/>
      <c r="M6" s="87" t="s">
        <v>80</v>
      </c>
      <c r="N6" s="89"/>
      <c r="O6" s="87" t="s">
        <v>80</v>
      </c>
      <c r="P6" s="86"/>
      <c r="Q6" s="88" t="s">
        <v>80</v>
      </c>
      <c r="R6" s="86"/>
      <c r="S6" s="87" t="s">
        <v>80</v>
      </c>
      <c r="T6" s="86"/>
      <c r="U6" s="88" t="s">
        <v>80</v>
      </c>
      <c r="V6" s="89"/>
      <c r="W6" s="87" t="s">
        <v>80</v>
      </c>
      <c r="X6" s="1456"/>
      <c r="Y6" s="793"/>
      <c r="Z6" s="1462"/>
      <c r="AA6" s="1462"/>
    </row>
    <row r="7" spans="1:27" ht="27" customHeight="1" thickBot="1" x14ac:dyDescent="0.25">
      <c r="A7" s="1463" t="s">
        <v>74</v>
      </c>
      <c r="B7" s="1464"/>
      <c r="C7" s="476" t="s">
        <v>2051</v>
      </c>
      <c r="D7" s="477">
        <f>D8+D9</f>
        <v>15</v>
      </c>
      <c r="E7" s="477">
        <f>E8+E9</f>
        <v>30</v>
      </c>
      <c r="F7" s="477">
        <f t="shared" ref="F7:U7" si="0">F8+F9</f>
        <v>31</v>
      </c>
      <c r="G7" s="477">
        <f t="shared" si="0"/>
        <v>154</v>
      </c>
      <c r="H7" s="477">
        <f t="shared" si="0"/>
        <v>0</v>
      </c>
      <c r="I7" s="477">
        <f t="shared" si="0"/>
        <v>0</v>
      </c>
      <c r="J7" s="477">
        <f t="shared" si="0"/>
        <v>0</v>
      </c>
      <c r="K7" s="477">
        <f t="shared" si="0"/>
        <v>0</v>
      </c>
      <c r="L7" s="477">
        <f t="shared" si="0"/>
        <v>0</v>
      </c>
      <c r="M7" s="477">
        <f t="shared" si="0"/>
        <v>0</v>
      </c>
      <c r="N7" s="477">
        <f t="shared" si="0"/>
        <v>84</v>
      </c>
      <c r="O7" s="477">
        <f t="shared" si="0"/>
        <v>446</v>
      </c>
      <c r="P7" s="477">
        <f t="shared" si="0"/>
        <v>21</v>
      </c>
      <c r="Q7" s="477">
        <f t="shared" si="0"/>
        <v>113</v>
      </c>
      <c r="R7" s="477">
        <f t="shared" si="0"/>
        <v>1</v>
      </c>
      <c r="S7" s="477">
        <f t="shared" si="0"/>
        <v>9</v>
      </c>
      <c r="T7" s="477">
        <f t="shared" si="0"/>
        <v>152</v>
      </c>
      <c r="U7" s="477">
        <f t="shared" si="0"/>
        <v>752</v>
      </c>
      <c r="V7" s="478">
        <f>V8+V9</f>
        <v>1.2669834125197964E-2</v>
      </c>
      <c r="W7" s="478">
        <f>W8+W9</f>
        <v>1.9255389972858094E-2</v>
      </c>
      <c r="X7" s="799"/>
      <c r="Y7" s="791"/>
      <c r="Z7" s="792"/>
      <c r="AA7" s="792"/>
    </row>
    <row r="8" spans="1:27" ht="27" customHeight="1" x14ac:dyDescent="0.2">
      <c r="A8" s="1465" t="s">
        <v>81</v>
      </c>
      <c r="B8" s="1466"/>
      <c r="C8" s="479" t="s">
        <v>1704</v>
      </c>
      <c r="D8" s="480">
        <v>15</v>
      </c>
      <c r="E8" s="480">
        <v>30</v>
      </c>
      <c r="F8" s="480">
        <v>27</v>
      </c>
      <c r="G8" s="480">
        <v>140</v>
      </c>
      <c r="H8" s="480">
        <v>0</v>
      </c>
      <c r="I8" s="480">
        <v>0</v>
      </c>
      <c r="J8" s="480">
        <v>0</v>
      </c>
      <c r="K8" s="480">
        <v>0</v>
      </c>
      <c r="L8" s="480">
        <v>0</v>
      </c>
      <c r="M8" s="480">
        <v>0</v>
      </c>
      <c r="N8" s="480">
        <v>65</v>
      </c>
      <c r="O8" s="480">
        <v>351</v>
      </c>
      <c r="P8" s="480">
        <v>15</v>
      </c>
      <c r="Q8" s="480">
        <v>67</v>
      </c>
      <c r="R8" s="480">
        <v>0</v>
      </c>
      <c r="S8" s="480">
        <v>0</v>
      </c>
      <c r="T8" s="481">
        <f t="shared" ref="T8:U71" si="1">SUM(D8,F8,H8,J8,L8,N8,P8,R8)</f>
        <v>122</v>
      </c>
      <c r="U8" s="482">
        <f t="shared" si="1"/>
        <v>588</v>
      </c>
      <c r="V8" s="483">
        <f>T8/$T$117</f>
        <v>1.0169208968908893E-2</v>
      </c>
      <c r="W8" s="483">
        <f t="shared" ref="W8:W71" si="2">U8/$U$117</f>
        <v>1.5056076202181594E-2</v>
      </c>
      <c r="X8" s="791"/>
      <c r="Y8" s="791"/>
      <c r="Z8" s="792"/>
      <c r="AA8" s="792"/>
    </row>
    <row r="9" spans="1:27" ht="27" customHeight="1" thickBot="1" x14ac:dyDescent="0.25">
      <c r="A9" s="1467" t="s">
        <v>1705</v>
      </c>
      <c r="B9" s="1468"/>
      <c r="C9" s="484" t="s">
        <v>2052</v>
      </c>
      <c r="D9" s="485">
        <v>0</v>
      </c>
      <c r="E9" s="485">
        <v>0</v>
      </c>
      <c r="F9" s="485">
        <v>4</v>
      </c>
      <c r="G9" s="485">
        <v>14</v>
      </c>
      <c r="H9" s="485">
        <v>0</v>
      </c>
      <c r="I9" s="485">
        <v>0</v>
      </c>
      <c r="J9" s="485">
        <v>0</v>
      </c>
      <c r="K9" s="485">
        <v>0</v>
      </c>
      <c r="L9" s="480">
        <v>0</v>
      </c>
      <c r="M9" s="480">
        <v>0</v>
      </c>
      <c r="N9" s="485">
        <v>19</v>
      </c>
      <c r="O9" s="485">
        <v>95</v>
      </c>
      <c r="P9" s="485">
        <v>6</v>
      </c>
      <c r="Q9" s="485">
        <v>46</v>
      </c>
      <c r="R9" s="485">
        <v>1</v>
      </c>
      <c r="S9" s="485">
        <v>9</v>
      </c>
      <c r="T9" s="486">
        <f t="shared" si="1"/>
        <v>30</v>
      </c>
      <c r="U9" s="487">
        <f t="shared" si="1"/>
        <v>164</v>
      </c>
      <c r="V9" s="488">
        <f>T9/$T$117</f>
        <v>2.5006251562890722E-3</v>
      </c>
      <c r="W9" s="488">
        <f t="shared" si="2"/>
        <v>4.1993137706764988E-3</v>
      </c>
      <c r="X9" s="791"/>
      <c r="Y9" s="791"/>
      <c r="Z9" s="792"/>
      <c r="AA9" s="792"/>
    </row>
    <row r="10" spans="1:27" ht="27" customHeight="1" thickTop="1" thickBot="1" x14ac:dyDescent="0.25">
      <c r="A10" s="1327" t="s">
        <v>2053</v>
      </c>
      <c r="B10" s="489"/>
      <c r="C10" s="490" t="s">
        <v>2054</v>
      </c>
      <c r="D10" s="491">
        <f>D11+D12+D13+D14+D15+D16</f>
        <v>33</v>
      </c>
      <c r="E10" s="491">
        <f t="shared" ref="E10:U10" si="3">E11+E12+E13+E14+E15+E16</f>
        <v>66</v>
      </c>
      <c r="F10" s="491">
        <f t="shared" si="3"/>
        <v>13</v>
      </c>
      <c r="G10" s="491">
        <f t="shared" si="3"/>
        <v>42</v>
      </c>
      <c r="H10" s="491">
        <f t="shared" si="3"/>
        <v>0</v>
      </c>
      <c r="I10" s="491">
        <f t="shared" si="3"/>
        <v>0</v>
      </c>
      <c r="J10" s="491">
        <f t="shared" si="3"/>
        <v>199</v>
      </c>
      <c r="K10" s="491">
        <f t="shared" si="3"/>
        <v>199</v>
      </c>
      <c r="L10" s="491">
        <f t="shared" si="3"/>
        <v>0</v>
      </c>
      <c r="M10" s="491">
        <f t="shared" si="3"/>
        <v>0</v>
      </c>
      <c r="N10" s="491">
        <f t="shared" si="3"/>
        <v>159</v>
      </c>
      <c r="O10" s="491">
        <f t="shared" si="3"/>
        <v>478</v>
      </c>
      <c r="P10" s="491">
        <f t="shared" si="3"/>
        <v>5</v>
      </c>
      <c r="Q10" s="491">
        <f t="shared" si="3"/>
        <v>28</v>
      </c>
      <c r="R10" s="491">
        <f t="shared" si="3"/>
        <v>0</v>
      </c>
      <c r="S10" s="491">
        <f t="shared" si="3"/>
        <v>0</v>
      </c>
      <c r="T10" s="491">
        <f t="shared" si="3"/>
        <v>409</v>
      </c>
      <c r="U10" s="491">
        <f t="shared" si="3"/>
        <v>813</v>
      </c>
      <c r="V10" s="492">
        <f>SUM(V11:V16)</f>
        <v>3.4091856297407686E-2</v>
      </c>
      <c r="W10" s="492">
        <f t="shared" si="2"/>
        <v>2.0817329850975574E-2</v>
      </c>
      <c r="X10" s="791"/>
      <c r="Y10" s="791"/>
      <c r="Z10" s="792"/>
      <c r="AA10" s="792"/>
    </row>
    <row r="11" spans="1:27" ht="27" customHeight="1" x14ac:dyDescent="0.2">
      <c r="A11" s="1461" t="s">
        <v>82</v>
      </c>
      <c r="B11" s="1461"/>
      <c r="C11" s="479" t="s">
        <v>2055</v>
      </c>
      <c r="D11" s="480">
        <v>0</v>
      </c>
      <c r="E11" s="480">
        <v>0</v>
      </c>
      <c r="F11" s="480">
        <v>0</v>
      </c>
      <c r="G11" s="480">
        <v>0</v>
      </c>
      <c r="H11" s="480">
        <v>0</v>
      </c>
      <c r="I11" s="480">
        <v>0</v>
      </c>
      <c r="J11" s="480">
        <v>4</v>
      </c>
      <c r="K11" s="480">
        <v>4</v>
      </c>
      <c r="L11" s="480">
        <v>0</v>
      </c>
      <c r="M11" s="480">
        <v>0</v>
      </c>
      <c r="N11" s="480">
        <v>0</v>
      </c>
      <c r="O11" s="480">
        <v>0</v>
      </c>
      <c r="P11" s="480">
        <v>1</v>
      </c>
      <c r="Q11" s="480">
        <v>5</v>
      </c>
      <c r="R11" s="480">
        <v>0</v>
      </c>
      <c r="S11" s="480">
        <v>0</v>
      </c>
      <c r="T11" s="482">
        <f t="shared" si="1"/>
        <v>5</v>
      </c>
      <c r="U11" s="482">
        <f t="shared" si="1"/>
        <v>9</v>
      </c>
      <c r="V11" s="483">
        <f t="shared" ref="V11:V74" si="4">T11/$T$117</f>
        <v>4.1677085938151203E-4</v>
      </c>
      <c r="W11" s="483">
        <f t="shared" si="2"/>
        <v>2.3045014595175911E-4</v>
      </c>
      <c r="X11" s="791"/>
      <c r="Y11" s="791"/>
      <c r="Z11" s="792"/>
      <c r="AA11" s="792"/>
    </row>
    <row r="12" spans="1:27" ht="27" customHeight="1" x14ac:dyDescent="0.2">
      <c r="A12" s="1457" t="s">
        <v>83</v>
      </c>
      <c r="B12" s="1457"/>
      <c r="C12" s="479" t="s">
        <v>2056</v>
      </c>
      <c r="D12" s="485">
        <v>0</v>
      </c>
      <c r="E12" s="485">
        <v>0</v>
      </c>
      <c r="F12" s="485">
        <v>8</v>
      </c>
      <c r="G12" s="485">
        <v>21</v>
      </c>
      <c r="H12" s="480">
        <v>0</v>
      </c>
      <c r="I12" s="480">
        <v>0</v>
      </c>
      <c r="J12" s="485">
        <v>139</v>
      </c>
      <c r="K12" s="485">
        <v>139</v>
      </c>
      <c r="L12" s="480">
        <v>0</v>
      </c>
      <c r="M12" s="480">
        <v>0</v>
      </c>
      <c r="N12" s="485">
        <v>30</v>
      </c>
      <c r="O12" s="485">
        <v>78</v>
      </c>
      <c r="P12" s="485">
        <v>0</v>
      </c>
      <c r="Q12" s="485">
        <v>0</v>
      </c>
      <c r="R12" s="480">
        <v>0</v>
      </c>
      <c r="S12" s="480">
        <v>0</v>
      </c>
      <c r="T12" s="482">
        <f t="shared" si="1"/>
        <v>177</v>
      </c>
      <c r="U12" s="482">
        <f t="shared" si="1"/>
        <v>238</v>
      </c>
      <c r="V12" s="493">
        <f t="shared" si="4"/>
        <v>1.4753688422105527E-2</v>
      </c>
      <c r="W12" s="493">
        <f t="shared" si="2"/>
        <v>6.0941260818354074E-3</v>
      </c>
      <c r="X12" s="791"/>
      <c r="Y12" s="791"/>
      <c r="Z12" s="792"/>
      <c r="AA12" s="792"/>
    </row>
    <row r="13" spans="1:27" ht="27" customHeight="1" x14ac:dyDescent="0.2">
      <c r="A13" s="1457" t="s">
        <v>84</v>
      </c>
      <c r="B13" s="1457"/>
      <c r="C13" s="479" t="s">
        <v>2057</v>
      </c>
      <c r="D13" s="485">
        <v>0</v>
      </c>
      <c r="E13" s="485">
        <v>0</v>
      </c>
      <c r="F13" s="485">
        <v>0</v>
      </c>
      <c r="G13" s="485">
        <v>0</v>
      </c>
      <c r="H13" s="480">
        <v>0</v>
      </c>
      <c r="I13" s="480">
        <v>0</v>
      </c>
      <c r="J13" s="485">
        <v>5</v>
      </c>
      <c r="K13" s="485">
        <v>5</v>
      </c>
      <c r="L13" s="480">
        <v>0</v>
      </c>
      <c r="M13" s="480">
        <v>0</v>
      </c>
      <c r="N13" s="485">
        <v>8</v>
      </c>
      <c r="O13" s="485">
        <v>33</v>
      </c>
      <c r="P13" s="485">
        <v>0</v>
      </c>
      <c r="Q13" s="485">
        <v>0</v>
      </c>
      <c r="R13" s="480">
        <v>0</v>
      </c>
      <c r="S13" s="480">
        <v>0</v>
      </c>
      <c r="T13" s="482">
        <f t="shared" si="1"/>
        <v>13</v>
      </c>
      <c r="U13" s="482">
        <f t="shared" si="1"/>
        <v>38</v>
      </c>
      <c r="V13" s="493">
        <f t="shared" si="4"/>
        <v>1.0836042343919314E-3</v>
      </c>
      <c r="W13" s="493">
        <f t="shared" si="2"/>
        <v>9.7301172735187174E-4</v>
      </c>
      <c r="X13" s="791"/>
      <c r="Y13" s="791"/>
      <c r="Z13" s="792"/>
      <c r="AA13" s="792"/>
    </row>
    <row r="14" spans="1:27" ht="27" customHeight="1" x14ac:dyDescent="0.2">
      <c r="A14" s="1458" t="s">
        <v>3203</v>
      </c>
      <c r="B14" s="1458"/>
      <c r="C14" s="479" t="s">
        <v>2058</v>
      </c>
      <c r="D14" s="485">
        <v>15</v>
      </c>
      <c r="E14" s="485">
        <v>30</v>
      </c>
      <c r="F14" s="485">
        <v>2</v>
      </c>
      <c r="G14" s="485">
        <v>7</v>
      </c>
      <c r="H14" s="480">
        <v>0</v>
      </c>
      <c r="I14" s="480">
        <v>0</v>
      </c>
      <c r="J14" s="485">
        <v>11</v>
      </c>
      <c r="K14" s="485">
        <v>11</v>
      </c>
      <c r="L14" s="480">
        <v>0</v>
      </c>
      <c r="M14" s="480">
        <v>0</v>
      </c>
      <c r="N14" s="485">
        <v>91</v>
      </c>
      <c r="O14" s="485">
        <v>248</v>
      </c>
      <c r="P14" s="485">
        <v>3</v>
      </c>
      <c r="Q14" s="485">
        <v>12</v>
      </c>
      <c r="R14" s="480">
        <v>0</v>
      </c>
      <c r="S14" s="480">
        <v>0</v>
      </c>
      <c r="T14" s="482">
        <f t="shared" si="1"/>
        <v>122</v>
      </c>
      <c r="U14" s="482">
        <f t="shared" si="1"/>
        <v>308</v>
      </c>
      <c r="V14" s="493">
        <f t="shared" si="4"/>
        <v>1.0169208968908893E-2</v>
      </c>
      <c r="W14" s="493">
        <f t="shared" si="2"/>
        <v>7.8865161059046441E-3</v>
      </c>
      <c r="X14" s="791"/>
      <c r="Y14" s="791"/>
      <c r="Z14" s="792"/>
      <c r="AA14" s="792"/>
    </row>
    <row r="15" spans="1:27" ht="27" customHeight="1" x14ac:dyDescent="0.2">
      <c r="A15" s="1457" t="s">
        <v>2059</v>
      </c>
      <c r="B15" s="1457"/>
      <c r="C15" s="479" t="s">
        <v>2060</v>
      </c>
      <c r="D15" s="485">
        <v>0</v>
      </c>
      <c r="E15" s="485">
        <v>0</v>
      </c>
      <c r="F15" s="485">
        <v>0</v>
      </c>
      <c r="G15" s="485">
        <v>0</v>
      </c>
      <c r="H15" s="480">
        <v>0</v>
      </c>
      <c r="I15" s="480">
        <v>0</v>
      </c>
      <c r="J15" s="485">
        <v>0</v>
      </c>
      <c r="K15" s="485">
        <v>0</v>
      </c>
      <c r="L15" s="480">
        <v>0</v>
      </c>
      <c r="M15" s="480">
        <v>0</v>
      </c>
      <c r="N15" s="485">
        <v>21</v>
      </c>
      <c r="O15" s="485">
        <v>86</v>
      </c>
      <c r="P15" s="485">
        <v>0</v>
      </c>
      <c r="Q15" s="485">
        <v>0</v>
      </c>
      <c r="R15" s="480">
        <v>0</v>
      </c>
      <c r="S15" s="480">
        <v>0</v>
      </c>
      <c r="T15" s="482">
        <f t="shared" si="1"/>
        <v>21</v>
      </c>
      <c r="U15" s="482">
        <f t="shared" si="1"/>
        <v>86</v>
      </c>
      <c r="V15" s="493">
        <f t="shared" si="4"/>
        <v>1.7504376094023505E-3</v>
      </c>
      <c r="W15" s="493">
        <f t="shared" si="2"/>
        <v>2.2020791724279205E-3</v>
      </c>
      <c r="X15" s="791"/>
      <c r="Y15" s="791"/>
      <c r="Z15" s="792"/>
      <c r="AA15" s="792"/>
    </row>
    <row r="16" spans="1:27" ht="27" customHeight="1" thickBot="1" x14ac:dyDescent="0.25">
      <c r="A16" s="1459" t="s">
        <v>2061</v>
      </c>
      <c r="B16" s="1459"/>
      <c r="C16" s="484" t="s">
        <v>2062</v>
      </c>
      <c r="D16" s="494">
        <v>18</v>
      </c>
      <c r="E16" s="494">
        <v>36</v>
      </c>
      <c r="F16" s="494">
        <v>3</v>
      </c>
      <c r="G16" s="494">
        <v>14</v>
      </c>
      <c r="H16" s="480">
        <v>0</v>
      </c>
      <c r="I16" s="480">
        <v>0</v>
      </c>
      <c r="J16" s="494">
        <v>40</v>
      </c>
      <c r="K16" s="494">
        <v>40</v>
      </c>
      <c r="L16" s="480">
        <v>0</v>
      </c>
      <c r="M16" s="480">
        <v>0</v>
      </c>
      <c r="N16" s="494">
        <v>9</v>
      </c>
      <c r="O16" s="494">
        <v>33</v>
      </c>
      <c r="P16" s="494">
        <v>1</v>
      </c>
      <c r="Q16" s="494">
        <v>11</v>
      </c>
      <c r="R16" s="480">
        <v>0</v>
      </c>
      <c r="S16" s="480">
        <v>0</v>
      </c>
      <c r="T16" s="481">
        <f t="shared" si="1"/>
        <v>71</v>
      </c>
      <c r="U16" s="481">
        <f t="shared" si="1"/>
        <v>134</v>
      </c>
      <c r="V16" s="495">
        <f t="shared" si="4"/>
        <v>5.9181462032174706E-3</v>
      </c>
      <c r="W16" s="495">
        <f t="shared" si="2"/>
        <v>3.4311466175039689E-3</v>
      </c>
      <c r="X16" s="791"/>
      <c r="Y16" s="791"/>
      <c r="Z16" s="792"/>
      <c r="AA16" s="792"/>
    </row>
    <row r="17" spans="1:27" ht="27" customHeight="1" thickTop="1" thickBot="1" x14ac:dyDescent="0.25">
      <c r="A17" s="1460" t="s">
        <v>2063</v>
      </c>
      <c r="B17" s="1460"/>
      <c r="C17" s="490" t="s">
        <v>2064</v>
      </c>
      <c r="D17" s="491">
        <f>D18+D19+D20</f>
        <v>0</v>
      </c>
      <c r="E17" s="491">
        <f t="shared" ref="E17:U17" si="5">E18+E19+E20</f>
        <v>0</v>
      </c>
      <c r="F17" s="491">
        <f t="shared" si="5"/>
        <v>0</v>
      </c>
      <c r="G17" s="491">
        <f t="shared" si="5"/>
        <v>0</v>
      </c>
      <c r="H17" s="491">
        <f t="shared" si="5"/>
        <v>3</v>
      </c>
      <c r="I17" s="491">
        <f t="shared" si="5"/>
        <v>10</v>
      </c>
      <c r="J17" s="491">
        <f t="shared" si="5"/>
        <v>2</v>
      </c>
      <c r="K17" s="491">
        <f t="shared" si="5"/>
        <v>2</v>
      </c>
      <c r="L17" s="491">
        <f t="shared" si="5"/>
        <v>0</v>
      </c>
      <c r="M17" s="491">
        <f t="shared" si="5"/>
        <v>0</v>
      </c>
      <c r="N17" s="491">
        <f t="shared" si="5"/>
        <v>17</v>
      </c>
      <c r="O17" s="491">
        <f t="shared" si="5"/>
        <v>89</v>
      </c>
      <c r="P17" s="491">
        <f t="shared" si="5"/>
        <v>2</v>
      </c>
      <c r="Q17" s="491">
        <f t="shared" si="5"/>
        <v>16</v>
      </c>
      <c r="R17" s="491">
        <f t="shared" si="5"/>
        <v>1</v>
      </c>
      <c r="S17" s="491">
        <f t="shared" si="5"/>
        <v>9</v>
      </c>
      <c r="T17" s="491">
        <f t="shared" si="5"/>
        <v>25</v>
      </c>
      <c r="U17" s="491">
        <f t="shared" si="5"/>
        <v>126</v>
      </c>
      <c r="V17" s="492">
        <f t="shared" si="4"/>
        <v>2.0838542969075602E-3</v>
      </c>
      <c r="W17" s="492">
        <f t="shared" si="2"/>
        <v>3.2263020433246276E-3</v>
      </c>
      <c r="X17" s="791"/>
      <c r="Y17" s="791"/>
      <c r="Z17" s="792"/>
      <c r="AA17" s="792"/>
    </row>
    <row r="18" spans="1:27" ht="27" customHeight="1" x14ac:dyDescent="0.2">
      <c r="A18" s="1461" t="s">
        <v>85</v>
      </c>
      <c r="B18" s="1461"/>
      <c r="C18" s="479" t="s">
        <v>2065</v>
      </c>
      <c r="D18" s="480">
        <v>0</v>
      </c>
      <c r="E18" s="480">
        <v>0</v>
      </c>
      <c r="F18" s="480">
        <v>0</v>
      </c>
      <c r="G18" s="480">
        <v>0</v>
      </c>
      <c r="H18" s="480">
        <v>0</v>
      </c>
      <c r="I18" s="480">
        <v>0</v>
      </c>
      <c r="J18" s="480">
        <v>0</v>
      </c>
      <c r="K18" s="480">
        <v>0</v>
      </c>
      <c r="L18" s="480">
        <v>0</v>
      </c>
      <c r="M18" s="480">
        <v>0</v>
      </c>
      <c r="N18" s="480">
        <v>2</v>
      </c>
      <c r="O18" s="480">
        <v>4</v>
      </c>
      <c r="P18" s="480">
        <v>0</v>
      </c>
      <c r="Q18" s="480">
        <v>0</v>
      </c>
      <c r="R18" s="480">
        <v>1</v>
      </c>
      <c r="S18" s="480">
        <v>9</v>
      </c>
      <c r="T18" s="482">
        <f t="shared" si="1"/>
        <v>3</v>
      </c>
      <c r="U18" s="482">
        <f t="shared" si="1"/>
        <v>13</v>
      </c>
      <c r="V18" s="483">
        <f t="shared" si="4"/>
        <v>2.5006251562890725E-4</v>
      </c>
      <c r="W18" s="483">
        <f t="shared" si="2"/>
        <v>3.3287243304142982E-4</v>
      </c>
      <c r="X18" s="791"/>
      <c r="Y18" s="791"/>
      <c r="Z18" s="792"/>
      <c r="AA18" s="792"/>
    </row>
    <row r="19" spans="1:27" ht="27" customHeight="1" x14ac:dyDescent="0.2">
      <c r="A19" s="1457" t="s">
        <v>86</v>
      </c>
      <c r="B19" s="1457"/>
      <c r="C19" s="479" t="s">
        <v>2066</v>
      </c>
      <c r="D19" s="480">
        <v>0</v>
      </c>
      <c r="E19" s="480">
        <v>0</v>
      </c>
      <c r="F19" s="485">
        <v>0</v>
      </c>
      <c r="G19" s="485">
        <v>0</v>
      </c>
      <c r="H19" s="485">
        <v>0</v>
      </c>
      <c r="I19" s="485">
        <v>0</v>
      </c>
      <c r="J19" s="485">
        <v>2</v>
      </c>
      <c r="K19" s="485">
        <v>2</v>
      </c>
      <c r="L19" s="480">
        <v>0</v>
      </c>
      <c r="M19" s="480">
        <v>0</v>
      </c>
      <c r="N19" s="485">
        <v>10</v>
      </c>
      <c r="O19" s="485">
        <v>65</v>
      </c>
      <c r="P19" s="485">
        <v>0</v>
      </c>
      <c r="Q19" s="485">
        <v>0</v>
      </c>
      <c r="R19" s="485">
        <v>0</v>
      </c>
      <c r="S19" s="485">
        <v>0</v>
      </c>
      <c r="T19" s="482">
        <f t="shared" si="1"/>
        <v>12</v>
      </c>
      <c r="U19" s="482">
        <f t="shared" si="1"/>
        <v>67</v>
      </c>
      <c r="V19" s="493">
        <f t="shared" si="4"/>
        <v>1.000250062515629E-3</v>
      </c>
      <c r="W19" s="493">
        <f t="shared" si="2"/>
        <v>1.7155733087519845E-3</v>
      </c>
      <c r="X19" s="791"/>
      <c r="Y19" s="791"/>
      <c r="Z19" s="792"/>
      <c r="AA19" s="792"/>
    </row>
    <row r="20" spans="1:27" ht="27" customHeight="1" thickBot="1" x14ac:dyDescent="0.25">
      <c r="A20" s="1477" t="s">
        <v>87</v>
      </c>
      <c r="B20" s="1477"/>
      <c r="C20" s="496" t="s">
        <v>2067</v>
      </c>
      <c r="D20" s="480">
        <v>0</v>
      </c>
      <c r="E20" s="480">
        <v>0</v>
      </c>
      <c r="F20" s="497">
        <v>0</v>
      </c>
      <c r="G20" s="497">
        <v>0</v>
      </c>
      <c r="H20" s="497">
        <v>3</v>
      </c>
      <c r="I20" s="497">
        <v>10</v>
      </c>
      <c r="J20" s="497">
        <v>0</v>
      </c>
      <c r="K20" s="497">
        <v>0</v>
      </c>
      <c r="L20" s="480">
        <v>0</v>
      </c>
      <c r="M20" s="480">
        <v>0</v>
      </c>
      <c r="N20" s="497">
        <v>5</v>
      </c>
      <c r="O20" s="497">
        <v>20</v>
      </c>
      <c r="P20" s="497">
        <v>2</v>
      </c>
      <c r="Q20" s="497">
        <v>16</v>
      </c>
      <c r="R20" s="497">
        <v>0</v>
      </c>
      <c r="S20" s="497">
        <v>0</v>
      </c>
      <c r="T20" s="487">
        <f t="shared" si="1"/>
        <v>10</v>
      </c>
      <c r="U20" s="487">
        <f t="shared" si="1"/>
        <v>46</v>
      </c>
      <c r="V20" s="488">
        <f t="shared" si="4"/>
        <v>8.3354171876302407E-4</v>
      </c>
      <c r="W20" s="488">
        <f t="shared" si="2"/>
        <v>1.1778563015312131E-3</v>
      </c>
      <c r="X20" s="791"/>
      <c r="Y20" s="791"/>
      <c r="Z20" s="792"/>
      <c r="AA20" s="792"/>
    </row>
    <row r="21" spans="1:27" ht="27" customHeight="1" thickTop="1" thickBot="1" x14ac:dyDescent="0.25">
      <c r="A21" s="1475" t="s">
        <v>2068</v>
      </c>
      <c r="B21" s="1476"/>
      <c r="C21" s="490" t="s">
        <v>2069</v>
      </c>
      <c r="D21" s="498">
        <f>D22+D23</f>
        <v>22</v>
      </c>
      <c r="E21" s="498">
        <f t="shared" ref="E21:U21" si="6">E22+E23</f>
        <v>44</v>
      </c>
      <c r="F21" s="498">
        <f t="shared" si="6"/>
        <v>2</v>
      </c>
      <c r="G21" s="498">
        <f t="shared" si="6"/>
        <v>5</v>
      </c>
      <c r="H21" s="498">
        <f t="shared" si="6"/>
        <v>2</v>
      </c>
      <c r="I21" s="498">
        <f t="shared" si="6"/>
        <v>4</v>
      </c>
      <c r="J21" s="498">
        <f t="shared" si="6"/>
        <v>6</v>
      </c>
      <c r="K21" s="498">
        <f t="shared" si="6"/>
        <v>6</v>
      </c>
      <c r="L21" s="498">
        <f t="shared" si="6"/>
        <v>0</v>
      </c>
      <c r="M21" s="498">
        <f t="shared" si="6"/>
        <v>0</v>
      </c>
      <c r="N21" s="498">
        <f t="shared" si="6"/>
        <v>25</v>
      </c>
      <c r="O21" s="498">
        <f t="shared" si="6"/>
        <v>120</v>
      </c>
      <c r="P21" s="498">
        <f t="shared" si="6"/>
        <v>11</v>
      </c>
      <c r="Q21" s="498">
        <f t="shared" si="6"/>
        <v>87</v>
      </c>
      <c r="R21" s="498">
        <f t="shared" si="6"/>
        <v>0</v>
      </c>
      <c r="S21" s="498">
        <f t="shared" si="6"/>
        <v>0</v>
      </c>
      <c r="T21" s="498">
        <f t="shared" si="6"/>
        <v>68</v>
      </c>
      <c r="U21" s="498">
        <f t="shared" si="6"/>
        <v>266</v>
      </c>
      <c r="V21" s="492">
        <f t="shared" si="4"/>
        <v>5.6680836875885642E-3</v>
      </c>
      <c r="W21" s="492">
        <f t="shared" si="2"/>
        <v>6.8110820914631023E-3</v>
      </c>
      <c r="X21" s="791"/>
      <c r="Y21" s="791"/>
      <c r="Z21" s="792"/>
      <c r="AA21" s="792"/>
    </row>
    <row r="22" spans="1:27" ht="27" customHeight="1" x14ac:dyDescent="0.2">
      <c r="A22" s="1469" t="s">
        <v>88</v>
      </c>
      <c r="B22" s="1470"/>
      <c r="C22" s="479" t="s">
        <v>2070</v>
      </c>
      <c r="D22" s="480">
        <v>22</v>
      </c>
      <c r="E22" s="480">
        <v>44</v>
      </c>
      <c r="F22" s="480">
        <v>2</v>
      </c>
      <c r="G22" s="480">
        <v>5</v>
      </c>
      <c r="H22" s="480">
        <v>2</v>
      </c>
      <c r="I22" s="480">
        <v>4</v>
      </c>
      <c r="J22" s="480">
        <v>6</v>
      </c>
      <c r="K22" s="480">
        <v>6</v>
      </c>
      <c r="L22" s="480">
        <v>0</v>
      </c>
      <c r="M22" s="480">
        <v>0</v>
      </c>
      <c r="N22" s="480">
        <v>19</v>
      </c>
      <c r="O22" s="480">
        <v>86</v>
      </c>
      <c r="P22" s="480">
        <v>10</v>
      </c>
      <c r="Q22" s="480">
        <v>76</v>
      </c>
      <c r="R22" s="480">
        <v>0</v>
      </c>
      <c r="S22" s="480">
        <v>0</v>
      </c>
      <c r="T22" s="482">
        <f t="shared" si="1"/>
        <v>61</v>
      </c>
      <c r="U22" s="482">
        <f t="shared" si="1"/>
        <v>221</v>
      </c>
      <c r="V22" s="483">
        <f t="shared" si="4"/>
        <v>5.0846044844544466E-3</v>
      </c>
      <c r="W22" s="483">
        <f t="shared" si="2"/>
        <v>5.6588313617043067E-3</v>
      </c>
      <c r="X22" s="791"/>
      <c r="Y22" s="791"/>
      <c r="Z22" s="792"/>
      <c r="AA22" s="792"/>
    </row>
    <row r="23" spans="1:27" ht="27" customHeight="1" thickBot="1" x14ac:dyDescent="0.25">
      <c r="A23" s="1471" t="s">
        <v>89</v>
      </c>
      <c r="B23" s="1472"/>
      <c r="C23" s="484" t="s">
        <v>2071</v>
      </c>
      <c r="D23" s="485">
        <v>0</v>
      </c>
      <c r="E23" s="485">
        <v>0</v>
      </c>
      <c r="F23" s="485">
        <v>0</v>
      </c>
      <c r="G23" s="485">
        <v>0</v>
      </c>
      <c r="H23" s="485">
        <v>0</v>
      </c>
      <c r="I23" s="485">
        <v>0</v>
      </c>
      <c r="J23" s="485">
        <v>0</v>
      </c>
      <c r="K23" s="485">
        <v>0</v>
      </c>
      <c r="L23" s="485">
        <v>0</v>
      </c>
      <c r="M23" s="485">
        <v>0</v>
      </c>
      <c r="N23" s="485">
        <v>6</v>
      </c>
      <c r="O23" s="485">
        <v>34</v>
      </c>
      <c r="P23" s="485">
        <v>1</v>
      </c>
      <c r="Q23" s="485">
        <v>11</v>
      </c>
      <c r="R23" s="485">
        <v>0</v>
      </c>
      <c r="S23" s="485">
        <v>0</v>
      </c>
      <c r="T23" s="481">
        <f t="shared" si="1"/>
        <v>7</v>
      </c>
      <c r="U23" s="481">
        <f t="shared" si="1"/>
        <v>45</v>
      </c>
      <c r="V23" s="488">
        <f t="shared" si="4"/>
        <v>5.8347920313411687E-4</v>
      </c>
      <c r="W23" s="488">
        <f t="shared" si="2"/>
        <v>1.1522507297587956E-3</v>
      </c>
      <c r="X23" s="791"/>
      <c r="Y23" s="791"/>
      <c r="Z23" s="792"/>
      <c r="AA23" s="792"/>
    </row>
    <row r="24" spans="1:27" ht="27" customHeight="1" thickTop="1" thickBot="1" x14ac:dyDescent="0.25">
      <c r="A24" s="1475" t="s">
        <v>2072</v>
      </c>
      <c r="B24" s="1476"/>
      <c r="C24" s="490" t="s">
        <v>2073</v>
      </c>
      <c r="D24" s="491">
        <f>D25+D26+D27+D28+D29</f>
        <v>19</v>
      </c>
      <c r="E24" s="491">
        <f t="shared" ref="E24:U24" si="7">E25+E26+E27+E28+E29</f>
        <v>38</v>
      </c>
      <c r="F24" s="491">
        <f t="shared" si="7"/>
        <v>0</v>
      </c>
      <c r="G24" s="491">
        <f t="shared" si="7"/>
        <v>0</v>
      </c>
      <c r="H24" s="491">
        <f t="shared" si="7"/>
        <v>0</v>
      </c>
      <c r="I24" s="491">
        <f t="shared" si="7"/>
        <v>0</v>
      </c>
      <c r="J24" s="491">
        <f t="shared" si="7"/>
        <v>43</v>
      </c>
      <c r="K24" s="491">
        <f t="shared" si="7"/>
        <v>43</v>
      </c>
      <c r="L24" s="491">
        <f t="shared" si="7"/>
        <v>0</v>
      </c>
      <c r="M24" s="491">
        <f t="shared" si="7"/>
        <v>0</v>
      </c>
      <c r="N24" s="491">
        <f t="shared" si="7"/>
        <v>17</v>
      </c>
      <c r="O24" s="491">
        <f t="shared" si="7"/>
        <v>69</v>
      </c>
      <c r="P24" s="491">
        <f t="shared" si="7"/>
        <v>6</v>
      </c>
      <c r="Q24" s="491">
        <f t="shared" si="7"/>
        <v>42</v>
      </c>
      <c r="R24" s="491">
        <f t="shared" si="7"/>
        <v>0</v>
      </c>
      <c r="S24" s="491">
        <f t="shared" si="7"/>
        <v>0</v>
      </c>
      <c r="T24" s="491">
        <f t="shared" si="7"/>
        <v>85</v>
      </c>
      <c r="U24" s="491">
        <f t="shared" si="7"/>
        <v>192</v>
      </c>
      <c r="V24" s="492">
        <f t="shared" si="4"/>
        <v>7.085104609485705E-3</v>
      </c>
      <c r="W24" s="492">
        <f t="shared" si="2"/>
        <v>4.9162697803041945E-3</v>
      </c>
      <c r="X24" s="791"/>
      <c r="Y24" s="791"/>
      <c r="Z24" s="792"/>
      <c r="AA24" s="792"/>
    </row>
    <row r="25" spans="1:27" ht="27" customHeight="1" x14ac:dyDescent="0.2">
      <c r="A25" s="1469" t="s">
        <v>90</v>
      </c>
      <c r="B25" s="1470"/>
      <c r="C25" s="479" t="s">
        <v>2074</v>
      </c>
      <c r="D25" s="480">
        <v>3</v>
      </c>
      <c r="E25" s="480">
        <v>6</v>
      </c>
      <c r="F25" s="480">
        <v>0</v>
      </c>
      <c r="G25" s="480">
        <v>0</v>
      </c>
      <c r="H25" s="480">
        <v>0</v>
      </c>
      <c r="I25" s="480">
        <v>0</v>
      </c>
      <c r="J25" s="480">
        <v>2</v>
      </c>
      <c r="K25" s="480">
        <v>2</v>
      </c>
      <c r="L25" s="480">
        <v>0</v>
      </c>
      <c r="M25" s="480">
        <v>0</v>
      </c>
      <c r="N25" s="480">
        <v>2</v>
      </c>
      <c r="O25" s="480">
        <v>15</v>
      </c>
      <c r="P25" s="480">
        <v>5</v>
      </c>
      <c r="Q25" s="480">
        <v>38</v>
      </c>
      <c r="R25" s="480">
        <v>0</v>
      </c>
      <c r="S25" s="480">
        <v>0</v>
      </c>
      <c r="T25" s="482">
        <f t="shared" si="1"/>
        <v>12</v>
      </c>
      <c r="U25" s="482">
        <f t="shared" si="1"/>
        <v>61</v>
      </c>
      <c r="V25" s="483">
        <f t="shared" si="4"/>
        <v>1.000250062515629E-3</v>
      </c>
      <c r="W25" s="483">
        <f t="shared" si="2"/>
        <v>1.5619398781174783E-3</v>
      </c>
      <c r="X25" s="791"/>
      <c r="Y25" s="791"/>
      <c r="Z25" s="792"/>
      <c r="AA25" s="792"/>
    </row>
    <row r="26" spans="1:27" ht="27" customHeight="1" x14ac:dyDescent="0.2">
      <c r="A26" s="1471" t="s">
        <v>91</v>
      </c>
      <c r="B26" s="1472"/>
      <c r="C26" s="479" t="s">
        <v>2075</v>
      </c>
      <c r="D26" s="485">
        <v>1</v>
      </c>
      <c r="E26" s="485">
        <v>2</v>
      </c>
      <c r="F26" s="480">
        <v>0</v>
      </c>
      <c r="G26" s="480">
        <v>0</v>
      </c>
      <c r="H26" s="480">
        <v>0</v>
      </c>
      <c r="I26" s="480">
        <v>0</v>
      </c>
      <c r="J26" s="485">
        <v>15</v>
      </c>
      <c r="K26" s="485">
        <v>15</v>
      </c>
      <c r="L26" s="480">
        <v>0</v>
      </c>
      <c r="M26" s="480">
        <v>0</v>
      </c>
      <c r="N26" s="485">
        <v>5</v>
      </c>
      <c r="O26" s="485">
        <v>12</v>
      </c>
      <c r="P26" s="485">
        <v>0</v>
      </c>
      <c r="Q26" s="485">
        <v>0</v>
      </c>
      <c r="R26" s="480">
        <v>0</v>
      </c>
      <c r="S26" s="480">
        <v>0</v>
      </c>
      <c r="T26" s="482">
        <f t="shared" si="1"/>
        <v>21</v>
      </c>
      <c r="U26" s="482">
        <f t="shared" si="1"/>
        <v>29</v>
      </c>
      <c r="V26" s="493">
        <f t="shared" si="4"/>
        <v>1.7504376094023505E-3</v>
      </c>
      <c r="W26" s="493">
        <f t="shared" si="2"/>
        <v>7.4256158140011271E-4</v>
      </c>
      <c r="X26" s="791"/>
      <c r="Y26" s="791"/>
      <c r="Z26" s="792"/>
      <c r="AA26" s="792"/>
    </row>
    <row r="27" spans="1:27" ht="27" customHeight="1" x14ac:dyDescent="0.2">
      <c r="A27" s="1473" t="s">
        <v>92</v>
      </c>
      <c r="B27" s="1474"/>
      <c r="C27" s="479" t="s">
        <v>2076</v>
      </c>
      <c r="D27" s="485">
        <v>15</v>
      </c>
      <c r="E27" s="485">
        <v>30</v>
      </c>
      <c r="F27" s="480">
        <v>0</v>
      </c>
      <c r="G27" s="480">
        <v>0</v>
      </c>
      <c r="H27" s="480">
        <v>0</v>
      </c>
      <c r="I27" s="480">
        <v>0</v>
      </c>
      <c r="J27" s="485">
        <v>6</v>
      </c>
      <c r="K27" s="485">
        <v>6</v>
      </c>
      <c r="L27" s="480">
        <v>0</v>
      </c>
      <c r="M27" s="480">
        <v>0</v>
      </c>
      <c r="N27" s="485">
        <v>2</v>
      </c>
      <c r="O27" s="485">
        <v>5</v>
      </c>
      <c r="P27" s="485">
        <v>0</v>
      </c>
      <c r="Q27" s="485">
        <v>0</v>
      </c>
      <c r="R27" s="480">
        <v>0</v>
      </c>
      <c r="S27" s="480">
        <v>0</v>
      </c>
      <c r="T27" s="482">
        <f t="shared" si="1"/>
        <v>23</v>
      </c>
      <c r="U27" s="482">
        <f t="shared" si="1"/>
        <v>41</v>
      </c>
      <c r="V27" s="493">
        <f t="shared" si="4"/>
        <v>1.9171459531549554E-3</v>
      </c>
      <c r="W27" s="493">
        <f t="shared" si="2"/>
        <v>1.0498284426691247E-3</v>
      </c>
      <c r="X27" s="791"/>
      <c r="Y27" s="791"/>
      <c r="Z27" s="792"/>
      <c r="AA27" s="792"/>
    </row>
    <row r="28" spans="1:27" ht="27" customHeight="1" x14ac:dyDescent="0.2">
      <c r="A28" s="1471" t="s">
        <v>93</v>
      </c>
      <c r="B28" s="1472"/>
      <c r="C28" s="479" t="s">
        <v>2077</v>
      </c>
      <c r="D28" s="485">
        <v>0</v>
      </c>
      <c r="E28" s="485">
        <v>0</v>
      </c>
      <c r="F28" s="480">
        <v>0</v>
      </c>
      <c r="G28" s="480">
        <v>0</v>
      </c>
      <c r="H28" s="480">
        <v>0</v>
      </c>
      <c r="I28" s="480">
        <v>0</v>
      </c>
      <c r="J28" s="485">
        <v>0</v>
      </c>
      <c r="K28" s="485">
        <v>0</v>
      </c>
      <c r="L28" s="480">
        <v>0</v>
      </c>
      <c r="M28" s="480">
        <v>0</v>
      </c>
      <c r="N28" s="485">
        <v>3</v>
      </c>
      <c r="O28" s="485">
        <v>7</v>
      </c>
      <c r="P28" s="485">
        <v>1</v>
      </c>
      <c r="Q28" s="485">
        <v>4</v>
      </c>
      <c r="R28" s="480">
        <v>0</v>
      </c>
      <c r="S28" s="480">
        <v>0</v>
      </c>
      <c r="T28" s="482">
        <f t="shared" si="1"/>
        <v>4</v>
      </c>
      <c r="U28" s="482">
        <f t="shared" si="1"/>
        <v>11</v>
      </c>
      <c r="V28" s="493">
        <f t="shared" si="4"/>
        <v>3.3341668750520962E-4</v>
      </c>
      <c r="W28" s="493">
        <f t="shared" si="2"/>
        <v>2.8166128949659445E-4</v>
      </c>
      <c r="X28" s="791"/>
      <c r="Y28" s="791"/>
      <c r="Z28" s="792"/>
      <c r="AA28" s="792"/>
    </row>
    <row r="29" spans="1:27" ht="27" customHeight="1" thickBot="1" x14ac:dyDescent="0.25">
      <c r="A29" s="1467" t="s">
        <v>94</v>
      </c>
      <c r="B29" s="1468"/>
      <c r="C29" s="499" t="s">
        <v>2078</v>
      </c>
      <c r="D29" s="497">
        <v>0</v>
      </c>
      <c r="E29" s="497">
        <v>0</v>
      </c>
      <c r="F29" s="480">
        <v>0</v>
      </c>
      <c r="G29" s="480">
        <v>0</v>
      </c>
      <c r="H29" s="480">
        <v>0</v>
      </c>
      <c r="I29" s="480">
        <v>0</v>
      </c>
      <c r="J29" s="497">
        <v>20</v>
      </c>
      <c r="K29" s="497">
        <v>20</v>
      </c>
      <c r="L29" s="480">
        <v>0</v>
      </c>
      <c r="M29" s="480">
        <v>0</v>
      </c>
      <c r="N29" s="497">
        <v>5</v>
      </c>
      <c r="O29" s="497">
        <v>30</v>
      </c>
      <c r="P29" s="497">
        <v>0</v>
      </c>
      <c r="Q29" s="497">
        <v>0</v>
      </c>
      <c r="R29" s="480">
        <v>0</v>
      </c>
      <c r="S29" s="480">
        <v>0</v>
      </c>
      <c r="T29" s="500">
        <f t="shared" si="1"/>
        <v>25</v>
      </c>
      <c r="U29" s="500">
        <f t="shared" si="1"/>
        <v>50</v>
      </c>
      <c r="V29" s="488">
        <f t="shared" si="4"/>
        <v>2.0838542969075602E-3</v>
      </c>
      <c r="W29" s="488">
        <f t="shared" si="2"/>
        <v>1.280278588620884E-3</v>
      </c>
      <c r="X29" s="791"/>
      <c r="Y29" s="791"/>
      <c r="Z29" s="792"/>
      <c r="AA29" s="792"/>
    </row>
    <row r="30" spans="1:27" ht="27" customHeight="1" thickTop="1" thickBot="1" x14ac:dyDescent="0.25">
      <c r="A30" s="1475" t="s">
        <v>2079</v>
      </c>
      <c r="B30" s="1476"/>
      <c r="C30" s="490" t="s">
        <v>2080</v>
      </c>
      <c r="D30" s="491">
        <f>D31+D32+D33</f>
        <v>0</v>
      </c>
      <c r="E30" s="491">
        <f t="shared" ref="E30:U30" si="8">E31+E32+E33</f>
        <v>0</v>
      </c>
      <c r="F30" s="491">
        <f t="shared" si="8"/>
        <v>1</v>
      </c>
      <c r="G30" s="491">
        <f t="shared" si="8"/>
        <v>2</v>
      </c>
      <c r="H30" s="491">
        <f t="shared" si="8"/>
        <v>0</v>
      </c>
      <c r="I30" s="491">
        <f t="shared" si="8"/>
        <v>0</v>
      </c>
      <c r="J30" s="491">
        <f t="shared" si="8"/>
        <v>3</v>
      </c>
      <c r="K30" s="491">
        <f t="shared" si="8"/>
        <v>3</v>
      </c>
      <c r="L30" s="491">
        <f t="shared" si="8"/>
        <v>0</v>
      </c>
      <c r="M30" s="491">
        <f t="shared" si="8"/>
        <v>0</v>
      </c>
      <c r="N30" s="491">
        <f t="shared" si="8"/>
        <v>3</v>
      </c>
      <c r="O30" s="491">
        <f t="shared" si="8"/>
        <v>20</v>
      </c>
      <c r="P30" s="491">
        <f t="shared" si="8"/>
        <v>3</v>
      </c>
      <c r="Q30" s="491">
        <f t="shared" si="8"/>
        <v>19</v>
      </c>
      <c r="R30" s="491">
        <f t="shared" si="8"/>
        <v>0</v>
      </c>
      <c r="S30" s="491">
        <f t="shared" si="8"/>
        <v>0</v>
      </c>
      <c r="T30" s="491">
        <f t="shared" si="8"/>
        <v>10</v>
      </c>
      <c r="U30" s="491">
        <f t="shared" si="8"/>
        <v>44</v>
      </c>
      <c r="V30" s="492">
        <f t="shared" si="4"/>
        <v>8.3354171876302407E-4</v>
      </c>
      <c r="W30" s="492">
        <f t="shared" si="2"/>
        <v>1.1266451579863778E-3</v>
      </c>
      <c r="X30" s="791"/>
      <c r="Y30" s="791"/>
      <c r="Z30" s="792"/>
      <c r="AA30" s="792"/>
    </row>
    <row r="31" spans="1:27" ht="27" customHeight="1" x14ac:dyDescent="0.2">
      <c r="A31" s="1469" t="s">
        <v>95</v>
      </c>
      <c r="B31" s="1470"/>
      <c r="C31" s="479" t="s">
        <v>2081</v>
      </c>
      <c r="D31" s="480">
        <v>0</v>
      </c>
      <c r="E31" s="480">
        <v>0</v>
      </c>
      <c r="F31" s="480">
        <v>1</v>
      </c>
      <c r="G31" s="480">
        <v>2</v>
      </c>
      <c r="H31" s="480">
        <v>0</v>
      </c>
      <c r="I31" s="480">
        <v>0</v>
      </c>
      <c r="J31" s="480">
        <v>1</v>
      </c>
      <c r="K31" s="480">
        <v>1</v>
      </c>
      <c r="L31" s="480">
        <v>0</v>
      </c>
      <c r="M31" s="480">
        <v>0</v>
      </c>
      <c r="N31" s="480">
        <v>3</v>
      </c>
      <c r="O31" s="480">
        <v>20</v>
      </c>
      <c r="P31" s="480">
        <v>2</v>
      </c>
      <c r="Q31" s="480">
        <v>13</v>
      </c>
      <c r="R31" s="480">
        <v>0</v>
      </c>
      <c r="S31" s="480">
        <v>0</v>
      </c>
      <c r="T31" s="482">
        <f t="shared" si="1"/>
        <v>7</v>
      </c>
      <c r="U31" s="482">
        <f t="shared" si="1"/>
        <v>36</v>
      </c>
      <c r="V31" s="483">
        <f t="shared" si="4"/>
        <v>5.8347920313411687E-4</v>
      </c>
      <c r="W31" s="483">
        <f t="shared" si="2"/>
        <v>9.2180058380703642E-4</v>
      </c>
      <c r="X31" s="791"/>
      <c r="Y31" s="791"/>
      <c r="Z31" s="792"/>
      <c r="AA31" s="792"/>
    </row>
    <row r="32" spans="1:27" ht="27" customHeight="1" x14ac:dyDescent="0.2">
      <c r="A32" s="1471" t="s">
        <v>96</v>
      </c>
      <c r="B32" s="1472"/>
      <c r="C32" s="389" t="s">
        <v>2082</v>
      </c>
      <c r="D32" s="485">
        <v>0</v>
      </c>
      <c r="E32" s="485">
        <v>0</v>
      </c>
      <c r="F32" s="485">
        <v>0</v>
      </c>
      <c r="G32" s="485">
        <v>0</v>
      </c>
      <c r="H32" s="485">
        <v>0</v>
      </c>
      <c r="I32" s="485">
        <v>0</v>
      </c>
      <c r="J32" s="485">
        <v>2</v>
      </c>
      <c r="K32" s="485">
        <v>2</v>
      </c>
      <c r="L32" s="485">
        <v>0</v>
      </c>
      <c r="M32" s="485">
        <v>0</v>
      </c>
      <c r="N32" s="485">
        <v>0</v>
      </c>
      <c r="O32" s="485">
        <v>0</v>
      </c>
      <c r="P32" s="485">
        <v>0</v>
      </c>
      <c r="Q32" s="485">
        <v>0</v>
      </c>
      <c r="R32" s="485">
        <v>0</v>
      </c>
      <c r="S32" s="485">
        <v>0</v>
      </c>
      <c r="T32" s="482">
        <f t="shared" si="1"/>
        <v>2</v>
      </c>
      <c r="U32" s="482">
        <f t="shared" si="1"/>
        <v>2</v>
      </c>
      <c r="V32" s="493">
        <f t="shared" si="4"/>
        <v>1.6670834375260481E-4</v>
      </c>
      <c r="W32" s="493">
        <f t="shared" si="2"/>
        <v>5.1211143544835355E-5</v>
      </c>
      <c r="X32" s="791"/>
      <c r="Y32" s="791"/>
      <c r="Z32" s="792"/>
      <c r="AA32" s="792"/>
    </row>
    <row r="33" spans="1:27" ht="27" customHeight="1" thickBot="1" x14ac:dyDescent="0.25">
      <c r="A33" s="1467" t="s">
        <v>2083</v>
      </c>
      <c r="B33" s="1468"/>
      <c r="C33" s="484" t="s">
        <v>2084</v>
      </c>
      <c r="D33" s="485">
        <v>0</v>
      </c>
      <c r="E33" s="485">
        <v>0</v>
      </c>
      <c r="F33" s="485">
        <v>0</v>
      </c>
      <c r="G33" s="485">
        <v>0</v>
      </c>
      <c r="H33" s="485">
        <v>0</v>
      </c>
      <c r="I33" s="485">
        <v>0</v>
      </c>
      <c r="J33" s="485">
        <v>0</v>
      </c>
      <c r="K33" s="485">
        <v>0</v>
      </c>
      <c r="L33" s="485">
        <v>0</v>
      </c>
      <c r="M33" s="485">
        <v>0</v>
      </c>
      <c r="N33" s="485">
        <v>0</v>
      </c>
      <c r="O33" s="485">
        <v>0</v>
      </c>
      <c r="P33" s="485">
        <v>1</v>
      </c>
      <c r="Q33" s="485">
        <v>6</v>
      </c>
      <c r="R33" s="485">
        <v>0</v>
      </c>
      <c r="S33" s="485">
        <v>0</v>
      </c>
      <c r="T33" s="500">
        <f t="shared" si="1"/>
        <v>1</v>
      </c>
      <c r="U33" s="500">
        <f t="shared" si="1"/>
        <v>6</v>
      </c>
      <c r="V33" s="488">
        <f t="shared" si="4"/>
        <v>8.3354171876302404E-5</v>
      </c>
      <c r="W33" s="488">
        <f t="shared" si="2"/>
        <v>1.5363343063450608E-4</v>
      </c>
      <c r="X33" s="791"/>
      <c r="Y33" s="791"/>
      <c r="Z33" s="792"/>
      <c r="AA33" s="792"/>
    </row>
    <row r="34" spans="1:27" ht="27" customHeight="1" thickTop="1" thickBot="1" x14ac:dyDescent="0.25">
      <c r="A34" s="1475" t="s">
        <v>2085</v>
      </c>
      <c r="B34" s="1476"/>
      <c r="C34" s="490" t="s">
        <v>2086</v>
      </c>
      <c r="D34" s="491">
        <f>D35+D36+D37+D38+D39+D40+D41+D42+D43+D44+D45+D46+D47+D48+D49+D50+D51+D52+D53+D54+D55+D56</f>
        <v>108</v>
      </c>
      <c r="E34" s="491">
        <f t="shared" ref="E34:U34" si="9">E35+E36+E37+E38+E39+E40+E41+E42+E43+E44+E45+E46+E47+E48+E49+E50+E51+E52+E53+E54+E55+E56</f>
        <v>216</v>
      </c>
      <c r="F34" s="491">
        <f t="shared" si="9"/>
        <v>23</v>
      </c>
      <c r="G34" s="491">
        <f t="shared" si="9"/>
        <v>117</v>
      </c>
      <c r="H34" s="491">
        <f t="shared" si="9"/>
        <v>274</v>
      </c>
      <c r="I34" s="491">
        <f t="shared" si="9"/>
        <v>924</v>
      </c>
      <c r="J34" s="491">
        <f t="shared" si="9"/>
        <v>381</v>
      </c>
      <c r="K34" s="491">
        <f t="shared" si="9"/>
        <v>381</v>
      </c>
      <c r="L34" s="491">
        <f t="shared" si="9"/>
        <v>0</v>
      </c>
      <c r="M34" s="491">
        <f t="shared" si="9"/>
        <v>0</v>
      </c>
      <c r="N34" s="491">
        <f t="shared" si="9"/>
        <v>688</v>
      </c>
      <c r="O34" s="491">
        <f t="shared" si="9"/>
        <v>2858</v>
      </c>
      <c r="P34" s="491">
        <f t="shared" si="9"/>
        <v>251</v>
      </c>
      <c r="Q34" s="491">
        <f t="shared" si="9"/>
        <v>2936</v>
      </c>
      <c r="R34" s="491">
        <f t="shared" si="9"/>
        <v>0</v>
      </c>
      <c r="S34" s="491">
        <f t="shared" si="9"/>
        <v>0</v>
      </c>
      <c r="T34" s="491">
        <f t="shared" si="9"/>
        <v>1725</v>
      </c>
      <c r="U34" s="491">
        <f t="shared" si="9"/>
        <v>7432</v>
      </c>
      <c r="V34" s="492">
        <f t="shared" si="4"/>
        <v>0.14378594648662166</v>
      </c>
      <c r="W34" s="492">
        <f t="shared" si="2"/>
        <v>0.19030060941260818</v>
      </c>
      <c r="X34" s="791"/>
      <c r="Y34" s="791"/>
      <c r="Z34" s="792"/>
      <c r="AA34" s="792"/>
    </row>
    <row r="35" spans="1:27" ht="27" customHeight="1" x14ac:dyDescent="0.2">
      <c r="A35" s="1469" t="s">
        <v>97</v>
      </c>
      <c r="B35" s="1470"/>
      <c r="C35" s="479" t="s">
        <v>2087</v>
      </c>
      <c r="D35" s="480">
        <v>15</v>
      </c>
      <c r="E35" s="480">
        <v>30</v>
      </c>
      <c r="F35" s="480">
        <v>1</v>
      </c>
      <c r="G35" s="480">
        <v>7</v>
      </c>
      <c r="H35" s="480">
        <v>1</v>
      </c>
      <c r="I35" s="480">
        <v>2</v>
      </c>
      <c r="J35" s="480">
        <v>0</v>
      </c>
      <c r="K35" s="480">
        <v>0</v>
      </c>
      <c r="L35" s="480">
        <v>0</v>
      </c>
      <c r="M35" s="480">
        <v>0</v>
      </c>
      <c r="N35" s="480">
        <v>78</v>
      </c>
      <c r="O35" s="480">
        <v>258</v>
      </c>
      <c r="P35" s="480">
        <v>2</v>
      </c>
      <c r="Q35" s="480">
        <v>8</v>
      </c>
      <c r="R35" s="480">
        <v>0</v>
      </c>
      <c r="S35" s="480">
        <v>0</v>
      </c>
      <c r="T35" s="482">
        <f t="shared" si="1"/>
        <v>97</v>
      </c>
      <c r="U35" s="482">
        <f t="shared" si="1"/>
        <v>305</v>
      </c>
      <c r="V35" s="483">
        <f t="shared" si="4"/>
        <v>8.0853546720013342E-3</v>
      </c>
      <c r="W35" s="483">
        <f t="shared" si="2"/>
        <v>7.8096993905873921E-3</v>
      </c>
      <c r="X35" s="791"/>
      <c r="Y35" s="791"/>
      <c r="Z35" s="792"/>
      <c r="AA35" s="792"/>
    </row>
    <row r="36" spans="1:27" ht="27" customHeight="1" x14ac:dyDescent="0.2">
      <c r="A36" s="1473" t="s">
        <v>98</v>
      </c>
      <c r="B36" s="1474"/>
      <c r="C36" s="479" t="s">
        <v>2088</v>
      </c>
      <c r="D36" s="485">
        <v>15</v>
      </c>
      <c r="E36" s="485">
        <v>30</v>
      </c>
      <c r="F36" s="485">
        <v>1</v>
      </c>
      <c r="G36" s="485">
        <v>4</v>
      </c>
      <c r="H36" s="485">
        <v>0</v>
      </c>
      <c r="I36" s="485">
        <v>0</v>
      </c>
      <c r="J36" s="485">
        <v>14</v>
      </c>
      <c r="K36" s="485">
        <v>14</v>
      </c>
      <c r="L36" s="480">
        <v>0</v>
      </c>
      <c r="M36" s="480">
        <v>0</v>
      </c>
      <c r="N36" s="485">
        <v>40</v>
      </c>
      <c r="O36" s="485">
        <v>162</v>
      </c>
      <c r="P36" s="485">
        <v>3</v>
      </c>
      <c r="Q36" s="485">
        <v>13</v>
      </c>
      <c r="R36" s="480">
        <v>0</v>
      </c>
      <c r="S36" s="480">
        <v>0</v>
      </c>
      <c r="T36" s="482">
        <f t="shared" si="1"/>
        <v>73</v>
      </c>
      <c r="U36" s="482">
        <f t="shared" si="1"/>
        <v>223</v>
      </c>
      <c r="V36" s="493">
        <f t="shared" si="4"/>
        <v>6.0848545469700758E-3</v>
      </c>
      <c r="W36" s="493">
        <f t="shared" si="2"/>
        <v>5.7100425052491422E-3</v>
      </c>
      <c r="X36" s="791"/>
      <c r="Y36" s="791"/>
      <c r="Z36" s="792"/>
      <c r="AA36" s="792"/>
    </row>
    <row r="37" spans="1:27" ht="27" customHeight="1" x14ac:dyDescent="0.2">
      <c r="A37" s="1325" t="s">
        <v>1706</v>
      </c>
      <c r="B37" s="1326"/>
      <c r="C37" s="479" t="s">
        <v>2089</v>
      </c>
      <c r="D37" s="485">
        <v>0</v>
      </c>
      <c r="E37" s="485">
        <v>0</v>
      </c>
      <c r="F37" s="485">
        <v>0</v>
      </c>
      <c r="G37" s="485">
        <v>0</v>
      </c>
      <c r="H37" s="485">
        <v>2</v>
      </c>
      <c r="I37" s="485">
        <v>14</v>
      </c>
      <c r="J37" s="485">
        <v>5</v>
      </c>
      <c r="K37" s="485">
        <v>5</v>
      </c>
      <c r="L37" s="480">
        <v>0</v>
      </c>
      <c r="M37" s="480">
        <v>0</v>
      </c>
      <c r="N37" s="485">
        <v>5</v>
      </c>
      <c r="O37" s="485">
        <v>16</v>
      </c>
      <c r="P37" s="485">
        <v>1</v>
      </c>
      <c r="Q37" s="485">
        <v>5</v>
      </c>
      <c r="R37" s="480">
        <v>0</v>
      </c>
      <c r="S37" s="480">
        <v>0</v>
      </c>
      <c r="T37" s="482">
        <f t="shared" si="1"/>
        <v>13</v>
      </c>
      <c r="U37" s="482">
        <f t="shared" si="1"/>
        <v>40</v>
      </c>
      <c r="V37" s="493">
        <f t="shared" si="4"/>
        <v>1.0836042343919314E-3</v>
      </c>
      <c r="W37" s="493">
        <f t="shared" si="2"/>
        <v>1.0242228708967072E-3</v>
      </c>
      <c r="X37" s="791"/>
      <c r="Y37" s="791"/>
      <c r="Z37" s="792"/>
      <c r="AA37" s="792"/>
    </row>
    <row r="38" spans="1:27" ht="27" customHeight="1" x14ac:dyDescent="0.2">
      <c r="A38" s="1471" t="s">
        <v>2090</v>
      </c>
      <c r="B38" s="1472"/>
      <c r="C38" s="479" t="s">
        <v>2091</v>
      </c>
      <c r="D38" s="485">
        <v>0</v>
      </c>
      <c r="E38" s="485">
        <v>0</v>
      </c>
      <c r="F38" s="485">
        <v>0</v>
      </c>
      <c r="G38" s="485">
        <v>0</v>
      </c>
      <c r="H38" s="485">
        <v>1</v>
      </c>
      <c r="I38" s="485">
        <v>2</v>
      </c>
      <c r="J38" s="485">
        <v>1</v>
      </c>
      <c r="K38" s="485">
        <v>1</v>
      </c>
      <c r="L38" s="480">
        <v>0</v>
      </c>
      <c r="M38" s="480">
        <v>0</v>
      </c>
      <c r="N38" s="485">
        <v>5</v>
      </c>
      <c r="O38" s="485">
        <v>43</v>
      </c>
      <c r="P38" s="485">
        <v>2</v>
      </c>
      <c r="Q38" s="485">
        <v>17</v>
      </c>
      <c r="R38" s="480">
        <v>0</v>
      </c>
      <c r="S38" s="480">
        <v>0</v>
      </c>
      <c r="T38" s="482">
        <f t="shared" si="1"/>
        <v>9</v>
      </c>
      <c r="U38" s="482">
        <f t="shared" si="1"/>
        <v>63</v>
      </c>
      <c r="V38" s="493">
        <f t="shared" si="4"/>
        <v>7.501875468867217E-4</v>
      </c>
      <c r="W38" s="493">
        <f t="shared" si="2"/>
        <v>1.6131510216623138E-3</v>
      </c>
      <c r="X38" s="791"/>
      <c r="Y38" s="791"/>
      <c r="Z38" s="792"/>
      <c r="AA38" s="792"/>
    </row>
    <row r="39" spans="1:27" ht="27" customHeight="1" x14ac:dyDescent="0.2">
      <c r="A39" s="1325" t="s">
        <v>2092</v>
      </c>
      <c r="B39" s="1326"/>
      <c r="C39" s="479" t="s">
        <v>2093</v>
      </c>
      <c r="D39" s="485">
        <v>18</v>
      </c>
      <c r="E39" s="485">
        <v>36</v>
      </c>
      <c r="F39" s="485">
        <v>0</v>
      </c>
      <c r="G39" s="485">
        <v>0</v>
      </c>
      <c r="H39" s="485">
        <v>1</v>
      </c>
      <c r="I39" s="485">
        <v>3</v>
      </c>
      <c r="J39" s="485">
        <v>2</v>
      </c>
      <c r="K39" s="485">
        <v>2</v>
      </c>
      <c r="L39" s="480">
        <v>0</v>
      </c>
      <c r="M39" s="480">
        <v>0</v>
      </c>
      <c r="N39" s="485">
        <v>1</v>
      </c>
      <c r="O39" s="485">
        <v>3</v>
      </c>
      <c r="P39" s="485">
        <v>3</v>
      </c>
      <c r="Q39" s="485">
        <v>12</v>
      </c>
      <c r="R39" s="480">
        <v>0</v>
      </c>
      <c r="S39" s="480">
        <v>0</v>
      </c>
      <c r="T39" s="482">
        <f t="shared" si="1"/>
        <v>25</v>
      </c>
      <c r="U39" s="482">
        <f t="shared" si="1"/>
        <v>56</v>
      </c>
      <c r="V39" s="493">
        <f t="shared" si="4"/>
        <v>2.0838542969075602E-3</v>
      </c>
      <c r="W39" s="493">
        <f t="shared" si="2"/>
        <v>1.4339120192553899E-3</v>
      </c>
      <c r="X39" s="791"/>
      <c r="Y39" s="791"/>
      <c r="Z39" s="792"/>
      <c r="AA39" s="792"/>
    </row>
    <row r="40" spans="1:27" ht="27" customHeight="1" x14ac:dyDescent="0.2">
      <c r="A40" s="1471" t="s">
        <v>2094</v>
      </c>
      <c r="B40" s="1472"/>
      <c r="C40" s="479" t="s">
        <v>2095</v>
      </c>
      <c r="D40" s="485">
        <v>15</v>
      </c>
      <c r="E40" s="485">
        <v>30</v>
      </c>
      <c r="F40" s="485">
        <v>0</v>
      </c>
      <c r="G40" s="485">
        <v>0</v>
      </c>
      <c r="H40" s="485">
        <v>9</v>
      </c>
      <c r="I40" s="485">
        <v>42</v>
      </c>
      <c r="J40" s="485">
        <v>60</v>
      </c>
      <c r="K40" s="485">
        <v>60</v>
      </c>
      <c r="L40" s="480">
        <v>0</v>
      </c>
      <c r="M40" s="480">
        <v>0</v>
      </c>
      <c r="N40" s="485">
        <v>28</v>
      </c>
      <c r="O40" s="485">
        <v>136</v>
      </c>
      <c r="P40" s="485">
        <v>4</v>
      </c>
      <c r="Q40" s="485">
        <v>15</v>
      </c>
      <c r="R40" s="480">
        <v>0</v>
      </c>
      <c r="S40" s="480">
        <v>0</v>
      </c>
      <c r="T40" s="482">
        <f t="shared" si="1"/>
        <v>116</v>
      </c>
      <c r="U40" s="482">
        <f t="shared" si="1"/>
        <v>283</v>
      </c>
      <c r="V40" s="493">
        <f t="shared" si="4"/>
        <v>9.6690839376510802E-3</v>
      </c>
      <c r="W40" s="493">
        <f t="shared" si="2"/>
        <v>7.246376811594203E-3</v>
      </c>
      <c r="X40" s="791"/>
      <c r="Y40" s="791"/>
      <c r="Z40" s="792"/>
      <c r="AA40" s="792"/>
    </row>
    <row r="41" spans="1:27" ht="27" customHeight="1" x14ac:dyDescent="0.2">
      <c r="A41" s="1478" t="s">
        <v>99</v>
      </c>
      <c r="B41" s="1479"/>
      <c r="C41" s="479" t="s">
        <v>1707</v>
      </c>
      <c r="D41" s="485">
        <v>0</v>
      </c>
      <c r="E41" s="485">
        <v>0</v>
      </c>
      <c r="F41" s="485">
        <v>3</v>
      </c>
      <c r="G41" s="485">
        <v>17</v>
      </c>
      <c r="H41" s="485">
        <v>127</v>
      </c>
      <c r="I41" s="485">
        <v>387</v>
      </c>
      <c r="J41" s="485">
        <v>39</v>
      </c>
      <c r="K41" s="485">
        <v>39</v>
      </c>
      <c r="L41" s="480">
        <v>0</v>
      </c>
      <c r="M41" s="480">
        <v>0</v>
      </c>
      <c r="N41" s="485">
        <v>84</v>
      </c>
      <c r="O41" s="485">
        <v>346</v>
      </c>
      <c r="P41" s="485">
        <v>46</v>
      </c>
      <c r="Q41" s="485">
        <v>278</v>
      </c>
      <c r="R41" s="480">
        <v>0</v>
      </c>
      <c r="S41" s="480">
        <v>0</v>
      </c>
      <c r="T41" s="482">
        <f t="shared" si="1"/>
        <v>299</v>
      </c>
      <c r="U41" s="482">
        <f t="shared" si="1"/>
        <v>1067</v>
      </c>
      <c r="V41" s="493">
        <f t="shared" si="4"/>
        <v>2.4922897391014422E-2</v>
      </c>
      <c r="W41" s="493">
        <f t="shared" si="2"/>
        <v>2.7321145081169663E-2</v>
      </c>
      <c r="X41" s="791"/>
      <c r="Y41" s="791"/>
      <c r="Z41" s="792"/>
      <c r="AA41" s="792"/>
    </row>
    <row r="42" spans="1:27" ht="27" customHeight="1" x14ac:dyDescent="0.2">
      <c r="A42" s="1478" t="s">
        <v>100</v>
      </c>
      <c r="B42" s="1479"/>
      <c r="C42" s="479" t="s">
        <v>1708</v>
      </c>
      <c r="D42" s="485">
        <v>0</v>
      </c>
      <c r="E42" s="485">
        <v>0</v>
      </c>
      <c r="F42" s="485">
        <v>0</v>
      </c>
      <c r="G42" s="485">
        <v>0</v>
      </c>
      <c r="H42" s="485">
        <v>0</v>
      </c>
      <c r="I42" s="485">
        <v>0</v>
      </c>
      <c r="J42" s="485">
        <v>4</v>
      </c>
      <c r="K42" s="485">
        <v>4</v>
      </c>
      <c r="L42" s="480">
        <v>0</v>
      </c>
      <c r="M42" s="480">
        <v>0</v>
      </c>
      <c r="N42" s="485">
        <v>70</v>
      </c>
      <c r="O42" s="485">
        <v>254</v>
      </c>
      <c r="P42" s="485">
        <v>11</v>
      </c>
      <c r="Q42" s="485">
        <v>63</v>
      </c>
      <c r="R42" s="480">
        <v>0</v>
      </c>
      <c r="S42" s="480">
        <v>0</v>
      </c>
      <c r="T42" s="482">
        <f t="shared" si="1"/>
        <v>85</v>
      </c>
      <c r="U42" s="482">
        <f t="shared" si="1"/>
        <v>321</v>
      </c>
      <c r="V42" s="493">
        <f t="shared" si="4"/>
        <v>7.085104609485705E-3</v>
      </c>
      <c r="W42" s="493">
        <f t="shared" si="2"/>
        <v>8.2193885389460746E-3</v>
      </c>
      <c r="X42" s="791"/>
      <c r="Y42" s="791"/>
      <c r="Z42" s="792"/>
      <c r="AA42" s="792"/>
    </row>
    <row r="43" spans="1:27" ht="27" customHeight="1" x14ac:dyDescent="0.2">
      <c r="A43" s="1478" t="s">
        <v>101</v>
      </c>
      <c r="B43" s="1479"/>
      <c r="C43" s="479" t="s">
        <v>1709</v>
      </c>
      <c r="D43" s="485">
        <v>4</v>
      </c>
      <c r="E43" s="485">
        <v>8</v>
      </c>
      <c r="F43" s="485">
        <v>1</v>
      </c>
      <c r="G43" s="485">
        <v>3</v>
      </c>
      <c r="H43" s="485">
        <v>1</v>
      </c>
      <c r="I43" s="485">
        <v>6</v>
      </c>
      <c r="J43" s="485">
        <v>8</v>
      </c>
      <c r="K43" s="485">
        <v>8</v>
      </c>
      <c r="L43" s="480">
        <v>0</v>
      </c>
      <c r="M43" s="480">
        <v>0</v>
      </c>
      <c r="N43" s="485">
        <v>49</v>
      </c>
      <c r="O43" s="485">
        <v>179</v>
      </c>
      <c r="P43" s="485">
        <v>27</v>
      </c>
      <c r="Q43" s="485">
        <v>165</v>
      </c>
      <c r="R43" s="480">
        <v>0</v>
      </c>
      <c r="S43" s="480">
        <v>0</v>
      </c>
      <c r="T43" s="482">
        <f t="shared" si="1"/>
        <v>90</v>
      </c>
      <c r="U43" s="482">
        <f t="shared" si="1"/>
        <v>369</v>
      </c>
      <c r="V43" s="493">
        <f t="shared" si="4"/>
        <v>7.5018754688672166E-3</v>
      </c>
      <c r="W43" s="493">
        <f t="shared" si="2"/>
        <v>9.4484559840221239E-3</v>
      </c>
      <c r="X43" s="791"/>
      <c r="Y43" s="791"/>
      <c r="Z43" s="792"/>
      <c r="AA43" s="792"/>
    </row>
    <row r="44" spans="1:27" ht="27" customHeight="1" x14ac:dyDescent="0.2">
      <c r="A44" s="1480" t="s">
        <v>102</v>
      </c>
      <c r="B44" s="1481"/>
      <c r="C44" s="479" t="s">
        <v>2096</v>
      </c>
      <c r="D44" s="485">
        <v>0</v>
      </c>
      <c r="E44" s="485">
        <v>0</v>
      </c>
      <c r="F44" s="485">
        <v>0</v>
      </c>
      <c r="G44" s="485">
        <v>0</v>
      </c>
      <c r="H44" s="485">
        <v>0</v>
      </c>
      <c r="I44" s="485">
        <v>0</v>
      </c>
      <c r="J44" s="485">
        <v>2</v>
      </c>
      <c r="K44" s="485">
        <v>2</v>
      </c>
      <c r="L44" s="480">
        <v>0</v>
      </c>
      <c r="M44" s="480">
        <v>0</v>
      </c>
      <c r="N44" s="485">
        <v>6</v>
      </c>
      <c r="O44" s="485">
        <v>19</v>
      </c>
      <c r="P44" s="485">
        <v>11</v>
      </c>
      <c r="Q44" s="485">
        <v>58</v>
      </c>
      <c r="R44" s="480">
        <v>0</v>
      </c>
      <c r="S44" s="480">
        <v>0</v>
      </c>
      <c r="T44" s="482">
        <f t="shared" si="1"/>
        <v>19</v>
      </c>
      <c r="U44" s="482">
        <f t="shared" si="1"/>
        <v>79</v>
      </c>
      <c r="V44" s="493">
        <f t="shared" si="4"/>
        <v>1.5837292656497458E-3</v>
      </c>
      <c r="W44" s="493">
        <f t="shared" si="2"/>
        <v>2.0228401700209966E-3</v>
      </c>
      <c r="X44" s="791"/>
      <c r="Y44" s="791"/>
      <c r="Z44" s="792"/>
      <c r="AA44" s="792"/>
    </row>
    <row r="45" spans="1:27" ht="27" customHeight="1" x14ac:dyDescent="0.2">
      <c r="A45" s="1471" t="s">
        <v>103</v>
      </c>
      <c r="B45" s="1472"/>
      <c r="C45" s="479" t="s">
        <v>2097</v>
      </c>
      <c r="D45" s="485">
        <v>0</v>
      </c>
      <c r="E45" s="485">
        <v>0</v>
      </c>
      <c r="F45" s="485">
        <v>0</v>
      </c>
      <c r="G45" s="485">
        <v>0</v>
      </c>
      <c r="H45" s="485">
        <v>1</v>
      </c>
      <c r="I45" s="485">
        <v>6</v>
      </c>
      <c r="J45" s="485">
        <v>7</v>
      </c>
      <c r="K45" s="485">
        <v>7</v>
      </c>
      <c r="L45" s="480">
        <v>0</v>
      </c>
      <c r="M45" s="480">
        <v>0</v>
      </c>
      <c r="N45" s="485">
        <v>74</v>
      </c>
      <c r="O45" s="485">
        <v>267</v>
      </c>
      <c r="P45" s="485">
        <v>8</v>
      </c>
      <c r="Q45" s="485">
        <v>51</v>
      </c>
      <c r="R45" s="480">
        <v>0</v>
      </c>
      <c r="S45" s="480">
        <v>0</v>
      </c>
      <c r="T45" s="482">
        <f t="shared" si="1"/>
        <v>90</v>
      </c>
      <c r="U45" s="482">
        <f t="shared" si="1"/>
        <v>331</v>
      </c>
      <c r="V45" s="493">
        <f t="shared" si="4"/>
        <v>7.5018754688672166E-3</v>
      </c>
      <c r="W45" s="493">
        <f t="shared" si="2"/>
        <v>8.4754442566702514E-3</v>
      </c>
      <c r="X45" s="791"/>
      <c r="Y45" s="791"/>
      <c r="Z45" s="792"/>
      <c r="AA45" s="792"/>
    </row>
    <row r="46" spans="1:27" ht="27" customHeight="1" x14ac:dyDescent="0.2">
      <c r="A46" s="1471" t="s">
        <v>104</v>
      </c>
      <c r="B46" s="1472"/>
      <c r="C46" s="479" t="s">
        <v>2098</v>
      </c>
      <c r="D46" s="485">
        <v>19</v>
      </c>
      <c r="E46" s="485">
        <v>38</v>
      </c>
      <c r="F46" s="485">
        <v>3</v>
      </c>
      <c r="G46" s="485">
        <v>15</v>
      </c>
      <c r="H46" s="485">
        <v>4</v>
      </c>
      <c r="I46" s="485">
        <v>22</v>
      </c>
      <c r="J46" s="485">
        <v>5</v>
      </c>
      <c r="K46" s="485">
        <v>5</v>
      </c>
      <c r="L46" s="480">
        <v>0</v>
      </c>
      <c r="M46" s="480">
        <v>0</v>
      </c>
      <c r="N46" s="485">
        <v>12</v>
      </c>
      <c r="O46" s="485">
        <v>62</v>
      </c>
      <c r="P46" s="485">
        <v>9</v>
      </c>
      <c r="Q46" s="485">
        <v>57</v>
      </c>
      <c r="R46" s="480">
        <v>0</v>
      </c>
      <c r="S46" s="480">
        <v>0</v>
      </c>
      <c r="T46" s="482">
        <f t="shared" si="1"/>
        <v>52</v>
      </c>
      <c r="U46" s="482">
        <f t="shared" si="1"/>
        <v>199</v>
      </c>
      <c r="V46" s="493">
        <f t="shared" si="4"/>
        <v>4.3344169375677255E-3</v>
      </c>
      <c r="W46" s="493">
        <f t="shared" si="2"/>
        <v>5.0955087827111176E-3</v>
      </c>
      <c r="X46" s="791"/>
      <c r="Y46" s="791"/>
      <c r="Z46" s="792"/>
      <c r="AA46" s="792"/>
    </row>
    <row r="47" spans="1:27" ht="27" customHeight="1" x14ac:dyDescent="0.2">
      <c r="A47" s="1471" t="s">
        <v>105</v>
      </c>
      <c r="B47" s="1472"/>
      <c r="C47" s="479" t="s">
        <v>1710</v>
      </c>
      <c r="D47" s="485">
        <v>0</v>
      </c>
      <c r="E47" s="485">
        <v>0</v>
      </c>
      <c r="F47" s="485">
        <v>2</v>
      </c>
      <c r="G47" s="485">
        <v>14</v>
      </c>
      <c r="H47" s="485">
        <v>106</v>
      </c>
      <c r="I47" s="485">
        <v>359</v>
      </c>
      <c r="J47" s="485">
        <v>45</v>
      </c>
      <c r="K47" s="485">
        <v>45</v>
      </c>
      <c r="L47" s="480">
        <v>0</v>
      </c>
      <c r="M47" s="480">
        <v>0</v>
      </c>
      <c r="N47" s="485">
        <v>56</v>
      </c>
      <c r="O47" s="485">
        <v>251</v>
      </c>
      <c r="P47" s="485">
        <v>31</v>
      </c>
      <c r="Q47" s="485">
        <v>193</v>
      </c>
      <c r="R47" s="480">
        <v>0</v>
      </c>
      <c r="S47" s="480">
        <v>0</v>
      </c>
      <c r="T47" s="482">
        <f t="shared" si="1"/>
        <v>240</v>
      </c>
      <c r="U47" s="482">
        <f t="shared" si="1"/>
        <v>862</v>
      </c>
      <c r="V47" s="493">
        <f t="shared" si="4"/>
        <v>2.0005001250312578E-2</v>
      </c>
      <c r="W47" s="493">
        <f t="shared" si="2"/>
        <v>2.2072002867824039E-2</v>
      </c>
      <c r="X47" s="791"/>
      <c r="Y47" s="791"/>
      <c r="Z47" s="792"/>
      <c r="AA47" s="792"/>
    </row>
    <row r="48" spans="1:27" ht="27" customHeight="1" x14ac:dyDescent="0.2">
      <c r="A48" s="1471" t="s">
        <v>106</v>
      </c>
      <c r="B48" s="1472"/>
      <c r="C48" s="479" t="s">
        <v>2099</v>
      </c>
      <c r="D48" s="485">
        <v>0</v>
      </c>
      <c r="E48" s="485">
        <v>0</v>
      </c>
      <c r="F48" s="485">
        <v>0</v>
      </c>
      <c r="G48" s="485">
        <v>0</v>
      </c>
      <c r="H48" s="485">
        <v>2</v>
      </c>
      <c r="I48" s="485">
        <v>7</v>
      </c>
      <c r="J48" s="485">
        <v>1</v>
      </c>
      <c r="K48" s="485">
        <v>1</v>
      </c>
      <c r="L48" s="480">
        <v>0</v>
      </c>
      <c r="M48" s="480">
        <v>0</v>
      </c>
      <c r="N48" s="485">
        <v>18</v>
      </c>
      <c r="O48" s="485">
        <v>89</v>
      </c>
      <c r="P48" s="485">
        <v>5</v>
      </c>
      <c r="Q48" s="485">
        <v>28</v>
      </c>
      <c r="R48" s="480">
        <v>0</v>
      </c>
      <c r="S48" s="480">
        <v>0</v>
      </c>
      <c r="T48" s="482">
        <f t="shared" si="1"/>
        <v>26</v>
      </c>
      <c r="U48" s="482">
        <f t="shared" si="1"/>
        <v>125</v>
      </c>
      <c r="V48" s="493">
        <f t="shared" si="4"/>
        <v>2.1672084687838628E-3</v>
      </c>
      <c r="W48" s="493">
        <f t="shared" si="2"/>
        <v>3.2006964715522099E-3</v>
      </c>
      <c r="X48" s="791"/>
      <c r="Y48" s="791"/>
      <c r="Z48" s="792"/>
      <c r="AA48" s="792"/>
    </row>
    <row r="49" spans="1:27" ht="27" customHeight="1" x14ac:dyDescent="0.2">
      <c r="A49" s="1457" t="s">
        <v>107</v>
      </c>
      <c r="B49" s="1457"/>
      <c r="C49" s="479" t="s">
        <v>2100</v>
      </c>
      <c r="D49" s="485">
        <v>0</v>
      </c>
      <c r="E49" s="485">
        <v>0</v>
      </c>
      <c r="F49" s="485">
        <v>0</v>
      </c>
      <c r="G49" s="485">
        <v>0</v>
      </c>
      <c r="H49" s="485">
        <v>1</v>
      </c>
      <c r="I49" s="485">
        <v>5</v>
      </c>
      <c r="J49" s="485">
        <v>2</v>
      </c>
      <c r="K49" s="485">
        <v>2</v>
      </c>
      <c r="L49" s="480">
        <v>0</v>
      </c>
      <c r="M49" s="480">
        <v>0</v>
      </c>
      <c r="N49" s="485">
        <v>11</v>
      </c>
      <c r="O49" s="485">
        <v>41</v>
      </c>
      <c r="P49" s="485">
        <v>5</v>
      </c>
      <c r="Q49" s="485">
        <v>28</v>
      </c>
      <c r="R49" s="480">
        <v>0</v>
      </c>
      <c r="S49" s="480">
        <v>0</v>
      </c>
      <c r="T49" s="482">
        <f t="shared" si="1"/>
        <v>19</v>
      </c>
      <c r="U49" s="482">
        <f t="shared" si="1"/>
        <v>76</v>
      </c>
      <c r="V49" s="493">
        <f t="shared" si="4"/>
        <v>1.5837292656497458E-3</v>
      </c>
      <c r="W49" s="493">
        <f t="shared" si="2"/>
        <v>1.9460234547037435E-3</v>
      </c>
      <c r="X49" s="791"/>
      <c r="Y49" s="791"/>
      <c r="Z49" s="792"/>
      <c r="AA49" s="792"/>
    </row>
    <row r="50" spans="1:27" ht="27" customHeight="1" x14ac:dyDescent="0.2">
      <c r="A50" s="1473" t="s">
        <v>108</v>
      </c>
      <c r="B50" s="1474"/>
      <c r="C50" s="479" t="s">
        <v>2101</v>
      </c>
      <c r="D50" s="485">
        <v>22</v>
      </c>
      <c r="E50" s="485">
        <v>44</v>
      </c>
      <c r="F50" s="485">
        <v>6</v>
      </c>
      <c r="G50" s="485">
        <v>29</v>
      </c>
      <c r="H50" s="485">
        <v>6</v>
      </c>
      <c r="I50" s="485">
        <v>30</v>
      </c>
      <c r="J50" s="485">
        <v>10</v>
      </c>
      <c r="K50" s="485">
        <v>10</v>
      </c>
      <c r="L50" s="480">
        <v>0</v>
      </c>
      <c r="M50" s="480">
        <v>0</v>
      </c>
      <c r="N50" s="485">
        <v>27</v>
      </c>
      <c r="O50" s="485">
        <v>116</v>
      </c>
      <c r="P50" s="485">
        <v>10</v>
      </c>
      <c r="Q50" s="485">
        <v>55</v>
      </c>
      <c r="R50" s="480">
        <v>0</v>
      </c>
      <c r="S50" s="480">
        <v>0</v>
      </c>
      <c r="T50" s="482">
        <f t="shared" si="1"/>
        <v>81</v>
      </c>
      <c r="U50" s="482">
        <f t="shared" si="1"/>
        <v>284</v>
      </c>
      <c r="V50" s="493">
        <f t="shared" si="4"/>
        <v>6.7516879219804947E-3</v>
      </c>
      <c r="W50" s="493">
        <f t="shared" si="2"/>
        <v>7.2719823833666203E-3</v>
      </c>
      <c r="X50" s="791"/>
      <c r="Y50" s="791"/>
      <c r="Z50" s="792"/>
      <c r="AA50" s="792"/>
    </row>
    <row r="51" spans="1:27" ht="27" customHeight="1" x14ac:dyDescent="0.2">
      <c r="A51" s="1471" t="s">
        <v>1711</v>
      </c>
      <c r="B51" s="1472"/>
      <c r="C51" s="479" t="s">
        <v>1712</v>
      </c>
      <c r="D51" s="485">
        <v>0</v>
      </c>
      <c r="E51" s="485">
        <v>0</v>
      </c>
      <c r="F51" s="485">
        <v>0</v>
      </c>
      <c r="G51" s="485">
        <v>0</v>
      </c>
      <c r="H51" s="485">
        <v>0</v>
      </c>
      <c r="I51" s="485">
        <v>0</v>
      </c>
      <c r="J51" s="485">
        <v>1</v>
      </c>
      <c r="K51" s="485">
        <v>1</v>
      </c>
      <c r="L51" s="480">
        <v>0</v>
      </c>
      <c r="M51" s="480">
        <v>0</v>
      </c>
      <c r="N51" s="485">
        <v>26</v>
      </c>
      <c r="O51" s="485">
        <v>115</v>
      </c>
      <c r="P51" s="485">
        <v>0</v>
      </c>
      <c r="Q51" s="485">
        <v>0</v>
      </c>
      <c r="R51" s="480">
        <v>0</v>
      </c>
      <c r="S51" s="480">
        <v>0</v>
      </c>
      <c r="T51" s="482">
        <f t="shared" si="1"/>
        <v>27</v>
      </c>
      <c r="U51" s="482">
        <f t="shared" si="1"/>
        <v>116</v>
      </c>
      <c r="V51" s="493">
        <f t="shared" si="4"/>
        <v>2.2505626406601649E-3</v>
      </c>
      <c r="W51" s="493">
        <f t="shared" si="2"/>
        <v>2.9702463256004509E-3</v>
      </c>
      <c r="X51" s="791"/>
      <c r="Y51" s="791"/>
      <c r="Z51" s="792"/>
      <c r="AA51" s="792"/>
    </row>
    <row r="52" spans="1:27" ht="27" customHeight="1" x14ac:dyDescent="0.2">
      <c r="A52" s="1480" t="s">
        <v>109</v>
      </c>
      <c r="B52" s="1481"/>
      <c r="C52" s="389" t="s">
        <v>1713</v>
      </c>
      <c r="D52" s="485">
        <v>0</v>
      </c>
      <c r="E52" s="485">
        <v>0</v>
      </c>
      <c r="F52" s="485">
        <v>0</v>
      </c>
      <c r="G52" s="485">
        <v>0</v>
      </c>
      <c r="H52" s="485">
        <v>0</v>
      </c>
      <c r="I52" s="485">
        <v>0</v>
      </c>
      <c r="J52" s="485">
        <v>0</v>
      </c>
      <c r="K52" s="485">
        <v>0</v>
      </c>
      <c r="L52" s="480">
        <v>0</v>
      </c>
      <c r="M52" s="480">
        <v>0</v>
      </c>
      <c r="N52" s="485">
        <v>0</v>
      </c>
      <c r="O52" s="485">
        <v>0</v>
      </c>
      <c r="P52" s="485">
        <v>7</v>
      </c>
      <c r="Q52" s="485">
        <v>38</v>
      </c>
      <c r="R52" s="480">
        <v>0</v>
      </c>
      <c r="S52" s="480">
        <v>0</v>
      </c>
      <c r="T52" s="501">
        <f t="shared" si="1"/>
        <v>7</v>
      </c>
      <c r="U52" s="501">
        <f t="shared" si="1"/>
        <v>38</v>
      </c>
      <c r="V52" s="493">
        <f t="shared" si="4"/>
        <v>5.8347920313411687E-4</v>
      </c>
      <c r="W52" s="493">
        <f t="shared" si="2"/>
        <v>9.7301172735187174E-4</v>
      </c>
      <c r="X52" s="791"/>
      <c r="Y52" s="791"/>
      <c r="Z52" s="792"/>
      <c r="AA52" s="792"/>
    </row>
    <row r="53" spans="1:27" ht="27" customHeight="1" x14ac:dyDescent="0.2">
      <c r="A53" s="1478" t="s">
        <v>1714</v>
      </c>
      <c r="B53" s="1479"/>
      <c r="C53" s="479" t="s">
        <v>1715</v>
      </c>
      <c r="D53" s="485">
        <v>0</v>
      </c>
      <c r="E53" s="485">
        <v>0</v>
      </c>
      <c r="F53" s="485">
        <v>0</v>
      </c>
      <c r="G53" s="485">
        <v>0</v>
      </c>
      <c r="H53" s="485">
        <v>0</v>
      </c>
      <c r="I53" s="485">
        <v>0</v>
      </c>
      <c r="J53" s="485">
        <v>62</v>
      </c>
      <c r="K53" s="485">
        <v>62</v>
      </c>
      <c r="L53" s="480">
        <v>0</v>
      </c>
      <c r="M53" s="480">
        <v>0</v>
      </c>
      <c r="N53" s="485">
        <v>0</v>
      </c>
      <c r="O53" s="485">
        <v>0</v>
      </c>
      <c r="P53" s="485">
        <v>51</v>
      </c>
      <c r="Q53" s="485">
        <v>1753</v>
      </c>
      <c r="R53" s="480">
        <v>0</v>
      </c>
      <c r="S53" s="480">
        <v>0</v>
      </c>
      <c r="T53" s="482">
        <f t="shared" si="1"/>
        <v>113</v>
      </c>
      <c r="U53" s="482">
        <f t="shared" si="1"/>
        <v>1815</v>
      </c>
      <c r="V53" s="493">
        <f t="shared" si="4"/>
        <v>9.4190214220221721E-3</v>
      </c>
      <c r="W53" s="493">
        <f t="shared" si="2"/>
        <v>4.6474112766938087E-2</v>
      </c>
      <c r="X53" s="791"/>
      <c r="Y53" s="791"/>
      <c r="Z53" s="792"/>
      <c r="AA53" s="792"/>
    </row>
    <row r="54" spans="1:27" ht="27" customHeight="1" x14ac:dyDescent="0.2">
      <c r="A54" s="1480" t="s">
        <v>110</v>
      </c>
      <c r="B54" s="1481"/>
      <c r="C54" s="389" t="s">
        <v>2102</v>
      </c>
      <c r="D54" s="485">
        <v>0</v>
      </c>
      <c r="E54" s="485">
        <v>0</v>
      </c>
      <c r="F54" s="485">
        <v>6</v>
      </c>
      <c r="G54" s="485">
        <v>28</v>
      </c>
      <c r="H54" s="485">
        <v>0</v>
      </c>
      <c r="I54" s="485">
        <v>0</v>
      </c>
      <c r="J54" s="485">
        <v>72</v>
      </c>
      <c r="K54" s="485">
        <v>72</v>
      </c>
      <c r="L54" s="480">
        <v>0</v>
      </c>
      <c r="M54" s="480">
        <v>0</v>
      </c>
      <c r="N54" s="485">
        <v>65</v>
      </c>
      <c r="O54" s="485">
        <v>264</v>
      </c>
      <c r="P54" s="485">
        <v>11</v>
      </c>
      <c r="Q54" s="485">
        <v>60</v>
      </c>
      <c r="R54" s="480">
        <v>0</v>
      </c>
      <c r="S54" s="480">
        <v>0</v>
      </c>
      <c r="T54" s="501">
        <f t="shared" si="1"/>
        <v>154</v>
      </c>
      <c r="U54" s="501">
        <f t="shared" si="1"/>
        <v>424</v>
      </c>
      <c r="V54" s="493">
        <f t="shared" si="4"/>
        <v>1.283654246895057E-2</v>
      </c>
      <c r="W54" s="493">
        <f t="shared" si="2"/>
        <v>1.0856762431505096E-2</v>
      </c>
      <c r="X54" s="791"/>
      <c r="Y54" s="791"/>
      <c r="Z54" s="792"/>
      <c r="AA54" s="792"/>
    </row>
    <row r="55" spans="1:27" ht="27" customHeight="1" x14ac:dyDescent="0.2">
      <c r="A55" s="1480" t="s">
        <v>1716</v>
      </c>
      <c r="B55" s="1481"/>
      <c r="C55" s="389" t="s">
        <v>2102</v>
      </c>
      <c r="D55" s="485">
        <v>0</v>
      </c>
      <c r="E55" s="485">
        <v>0</v>
      </c>
      <c r="F55" s="485">
        <v>0</v>
      </c>
      <c r="G55" s="485">
        <v>0</v>
      </c>
      <c r="H55" s="485">
        <v>1</v>
      </c>
      <c r="I55" s="485">
        <v>2</v>
      </c>
      <c r="J55" s="485">
        <v>2</v>
      </c>
      <c r="K55" s="485">
        <v>2</v>
      </c>
      <c r="L55" s="480">
        <v>0</v>
      </c>
      <c r="M55" s="480">
        <v>0</v>
      </c>
      <c r="N55" s="485">
        <v>0</v>
      </c>
      <c r="O55" s="485">
        <v>0</v>
      </c>
      <c r="P55" s="485">
        <v>0</v>
      </c>
      <c r="Q55" s="485">
        <v>0</v>
      </c>
      <c r="R55" s="480">
        <v>0</v>
      </c>
      <c r="S55" s="480">
        <v>0</v>
      </c>
      <c r="T55" s="501">
        <f t="shared" si="1"/>
        <v>3</v>
      </c>
      <c r="U55" s="501">
        <f t="shared" si="1"/>
        <v>4</v>
      </c>
      <c r="V55" s="493">
        <f t="shared" si="4"/>
        <v>2.5006251562890725E-4</v>
      </c>
      <c r="W55" s="493">
        <f t="shared" si="2"/>
        <v>1.0242228708967071E-4</v>
      </c>
      <c r="X55" s="791"/>
      <c r="Y55" s="791"/>
      <c r="Z55" s="792"/>
      <c r="AA55" s="792"/>
    </row>
    <row r="56" spans="1:27" ht="27" customHeight="1" thickBot="1" x14ac:dyDescent="0.25">
      <c r="A56" s="1467" t="s">
        <v>1717</v>
      </c>
      <c r="B56" s="1468"/>
      <c r="C56" s="499" t="s">
        <v>1718</v>
      </c>
      <c r="D56" s="485">
        <v>0</v>
      </c>
      <c r="E56" s="485">
        <v>0</v>
      </c>
      <c r="F56" s="485">
        <v>0</v>
      </c>
      <c r="G56" s="485">
        <v>0</v>
      </c>
      <c r="H56" s="485">
        <v>11</v>
      </c>
      <c r="I56" s="485">
        <v>37</v>
      </c>
      <c r="J56" s="485">
        <v>39</v>
      </c>
      <c r="K56" s="485">
        <v>39</v>
      </c>
      <c r="L56" s="480">
        <v>0</v>
      </c>
      <c r="M56" s="480">
        <v>0</v>
      </c>
      <c r="N56" s="485">
        <v>33</v>
      </c>
      <c r="O56" s="485">
        <v>237</v>
      </c>
      <c r="P56" s="485">
        <v>4</v>
      </c>
      <c r="Q56" s="485">
        <v>39</v>
      </c>
      <c r="R56" s="480">
        <v>0</v>
      </c>
      <c r="S56" s="480">
        <v>0</v>
      </c>
      <c r="T56" s="500">
        <f t="shared" si="1"/>
        <v>87</v>
      </c>
      <c r="U56" s="500">
        <f t="shared" si="1"/>
        <v>352</v>
      </c>
      <c r="V56" s="488">
        <f t="shared" si="4"/>
        <v>7.2518129532383093E-3</v>
      </c>
      <c r="W56" s="488">
        <f t="shared" si="2"/>
        <v>9.0131612638910223E-3</v>
      </c>
      <c r="X56" s="791"/>
      <c r="Y56" s="791"/>
      <c r="Z56" s="792"/>
      <c r="AA56" s="792"/>
    </row>
    <row r="57" spans="1:27" ht="27" customHeight="1" thickTop="1" thickBot="1" x14ac:dyDescent="0.25">
      <c r="A57" s="1475" t="s">
        <v>1699</v>
      </c>
      <c r="B57" s="1476"/>
      <c r="C57" s="490" t="s">
        <v>1719</v>
      </c>
      <c r="D57" s="491">
        <f>D58+D59+D60+D61+D62+D63+D64+D65+D66+D67</f>
        <v>0</v>
      </c>
      <c r="E57" s="491">
        <f t="shared" ref="E57:U57" si="10">E58+E59+E60+E61+E62+E63+E64+E65+E66+E67</f>
        <v>0</v>
      </c>
      <c r="F57" s="491">
        <f t="shared" si="10"/>
        <v>22</v>
      </c>
      <c r="G57" s="491">
        <f t="shared" si="10"/>
        <v>133</v>
      </c>
      <c r="H57" s="491">
        <f t="shared" si="10"/>
        <v>5</v>
      </c>
      <c r="I57" s="491">
        <f t="shared" si="10"/>
        <v>20</v>
      </c>
      <c r="J57" s="491">
        <f t="shared" si="10"/>
        <v>708</v>
      </c>
      <c r="K57" s="491">
        <f t="shared" si="10"/>
        <v>708</v>
      </c>
      <c r="L57" s="491">
        <f t="shared" si="10"/>
        <v>3</v>
      </c>
      <c r="M57" s="491">
        <f t="shared" si="10"/>
        <v>3</v>
      </c>
      <c r="N57" s="491">
        <f t="shared" si="10"/>
        <v>1298</v>
      </c>
      <c r="O57" s="491">
        <f t="shared" si="10"/>
        <v>4664</v>
      </c>
      <c r="P57" s="491">
        <f t="shared" si="10"/>
        <v>80</v>
      </c>
      <c r="Q57" s="491">
        <f t="shared" si="10"/>
        <v>376</v>
      </c>
      <c r="R57" s="491">
        <f t="shared" si="10"/>
        <v>0</v>
      </c>
      <c r="S57" s="491">
        <f t="shared" si="10"/>
        <v>0</v>
      </c>
      <c r="T57" s="491">
        <f t="shared" si="10"/>
        <v>2116</v>
      </c>
      <c r="U57" s="491">
        <f t="shared" si="10"/>
        <v>5904</v>
      </c>
      <c r="V57" s="492">
        <f t="shared" si="4"/>
        <v>0.17637742769025588</v>
      </c>
      <c r="W57" s="492">
        <f t="shared" si="2"/>
        <v>0.15117529574435398</v>
      </c>
      <c r="X57" s="791"/>
      <c r="Y57" s="791"/>
      <c r="Z57" s="792"/>
      <c r="AA57" s="792"/>
    </row>
    <row r="58" spans="1:27" ht="27" customHeight="1" x14ac:dyDescent="0.2">
      <c r="A58" s="1469" t="s">
        <v>111</v>
      </c>
      <c r="B58" s="1470"/>
      <c r="C58" s="479" t="s">
        <v>1720</v>
      </c>
      <c r="D58" s="480">
        <v>0</v>
      </c>
      <c r="E58" s="480">
        <v>0</v>
      </c>
      <c r="F58" s="480">
        <v>6</v>
      </c>
      <c r="G58" s="480">
        <v>41</v>
      </c>
      <c r="H58" s="480">
        <v>0</v>
      </c>
      <c r="I58" s="480">
        <v>0</v>
      </c>
      <c r="J58" s="480">
        <v>44</v>
      </c>
      <c r="K58" s="480">
        <v>44</v>
      </c>
      <c r="L58" s="480">
        <v>2</v>
      </c>
      <c r="M58" s="480">
        <v>2</v>
      </c>
      <c r="N58" s="480">
        <v>98</v>
      </c>
      <c r="O58" s="480">
        <v>495</v>
      </c>
      <c r="P58" s="480">
        <v>1</v>
      </c>
      <c r="Q58" s="480">
        <v>2</v>
      </c>
      <c r="R58" s="480">
        <v>0</v>
      </c>
      <c r="S58" s="480">
        <v>0</v>
      </c>
      <c r="T58" s="482">
        <f t="shared" si="1"/>
        <v>151</v>
      </c>
      <c r="U58" s="482">
        <f t="shared" si="1"/>
        <v>584</v>
      </c>
      <c r="V58" s="483">
        <f t="shared" si="4"/>
        <v>1.2586479953321664E-2</v>
      </c>
      <c r="W58" s="483">
        <f t="shared" si="2"/>
        <v>1.4953653915091923E-2</v>
      </c>
      <c r="X58" s="791"/>
      <c r="Y58" s="791"/>
      <c r="Z58" s="792"/>
      <c r="AA58" s="792"/>
    </row>
    <row r="59" spans="1:27" ht="27" customHeight="1" x14ac:dyDescent="0.2">
      <c r="A59" s="1471" t="s">
        <v>112</v>
      </c>
      <c r="B59" s="1472"/>
      <c r="C59" s="479" t="s">
        <v>1721</v>
      </c>
      <c r="D59" s="480">
        <v>0</v>
      </c>
      <c r="E59" s="480">
        <v>0</v>
      </c>
      <c r="F59" s="485">
        <v>7</v>
      </c>
      <c r="G59" s="485">
        <v>45</v>
      </c>
      <c r="H59" s="480">
        <v>0</v>
      </c>
      <c r="I59" s="480">
        <v>0</v>
      </c>
      <c r="J59" s="485">
        <v>266</v>
      </c>
      <c r="K59" s="485">
        <v>266</v>
      </c>
      <c r="L59" s="480">
        <v>0</v>
      </c>
      <c r="M59" s="480">
        <v>0</v>
      </c>
      <c r="N59" s="485">
        <v>33</v>
      </c>
      <c r="O59" s="485">
        <v>98</v>
      </c>
      <c r="P59" s="485">
        <v>2</v>
      </c>
      <c r="Q59" s="485">
        <v>8</v>
      </c>
      <c r="R59" s="480">
        <v>0</v>
      </c>
      <c r="S59" s="480">
        <v>0</v>
      </c>
      <c r="T59" s="482">
        <f t="shared" si="1"/>
        <v>308</v>
      </c>
      <c r="U59" s="482">
        <f t="shared" si="1"/>
        <v>417</v>
      </c>
      <c r="V59" s="493">
        <f t="shared" si="4"/>
        <v>2.5673084937901141E-2</v>
      </c>
      <c r="W59" s="493">
        <f t="shared" si="2"/>
        <v>1.0677523429098171E-2</v>
      </c>
      <c r="X59" s="791"/>
      <c r="Y59" s="791"/>
      <c r="Z59" s="792"/>
      <c r="AA59" s="792"/>
    </row>
    <row r="60" spans="1:27" ht="27" customHeight="1" x14ac:dyDescent="0.2">
      <c r="A60" s="1471" t="s">
        <v>113</v>
      </c>
      <c r="B60" s="1472"/>
      <c r="C60" s="479" t="s">
        <v>1722</v>
      </c>
      <c r="D60" s="480">
        <v>0</v>
      </c>
      <c r="E60" s="480">
        <v>0</v>
      </c>
      <c r="F60" s="485">
        <v>4</v>
      </c>
      <c r="G60" s="485">
        <v>13</v>
      </c>
      <c r="H60" s="480">
        <v>0</v>
      </c>
      <c r="I60" s="480">
        <v>0</v>
      </c>
      <c r="J60" s="485">
        <v>138</v>
      </c>
      <c r="K60" s="485">
        <v>138</v>
      </c>
      <c r="L60" s="480">
        <v>0</v>
      </c>
      <c r="M60" s="480">
        <v>0</v>
      </c>
      <c r="N60" s="485">
        <v>400</v>
      </c>
      <c r="O60" s="485">
        <v>1397</v>
      </c>
      <c r="P60" s="485">
        <v>25</v>
      </c>
      <c r="Q60" s="485">
        <v>138</v>
      </c>
      <c r="R60" s="480">
        <v>0</v>
      </c>
      <c r="S60" s="480">
        <v>0</v>
      </c>
      <c r="T60" s="482">
        <f t="shared" si="1"/>
        <v>567</v>
      </c>
      <c r="U60" s="482">
        <f t="shared" si="1"/>
        <v>1686</v>
      </c>
      <c r="V60" s="493">
        <f t="shared" si="4"/>
        <v>4.7261815453863466E-2</v>
      </c>
      <c r="W60" s="493">
        <f t="shared" si="2"/>
        <v>4.3170994008296208E-2</v>
      </c>
      <c r="X60" s="791"/>
      <c r="Y60" s="791"/>
      <c r="Z60" s="792"/>
      <c r="AA60" s="792"/>
    </row>
    <row r="61" spans="1:27" ht="27" customHeight="1" x14ac:dyDescent="0.2">
      <c r="A61" s="1471" t="s">
        <v>114</v>
      </c>
      <c r="B61" s="1472"/>
      <c r="C61" s="479" t="s">
        <v>1723</v>
      </c>
      <c r="D61" s="480">
        <v>0</v>
      </c>
      <c r="E61" s="480">
        <v>0</v>
      </c>
      <c r="F61" s="485">
        <v>0</v>
      </c>
      <c r="G61" s="485">
        <v>0</v>
      </c>
      <c r="H61" s="480">
        <v>0</v>
      </c>
      <c r="I61" s="480">
        <v>0</v>
      </c>
      <c r="J61" s="485">
        <v>11</v>
      </c>
      <c r="K61" s="485">
        <v>11</v>
      </c>
      <c r="L61" s="480">
        <v>0</v>
      </c>
      <c r="M61" s="480">
        <v>0</v>
      </c>
      <c r="N61" s="485">
        <v>155</v>
      </c>
      <c r="O61" s="485">
        <v>539</v>
      </c>
      <c r="P61" s="485">
        <v>14</v>
      </c>
      <c r="Q61" s="485">
        <v>61</v>
      </c>
      <c r="R61" s="480">
        <v>0</v>
      </c>
      <c r="S61" s="480">
        <v>0</v>
      </c>
      <c r="T61" s="482">
        <f t="shared" si="1"/>
        <v>180</v>
      </c>
      <c r="U61" s="482">
        <f t="shared" si="1"/>
        <v>611</v>
      </c>
      <c r="V61" s="493">
        <f t="shared" si="4"/>
        <v>1.5003750937734433E-2</v>
      </c>
      <c r="W61" s="493">
        <f t="shared" si="2"/>
        <v>1.56450043529472E-2</v>
      </c>
      <c r="X61" s="791"/>
      <c r="Y61" s="791"/>
      <c r="Z61" s="792"/>
      <c r="AA61" s="792"/>
    </row>
    <row r="62" spans="1:27" ht="27" customHeight="1" x14ac:dyDescent="0.2">
      <c r="A62" s="1473" t="s">
        <v>2103</v>
      </c>
      <c r="B62" s="1474"/>
      <c r="C62" s="479" t="s">
        <v>2104</v>
      </c>
      <c r="D62" s="480">
        <v>0</v>
      </c>
      <c r="E62" s="480">
        <v>0</v>
      </c>
      <c r="F62" s="485">
        <v>0</v>
      </c>
      <c r="G62" s="485">
        <v>0</v>
      </c>
      <c r="H62" s="480">
        <v>0</v>
      </c>
      <c r="I62" s="480">
        <v>0</v>
      </c>
      <c r="J62" s="485">
        <v>104</v>
      </c>
      <c r="K62" s="485">
        <v>104</v>
      </c>
      <c r="L62" s="480">
        <v>0</v>
      </c>
      <c r="M62" s="480">
        <v>0</v>
      </c>
      <c r="N62" s="485">
        <v>326</v>
      </c>
      <c r="O62" s="485">
        <v>1127</v>
      </c>
      <c r="P62" s="485">
        <v>17</v>
      </c>
      <c r="Q62" s="485">
        <v>70</v>
      </c>
      <c r="R62" s="480">
        <v>0</v>
      </c>
      <c r="S62" s="480">
        <v>0</v>
      </c>
      <c r="T62" s="482">
        <f t="shared" si="1"/>
        <v>447</v>
      </c>
      <c r="U62" s="482">
        <f t="shared" si="1"/>
        <v>1301</v>
      </c>
      <c r="V62" s="493">
        <f t="shared" si="4"/>
        <v>3.7259314828707174E-2</v>
      </c>
      <c r="W62" s="493">
        <f t="shared" si="2"/>
        <v>3.3312848875915402E-2</v>
      </c>
      <c r="X62" s="791"/>
      <c r="Y62" s="791"/>
      <c r="Z62" s="792"/>
      <c r="AA62" s="792"/>
    </row>
    <row r="63" spans="1:27" ht="27" customHeight="1" x14ac:dyDescent="0.2">
      <c r="A63" s="1471" t="s">
        <v>2105</v>
      </c>
      <c r="B63" s="1472"/>
      <c r="C63" s="479" t="s">
        <v>2106</v>
      </c>
      <c r="D63" s="480">
        <v>0</v>
      </c>
      <c r="E63" s="480">
        <v>0</v>
      </c>
      <c r="F63" s="485">
        <v>4</v>
      </c>
      <c r="G63" s="485">
        <v>10</v>
      </c>
      <c r="H63" s="480">
        <v>0</v>
      </c>
      <c r="I63" s="480">
        <v>0</v>
      </c>
      <c r="J63" s="485">
        <v>88</v>
      </c>
      <c r="K63" s="485">
        <v>88</v>
      </c>
      <c r="L63" s="480">
        <v>0</v>
      </c>
      <c r="M63" s="480">
        <v>0</v>
      </c>
      <c r="N63" s="485">
        <v>218</v>
      </c>
      <c r="O63" s="485">
        <v>708</v>
      </c>
      <c r="P63" s="485">
        <v>14</v>
      </c>
      <c r="Q63" s="485">
        <v>61</v>
      </c>
      <c r="R63" s="480">
        <v>0</v>
      </c>
      <c r="S63" s="480">
        <v>0</v>
      </c>
      <c r="T63" s="482">
        <f t="shared" si="1"/>
        <v>324</v>
      </c>
      <c r="U63" s="482">
        <f t="shared" si="1"/>
        <v>867</v>
      </c>
      <c r="V63" s="493">
        <f t="shared" si="4"/>
        <v>2.7006751687921979E-2</v>
      </c>
      <c r="W63" s="493">
        <f t="shared" si="2"/>
        <v>2.2200030726686127E-2</v>
      </c>
      <c r="X63" s="791"/>
      <c r="Y63" s="791"/>
      <c r="Z63" s="792"/>
      <c r="AA63" s="792"/>
    </row>
    <row r="64" spans="1:27" ht="27" customHeight="1" x14ac:dyDescent="0.2">
      <c r="A64" s="1471" t="s">
        <v>115</v>
      </c>
      <c r="B64" s="1472"/>
      <c r="C64" s="479" t="s">
        <v>2107</v>
      </c>
      <c r="D64" s="480">
        <v>0</v>
      </c>
      <c r="E64" s="480">
        <v>0</v>
      </c>
      <c r="F64" s="485">
        <v>0</v>
      </c>
      <c r="G64" s="485">
        <v>0</v>
      </c>
      <c r="H64" s="480">
        <v>0</v>
      </c>
      <c r="I64" s="480">
        <v>0</v>
      </c>
      <c r="J64" s="485">
        <v>0</v>
      </c>
      <c r="K64" s="485">
        <v>0</v>
      </c>
      <c r="L64" s="480">
        <v>0</v>
      </c>
      <c r="M64" s="480">
        <v>0</v>
      </c>
      <c r="N64" s="485">
        <v>10</v>
      </c>
      <c r="O64" s="485">
        <v>28</v>
      </c>
      <c r="P64" s="485">
        <v>1</v>
      </c>
      <c r="Q64" s="485">
        <v>2</v>
      </c>
      <c r="R64" s="480">
        <v>0</v>
      </c>
      <c r="S64" s="480">
        <v>0</v>
      </c>
      <c r="T64" s="482">
        <f t="shared" si="1"/>
        <v>11</v>
      </c>
      <c r="U64" s="482">
        <f t="shared" si="1"/>
        <v>30</v>
      </c>
      <c r="V64" s="493">
        <f t="shared" si="4"/>
        <v>9.1689589063932654E-4</v>
      </c>
      <c r="W64" s="493">
        <f t="shared" si="2"/>
        <v>7.6816715317253037E-4</v>
      </c>
      <c r="X64" s="791"/>
      <c r="Y64" s="791"/>
      <c r="Z64" s="792"/>
      <c r="AA64" s="792"/>
    </row>
    <row r="65" spans="1:27" ht="27" customHeight="1" x14ac:dyDescent="0.2">
      <c r="A65" s="1473" t="s">
        <v>2108</v>
      </c>
      <c r="B65" s="1474"/>
      <c r="C65" s="479" t="s">
        <v>2109</v>
      </c>
      <c r="D65" s="480">
        <v>0</v>
      </c>
      <c r="E65" s="480">
        <v>0</v>
      </c>
      <c r="F65" s="485">
        <v>0</v>
      </c>
      <c r="G65" s="485">
        <v>0</v>
      </c>
      <c r="H65" s="480">
        <v>0</v>
      </c>
      <c r="I65" s="480">
        <v>0</v>
      </c>
      <c r="J65" s="485">
        <v>3</v>
      </c>
      <c r="K65" s="485">
        <v>3</v>
      </c>
      <c r="L65" s="480">
        <v>0</v>
      </c>
      <c r="M65" s="480">
        <v>0</v>
      </c>
      <c r="N65" s="485">
        <v>7</v>
      </c>
      <c r="O65" s="485">
        <v>49</v>
      </c>
      <c r="P65" s="485">
        <v>2</v>
      </c>
      <c r="Q65" s="485">
        <v>14</v>
      </c>
      <c r="R65" s="480">
        <v>0</v>
      </c>
      <c r="S65" s="480">
        <v>0</v>
      </c>
      <c r="T65" s="482">
        <f t="shared" si="1"/>
        <v>12</v>
      </c>
      <c r="U65" s="482">
        <f t="shared" si="1"/>
        <v>66</v>
      </c>
      <c r="V65" s="493">
        <f t="shared" si="4"/>
        <v>1.000250062515629E-3</v>
      </c>
      <c r="W65" s="493">
        <f t="shared" si="2"/>
        <v>1.6899677369795667E-3</v>
      </c>
      <c r="X65" s="791"/>
      <c r="Y65" s="791"/>
      <c r="Z65" s="792"/>
      <c r="AA65" s="792"/>
    </row>
    <row r="66" spans="1:27" ht="27" customHeight="1" x14ac:dyDescent="0.2">
      <c r="A66" s="1471" t="s">
        <v>2110</v>
      </c>
      <c r="B66" s="1472"/>
      <c r="C66" s="479" t="s">
        <v>2111</v>
      </c>
      <c r="D66" s="480">
        <v>0</v>
      </c>
      <c r="E66" s="480">
        <v>0</v>
      </c>
      <c r="F66" s="485">
        <v>0</v>
      </c>
      <c r="G66" s="485">
        <v>0</v>
      </c>
      <c r="H66" s="485">
        <v>4</v>
      </c>
      <c r="I66" s="485">
        <v>16</v>
      </c>
      <c r="J66" s="485">
        <v>4</v>
      </c>
      <c r="K66" s="485">
        <v>4</v>
      </c>
      <c r="L66" s="480">
        <v>1</v>
      </c>
      <c r="M66" s="480">
        <v>1</v>
      </c>
      <c r="N66" s="485">
        <v>3</v>
      </c>
      <c r="O66" s="485">
        <v>9</v>
      </c>
      <c r="P66" s="485">
        <v>0</v>
      </c>
      <c r="Q66" s="485">
        <v>0</v>
      </c>
      <c r="R66" s="480">
        <v>0</v>
      </c>
      <c r="S66" s="480">
        <v>0</v>
      </c>
      <c r="T66" s="482">
        <f t="shared" si="1"/>
        <v>12</v>
      </c>
      <c r="U66" s="482">
        <f t="shared" si="1"/>
        <v>30</v>
      </c>
      <c r="V66" s="493">
        <f t="shared" si="4"/>
        <v>1.000250062515629E-3</v>
      </c>
      <c r="W66" s="493">
        <f t="shared" si="2"/>
        <v>7.6816715317253037E-4</v>
      </c>
      <c r="X66" s="791"/>
      <c r="Y66" s="791"/>
      <c r="Z66" s="792"/>
      <c r="AA66" s="792"/>
    </row>
    <row r="67" spans="1:27" ht="27" customHeight="1" thickBot="1" x14ac:dyDescent="0.25">
      <c r="A67" s="1471" t="s">
        <v>2112</v>
      </c>
      <c r="B67" s="1472"/>
      <c r="C67" s="484" t="s">
        <v>2113</v>
      </c>
      <c r="D67" s="480">
        <v>0</v>
      </c>
      <c r="E67" s="480">
        <v>0</v>
      </c>
      <c r="F67" s="485">
        <v>1</v>
      </c>
      <c r="G67" s="485">
        <v>24</v>
      </c>
      <c r="H67" s="485">
        <v>1</v>
      </c>
      <c r="I67" s="485">
        <v>4</v>
      </c>
      <c r="J67" s="485">
        <v>50</v>
      </c>
      <c r="K67" s="485">
        <v>50</v>
      </c>
      <c r="L67" s="480">
        <v>0</v>
      </c>
      <c r="M67" s="480">
        <v>0</v>
      </c>
      <c r="N67" s="485">
        <v>48</v>
      </c>
      <c r="O67" s="485">
        <v>214</v>
      </c>
      <c r="P67" s="485">
        <v>4</v>
      </c>
      <c r="Q67" s="485">
        <v>20</v>
      </c>
      <c r="R67" s="480">
        <v>0</v>
      </c>
      <c r="S67" s="480">
        <v>0</v>
      </c>
      <c r="T67" s="481">
        <f t="shared" si="1"/>
        <v>104</v>
      </c>
      <c r="U67" s="481">
        <f t="shared" si="1"/>
        <v>312</v>
      </c>
      <c r="V67" s="488">
        <f t="shared" si="4"/>
        <v>8.668833875135451E-3</v>
      </c>
      <c r="W67" s="488">
        <f t="shared" si="2"/>
        <v>7.9889383929943152E-3</v>
      </c>
      <c r="X67" s="791"/>
      <c r="Y67" s="791"/>
      <c r="Z67" s="792"/>
      <c r="AA67" s="792"/>
    </row>
    <row r="68" spans="1:27" ht="27" customHeight="1" thickTop="1" thickBot="1" x14ac:dyDescent="0.25">
      <c r="A68" s="1475" t="s">
        <v>2114</v>
      </c>
      <c r="B68" s="1476"/>
      <c r="C68" s="490" t="s">
        <v>2115</v>
      </c>
      <c r="D68" s="491">
        <f>D69+D70+D71+D72+D73+D74+D75+D76+D77</f>
        <v>46</v>
      </c>
      <c r="E68" s="491">
        <f t="shared" ref="E68:U68" si="11">E69+E70+E71+E72+E73+E74+E75+E76+E77</f>
        <v>92</v>
      </c>
      <c r="F68" s="491">
        <f t="shared" si="11"/>
        <v>65</v>
      </c>
      <c r="G68" s="491">
        <f t="shared" si="11"/>
        <v>367</v>
      </c>
      <c r="H68" s="491">
        <f t="shared" si="11"/>
        <v>29</v>
      </c>
      <c r="I68" s="491">
        <f t="shared" si="11"/>
        <v>114</v>
      </c>
      <c r="J68" s="491">
        <f t="shared" si="11"/>
        <v>253</v>
      </c>
      <c r="K68" s="491">
        <f t="shared" si="11"/>
        <v>253</v>
      </c>
      <c r="L68" s="491">
        <f t="shared" si="11"/>
        <v>0</v>
      </c>
      <c r="M68" s="491">
        <f t="shared" si="11"/>
        <v>0</v>
      </c>
      <c r="N68" s="491">
        <f t="shared" si="11"/>
        <v>142</v>
      </c>
      <c r="O68" s="491">
        <f t="shared" si="11"/>
        <v>661</v>
      </c>
      <c r="P68" s="491">
        <f t="shared" si="11"/>
        <v>14</v>
      </c>
      <c r="Q68" s="491">
        <f t="shared" si="11"/>
        <v>63</v>
      </c>
      <c r="R68" s="491">
        <f t="shared" si="11"/>
        <v>0</v>
      </c>
      <c r="S68" s="491">
        <f t="shared" si="11"/>
        <v>0</v>
      </c>
      <c r="T68" s="491">
        <f t="shared" si="11"/>
        <v>549</v>
      </c>
      <c r="U68" s="491">
        <f t="shared" si="11"/>
        <v>1550</v>
      </c>
      <c r="V68" s="492">
        <f t="shared" si="4"/>
        <v>4.5761440360090021E-2</v>
      </c>
      <c r="W68" s="492">
        <f t="shared" si="2"/>
        <v>3.9688636247247402E-2</v>
      </c>
      <c r="X68" s="791"/>
      <c r="Y68" s="791"/>
      <c r="Z68" s="792"/>
      <c r="AA68" s="792"/>
    </row>
    <row r="69" spans="1:27" ht="27" customHeight="1" x14ac:dyDescent="0.2">
      <c r="A69" s="1469" t="s">
        <v>116</v>
      </c>
      <c r="B69" s="1470"/>
      <c r="C69" s="479" t="s">
        <v>2116</v>
      </c>
      <c r="D69" s="480">
        <v>0</v>
      </c>
      <c r="E69" s="480">
        <v>0</v>
      </c>
      <c r="F69" s="480">
        <v>7</v>
      </c>
      <c r="G69" s="480">
        <v>46</v>
      </c>
      <c r="H69" s="480">
        <v>0</v>
      </c>
      <c r="I69" s="480">
        <v>0</v>
      </c>
      <c r="J69" s="480">
        <v>81</v>
      </c>
      <c r="K69" s="480">
        <v>81</v>
      </c>
      <c r="L69" s="480">
        <v>0</v>
      </c>
      <c r="M69" s="480">
        <v>0</v>
      </c>
      <c r="N69" s="480">
        <v>8</v>
      </c>
      <c r="O69" s="480">
        <v>16</v>
      </c>
      <c r="P69" s="480">
        <v>1</v>
      </c>
      <c r="Q69" s="480">
        <v>3</v>
      </c>
      <c r="R69" s="480">
        <v>0</v>
      </c>
      <c r="S69" s="480">
        <v>0</v>
      </c>
      <c r="T69" s="482">
        <f t="shared" si="1"/>
        <v>97</v>
      </c>
      <c r="U69" s="482">
        <f t="shared" si="1"/>
        <v>146</v>
      </c>
      <c r="V69" s="483">
        <f t="shared" si="4"/>
        <v>8.0853546720013342E-3</v>
      </c>
      <c r="W69" s="483">
        <f t="shared" si="2"/>
        <v>3.7384134787729808E-3</v>
      </c>
      <c r="X69" s="791"/>
      <c r="Y69" s="791"/>
      <c r="Z69" s="792"/>
      <c r="AA69" s="792"/>
    </row>
    <row r="70" spans="1:27" ht="27" customHeight="1" x14ac:dyDescent="0.2">
      <c r="A70" s="1471" t="s">
        <v>117</v>
      </c>
      <c r="B70" s="1472"/>
      <c r="C70" s="479" t="s">
        <v>2117</v>
      </c>
      <c r="D70" s="485">
        <v>0</v>
      </c>
      <c r="E70" s="485">
        <v>0</v>
      </c>
      <c r="F70" s="485">
        <v>7</v>
      </c>
      <c r="G70" s="485">
        <v>46</v>
      </c>
      <c r="H70" s="485">
        <v>0</v>
      </c>
      <c r="I70" s="485">
        <v>0</v>
      </c>
      <c r="J70" s="485">
        <v>74</v>
      </c>
      <c r="K70" s="485">
        <v>74</v>
      </c>
      <c r="L70" s="480">
        <v>0</v>
      </c>
      <c r="M70" s="480">
        <v>0</v>
      </c>
      <c r="N70" s="485">
        <v>24</v>
      </c>
      <c r="O70" s="485">
        <v>50</v>
      </c>
      <c r="P70" s="485">
        <v>1</v>
      </c>
      <c r="Q70" s="485">
        <v>3</v>
      </c>
      <c r="R70" s="480">
        <v>0</v>
      </c>
      <c r="S70" s="480">
        <v>0</v>
      </c>
      <c r="T70" s="482">
        <f t="shared" si="1"/>
        <v>106</v>
      </c>
      <c r="U70" s="482">
        <f t="shared" si="1"/>
        <v>173</v>
      </c>
      <c r="V70" s="493">
        <f t="shared" si="4"/>
        <v>8.8355422188880553E-3</v>
      </c>
      <c r="W70" s="493">
        <f t="shared" si="2"/>
        <v>4.4297639166282583E-3</v>
      </c>
      <c r="X70" s="791"/>
      <c r="Y70" s="791"/>
      <c r="Z70" s="792"/>
      <c r="AA70" s="792"/>
    </row>
    <row r="71" spans="1:27" ht="27" customHeight="1" x14ac:dyDescent="0.2">
      <c r="A71" s="1471" t="s">
        <v>118</v>
      </c>
      <c r="B71" s="1472"/>
      <c r="C71" s="479" t="s">
        <v>2118</v>
      </c>
      <c r="D71" s="485">
        <v>0</v>
      </c>
      <c r="E71" s="485">
        <v>0</v>
      </c>
      <c r="F71" s="485">
        <v>0</v>
      </c>
      <c r="G71" s="485">
        <v>0</v>
      </c>
      <c r="H71" s="485">
        <v>0</v>
      </c>
      <c r="I71" s="485">
        <v>0</v>
      </c>
      <c r="J71" s="485">
        <v>2</v>
      </c>
      <c r="K71" s="485">
        <v>2</v>
      </c>
      <c r="L71" s="480">
        <v>0</v>
      </c>
      <c r="M71" s="480">
        <v>0</v>
      </c>
      <c r="N71" s="485">
        <v>5</v>
      </c>
      <c r="O71" s="485">
        <v>18</v>
      </c>
      <c r="P71" s="485">
        <v>0</v>
      </c>
      <c r="Q71" s="485">
        <v>0</v>
      </c>
      <c r="R71" s="480">
        <v>0</v>
      </c>
      <c r="S71" s="480">
        <v>0</v>
      </c>
      <c r="T71" s="482">
        <f t="shared" si="1"/>
        <v>7</v>
      </c>
      <c r="U71" s="482">
        <f t="shared" si="1"/>
        <v>20</v>
      </c>
      <c r="V71" s="493">
        <f t="shared" si="4"/>
        <v>5.8347920313411687E-4</v>
      </c>
      <c r="W71" s="493">
        <f t="shared" si="2"/>
        <v>5.1211143544835358E-4</v>
      </c>
      <c r="X71" s="791"/>
      <c r="Y71" s="791"/>
      <c r="Z71" s="792"/>
      <c r="AA71" s="792"/>
    </row>
    <row r="72" spans="1:27" ht="27" customHeight="1" x14ac:dyDescent="0.2">
      <c r="A72" s="1473" t="s">
        <v>119</v>
      </c>
      <c r="B72" s="1474"/>
      <c r="C72" s="479" t="s">
        <v>2119</v>
      </c>
      <c r="D72" s="485">
        <v>21</v>
      </c>
      <c r="E72" s="485">
        <v>42</v>
      </c>
      <c r="F72" s="485">
        <v>2</v>
      </c>
      <c r="G72" s="485">
        <v>4</v>
      </c>
      <c r="H72" s="485">
        <v>3</v>
      </c>
      <c r="I72" s="485">
        <v>9</v>
      </c>
      <c r="J72" s="485">
        <v>5</v>
      </c>
      <c r="K72" s="485">
        <v>5</v>
      </c>
      <c r="L72" s="480">
        <v>0</v>
      </c>
      <c r="M72" s="480">
        <v>0</v>
      </c>
      <c r="N72" s="485">
        <v>3</v>
      </c>
      <c r="O72" s="485">
        <v>26</v>
      </c>
      <c r="P72" s="485">
        <v>1</v>
      </c>
      <c r="Q72" s="485">
        <v>3</v>
      </c>
      <c r="R72" s="480">
        <v>0</v>
      </c>
      <c r="S72" s="480">
        <v>0</v>
      </c>
      <c r="T72" s="482">
        <f t="shared" ref="T72:U115" si="12">SUM(D72,F72,H72,J72,L72,N72,P72,R72)</f>
        <v>35</v>
      </c>
      <c r="U72" s="482">
        <f t="shared" si="12"/>
        <v>89</v>
      </c>
      <c r="V72" s="493">
        <f t="shared" si="4"/>
        <v>2.9173960156705842E-3</v>
      </c>
      <c r="W72" s="493">
        <f t="shared" ref="W72:W117" si="13">U72/$U$117</f>
        <v>2.2788958877451733E-3</v>
      </c>
      <c r="X72" s="791"/>
      <c r="Y72" s="791"/>
      <c r="Z72" s="792"/>
      <c r="AA72" s="792"/>
    </row>
    <row r="73" spans="1:27" ht="27" customHeight="1" x14ac:dyDescent="0.2">
      <c r="A73" s="1471" t="s">
        <v>3204</v>
      </c>
      <c r="B73" s="1472"/>
      <c r="C73" s="479" t="s">
        <v>2120</v>
      </c>
      <c r="D73" s="485">
        <v>0</v>
      </c>
      <c r="E73" s="485">
        <v>0</v>
      </c>
      <c r="F73" s="485">
        <v>10</v>
      </c>
      <c r="G73" s="485">
        <v>53</v>
      </c>
      <c r="H73" s="485">
        <v>0</v>
      </c>
      <c r="I73" s="485">
        <v>0</v>
      </c>
      <c r="J73" s="485">
        <v>7</v>
      </c>
      <c r="K73" s="485">
        <v>7</v>
      </c>
      <c r="L73" s="480">
        <v>0</v>
      </c>
      <c r="M73" s="480">
        <v>0</v>
      </c>
      <c r="N73" s="485">
        <v>43</v>
      </c>
      <c r="O73" s="485">
        <v>162</v>
      </c>
      <c r="P73" s="485">
        <v>4</v>
      </c>
      <c r="Q73" s="485">
        <v>19</v>
      </c>
      <c r="R73" s="480">
        <v>0</v>
      </c>
      <c r="S73" s="480">
        <v>0</v>
      </c>
      <c r="T73" s="482">
        <f t="shared" si="12"/>
        <v>64</v>
      </c>
      <c r="U73" s="482">
        <f t="shared" si="12"/>
        <v>241</v>
      </c>
      <c r="V73" s="493">
        <f t="shared" si="4"/>
        <v>5.3346670000833539E-3</v>
      </c>
      <c r="W73" s="493">
        <f t="shared" si="13"/>
        <v>6.1709427971526603E-3</v>
      </c>
      <c r="X73" s="791"/>
      <c r="Y73" s="791"/>
      <c r="Z73" s="792"/>
      <c r="AA73" s="792"/>
    </row>
    <row r="74" spans="1:27" ht="27" customHeight="1" x14ac:dyDescent="0.2">
      <c r="A74" s="1471" t="s">
        <v>120</v>
      </c>
      <c r="B74" s="1472"/>
      <c r="C74" s="479" t="s">
        <v>2121</v>
      </c>
      <c r="D74" s="485">
        <v>0</v>
      </c>
      <c r="E74" s="485">
        <v>0</v>
      </c>
      <c r="F74" s="485">
        <v>9</v>
      </c>
      <c r="G74" s="485">
        <v>53</v>
      </c>
      <c r="H74" s="485">
        <v>0</v>
      </c>
      <c r="I74" s="485">
        <v>0</v>
      </c>
      <c r="J74" s="485">
        <v>12</v>
      </c>
      <c r="K74" s="485">
        <v>12</v>
      </c>
      <c r="L74" s="480">
        <v>0</v>
      </c>
      <c r="M74" s="480">
        <v>0</v>
      </c>
      <c r="N74" s="485">
        <v>18</v>
      </c>
      <c r="O74" s="485">
        <v>100</v>
      </c>
      <c r="P74" s="485">
        <v>3</v>
      </c>
      <c r="Q74" s="485">
        <v>18</v>
      </c>
      <c r="R74" s="480">
        <v>0</v>
      </c>
      <c r="S74" s="480">
        <v>0</v>
      </c>
      <c r="T74" s="482">
        <f t="shared" si="12"/>
        <v>42</v>
      </c>
      <c r="U74" s="482">
        <f t="shared" si="12"/>
        <v>183</v>
      </c>
      <c r="V74" s="493">
        <f t="shared" si="4"/>
        <v>3.500875218804701E-3</v>
      </c>
      <c r="W74" s="493">
        <f t="shared" si="13"/>
        <v>4.6858196343524351E-3</v>
      </c>
      <c r="X74" s="791"/>
      <c r="Y74" s="791"/>
      <c r="Z74" s="794"/>
      <c r="AA74" s="792"/>
    </row>
    <row r="75" spans="1:27" ht="27" customHeight="1" x14ac:dyDescent="0.2">
      <c r="A75" s="1471" t="s">
        <v>121</v>
      </c>
      <c r="B75" s="1472"/>
      <c r="C75" s="479" t="s">
        <v>2122</v>
      </c>
      <c r="D75" s="485">
        <v>21</v>
      </c>
      <c r="E75" s="485">
        <v>42</v>
      </c>
      <c r="F75" s="485">
        <v>6</v>
      </c>
      <c r="G75" s="485">
        <v>34</v>
      </c>
      <c r="H75" s="485">
        <v>0</v>
      </c>
      <c r="I75" s="485">
        <v>0</v>
      </c>
      <c r="J75" s="485">
        <v>6</v>
      </c>
      <c r="K75" s="485">
        <v>6</v>
      </c>
      <c r="L75" s="480">
        <v>0</v>
      </c>
      <c r="M75" s="480">
        <v>0</v>
      </c>
      <c r="N75" s="485">
        <v>10</v>
      </c>
      <c r="O75" s="485">
        <v>154</v>
      </c>
      <c r="P75" s="485">
        <v>0</v>
      </c>
      <c r="Q75" s="485">
        <v>0</v>
      </c>
      <c r="R75" s="480">
        <v>0</v>
      </c>
      <c r="S75" s="480">
        <v>0</v>
      </c>
      <c r="T75" s="482">
        <f t="shared" si="12"/>
        <v>43</v>
      </c>
      <c r="U75" s="482">
        <f t="shared" si="12"/>
        <v>236</v>
      </c>
      <c r="V75" s="493">
        <f t="shared" ref="V75:V117" si="14">T75/$T$117</f>
        <v>3.5842293906810036E-3</v>
      </c>
      <c r="W75" s="493">
        <f t="shared" si="13"/>
        <v>6.0429149382905719E-3</v>
      </c>
      <c r="X75" s="791"/>
      <c r="Y75" s="791"/>
      <c r="Z75" s="792"/>
      <c r="AA75" s="792"/>
    </row>
    <row r="76" spans="1:27" ht="27" customHeight="1" x14ac:dyDescent="0.2">
      <c r="A76" s="1471" t="s">
        <v>2123</v>
      </c>
      <c r="B76" s="1472"/>
      <c r="C76" s="479" t="s">
        <v>2124</v>
      </c>
      <c r="D76" s="485">
        <v>0</v>
      </c>
      <c r="E76" s="485">
        <v>0</v>
      </c>
      <c r="F76" s="485">
        <v>7</v>
      </c>
      <c r="G76" s="485">
        <v>18</v>
      </c>
      <c r="H76" s="485">
        <v>0</v>
      </c>
      <c r="I76" s="485">
        <v>0</v>
      </c>
      <c r="J76" s="485">
        <v>23</v>
      </c>
      <c r="K76" s="485">
        <v>23</v>
      </c>
      <c r="L76" s="480">
        <v>0</v>
      </c>
      <c r="M76" s="480">
        <v>0</v>
      </c>
      <c r="N76" s="485">
        <v>18</v>
      </c>
      <c r="O76" s="485">
        <v>39</v>
      </c>
      <c r="P76" s="485">
        <v>2</v>
      </c>
      <c r="Q76" s="485">
        <v>8</v>
      </c>
      <c r="R76" s="480">
        <v>0</v>
      </c>
      <c r="S76" s="480">
        <v>0</v>
      </c>
      <c r="T76" s="482">
        <f t="shared" si="12"/>
        <v>50</v>
      </c>
      <c r="U76" s="482">
        <f t="shared" si="12"/>
        <v>88</v>
      </c>
      <c r="V76" s="493">
        <f t="shared" si="14"/>
        <v>4.1677085938151203E-3</v>
      </c>
      <c r="W76" s="493">
        <f t="shared" si="13"/>
        <v>2.2532903159727556E-3</v>
      </c>
      <c r="X76" s="791"/>
      <c r="Y76" s="791"/>
      <c r="Z76" s="792"/>
      <c r="AA76" s="792"/>
    </row>
    <row r="77" spans="1:27" ht="27" customHeight="1" thickBot="1" x14ac:dyDescent="0.25">
      <c r="A77" s="1467" t="s">
        <v>2125</v>
      </c>
      <c r="B77" s="1468"/>
      <c r="C77" s="499" t="s">
        <v>2126</v>
      </c>
      <c r="D77" s="497">
        <v>4</v>
      </c>
      <c r="E77" s="497">
        <v>8</v>
      </c>
      <c r="F77" s="497">
        <v>17</v>
      </c>
      <c r="G77" s="497">
        <v>113</v>
      </c>
      <c r="H77" s="497">
        <v>26</v>
      </c>
      <c r="I77" s="497">
        <v>105</v>
      </c>
      <c r="J77" s="497">
        <v>43</v>
      </c>
      <c r="K77" s="497">
        <v>43</v>
      </c>
      <c r="L77" s="480">
        <v>0</v>
      </c>
      <c r="M77" s="480">
        <v>0</v>
      </c>
      <c r="N77" s="497">
        <v>13</v>
      </c>
      <c r="O77" s="497">
        <v>96</v>
      </c>
      <c r="P77" s="497">
        <v>2</v>
      </c>
      <c r="Q77" s="497">
        <v>9</v>
      </c>
      <c r="R77" s="480">
        <v>0</v>
      </c>
      <c r="S77" s="480">
        <v>0</v>
      </c>
      <c r="T77" s="500">
        <f t="shared" si="12"/>
        <v>105</v>
      </c>
      <c r="U77" s="500">
        <f t="shared" si="12"/>
        <v>374</v>
      </c>
      <c r="V77" s="488">
        <f t="shared" si="14"/>
        <v>8.7521880470117532E-3</v>
      </c>
      <c r="W77" s="488">
        <f t="shared" si="13"/>
        <v>9.5764838428842123E-3</v>
      </c>
      <c r="X77" s="791"/>
      <c r="Y77" s="791"/>
      <c r="Z77" s="792"/>
      <c r="AA77" s="792"/>
    </row>
    <row r="78" spans="1:27" ht="27" customHeight="1" thickTop="1" thickBot="1" x14ac:dyDescent="0.25">
      <c r="A78" s="1475" t="s">
        <v>2127</v>
      </c>
      <c r="B78" s="1476"/>
      <c r="C78" s="490" t="s">
        <v>2128</v>
      </c>
      <c r="D78" s="491">
        <f>D79+D80</f>
        <v>0</v>
      </c>
      <c r="E78" s="491">
        <f t="shared" ref="E78:U78" si="15">E79+E80</f>
        <v>0</v>
      </c>
      <c r="F78" s="491">
        <f t="shared" si="15"/>
        <v>0</v>
      </c>
      <c r="G78" s="491">
        <f t="shared" si="15"/>
        <v>0</v>
      </c>
      <c r="H78" s="491">
        <f t="shared" si="15"/>
        <v>5</v>
      </c>
      <c r="I78" s="491">
        <f t="shared" si="15"/>
        <v>20</v>
      </c>
      <c r="J78" s="491">
        <f t="shared" si="15"/>
        <v>2</v>
      </c>
      <c r="K78" s="491">
        <f t="shared" si="15"/>
        <v>2</v>
      </c>
      <c r="L78" s="491">
        <f t="shared" si="15"/>
        <v>0</v>
      </c>
      <c r="M78" s="491">
        <f t="shared" si="15"/>
        <v>0</v>
      </c>
      <c r="N78" s="491">
        <f t="shared" si="15"/>
        <v>3</v>
      </c>
      <c r="O78" s="491">
        <f t="shared" si="15"/>
        <v>41</v>
      </c>
      <c r="P78" s="491">
        <f t="shared" si="15"/>
        <v>0</v>
      </c>
      <c r="Q78" s="491">
        <f t="shared" si="15"/>
        <v>0</v>
      </c>
      <c r="R78" s="491">
        <f t="shared" si="15"/>
        <v>0</v>
      </c>
      <c r="S78" s="491">
        <f t="shared" si="15"/>
        <v>0</v>
      </c>
      <c r="T78" s="491">
        <f t="shared" si="15"/>
        <v>10</v>
      </c>
      <c r="U78" s="491">
        <f t="shared" si="15"/>
        <v>63</v>
      </c>
      <c r="V78" s="492">
        <f t="shared" si="14"/>
        <v>8.3354171876302407E-4</v>
      </c>
      <c r="W78" s="492">
        <f t="shared" si="13"/>
        <v>1.6131510216623138E-3</v>
      </c>
      <c r="X78" s="791"/>
      <c r="Y78" s="791"/>
      <c r="Z78" s="792"/>
      <c r="AA78" s="792"/>
    </row>
    <row r="79" spans="1:27" ht="27" customHeight="1" x14ac:dyDescent="0.2">
      <c r="A79" s="1469" t="s">
        <v>122</v>
      </c>
      <c r="B79" s="1470"/>
      <c r="C79" s="479" t="s">
        <v>2129</v>
      </c>
      <c r="D79" s="480">
        <v>0</v>
      </c>
      <c r="E79" s="480">
        <v>0</v>
      </c>
      <c r="F79" s="480">
        <v>0</v>
      </c>
      <c r="G79" s="480">
        <v>0</v>
      </c>
      <c r="H79" s="480">
        <v>3</v>
      </c>
      <c r="I79" s="480">
        <v>12</v>
      </c>
      <c r="J79" s="480">
        <v>2</v>
      </c>
      <c r="K79" s="480">
        <v>2</v>
      </c>
      <c r="L79" s="480">
        <v>0</v>
      </c>
      <c r="M79" s="480">
        <v>0</v>
      </c>
      <c r="N79" s="480">
        <v>1</v>
      </c>
      <c r="O79" s="480">
        <v>2</v>
      </c>
      <c r="P79" s="480">
        <v>0</v>
      </c>
      <c r="Q79" s="480">
        <v>0</v>
      </c>
      <c r="R79" s="480">
        <v>0</v>
      </c>
      <c r="S79" s="480">
        <v>0</v>
      </c>
      <c r="T79" s="482">
        <f t="shared" si="12"/>
        <v>6</v>
      </c>
      <c r="U79" s="482">
        <f t="shared" si="12"/>
        <v>16</v>
      </c>
      <c r="V79" s="483">
        <f t="shared" si="14"/>
        <v>5.0012503125781451E-4</v>
      </c>
      <c r="W79" s="483">
        <f t="shared" si="13"/>
        <v>4.0968914835868284E-4</v>
      </c>
      <c r="X79" s="791"/>
      <c r="Y79" s="791"/>
      <c r="Z79" s="792"/>
      <c r="AA79" s="792"/>
    </row>
    <row r="80" spans="1:27" ht="27" customHeight="1" thickBot="1" x14ac:dyDescent="0.25">
      <c r="A80" s="1471" t="s">
        <v>2130</v>
      </c>
      <c r="B80" s="1472"/>
      <c r="C80" s="484" t="s">
        <v>2131</v>
      </c>
      <c r="D80" s="485">
        <v>0</v>
      </c>
      <c r="E80" s="485">
        <v>0</v>
      </c>
      <c r="F80" s="485">
        <v>0</v>
      </c>
      <c r="G80" s="485">
        <v>0</v>
      </c>
      <c r="H80" s="485">
        <v>2</v>
      </c>
      <c r="I80" s="485">
        <v>8</v>
      </c>
      <c r="J80" s="485">
        <v>0</v>
      </c>
      <c r="K80" s="485">
        <v>0</v>
      </c>
      <c r="L80" s="485">
        <v>0</v>
      </c>
      <c r="M80" s="485">
        <v>0</v>
      </c>
      <c r="N80" s="485">
        <v>2</v>
      </c>
      <c r="O80" s="485">
        <v>39</v>
      </c>
      <c r="P80" s="485">
        <v>0</v>
      </c>
      <c r="Q80" s="485">
        <v>0</v>
      </c>
      <c r="R80" s="485">
        <v>0</v>
      </c>
      <c r="S80" s="485">
        <v>0</v>
      </c>
      <c r="T80" s="481">
        <f t="shared" si="12"/>
        <v>4</v>
      </c>
      <c r="U80" s="481">
        <f t="shared" si="12"/>
        <v>47</v>
      </c>
      <c r="V80" s="488">
        <f t="shared" si="14"/>
        <v>3.3341668750520962E-4</v>
      </c>
      <c r="W80" s="488">
        <f t="shared" si="13"/>
        <v>1.2034618733036309E-3</v>
      </c>
      <c r="X80" s="791"/>
      <c r="Y80" s="791"/>
      <c r="Z80" s="792"/>
      <c r="AA80" s="792"/>
    </row>
    <row r="81" spans="1:27" ht="27" customHeight="1" thickTop="1" thickBot="1" x14ac:dyDescent="0.25">
      <c r="A81" s="1475" t="s">
        <v>2132</v>
      </c>
      <c r="B81" s="1476"/>
      <c r="C81" s="490" t="s">
        <v>2133</v>
      </c>
      <c r="D81" s="491">
        <f>D82+D83+D84+D85+D86</f>
        <v>0</v>
      </c>
      <c r="E81" s="491">
        <f t="shared" ref="E81:U81" si="16">E82+E83+E84+E85+E86</f>
        <v>0</v>
      </c>
      <c r="F81" s="491">
        <f t="shared" si="16"/>
        <v>4</v>
      </c>
      <c r="G81" s="491">
        <f t="shared" si="16"/>
        <v>8</v>
      </c>
      <c r="H81" s="491">
        <f t="shared" si="16"/>
        <v>9</v>
      </c>
      <c r="I81" s="491">
        <f t="shared" si="16"/>
        <v>36</v>
      </c>
      <c r="J81" s="491">
        <f t="shared" si="16"/>
        <v>18</v>
      </c>
      <c r="K81" s="491">
        <f t="shared" si="16"/>
        <v>18</v>
      </c>
      <c r="L81" s="491">
        <f t="shared" si="16"/>
        <v>0</v>
      </c>
      <c r="M81" s="491">
        <f t="shared" si="16"/>
        <v>0</v>
      </c>
      <c r="N81" s="491">
        <f t="shared" si="16"/>
        <v>19</v>
      </c>
      <c r="O81" s="491">
        <f t="shared" si="16"/>
        <v>74</v>
      </c>
      <c r="P81" s="491">
        <f t="shared" si="16"/>
        <v>2</v>
      </c>
      <c r="Q81" s="491">
        <f t="shared" si="16"/>
        <v>13</v>
      </c>
      <c r="R81" s="491">
        <f t="shared" si="16"/>
        <v>0</v>
      </c>
      <c r="S81" s="491">
        <f t="shared" si="16"/>
        <v>0</v>
      </c>
      <c r="T81" s="491">
        <f t="shared" si="16"/>
        <v>52</v>
      </c>
      <c r="U81" s="491">
        <f t="shared" si="16"/>
        <v>149</v>
      </c>
      <c r="V81" s="492">
        <f t="shared" si="14"/>
        <v>4.3344169375677255E-3</v>
      </c>
      <c r="W81" s="492">
        <f t="shared" si="13"/>
        <v>3.8152301940902341E-3</v>
      </c>
      <c r="X81" s="791"/>
      <c r="Y81" s="791"/>
      <c r="Z81" s="792"/>
      <c r="AA81" s="792"/>
    </row>
    <row r="82" spans="1:27" ht="27" customHeight="1" x14ac:dyDescent="0.2">
      <c r="A82" s="1469" t="s">
        <v>123</v>
      </c>
      <c r="B82" s="1470"/>
      <c r="C82" s="479" t="s">
        <v>2134</v>
      </c>
      <c r="D82" s="480">
        <v>0</v>
      </c>
      <c r="E82" s="480">
        <v>0</v>
      </c>
      <c r="F82" s="480">
        <v>0</v>
      </c>
      <c r="G82" s="480">
        <v>0</v>
      </c>
      <c r="H82" s="480">
        <v>0</v>
      </c>
      <c r="I82" s="480">
        <v>0</v>
      </c>
      <c r="J82" s="480">
        <v>0</v>
      </c>
      <c r="K82" s="480">
        <v>0</v>
      </c>
      <c r="L82" s="480">
        <v>0</v>
      </c>
      <c r="M82" s="480">
        <v>0</v>
      </c>
      <c r="N82" s="480">
        <v>0</v>
      </c>
      <c r="O82" s="480">
        <v>0</v>
      </c>
      <c r="P82" s="480">
        <v>0</v>
      </c>
      <c r="Q82" s="480">
        <v>0</v>
      </c>
      <c r="R82" s="480">
        <v>0</v>
      </c>
      <c r="S82" s="480">
        <v>0</v>
      </c>
      <c r="T82" s="482">
        <f t="shared" si="12"/>
        <v>0</v>
      </c>
      <c r="U82" s="482">
        <f t="shared" si="12"/>
        <v>0</v>
      </c>
      <c r="V82" s="483">
        <f>T82/$T$117</f>
        <v>0</v>
      </c>
      <c r="W82" s="483">
        <f t="shared" si="13"/>
        <v>0</v>
      </c>
      <c r="X82" s="791"/>
      <c r="Y82" s="791"/>
      <c r="Z82" s="792"/>
      <c r="AA82" s="792"/>
    </row>
    <row r="83" spans="1:27" ht="27" customHeight="1" x14ac:dyDescent="0.2">
      <c r="A83" s="1471" t="s">
        <v>2135</v>
      </c>
      <c r="B83" s="1472"/>
      <c r="C83" s="389" t="s">
        <v>2136</v>
      </c>
      <c r="D83" s="480">
        <v>0</v>
      </c>
      <c r="E83" s="480">
        <v>0</v>
      </c>
      <c r="F83" s="485">
        <v>2</v>
      </c>
      <c r="G83" s="485">
        <v>4</v>
      </c>
      <c r="H83" s="485">
        <v>0</v>
      </c>
      <c r="I83" s="485">
        <v>0</v>
      </c>
      <c r="J83" s="485">
        <v>5</v>
      </c>
      <c r="K83" s="485">
        <v>5</v>
      </c>
      <c r="L83" s="480">
        <v>0</v>
      </c>
      <c r="M83" s="480">
        <v>0</v>
      </c>
      <c r="N83" s="485">
        <v>16</v>
      </c>
      <c r="O83" s="485">
        <v>63</v>
      </c>
      <c r="P83" s="485">
        <v>1</v>
      </c>
      <c r="Q83" s="485">
        <v>5</v>
      </c>
      <c r="R83" s="480">
        <v>0</v>
      </c>
      <c r="S83" s="480">
        <v>0</v>
      </c>
      <c r="T83" s="482">
        <f t="shared" si="12"/>
        <v>24</v>
      </c>
      <c r="U83" s="482">
        <f t="shared" si="12"/>
        <v>77</v>
      </c>
      <c r="V83" s="493">
        <f>T83/$T$117</f>
        <v>2.000500125031258E-3</v>
      </c>
      <c r="W83" s="493">
        <f t="shared" si="13"/>
        <v>1.971629026476161E-3</v>
      </c>
      <c r="X83" s="791"/>
      <c r="Y83" s="791"/>
      <c r="Z83" s="792"/>
      <c r="AA83" s="792"/>
    </row>
    <row r="84" spans="1:27" ht="27" customHeight="1" x14ac:dyDescent="0.2">
      <c r="A84" s="1471" t="s">
        <v>124</v>
      </c>
      <c r="B84" s="1472"/>
      <c r="C84" s="389" t="s">
        <v>2137</v>
      </c>
      <c r="D84" s="480">
        <v>0</v>
      </c>
      <c r="E84" s="480">
        <v>0</v>
      </c>
      <c r="F84" s="485">
        <v>0</v>
      </c>
      <c r="G84" s="485">
        <v>0</v>
      </c>
      <c r="H84" s="485">
        <v>0</v>
      </c>
      <c r="I84" s="485">
        <v>0</v>
      </c>
      <c r="J84" s="485">
        <v>0</v>
      </c>
      <c r="K84" s="485">
        <v>0</v>
      </c>
      <c r="L84" s="480">
        <v>0</v>
      </c>
      <c r="M84" s="480">
        <v>0</v>
      </c>
      <c r="N84" s="485">
        <v>1</v>
      </c>
      <c r="O84" s="485">
        <v>7</v>
      </c>
      <c r="P84" s="485">
        <v>0</v>
      </c>
      <c r="Q84" s="485">
        <v>0</v>
      </c>
      <c r="R84" s="480">
        <v>0</v>
      </c>
      <c r="S84" s="480">
        <v>0</v>
      </c>
      <c r="T84" s="482">
        <f t="shared" si="12"/>
        <v>1</v>
      </c>
      <c r="U84" s="482">
        <f t="shared" si="12"/>
        <v>7</v>
      </c>
      <c r="V84" s="493">
        <f t="shared" si="14"/>
        <v>8.3354171876302404E-5</v>
      </c>
      <c r="W84" s="493">
        <f t="shared" si="13"/>
        <v>1.7923900240692374E-4</v>
      </c>
      <c r="X84" s="791"/>
      <c r="Y84" s="791"/>
      <c r="Z84" s="792"/>
      <c r="AA84" s="792"/>
    </row>
    <row r="85" spans="1:27" ht="27" customHeight="1" x14ac:dyDescent="0.2">
      <c r="A85" s="1473" t="s">
        <v>125</v>
      </c>
      <c r="B85" s="1474"/>
      <c r="C85" s="389" t="s">
        <v>2138</v>
      </c>
      <c r="D85" s="480">
        <v>0</v>
      </c>
      <c r="E85" s="480">
        <v>0</v>
      </c>
      <c r="F85" s="485">
        <v>0</v>
      </c>
      <c r="G85" s="485">
        <v>0</v>
      </c>
      <c r="H85" s="485">
        <v>1</v>
      </c>
      <c r="I85" s="485">
        <v>4</v>
      </c>
      <c r="J85" s="485">
        <v>1</v>
      </c>
      <c r="K85" s="485">
        <v>1</v>
      </c>
      <c r="L85" s="480">
        <v>0</v>
      </c>
      <c r="M85" s="480">
        <v>0</v>
      </c>
      <c r="N85" s="485">
        <v>1</v>
      </c>
      <c r="O85" s="485">
        <v>2</v>
      </c>
      <c r="P85" s="485">
        <v>0</v>
      </c>
      <c r="Q85" s="485">
        <v>0</v>
      </c>
      <c r="R85" s="480">
        <v>0</v>
      </c>
      <c r="S85" s="480">
        <v>0</v>
      </c>
      <c r="T85" s="482">
        <f t="shared" si="12"/>
        <v>3</v>
      </c>
      <c r="U85" s="482">
        <f t="shared" si="12"/>
        <v>7</v>
      </c>
      <c r="V85" s="493">
        <f t="shared" si="14"/>
        <v>2.5006251562890725E-4</v>
      </c>
      <c r="W85" s="493">
        <f t="shared" si="13"/>
        <v>1.7923900240692374E-4</v>
      </c>
      <c r="X85" s="791"/>
      <c r="Y85" s="791"/>
      <c r="Z85" s="792"/>
      <c r="AA85" s="792"/>
    </row>
    <row r="86" spans="1:27" ht="27" customHeight="1" thickBot="1" x14ac:dyDescent="0.25">
      <c r="A86" s="1467" t="s">
        <v>2139</v>
      </c>
      <c r="B86" s="1468"/>
      <c r="C86" s="499" t="s">
        <v>2140</v>
      </c>
      <c r="D86" s="480">
        <v>0</v>
      </c>
      <c r="E86" s="480">
        <v>0</v>
      </c>
      <c r="F86" s="485">
        <v>2</v>
      </c>
      <c r="G86" s="485">
        <v>4</v>
      </c>
      <c r="H86" s="485">
        <v>8</v>
      </c>
      <c r="I86" s="485">
        <v>32</v>
      </c>
      <c r="J86" s="485">
        <v>12</v>
      </c>
      <c r="K86" s="485">
        <v>12</v>
      </c>
      <c r="L86" s="480">
        <v>0</v>
      </c>
      <c r="M86" s="480">
        <v>0</v>
      </c>
      <c r="N86" s="485">
        <v>1</v>
      </c>
      <c r="O86" s="485">
        <v>2</v>
      </c>
      <c r="P86" s="485">
        <v>1</v>
      </c>
      <c r="Q86" s="485">
        <v>8</v>
      </c>
      <c r="R86" s="480">
        <v>0</v>
      </c>
      <c r="S86" s="480">
        <v>0</v>
      </c>
      <c r="T86" s="500">
        <f t="shared" si="12"/>
        <v>24</v>
      </c>
      <c r="U86" s="500">
        <f t="shared" si="12"/>
        <v>58</v>
      </c>
      <c r="V86" s="488">
        <f t="shared" si="14"/>
        <v>2.000500125031258E-3</v>
      </c>
      <c r="W86" s="488">
        <f t="shared" si="13"/>
        <v>1.4851231628002254E-3</v>
      </c>
      <c r="X86" s="791"/>
      <c r="Y86" s="791"/>
      <c r="Z86" s="792"/>
      <c r="AA86" s="792"/>
    </row>
    <row r="87" spans="1:27" ht="27" customHeight="1" thickTop="1" thickBot="1" x14ac:dyDescent="0.25">
      <c r="A87" s="1475" t="s">
        <v>2141</v>
      </c>
      <c r="B87" s="1476"/>
      <c r="C87" s="490" t="s">
        <v>2142</v>
      </c>
      <c r="D87" s="491">
        <f>D88+D89+D90+D91+D92+D93+D94</f>
        <v>0</v>
      </c>
      <c r="E87" s="491">
        <f t="shared" ref="E87:U87" si="17">E88+E89+E90+E91+E92+E93+E94</f>
        <v>0</v>
      </c>
      <c r="F87" s="491">
        <f t="shared" si="17"/>
        <v>72</v>
      </c>
      <c r="G87" s="491">
        <f t="shared" si="17"/>
        <v>347</v>
      </c>
      <c r="H87" s="491">
        <f t="shared" si="17"/>
        <v>1</v>
      </c>
      <c r="I87" s="491">
        <f t="shared" si="17"/>
        <v>2</v>
      </c>
      <c r="J87" s="491">
        <f t="shared" si="17"/>
        <v>423</v>
      </c>
      <c r="K87" s="491">
        <f t="shared" si="17"/>
        <v>423</v>
      </c>
      <c r="L87" s="491">
        <f t="shared" si="17"/>
        <v>0</v>
      </c>
      <c r="M87" s="491">
        <f t="shared" si="17"/>
        <v>0</v>
      </c>
      <c r="N87" s="491">
        <f t="shared" si="17"/>
        <v>821</v>
      </c>
      <c r="O87" s="491">
        <f t="shared" si="17"/>
        <v>4869</v>
      </c>
      <c r="P87" s="491">
        <f t="shared" si="17"/>
        <v>64</v>
      </c>
      <c r="Q87" s="491">
        <f t="shared" si="17"/>
        <v>343</v>
      </c>
      <c r="R87" s="491">
        <f t="shared" si="17"/>
        <v>0</v>
      </c>
      <c r="S87" s="491">
        <f t="shared" si="17"/>
        <v>0</v>
      </c>
      <c r="T87" s="491">
        <f t="shared" si="17"/>
        <v>1381</v>
      </c>
      <c r="U87" s="491">
        <f t="shared" si="17"/>
        <v>5984</v>
      </c>
      <c r="V87" s="492">
        <f t="shared" si="14"/>
        <v>0.11511211136117362</v>
      </c>
      <c r="W87" s="492">
        <f t="shared" si="13"/>
        <v>0.1532237414861474</v>
      </c>
      <c r="X87" s="791"/>
      <c r="Y87" s="791"/>
      <c r="Z87" s="792"/>
      <c r="AA87" s="792"/>
    </row>
    <row r="88" spans="1:27" ht="27" customHeight="1" x14ac:dyDescent="0.2">
      <c r="A88" s="1469" t="s">
        <v>126</v>
      </c>
      <c r="B88" s="1470"/>
      <c r="C88" s="479" t="s">
        <v>2143</v>
      </c>
      <c r="D88" s="480">
        <v>0</v>
      </c>
      <c r="E88" s="480">
        <v>0</v>
      </c>
      <c r="F88" s="480">
        <v>41</v>
      </c>
      <c r="G88" s="480">
        <v>177</v>
      </c>
      <c r="H88" s="480">
        <v>1</v>
      </c>
      <c r="I88" s="480">
        <v>2</v>
      </c>
      <c r="J88" s="480">
        <v>166</v>
      </c>
      <c r="K88" s="480">
        <v>166</v>
      </c>
      <c r="L88" s="480">
        <v>0</v>
      </c>
      <c r="M88" s="480">
        <v>0</v>
      </c>
      <c r="N88" s="480">
        <v>268</v>
      </c>
      <c r="O88" s="480">
        <v>1007</v>
      </c>
      <c r="P88" s="480">
        <v>22</v>
      </c>
      <c r="Q88" s="480">
        <v>114</v>
      </c>
      <c r="R88" s="480">
        <v>0</v>
      </c>
      <c r="S88" s="480">
        <v>0</v>
      </c>
      <c r="T88" s="482">
        <f t="shared" si="12"/>
        <v>498</v>
      </c>
      <c r="U88" s="482">
        <f t="shared" si="12"/>
        <v>1466</v>
      </c>
      <c r="V88" s="483">
        <f t="shared" si="14"/>
        <v>4.1510377594398601E-2</v>
      </c>
      <c r="W88" s="483">
        <f t="shared" si="13"/>
        <v>3.7537768218364319E-2</v>
      </c>
      <c r="X88" s="791"/>
      <c r="Y88" s="791"/>
      <c r="Z88" s="792"/>
      <c r="AA88" s="792"/>
    </row>
    <row r="89" spans="1:27" ht="27" customHeight="1" x14ac:dyDescent="0.2">
      <c r="A89" s="1471" t="s">
        <v>127</v>
      </c>
      <c r="B89" s="1472"/>
      <c r="C89" s="479" t="s">
        <v>2144</v>
      </c>
      <c r="D89" s="480">
        <v>0</v>
      </c>
      <c r="E89" s="480">
        <v>0</v>
      </c>
      <c r="F89" s="485">
        <v>25</v>
      </c>
      <c r="G89" s="485">
        <v>130</v>
      </c>
      <c r="H89" s="485">
        <v>0</v>
      </c>
      <c r="I89" s="485">
        <v>0</v>
      </c>
      <c r="J89" s="485">
        <v>157</v>
      </c>
      <c r="K89" s="485">
        <v>157</v>
      </c>
      <c r="L89" s="480">
        <v>0</v>
      </c>
      <c r="M89" s="480">
        <v>0</v>
      </c>
      <c r="N89" s="485">
        <v>268</v>
      </c>
      <c r="O89" s="485">
        <v>1009</v>
      </c>
      <c r="P89" s="485">
        <v>22</v>
      </c>
      <c r="Q89" s="485">
        <v>114</v>
      </c>
      <c r="R89" s="480">
        <v>0</v>
      </c>
      <c r="S89" s="480">
        <v>0</v>
      </c>
      <c r="T89" s="482">
        <f t="shared" si="12"/>
        <v>472</v>
      </c>
      <c r="U89" s="482">
        <f t="shared" si="12"/>
        <v>1410</v>
      </c>
      <c r="V89" s="493">
        <f t="shared" si="14"/>
        <v>3.9343169125614738E-2</v>
      </c>
      <c r="W89" s="493">
        <f t="shared" si="13"/>
        <v>3.6103856199108927E-2</v>
      </c>
      <c r="X89" s="791"/>
      <c r="Y89" s="791"/>
      <c r="Z89" s="792"/>
      <c r="AA89" s="792"/>
    </row>
    <row r="90" spans="1:27" ht="27" customHeight="1" x14ac:dyDescent="0.2">
      <c r="A90" s="1471" t="s">
        <v>128</v>
      </c>
      <c r="B90" s="1472"/>
      <c r="C90" s="479" t="s">
        <v>2145</v>
      </c>
      <c r="D90" s="480">
        <v>0</v>
      </c>
      <c r="E90" s="480">
        <v>0</v>
      </c>
      <c r="F90" s="485">
        <v>2</v>
      </c>
      <c r="G90" s="485">
        <v>5</v>
      </c>
      <c r="H90" s="485">
        <v>0</v>
      </c>
      <c r="I90" s="485">
        <v>0</v>
      </c>
      <c r="J90" s="485">
        <v>10</v>
      </c>
      <c r="K90" s="485">
        <v>10</v>
      </c>
      <c r="L90" s="480">
        <v>0</v>
      </c>
      <c r="M90" s="480">
        <v>0</v>
      </c>
      <c r="N90" s="485">
        <v>47</v>
      </c>
      <c r="O90" s="485">
        <v>188</v>
      </c>
      <c r="P90" s="485">
        <v>2</v>
      </c>
      <c r="Q90" s="485">
        <v>8</v>
      </c>
      <c r="R90" s="480">
        <v>0</v>
      </c>
      <c r="S90" s="480">
        <v>0</v>
      </c>
      <c r="T90" s="482">
        <f t="shared" si="12"/>
        <v>61</v>
      </c>
      <c r="U90" s="482">
        <f t="shared" si="12"/>
        <v>211</v>
      </c>
      <c r="V90" s="493">
        <f t="shared" si="14"/>
        <v>5.0846044844544466E-3</v>
      </c>
      <c r="W90" s="493">
        <f t="shared" si="13"/>
        <v>5.4027756439801299E-3</v>
      </c>
      <c r="X90" s="791"/>
      <c r="Y90" s="791"/>
      <c r="Z90" s="792"/>
      <c r="AA90" s="792"/>
    </row>
    <row r="91" spans="1:27" ht="27" customHeight="1" x14ac:dyDescent="0.2">
      <c r="A91" s="1471" t="s">
        <v>129</v>
      </c>
      <c r="B91" s="1472"/>
      <c r="C91" s="389" t="s">
        <v>2146</v>
      </c>
      <c r="D91" s="480">
        <v>0</v>
      </c>
      <c r="E91" s="480">
        <v>0</v>
      </c>
      <c r="F91" s="485">
        <v>0</v>
      </c>
      <c r="G91" s="485">
        <v>0</v>
      </c>
      <c r="H91" s="485">
        <v>0</v>
      </c>
      <c r="I91" s="485">
        <v>0</v>
      </c>
      <c r="J91" s="485">
        <v>4</v>
      </c>
      <c r="K91" s="485">
        <v>4</v>
      </c>
      <c r="L91" s="480">
        <v>0</v>
      </c>
      <c r="M91" s="480">
        <v>0</v>
      </c>
      <c r="N91" s="485">
        <v>43</v>
      </c>
      <c r="O91" s="485">
        <v>1020</v>
      </c>
      <c r="P91" s="485">
        <v>0</v>
      </c>
      <c r="Q91" s="485">
        <v>0</v>
      </c>
      <c r="R91" s="480">
        <v>0</v>
      </c>
      <c r="S91" s="480">
        <v>0</v>
      </c>
      <c r="T91" s="482">
        <f t="shared" si="12"/>
        <v>47</v>
      </c>
      <c r="U91" s="482">
        <f t="shared" si="12"/>
        <v>1024</v>
      </c>
      <c r="V91" s="493">
        <f t="shared" si="14"/>
        <v>3.917646078186213E-3</v>
      </c>
      <c r="W91" s="493">
        <f t="shared" si="13"/>
        <v>2.6220105494955702E-2</v>
      </c>
      <c r="X91" s="791"/>
      <c r="Y91" s="791"/>
      <c r="Z91" s="792"/>
      <c r="AA91" s="792"/>
    </row>
    <row r="92" spans="1:27" ht="27" customHeight="1" x14ac:dyDescent="0.2">
      <c r="A92" s="1471" t="s">
        <v>130</v>
      </c>
      <c r="B92" s="1472"/>
      <c r="C92" s="389" t="s">
        <v>2147</v>
      </c>
      <c r="D92" s="480">
        <v>0</v>
      </c>
      <c r="E92" s="480">
        <v>0</v>
      </c>
      <c r="F92" s="485">
        <v>0</v>
      </c>
      <c r="G92" s="485">
        <v>0</v>
      </c>
      <c r="H92" s="485">
        <v>0</v>
      </c>
      <c r="I92" s="485">
        <v>0</v>
      </c>
      <c r="J92" s="485">
        <v>7</v>
      </c>
      <c r="K92" s="485">
        <v>7</v>
      </c>
      <c r="L92" s="480">
        <v>0</v>
      </c>
      <c r="M92" s="480">
        <v>0</v>
      </c>
      <c r="N92" s="485">
        <v>48</v>
      </c>
      <c r="O92" s="485">
        <v>960</v>
      </c>
      <c r="P92" s="485">
        <v>1</v>
      </c>
      <c r="Q92" s="485">
        <v>5</v>
      </c>
      <c r="R92" s="480">
        <v>0</v>
      </c>
      <c r="S92" s="480">
        <v>0</v>
      </c>
      <c r="T92" s="482">
        <f t="shared" si="12"/>
        <v>56</v>
      </c>
      <c r="U92" s="482">
        <f t="shared" si="12"/>
        <v>972</v>
      </c>
      <c r="V92" s="493">
        <f t="shared" si="14"/>
        <v>4.667833625072935E-3</v>
      </c>
      <c r="W92" s="493">
        <f t="shared" si="13"/>
        <v>2.4888615762789983E-2</v>
      </c>
      <c r="X92" s="791"/>
      <c r="Y92" s="791"/>
      <c r="Z92" s="792"/>
      <c r="AA92" s="792"/>
    </row>
    <row r="93" spans="1:27" ht="27" customHeight="1" x14ac:dyDescent="0.2">
      <c r="A93" s="1482" t="s">
        <v>131</v>
      </c>
      <c r="B93" s="1483"/>
      <c r="C93" s="389" t="s">
        <v>2148</v>
      </c>
      <c r="D93" s="480">
        <v>0</v>
      </c>
      <c r="E93" s="480">
        <v>0</v>
      </c>
      <c r="F93" s="485">
        <v>0</v>
      </c>
      <c r="G93" s="485">
        <v>0</v>
      </c>
      <c r="H93" s="485">
        <v>0</v>
      </c>
      <c r="I93" s="485">
        <v>0</v>
      </c>
      <c r="J93" s="485">
        <v>59</v>
      </c>
      <c r="K93" s="485">
        <v>59</v>
      </c>
      <c r="L93" s="480">
        <v>0</v>
      </c>
      <c r="M93" s="480">
        <v>0</v>
      </c>
      <c r="N93" s="485">
        <v>124</v>
      </c>
      <c r="O93" s="485">
        <v>438</v>
      </c>
      <c r="P93" s="485">
        <v>16</v>
      </c>
      <c r="Q93" s="485">
        <v>91</v>
      </c>
      <c r="R93" s="480">
        <v>0</v>
      </c>
      <c r="S93" s="480">
        <v>0</v>
      </c>
      <c r="T93" s="501">
        <f t="shared" si="12"/>
        <v>199</v>
      </c>
      <c r="U93" s="501">
        <f t="shared" si="12"/>
        <v>588</v>
      </c>
      <c r="V93" s="493">
        <f t="shared" si="14"/>
        <v>1.6587480203384179E-2</v>
      </c>
      <c r="W93" s="493">
        <f t="shared" si="13"/>
        <v>1.5056076202181594E-2</v>
      </c>
      <c r="X93" s="791"/>
      <c r="Y93" s="791"/>
      <c r="Z93" s="792"/>
      <c r="AA93" s="792"/>
    </row>
    <row r="94" spans="1:27" ht="27" customHeight="1" thickBot="1" x14ac:dyDescent="0.25">
      <c r="A94" s="1467" t="s">
        <v>2149</v>
      </c>
      <c r="B94" s="1468"/>
      <c r="C94" s="496" t="s">
        <v>2150</v>
      </c>
      <c r="D94" s="480">
        <v>0</v>
      </c>
      <c r="E94" s="480">
        <v>0</v>
      </c>
      <c r="F94" s="497">
        <v>4</v>
      </c>
      <c r="G94" s="497">
        <v>35</v>
      </c>
      <c r="H94" s="485">
        <v>0</v>
      </c>
      <c r="I94" s="485">
        <v>0</v>
      </c>
      <c r="J94" s="497">
        <v>20</v>
      </c>
      <c r="K94" s="497">
        <v>20</v>
      </c>
      <c r="L94" s="480">
        <v>0</v>
      </c>
      <c r="M94" s="480">
        <v>0</v>
      </c>
      <c r="N94" s="497">
        <v>23</v>
      </c>
      <c r="O94" s="497">
        <v>247</v>
      </c>
      <c r="P94" s="497">
        <v>1</v>
      </c>
      <c r="Q94" s="497">
        <v>11</v>
      </c>
      <c r="R94" s="480">
        <v>0</v>
      </c>
      <c r="S94" s="480">
        <v>0</v>
      </c>
      <c r="T94" s="500">
        <f t="shared" si="12"/>
        <v>48</v>
      </c>
      <c r="U94" s="500">
        <f t="shared" si="12"/>
        <v>313</v>
      </c>
      <c r="V94" s="488">
        <f t="shared" si="14"/>
        <v>4.001000250062516E-3</v>
      </c>
      <c r="W94" s="488">
        <f t="shared" si="13"/>
        <v>8.0145439647667325E-3</v>
      </c>
      <c r="X94" s="791"/>
      <c r="Y94" s="791"/>
      <c r="Z94" s="792"/>
      <c r="AA94" s="792"/>
    </row>
    <row r="95" spans="1:27" ht="27" customHeight="1" thickTop="1" thickBot="1" x14ac:dyDescent="0.25">
      <c r="A95" s="1475" t="s">
        <v>2151</v>
      </c>
      <c r="B95" s="1476"/>
      <c r="C95" s="490" t="s">
        <v>2152</v>
      </c>
      <c r="D95" s="491">
        <f>D96+D97+D98+D99+D100+D101+D102+D103+D104+D105+D106+D107+D108+D109+D110+D111+D112+D113+D114+D115+D116</f>
        <v>150</v>
      </c>
      <c r="E95" s="491">
        <f t="shared" ref="E95:U95" si="18">E96+E97+E98+E99+E100+E101+E102+E103+E104+E105+E106+E107+E108+E109+E110+E111+E112+E113+E114+E115+E116</f>
        <v>300</v>
      </c>
      <c r="F95" s="491">
        <f t="shared" si="18"/>
        <v>48</v>
      </c>
      <c r="G95" s="491">
        <f t="shared" si="18"/>
        <v>366</v>
      </c>
      <c r="H95" s="491">
        <f t="shared" si="18"/>
        <v>143</v>
      </c>
      <c r="I95" s="491">
        <f t="shared" si="18"/>
        <v>1001</v>
      </c>
      <c r="J95" s="491">
        <f t="shared" si="18"/>
        <v>4590</v>
      </c>
      <c r="K95" s="491">
        <f t="shared" si="18"/>
        <v>4590</v>
      </c>
      <c r="L95" s="491">
        <f t="shared" si="18"/>
        <v>0</v>
      </c>
      <c r="M95" s="491">
        <f t="shared" si="18"/>
        <v>0</v>
      </c>
      <c r="N95" s="491">
        <f t="shared" si="18"/>
        <v>409</v>
      </c>
      <c r="O95" s="491">
        <f t="shared" si="18"/>
        <v>8671</v>
      </c>
      <c r="P95" s="491">
        <f t="shared" si="18"/>
        <v>75</v>
      </c>
      <c r="Q95" s="491">
        <f t="shared" si="18"/>
        <v>851</v>
      </c>
      <c r="R95" s="491">
        <f t="shared" si="18"/>
        <v>0</v>
      </c>
      <c r="S95" s="491">
        <f t="shared" si="18"/>
        <v>0</v>
      </c>
      <c r="T95" s="491">
        <f t="shared" si="18"/>
        <v>5415</v>
      </c>
      <c r="U95" s="491">
        <f t="shared" si="18"/>
        <v>15779</v>
      </c>
      <c r="V95" s="492">
        <f t="shared" si="14"/>
        <v>0.45136284071017757</v>
      </c>
      <c r="W95" s="492">
        <f t="shared" si="13"/>
        <v>0.40403031699697856</v>
      </c>
      <c r="X95" s="791"/>
      <c r="Y95" s="791"/>
      <c r="Z95" s="792"/>
      <c r="AA95" s="792"/>
    </row>
    <row r="96" spans="1:27" ht="27" customHeight="1" x14ac:dyDescent="0.2">
      <c r="A96" s="1469" t="s">
        <v>132</v>
      </c>
      <c r="B96" s="1470"/>
      <c r="C96" s="479" t="s">
        <v>2153</v>
      </c>
      <c r="D96" s="480">
        <v>0</v>
      </c>
      <c r="E96" s="480">
        <v>0</v>
      </c>
      <c r="F96" s="480">
        <v>4</v>
      </c>
      <c r="G96" s="480">
        <v>38</v>
      </c>
      <c r="H96" s="480">
        <v>0</v>
      </c>
      <c r="I96" s="480">
        <v>0</v>
      </c>
      <c r="J96" s="480">
        <v>0</v>
      </c>
      <c r="K96" s="480">
        <v>0</v>
      </c>
      <c r="L96" s="480">
        <v>0</v>
      </c>
      <c r="M96" s="480">
        <v>0</v>
      </c>
      <c r="N96" s="480">
        <v>14</v>
      </c>
      <c r="O96" s="480">
        <v>215</v>
      </c>
      <c r="P96" s="480">
        <v>0</v>
      </c>
      <c r="Q96" s="480">
        <v>0</v>
      </c>
      <c r="R96" s="480">
        <v>0</v>
      </c>
      <c r="S96" s="480">
        <v>0</v>
      </c>
      <c r="T96" s="482">
        <f>SUM(D96,F96,H96,J96,L96,N96,P96,R96)</f>
        <v>18</v>
      </c>
      <c r="U96" s="482">
        <f>SUM(E96,G96,I96,K96,M96,O96,Q96,S96)</f>
        <v>253</v>
      </c>
      <c r="V96" s="483">
        <f t="shared" si="14"/>
        <v>1.5003750937734434E-3</v>
      </c>
      <c r="W96" s="483">
        <f t="shared" si="13"/>
        <v>6.4782096584216726E-3</v>
      </c>
      <c r="X96" s="791"/>
      <c r="Y96" s="791"/>
      <c r="Z96" s="792"/>
      <c r="AA96" s="792"/>
    </row>
    <row r="97" spans="1:40" ht="27" customHeight="1" x14ac:dyDescent="0.2">
      <c r="A97" s="1471" t="s">
        <v>133</v>
      </c>
      <c r="B97" s="1472"/>
      <c r="C97" s="479" t="s">
        <v>2154</v>
      </c>
      <c r="D97" s="485">
        <v>26</v>
      </c>
      <c r="E97" s="485">
        <v>52</v>
      </c>
      <c r="F97" s="485">
        <v>1</v>
      </c>
      <c r="G97" s="485">
        <v>6</v>
      </c>
      <c r="H97" s="485">
        <v>0</v>
      </c>
      <c r="I97" s="485">
        <v>0</v>
      </c>
      <c r="J97" s="485">
        <v>78</v>
      </c>
      <c r="K97" s="485">
        <v>78</v>
      </c>
      <c r="L97" s="480">
        <v>0</v>
      </c>
      <c r="M97" s="480">
        <v>0</v>
      </c>
      <c r="N97" s="485">
        <v>51</v>
      </c>
      <c r="O97" s="485">
        <v>710</v>
      </c>
      <c r="P97" s="485">
        <v>13</v>
      </c>
      <c r="Q97" s="485">
        <v>225</v>
      </c>
      <c r="R97" s="480">
        <v>0</v>
      </c>
      <c r="S97" s="480">
        <v>0</v>
      </c>
      <c r="T97" s="482">
        <f t="shared" si="12"/>
        <v>169</v>
      </c>
      <c r="U97" s="482">
        <f t="shared" si="12"/>
        <v>1071</v>
      </c>
      <c r="V97" s="493">
        <f t="shared" si="14"/>
        <v>1.4086855047095108E-2</v>
      </c>
      <c r="W97" s="493">
        <f t="shared" si="13"/>
        <v>2.7423567368259332E-2</v>
      </c>
      <c r="X97" s="791"/>
      <c r="Y97" s="791"/>
      <c r="Z97" s="792"/>
      <c r="AA97" s="792"/>
    </row>
    <row r="98" spans="1:40" ht="27" customHeight="1" x14ac:dyDescent="0.2">
      <c r="A98" s="1471" t="s">
        <v>134</v>
      </c>
      <c r="B98" s="1472"/>
      <c r="C98" s="479" t="s">
        <v>2155</v>
      </c>
      <c r="D98" s="485">
        <v>0</v>
      </c>
      <c r="E98" s="485">
        <v>0</v>
      </c>
      <c r="F98" s="485">
        <v>4</v>
      </c>
      <c r="G98" s="485">
        <v>22</v>
      </c>
      <c r="H98" s="485">
        <v>0</v>
      </c>
      <c r="I98" s="485">
        <v>0</v>
      </c>
      <c r="J98" s="485">
        <v>3</v>
      </c>
      <c r="K98" s="485">
        <v>3</v>
      </c>
      <c r="L98" s="480">
        <v>0</v>
      </c>
      <c r="M98" s="480">
        <v>0</v>
      </c>
      <c r="N98" s="485">
        <v>14</v>
      </c>
      <c r="O98" s="485">
        <v>52</v>
      </c>
      <c r="P98" s="485">
        <v>2</v>
      </c>
      <c r="Q98" s="485">
        <v>30</v>
      </c>
      <c r="R98" s="480">
        <v>0</v>
      </c>
      <c r="S98" s="480">
        <v>0</v>
      </c>
      <c r="T98" s="482">
        <f t="shared" si="12"/>
        <v>23</v>
      </c>
      <c r="U98" s="482">
        <f t="shared" si="12"/>
        <v>107</v>
      </c>
      <c r="V98" s="493">
        <f t="shared" si="14"/>
        <v>1.9171459531549554E-3</v>
      </c>
      <c r="W98" s="493">
        <f t="shared" si="13"/>
        <v>2.7397961796486914E-3</v>
      </c>
      <c r="X98" s="791"/>
      <c r="Y98" s="791"/>
      <c r="Z98" s="792"/>
      <c r="AA98" s="792"/>
    </row>
    <row r="99" spans="1:40" ht="27" customHeight="1" x14ac:dyDescent="0.2">
      <c r="A99" s="1471" t="s">
        <v>135</v>
      </c>
      <c r="B99" s="1472"/>
      <c r="C99" s="479" t="s">
        <v>2156</v>
      </c>
      <c r="D99" s="485">
        <v>0</v>
      </c>
      <c r="E99" s="485">
        <v>0</v>
      </c>
      <c r="F99" s="485">
        <v>0</v>
      </c>
      <c r="G99" s="485">
        <v>0</v>
      </c>
      <c r="H99" s="485">
        <v>0</v>
      </c>
      <c r="I99" s="485">
        <v>0</v>
      </c>
      <c r="J99" s="485">
        <v>132</v>
      </c>
      <c r="K99" s="485">
        <v>132</v>
      </c>
      <c r="L99" s="480">
        <v>0</v>
      </c>
      <c r="M99" s="480">
        <v>0</v>
      </c>
      <c r="N99" s="485">
        <v>48</v>
      </c>
      <c r="O99" s="485">
        <v>2171</v>
      </c>
      <c r="P99" s="485">
        <v>0</v>
      </c>
      <c r="Q99" s="485">
        <v>0</v>
      </c>
      <c r="R99" s="480">
        <v>0</v>
      </c>
      <c r="S99" s="480">
        <v>0</v>
      </c>
      <c r="T99" s="482">
        <f t="shared" si="12"/>
        <v>180</v>
      </c>
      <c r="U99" s="482">
        <f t="shared" si="12"/>
        <v>2303</v>
      </c>
      <c r="V99" s="493">
        <f t="shared" si="14"/>
        <v>1.5003750937734433E-2</v>
      </c>
      <c r="W99" s="493">
        <f t="shared" si="13"/>
        <v>5.8969631791877912E-2</v>
      </c>
      <c r="X99" s="791"/>
      <c r="Y99" s="791"/>
      <c r="Z99" s="792"/>
      <c r="AA99" s="792"/>
    </row>
    <row r="100" spans="1:40" ht="27" customHeight="1" x14ac:dyDescent="0.2">
      <c r="A100" s="1473" t="s">
        <v>136</v>
      </c>
      <c r="B100" s="1474"/>
      <c r="C100" s="479" t="s">
        <v>2157</v>
      </c>
      <c r="D100" s="485">
        <v>0</v>
      </c>
      <c r="E100" s="485">
        <v>0</v>
      </c>
      <c r="F100" s="485">
        <v>0</v>
      </c>
      <c r="G100" s="485">
        <v>0</v>
      </c>
      <c r="H100" s="485">
        <v>4</v>
      </c>
      <c r="I100" s="485">
        <v>106</v>
      </c>
      <c r="J100" s="485">
        <v>363</v>
      </c>
      <c r="K100" s="485">
        <v>363</v>
      </c>
      <c r="L100" s="480">
        <v>0</v>
      </c>
      <c r="M100" s="480">
        <v>0</v>
      </c>
      <c r="N100" s="485">
        <v>42</v>
      </c>
      <c r="O100" s="485">
        <v>2012</v>
      </c>
      <c r="P100" s="485">
        <v>0</v>
      </c>
      <c r="Q100" s="485">
        <v>0</v>
      </c>
      <c r="R100" s="480">
        <v>0</v>
      </c>
      <c r="S100" s="480">
        <v>0</v>
      </c>
      <c r="T100" s="482">
        <f t="shared" si="12"/>
        <v>409</v>
      </c>
      <c r="U100" s="482">
        <f t="shared" si="12"/>
        <v>2481</v>
      </c>
      <c r="V100" s="493">
        <f t="shared" si="14"/>
        <v>3.4091856297407686E-2</v>
      </c>
      <c r="W100" s="493">
        <f t="shared" si="13"/>
        <v>6.3527423567368263E-2</v>
      </c>
      <c r="X100" s="791"/>
      <c r="Y100" s="791"/>
      <c r="Z100" s="792"/>
      <c r="AA100" s="792"/>
    </row>
    <row r="101" spans="1:40" ht="27" customHeight="1" x14ac:dyDescent="0.2">
      <c r="A101" s="1471" t="s">
        <v>137</v>
      </c>
      <c r="B101" s="1472"/>
      <c r="C101" s="389" t="s">
        <v>2158</v>
      </c>
      <c r="D101" s="485">
        <v>0</v>
      </c>
      <c r="E101" s="485">
        <v>0</v>
      </c>
      <c r="F101" s="485">
        <v>0</v>
      </c>
      <c r="G101" s="485">
        <v>0</v>
      </c>
      <c r="H101" s="485">
        <v>114</v>
      </c>
      <c r="I101" s="485">
        <v>727</v>
      </c>
      <c r="J101" s="485">
        <v>1180</v>
      </c>
      <c r="K101" s="485">
        <v>1180</v>
      </c>
      <c r="L101" s="480">
        <v>0</v>
      </c>
      <c r="M101" s="480">
        <v>0</v>
      </c>
      <c r="N101" s="485">
        <v>10</v>
      </c>
      <c r="O101" s="485">
        <v>210</v>
      </c>
      <c r="P101" s="485">
        <v>4</v>
      </c>
      <c r="Q101" s="485">
        <v>17</v>
      </c>
      <c r="R101" s="480">
        <v>0</v>
      </c>
      <c r="S101" s="480">
        <v>0</v>
      </c>
      <c r="T101" s="501">
        <f t="shared" si="12"/>
        <v>1308</v>
      </c>
      <c r="U101" s="501">
        <f t="shared" si="12"/>
        <v>2134</v>
      </c>
      <c r="V101" s="493">
        <f t="shared" si="14"/>
        <v>0.10902725681420355</v>
      </c>
      <c r="W101" s="493">
        <f t="shared" si="13"/>
        <v>5.4642290162339326E-2</v>
      </c>
      <c r="X101" s="795"/>
      <c r="Y101" s="782"/>
      <c r="Z101" s="792"/>
      <c r="AA101" s="792"/>
      <c r="AB101" s="782"/>
      <c r="AC101" s="782"/>
      <c r="AD101" s="782"/>
      <c r="AE101" s="782"/>
      <c r="AF101" s="782"/>
      <c r="AG101" s="782"/>
      <c r="AH101" s="782"/>
      <c r="AI101" s="782"/>
      <c r="AJ101" s="782"/>
      <c r="AK101" s="782"/>
      <c r="AL101" s="782"/>
      <c r="AM101" s="783"/>
      <c r="AN101" s="783"/>
    </row>
    <row r="102" spans="1:40" s="786" customFormat="1" ht="27" customHeight="1" x14ac:dyDescent="0.2">
      <c r="A102" s="1473" t="s">
        <v>138</v>
      </c>
      <c r="B102" s="1474"/>
      <c r="C102" s="389" t="s">
        <v>2159</v>
      </c>
      <c r="D102" s="485">
        <v>0</v>
      </c>
      <c r="E102" s="485">
        <v>0</v>
      </c>
      <c r="F102" s="485">
        <v>1</v>
      </c>
      <c r="G102" s="485">
        <v>17</v>
      </c>
      <c r="H102" s="485">
        <v>0</v>
      </c>
      <c r="I102" s="485">
        <v>0</v>
      </c>
      <c r="J102" s="485">
        <v>6</v>
      </c>
      <c r="K102" s="485">
        <v>6</v>
      </c>
      <c r="L102" s="480">
        <v>0</v>
      </c>
      <c r="M102" s="480">
        <v>0</v>
      </c>
      <c r="N102" s="485">
        <v>24</v>
      </c>
      <c r="O102" s="485">
        <v>333</v>
      </c>
      <c r="P102" s="485">
        <v>6</v>
      </c>
      <c r="Q102" s="485">
        <v>169</v>
      </c>
      <c r="R102" s="480">
        <v>0</v>
      </c>
      <c r="S102" s="480">
        <v>0</v>
      </c>
      <c r="T102" s="501">
        <f t="shared" si="12"/>
        <v>37</v>
      </c>
      <c r="U102" s="501">
        <f t="shared" si="12"/>
        <v>525</v>
      </c>
      <c r="V102" s="493">
        <f t="shared" si="14"/>
        <v>3.084104359423189E-3</v>
      </c>
      <c r="W102" s="493">
        <f t="shared" si="13"/>
        <v>1.3442925180519281E-2</v>
      </c>
      <c r="X102" s="795"/>
      <c r="Y102" s="796"/>
      <c r="Z102" s="792"/>
      <c r="AA102" s="792"/>
      <c r="AB102" s="784"/>
      <c r="AC102" s="784"/>
      <c r="AD102" s="784"/>
      <c r="AE102" s="784"/>
      <c r="AF102" s="784"/>
      <c r="AG102" s="784"/>
      <c r="AH102" s="784"/>
      <c r="AI102" s="784"/>
      <c r="AJ102" s="784"/>
      <c r="AK102" s="784"/>
      <c r="AL102" s="784"/>
      <c r="AM102" s="785"/>
      <c r="AN102" s="785"/>
    </row>
    <row r="103" spans="1:40" ht="27" customHeight="1" x14ac:dyDescent="0.2">
      <c r="A103" s="1473" t="s">
        <v>2160</v>
      </c>
      <c r="B103" s="1474"/>
      <c r="C103" s="479" t="s">
        <v>2161</v>
      </c>
      <c r="D103" s="485">
        <v>0</v>
      </c>
      <c r="E103" s="485">
        <v>0</v>
      </c>
      <c r="F103" s="485">
        <v>0</v>
      </c>
      <c r="G103" s="485">
        <v>0</v>
      </c>
      <c r="H103" s="485">
        <v>0</v>
      </c>
      <c r="I103" s="485">
        <v>0</v>
      </c>
      <c r="J103" s="485">
        <v>15</v>
      </c>
      <c r="K103" s="485">
        <v>15</v>
      </c>
      <c r="L103" s="480">
        <v>0</v>
      </c>
      <c r="M103" s="480">
        <v>0</v>
      </c>
      <c r="N103" s="485">
        <v>35</v>
      </c>
      <c r="O103" s="485">
        <v>743</v>
      </c>
      <c r="P103" s="485">
        <v>1</v>
      </c>
      <c r="Q103" s="485">
        <v>5</v>
      </c>
      <c r="R103" s="480">
        <v>0</v>
      </c>
      <c r="S103" s="480">
        <v>0</v>
      </c>
      <c r="T103" s="482">
        <f t="shared" si="12"/>
        <v>51</v>
      </c>
      <c r="U103" s="482">
        <f t="shared" si="12"/>
        <v>763</v>
      </c>
      <c r="V103" s="493">
        <f t="shared" si="14"/>
        <v>4.2510627656914225E-3</v>
      </c>
      <c r="W103" s="493">
        <f t="shared" si="13"/>
        <v>1.953705126235469E-2</v>
      </c>
      <c r="X103" s="795"/>
      <c r="Y103" s="782"/>
      <c r="Z103" s="792"/>
      <c r="AA103" s="792"/>
      <c r="AB103" s="783"/>
      <c r="AC103" s="783"/>
      <c r="AD103" s="783"/>
      <c r="AE103" s="783"/>
      <c r="AF103" s="783"/>
      <c r="AG103" s="783"/>
      <c r="AH103" s="783"/>
      <c r="AI103" s="783"/>
      <c r="AJ103" s="783"/>
      <c r="AK103" s="783"/>
      <c r="AL103" s="783"/>
      <c r="AM103" s="783"/>
      <c r="AN103" s="783"/>
    </row>
    <row r="104" spans="1:40" ht="27" customHeight="1" x14ac:dyDescent="0.2">
      <c r="A104" s="1473" t="s">
        <v>2162</v>
      </c>
      <c r="B104" s="1474"/>
      <c r="C104" s="479" t="s">
        <v>2163</v>
      </c>
      <c r="D104" s="485">
        <v>0</v>
      </c>
      <c r="E104" s="485">
        <v>0</v>
      </c>
      <c r="F104" s="485">
        <v>0</v>
      </c>
      <c r="G104" s="485">
        <v>0</v>
      </c>
      <c r="H104" s="485">
        <v>0</v>
      </c>
      <c r="I104" s="485">
        <v>0</v>
      </c>
      <c r="J104" s="485">
        <v>0</v>
      </c>
      <c r="K104" s="485">
        <v>0</v>
      </c>
      <c r="L104" s="480">
        <v>0</v>
      </c>
      <c r="M104" s="480">
        <v>0</v>
      </c>
      <c r="N104" s="485">
        <v>2</v>
      </c>
      <c r="O104" s="485">
        <v>13</v>
      </c>
      <c r="P104" s="485">
        <v>0</v>
      </c>
      <c r="Q104" s="485">
        <v>0</v>
      </c>
      <c r="R104" s="480">
        <v>0</v>
      </c>
      <c r="S104" s="480">
        <v>0</v>
      </c>
      <c r="T104" s="482">
        <f t="shared" si="12"/>
        <v>2</v>
      </c>
      <c r="U104" s="482">
        <f t="shared" si="12"/>
        <v>13</v>
      </c>
      <c r="V104" s="493">
        <f t="shared" si="14"/>
        <v>1.6670834375260481E-4</v>
      </c>
      <c r="W104" s="493">
        <f t="shared" si="13"/>
        <v>3.3287243304142982E-4</v>
      </c>
      <c r="X104" s="795"/>
      <c r="Y104" s="782"/>
      <c r="Z104" s="792"/>
      <c r="AA104" s="792"/>
      <c r="AB104" s="783"/>
      <c r="AC104" s="783"/>
      <c r="AD104" s="783"/>
      <c r="AE104" s="783"/>
      <c r="AF104" s="783"/>
      <c r="AG104" s="783"/>
      <c r="AH104" s="783"/>
      <c r="AI104" s="783"/>
      <c r="AJ104" s="783"/>
      <c r="AK104" s="783"/>
      <c r="AL104" s="783"/>
      <c r="AM104" s="783"/>
      <c r="AN104" s="783"/>
    </row>
    <row r="105" spans="1:40" ht="27" customHeight="1" x14ac:dyDescent="0.2">
      <c r="A105" s="1473" t="s">
        <v>2164</v>
      </c>
      <c r="B105" s="1474"/>
      <c r="C105" s="479" t="s">
        <v>2165</v>
      </c>
      <c r="D105" s="485">
        <v>0</v>
      </c>
      <c r="E105" s="485">
        <v>0</v>
      </c>
      <c r="F105" s="485">
        <v>0</v>
      </c>
      <c r="G105" s="485">
        <v>0</v>
      </c>
      <c r="H105" s="485">
        <v>0</v>
      </c>
      <c r="I105" s="485">
        <v>0</v>
      </c>
      <c r="J105" s="485">
        <v>0</v>
      </c>
      <c r="K105" s="485">
        <v>0</v>
      </c>
      <c r="L105" s="480">
        <v>0</v>
      </c>
      <c r="M105" s="480">
        <v>0</v>
      </c>
      <c r="N105" s="485">
        <v>10</v>
      </c>
      <c r="O105" s="485">
        <v>46</v>
      </c>
      <c r="P105" s="485">
        <v>0</v>
      </c>
      <c r="Q105" s="485">
        <v>0</v>
      </c>
      <c r="R105" s="480">
        <v>0</v>
      </c>
      <c r="S105" s="480">
        <v>0</v>
      </c>
      <c r="T105" s="482">
        <f t="shared" si="12"/>
        <v>10</v>
      </c>
      <c r="U105" s="482">
        <f t="shared" si="12"/>
        <v>46</v>
      </c>
      <c r="V105" s="493">
        <f t="shared" si="14"/>
        <v>8.3354171876302407E-4</v>
      </c>
      <c r="W105" s="493">
        <f t="shared" si="13"/>
        <v>1.1778563015312131E-3</v>
      </c>
      <c r="X105" s="795"/>
      <c r="Y105" s="782"/>
      <c r="Z105" s="792"/>
      <c r="AA105" s="792"/>
      <c r="AB105" s="783"/>
      <c r="AC105" s="783"/>
      <c r="AD105" s="783"/>
      <c r="AE105" s="783"/>
      <c r="AF105" s="783"/>
      <c r="AG105" s="783"/>
      <c r="AH105" s="783"/>
      <c r="AI105" s="783"/>
      <c r="AJ105" s="783"/>
      <c r="AK105" s="783"/>
      <c r="AL105" s="783"/>
      <c r="AM105" s="783"/>
      <c r="AN105" s="783"/>
    </row>
    <row r="106" spans="1:40" ht="27" customHeight="1" x14ac:dyDescent="0.2">
      <c r="A106" s="1473" t="s">
        <v>2166</v>
      </c>
      <c r="B106" s="1474"/>
      <c r="C106" s="479" t="s">
        <v>2167</v>
      </c>
      <c r="D106" s="485">
        <v>0</v>
      </c>
      <c r="E106" s="485">
        <v>0</v>
      </c>
      <c r="F106" s="485">
        <v>1</v>
      </c>
      <c r="G106" s="485">
        <v>2</v>
      </c>
      <c r="H106" s="485">
        <v>0</v>
      </c>
      <c r="I106" s="485">
        <v>0</v>
      </c>
      <c r="J106" s="485">
        <v>861</v>
      </c>
      <c r="K106" s="485">
        <v>861</v>
      </c>
      <c r="L106" s="480">
        <v>0</v>
      </c>
      <c r="M106" s="480">
        <v>0</v>
      </c>
      <c r="N106" s="485">
        <v>14</v>
      </c>
      <c r="O106" s="485">
        <v>82</v>
      </c>
      <c r="P106" s="485">
        <v>0</v>
      </c>
      <c r="Q106" s="485">
        <v>0</v>
      </c>
      <c r="R106" s="480">
        <v>0</v>
      </c>
      <c r="S106" s="480">
        <v>0</v>
      </c>
      <c r="T106" s="482">
        <f t="shared" si="12"/>
        <v>876</v>
      </c>
      <c r="U106" s="482">
        <f t="shared" si="12"/>
        <v>945</v>
      </c>
      <c r="V106" s="493">
        <f t="shared" si="14"/>
        <v>7.3018254563640916E-2</v>
      </c>
      <c r="W106" s="493">
        <f t="shared" si="13"/>
        <v>2.4197265324934707E-2</v>
      </c>
      <c r="X106" s="795"/>
      <c r="Y106" s="782"/>
      <c r="Z106" s="792"/>
      <c r="AA106" s="792"/>
      <c r="AB106" s="783"/>
      <c r="AC106" s="783"/>
      <c r="AD106" s="783"/>
      <c r="AE106" s="783"/>
      <c r="AF106" s="783"/>
      <c r="AG106" s="783"/>
      <c r="AH106" s="783"/>
      <c r="AI106" s="783"/>
      <c r="AJ106" s="783"/>
      <c r="AK106" s="783"/>
      <c r="AL106" s="783"/>
      <c r="AM106" s="783"/>
      <c r="AN106" s="783"/>
    </row>
    <row r="107" spans="1:40" ht="27" customHeight="1" x14ac:dyDescent="0.2">
      <c r="A107" s="1325" t="s">
        <v>3205</v>
      </c>
      <c r="B107" s="1326"/>
      <c r="C107" s="479" t="s">
        <v>2168</v>
      </c>
      <c r="D107" s="485">
        <v>0</v>
      </c>
      <c r="E107" s="485">
        <v>0</v>
      </c>
      <c r="F107" s="485">
        <v>3</v>
      </c>
      <c r="G107" s="485">
        <v>6</v>
      </c>
      <c r="H107" s="485">
        <v>0</v>
      </c>
      <c r="I107" s="485">
        <v>0</v>
      </c>
      <c r="J107" s="485">
        <v>18</v>
      </c>
      <c r="K107" s="485">
        <v>18</v>
      </c>
      <c r="L107" s="480">
        <v>0</v>
      </c>
      <c r="M107" s="480">
        <v>0</v>
      </c>
      <c r="N107" s="485">
        <v>68</v>
      </c>
      <c r="O107" s="485">
        <v>1268</v>
      </c>
      <c r="P107" s="485">
        <v>5</v>
      </c>
      <c r="Q107" s="485">
        <v>27</v>
      </c>
      <c r="R107" s="480">
        <v>0</v>
      </c>
      <c r="S107" s="480">
        <v>0</v>
      </c>
      <c r="T107" s="482">
        <f t="shared" si="12"/>
        <v>94</v>
      </c>
      <c r="U107" s="482">
        <f t="shared" si="12"/>
        <v>1319</v>
      </c>
      <c r="V107" s="493">
        <f t="shared" si="14"/>
        <v>7.8352921563724261E-3</v>
      </c>
      <c r="W107" s="493">
        <f t="shared" si="13"/>
        <v>3.3773749167818917E-2</v>
      </c>
      <c r="X107" s="795"/>
      <c r="Y107" s="782"/>
      <c r="Z107" s="792"/>
      <c r="AA107" s="792"/>
      <c r="AB107" s="783"/>
      <c r="AC107" s="783"/>
      <c r="AD107" s="783"/>
      <c r="AE107" s="783"/>
      <c r="AF107" s="783"/>
      <c r="AG107" s="783"/>
      <c r="AH107" s="783"/>
      <c r="AI107" s="783"/>
      <c r="AJ107" s="783"/>
      <c r="AK107" s="783"/>
      <c r="AL107" s="783"/>
      <c r="AM107" s="783"/>
      <c r="AN107" s="783"/>
    </row>
    <row r="108" spans="1:40" ht="27" customHeight="1" x14ac:dyDescent="0.2">
      <c r="A108" s="1471" t="s">
        <v>139</v>
      </c>
      <c r="B108" s="1472"/>
      <c r="C108" s="479" t="s">
        <v>2169</v>
      </c>
      <c r="D108" s="485">
        <v>0</v>
      </c>
      <c r="E108" s="485">
        <v>0</v>
      </c>
      <c r="F108" s="485">
        <v>0</v>
      </c>
      <c r="G108" s="485">
        <v>0</v>
      </c>
      <c r="H108" s="485">
        <v>0</v>
      </c>
      <c r="I108" s="485">
        <v>0</v>
      </c>
      <c r="J108" s="485">
        <v>1402</v>
      </c>
      <c r="K108" s="485">
        <v>1402</v>
      </c>
      <c r="L108" s="480">
        <v>0</v>
      </c>
      <c r="M108" s="480">
        <v>0</v>
      </c>
      <c r="N108" s="485">
        <v>1</v>
      </c>
      <c r="O108" s="485">
        <v>4</v>
      </c>
      <c r="P108" s="485">
        <v>0</v>
      </c>
      <c r="Q108" s="485">
        <v>0</v>
      </c>
      <c r="R108" s="480">
        <v>0</v>
      </c>
      <c r="S108" s="480">
        <v>0</v>
      </c>
      <c r="T108" s="482">
        <f t="shared" si="12"/>
        <v>1403</v>
      </c>
      <c r="U108" s="482">
        <f t="shared" si="12"/>
        <v>1406</v>
      </c>
      <c r="V108" s="493">
        <f t="shared" si="14"/>
        <v>0.11694590314245228</v>
      </c>
      <c r="W108" s="493">
        <f t="shared" si="13"/>
        <v>3.6001433912019258E-2</v>
      </c>
      <c r="X108" s="795"/>
      <c r="Y108" s="782"/>
      <c r="Z108" s="797"/>
      <c r="AA108" s="792"/>
      <c r="AB108" s="783"/>
      <c r="AC108" s="783"/>
      <c r="AD108" s="783"/>
      <c r="AE108" s="783"/>
      <c r="AF108" s="783"/>
      <c r="AG108" s="783"/>
      <c r="AH108" s="783"/>
      <c r="AI108" s="783"/>
      <c r="AJ108" s="783"/>
      <c r="AK108" s="783"/>
      <c r="AL108" s="783"/>
      <c r="AM108" s="783"/>
      <c r="AN108" s="783"/>
    </row>
    <row r="109" spans="1:40" ht="27" customHeight="1" x14ac:dyDescent="0.2">
      <c r="A109" s="1471" t="s">
        <v>140</v>
      </c>
      <c r="B109" s="1472"/>
      <c r="C109" s="479" t="s">
        <v>2170</v>
      </c>
      <c r="D109" s="485">
        <v>0</v>
      </c>
      <c r="E109" s="485">
        <v>0</v>
      </c>
      <c r="F109" s="485">
        <v>9</v>
      </c>
      <c r="G109" s="485">
        <v>20</v>
      </c>
      <c r="H109" s="485">
        <v>0</v>
      </c>
      <c r="I109" s="485">
        <v>0</v>
      </c>
      <c r="J109" s="485">
        <v>0</v>
      </c>
      <c r="K109" s="485">
        <v>0</v>
      </c>
      <c r="L109" s="480">
        <v>0</v>
      </c>
      <c r="M109" s="480">
        <v>0</v>
      </c>
      <c r="N109" s="485">
        <v>0</v>
      </c>
      <c r="O109" s="485">
        <v>0</v>
      </c>
      <c r="P109" s="485">
        <v>0</v>
      </c>
      <c r="Q109" s="485">
        <v>0</v>
      </c>
      <c r="R109" s="480">
        <v>0</v>
      </c>
      <c r="S109" s="480">
        <v>0</v>
      </c>
      <c r="T109" s="482">
        <f t="shared" si="12"/>
        <v>9</v>
      </c>
      <c r="U109" s="482">
        <f t="shared" si="12"/>
        <v>20</v>
      </c>
      <c r="V109" s="493">
        <f t="shared" si="14"/>
        <v>7.501875468867217E-4</v>
      </c>
      <c r="W109" s="493">
        <f t="shared" si="13"/>
        <v>5.1211143544835358E-4</v>
      </c>
      <c r="X109" s="795"/>
      <c r="Y109" s="782"/>
      <c r="Z109" s="792"/>
      <c r="AA109" s="792"/>
      <c r="AB109" s="783"/>
      <c r="AC109" s="783"/>
      <c r="AD109" s="783"/>
      <c r="AE109" s="783"/>
      <c r="AF109" s="783"/>
      <c r="AG109" s="783"/>
      <c r="AH109" s="783"/>
      <c r="AI109" s="783"/>
      <c r="AJ109" s="783"/>
      <c r="AK109" s="783"/>
      <c r="AL109" s="783"/>
      <c r="AM109" s="783"/>
      <c r="AN109" s="783"/>
    </row>
    <row r="110" spans="1:40" ht="27" customHeight="1" x14ac:dyDescent="0.2">
      <c r="A110" s="1471" t="s">
        <v>141</v>
      </c>
      <c r="B110" s="1472"/>
      <c r="C110" s="479" t="s">
        <v>142</v>
      </c>
      <c r="D110" s="485">
        <v>19</v>
      </c>
      <c r="E110" s="485">
        <v>38</v>
      </c>
      <c r="F110" s="485">
        <v>5</v>
      </c>
      <c r="G110" s="485">
        <v>31</v>
      </c>
      <c r="H110" s="485">
        <v>0</v>
      </c>
      <c r="I110" s="485">
        <v>0</v>
      </c>
      <c r="J110" s="485">
        <v>118</v>
      </c>
      <c r="K110" s="485">
        <v>118</v>
      </c>
      <c r="L110" s="480">
        <v>0</v>
      </c>
      <c r="M110" s="480">
        <v>0</v>
      </c>
      <c r="N110" s="485">
        <v>18</v>
      </c>
      <c r="O110" s="485">
        <v>186</v>
      </c>
      <c r="P110" s="485">
        <v>4</v>
      </c>
      <c r="Q110" s="485">
        <v>45</v>
      </c>
      <c r="R110" s="480">
        <v>0</v>
      </c>
      <c r="S110" s="480">
        <v>0</v>
      </c>
      <c r="T110" s="482">
        <f t="shared" si="12"/>
        <v>164</v>
      </c>
      <c r="U110" s="482">
        <f t="shared" si="12"/>
        <v>418</v>
      </c>
      <c r="V110" s="493">
        <f t="shared" si="14"/>
        <v>1.3670084187713595E-2</v>
      </c>
      <c r="W110" s="493">
        <f t="shared" si="13"/>
        <v>1.0703129000870589E-2</v>
      </c>
      <c r="X110" s="795"/>
      <c r="Y110" s="782"/>
      <c r="Z110" s="797"/>
      <c r="AA110" s="792"/>
      <c r="AB110" s="783"/>
      <c r="AC110" s="783"/>
      <c r="AD110" s="783"/>
      <c r="AE110" s="783"/>
      <c r="AF110" s="783"/>
      <c r="AG110" s="783"/>
      <c r="AH110" s="783"/>
      <c r="AI110" s="783"/>
      <c r="AJ110" s="783"/>
      <c r="AK110" s="783"/>
      <c r="AL110" s="783"/>
      <c r="AM110" s="783"/>
      <c r="AN110" s="783"/>
    </row>
    <row r="111" spans="1:40" ht="27" customHeight="1" x14ac:dyDescent="0.2">
      <c r="A111" s="1471" t="s">
        <v>143</v>
      </c>
      <c r="B111" s="1472"/>
      <c r="C111" s="479" t="s">
        <v>144</v>
      </c>
      <c r="D111" s="485">
        <v>0</v>
      </c>
      <c r="E111" s="485">
        <v>0</v>
      </c>
      <c r="F111" s="485">
        <v>0</v>
      </c>
      <c r="G111" s="485">
        <v>0</v>
      </c>
      <c r="H111" s="485">
        <v>3</v>
      </c>
      <c r="I111" s="485">
        <v>22</v>
      </c>
      <c r="J111" s="485">
        <v>8</v>
      </c>
      <c r="K111" s="485">
        <v>8</v>
      </c>
      <c r="L111" s="480">
        <v>0</v>
      </c>
      <c r="M111" s="480">
        <v>0</v>
      </c>
      <c r="N111" s="485">
        <v>3</v>
      </c>
      <c r="O111" s="485">
        <v>7</v>
      </c>
      <c r="P111" s="485">
        <v>4</v>
      </c>
      <c r="Q111" s="485">
        <v>22</v>
      </c>
      <c r="R111" s="480">
        <v>0</v>
      </c>
      <c r="S111" s="480">
        <v>0</v>
      </c>
      <c r="T111" s="482">
        <f t="shared" si="12"/>
        <v>18</v>
      </c>
      <c r="U111" s="482">
        <f t="shared" si="12"/>
        <v>59</v>
      </c>
      <c r="V111" s="493">
        <f t="shared" si="14"/>
        <v>1.5003750937734434E-3</v>
      </c>
      <c r="W111" s="493">
        <f t="shared" si="13"/>
        <v>1.510728734572643E-3</v>
      </c>
      <c r="X111" s="795"/>
      <c r="Y111" s="782"/>
      <c r="Z111" s="792"/>
      <c r="AA111" s="792"/>
      <c r="AB111" s="783"/>
      <c r="AC111" s="783"/>
      <c r="AD111" s="783"/>
      <c r="AE111" s="783"/>
      <c r="AF111" s="783"/>
      <c r="AG111" s="783"/>
      <c r="AH111" s="783"/>
      <c r="AI111" s="783"/>
      <c r="AJ111" s="783"/>
      <c r="AK111" s="783"/>
      <c r="AL111" s="783"/>
      <c r="AM111" s="783"/>
      <c r="AN111" s="783"/>
    </row>
    <row r="112" spans="1:40" ht="27" customHeight="1" x14ac:dyDescent="0.2">
      <c r="A112" s="1471" t="s">
        <v>145</v>
      </c>
      <c r="B112" s="1472"/>
      <c r="C112" s="479" t="s">
        <v>146</v>
      </c>
      <c r="D112" s="485">
        <v>19</v>
      </c>
      <c r="E112" s="485">
        <v>38</v>
      </c>
      <c r="F112" s="485">
        <v>3</v>
      </c>
      <c r="G112" s="485">
        <v>34</v>
      </c>
      <c r="H112" s="485">
        <v>0</v>
      </c>
      <c r="I112" s="485">
        <v>0</v>
      </c>
      <c r="J112" s="485">
        <v>1</v>
      </c>
      <c r="K112" s="485">
        <v>1</v>
      </c>
      <c r="L112" s="480">
        <v>0</v>
      </c>
      <c r="M112" s="480">
        <v>0</v>
      </c>
      <c r="N112" s="485">
        <v>8</v>
      </c>
      <c r="O112" s="485">
        <v>56</v>
      </c>
      <c r="P112" s="485">
        <v>20</v>
      </c>
      <c r="Q112" s="485">
        <v>148</v>
      </c>
      <c r="R112" s="480">
        <v>0</v>
      </c>
      <c r="S112" s="480">
        <v>0</v>
      </c>
      <c r="T112" s="501">
        <f t="shared" si="12"/>
        <v>51</v>
      </c>
      <c r="U112" s="501">
        <f t="shared" si="12"/>
        <v>277</v>
      </c>
      <c r="V112" s="493">
        <f t="shared" si="14"/>
        <v>4.2510627656914225E-3</v>
      </c>
      <c r="W112" s="493">
        <f t="shared" si="13"/>
        <v>7.0927433809596973E-3</v>
      </c>
      <c r="X112" s="795"/>
      <c r="Y112" s="782"/>
      <c r="Z112" s="792"/>
      <c r="AA112" s="792"/>
      <c r="AB112" s="783"/>
      <c r="AC112" s="783"/>
      <c r="AD112" s="783"/>
      <c r="AE112" s="783"/>
      <c r="AF112" s="783"/>
      <c r="AG112" s="783"/>
      <c r="AH112" s="783"/>
      <c r="AI112" s="783"/>
      <c r="AJ112" s="783"/>
      <c r="AK112" s="783"/>
      <c r="AL112" s="783"/>
      <c r="AM112" s="783"/>
      <c r="AN112" s="783"/>
    </row>
    <row r="113" spans="1:40" ht="27" customHeight="1" x14ac:dyDescent="0.2">
      <c r="A113" s="1471" t="s">
        <v>147</v>
      </c>
      <c r="B113" s="1472"/>
      <c r="C113" s="479" t="s">
        <v>146</v>
      </c>
      <c r="D113" s="485">
        <v>43</v>
      </c>
      <c r="E113" s="485">
        <v>86</v>
      </c>
      <c r="F113" s="485">
        <v>2</v>
      </c>
      <c r="G113" s="485">
        <v>11</v>
      </c>
      <c r="H113" s="485">
        <v>2</v>
      </c>
      <c r="I113" s="485">
        <v>10</v>
      </c>
      <c r="J113" s="485">
        <v>28</v>
      </c>
      <c r="K113" s="485">
        <v>28</v>
      </c>
      <c r="L113" s="480">
        <v>0</v>
      </c>
      <c r="M113" s="480">
        <v>0</v>
      </c>
      <c r="N113" s="485">
        <v>5</v>
      </c>
      <c r="O113" s="485">
        <v>24</v>
      </c>
      <c r="P113" s="485">
        <v>3</v>
      </c>
      <c r="Q113" s="485">
        <v>15</v>
      </c>
      <c r="R113" s="480">
        <v>0</v>
      </c>
      <c r="S113" s="480">
        <v>0</v>
      </c>
      <c r="T113" s="501">
        <f t="shared" si="12"/>
        <v>83</v>
      </c>
      <c r="U113" s="501">
        <f t="shared" si="12"/>
        <v>174</v>
      </c>
      <c r="V113" s="493">
        <f t="shared" si="14"/>
        <v>6.9183962657330999E-3</v>
      </c>
      <c r="W113" s="493">
        <f t="shared" si="13"/>
        <v>4.4553694884006756E-3</v>
      </c>
      <c r="X113" s="795"/>
      <c r="Y113" s="782"/>
      <c r="Z113" s="797"/>
      <c r="AA113" s="792"/>
      <c r="AB113" s="783"/>
      <c r="AC113" s="783"/>
      <c r="AD113" s="783"/>
      <c r="AE113" s="783"/>
      <c r="AF113" s="783"/>
      <c r="AG113" s="783"/>
      <c r="AH113" s="783"/>
      <c r="AI113" s="783"/>
      <c r="AJ113" s="783"/>
      <c r="AK113" s="783"/>
      <c r="AL113" s="783"/>
      <c r="AM113" s="783"/>
      <c r="AN113" s="783"/>
    </row>
    <row r="114" spans="1:40" ht="27" customHeight="1" x14ac:dyDescent="0.2">
      <c r="A114" s="1471" t="s">
        <v>1724</v>
      </c>
      <c r="B114" s="1472"/>
      <c r="C114" s="479" t="s">
        <v>146</v>
      </c>
      <c r="D114" s="485">
        <v>0</v>
      </c>
      <c r="E114" s="485">
        <v>0</v>
      </c>
      <c r="F114" s="485">
        <v>1</v>
      </c>
      <c r="G114" s="485">
        <v>12</v>
      </c>
      <c r="H114" s="485">
        <v>1</v>
      </c>
      <c r="I114" s="485">
        <v>2</v>
      </c>
      <c r="J114" s="485">
        <v>2</v>
      </c>
      <c r="K114" s="485">
        <v>2</v>
      </c>
      <c r="L114" s="480">
        <v>0</v>
      </c>
      <c r="M114" s="480">
        <v>0</v>
      </c>
      <c r="N114" s="485">
        <v>3</v>
      </c>
      <c r="O114" s="485">
        <v>8</v>
      </c>
      <c r="P114" s="485">
        <v>0</v>
      </c>
      <c r="Q114" s="485">
        <v>0</v>
      </c>
      <c r="R114" s="480">
        <v>0</v>
      </c>
      <c r="S114" s="480">
        <v>0</v>
      </c>
      <c r="T114" s="481">
        <f t="shared" si="12"/>
        <v>7</v>
      </c>
      <c r="U114" s="481">
        <f t="shared" si="12"/>
        <v>24</v>
      </c>
      <c r="V114" s="493">
        <f t="shared" si="14"/>
        <v>5.8347920313411687E-4</v>
      </c>
      <c r="W114" s="493">
        <f t="shared" si="13"/>
        <v>6.1453372253802432E-4</v>
      </c>
      <c r="X114" s="795"/>
      <c r="Y114" s="782"/>
      <c r="Z114" s="792"/>
      <c r="AA114" s="792"/>
      <c r="AB114" s="783"/>
      <c r="AC114" s="783"/>
      <c r="AD114" s="783"/>
      <c r="AE114" s="783"/>
      <c r="AF114" s="783"/>
      <c r="AG114" s="783"/>
      <c r="AH114" s="783"/>
      <c r="AI114" s="783"/>
      <c r="AJ114" s="783"/>
      <c r="AK114" s="783"/>
      <c r="AL114" s="783"/>
      <c r="AM114" s="783"/>
      <c r="AN114" s="783"/>
    </row>
    <row r="115" spans="1:40" ht="27" customHeight="1" x14ac:dyDescent="0.2">
      <c r="A115" s="1471" t="s">
        <v>1725</v>
      </c>
      <c r="B115" s="1472"/>
      <c r="C115" s="479" t="s">
        <v>146</v>
      </c>
      <c r="D115" s="485">
        <v>0</v>
      </c>
      <c r="E115" s="485">
        <v>0</v>
      </c>
      <c r="F115" s="485">
        <v>0</v>
      </c>
      <c r="G115" s="485">
        <v>0</v>
      </c>
      <c r="H115" s="485">
        <v>12</v>
      </c>
      <c r="I115" s="485">
        <v>111</v>
      </c>
      <c r="J115" s="485">
        <v>293</v>
      </c>
      <c r="K115" s="485">
        <v>293</v>
      </c>
      <c r="L115" s="480">
        <v>0</v>
      </c>
      <c r="M115" s="480">
        <v>0</v>
      </c>
      <c r="N115" s="485">
        <v>7</v>
      </c>
      <c r="O115" s="485">
        <v>65</v>
      </c>
      <c r="P115" s="485">
        <v>5</v>
      </c>
      <c r="Q115" s="485">
        <v>39</v>
      </c>
      <c r="R115" s="480">
        <v>0</v>
      </c>
      <c r="S115" s="480">
        <v>0</v>
      </c>
      <c r="T115" s="501">
        <f t="shared" si="12"/>
        <v>317</v>
      </c>
      <c r="U115" s="501">
        <f t="shared" si="12"/>
        <v>508</v>
      </c>
      <c r="V115" s="493">
        <f t="shared" si="14"/>
        <v>2.6423272484787864E-2</v>
      </c>
      <c r="W115" s="493">
        <f t="shared" si="13"/>
        <v>1.300763046038818E-2</v>
      </c>
      <c r="X115" s="795"/>
      <c r="Y115" s="782"/>
      <c r="Z115" s="797"/>
      <c r="AA115" s="792"/>
      <c r="AB115" s="783"/>
      <c r="AC115" s="783"/>
      <c r="AD115" s="783"/>
      <c r="AE115" s="783"/>
      <c r="AF115" s="783"/>
      <c r="AG115" s="783"/>
      <c r="AH115" s="783"/>
      <c r="AI115" s="783"/>
      <c r="AJ115" s="783"/>
      <c r="AK115" s="783"/>
      <c r="AL115" s="783"/>
      <c r="AM115" s="783"/>
      <c r="AN115" s="783"/>
    </row>
    <row r="116" spans="1:40" ht="27" customHeight="1" thickBot="1" x14ac:dyDescent="0.25">
      <c r="A116" s="1467" t="s">
        <v>2173</v>
      </c>
      <c r="B116" s="1468"/>
      <c r="C116" s="499" t="s">
        <v>2171</v>
      </c>
      <c r="D116" s="497">
        <v>43</v>
      </c>
      <c r="E116" s="497">
        <v>86</v>
      </c>
      <c r="F116" s="497">
        <v>14</v>
      </c>
      <c r="G116" s="497">
        <v>167</v>
      </c>
      <c r="H116" s="497">
        <v>7</v>
      </c>
      <c r="I116" s="497">
        <v>23</v>
      </c>
      <c r="J116" s="497">
        <v>82</v>
      </c>
      <c r="K116" s="497">
        <v>82</v>
      </c>
      <c r="L116" s="480">
        <v>0</v>
      </c>
      <c r="M116" s="480">
        <v>0</v>
      </c>
      <c r="N116" s="497">
        <v>32</v>
      </c>
      <c r="O116" s="497">
        <v>466</v>
      </c>
      <c r="P116" s="497">
        <v>8</v>
      </c>
      <c r="Q116" s="497">
        <v>109</v>
      </c>
      <c r="R116" s="480">
        <v>0</v>
      </c>
      <c r="S116" s="480">
        <v>0</v>
      </c>
      <c r="T116" s="500">
        <f>SUM(D116,F116,H116,J116,L116,N116,P116,R116)</f>
        <v>186</v>
      </c>
      <c r="U116" s="500">
        <f>SUM(E116,G116,I116,K116,M116,O116,Q116,S116)</f>
        <v>933</v>
      </c>
      <c r="V116" s="488">
        <f t="shared" si="14"/>
        <v>1.5503875968992248E-2</v>
      </c>
      <c r="W116" s="488">
        <f>U116/$U$117</f>
        <v>2.3889998463665695E-2</v>
      </c>
      <c r="X116" s="795"/>
      <c r="Y116" s="782"/>
      <c r="Z116" s="792"/>
      <c r="AA116" s="792"/>
      <c r="AB116" s="783"/>
      <c r="AC116" s="783"/>
      <c r="AD116" s="783"/>
      <c r="AE116" s="783"/>
      <c r="AF116" s="783"/>
      <c r="AG116" s="783"/>
      <c r="AH116" s="783"/>
      <c r="AI116" s="783"/>
      <c r="AJ116" s="783"/>
      <c r="AK116" s="783"/>
      <c r="AL116" s="783"/>
      <c r="AM116" s="783"/>
      <c r="AN116" s="783"/>
    </row>
    <row r="117" spans="1:40" ht="27" customHeight="1" thickTop="1" thickBot="1" x14ac:dyDescent="0.25">
      <c r="A117" s="502" t="s">
        <v>148</v>
      </c>
      <c r="B117" s="503"/>
      <c r="C117" s="490"/>
      <c r="D117" s="491">
        <f>SUM(D7,D10,D17,D21,D24,D30,D34,D57,D68,D78,D81,D87,D95)</f>
        <v>393</v>
      </c>
      <c r="E117" s="491">
        <f t="shared" ref="E117" si="19">SUM(E7,E10,E17,E21,E24,E30,E34,E57,E68,E78,E81,E87,E95)</f>
        <v>786</v>
      </c>
      <c r="F117" s="491">
        <f>SUM(F7,F10,F17,F21,F24,F30,F34,F57,F68,F78,F81,F87,F95)</f>
        <v>281</v>
      </c>
      <c r="G117" s="491">
        <f t="shared" ref="G117:S117" si="20">SUM(G7,G10,G17,G21,G24,G30,G34,G57,G68,G78,G81,G87,G95)</f>
        <v>1541</v>
      </c>
      <c r="H117" s="491">
        <f t="shared" si="20"/>
        <v>471</v>
      </c>
      <c r="I117" s="491">
        <f t="shared" si="20"/>
        <v>2131</v>
      </c>
      <c r="J117" s="491">
        <f t="shared" si="20"/>
        <v>6628</v>
      </c>
      <c r="K117" s="491">
        <f t="shared" si="20"/>
        <v>6628</v>
      </c>
      <c r="L117" s="491">
        <f>SUM(L7,L10,L17,L21,L24,L30,L34,L57,L68,L78,L81,L87,L95)</f>
        <v>3</v>
      </c>
      <c r="M117" s="491">
        <f t="shared" ref="M117" si="21">SUM(M7,M10,M17,M21,M24,M30,M34,M57,M68,M78,M81,M87,M95)</f>
        <v>3</v>
      </c>
      <c r="N117" s="491">
        <f t="shared" si="20"/>
        <v>3685</v>
      </c>
      <c r="O117" s="491">
        <f t="shared" si="20"/>
        <v>23060</v>
      </c>
      <c r="P117" s="491">
        <f t="shared" si="20"/>
        <v>534</v>
      </c>
      <c r="Q117" s="491">
        <f t="shared" si="20"/>
        <v>4887</v>
      </c>
      <c r="R117" s="491">
        <f t="shared" si="20"/>
        <v>2</v>
      </c>
      <c r="S117" s="491">
        <f t="shared" si="20"/>
        <v>18</v>
      </c>
      <c r="T117" s="491">
        <f>SUM(T7,T10,T17,T21,T24,T30,T34,T57,T68,T78,T81,T87,T95)</f>
        <v>11997</v>
      </c>
      <c r="U117" s="491">
        <f>SUM(U7,U10,U17,U21,U24,U30,U34,U57,U68,U78,U81,U87,U95)</f>
        <v>39054</v>
      </c>
      <c r="V117" s="492">
        <f t="shared" si="14"/>
        <v>1</v>
      </c>
      <c r="W117" s="492">
        <f t="shared" si="13"/>
        <v>1</v>
      </c>
      <c r="X117" s="795"/>
      <c r="Y117" s="782"/>
      <c r="Z117" s="798"/>
      <c r="AA117" s="798"/>
      <c r="AB117" s="783"/>
      <c r="AC117" s="783"/>
      <c r="AD117" s="783"/>
      <c r="AE117" s="783"/>
      <c r="AF117" s="783"/>
      <c r="AG117" s="783"/>
      <c r="AH117" s="783"/>
      <c r="AI117" s="783"/>
      <c r="AJ117" s="783"/>
      <c r="AK117" s="783"/>
      <c r="AL117" s="783"/>
      <c r="AM117" s="783"/>
      <c r="AN117" s="783"/>
    </row>
    <row r="118" spans="1:40" ht="27" customHeight="1" x14ac:dyDescent="0.2">
      <c r="A118" s="1342" t="s">
        <v>2013</v>
      </c>
      <c r="B118" s="1342"/>
      <c r="C118" s="393"/>
      <c r="D118" s="1342"/>
      <c r="E118" s="1342"/>
      <c r="F118" s="1342"/>
      <c r="G118" s="1342"/>
      <c r="H118" s="1342"/>
      <c r="I118" s="1342"/>
      <c r="J118" s="1342"/>
      <c r="K118" s="1342"/>
      <c r="L118" s="1342"/>
      <c r="M118" s="1342"/>
      <c r="N118" s="1342"/>
      <c r="O118" s="1342"/>
      <c r="P118" s="1342"/>
      <c r="Q118" s="1342"/>
      <c r="R118" s="1342"/>
      <c r="S118" s="1342"/>
      <c r="T118" s="1342"/>
      <c r="U118" s="1342"/>
      <c r="V118" s="1342"/>
      <c r="W118" s="1342"/>
      <c r="X118" s="791"/>
      <c r="Y118" s="791"/>
      <c r="Z118" s="790"/>
      <c r="AA118" s="790"/>
    </row>
    <row r="119" spans="1:40" ht="27" customHeight="1" x14ac:dyDescent="0.2">
      <c r="A119" s="1342" t="s">
        <v>2172</v>
      </c>
      <c r="B119" s="1342"/>
      <c r="C119" s="393"/>
      <c r="D119" s="1342"/>
      <c r="E119" s="1342"/>
      <c r="F119" s="1342"/>
      <c r="G119" s="1342"/>
      <c r="H119" s="1342"/>
      <c r="I119" s="1342"/>
      <c r="J119" s="1342"/>
      <c r="K119" s="1342"/>
      <c r="L119" s="1342"/>
      <c r="M119" s="1342"/>
      <c r="N119" s="1342"/>
      <c r="O119" s="1342"/>
      <c r="P119" s="1342"/>
      <c r="Q119" s="1342"/>
      <c r="R119" s="1342"/>
      <c r="S119" s="1342"/>
      <c r="T119" s="1342"/>
      <c r="U119" s="1342"/>
      <c r="V119" s="1362"/>
      <c r="W119" s="1362"/>
      <c r="X119" s="791"/>
      <c r="Y119" s="791"/>
      <c r="Z119" s="790"/>
      <c r="AA119" s="790"/>
    </row>
    <row r="120" spans="1:40" ht="27" customHeight="1" x14ac:dyDescent="0.2">
      <c r="A120" s="783"/>
      <c r="B120" s="783"/>
      <c r="C120" s="787"/>
      <c r="D120" s="783"/>
      <c r="E120" s="783"/>
      <c r="F120" s="783"/>
      <c r="G120" s="783"/>
      <c r="H120" s="783"/>
      <c r="I120" s="783"/>
      <c r="J120" s="783"/>
      <c r="K120" s="783"/>
      <c r="L120" s="783"/>
      <c r="M120" s="783"/>
      <c r="N120" s="783"/>
      <c r="O120" s="783"/>
      <c r="P120" s="783"/>
      <c r="Q120" s="783"/>
      <c r="R120" s="783"/>
      <c r="S120" s="783"/>
      <c r="T120" s="783"/>
      <c r="U120" s="783"/>
      <c r="V120" s="789"/>
      <c r="W120" s="789"/>
      <c r="X120" s="791"/>
      <c r="Y120" s="791"/>
      <c r="Z120" s="790"/>
      <c r="AA120" s="790"/>
    </row>
    <row r="121" spans="1:40" ht="27" customHeight="1" x14ac:dyDescent="0.2">
      <c r="A121" s="783"/>
      <c r="B121" s="783"/>
      <c r="C121" s="787"/>
      <c r="D121" s="783"/>
      <c r="E121" s="783"/>
      <c r="F121" s="783"/>
      <c r="G121" s="783"/>
      <c r="H121" s="783"/>
      <c r="I121" s="783"/>
      <c r="J121" s="783"/>
      <c r="K121" s="783"/>
      <c r="L121" s="783"/>
      <c r="M121" s="783"/>
      <c r="N121" s="783"/>
      <c r="O121" s="783"/>
      <c r="P121" s="783"/>
      <c r="Q121" s="783"/>
      <c r="R121" s="783"/>
      <c r="S121" s="783"/>
      <c r="T121" s="783"/>
      <c r="U121" s="783"/>
      <c r="V121" s="783"/>
      <c r="W121" s="783"/>
      <c r="X121" s="791"/>
      <c r="Y121" s="791"/>
      <c r="Z121" s="790"/>
      <c r="AA121" s="790"/>
    </row>
    <row r="122" spans="1:40" ht="27" customHeight="1" x14ac:dyDescent="0.2">
      <c r="A122" s="783"/>
      <c r="B122" s="783"/>
      <c r="C122" s="787"/>
      <c r="D122" s="783"/>
      <c r="E122" s="783"/>
      <c r="F122" s="783"/>
      <c r="G122" s="783"/>
      <c r="H122" s="783"/>
      <c r="I122" s="783"/>
      <c r="J122" s="783"/>
      <c r="K122" s="783"/>
      <c r="L122" s="783"/>
      <c r="M122" s="783"/>
      <c r="N122" s="783"/>
      <c r="O122" s="783"/>
      <c r="P122" s="783"/>
      <c r="Q122" s="783"/>
      <c r="R122" s="783"/>
      <c r="S122" s="783"/>
      <c r="T122" s="783"/>
      <c r="U122" s="783"/>
      <c r="V122" s="783"/>
      <c r="W122" s="783"/>
      <c r="X122" s="791"/>
      <c r="Y122" s="791"/>
      <c r="Z122" s="790"/>
      <c r="AA122" s="790"/>
    </row>
    <row r="123" spans="1:40" ht="27" customHeight="1" x14ac:dyDescent="0.2">
      <c r="A123" s="783"/>
      <c r="B123" s="783"/>
      <c r="C123" s="787"/>
      <c r="D123" s="783"/>
      <c r="E123" s="783"/>
      <c r="F123" s="783"/>
      <c r="G123" s="783"/>
      <c r="H123" s="783"/>
      <c r="I123" s="783"/>
      <c r="J123" s="783"/>
      <c r="K123" s="783"/>
      <c r="L123" s="783"/>
      <c r="M123" s="783"/>
      <c r="N123" s="783"/>
      <c r="O123" s="783"/>
      <c r="P123" s="783"/>
      <c r="Q123" s="783"/>
      <c r="R123" s="783"/>
      <c r="S123" s="783"/>
      <c r="T123" s="783"/>
      <c r="U123" s="783"/>
      <c r="V123" s="783"/>
      <c r="W123" s="783"/>
      <c r="X123" s="791"/>
      <c r="Y123" s="791"/>
      <c r="Z123" s="790"/>
      <c r="AA123" s="790"/>
    </row>
    <row r="124" spans="1:40" ht="27" customHeight="1" x14ac:dyDescent="0.2">
      <c r="A124" s="783"/>
      <c r="B124" s="783"/>
      <c r="C124" s="787"/>
      <c r="D124" s="783"/>
      <c r="E124" s="783"/>
      <c r="F124" s="783"/>
      <c r="G124" s="783"/>
      <c r="H124" s="783"/>
      <c r="I124" s="783"/>
      <c r="J124" s="783"/>
      <c r="K124" s="783"/>
      <c r="L124" s="783"/>
      <c r="M124" s="783"/>
      <c r="N124" s="783"/>
      <c r="O124" s="783"/>
      <c r="P124" s="783"/>
      <c r="Q124" s="783"/>
      <c r="R124" s="783"/>
      <c r="S124" s="783"/>
      <c r="T124" s="783"/>
      <c r="U124" s="783"/>
      <c r="V124" s="783"/>
      <c r="W124" s="783"/>
      <c r="X124" s="791"/>
      <c r="Y124" s="791"/>
      <c r="Z124" s="790"/>
      <c r="AA124" s="790"/>
    </row>
    <row r="125" spans="1:40" ht="27" customHeight="1" x14ac:dyDescent="0.2">
      <c r="A125" s="783"/>
      <c r="B125" s="783"/>
      <c r="C125" s="787"/>
      <c r="D125" s="783"/>
      <c r="E125" s="783"/>
      <c r="F125" s="783"/>
      <c r="G125" s="783"/>
      <c r="H125" s="783"/>
      <c r="I125" s="783"/>
      <c r="J125" s="783"/>
      <c r="K125" s="783"/>
      <c r="L125" s="783"/>
      <c r="M125" s="783"/>
      <c r="N125" s="783"/>
      <c r="O125" s="783"/>
      <c r="P125" s="783"/>
      <c r="Q125" s="783"/>
      <c r="R125" s="783"/>
      <c r="S125" s="783"/>
      <c r="T125" s="783"/>
      <c r="U125" s="783"/>
      <c r="V125" s="783"/>
      <c r="W125" s="783"/>
      <c r="X125" s="791"/>
      <c r="Y125" s="791"/>
      <c r="Z125" s="790"/>
      <c r="AA125" s="790"/>
    </row>
    <row r="126" spans="1:40" ht="27" customHeight="1" x14ac:dyDescent="0.2">
      <c r="A126" s="783"/>
      <c r="B126" s="783"/>
      <c r="C126" s="787"/>
      <c r="D126" s="783"/>
      <c r="E126" s="783"/>
      <c r="F126" s="783"/>
      <c r="G126" s="783"/>
      <c r="H126" s="783"/>
      <c r="I126" s="783"/>
      <c r="J126" s="783"/>
      <c r="K126" s="783"/>
      <c r="L126" s="783"/>
      <c r="M126" s="783"/>
      <c r="N126" s="783"/>
      <c r="O126" s="783"/>
      <c r="P126" s="783"/>
      <c r="Q126" s="783"/>
      <c r="R126" s="783"/>
      <c r="S126" s="783"/>
      <c r="T126" s="783"/>
      <c r="U126" s="783"/>
      <c r="V126" s="783"/>
      <c r="W126" s="783"/>
      <c r="X126" s="791"/>
      <c r="Y126" s="791"/>
      <c r="Z126" s="790"/>
      <c r="AA126" s="790"/>
    </row>
    <row r="127" spans="1:40" ht="27" customHeight="1" x14ac:dyDescent="0.2">
      <c r="A127" s="783"/>
      <c r="B127" s="783"/>
      <c r="C127" s="787"/>
      <c r="D127" s="783"/>
      <c r="E127" s="783"/>
      <c r="F127" s="783"/>
      <c r="G127" s="783"/>
      <c r="H127" s="783"/>
      <c r="I127" s="783"/>
      <c r="J127" s="783"/>
      <c r="K127" s="783"/>
      <c r="L127" s="783"/>
      <c r="M127" s="783"/>
      <c r="N127" s="783"/>
      <c r="O127" s="783"/>
      <c r="P127" s="783"/>
      <c r="Q127" s="783"/>
      <c r="R127" s="783"/>
      <c r="S127" s="783"/>
      <c r="T127" s="783"/>
      <c r="U127" s="783"/>
      <c r="V127" s="783"/>
      <c r="W127" s="783"/>
      <c r="X127" s="791"/>
      <c r="Y127" s="791"/>
      <c r="Z127" s="790"/>
      <c r="AA127" s="790"/>
    </row>
    <row r="128" spans="1:40" ht="27" customHeight="1" x14ac:dyDescent="0.2">
      <c r="A128" s="783"/>
      <c r="B128" s="783"/>
      <c r="C128" s="787"/>
      <c r="D128" s="783"/>
      <c r="E128" s="783"/>
      <c r="F128" s="783"/>
      <c r="G128" s="783"/>
      <c r="H128" s="783"/>
      <c r="I128" s="783"/>
      <c r="J128" s="783"/>
      <c r="K128" s="783"/>
      <c r="L128" s="783"/>
      <c r="M128" s="783"/>
      <c r="N128" s="783"/>
      <c r="O128" s="783"/>
      <c r="P128" s="783"/>
      <c r="Q128" s="783"/>
      <c r="R128" s="783"/>
      <c r="S128" s="783"/>
      <c r="T128" s="783"/>
      <c r="U128" s="783"/>
      <c r="V128" s="783"/>
      <c r="W128" s="783"/>
      <c r="X128" s="791"/>
      <c r="Y128" s="791"/>
      <c r="Z128" s="790"/>
      <c r="AA128" s="790"/>
    </row>
    <row r="129" spans="1:27" ht="27" customHeight="1" x14ac:dyDescent="0.2">
      <c r="A129" s="783"/>
      <c r="B129" s="783"/>
      <c r="C129" s="787"/>
      <c r="D129" s="783"/>
      <c r="E129" s="783"/>
      <c r="F129" s="783"/>
      <c r="G129" s="783"/>
      <c r="H129" s="783"/>
      <c r="I129" s="783"/>
      <c r="J129" s="783"/>
      <c r="K129" s="783"/>
      <c r="L129" s="783"/>
      <c r="M129" s="783"/>
      <c r="N129" s="783"/>
      <c r="O129" s="783"/>
      <c r="P129" s="783"/>
      <c r="Q129" s="783"/>
      <c r="R129" s="783"/>
      <c r="S129" s="783"/>
      <c r="T129" s="783"/>
      <c r="U129" s="783"/>
      <c r="V129" s="783"/>
      <c r="W129" s="783"/>
      <c r="X129" s="791"/>
      <c r="Y129" s="791"/>
      <c r="Z129" s="790"/>
      <c r="AA129" s="790"/>
    </row>
    <row r="130" spans="1:27" ht="27" customHeight="1" x14ac:dyDescent="0.2">
      <c r="A130" s="783"/>
      <c r="B130" s="783"/>
      <c r="C130" s="787"/>
      <c r="D130" s="783"/>
      <c r="E130" s="783"/>
      <c r="F130" s="783"/>
      <c r="G130" s="783"/>
      <c r="H130" s="783"/>
      <c r="I130" s="783"/>
      <c r="J130" s="783"/>
      <c r="K130" s="783"/>
      <c r="L130" s="783"/>
      <c r="M130" s="783"/>
      <c r="N130" s="783"/>
      <c r="O130" s="783"/>
      <c r="P130" s="783"/>
      <c r="Q130" s="783"/>
      <c r="R130" s="783"/>
      <c r="S130" s="783"/>
      <c r="T130" s="783"/>
      <c r="U130" s="783"/>
      <c r="V130" s="783"/>
      <c r="W130" s="783"/>
      <c r="X130" s="791"/>
      <c r="Y130" s="791"/>
      <c r="Z130" s="790"/>
      <c r="AA130" s="790"/>
    </row>
    <row r="131" spans="1:27" ht="27" customHeight="1" x14ac:dyDescent="0.2">
      <c r="A131" s="783"/>
      <c r="B131" s="783"/>
      <c r="C131" s="787"/>
      <c r="D131" s="783"/>
      <c r="E131" s="783"/>
      <c r="F131" s="783"/>
      <c r="G131" s="783"/>
      <c r="H131" s="783"/>
      <c r="I131" s="783"/>
      <c r="J131" s="783"/>
      <c r="K131" s="783"/>
      <c r="L131" s="783"/>
      <c r="M131" s="783"/>
      <c r="N131" s="783"/>
      <c r="O131" s="783"/>
      <c r="P131" s="783"/>
      <c r="Q131" s="783"/>
      <c r="R131" s="783"/>
      <c r="S131" s="783"/>
      <c r="T131" s="783"/>
      <c r="U131" s="783"/>
      <c r="V131" s="783"/>
      <c r="W131" s="783"/>
      <c r="X131" s="791"/>
      <c r="Y131" s="791"/>
      <c r="Z131" s="790"/>
      <c r="AA131" s="790"/>
    </row>
    <row r="132" spans="1:27" ht="27" customHeight="1" x14ac:dyDescent="0.2">
      <c r="A132" s="783"/>
      <c r="B132" s="783"/>
      <c r="C132" s="787"/>
      <c r="D132" s="783"/>
      <c r="E132" s="783"/>
      <c r="F132" s="783"/>
      <c r="G132" s="783"/>
      <c r="H132" s="783"/>
      <c r="I132" s="783"/>
      <c r="J132" s="783"/>
      <c r="K132" s="783"/>
      <c r="L132" s="783"/>
      <c r="M132" s="783"/>
      <c r="N132" s="783"/>
      <c r="O132" s="783"/>
      <c r="P132" s="783"/>
      <c r="Q132" s="783"/>
      <c r="R132" s="783"/>
      <c r="S132" s="783"/>
      <c r="T132" s="783"/>
      <c r="U132" s="783"/>
      <c r="V132" s="783"/>
      <c r="W132" s="783"/>
      <c r="X132" s="791"/>
      <c r="Y132" s="791"/>
      <c r="Z132" s="790"/>
      <c r="AA132" s="790"/>
    </row>
    <row r="133" spans="1:27" ht="27" customHeight="1" x14ac:dyDescent="0.2">
      <c r="X133" s="791"/>
      <c r="Y133" s="791"/>
      <c r="Z133" s="790"/>
      <c r="AA133" s="790"/>
    </row>
    <row r="134" spans="1:27" ht="27" customHeight="1" x14ac:dyDescent="0.2">
      <c r="X134" s="791"/>
      <c r="Y134" s="791"/>
      <c r="Z134" s="790"/>
      <c r="AA134" s="790"/>
    </row>
    <row r="135" spans="1:27" ht="27" customHeight="1" x14ac:dyDescent="0.2">
      <c r="X135" s="791"/>
      <c r="Y135" s="791"/>
      <c r="Z135" s="790"/>
      <c r="AA135" s="790"/>
    </row>
    <row r="136" spans="1:27" ht="27" customHeight="1" x14ac:dyDescent="0.2">
      <c r="X136" s="791"/>
      <c r="Y136" s="791"/>
      <c r="Z136" s="790"/>
      <c r="AA136" s="790"/>
    </row>
    <row r="137" spans="1:27" ht="27" customHeight="1" x14ac:dyDescent="0.2">
      <c r="X137" s="791"/>
      <c r="Y137" s="791"/>
      <c r="Z137" s="790"/>
      <c r="AA137" s="790"/>
    </row>
    <row r="138" spans="1:27" ht="27" customHeight="1" x14ac:dyDescent="0.2">
      <c r="X138" s="791"/>
      <c r="Y138" s="791"/>
      <c r="Z138" s="790"/>
      <c r="AA138" s="790"/>
    </row>
    <row r="139" spans="1:27" ht="27" customHeight="1" x14ac:dyDescent="0.2">
      <c r="X139" s="791"/>
      <c r="Y139" s="791"/>
      <c r="Z139" s="790"/>
      <c r="AA139" s="790"/>
    </row>
    <row r="140" spans="1:27" ht="27" customHeight="1" x14ac:dyDescent="0.2">
      <c r="X140" s="791"/>
      <c r="Y140" s="791"/>
      <c r="Z140" s="790"/>
      <c r="AA140" s="790"/>
    </row>
    <row r="141" spans="1:27" ht="27" customHeight="1" x14ac:dyDescent="0.2">
      <c r="X141" s="791"/>
      <c r="Y141" s="791"/>
      <c r="Z141" s="790"/>
      <c r="AA141" s="790"/>
    </row>
    <row r="142" spans="1:27" ht="27" customHeight="1" x14ac:dyDescent="0.2">
      <c r="X142" s="791"/>
      <c r="Y142" s="791"/>
      <c r="Z142" s="790"/>
      <c r="AA142" s="790"/>
    </row>
    <row r="143" spans="1:27" ht="27" customHeight="1" x14ac:dyDescent="0.2">
      <c r="X143" s="791"/>
      <c r="Y143" s="791"/>
      <c r="Z143" s="790"/>
      <c r="AA143" s="790"/>
    </row>
    <row r="144" spans="1:27" ht="27" customHeight="1" x14ac:dyDescent="0.2">
      <c r="X144" s="791"/>
      <c r="Y144" s="791"/>
      <c r="Z144" s="790"/>
      <c r="AA144" s="790"/>
    </row>
    <row r="145" spans="24:27" ht="27" customHeight="1" x14ac:dyDescent="0.2">
      <c r="X145" s="791"/>
      <c r="Y145" s="791"/>
      <c r="Z145" s="790"/>
      <c r="AA145" s="790"/>
    </row>
    <row r="146" spans="24:27" ht="27" customHeight="1" x14ac:dyDescent="0.2">
      <c r="X146" s="791"/>
      <c r="Y146" s="791"/>
      <c r="Z146" s="790"/>
      <c r="AA146" s="790"/>
    </row>
    <row r="147" spans="24:27" ht="27" customHeight="1" x14ac:dyDescent="0.2">
      <c r="X147" s="791"/>
      <c r="Y147" s="791"/>
      <c r="Z147" s="790"/>
      <c r="AA147" s="790"/>
    </row>
    <row r="148" spans="24:27" ht="27" customHeight="1" x14ac:dyDescent="0.2">
      <c r="X148" s="791"/>
      <c r="Y148" s="791"/>
      <c r="Z148" s="790"/>
      <c r="AA148" s="790"/>
    </row>
    <row r="149" spans="24:27" ht="27" customHeight="1" x14ac:dyDescent="0.2">
      <c r="X149" s="791"/>
      <c r="Y149" s="791"/>
      <c r="Z149" s="790"/>
      <c r="AA149" s="790"/>
    </row>
    <row r="150" spans="24:27" ht="27" customHeight="1" x14ac:dyDescent="0.2">
      <c r="X150" s="791"/>
      <c r="Y150" s="791"/>
      <c r="Z150" s="790"/>
      <c r="AA150" s="790"/>
    </row>
    <row r="151" spans="24:27" ht="27" customHeight="1" x14ac:dyDescent="0.2">
      <c r="X151" s="791"/>
      <c r="Y151" s="791"/>
      <c r="Z151" s="790"/>
      <c r="AA151" s="790"/>
    </row>
    <row r="152" spans="24:27" ht="27" customHeight="1" x14ac:dyDescent="0.2">
      <c r="X152" s="791"/>
      <c r="Y152" s="791"/>
      <c r="Z152" s="790"/>
      <c r="AA152" s="790"/>
    </row>
    <row r="153" spans="24:27" ht="27" customHeight="1" x14ac:dyDescent="0.2">
      <c r="X153" s="791"/>
      <c r="Y153" s="791"/>
      <c r="Z153" s="790"/>
      <c r="AA153" s="790"/>
    </row>
    <row r="154" spans="24:27" ht="27" customHeight="1" x14ac:dyDescent="0.2">
      <c r="X154" s="791"/>
      <c r="Y154" s="791"/>
      <c r="Z154" s="790"/>
      <c r="AA154" s="790"/>
    </row>
    <row r="155" spans="24:27" ht="27" customHeight="1" x14ac:dyDescent="0.2">
      <c r="X155" s="791"/>
      <c r="Y155" s="791"/>
      <c r="Z155" s="790"/>
      <c r="AA155" s="790"/>
    </row>
    <row r="156" spans="24:27" ht="27" customHeight="1" x14ac:dyDescent="0.2">
      <c r="X156" s="791"/>
      <c r="Y156" s="791"/>
      <c r="Z156" s="790"/>
      <c r="AA156" s="790"/>
    </row>
    <row r="157" spans="24:27" ht="27" customHeight="1" x14ac:dyDescent="0.2">
      <c r="X157" s="791"/>
      <c r="Y157" s="791"/>
      <c r="Z157" s="790"/>
      <c r="AA157" s="790"/>
    </row>
    <row r="158" spans="24:27" ht="27" customHeight="1" x14ac:dyDescent="0.2">
      <c r="X158" s="791"/>
      <c r="Y158" s="791"/>
      <c r="Z158" s="790"/>
      <c r="AA158" s="790"/>
    </row>
    <row r="159" spans="24:27" ht="27" customHeight="1" x14ac:dyDescent="0.2">
      <c r="X159" s="791"/>
      <c r="Y159" s="791"/>
      <c r="Z159" s="790"/>
      <c r="AA159" s="790"/>
    </row>
    <row r="160" spans="24:27" ht="27" customHeight="1" x14ac:dyDescent="0.2">
      <c r="X160" s="791"/>
      <c r="Y160" s="791"/>
      <c r="Z160" s="790"/>
      <c r="AA160" s="790"/>
    </row>
    <row r="161" spans="24:27" ht="27" customHeight="1" x14ac:dyDescent="0.2">
      <c r="X161" s="791"/>
      <c r="Y161" s="791"/>
      <c r="Z161" s="790"/>
      <c r="AA161" s="790"/>
    </row>
    <row r="162" spans="24:27" ht="27" customHeight="1" x14ac:dyDescent="0.2">
      <c r="X162" s="791"/>
      <c r="Y162" s="791"/>
      <c r="Z162" s="790"/>
      <c r="AA162" s="790"/>
    </row>
    <row r="163" spans="24:27" ht="27" customHeight="1" x14ac:dyDescent="0.2">
      <c r="X163" s="791"/>
      <c r="Y163" s="791"/>
      <c r="Z163" s="790"/>
      <c r="AA163" s="790"/>
    </row>
    <row r="164" spans="24:27" ht="27" customHeight="1" x14ac:dyDescent="0.2">
      <c r="X164" s="791"/>
      <c r="Y164" s="791"/>
      <c r="Z164" s="790"/>
      <c r="AA164" s="790"/>
    </row>
    <row r="165" spans="24:27" ht="27" customHeight="1" x14ac:dyDescent="0.2">
      <c r="X165" s="791"/>
      <c r="Y165" s="791"/>
      <c r="Z165" s="790"/>
      <c r="AA165" s="790"/>
    </row>
    <row r="166" spans="24:27" ht="27" customHeight="1" x14ac:dyDescent="0.2">
      <c r="X166" s="791"/>
      <c r="Y166" s="791"/>
      <c r="Z166" s="790"/>
      <c r="AA166" s="790"/>
    </row>
    <row r="167" spans="24:27" ht="27" customHeight="1" x14ac:dyDescent="0.2">
      <c r="X167" s="791"/>
      <c r="Y167" s="791"/>
      <c r="Z167" s="790"/>
      <c r="AA167" s="790"/>
    </row>
    <row r="168" spans="24:27" ht="27" customHeight="1" x14ac:dyDescent="0.2">
      <c r="X168" s="791"/>
      <c r="Y168" s="791"/>
      <c r="Z168" s="790"/>
      <c r="AA168" s="790"/>
    </row>
    <row r="169" spans="24:27" ht="27" customHeight="1" x14ac:dyDescent="0.2">
      <c r="X169" s="791"/>
      <c r="Y169" s="791"/>
      <c r="Z169" s="790"/>
      <c r="AA169" s="790"/>
    </row>
    <row r="170" spans="24:27" ht="27" customHeight="1" x14ac:dyDescent="0.2">
      <c r="X170" s="791"/>
      <c r="Y170" s="791"/>
      <c r="Z170" s="790"/>
      <c r="AA170" s="790"/>
    </row>
    <row r="171" spans="24:27" ht="27" customHeight="1" x14ac:dyDescent="0.2">
      <c r="X171" s="791"/>
      <c r="Y171" s="791"/>
      <c r="Z171" s="790"/>
      <c r="AA171" s="790"/>
    </row>
    <row r="172" spans="24:27" ht="27" customHeight="1" x14ac:dyDescent="0.2">
      <c r="X172" s="791"/>
      <c r="Y172" s="791"/>
      <c r="Z172" s="790"/>
      <c r="AA172" s="790"/>
    </row>
    <row r="173" spans="24:27" ht="27" customHeight="1" x14ac:dyDescent="0.2">
      <c r="X173" s="791"/>
      <c r="Y173" s="791"/>
      <c r="Z173" s="790"/>
      <c r="AA173" s="790"/>
    </row>
    <row r="174" spans="24:27" ht="27" customHeight="1" x14ac:dyDescent="0.2">
      <c r="X174" s="791"/>
      <c r="Y174" s="791"/>
      <c r="Z174" s="790"/>
      <c r="AA174" s="790"/>
    </row>
    <row r="175" spans="24:27" ht="27" customHeight="1" x14ac:dyDescent="0.2">
      <c r="X175" s="791"/>
      <c r="Y175" s="791"/>
      <c r="Z175" s="790"/>
      <c r="AA175" s="790"/>
    </row>
    <row r="176" spans="24:27" ht="27" customHeight="1" x14ac:dyDescent="0.2">
      <c r="X176" s="791"/>
      <c r="Y176" s="791"/>
      <c r="Z176" s="790"/>
      <c r="AA176" s="790"/>
    </row>
    <row r="177" spans="24:27" ht="27" customHeight="1" x14ac:dyDescent="0.2">
      <c r="X177" s="791"/>
      <c r="Y177" s="791"/>
      <c r="Z177" s="790"/>
      <c r="AA177" s="790"/>
    </row>
    <row r="178" spans="24:27" ht="27" customHeight="1" x14ac:dyDescent="0.2">
      <c r="X178" s="791"/>
      <c r="Y178" s="791"/>
      <c r="Z178" s="790"/>
      <c r="AA178" s="790"/>
    </row>
    <row r="179" spans="24:27" ht="27" customHeight="1" x14ac:dyDescent="0.2">
      <c r="X179" s="791"/>
      <c r="Y179" s="791"/>
      <c r="Z179" s="790"/>
      <c r="AA179" s="790"/>
    </row>
    <row r="180" spans="24:27" ht="27" customHeight="1" x14ac:dyDescent="0.2">
      <c r="X180" s="791"/>
      <c r="Y180" s="791"/>
      <c r="Z180" s="790"/>
      <c r="AA180" s="790"/>
    </row>
    <row r="181" spans="24:27" ht="27" customHeight="1" x14ac:dyDescent="0.2">
      <c r="X181" s="791"/>
      <c r="Y181" s="791"/>
      <c r="Z181" s="790"/>
      <c r="AA181" s="790"/>
    </row>
    <row r="182" spans="24:27" ht="27" customHeight="1" x14ac:dyDescent="0.2">
      <c r="X182" s="791"/>
      <c r="Y182" s="791"/>
      <c r="Z182" s="790"/>
      <c r="AA182" s="790"/>
    </row>
    <row r="183" spans="24:27" ht="27" customHeight="1" x14ac:dyDescent="0.2">
      <c r="X183" s="791"/>
      <c r="Y183" s="791"/>
      <c r="Z183" s="790"/>
      <c r="AA183" s="790"/>
    </row>
    <row r="184" spans="24:27" ht="27" customHeight="1" x14ac:dyDescent="0.2">
      <c r="X184" s="791"/>
      <c r="Y184" s="791"/>
      <c r="Z184" s="790"/>
      <c r="AA184" s="790"/>
    </row>
    <row r="185" spans="24:27" ht="27" customHeight="1" x14ac:dyDescent="0.2">
      <c r="X185" s="791"/>
      <c r="Y185" s="791"/>
      <c r="Z185" s="790"/>
      <c r="AA185" s="790"/>
    </row>
    <row r="186" spans="24:27" ht="27" customHeight="1" x14ac:dyDescent="0.2">
      <c r="X186" s="791"/>
      <c r="Y186" s="791"/>
      <c r="Z186" s="790"/>
      <c r="AA186" s="790"/>
    </row>
    <row r="187" spans="24:27" ht="27" customHeight="1" x14ac:dyDescent="0.2">
      <c r="X187" s="791"/>
      <c r="Y187" s="791"/>
      <c r="Z187" s="790"/>
      <c r="AA187" s="790"/>
    </row>
    <row r="188" spans="24:27" ht="27" customHeight="1" x14ac:dyDescent="0.2">
      <c r="X188" s="791"/>
      <c r="Y188" s="791"/>
      <c r="Z188" s="790"/>
      <c r="AA188" s="790"/>
    </row>
    <row r="189" spans="24:27" ht="27" customHeight="1" x14ac:dyDescent="0.2">
      <c r="X189" s="791"/>
      <c r="Y189" s="791"/>
      <c r="Z189" s="790"/>
      <c r="AA189" s="790"/>
    </row>
    <row r="190" spans="24:27" ht="27" customHeight="1" x14ac:dyDescent="0.2">
      <c r="X190" s="791"/>
      <c r="Y190" s="791"/>
      <c r="Z190" s="790"/>
      <c r="AA190" s="790"/>
    </row>
    <row r="191" spans="24:27" ht="27" customHeight="1" x14ac:dyDescent="0.2">
      <c r="X191" s="791"/>
      <c r="Y191" s="791"/>
      <c r="Z191" s="790"/>
      <c r="AA191" s="790"/>
    </row>
    <row r="192" spans="24:27" ht="27" customHeight="1" x14ac:dyDescent="0.2">
      <c r="X192" s="791"/>
      <c r="Y192" s="791"/>
      <c r="Z192" s="790"/>
      <c r="AA192" s="790"/>
    </row>
    <row r="193" spans="24:27" ht="27" customHeight="1" x14ac:dyDescent="0.2">
      <c r="X193" s="791"/>
      <c r="Y193" s="791"/>
      <c r="Z193" s="790"/>
      <c r="AA193" s="790"/>
    </row>
    <row r="194" spans="24:27" ht="27" customHeight="1" x14ac:dyDescent="0.2">
      <c r="X194" s="791"/>
      <c r="Y194" s="791"/>
      <c r="Z194" s="790"/>
      <c r="AA194" s="790"/>
    </row>
    <row r="195" spans="24:27" ht="27" customHeight="1" x14ac:dyDescent="0.2">
      <c r="X195" s="791"/>
      <c r="Y195" s="791"/>
      <c r="Z195" s="790"/>
      <c r="AA195" s="790"/>
    </row>
    <row r="196" spans="24:27" ht="27" customHeight="1" x14ac:dyDescent="0.2">
      <c r="X196" s="791"/>
      <c r="Y196" s="791"/>
      <c r="Z196" s="790"/>
      <c r="AA196" s="790"/>
    </row>
    <row r="197" spans="24:27" ht="27" customHeight="1" x14ac:dyDescent="0.2">
      <c r="X197" s="791"/>
      <c r="Y197" s="791"/>
      <c r="Z197" s="790"/>
      <c r="AA197" s="790"/>
    </row>
    <row r="198" spans="24:27" ht="27" customHeight="1" x14ac:dyDescent="0.2">
      <c r="X198" s="791"/>
      <c r="Y198" s="791"/>
      <c r="Z198" s="790"/>
      <c r="AA198" s="790"/>
    </row>
    <row r="199" spans="24:27" ht="27" customHeight="1" x14ac:dyDescent="0.2">
      <c r="X199" s="791"/>
      <c r="Y199" s="791"/>
      <c r="Z199" s="790"/>
      <c r="AA199" s="790"/>
    </row>
    <row r="200" spans="24:27" ht="27" customHeight="1" x14ac:dyDescent="0.2">
      <c r="X200" s="791"/>
      <c r="Y200" s="791"/>
      <c r="Z200" s="790"/>
      <c r="AA200" s="790"/>
    </row>
    <row r="201" spans="24:27" ht="27" customHeight="1" x14ac:dyDescent="0.2">
      <c r="X201" s="791"/>
      <c r="Y201" s="791"/>
      <c r="Z201" s="790"/>
      <c r="AA201" s="790"/>
    </row>
    <row r="202" spans="24:27" ht="27" customHeight="1" x14ac:dyDescent="0.2">
      <c r="X202" s="791"/>
      <c r="Y202" s="791"/>
      <c r="Z202" s="790"/>
      <c r="AA202" s="790"/>
    </row>
    <row r="203" spans="24:27" ht="27" customHeight="1" x14ac:dyDescent="0.2">
      <c r="X203" s="791"/>
      <c r="Y203" s="791"/>
      <c r="Z203" s="790"/>
      <c r="AA203" s="790"/>
    </row>
    <row r="204" spans="24:27" ht="27" customHeight="1" x14ac:dyDescent="0.2">
      <c r="X204" s="791"/>
      <c r="Y204" s="791"/>
      <c r="Z204" s="790"/>
      <c r="AA204" s="790"/>
    </row>
    <row r="205" spans="24:27" ht="27" customHeight="1" x14ac:dyDescent="0.2">
      <c r="X205" s="791"/>
      <c r="Y205" s="791"/>
      <c r="Z205" s="790"/>
      <c r="AA205" s="790"/>
    </row>
    <row r="206" spans="24:27" ht="27" customHeight="1" x14ac:dyDescent="0.2">
      <c r="X206" s="791"/>
      <c r="Y206" s="791"/>
      <c r="Z206" s="790"/>
      <c r="AA206" s="790"/>
    </row>
    <row r="207" spans="24:27" ht="27" customHeight="1" x14ac:dyDescent="0.2">
      <c r="X207" s="791"/>
      <c r="Y207" s="791"/>
      <c r="Z207" s="790"/>
      <c r="AA207" s="790"/>
    </row>
    <row r="208" spans="24:27" ht="27" customHeight="1" x14ac:dyDescent="0.2">
      <c r="X208" s="791"/>
      <c r="Y208" s="791"/>
      <c r="Z208" s="790"/>
      <c r="AA208" s="790"/>
    </row>
    <row r="209" spans="24:27" ht="27" customHeight="1" x14ac:dyDescent="0.2">
      <c r="X209" s="791"/>
      <c r="Y209" s="791"/>
      <c r="Z209" s="790"/>
      <c r="AA209" s="790"/>
    </row>
    <row r="210" spans="24:27" ht="27" customHeight="1" x14ac:dyDescent="0.2">
      <c r="X210" s="791"/>
      <c r="Y210" s="791"/>
      <c r="Z210" s="790"/>
      <c r="AA210" s="790"/>
    </row>
    <row r="211" spans="24:27" ht="27" customHeight="1" x14ac:dyDescent="0.2">
      <c r="X211" s="791"/>
      <c r="Y211" s="791"/>
      <c r="Z211" s="790"/>
      <c r="AA211" s="790"/>
    </row>
    <row r="212" spans="24:27" ht="27" customHeight="1" x14ac:dyDescent="0.2">
      <c r="X212" s="791"/>
      <c r="Y212" s="791"/>
      <c r="Z212" s="790"/>
      <c r="AA212" s="790"/>
    </row>
    <row r="213" spans="24:27" ht="27" customHeight="1" x14ac:dyDescent="0.2">
      <c r="X213" s="791"/>
      <c r="Y213" s="791"/>
      <c r="Z213" s="790"/>
      <c r="AA213" s="790"/>
    </row>
    <row r="214" spans="24:27" ht="27" customHeight="1" x14ac:dyDescent="0.2">
      <c r="X214" s="791"/>
      <c r="Y214" s="791"/>
      <c r="Z214" s="790"/>
      <c r="AA214" s="790"/>
    </row>
    <row r="215" spans="24:27" ht="27" customHeight="1" x14ac:dyDescent="0.2">
      <c r="X215" s="791"/>
      <c r="Y215" s="791"/>
      <c r="Z215" s="790"/>
      <c r="AA215" s="790"/>
    </row>
    <row r="216" spans="24:27" ht="27" customHeight="1" x14ac:dyDescent="0.2">
      <c r="X216" s="791"/>
      <c r="Y216" s="791"/>
      <c r="Z216" s="790"/>
      <c r="AA216" s="790"/>
    </row>
    <row r="217" spans="24:27" ht="27" customHeight="1" x14ac:dyDescent="0.2">
      <c r="X217" s="791"/>
      <c r="Y217" s="791"/>
      <c r="Z217" s="790"/>
      <c r="AA217" s="790"/>
    </row>
  </sheetData>
  <mergeCells count="113">
    <mergeCell ref="A112:B112"/>
    <mergeCell ref="A113:B113"/>
    <mergeCell ref="A114:B114"/>
    <mergeCell ref="A115:B115"/>
    <mergeCell ref="A116:B116"/>
    <mergeCell ref="A105:B105"/>
    <mergeCell ref="A106:B106"/>
    <mergeCell ref="A108:B108"/>
    <mergeCell ref="A109:B109"/>
    <mergeCell ref="A110:B110"/>
    <mergeCell ref="A111:B111"/>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8:B38"/>
    <mergeCell ref="A40:B40"/>
    <mergeCell ref="A41:B41"/>
    <mergeCell ref="A42:B42"/>
    <mergeCell ref="A43:B43"/>
    <mergeCell ref="A44:B44"/>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6:B16"/>
    <mergeCell ref="A17:B17"/>
    <mergeCell ref="A18:B18"/>
    <mergeCell ref="Z5:AA6"/>
    <mergeCell ref="A7:B7"/>
    <mergeCell ref="A8:B8"/>
    <mergeCell ref="A9:B9"/>
    <mergeCell ref="A11:B11"/>
    <mergeCell ref="A12:B12"/>
    <mergeCell ref="R2:S2"/>
    <mergeCell ref="T2:U2"/>
    <mergeCell ref="X2:Y2"/>
    <mergeCell ref="V3:W3"/>
    <mergeCell ref="X3:Y4"/>
    <mergeCell ref="X5:X6"/>
    <mergeCell ref="A13:B13"/>
    <mergeCell ref="A14:B14"/>
    <mergeCell ref="A15:B15"/>
  </mergeCells>
  <phoneticPr fontId="6"/>
  <printOptions horizontalCentered="1"/>
  <pageMargins left="0.78740157480314965" right="0.78740157480314965" top="0.78740157480314965" bottom="0.78740157480314965" header="0.51181102362204722" footer="0.51181102362204722"/>
  <pageSetup paperSize="9" scale="55" fitToHeight="4" orientation="landscape" r:id="rId1"/>
  <headerFooter alignWithMargins="0"/>
  <rowBreaks count="2" manualBreakCount="2">
    <brk id="29" max="22" man="1"/>
    <brk id="77"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B1:U61"/>
  <sheetViews>
    <sheetView showGridLines="0" showZeros="0" view="pageBreakPreview" topLeftCell="A19" zoomScale="85" zoomScaleNormal="100" zoomScaleSheetLayoutView="85" workbookViewId="0">
      <selection activeCell="P29" sqref="P29"/>
    </sheetView>
  </sheetViews>
  <sheetFormatPr defaultColWidth="10.6328125" defaultRowHeight="27" customHeight="1" x14ac:dyDescent="0.2"/>
  <cols>
    <col min="1" max="1" width="2" style="755" customWidth="1"/>
    <col min="2" max="2" width="49.6328125" style="800" customWidth="1"/>
    <col min="3" max="3" width="8.81640625" style="755" customWidth="1"/>
    <col min="4" max="4" width="7.81640625" style="801" customWidth="1"/>
    <col min="5" max="5" width="8.81640625" style="755" customWidth="1"/>
    <col min="6" max="6" width="7.81640625" style="801" customWidth="1"/>
    <col min="7" max="7" width="8.81640625" style="755" customWidth="1"/>
    <col min="8" max="8" width="7.81640625" style="801" customWidth="1"/>
    <col min="9" max="9" width="9.81640625" style="755" customWidth="1"/>
    <col min="10" max="10" width="8.81640625" style="801" customWidth="1"/>
    <col min="11" max="11" width="8.81640625" style="755" customWidth="1"/>
    <col min="12" max="12" width="7.81640625" style="801" customWidth="1"/>
    <col min="13" max="13" width="8.81640625" style="755" customWidth="1"/>
    <col min="14" max="14" width="7.81640625" style="801" customWidth="1"/>
    <col min="15" max="15" width="8.81640625" style="755" customWidth="1"/>
    <col min="16" max="16" width="7.81640625" style="802" customWidth="1"/>
    <col min="17" max="17" width="9.81640625" style="755" customWidth="1"/>
    <col min="18" max="18" width="8.81640625" style="803" customWidth="1"/>
    <col min="19" max="19" width="1.6328125" style="755" customWidth="1"/>
    <col min="20" max="20" width="3.08984375" style="755" customWidth="1"/>
    <col min="21" max="16384" width="10.6328125" style="755"/>
  </cols>
  <sheetData>
    <row r="1" spans="2:21" ht="13.5" customHeight="1" x14ac:dyDescent="0.2"/>
    <row r="2" spans="2:21" ht="27" customHeight="1" x14ac:dyDescent="0.2">
      <c r="B2" s="779" t="s">
        <v>149</v>
      </c>
      <c r="Q2" s="804"/>
      <c r="R2" s="805" t="s">
        <v>2174</v>
      </c>
    </row>
    <row r="3" spans="2:21" s="807" customFormat="1" ht="14.4" customHeight="1" thickBot="1" x14ac:dyDescent="0.25">
      <c r="B3" s="806"/>
      <c r="D3" s="801"/>
      <c r="F3" s="801"/>
      <c r="H3" s="801"/>
      <c r="J3" s="801"/>
      <c r="L3" s="801"/>
      <c r="N3" s="801"/>
      <c r="P3" s="808"/>
      <c r="R3" s="803"/>
    </row>
    <row r="4" spans="2:21" s="807" customFormat="1" ht="17.25" customHeight="1" x14ac:dyDescent="0.2">
      <c r="B4" s="1496" t="s">
        <v>150</v>
      </c>
      <c r="C4" s="1498" t="s">
        <v>1733</v>
      </c>
      <c r="D4" s="1498"/>
      <c r="E4" s="1488" t="s">
        <v>2175</v>
      </c>
      <c r="F4" s="1500"/>
      <c r="G4" s="1484" t="s">
        <v>151</v>
      </c>
      <c r="H4" s="1485"/>
      <c r="I4" s="1484" t="s">
        <v>2176</v>
      </c>
      <c r="J4" s="1485"/>
      <c r="K4" s="1502" t="s">
        <v>1734</v>
      </c>
      <c r="L4" s="1503"/>
      <c r="M4" s="1484" t="s">
        <v>2177</v>
      </c>
      <c r="N4" s="1485"/>
      <c r="O4" s="1488" t="s">
        <v>2178</v>
      </c>
      <c r="P4" s="1489"/>
      <c r="Q4" s="1492" t="s">
        <v>10</v>
      </c>
      <c r="R4" s="1493"/>
      <c r="U4" s="90"/>
    </row>
    <row r="5" spans="2:21" s="807" customFormat="1" ht="17.25" customHeight="1" thickBot="1" x14ac:dyDescent="0.25">
      <c r="B5" s="1497"/>
      <c r="C5" s="1499"/>
      <c r="D5" s="1499"/>
      <c r="E5" s="1490"/>
      <c r="F5" s="1501"/>
      <c r="G5" s="1486"/>
      <c r="H5" s="1487"/>
      <c r="I5" s="1486"/>
      <c r="J5" s="1487"/>
      <c r="K5" s="1504"/>
      <c r="L5" s="1505"/>
      <c r="M5" s="1486"/>
      <c r="N5" s="1487"/>
      <c r="O5" s="1490"/>
      <c r="P5" s="1491"/>
      <c r="Q5" s="1494"/>
      <c r="R5" s="1495"/>
      <c r="U5" s="91"/>
    </row>
    <row r="6" spans="2:21" s="807" customFormat="1" ht="21" customHeight="1" x14ac:dyDescent="0.2">
      <c r="B6" s="506" t="s">
        <v>152</v>
      </c>
      <c r="C6" s="507">
        <v>15</v>
      </c>
      <c r="D6" s="508"/>
      <c r="E6" s="507">
        <v>27</v>
      </c>
      <c r="F6" s="508">
        <v>28</v>
      </c>
      <c r="G6" s="509"/>
      <c r="H6" s="510"/>
      <c r="I6" s="509"/>
      <c r="J6" s="511"/>
      <c r="K6" s="509"/>
      <c r="L6" s="511"/>
      <c r="M6" s="92">
        <v>65</v>
      </c>
      <c r="N6" s="511">
        <v>75</v>
      </c>
      <c r="O6" s="92">
        <v>15</v>
      </c>
      <c r="P6" s="93">
        <v>14</v>
      </c>
      <c r="Q6" s="512">
        <v>122</v>
      </c>
      <c r="R6" s="513">
        <f>D6+F6+H6+J6+L6+N6+P6</f>
        <v>117</v>
      </c>
    </row>
    <row r="7" spans="2:21" s="807" customFormat="1" ht="21" customHeight="1" x14ac:dyDescent="0.2">
      <c r="B7" s="514" t="s">
        <v>1735</v>
      </c>
      <c r="C7" s="515"/>
      <c r="D7" s="508"/>
      <c r="E7" s="515">
        <v>8</v>
      </c>
      <c r="F7" s="508">
        <v>8</v>
      </c>
      <c r="G7" s="92"/>
      <c r="H7" s="516"/>
      <c r="I7" s="517">
        <v>139</v>
      </c>
      <c r="J7" s="518">
        <v>134</v>
      </c>
      <c r="K7" s="517">
        <f>'[2]30第1表集計'!L13</f>
        <v>0</v>
      </c>
      <c r="L7" s="518"/>
      <c r="M7" s="92">
        <v>30</v>
      </c>
      <c r="N7" s="93">
        <v>30</v>
      </c>
      <c r="O7" s="92"/>
      <c r="P7" s="93">
        <v>0</v>
      </c>
      <c r="Q7" s="512">
        <v>177</v>
      </c>
      <c r="R7" s="519">
        <f t="shared" ref="R7:R34" si="0">D7+F7+H7+J7+L7+N7+P7</f>
        <v>172</v>
      </c>
    </row>
    <row r="8" spans="2:21" s="807" customFormat="1" ht="21" customHeight="1" x14ac:dyDescent="0.2">
      <c r="B8" s="514" t="s">
        <v>1736</v>
      </c>
      <c r="C8" s="515">
        <v>15</v>
      </c>
      <c r="D8" s="508"/>
      <c r="E8" s="515">
        <v>2</v>
      </c>
      <c r="F8" s="508">
        <v>1</v>
      </c>
      <c r="G8" s="92"/>
      <c r="H8" s="516"/>
      <c r="I8" s="517">
        <v>11</v>
      </c>
      <c r="J8" s="518">
        <v>11</v>
      </c>
      <c r="K8" s="517">
        <f>'[2]30第1表集計'!L15</f>
        <v>0</v>
      </c>
      <c r="L8" s="518"/>
      <c r="M8" s="520">
        <v>91</v>
      </c>
      <c r="N8" s="521">
        <v>91</v>
      </c>
      <c r="O8" s="520">
        <v>3</v>
      </c>
      <c r="P8" s="93">
        <v>3</v>
      </c>
      <c r="Q8" s="512">
        <v>122</v>
      </c>
      <c r="R8" s="519">
        <f t="shared" si="0"/>
        <v>106</v>
      </c>
    </row>
    <row r="9" spans="2:21" s="807" customFormat="1" ht="21" customHeight="1" x14ac:dyDescent="0.2">
      <c r="B9" s="514" t="s">
        <v>153</v>
      </c>
      <c r="C9" s="522">
        <v>30</v>
      </c>
      <c r="D9" s="523"/>
      <c r="E9" s="522">
        <v>2</v>
      </c>
      <c r="F9" s="523">
        <v>2</v>
      </c>
      <c r="G9" s="520">
        <v>1</v>
      </c>
      <c r="H9" s="508">
        <v>1</v>
      </c>
      <c r="I9" s="520">
        <v>14</v>
      </c>
      <c r="J9" s="521">
        <v>13</v>
      </c>
      <c r="K9" s="520">
        <f>'[2]30第1表集計'!L36+'[2]30第1表集計'!L37</f>
        <v>0</v>
      </c>
      <c r="L9" s="521"/>
      <c r="M9" s="92">
        <v>118</v>
      </c>
      <c r="N9" s="93">
        <v>120</v>
      </c>
      <c r="O9" s="92">
        <v>5</v>
      </c>
      <c r="P9" s="93">
        <v>5</v>
      </c>
      <c r="Q9" s="512">
        <v>170</v>
      </c>
      <c r="R9" s="519">
        <f t="shared" si="0"/>
        <v>141</v>
      </c>
    </row>
    <row r="10" spans="2:21" s="807" customFormat="1" ht="21" customHeight="1" x14ac:dyDescent="0.2">
      <c r="B10" s="514" t="s">
        <v>154</v>
      </c>
      <c r="C10" s="515">
        <v>15</v>
      </c>
      <c r="D10" s="508"/>
      <c r="E10" s="515"/>
      <c r="F10" s="508">
        <v>0</v>
      </c>
      <c r="G10" s="92">
        <v>9</v>
      </c>
      <c r="H10" s="508">
        <v>7</v>
      </c>
      <c r="I10" s="92">
        <v>60</v>
      </c>
      <c r="J10" s="93">
        <v>60</v>
      </c>
      <c r="K10" s="92"/>
      <c r="L10" s="93"/>
      <c r="M10" s="92">
        <v>28</v>
      </c>
      <c r="N10" s="93">
        <v>28</v>
      </c>
      <c r="O10" s="92">
        <v>4</v>
      </c>
      <c r="P10" s="93">
        <v>3</v>
      </c>
      <c r="Q10" s="512">
        <v>116</v>
      </c>
      <c r="R10" s="519">
        <f t="shared" si="0"/>
        <v>98</v>
      </c>
    </row>
    <row r="11" spans="2:21" s="807" customFormat="1" ht="21" customHeight="1" x14ac:dyDescent="0.2">
      <c r="B11" s="514" t="s">
        <v>1737</v>
      </c>
      <c r="C11" s="515">
        <v>4</v>
      </c>
      <c r="D11" s="508">
        <v>4</v>
      </c>
      <c r="E11" s="515">
        <v>4</v>
      </c>
      <c r="F11" s="508">
        <v>2</v>
      </c>
      <c r="G11" s="92">
        <v>128</v>
      </c>
      <c r="H11" s="508">
        <v>130</v>
      </c>
      <c r="I11" s="92">
        <v>51</v>
      </c>
      <c r="J11" s="93">
        <v>50</v>
      </c>
      <c r="K11" s="92"/>
      <c r="L11" s="93"/>
      <c r="M11" s="92">
        <v>203</v>
      </c>
      <c r="N11" s="93">
        <v>199</v>
      </c>
      <c r="O11" s="92">
        <v>84</v>
      </c>
      <c r="P11" s="93">
        <v>81</v>
      </c>
      <c r="Q11" s="512">
        <v>474</v>
      </c>
      <c r="R11" s="519">
        <f t="shared" si="0"/>
        <v>466</v>
      </c>
    </row>
    <row r="12" spans="2:21" s="807" customFormat="1" ht="21" customHeight="1" x14ac:dyDescent="0.2">
      <c r="B12" s="514" t="s">
        <v>155</v>
      </c>
      <c r="C12" s="515">
        <v>19</v>
      </c>
      <c r="D12" s="508">
        <v>4</v>
      </c>
      <c r="E12" s="515">
        <v>3</v>
      </c>
      <c r="F12" s="508">
        <v>2</v>
      </c>
      <c r="G12" s="92">
        <v>5</v>
      </c>
      <c r="H12" s="508">
        <v>5</v>
      </c>
      <c r="I12" s="92">
        <v>12</v>
      </c>
      <c r="J12" s="93">
        <v>12</v>
      </c>
      <c r="K12" s="92"/>
      <c r="L12" s="93"/>
      <c r="M12" s="92">
        <v>86</v>
      </c>
      <c r="N12" s="93">
        <v>91</v>
      </c>
      <c r="O12" s="92">
        <v>17</v>
      </c>
      <c r="P12" s="93">
        <v>16</v>
      </c>
      <c r="Q12" s="512">
        <v>142</v>
      </c>
      <c r="R12" s="519">
        <f t="shared" si="0"/>
        <v>130</v>
      </c>
    </row>
    <row r="13" spans="2:21" s="807" customFormat="1" ht="21" customHeight="1" x14ac:dyDescent="0.2">
      <c r="B13" s="514" t="s">
        <v>156</v>
      </c>
      <c r="C13" s="515">
        <v>22</v>
      </c>
      <c r="D13" s="508">
        <v>7</v>
      </c>
      <c r="E13" s="515">
        <v>8</v>
      </c>
      <c r="F13" s="508">
        <v>8</v>
      </c>
      <c r="G13" s="92">
        <v>115</v>
      </c>
      <c r="H13" s="508">
        <v>115</v>
      </c>
      <c r="I13" s="92">
        <v>58</v>
      </c>
      <c r="J13" s="93">
        <v>56</v>
      </c>
      <c r="K13" s="92"/>
      <c r="L13" s="93"/>
      <c r="M13" s="92">
        <v>112</v>
      </c>
      <c r="N13" s="93">
        <v>109</v>
      </c>
      <c r="O13" s="92">
        <v>51</v>
      </c>
      <c r="P13" s="93">
        <v>51</v>
      </c>
      <c r="Q13" s="512">
        <v>366</v>
      </c>
      <c r="R13" s="519">
        <f t="shared" si="0"/>
        <v>346</v>
      </c>
    </row>
    <row r="14" spans="2:21" s="807" customFormat="1" ht="21" customHeight="1" x14ac:dyDescent="0.2">
      <c r="B14" s="514" t="s">
        <v>1738</v>
      </c>
      <c r="C14" s="515"/>
      <c r="D14" s="508"/>
      <c r="E14" s="515"/>
      <c r="F14" s="508">
        <v>0</v>
      </c>
      <c r="G14" s="92"/>
      <c r="H14" s="516"/>
      <c r="I14" s="92">
        <v>62</v>
      </c>
      <c r="J14" s="93">
        <v>62</v>
      </c>
      <c r="K14" s="92"/>
      <c r="L14" s="93"/>
      <c r="M14" s="92"/>
      <c r="N14" s="93">
        <v>0</v>
      </c>
      <c r="O14" s="92">
        <v>51</v>
      </c>
      <c r="P14" s="93">
        <v>51</v>
      </c>
      <c r="Q14" s="512">
        <v>113</v>
      </c>
      <c r="R14" s="519">
        <f t="shared" si="0"/>
        <v>113</v>
      </c>
    </row>
    <row r="15" spans="2:21" s="807" customFormat="1" ht="21" customHeight="1" x14ac:dyDescent="0.2">
      <c r="B15" s="514" t="s">
        <v>157</v>
      </c>
      <c r="C15" s="515"/>
      <c r="D15" s="508"/>
      <c r="E15" s="515">
        <v>6</v>
      </c>
      <c r="F15" s="508">
        <v>5</v>
      </c>
      <c r="G15" s="92"/>
      <c r="H15" s="516"/>
      <c r="I15" s="92">
        <v>72</v>
      </c>
      <c r="J15" s="93">
        <v>74</v>
      </c>
      <c r="K15" s="92"/>
      <c r="L15" s="93"/>
      <c r="M15" s="92">
        <v>65</v>
      </c>
      <c r="N15" s="93">
        <v>60</v>
      </c>
      <c r="O15" s="92">
        <v>11</v>
      </c>
      <c r="P15" s="93">
        <v>11</v>
      </c>
      <c r="Q15" s="512">
        <v>154</v>
      </c>
      <c r="R15" s="519">
        <f t="shared" si="0"/>
        <v>150</v>
      </c>
    </row>
    <row r="16" spans="2:21" s="807" customFormat="1" ht="21" customHeight="1" x14ac:dyDescent="0.2">
      <c r="B16" s="514" t="s">
        <v>158</v>
      </c>
      <c r="C16" s="515"/>
      <c r="D16" s="508"/>
      <c r="E16" s="515">
        <v>6</v>
      </c>
      <c r="F16" s="508">
        <v>6</v>
      </c>
      <c r="G16" s="92"/>
      <c r="H16" s="516"/>
      <c r="I16" s="92">
        <v>44</v>
      </c>
      <c r="J16" s="93">
        <v>45</v>
      </c>
      <c r="K16" s="92">
        <v>2</v>
      </c>
      <c r="L16" s="93">
        <v>1</v>
      </c>
      <c r="M16" s="92">
        <v>98</v>
      </c>
      <c r="N16" s="93">
        <v>99</v>
      </c>
      <c r="O16" s="92">
        <v>1</v>
      </c>
      <c r="P16" s="93">
        <v>1</v>
      </c>
      <c r="Q16" s="512">
        <v>151</v>
      </c>
      <c r="R16" s="519">
        <f t="shared" si="0"/>
        <v>152</v>
      </c>
    </row>
    <row r="17" spans="2:18" s="807" customFormat="1" ht="21" customHeight="1" x14ac:dyDescent="0.2">
      <c r="B17" s="514" t="s">
        <v>159</v>
      </c>
      <c r="C17" s="515"/>
      <c r="D17" s="508"/>
      <c r="E17" s="515">
        <v>7</v>
      </c>
      <c r="F17" s="508">
        <v>7</v>
      </c>
      <c r="G17" s="92"/>
      <c r="H17" s="516"/>
      <c r="I17" s="92">
        <v>266</v>
      </c>
      <c r="J17" s="93">
        <v>247</v>
      </c>
      <c r="K17" s="92"/>
      <c r="L17" s="93"/>
      <c r="M17" s="92">
        <v>33</v>
      </c>
      <c r="N17" s="93">
        <v>33</v>
      </c>
      <c r="O17" s="92">
        <v>2</v>
      </c>
      <c r="P17" s="93">
        <v>2</v>
      </c>
      <c r="Q17" s="512">
        <v>308</v>
      </c>
      <c r="R17" s="519">
        <f t="shared" si="0"/>
        <v>289</v>
      </c>
    </row>
    <row r="18" spans="2:18" s="807" customFormat="1" ht="21" customHeight="1" x14ac:dyDescent="0.2">
      <c r="B18" s="514" t="s">
        <v>160</v>
      </c>
      <c r="C18" s="515"/>
      <c r="D18" s="508"/>
      <c r="E18" s="515">
        <v>4</v>
      </c>
      <c r="F18" s="508">
        <v>4</v>
      </c>
      <c r="G18" s="92"/>
      <c r="H18" s="516"/>
      <c r="I18" s="92">
        <v>138</v>
      </c>
      <c r="J18" s="93">
        <v>135</v>
      </c>
      <c r="K18" s="92"/>
      <c r="L18" s="93"/>
      <c r="M18" s="92">
        <v>400</v>
      </c>
      <c r="N18" s="93">
        <v>406</v>
      </c>
      <c r="O18" s="92">
        <v>25</v>
      </c>
      <c r="P18" s="93">
        <v>25</v>
      </c>
      <c r="Q18" s="512">
        <v>567</v>
      </c>
      <c r="R18" s="519">
        <f t="shared" si="0"/>
        <v>570</v>
      </c>
    </row>
    <row r="19" spans="2:18" s="807" customFormat="1" ht="21" customHeight="1" x14ac:dyDescent="0.2">
      <c r="B19" s="514" t="s">
        <v>161</v>
      </c>
      <c r="C19" s="515"/>
      <c r="D19" s="508"/>
      <c r="E19" s="515"/>
      <c r="F19" s="508">
        <v>0</v>
      </c>
      <c r="G19" s="92"/>
      <c r="H19" s="516"/>
      <c r="I19" s="92">
        <v>104</v>
      </c>
      <c r="J19" s="93">
        <v>109</v>
      </c>
      <c r="K19" s="92"/>
      <c r="L19" s="93"/>
      <c r="M19" s="92">
        <v>326</v>
      </c>
      <c r="N19" s="93">
        <v>337</v>
      </c>
      <c r="O19" s="92">
        <v>17</v>
      </c>
      <c r="P19" s="93">
        <v>17</v>
      </c>
      <c r="Q19" s="512">
        <v>447</v>
      </c>
      <c r="R19" s="519">
        <f t="shared" si="0"/>
        <v>463</v>
      </c>
    </row>
    <row r="20" spans="2:18" s="807" customFormat="1" ht="21" customHeight="1" x14ac:dyDescent="0.2">
      <c r="B20" s="514" t="s">
        <v>162</v>
      </c>
      <c r="C20" s="515"/>
      <c r="D20" s="508"/>
      <c r="E20" s="515">
        <v>4</v>
      </c>
      <c r="F20" s="508">
        <v>3</v>
      </c>
      <c r="G20" s="92"/>
      <c r="H20" s="516"/>
      <c r="I20" s="92">
        <v>88</v>
      </c>
      <c r="J20" s="93">
        <v>90</v>
      </c>
      <c r="K20" s="92"/>
      <c r="L20" s="93"/>
      <c r="M20" s="92">
        <v>218</v>
      </c>
      <c r="N20" s="93">
        <v>217</v>
      </c>
      <c r="O20" s="92">
        <v>14</v>
      </c>
      <c r="P20" s="93">
        <v>14</v>
      </c>
      <c r="Q20" s="512">
        <v>324</v>
      </c>
      <c r="R20" s="519">
        <f t="shared" si="0"/>
        <v>324</v>
      </c>
    </row>
    <row r="21" spans="2:18" s="807" customFormat="1" ht="21" customHeight="1" x14ac:dyDescent="0.2">
      <c r="B21" s="514" t="s">
        <v>163</v>
      </c>
      <c r="C21" s="515"/>
      <c r="D21" s="508"/>
      <c r="E21" s="515">
        <v>7</v>
      </c>
      <c r="F21" s="508">
        <v>7</v>
      </c>
      <c r="G21" s="92"/>
      <c r="H21" s="516"/>
      <c r="I21" s="92">
        <v>81</v>
      </c>
      <c r="J21" s="93">
        <v>78</v>
      </c>
      <c r="K21" s="92"/>
      <c r="L21" s="93"/>
      <c r="M21" s="92">
        <v>8</v>
      </c>
      <c r="N21" s="93">
        <v>9</v>
      </c>
      <c r="O21" s="92">
        <v>1</v>
      </c>
      <c r="P21" s="93">
        <v>1</v>
      </c>
      <c r="Q21" s="512">
        <v>97</v>
      </c>
      <c r="R21" s="519">
        <f t="shared" si="0"/>
        <v>95</v>
      </c>
    </row>
    <row r="22" spans="2:18" s="807" customFormat="1" ht="21" customHeight="1" x14ac:dyDescent="0.2">
      <c r="B22" s="514" t="s">
        <v>164</v>
      </c>
      <c r="C22" s="515"/>
      <c r="D22" s="508"/>
      <c r="E22" s="515">
        <v>7</v>
      </c>
      <c r="F22" s="508">
        <v>7</v>
      </c>
      <c r="G22" s="92"/>
      <c r="H22" s="516"/>
      <c r="I22" s="92">
        <v>74</v>
      </c>
      <c r="J22" s="93">
        <v>73</v>
      </c>
      <c r="K22" s="92"/>
      <c r="L22" s="93"/>
      <c r="M22" s="92">
        <v>24</v>
      </c>
      <c r="N22" s="93">
        <v>25</v>
      </c>
      <c r="O22" s="92">
        <v>1</v>
      </c>
      <c r="P22" s="93">
        <v>1</v>
      </c>
      <c r="Q22" s="512">
        <v>106</v>
      </c>
      <c r="R22" s="519">
        <f t="shared" si="0"/>
        <v>106</v>
      </c>
    </row>
    <row r="23" spans="2:18" s="807" customFormat="1" ht="21" customHeight="1" x14ac:dyDescent="0.2">
      <c r="B23" s="514" t="s">
        <v>2179</v>
      </c>
      <c r="C23" s="515"/>
      <c r="D23" s="508"/>
      <c r="E23" s="515">
        <v>10</v>
      </c>
      <c r="F23" s="508">
        <v>11</v>
      </c>
      <c r="G23" s="92"/>
      <c r="H23" s="516"/>
      <c r="I23" s="92">
        <v>7</v>
      </c>
      <c r="J23" s="93">
        <v>8</v>
      </c>
      <c r="K23" s="92"/>
      <c r="L23" s="93"/>
      <c r="M23" s="92">
        <v>43</v>
      </c>
      <c r="N23" s="93">
        <v>38</v>
      </c>
      <c r="O23" s="92">
        <v>4</v>
      </c>
      <c r="P23" s="93">
        <v>4</v>
      </c>
      <c r="Q23" s="512">
        <v>64</v>
      </c>
      <c r="R23" s="519">
        <f t="shared" si="0"/>
        <v>61</v>
      </c>
    </row>
    <row r="24" spans="2:18" s="807" customFormat="1" ht="21" customHeight="1" x14ac:dyDescent="0.2">
      <c r="B24" s="514" t="s">
        <v>165</v>
      </c>
      <c r="C24" s="515"/>
      <c r="D24" s="508"/>
      <c r="E24" s="515">
        <v>41</v>
      </c>
      <c r="F24" s="508">
        <v>41</v>
      </c>
      <c r="G24" s="92">
        <v>1</v>
      </c>
      <c r="H24" s="516"/>
      <c r="I24" s="92">
        <v>166</v>
      </c>
      <c r="J24" s="93">
        <v>159</v>
      </c>
      <c r="K24" s="92"/>
      <c r="L24" s="93"/>
      <c r="M24" s="92">
        <v>268</v>
      </c>
      <c r="N24" s="93">
        <v>270</v>
      </c>
      <c r="O24" s="92">
        <v>22</v>
      </c>
      <c r="P24" s="93">
        <v>22</v>
      </c>
      <c r="Q24" s="512">
        <v>498</v>
      </c>
      <c r="R24" s="519">
        <f t="shared" si="0"/>
        <v>492</v>
      </c>
    </row>
    <row r="25" spans="2:18" s="807" customFormat="1" ht="21" customHeight="1" x14ac:dyDescent="0.2">
      <c r="B25" s="514" t="s">
        <v>166</v>
      </c>
      <c r="C25" s="515"/>
      <c r="D25" s="508"/>
      <c r="E25" s="515">
        <v>25</v>
      </c>
      <c r="F25" s="508">
        <v>23</v>
      </c>
      <c r="G25" s="92"/>
      <c r="H25" s="516"/>
      <c r="I25" s="92">
        <v>157</v>
      </c>
      <c r="J25" s="93">
        <v>150</v>
      </c>
      <c r="K25" s="92"/>
      <c r="L25" s="93"/>
      <c r="M25" s="92">
        <v>268</v>
      </c>
      <c r="N25" s="93">
        <v>271</v>
      </c>
      <c r="O25" s="92">
        <v>22</v>
      </c>
      <c r="P25" s="93">
        <v>22</v>
      </c>
      <c r="Q25" s="512">
        <v>472</v>
      </c>
      <c r="R25" s="519">
        <f t="shared" si="0"/>
        <v>466</v>
      </c>
    </row>
    <row r="26" spans="2:18" s="807" customFormat="1" ht="21" customHeight="1" x14ac:dyDescent="0.2">
      <c r="B26" s="514" t="s">
        <v>167</v>
      </c>
      <c r="C26" s="515">
        <v>26</v>
      </c>
      <c r="D26" s="508">
        <v>26</v>
      </c>
      <c r="E26" s="515">
        <v>1</v>
      </c>
      <c r="F26" s="508">
        <v>2</v>
      </c>
      <c r="G26" s="92"/>
      <c r="H26" s="516"/>
      <c r="I26" s="92">
        <v>78</v>
      </c>
      <c r="J26" s="93">
        <v>59</v>
      </c>
      <c r="K26" s="92"/>
      <c r="L26" s="93"/>
      <c r="M26" s="92">
        <v>51</v>
      </c>
      <c r="N26" s="93">
        <v>55</v>
      </c>
      <c r="O26" s="92">
        <v>13</v>
      </c>
      <c r="P26" s="93">
        <v>13</v>
      </c>
      <c r="Q26" s="512">
        <v>169</v>
      </c>
      <c r="R26" s="519">
        <f t="shared" si="0"/>
        <v>155</v>
      </c>
    </row>
    <row r="27" spans="2:18" s="807" customFormat="1" ht="21" customHeight="1" x14ac:dyDescent="0.2">
      <c r="B27" s="514" t="s">
        <v>168</v>
      </c>
      <c r="C27" s="515"/>
      <c r="D27" s="508"/>
      <c r="E27" s="515"/>
      <c r="F27" s="508">
        <v>0</v>
      </c>
      <c r="G27" s="92"/>
      <c r="H27" s="516"/>
      <c r="I27" s="92">
        <v>132</v>
      </c>
      <c r="J27" s="93">
        <v>135</v>
      </c>
      <c r="K27" s="92"/>
      <c r="L27" s="93"/>
      <c r="M27" s="92">
        <v>48</v>
      </c>
      <c r="N27" s="93">
        <v>49</v>
      </c>
      <c r="O27" s="92"/>
      <c r="P27" s="524">
        <v>0</v>
      </c>
      <c r="Q27" s="512">
        <v>180</v>
      </c>
      <c r="R27" s="519">
        <f t="shared" si="0"/>
        <v>184</v>
      </c>
    </row>
    <row r="28" spans="2:18" s="807" customFormat="1" ht="21" customHeight="1" x14ac:dyDescent="0.2">
      <c r="B28" s="514" t="s">
        <v>169</v>
      </c>
      <c r="C28" s="515"/>
      <c r="D28" s="508"/>
      <c r="E28" s="515"/>
      <c r="F28" s="508">
        <v>0</v>
      </c>
      <c r="G28" s="92">
        <v>4</v>
      </c>
      <c r="H28" s="93">
        <v>6</v>
      </c>
      <c r="I28" s="92">
        <v>363</v>
      </c>
      <c r="J28" s="93">
        <v>362</v>
      </c>
      <c r="K28" s="92"/>
      <c r="L28" s="93"/>
      <c r="M28" s="92">
        <v>42</v>
      </c>
      <c r="N28" s="93">
        <v>42</v>
      </c>
      <c r="O28" s="92"/>
      <c r="P28" s="524">
        <v>0</v>
      </c>
      <c r="Q28" s="512">
        <v>409</v>
      </c>
      <c r="R28" s="519">
        <f t="shared" si="0"/>
        <v>410</v>
      </c>
    </row>
    <row r="29" spans="2:18" s="807" customFormat="1" ht="21" customHeight="1" x14ac:dyDescent="0.2">
      <c r="B29" s="514" t="s">
        <v>170</v>
      </c>
      <c r="C29" s="515"/>
      <c r="D29" s="508"/>
      <c r="E29" s="515"/>
      <c r="F29" s="508">
        <v>0</v>
      </c>
      <c r="G29" s="92">
        <v>114</v>
      </c>
      <c r="H29" s="93">
        <v>116</v>
      </c>
      <c r="I29" s="92">
        <v>1180</v>
      </c>
      <c r="J29" s="93">
        <v>1141</v>
      </c>
      <c r="K29" s="92"/>
      <c r="L29" s="525"/>
      <c r="M29" s="92">
        <v>10</v>
      </c>
      <c r="N29" s="93">
        <v>11</v>
      </c>
      <c r="O29" s="92">
        <v>4</v>
      </c>
      <c r="P29" s="93">
        <v>4</v>
      </c>
      <c r="Q29" s="512">
        <v>1308</v>
      </c>
      <c r="R29" s="519">
        <f>D29+F29+H29+J29+L29+N29+P29</f>
        <v>1272</v>
      </c>
    </row>
    <row r="30" spans="2:18" s="807" customFormat="1" ht="21" customHeight="1" x14ac:dyDescent="0.2">
      <c r="B30" s="514" t="s">
        <v>171</v>
      </c>
      <c r="C30" s="515"/>
      <c r="D30" s="508"/>
      <c r="E30" s="515">
        <v>1</v>
      </c>
      <c r="F30" s="508">
        <v>1</v>
      </c>
      <c r="G30" s="92"/>
      <c r="H30" s="516"/>
      <c r="I30" s="92">
        <v>861</v>
      </c>
      <c r="J30" s="93">
        <v>854</v>
      </c>
      <c r="K30" s="92"/>
      <c r="L30" s="93"/>
      <c r="M30" s="92">
        <v>26</v>
      </c>
      <c r="N30" s="93">
        <v>26</v>
      </c>
      <c r="O30" s="92"/>
      <c r="P30" s="524">
        <v>0</v>
      </c>
      <c r="Q30" s="512">
        <v>888</v>
      </c>
      <c r="R30" s="519">
        <f t="shared" si="0"/>
        <v>881</v>
      </c>
    </row>
    <row r="31" spans="2:18" s="807" customFormat="1" ht="21" customHeight="1" x14ac:dyDescent="0.2">
      <c r="B31" s="514" t="s">
        <v>2180</v>
      </c>
      <c r="C31" s="515"/>
      <c r="D31" s="508"/>
      <c r="E31" s="515">
        <v>3</v>
      </c>
      <c r="F31" s="508">
        <v>2</v>
      </c>
      <c r="G31" s="92"/>
      <c r="H31" s="516"/>
      <c r="I31" s="92">
        <v>18</v>
      </c>
      <c r="J31" s="93">
        <v>20</v>
      </c>
      <c r="K31" s="92"/>
      <c r="L31" s="93"/>
      <c r="M31" s="92">
        <v>68</v>
      </c>
      <c r="N31" s="93">
        <v>72</v>
      </c>
      <c r="O31" s="92">
        <v>5</v>
      </c>
      <c r="P31" s="93">
        <v>5</v>
      </c>
      <c r="Q31" s="512">
        <v>94</v>
      </c>
      <c r="R31" s="519">
        <f t="shared" si="0"/>
        <v>99</v>
      </c>
    </row>
    <row r="32" spans="2:18" s="807" customFormat="1" ht="21" customHeight="1" x14ac:dyDescent="0.2">
      <c r="B32" s="526" t="s">
        <v>172</v>
      </c>
      <c r="C32" s="527"/>
      <c r="D32" s="528"/>
      <c r="E32" s="527"/>
      <c r="F32" s="528">
        <v>0</v>
      </c>
      <c r="G32" s="394"/>
      <c r="H32" s="529"/>
      <c r="I32" s="394">
        <v>1402</v>
      </c>
      <c r="J32" s="395">
        <v>1417</v>
      </c>
      <c r="K32" s="394"/>
      <c r="L32" s="530"/>
      <c r="M32" s="531">
        <v>1</v>
      </c>
      <c r="N32" s="93">
        <v>1</v>
      </c>
      <c r="O32" s="394"/>
      <c r="P32" s="529">
        <v>0</v>
      </c>
      <c r="Q32" s="532">
        <v>1403</v>
      </c>
      <c r="R32" s="533">
        <f>D32+F32+H32+J32+L32+N32+P32</f>
        <v>1418</v>
      </c>
    </row>
    <row r="33" spans="2:18" s="807" customFormat="1" ht="21" customHeight="1" x14ac:dyDescent="0.2">
      <c r="B33" s="534" t="s">
        <v>1739</v>
      </c>
      <c r="C33" s="515"/>
      <c r="D33" s="508"/>
      <c r="E33" s="92">
        <v>1</v>
      </c>
      <c r="F33" s="508">
        <v>1</v>
      </c>
      <c r="G33" s="92">
        <v>1</v>
      </c>
      <c r="H33" s="508">
        <v>1</v>
      </c>
      <c r="I33" s="92">
        <v>2</v>
      </c>
      <c r="J33" s="93">
        <v>1</v>
      </c>
      <c r="K33" s="92"/>
      <c r="L33" s="525"/>
      <c r="M33" s="92">
        <v>3</v>
      </c>
      <c r="N33" s="93">
        <v>3</v>
      </c>
      <c r="O33" s="92"/>
      <c r="P33" s="516">
        <v>0</v>
      </c>
      <c r="Q33" s="532">
        <v>7</v>
      </c>
      <c r="R33" s="533">
        <f t="shared" si="0"/>
        <v>6</v>
      </c>
    </row>
    <row r="34" spans="2:18" s="807" customFormat="1" ht="21" customHeight="1" thickBot="1" x14ac:dyDescent="0.25">
      <c r="B34" s="535" t="s">
        <v>1740</v>
      </c>
      <c r="C34" s="536"/>
      <c r="D34" s="537"/>
      <c r="E34" s="538"/>
      <c r="F34" s="537">
        <v>0</v>
      </c>
      <c r="G34" s="538">
        <v>12</v>
      </c>
      <c r="H34" s="537">
        <v>12</v>
      </c>
      <c r="I34" s="538">
        <v>293</v>
      </c>
      <c r="J34" s="539">
        <v>287</v>
      </c>
      <c r="K34" s="538"/>
      <c r="L34" s="540"/>
      <c r="M34" s="538">
        <v>7</v>
      </c>
      <c r="N34" s="539">
        <v>7</v>
      </c>
      <c r="O34" s="538">
        <v>5</v>
      </c>
      <c r="P34" s="1318">
        <v>5</v>
      </c>
      <c r="Q34" s="541">
        <v>317</v>
      </c>
      <c r="R34" s="542">
        <f t="shared" si="0"/>
        <v>311</v>
      </c>
    </row>
    <row r="35" spans="2:18" ht="29.4" customHeight="1" x14ac:dyDescent="0.2">
      <c r="B35" s="67" t="s">
        <v>2014</v>
      </c>
      <c r="C35" s="1342"/>
      <c r="D35" s="504"/>
      <c r="E35" s="1342"/>
      <c r="F35" s="504"/>
      <c r="G35" s="1342"/>
      <c r="H35" s="504"/>
      <c r="I35" s="1342"/>
      <c r="J35" s="543"/>
      <c r="K35" s="1342"/>
      <c r="L35" s="504"/>
      <c r="M35" s="1342"/>
      <c r="N35" s="504"/>
      <c r="O35" s="1342"/>
      <c r="P35" s="544"/>
      <c r="Q35" s="1362"/>
      <c r="R35" s="505"/>
    </row>
    <row r="36" spans="2:18" ht="27" customHeight="1" x14ac:dyDescent="0.2">
      <c r="B36" s="545" t="s">
        <v>2181</v>
      </c>
      <c r="C36" s="1342"/>
      <c r="D36" s="504"/>
      <c r="E36" s="1342"/>
      <c r="F36" s="504"/>
      <c r="G36" s="1342"/>
      <c r="H36" s="504"/>
      <c r="I36" s="1342"/>
      <c r="J36" s="504"/>
      <c r="K36" s="1342"/>
      <c r="L36" s="504"/>
      <c r="M36" s="1342"/>
      <c r="N36" s="504"/>
      <c r="O36" s="1342"/>
      <c r="P36" s="544"/>
      <c r="Q36" s="1362"/>
      <c r="R36" s="505"/>
    </row>
    <row r="37" spans="2:18" ht="27" customHeight="1" x14ac:dyDescent="0.2">
      <c r="B37" s="810"/>
      <c r="C37" s="783"/>
      <c r="E37" s="783"/>
      <c r="G37" s="783"/>
      <c r="I37" s="783"/>
      <c r="K37" s="783"/>
      <c r="M37" s="783"/>
      <c r="O37" s="783"/>
      <c r="P37" s="809"/>
    </row>
    <row r="38" spans="2:18" ht="27" customHeight="1" x14ac:dyDescent="0.2">
      <c r="B38" s="810"/>
      <c r="C38" s="783"/>
      <c r="E38" s="783"/>
      <c r="G38" s="783"/>
      <c r="I38" s="783"/>
      <c r="K38" s="783"/>
      <c r="M38" s="783"/>
      <c r="O38" s="783"/>
      <c r="P38" s="809"/>
    </row>
    <row r="39" spans="2:18" ht="27" customHeight="1" x14ac:dyDescent="0.2">
      <c r="B39" s="810"/>
      <c r="C39" s="783"/>
      <c r="E39" s="783"/>
      <c r="G39" s="783"/>
      <c r="I39" s="783"/>
      <c r="K39" s="783"/>
      <c r="M39" s="783"/>
      <c r="O39" s="783"/>
      <c r="P39" s="809"/>
    </row>
    <row r="40" spans="2:18" ht="27" customHeight="1" x14ac:dyDescent="0.2">
      <c r="B40" s="810"/>
      <c r="C40" s="783"/>
      <c r="E40" s="783"/>
      <c r="G40" s="783"/>
      <c r="I40" s="783"/>
      <c r="K40" s="783"/>
      <c r="M40" s="783"/>
      <c r="O40" s="783"/>
      <c r="P40" s="809"/>
    </row>
    <row r="41" spans="2:18" ht="27" customHeight="1" x14ac:dyDescent="0.2">
      <c r="B41" s="810"/>
      <c r="C41" s="783"/>
      <c r="E41" s="783"/>
      <c r="G41" s="783"/>
      <c r="I41" s="783"/>
      <c r="K41" s="783"/>
      <c r="M41" s="783"/>
      <c r="O41" s="783"/>
      <c r="P41" s="809"/>
    </row>
    <row r="42" spans="2:18" ht="27" customHeight="1" x14ac:dyDescent="0.2">
      <c r="B42" s="810"/>
      <c r="C42" s="783"/>
      <c r="E42" s="783"/>
      <c r="G42" s="783"/>
      <c r="I42" s="783"/>
      <c r="K42" s="783"/>
      <c r="M42" s="783"/>
      <c r="O42" s="783"/>
      <c r="P42" s="809"/>
    </row>
    <row r="43" spans="2:18" ht="27" customHeight="1" x14ac:dyDescent="0.2">
      <c r="B43" s="810"/>
      <c r="C43" s="783"/>
      <c r="E43" s="783"/>
      <c r="G43" s="783"/>
      <c r="I43" s="783"/>
      <c r="K43" s="783"/>
      <c r="M43" s="783"/>
      <c r="O43" s="783"/>
      <c r="P43" s="809"/>
    </row>
    <row r="44" spans="2:18" ht="27" customHeight="1" x14ac:dyDescent="0.2">
      <c r="B44" s="810"/>
      <c r="C44" s="783"/>
      <c r="E44" s="783"/>
      <c r="G44" s="783"/>
      <c r="I44" s="783"/>
      <c r="K44" s="783"/>
      <c r="M44" s="783"/>
      <c r="O44" s="783"/>
      <c r="P44" s="809"/>
    </row>
    <row r="45" spans="2:18" ht="27" customHeight="1" x14ac:dyDescent="0.2">
      <c r="B45" s="810"/>
      <c r="C45" s="783"/>
      <c r="E45" s="783"/>
      <c r="G45" s="783"/>
      <c r="I45" s="783"/>
      <c r="K45" s="783"/>
      <c r="M45" s="783"/>
      <c r="O45" s="783"/>
      <c r="P45" s="809"/>
    </row>
    <row r="46" spans="2:18" ht="27" customHeight="1" x14ac:dyDescent="0.2">
      <c r="B46" s="810"/>
      <c r="C46" s="783"/>
      <c r="E46" s="783"/>
      <c r="G46" s="783"/>
      <c r="I46" s="783"/>
      <c r="K46" s="783"/>
      <c r="M46" s="783"/>
      <c r="O46" s="783"/>
      <c r="P46" s="809"/>
    </row>
    <row r="47" spans="2:18" ht="27" customHeight="1" x14ac:dyDescent="0.2">
      <c r="B47" s="810"/>
      <c r="C47" s="783"/>
      <c r="E47" s="783"/>
      <c r="G47" s="783"/>
      <c r="I47" s="783"/>
      <c r="K47" s="783"/>
      <c r="M47" s="783"/>
      <c r="O47" s="783"/>
      <c r="P47" s="809"/>
    </row>
    <row r="48" spans="2:18" ht="27" customHeight="1" x14ac:dyDescent="0.2">
      <c r="B48" s="810"/>
      <c r="C48" s="783"/>
      <c r="E48" s="783"/>
      <c r="G48" s="783"/>
      <c r="I48" s="783"/>
      <c r="K48" s="783"/>
      <c r="M48" s="783"/>
      <c r="O48" s="783"/>
      <c r="P48" s="809"/>
    </row>
    <row r="49" spans="2:16" ht="27" customHeight="1" x14ac:dyDescent="0.2">
      <c r="B49" s="810"/>
      <c r="C49" s="783"/>
      <c r="E49" s="783"/>
      <c r="G49" s="783"/>
      <c r="I49" s="783"/>
      <c r="K49" s="783"/>
      <c r="M49" s="783"/>
      <c r="O49" s="783"/>
      <c r="P49" s="809"/>
    </row>
    <row r="50" spans="2:16" ht="27" customHeight="1" x14ac:dyDescent="0.2">
      <c r="B50" s="810"/>
      <c r="C50" s="783"/>
      <c r="E50" s="783"/>
      <c r="G50" s="783"/>
      <c r="I50" s="783"/>
      <c r="K50" s="783"/>
      <c r="M50" s="783"/>
      <c r="O50" s="783"/>
      <c r="P50" s="809"/>
    </row>
    <row r="51" spans="2:16" ht="27" customHeight="1" x14ac:dyDescent="0.2">
      <c r="B51" s="810"/>
      <c r="C51" s="783"/>
      <c r="E51" s="783"/>
      <c r="G51" s="783"/>
      <c r="I51" s="783"/>
      <c r="K51" s="783"/>
      <c r="M51" s="783"/>
      <c r="O51" s="783"/>
      <c r="P51" s="809"/>
    </row>
    <row r="52" spans="2:16" ht="27" customHeight="1" x14ac:dyDescent="0.2">
      <c r="B52" s="810"/>
      <c r="C52" s="783"/>
      <c r="E52" s="783"/>
      <c r="G52" s="783"/>
      <c r="I52" s="783"/>
      <c r="K52" s="783"/>
      <c r="M52" s="783"/>
      <c r="O52" s="783"/>
      <c r="P52" s="809"/>
    </row>
    <row r="53" spans="2:16" ht="27" customHeight="1" x14ac:dyDescent="0.2">
      <c r="B53" s="810"/>
      <c r="C53" s="783"/>
      <c r="E53" s="783"/>
      <c r="G53" s="783"/>
      <c r="I53" s="783"/>
      <c r="K53" s="783"/>
      <c r="M53" s="783"/>
      <c r="O53" s="783"/>
      <c r="P53" s="809"/>
    </row>
    <row r="54" spans="2:16" ht="27" customHeight="1" x14ac:dyDescent="0.2">
      <c r="B54" s="810"/>
      <c r="C54" s="783"/>
      <c r="E54" s="783"/>
      <c r="G54" s="783"/>
      <c r="I54" s="783"/>
      <c r="K54" s="783"/>
      <c r="M54" s="783"/>
      <c r="O54" s="783"/>
      <c r="P54" s="809"/>
    </row>
    <row r="55" spans="2:16" ht="27" customHeight="1" x14ac:dyDescent="0.2">
      <c r="B55" s="810"/>
      <c r="C55" s="783"/>
      <c r="E55" s="783"/>
      <c r="G55" s="783"/>
      <c r="I55" s="783"/>
      <c r="K55" s="783"/>
      <c r="M55" s="783"/>
      <c r="O55" s="783"/>
      <c r="P55" s="809"/>
    </row>
    <row r="56" spans="2:16" ht="27" customHeight="1" x14ac:dyDescent="0.2">
      <c r="B56" s="810"/>
      <c r="C56" s="783"/>
      <c r="E56" s="783"/>
      <c r="G56" s="783"/>
      <c r="I56" s="783"/>
      <c r="K56" s="783"/>
      <c r="M56" s="783"/>
      <c r="O56" s="783"/>
      <c r="P56" s="809"/>
    </row>
    <row r="57" spans="2:16" ht="27" customHeight="1" x14ac:dyDescent="0.2">
      <c r="B57" s="810"/>
      <c r="C57" s="783"/>
      <c r="E57" s="783"/>
      <c r="G57" s="783"/>
      <c r="I57" s="783"/>
      <c r="K57" s="783"/>
      <c r="M57" s="783"/>
      <c r="O57" s="783"/>
      <c r="P57" s="809"/>
    </row>
    <row r="58" spans="2:16" ht="27" customHeight="1" x14ac:dyDescent="0.2">
      <c r="B58" s="810"/>
      <c r="C58" s="783"/>
      <c r="E58" s="783"/>
      <c r="G58" s="783"/>
      <c r="I58" s="783"/>
      <c r="K58" s="783"/>
      <c r="M58" s="783"/>
      <c r="O58" s="783"/>
      <c r="P58" s="809"/>
    </row>
    <row r="59" spans="2:16" ht="27" customHeight="1" x14ac:dyDescent="0.2">
      <c r="B59" s="810"/>
      <c r="C59" s="783"/>
      <c r="E59" s="783"/>
      <c r="G59" s="783"/>
      <c r="I59" s="783"/>
      <c r="K59" s="783"/>
      <c r="M59" s="783"/>
      <c r="O59" s="783"/>
      <c r="P59" s="809"/>
    </row>
    <row r="60" spans="2:16" ht="27" customHeight="1" x14ac:dyDescent="0.2">
      <c r="B60" s="810"/>
      <c r="C60" s="783"/>
      <c r="E60" s="783"/>
      <c r="G60" s="783"/>
      <c r="I60" s="783"/>
      <c r="K60" s="783"/>
      <c r="M60" s="783"/>
      <c r="O60" s="783"/>
      <c r="P60" s="809"/>
    </row>
    <row r="61" spans="2:16" ht="27" customHeight="1" x14ac:dyDescent="0.2">
      <c r="B61" s="810"/>
      <c r="C61" s="783"/>
      <c r="E61" s="783"/>
      <c r="G61" s="783"/>
      <c r="I61" s="783"/>
      <c r="K61" s="783"/>
      <c r="M61" s="783"/>
      <c r="O61" s="783"/>
      <c r="P61" s="809"/>
    </row>
  </sheetData>
  <mergeCells count="9">
    <mergeCell ref="M4:N5"/>
    <mergeCell ref="O4:P5"/>
    <mergeCell ref="Q4:R5"/>
    <mergeCell ref="B4:B5"/>
    <mergeCell ref="C4:D5"/>
    <mergeCell ref="E4:F5"/>
    <mergeCell ref="G4:H5"/>
    <mergeCell ref="I4:J5"/>
    <mergeCell ref="K4:L5"/>
  </mergeCells>
  <phoneticPr fontId="6"/>
  <printOptions horizontalCentered="1"/>
  <pageMargins left="0.78740157480314965" right="0.78740157480314965" top="0.78740157480314965" bottom="0.78740157480314965" header="0.51181102362204722" footer="0.51181102362204722"/>
  <pageSetup paperSize="9" scale="64"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Y513"/>
  <sheetViews>
    <sheetView view="pageBreakPreview" topLeftCell="A43" zoomScaleNormal="100" zoomScaleSheetLayoutView="100" workbookViewId="0">
      <selection activeCell="H52" sqref="H52"/>
    </sheetView>
  </sheetViews>
  <sheetFormatPr defaultColWidth="9" defaultRowHeight="12" x14ac:dyDescent="0.2"/>
  <cols>
    <col min="1" max="1" width="7.6328125" style="787" customWidth="1"/>
    <col min="2" max="2" width="5.54296875" style="32" customWidth="1"/>
    <col min="3" max="3" width="5.6328125" style="393" customWidth="1"/>
    <col min="4" max="4" width="6.90625" style="33" customWidth="1"/>
    <col min="5" max="5" width="6.90625" style="32" customWidth="1"/>
    <col min="6" max="6" width="6.90625" style="33" customWidth="1"/>
    <col min="7" max="18" width="6.90625" style="731" customWidth="1"/>
    <col min="19" max="19" width="7.453125" style="731" customWidth="1"/>
    <col min="20" max="20" width="9.08984375" style="731" customWidth="1"/>
    <col min="21" max="21" width="10.1796875" style="731" customWidth="1"/>
    <col min="22" max="22" width="2.453125" style="783" customWidth="1"/>
    <col min="23" max="256" width="9" style="783"/>
    <col min="257" max="257" width="7.6328125" style="783" customWidth="1"/>
    <col min="258" max="258" width="5.54296875" style="783" customWidth="1"/>
    <col min="259" max="259" width="5.6328125" style="783" customWidth="1"/>
    <col min="260" max="274" width="6.90625" style="783" customWidth="1"/>
    <col min="275" max="276" width="7.453125" style="783" customWidth="1"/>
    <col min="277" max="277" width="10.1796875" style="783" customWidth="1"/>
    <col min="278" max="278" width="2.453125" style="783" customWidth="1"/>
    <col min="279" max="512" width="9" style="783"/>
    <col min="513" max="513" width="7.6328125" style="783" customWidth="1"/>
    <col min="514" max="514" width="5.54296875" style="783" customWidth="1"/>
    <col min="515" max="515" width="5.6328125" style="783" customWidth="1"/>
    <col min="516" max="530" width="6.90625" style="783" customWidth="1"/>
    <col min="531" max="532" width="7.453125" style="783" customWidth="1"/>
    <col min="533" max="533" width="10.1796875" style="783" customWidth="1"/>
    <col min="534" max="534" width="2.453125" style="783" customWidth="1"/>
    <col min="535" max="768" width="9" style="783"/>
    <col min="769" max="769" width="7.6328125" style="783" customWidth="1"/>
    <col min="770" max="770" width="5.54296875" style="783" customWidth="1"/>
    <col min="771" max="771" width="5.6328125" style="783" customWidth="1"/>
    <col min="772" max="786" width="6.90625" style="783" customWidth="1"/>
    <col min="787" max="788" width="7.453125" style="783" customWidth="1"/>
    <col min="789" max="789" width="10.1796875" style="783" customWidth="1"/>
    <col min="790" max="790" width="2.453125" style="783" customWidth="1"/>
    <col min="791" max="1024" width="9" style="783"/>
    <col min="1025" max="1025" width="7.6328125" style="783" customWidth="1"/>
    <col min="1026" max="1026" width="5.54296875" style="783" customWidth="1"/>
    <col min="1027" max="1027" width="5.6328125" style="783" customWidth="1"/>
    <col min="1028" max="1042" width="6.90625" style="783" customWidth="1"/>
    <col min="1043" max="1044" width="7.453125" style="783" customWidth="1"/>
    <col min="1045" max="1045" width="10.1796875" style="783" customWidth="1"/>
    <col min="1046" max="1046" width="2.453125" style="783" customWidth="1"/>
    <col min="1047" max="1280" width="9" style="783"/>
    <col min="1281" max="1281" width="7.6328125" style="783" customWidth="1"/>
    <col min="1282" max="1282" width="5.54296875" style="783" customWidth="1"/>
    <col min="1283" max="1283" width="5.6328125" style="783" customWidth="1"/>
    <col min="1284" max="1298" width="6.90625" style="783" customWidth="1"/>
    <col min="1299" max="1300" width="7.453125" style="783" customWidth="1"/>
    <col min="1301" max="1301" width="10.1796875" style="783" customWidth="1"/>
    <col min="1302" max="1302" width="2.453125" style="783" customWidth="1"/>
    <col min="1303" max="1536" width="9" style="783"/>
    <col min="1537" max="1537" width="7.6328125" style="783" customWidth="1"/>
    <col min="1538" max="1538" width="5.54296875" style="783" customWidth="1"/>
    <col min="1539" max="1539" width="5.6328125" style="783" customWidth="1"/>
    <col min="1540" max="1554" width="6.90625" style="783" customWidth="1"/>
    <col min="1555" max="1556" width="7.453125" style="783" customWidth="1"/>
    <col min="1557" max="1557" width="10.1796875" style="783" customWidth="1"/>
    <col min="1558" max="1558" width="2.453125" style="783" customWidth="1"/>
    <col min="1559" max="1792" width="9" style="783"/>
    <col min="1793" max="1793" width="7.6328125" style="783" customWidth="1"/>
    <col min="1794" max="1794" width="5.54296875" style="783" customWidth="1"/>
    <col min="1795" max="1795" width="5.6328125" style="783" customWidth="1"/>
    <col min="1796" max="1810" width="6.90625" style="783" customWidth="1"/>
    <col min="1811" max="1812" width="7.453125" style="783" customWidth="1"/>
    <col min="1813" max="1813" width="10.1796875" style="783" customWidth="1"/>
    <col min="1814" max="1814" width="2.453125" style="783" customWidth="1"/>
    <col min="1815" max="2048" width="9" style="783"/>
    <col min="2049" max="2049" width="7.6328125" style="783" customWidth="1"/>
    <col min="2050" max="2050" width="5.54296875" style="783" customWidth="1"/>
    <col min="2051" max="2051" width="5.6328125" style="783" customWidth="1"/>
    <col min="2052" max="2066" width="6.90625" style="783" customWidth="1"/>
    <col min="2067" max="2068" width="7.453125" style="783" customWidth="1"/>
    <col min="2069" max="2069" width="10.1796875" style="783" customWidth="1"/>
    <col min="2070" max="2070" width="2.453125" style="783" customWidth="1"/>
    <col min="2071" max="2304" width="9" style="783"/>
    <col min="2305" max="2305" width="7.6328125" style="783" customWidth="1"/>
    <col min="2306" max="2306" width="5.54296875" style="783" customWidth="1"/>
    <col min="2307" max="2307" width="5.6328125" style="783" customWidth="1"/>
    <col min="2308" max="2322" width="6.90625" style="783" customWidth="1"/>
    <col min="2323" max="2324" width="7.453125" style="783" customWidth="1"/>
    <col min="2325" max="2325" width="10.1796875" style="783" customWidth="1"/>
    <col min="2326" max="2326" width="2.453125" style="783" customWidth="1"/>
    <col min="2327" max="2560" width="9" style="783"/>
    <col min="2561" max="2561" width="7.6328125" style="783" customWidth="1"/>
    <col min="2562" max="2562" width="5.54296875" style="783" customWidth="1"/>
    <col min="2563" max="2563" width="5.6328125" style="783" customWidth="1"/>
    <col min="2564" max="2578" width="6.90625" style="783" customWidth="1"/>
    <col min="2579" max="2580" width="7.453125" style="783" customWidth="1"/>
    <col min="2581" max="2581" width="10.1796875" style="783" customWidth="1"/>
    <col min="2582" max="2582" width="2.453125" style="783" customWidth="1"/>
    <col min="2583" max="2816" width="9" style="783"/>
    <col min="2817" max="2817" width="7.6328125" style="783" customWidth="1"/>
    <col min="2818" max="2818" width="5.54296875" style="783" customWidth="1"/>
    <col min="2819" max="2819" width="5.6328125" style="783" customWidth="1"/>
    <col min="2820" max="2834" width="6.90625" style="783" customWidth="1"/>
    <col min="2835" max="2836" width="7.453125" style="783" customWidth="1"/>
    <col min="2837" max="2837" width="10.1796875" style="783" customWidth="1"/>
    <col min="2838" max="2838" width="2.453125" style="783" customWidth="1"/>
    <col min="2839" max="3072" width="9" style="783"/>
    <col min="3073" max="3073" width="7.6328125" style="783" customWidth="1"/>
    <col min="3074" max="3074" width="5.54296875" style="783" customWidth="1"/>
    <col min="3075" max="3075" width="5.6328125" style="783" customWidth="1"/>
    <col min="3076" max="3090" width="6.90625" style="783" customWidth="1"/>
    <col min="3091" max="3092" width="7.453125" style="783" customWidth="1"/>
    <col min="3093" max="3093" width="10.1796875" style="783" customWidth="1"/>
    <col min="3094" max="3094" width="2.453125" style="783" customWidth="1"/>
    <col min="3095" max="3328" width="9" style="783"/>
    <col min="3329" max="3329" width="7.6328125" style="783" customWidth="1"/>
    <col min="3330" max="3330" width="5.54296875" style="783" customWidth="1"/>
    <col min="3331" max="3331" width="5.6328125" style="783" customWidth="1"/>
    <col min="3332" max="3346" width="6.90625" style="783" customWidth="1"/>
    <col min="3347" max="3348" width="7.453125" style="783" customWidth="1"/>
    <col min="3349" max="3349" width="10.1796875" style="783" customWidth="1"/>
    <col min="3350" max="3350" width="2.453125" style="783" customWidth="1"/>
    <col min="3351" max="3584" width="9" style="783"/>
    <col min="3585" max="3585" width="7.6328125" style="783" customWidth="1"/>
    <col min="3586" max="3586" width="5.54296875" style="783" customWidth="1"/>
    <col min="3587" max="3587" width="5.6328125" style="783" customWidth="1"/>
    <col min="3588" max="3602" width="6.90625" style="783" customWidth="1"/>
    <col min="3603" max="3604" width="7.453125" style="783" customWidth="1"/>
    <col min="3605" max="3605" width="10.1796875" style="783" customWidth="1"/>
    <col min="3606" max="3606" width="2.453125" style="783" customWidth="1"/>
    <col min="3607" max="3840" width="9" style="783"/>
    <col min="3841" max="3841" width="7.6328125" style="783" customWidth="1"/>
    <col min="3842" max="3842" width="5.54296875" style="783" customWidth="1"/>
    <col min="3843" max="3843" width="5.6328125" style="783" customWidth="1"/>
    <col min="3844" max="3858" width="6.90625" style="783" customWidth="1"/>
    <col min="3859" max="3860" width="7.453125" style="783" customWidth="1"/>
    <col min="3861" max="3861" width="10.1796875" style="783" customWidth="1"/>
    <col min="3862" max="3862" width="2.453125" style="783" customWidth="1"/>
    <col min="3863" max="4096" width="9" style="783"/>
    <col min="4097" max="4097" width="7.6328125" style="783" customWidth="1"/>
    <col min="4098" max="4098" width="5.54296875" style="783" customWidth="1"/>
    <col min="4099" max="4099" width="5.6328125" style="783" customWidth="1"/>
    <col min="4100" max="4114" width="6.90625" style="783" customWidth="1"/>
    <col min="4115" max="4116" width="7.453125" style="783" customWidth="1"/>
    <col min="4117" max="4117" width="10.1796875" style="783" customWidth="1"/>
    <col min="4118" max="4118" width="2.453125" style="783" customWidth="1"/>
    <col min="4119" max="4352" width="9" style="783"/>
    <col min="4353" max="4353" width="7.6328125" style="783" customWidth="1"/>
    <col min="4354" max="4354" width="5.54296875" style="783" customWidth="1"/>
    <col min="4355" max="4355" width="5.6328125" style="783" customWidth="1"/>
    <col min="4356" max="4370" width="6.90625" style="783" customWidth="1"/>
    <col min="4371" max="4372" width="7.453125" style="783" customWidth="1"/>
    <col min="4373" max="4373" width="10.1796875" style="783" customWidth="1"/>
    <col min="4374" max="4374" width="2.453125" style="783" customWidth="1"/>
    <col min="4375" max="4608" width="9" style="783"/>
    <col min="4609" max="4609" width="7.6328125" style="783" customWidth="1"/>
    <col min="4610" max="4610" width="5.54296875" style="783" customWidth="1"/>
    <col min="4611" max="4611" width="5.6328125" style="783" customWidth="1"/>
    <col min="4612" max="4626" width="6.90625" style="783" customWidth="1"/>
    <col min="4627" max="4628" width="7.453125" style="783" customWidth="1"/>
    <col min="4629" max="4629" width="10.1796875" style="783" customWidth="1"/>
    <col min="4630" max="4630" width="2.453125" style="783" customWidth="1"/>
    <col min="4631" max="4864" width="9" style="783"/>
    <col min="4865" max="4865" width="7.6328125" style="783" customWidth="1"/>
    <col min="4866" max="4866" width="5.54296875" style="783" customWidth="1"/>
    <col min="4867" max="4867" width="5.6328125" style="783" customWidth="1"/>
    <col min="4868" max="4882" width="6.90625" style="783" customWidth="1"/>
    <col min="4883" max="4884" width="7.453125" style="783" customWidth="1"/>
    <col min="4885" max="4885" width="10.1796875" style="783" customWidth="1"/>
    <col min="4886" max="4886" width="2.453125" style="783" customWidth="1"/>
    <col min="4887" max="5120" width="9" style="783"/>
    <col min="5121" max="5121" width="7.6328125" style="783" customWidth="1"/>
    <col min="5122" max="5122" width="5.54296875" style="783" customWidth="1"/>
    <col min="5123" max="5123" width="5.6328125" style="783" customWidth="1"/>
    <col min="5124" max="5138" width="6.90625" style="783" customWidth="1"/>
    <col min="5139" max="5140" width="7.453125" style="783" customWidth="1"/>
    <col min="5141" max="5141" width="10.1796875" style="783" customWidth="1"/>
    <col min="5142" max="5142" width="2.453125" style="783" customWidth="1"/>
    <col min="5143" max="5376" width="9" style="783"/>
    <col min="5377" max="5377" width="7.6328125" style="783" customWidth="1"/>
    <col min="5378" max="5378" width="5.54296875" style="783" customWidth="1"/>
    <col min="5379" max="5379" width="5.6328125" style="783" customWidth="1"/>
    <col min="5380" max="5394" width="6.90625" style="783" customWidth="1"/>
    <col min="5395" max="5396" width="7.453125" style="783" customWidth="1"/>
    <col min="5397" max="5397" width="10.1796875" style="783" customWidth="1"/>
    <col min="5398" max="5398" width="2.453125" style="783" customWidth="1"/>
    <col min="5399" max="5632" width="9" style="783"/>
    <col min="5633" max="5633" width="7.6328125" style="783" customWidth="1"/>
    <col min="5634" max="5634" width="5.54296875" style="783" customWidth="1"/>
    <col min="5635" max="5635" width="5.6328125" style="783" customWidth="1"/>
    <col min="5636" max="5650" width="6.90625" style="783" customWidth="1"/>
    <col min="5651" max="5652" width="7.453125" style="783" customWidth="1"/>
    <col min="5653" max="5653" width="10.1796875" style="783" customWidth="1"/>
    <col min="5654" max="5654" width="2.453125" style="783" customWidth="1"/>
    <col min="5655" max="5888" width="9" style="783"/>
    <col min="5889" max="5889" width="7.6328125" style="783" customWidth="1"/>
    <col min="5890" max="5890" width="5.54296875" style="783" customWidth="1"/>
    <col min="5891" max="5891" width="5.6328125" style="783" customWidth="1"/>
    <col min="5892" max="5906" width="6.90625" style="783" customWidth="1"/>
    <col min="5907" max="5908" width="7.453125" style="783" customWidth="1"/>
    <col min="5909" max="5909" width="10.1796875" style="783" customWidth="1"/>
    <col min="5910" max="5910" width="2.453125" style="783" customWidth="1"/>
    <col min="5911" max="6144" width="9" style="783"/>
    <col min="6145" max="6145" width="7.6328125" style="783" customWidth="1"/>
    <col min="6146" max="6146" width="5.54296875" style="783" customWidth="1"/>
    <col min="6147" max="6147" width="5.6328125" style="783" customWidth="1"/>
    <col min="6148" max="6162" width="6.90625" style="783" customWidth="1"/>
    <col min="6163" max="6164" width="7.453125" style="783" customWidth="1"/>
    <col min="6165" max="6165" width="10.1796875" style="783" customWidth="1"/>
    <col min="6166" max="6166" width="2.453125" style="783" customWidth="1"/>
    <col min="6167" max="6400" width="9" style="783"/>
    <col min="6401" max="6401" width="7.6328125" style="783" customWidth="1"/>
    <col min="6402" max="6402" width="5.54296875" style="783" customWidth="1"/>
    <col min="6403" max="6403" width="5.6328125" style="783" customWidth="1"/>
    <col min="6404" max="6418" width="6.90625" style="783" customWidth="1"/>
    <col min="6419" max="6420" width="7.453125" style="783" customWidth="1"/>
    <col min="6421" max="6421" width="10.1796875" style="783" customWidth="1"/>
    <col min="6422" max="6422" width="2.453125" style="783" customWidth="1"/>
    <col min="6423" max="6656" width="9" style="783"/>
    <col min="6657" max="6657" width="7.6328125" style="783" customWidth="1"/>
    <col min="6658" max="6658" width="5.54296875" style="783" customWidth="1"/>
    <col min="6659" max="6659" width="5.6328125" style="783" customWidth="1"/>
    <col min="6660" max="6674" width="6.90625" style="783" customWidth="1"/>
    <col min="6675" max="6676" width="7.453125" style="783" customWidth="1"/>
    <col min="6677" max="6677" width="10.1796875" style="783" customWidth="1"/>
    <col min="6678" max="6678" width="2.453125" style="783" customWidth="1"/>
    <col min="6679" max="6912" width="9" style="783"/>
    <col min="6913" max="6913" width="7.6328125" style="783" customWidth="1"/>
    <col min="6914" max="6914" width="5.54296875" style="783" customWidth="1"/>
    <col min="6915" max="6915" width="5.6328125" style="783" customWidth="1"/>
    <col min="6916" max="6930" width="6.90625" style="783" customWidth="1"/>
    <col min="6931" max="6932" width="7.453125" style="783" customWidth="1"/>
    <col min="6933" max="6933" width="10.1796875" style="783" customWidth="1"/>
    <col min="6934" max="6934" width="2.453125" style="783" customWidth="1"/>
    <col min="6935" max="7168" width="9" style="783"/>
    <col min="7169" max="7169" width="7.6328125" style="783" customWidth="1"/>
    <col min="7170" max="7170" width="5.54296875" style="783" customWidth="1"/>
    <col min="7171" max="7171" width="5.6328125" style="783" customWidth="1"/>
    <col min="7172" max="7186" width="6.90625" style="783" customWidth="1"/>
    <col min="7187" max="7188" width="7.453125" style="783" customWidth="1"/>
    <col min="7189" max="7189" width="10.1796875" style="783" customWidth="1"/>
    <col min="7190" max="7190" width="2.453125" style="783" customWidth="1"/>
    <col min="7191" max="7424" width="9" style="783"/>
    <col min="7425" max="7425" width="7.6328125" style="783" customWidth="1"/>
    <col min="7426" max="7426" width="5.54296875" style="783" customWidth="1"/>
    <col min="7427" max="7427" width="5.6328125" style="783" customWidth="1"/>
    <col min="7428" max="7442" width="6.90625" style="783" customWidth="1"/>
    <col min="7443" max="7444" width="7.453125" style="783" customWidth="1"/>
    <col min="7445" max="7445" width="10.1796875" style="783" customWidth="1"/>
    <col min="7446" max="7446" width="2.453125" style="783" customWidth="1"/>
    <col min="7447" max="7680" width="9" style="783"/>
    <col min="7681" max="7681" width="7.6328125" style="783" customWidth="1"/>
    <col min="7682" max="7682" width="5.54296875" style="783" customWidth="1"/>
    <col min="7683" max="7683" width="5.6328125" style="783" customWidth="1"/>
    <col min="7684" max="7698" width="6.90625" style="783" customWidth="1"/>
    <col min="7699" max="7700" width="7.453125" style="783" customWidth="1"/>
    <col min="7701" max="7701" width="10.1796875" style="783" customWidth="1"/>
    <col min="7702" max="7702" width="2.453125" style="783" customWidth="1"/>
    <col min="7703" max="7936" width="9" style="783"/>
    <col min="7937" max="7937" width="7.6328125" style="783" customWidth="1"/>
    <col min="7938" max="7938" width="5.54296875" style="783" customWidth="1"/>
    <col min="7939" max="7939" width="5.6328125" style="783" customWidth="1"/>
    <col min="7940" max="7954" width="6.90625" style="783" customWidth="1"/>
    <col min="7955" max="7956" width="7.453125" style="783" customWidth="1"/>
    <col min="7957" max="7957" width="10.1796875" style="783" customWidth="1"/>
    <col min="7958" max="7958" width="2.453125" style="783" customWidth="1"/>
    <col min="7959" max="8192" width="9" style="783"/>
    <col min="8193" max="8193" width="7.6328125" style="783" customWidth="1"/>
    <col min="8194" max="8194" width="5.54296875" style="783" customWidth="1"/>
    <col min="8195" max="8195" width="5.6328125" style="783" customWidth="1"/>
    <col min="8196" max="8210" width="6.90625" style="783" customWidth="1"/>
    <col min="8211" max="8212" width="7.453125" style="783" customWidth="1"/>
    <col min="8213" max="8213" width="10.1796875" style="783" customWidth="1"/>
    <col min="8214" max="8214" width="2.453125" style="783" customWidth="1"/>
    <col min="8215" max="8448" width="9" style="783"/>
    <col min="8449" max="8449" width="7.6328125" style="783" customWidth="1"/>
    <col min="8450" max="8450" width="5.54296875" style="783" customWidth="1"/>
    <col min="8451" max="8451" width="5.6328125" style="783" customWidth="1"/>
    <col min="8452" max="8466" width="6.90625" style="783" customWidth="1"/>
    <col min="8467" max="8468" width="7.453125" style="783" customWidth="1"/>
    <col min="8469" max="8469" width="10.1796875" style="783" customWidth="1"/>
    <col min="8470" max="8470" width="2.453125" style="783" customWidth="1"/>
    <col min="8471" max="8704" width="9" style="783"/>
    <col min="8705" max="8705" width="7.6328125" style="783" customWidth="1"/>
    <col min="8706" max="8706" width="5.54296875" style="783" customWidth="1"/>
    <col min="8707" max="8707" width="5.6328125" style="783" customWidth="1"/>
    <col min="8708" max="8722" width="6.90625" style="783" customWidth="1"/>
    <col min="8723" max="8724" width="7.453125" style="783" customWidth="1"/>
    <col min="8725" max="8725" width="10.1796875" style="783" customWidth="1"/>
    <col min="8726" max="8726" width="2.453125" style="783" customWidth="1"/>
    <col min="8727" max="8960" width="9" style="783"/>
    <col min="8961" max="8961" width="7.6328125" style="783" customWidth="1"/>
    <col min="8962" max="8962" width="5.54296875" style="783" customWidth="1"/>
    <col min="8963" max="8963" width="5.6328125" style="783" customWidth="1"/>
    <col min="8964" max="8978" width="6.90625" style="783" customWidth="1"/>
    <col min="8979" max="8980" width="7.453125" style="783" customWidth="1"/>
    <col min="8981" max="8981" width="10.1796875" style="783" customWidth="1"/>
    <col min="8982" max="8982" width="2.453125" style="783" customWidth="1"/>
    <col min="8983" max="9216" width="9" style="783"/>
    <col min="9217" max="9217" width="7.6328125" style="783" customWidth="1"/>
    <col min="9218" max="9218" width="5.54296875" style="783" customWidth="1"/>
    <col min="9219" max="9219" width="5.6328125" style="783" customWidth="1"/>
    <col min="9220" max="9234" width="6.90625" style="783" customWidth="1"/>
    <col min="9235" max="9236" width="7.453125" style="783" customWidth="1"/>
    <col min="9237" max="9237" width="10.1796875" style="783" customWidth="1"/>
    <col min="9238" max="9238" width="2.453125" style="783" customWidth="1"/>
    <col min="9239" max="9472" width="9" style="783"/>
    <col min="9473" max="9473" width="7.6328125" style="783" customWidth="1"/>
    <col min="9474" max="9474" width="5.54296875" style="783" customWidth="1"/>
    <col min="9475" max="9475" width="5.6328125" style="783" customWidth="1"/>
    <col min="9476" max="9490" width="6.90625" style="783" customWidth="1"/>
    <col min="9491" max="9492" width="7.453125" style="783" customWidth="1"/>
    <col min="9493" max="9493" width="10.1796875" style="783" customWidth="1"/>
    <col min="9494" max="9494" width="2.453125" style="783" customWidth="1"/>
    <col min="9495" max="9728" width="9" style="783"/>
    <col min="9729" max="9729" width="7.6328125" style="783" customWidth="1"/>
    <col min="9730" max="9730" width="5.54296875" style="783" customWidth="1"/>
    <col min="9731" max="9731" width="5.6328125" style="783" customWidth="1"/>
    <col min="9732" max="9746" width="6.90625" style="783" customWidth="1"/>
    <col min="9747" max="9748" width="7.453125" style="783" customWidth="1"/>
    <col min="9749" max="9749" width="10.1796875" style="783" customWidth="1"/>
    <col min="9750" max="9750" width="2.453125" style="783" customWidth="1"/>
    <col min="9751" max="9984" width="9" style="783"/>
    <col min="9985" max="9985" width="7.6328125" style="783" customWidth="1"/>
    <col min="9986" max="9986" width="5.54296875" style="783" customWidth="1"/>
    <col min="9987" max="9987" width="5.6328125" style="783" customWidth="1"/>
    <col min="9988" max="10002" width="6.90625" style="783" customWidth="1"/>
    <col min="10003" max="10004" width="7.453125" style="783" customWidth="1"/>
    <col min="10005" max="10005" width="10.1796875" style="783" customWidth="1"/>
    <col min="10006" max="10006" width="2.453125" style="783" customWidth="1"/>
    <col min="10007" max="10240" width="9" style="783"/>
    <col min="10241" max="10241" width="7.6328125" style="783" customWidth="1"/>
    <col min="10242" max="10242" width="5.54296875" style="783" customWidth="1"/>
    <col min="10243" max="10243" width="5.6328125" style="783" customWidth="1"/>
    <col min="10244" max="10258" width="6.90625" style="783" customWidth="1"/>
    <col min="10259" max="10260" width="7.453125" style="783" customWidth="1"/>
    <col min="10261" max="10261" width="10.1796875" style="783" customWidth="1"/>
    <col min="10262" max="10262" width="2.453125" style="783" customWidth="1"/>
    <col min="10263" max="10496" width="9" style="783"/>
    <col min="10497" max="10497" width="7.6328125" style="783" customWidth="1"/>
    <col min="10498" max="10498" width="5.54296875" style="783" customWidth="1"/>
    <col min="10499" max="10499" width="5.6328125" style="783" customWidth="1"/>
    <col min="10500" max="10514" width="6.90625" style="783" customWidth="1"/>
    <col min="10515" max="10516" width="7.453125" style="783" customWidth="1"/>
    <col min="10517" max="10517" width="10.1796875" style="783" customWidth="1"/>
    <col min="10518" max="10518" width="2.453125" style="783" customWidth="1"/>
    <col min="10519" max="10752" width="9" style="783"/>
    <col min="10753" max="10753" width="7.6328125" style="783" customWidth="1"/>
    <col min="10754" max="10754" width="5.54296875" style="783" customWidth="1"/>
    <col min="10755" max="10755" width="5.6328125" style="783" customWidth="1"/>
    <col min="10756" max="10770" width="6.90625" style="783" customWidth="1"/>
    <col min="10771" max="10772" width="7.453125" style="783" customWidth="1"/>
    <col min="10773" max="10773" width="10.1796875" style="783" customWidth="1"/>
    <col min="10774" max="10774" width="2.453125" style="783" customWidth="1"/>
    <col min="10775" max="11008" width="9" style="783"/>
    <col min="11009" max="11009" width="7.6328125" style="783" customWidth="1"/>
    <col min="11010" max="11010" width="5.54296875" style="783" customWidth="1"/>
    <col min="11011" max="11011" width="5.6328125" style="783" customWidth="1"/>
    <col min="11012" max="11026" width="6.90625" style="783" customWidth="1"/>
    <col min="11027" max="11028" width="7.453125" style="783" customWidth="1"/>
    <col min="11029" max="11029" width="10.1796875" style="783" customWidth="1"/>
    <col min="11030" max="11030" width="2.453125" style="783" customWidth="1"/>
    <col min="11031" max="11264" width="9" style="783"/>
    <col min="11265" max="11265" width="7.6328125" style="783" customWidth="1"/>
    <col min="11266" max="11266" width="5.54296875" style="783" customWidth="1"/>
    <col min="11267" max="11267" width="5.6328125" style="783" customWidth="1"/>
    <col min="11268" max="11282" width="6.90625" style="783" customWidth="1"/>
    <col min="11283" max="11284" width="7.453125" style="783" customWidth="1"/>
    <col min="11285" max="11285" width="10.1796875" style="783" customWidth="1"/>
    <col min="11286" max="11286" width="2.453125" style="783" customWidth="1"/>
    <col min="11287" max="11520" width="9" style="783"/>
    <col min="11521" max="11521" width="7.6328125" style="783" customWidth="1"/>
    <col min="11522" max="11522" width="5.54296875" style="783" customWidth="1"/>
    <col min="11523" max="11523" width="5.6328125" style="783" customWidth="1"/>
    <col min="11524" max="11538" width="6.90625" style="783" customWidth="1"/>
    <col min="11539" max="11540" width="7.453125" style="783" customWidth="1"/>
    <col min="11541" max="11541" width="10.1796875" style="783" customWidth="1"/>
    <col min="11542" max="11542" width="2.453125" style="783" customWidth="1"/>
    <col min="11543" max="11776" width="9" style="783"/>
    <col min="11777" max="11777" width="7.6328125" style="783" customWidth="1"/>
    <col min="11778" max="11778" width="5.54296875" style="783" customWidth="1"/>
    <col min="11779" max="11779" width="5.6328125" style="783" customWidth="1"/>
    <col min="11780" max="11794" width="6.90625" style="783" customWidth="1"/>
    <col min="11795" max="11796" width="7.453125" style="783" customWidth="1"/>
    <col min="11797" max="11797" width="10.1796875" style="783" customWidth="1"/>
    <col min="11798" max="11798" width="2.453125" style="783" customWidth="1"/>
    <col min="11799" max="12032" width="9" style="783"/>
    <col min="12033" max="12033" width="7.6328125" style="783" customWidth="1"/>
    <col min="12034" max="12034" width="5.54296875" style="783" customWidth="1"/>
    <col min="12035" max="12035" width="5.6328125" style="783" customWidth="1"/>
    <col min="12036" max="12050" width="6.90625" style="783" customWidth="1"/>
    <col min="12051" max="12052" width="7.453125" style="783" customWidth="1"/>
    <col min="12053" max="12053" width="10.1796875" style="783" customWidth="1"/>
    <col min="12054" max="12054" width="2.453125" style="783" customWidth="1"/>
    <col min="12055" max="12288" width="9" style="783"/>
    <col min="12289" max="12289" width="7.6328125" style="783" customWidth="1"/>
    <col min="12290" max="12290" width="5.54296875" style="783" customWidth="1"/>
    <col min="12291" max="12291" width="5.6328125" style="783" customWidth="1"/>
    <col min="12292" max="12306" width="6.90625" style="783" customWidth="1"/>
    <col min="12307" max="12308" width="7.453125" style="783" customWidth="1"/>
    <col min="12309" max="12309" width="10.1796875" style="783" customWidth="1"/>
    <col min="12310" max="12310" width="2.453125" style="783" customWidth="1"/>
    <col min="12311" max="12544" width="9" style="783"/>
    <col min="12545" max="12545" width="7.6328125" style="783" customWidth="1"/>
    <col min="12546" max="12546" width="5.54296875" style="783" customWidth="1"/>
    <col min="12547" max="12547" width="5.6328125" style="783" customWidth="1"/>
    <col min="12548" max="12562" width="6.90625" style="783" customWidth="1"/>
    <col min="12563" max="12564" width="7.453125" style="783" customWidth="1"/>
    <col min="12565" max="12565" width="10.1796875" style="783" customWidth="1"/>
    <col min="12566" max="12566" width="2.453125" style="783" customWidth="1"/>
    <col min="12567" max="12800" width="9" style="783"/>
    <col min="12801" max="12801" width="7.6328125" style="783" customWidth="1"/>
    <col min="12802" max="12802" width="5.54296875" style="783" customWidth="1"/>
    <col min="12803" max="12803" width="5.6328125" style="783" customWidth="1"/>
    <col min="12804" max="12818" width="6.90625" style="783" customWidth="1"/>
    <col min="12819" max="12820" width="7.453125" style="783" customWidth="1"/>
    <col min="12821" max="12821" width="10.1796875" style="783" customWidth="1"/>
    <col min="12822" max="12822" width="2.453125" style="783" customWidth="1"/>
    <col min="12823" max="13056" width="9" style="783"/>
    <col min="13057" max="13057" width="7.6328125" style="783" customWidth="1"/>
    <col min="13058" max="13058" width="5.54296875" style="783" customWidth="1"/>
    <col min="13059" max="13059" width="5.6328125" style="783" customWidth="1"/>
    <col min="13060" max="13074" width="6.90625" style="783" customWidth="1"/>
    <col min="13075" max="13076" width="7.453125" style="783" customWidth="1"/>
    <col min="13077" max="13077" width="10.1796875" style="783" customWidth="1"/>
    <col min="13078" max="13078" width="2.453125" style="783" customWidth="1"/>
    <col min="13079" max="13312" width="9" style="783"/>
    <col min="13313" max="13313" width="7.6328125" style="783" customWidth="1"/>
    <col min="13314" max="13314" width="5.54296875" style="783" customWidth="1"/>
    <col min="13315" max="13315" width="5.6328125" style="783" customWidth="1"/>
    <col min="13316" max="13330" width="6.90625" style="783" customWidth="1"/>
    <col min="13331" max="13332" width="7.453125" style="783" customWidth="1"/>
    <col min="13333" max="13333" width="10.1796875" style="783" customWidth="1"/>
    <col min="13334" max="13334" width="2.453125" style="783" customWidth="1"/>
    <col min="13335" max="13568" width="9" style="783"/>
    <col min="13569" max="13569" width="7.6328125" style="783" customWidth="1"/>
    <col min="13570" max="13570" width="5.54296875" style="783" customWidth="1"/>
    <col min="13571" max="13571" width="5.6328125" style="783" customWidth="1"/>
    <col min="13572" max="13586" width="6.90625" style="783" customWidth="1"/>
    <col min="13587" max="13588" width="7.453125" style="783" customWidth="1"/>
    <col min="13589" max="13589" width="10.1796875" style="783" customWidth="1"/>
    <col min="13590" max="13590" width="2.453125" style="783" customWidth="1"/>
    <col min="13591" max="13824" width="9" style="783"/>
    <col min="13825" max="13825" width="7.6328125" style="783" customWidth="1"/>
    <col min="13826" max="13826" width="5.54296875" style="783" customWidth="1"/>
    <col min="13827" max="13827" width="5.6328125" style="783" customWidth="1"/>
    <col min="13828" max="13842" width="6.90625" style="783" customWidth="1"/>
    <col min="13843" max="13844" width="7.453125" style="783" customWidth="1"/>
    <col min="13845" max="13845" width="10.1796875" style="783" customWidth="1"/>
    <col min="13846" max="13846" width="2.453125" style="783" customWidth="1"/>
    <col min="13847" max="14080" width="9" style="783"/>
    <col min="14081" max="14081" width="7.6328125" style="783" customWidth="1"/>
    <col min="14082" max="14082" width="5.54296875" style="783" customWidth="1"/>
    <col min="14083" max="14083" width="5.6328125" style="783" customWidth="1"/>
    <col min="14084" max="14098" width="6.90625" style="783" customWidth="1"/>
    <col min="14099" max="14100" width="7.453125" style="783" customWidth="1"/>
    <col min="14101" max="14101" width="10.1796875" style="783" customWidth="1"/>
    <col min="14102" max="14102" width="2.453125" style="783" customWidth="1"/>
    <col min="14103" max="14336" width="9" style="783"/>
    <col min="14337" max="14337" width="7.6328125" style="783" customWidth="1"/>
    <col min="14338" max="14338" width="5.54296875" style="783" customWidth="1"/>
    <col min="14339" max="14339" width="5.6328125" style="783" customWidth="1"/>
    <col min="14340" max="14354" width="6.90625" style="783" customWidth="1"/>
    <col min="14355" max="14356" width="7.453125" style="783" customWidth="1"/>
    <col min="14357" max="14357" width="10.1796875" style="783" customWidth="1"/>
    <col min="14358" max="14358" width="2.453125" style="783" customWidth="1"/>
    <col min="14359" max="14592" width="9" style="783"/>
    <col min="14593" max="14593" width="7.6328125" style="783" customWidth="1"/>
    <col min="14594" max="14594" width="5.54296875" style="783" customWidth="1"/>
    <col min="14595" max="14595" width="5.6328125" style="783" customWidth="1"/>
    <col min="14596" max="14610" width="6.90625" style="783" customWidth="1"/>
    <col min="14611" max="14612" width="7.453125" style="783" customWidth="1"/>
    <col min="14613" max="14613" width="10.1796875" style="783" customWidth="1"/>
    <col min="14614" max="14614" width="2.453125" style="783" customWidth="1"/>
    <col min="14615" max="14848" width="9" style="783"/>
    <col min="14849" max="14849" width="7.6328125" style="783" customWidth="1"/>
    <col min="14850" max="14850" width="5.54296875" style="783" customWidth="1"/>
    <col min="14851" max="14851" width="5.6328125" style="783" customWidth="1"/>
    <col min="14852" max="14866" width="6.90625" style="783" customWidth="1"/>
    <col min="14867" max="14868" width="7.453125" style="783" customWidth="1"/>
    <col min="14869" max="14869" width="10.1796875" style="783" customWidth="1"/>
    <col min="14870" max="14870" width="2.453125" style="783" customWidth="1"/>
    <col min="14871" max="15104" width="9" style="783"/>
    <col min="15105" max="15105" width="7.6328125" style="783" customWidth="1"/>
    <col min="15106" max="15106" width="5.54296875" style="783" customWidth="1"/>
    <col min="15107" max="15107" width="5.6328125" style="783" customWidth="1"/>
    <col min="15108" max="15122" width="6.90625" style="783" customWidth="1"/>
    <col min="15123" max="15124" width="7.453125" style="783" customWidth="1"/>
    <col min="15125" max="15125" width="10.1796875" style="783" customWidth="1"/>
    <col min="15126" max="15126" width="2.453125" style="783" customWidth="1"/>
    <col min="15127" max="15360" width="9" style="783"/>
    <col min="15361" max="15361" width="7.6328125" style="783" customWidth="1"/>
    <col min="15362" max="15362" width="5.54296875" style="783" customWidth="1"/>
    <col min="15363" max="15363" width="5.6328125" style="783" customWidth="1"/>
    <col min="15364" max="15378" width="6.90625" style="783" customWidth="1"/>
    <col min="15379" max="15380" width="7.453125" style="783" customWidth="1"/>
    <col min="15381" max="15381" width="10.1796875" style="783" customWidth="1"/>
    <col min="15382" max="15382" width="2.453125" style="783" customWidth="1"/>
    <col min="15383" max="15616" width="9" style="783"/>
    <col min="15617" max="15617" width="7.6328125" style="783" customWidth="1"/>
    <col min="15618" max="15618" width="5.54296875" style="783" customWidth="1"/>
    <col min="15619" max="15619" width="5.6328125" style="783" customWidth="1"/>
    <col min="15620" max="15634" width="6.90625" style="783" customWidth="1"/>
    <col min="15635" max="15636" width="7.453125" style="783" customWidth="1"/>
    <col min="15637" max="15637" width="10.1796875" style="783" customWidth="1"/>
    <col min="15638" max="15638" width="2.453125" style="783" customWidth="1"/>
    <col min="15639" max="15872" width="9" style="783"/>
    <col min="15873" max="15873" width="7.6328125" style="783" customWidth="1"/>
    <col min="15874" max="15874" width="5.54296875" style="783" customWidth="1"/>
    <col min="15875" max="15875" width="5.6328125" style="783" customWidth="1"/>
    <col min="15876" max="15890" width="6.90625" style="783" customWidth="1"/>
    <col min="15891" max="15892" width="7.453125" style="783" customWidth="1"/>
    <col min="15893" max="15893" width="10.1796875" style="783" customWidth="1"/>
    <col min="15894" max="15894" width="2.453125" style="783" customWidth="1"/>
    <col min="15895" max="16128" width="9" style="783"/>
    <col min="16129" max="16129" width="7.6328125" style="783" customWidth="1"/>
    <col min="16130" max="16130" width="5.54296875" style="783" customWidth="1"/>
    <col min="16131" max="16131" width="5.6328125" style="783" customWidth="1"/>
    <col min="16132" max="16146" width="6.90625" style="783" customWidth="1"/>
    <col min="16147" max="16148" width="7.453125" style="783" customWidth="1"/>
    <col min="16149" max="16149" width="10.1796875" style="783" customWidth="1"/>
    <col min="16150" max="16150" width="2.453125" style="783" customWidth="1"/>
    <col min="16151" max="16384" width="9" style="783"/>
  </cols>
  <sheetData>
    <row r="1" spans="1:25" ht="21" customHeight="1" x14ac:dyDescent="0.2">
      <c r="A1" s="546" t="s">
        <v>17</v>
      </c>
      <c r="B1" s="14"/>
      <c r="C1" s="390"/>
      <c r="D1" s="15"/>
      <c r="E1" s="14"/>
      <c r="F1" s="15"/>
      <c r="G1" s="375"/>
      <c r="H1" s="16"/>
      <c r="I1" s="16"/>
      <c r="K1" s="16"/>
    </row>
    <row r="2" spans="1:25" ht="15" customHeight="1" x14ac:dyDescent="0.2">
      <c r="A2" s="393"/>
      <c r="B2" s="17"/>
      <c r="C2" s="17"/>
      <c r="D2" s="429"/>
      <c r="E2" s="17"/>
      <c r="F2" s="429"/>
      <c r="G2" s="18"/>
      <c r="H2" s="18"/>
      <c r="I2" s="732"/>
      <c r="K2" s="732"/>
    </row>
    <row r="3" spans="1:25" ht="28.5" customHeight="1" x14ac:dyDescent="0.2">
      <c r="A3" s="1510"/>
      <c r="B3" s="1512" t="s">
        <v>1679</v>
      </c>
      <c r="C3" s="1512"/>
      <c r="D3" s="1513"/>
      <c r="E3" s="1512" t="s">
        <v>1726</v>
      </c>
      <c r="F3" s="1513"/>
      <c r="G3" s="1514" t="s">
        <v>1681</v>
      </c>
      <c r="H3" s="1515"/>
      <c r="I3" s="1506" t="s">
        <v>1682</v>
      </c>
      <c r="J3" s="1507"/>
      <c r="K3" s="1506" t="s">
        <v>1683</v>
      </c>
      <c r="L3" s="1507"/>
      <c r="M3" s="1516" t="s">
        <v>1727</v>
      </c>
      <c r="N3" s="1517"/>
      <c r="O3" s="1518" t="s">
        <v>1685</v>
      </c>
      <c r="P3" s="1513"/>
      <c r="Q3" s="1514" t="s">
        <v>1728</v>
      </c>
      <c r="R3" s="1515"/>
      <c r="S3" s="1506" t="s">
        <v>1729</v>
      </c>
      <c r="T3" s="1507"/>
      <c r="U3" s="1519" t="s">
        <v>18</v>
      </c>
    </row>
    <row r="4" spans="1:25" s="811" customFormat="1" ht="30" customHeight="1" thickBot="1" x14ac:dyDescent="0.25">
      <c r="A4" s="1511"/>
      <c r="B4" s="1508" t="s">
        <v>1730</v>
      </c>
      <c r="C4" s="1509"/>
      <c r="D4" s="19" t="s">
        <v>1731</v>
      </c>
      <c r="E4" s="391" t="s">
        <v>19</v>
      </c>
      <c r="F4" s="19" t="s">
        <v>20</v>
      </c>
      <c r="G4" s="20" t="s">
        <v>19</v>
      </c>
      <c r="H4" s="21" t="str">
        <f>F4</f>
        <v>構  成 団体数</v>
      </c>
      <c r="I4" s="20" t="s">
        <v>21</v>
      </c>
      <c r="J4" s="21" t="s">
        <v>22</v>
      </c>
      <c r="K4" s="20" t="s">
        <v>21</v>
      </c>
      <c r="L4" s="21" t="s">
        <v>22</v>
      </c>
      <c r="M4" s="20" t="s">
        <v>19</v>
      </c>
      <c r="N4" s="21" t="str">
        <f>F4</f>
        <v>構  成 団体数</v>
      </c>
      <c r="O4" s="20" t="s">
        <v>19</v>
      </c>
      <c r="P4" s="21" t="s">
        <v>23</v>
      </c>
      <c r="Q4" s="20" t="s">
        <v>19</v>
      </c>
      <c r="R4" s="21" t="str">
        <f>F4</f>
        <v>構  成 団体数</v>
      </c>
      <c r="S4" s="20" t="s">
        <v>19</v>
      </c>
      <c r="T4" s="21" t="s">
        <v>24</v>
      </c>
      <c r="U4" s="1520"/>
    </row>
    <row r="5" spans="1:25" ht="19.5" customHeight="1" x14ac:dyDescent="0.2">
      <c r="A5" s="547" t="s">
        <v>25</v>
      </c>
      <c r="B5" s="548">
        <v>0</v>
      </c>
      <c r="C5" s="549">
        <v>0</v>
      </c>
      <c r="D5" s="22">
        <f>B5*2</f>
        <v>0</v>
      </c>
      <c r="E5" s="28">
        <v>14</v>
      </c>
      <c r="F5" s="22">
        <v>98</v>
      </c>
      <c r="G5" s="23">
        <v>92</v>
      </c>
      <c r="H5" s="23">
        <v>453</v>
      </c>
      <c r="I5" s="23">
        <v>204</v>
      </c>
      <c r="J5" s="22">
        <v>204</v>
      </c>
      <c r="K5" s="23">
        <v>0</v>
      </c>
      <c r="L5" s="22">
        <v>0</v>
      </c>
      <c r="M5" s="22">
        <v>114</v>
      </c>
      <c r="N5" s="22">
        <v>1505</v>
      </c>
      <c r="O5" s="22">
        <v>13</v>
      </c>
      <c r="P5" s="22">
        <v>259</v>
      </c>
      <c r="Q5" s="22">
        <v>0</v>
      </c>
      <c r="R5" s="22">
        <v>0</v>
      </c>
      <c r="S5" s="22">
        <f>B5+E5+G5+I5+K5+M5+O5+Q5</f>
        <v>437</v>
      </c>
      <c r="T5" s="22">
        <f>D5+F5+H5+J5+L5+N5+P5+R5</f>
        <v>2519</v>
      </c>
      <c r="U5" s="22">
        <v>179</v>
      </c>
      <c r="V5" s="812"/>
      <c r="W5" s="812"/>
      <c r="X5" s="812"/>
      <c r="Y5" s="812"/>
    </row>
    <row r="6" spans="1:25" ht="19.5" customHeight="1" x14ac:dyDescent="0.2">
      <c r="A6" s="550" t="s">
        <v>26</v>
      </c>
      <c r="B6" s="551">
        <v>7</v>
      </c>
      <c r="C6" s="552">
        <v>7</v>
      </c>
      <c r="D6" s="25">
        <f t="shared" ref="D6:D51" si="0">B6*2</f>
        <v>14</v>
      </c>
      <c r="E6" s="24">
        <v>5</v>
      </c>
      <c r="F6" s="25">
        <v>22</v>
      </c>
      <c r="G6" s="25">
        <v>4</v>
      </c>
      <c r="H6" s="25">
        <v>16</v>
      </c>
      <c r="I6" s="25">
        <v>104</v>
      </c>
      <c r="J6" s="25">
        <v>104</v>
      </c>
      <c r="K6" s="25">
        <v>0</v>
      </c>
      <c r="L6" s="25">
        <v>0</v>
      </c>
      <c r="M6" s="25">
        <v>29</v>
      </c>
      <c r="N6" s="25">
        <v>311</v>
      </c>
      <c r="O6" s="25">
        <v>3</v>
      </c>
      <c r="P6" s="25">
        <v>54</v>
      </c>
      <c r="Q6" s="25">
        <v>1</v>
      </c>
      <c r="R6" s="25">
        <v>9</v>
      </c>
      <c r="S6" s="25">
        <f t="shared" ref="S6:S51" si="1">B6+E6+G6+I6+K6+M6+O6+Q6</f>
        <v>153</v>
      </c>
      <c r="T6" s="25">
        <f t="shared" ref="T6:T51" si="2">D6+F6+H6+J6+L6+N6+P6+R6</f>
        <v>530</v>
      </c>
      <c r="U6" s="25">
        <v>40</v>
      </c>
      <c r="V6" s="812"/>
      <c r="W6" s="812"/>
      <c r="X6" s="812"/>
      <c r="Y6" s="812"/>
    </row>
    <row r="7" spans="1:25" ht="19.5" customHeight="1" x14ac:dyDescent="0.2">
      <c r="A7" s="550" t="s">
        <v>508</v>
      </c>
      <c r="B7" s="551">
        <v>7</v>
      </c>
      <c r="C7" s="552">
        <v>7</v>
      </c>
      <c r="D7" s="25">
        <f t="shared" si="0"/>
        <v>14</v>
      </c>
      <c r="E7" s="24">
        <v>7</v>
      </c>
      <c r="F7" s="25">
        <v>35</v>
      </c>
      <c r="G7" s="25">
        <v>14</v>
      </c>
      <c r="H7" s="25">
        <v>40</v>
      </c>
      <c r="I7" s="25">
        <v>85</v>
      </c>
      <c r="J7" s="25">
        <v>85</v>
      </c>
      <c r="K7" s="25">
        <v>0</v>
      </c>
      <c r="L7" s="25">
        <v>0</v>
      </c>
      <c r="M7" s="25">
        <v>26</v>
      </c>
      <c r="N7" s="25">
        <v>159</v>
      </c>
      <c r="O7" s="25">
        <v>3</v>
      </c>
      <c r="P7" s="25">
        <v>40</v>
      </c>
      <c r="Q7" s="25">
        <v>0</v>
      </c>
      <c r="R7" s="25">
        <v>0</v>
      </c>
      <c r="S7" s="25">
        <f t="shared" si="1"/>
        <v>142</v>
      </c>
      <c r="T7" s="25">
        <f t="shared" si="2"/>
        <v>373</v>
      </c>
      <c r="U7" s="25">
        <v>33</v>
      </c>
      <c r="V7" s="812"/>
      <c r="W7" s="812"/>
      <c r="X7" s="812"/>
      <c r="Y7" s="812"/>
    </row>
    <row r="8" spans="1:25" ht="19.5" customHeight="1" x14ac:dyDescent="0.2">
      <c r="A8" s="550" t="s">
        <v>27</v>
      </c>
      <c r="B8" s="551">
        <v>0</v>
      </c>
      <c r="C8" s="549">
        <v>0</v>
      </c>
      <c r="D8" s="25">
        <f t="shared" si="0"/>
        <v>0</v>
      </c>
      <c r="E8" s="24">
        <v>5</v>
      </c>
      <c r="F8" s="25">
        <v>29</v>
      </c>
      <c r="G8" s="25">
        <v>5</v>
      </c>
      <c r="H8" s="25">
        <v>106</v>
      </c>
      <c r="I8" s="25">
        <v>142</v>
      </c>
      <c r="J8" s="25">
        <v>142</v>
      </c>
      <c r="K8" s="25">
        <v>0</v>
      </c>
      <c r="L8" s="25">
        <v>0</v>
      </c>
      <c r="M8" s="25">
        <v>19</v>
      </c>
      <c r="N8" s="25">
        <v>176</v>
      </c>
      <c r="O8" s="25">
        <v>1</v>
      </c>
      <c r="P8" s="25">
        <v>35</v>
      </c>
      <c r="Q8" s="25">
        <v>0</v>
      </c>
      <c r="R8" s="25">
        <v>0</v>
      </c>
      <c r="S8" s="25">
        <f t="shared" si="1"/>
        <v>172</v>
      </c>
      <c r="T8" s="25">
        <f t="shared" si="2"/>
        <v>488</v>
      </c>
      <c r="U8" s="25">
        <v>35</v>
      </c>
      <c r="V8" s="812"/>
      <c r="W8" s="812"/>
      <c r="X8" s="812"/>
      <c r="Y8" s="812"/>
    </row>
    <row r="9" spans="1:25" ht="19.5" customHeight="1" x14ac:dyDescent="0.2">
      <c r="A9" s="550" t="s">
        <v>28</v>
      </c>
      <c r="B9" s="551">
        <v>0</v>
      </c>
      <c r="C9" s="549">
        <v>0</v>
      </c>
      <c r="D9" s="25">
        <f t="shared" si="0"/>
        <v>0</v>
      </c>
      <c r="E9" s="24">
        <v>1</v>
      </c>
      <c r="F9" s="25">
        <v>7</v>
      </c>
      <c r="G9" s="25">
        <v>2</v>
      </c>
      <c r="H9" s="25">
        <v>9</v>
      </c>
      <c r="I9" s="25">
        <v>97</v>
      </c>
      <c r="J9" s="25">
        <v>97</v>
      </c>
      <c r="K9" s="25">
        <v>0</v>
      </c>
      <c r="L9" s="25">
        <v>0</v>
      </c>
      <c r="M9" s="25">
        <v>19</v>
      </c>
      <c r="N9" s="25">
        <v>124</v>
      </c>
      <c r="O9" s="25">
        <v>1</v>
      </c>
      <c r="P9" s="25">
        <v>25</v>
      </c>
      <c r="Q9" s="25">
        <v>0</v>
      </c>
      <c r="R9" s="25">
        <v>0</v>
      </c>
      <c r="S9" s="25">
        <f t="shared" si="1"/>
        <v>120</v>
      </c>
      <c r="T9" s="25">
        <f t="shared" si="2"/>
        <v>262</v>
      </c>
      <c r="U9" s="25">
        <v>25</v>
      </c>
      <c r="V9" s="812"/>
      <c r="W9" s="812"/>
      <c r="X9" s="812"/>
      <c r="Y9" s="812"/>
    </row>
    <row r="10" spans="1:25" ht="19.5" customHeight="1" x14ac:dyDescent="0.2">
      <c r="A10" s="550" t="s">
        <v>2182</v>
      </c>
      <c r="B10" s="551">
        <v>0</v>
      </c>
      <c r="C10" s="549">
        <v>0</v>
      </c>
      <c r="D10" s="25">
        <f t="shared" si="0"/>
        <v>0</v>
      </c>
      <c r="E10" s="24">
        <v>1</v>
      </c>
      <c r="F10" s="25">
        <v>7</v>
      </c>
      <c r="G10" s="25">
        <v>2</v>
      </c>
      <c r="H10" s="25">
        <v>12</v>
      </c>
      <c r="I10" s="25">
        <v>135</v>
      </c>
      <c r="J10" s="25">
        <v>135</v>
      </c>
      <c r="K10" s="25">
        <v>0</v>
      </c>
      <c r="L10" s="25">
        <v>0</v>
      </c>
      <c r="M10" s="25">
        <v>19</v>
      </c>
      <c r="N10" s="25">
        <v>196</v>
      </c>
      <c r="O10" s="25">
        <v>2</v>
      </c>
      <c r="P10" s="25">
        <v>39</v>
      </c>
      <c r="Q10" s="25">
        <v>0</v>
      </c>
      <c r="R10" s="25">
        <v>0</v>
      </c>
      <c r="S10" s="25">
        <f t="shared" si="1"/>
        <v>159</v>
      </c>
      <c r="T10" s="25">
        <f t="shared" si="2"/>
        <v>389</v>
      </c>
      <c r="U10" s="25">
        <v>35</v>
      </c>
      <c r="V10" s="812"/>
      <c r="W10" s="812"/>
      <c r="X10" s="812"/>
      <c r="Y10" s="812"/>
    </row>
    <row r="11" spans="1:25" ht="19.5" customHeight="1" x14ac:dyDescent="0.2">
      <c r="A11" s="550" t="s">
        <v>29</v>
      </c>
      <c r="B11" s="551">
        <v>0</v>
      </c>
      <c r="C11" s="549">
        <v>0</v>
      </c>
      <c r="D11" s="25">
        <f t="shared" si="0"/>
        <v>0</v>
      </c>
      <c r="E11" s="24">
        <v>9</v>
      </c>
      <c r="F11" s="25">
        <v>26</v>
      </c>
      <c r="G11" s="25">
        <v>14</v>
      </c>
      <c r="H11" s="25">
        <v>49</v>
      </c>
      <c r="I11" s="25">
        <v>146</v>
      </c>
      <c r="J11" s="25">
        <v>146</v>
      </c>
      <c r="K11" s="25">
        <v>0</v>
      </c>
      <c r="L11" s="25">
        <v>0</v>
      </c>
      <c r="M11" s="25">
        <v>28</v>
      </c>
      <c r="N11" s="25">
        <v>216</v>
      </c>
      <c r="O11" s="25">
        <v>1</v>
      </c>
      <c r="P11" s="25">
        <v>59</v>
      </c>
      <c r="Q11" s="25">
        <v>0</v>
      </c>
      <c r="R11" s="25">
        <v>0</v>
      </c>
      <c r="S11" s="25">
        <f t="shared" si="1"/>
        <v>198</v>
      </c>
      <c r="T11" s="25">
        <f t="shared" si="2"/>
        <v>496</v>
      </c>
      <c r="U11" s="25">
        <v>59</v>
      </c>
      <c r="V11" s="812"/>
      <c r="W11" s="812"/>
      <c r="X11" s="812"/>
      <c r="Y11" s="812"/>
    </row>
    <row r="12" spans="1:25" ht="19.5" customHeight="1" x14ac:dyDescent="0.2">
      <c r="A12" s="550" t="s">
        <v>30</v>
      </c>
      <c r="B12" s="551">
        <v>0</v>
      </c>
      <c r="C12" s="549">
        <v>0</v>
      </c>
      <c r="D12" s="25">
        <f t="shared" si="0"/>
        <v>0</v>
      </c>
      <c r="E12" s="24">
        <v>1</v>
      </c>
      <c r="F12" s="25">
        <v>22</v>
      </c>
      <c r="G12" s="25">
        <v>19</v>
      </c>
      <c r="H12" s="25">
        <v>66</v>
      </c>
      <c r="I12" s="25">
        <v>130</v>
      </c>
      <c r="J12" s="25">
        <v>130</v>
      </c>
      <c r="K12" s="25">
        <v>0</v>
      </c>
      <c r="L12" s="25">
        <v>0</v>
      </c>
      <c r="M12" s="25">
        <v>39</v>
      </c>
      <c r="N12" s="25">
        <v>216</v>
      </c>
      <c r="O12" s="25">
        <v>1</v>
      </c>
      <c r="P12" s="25">
        <v>44</v>
      </c>
      <c r="Q12" s="25">
        <v>0</v>
      </c>
      <c r="R12" s="25">
        <v>0</v>
      </c>
      <c r="S12" s="25">
        <f t="shared" si="1"/>
        <v>190</v>
      </c>
      <c r="T12" s="25">
        <f t="shared" si="2"/>
        <v>478</v>
      </c>
      <c r="U12" s="25">
        <v>44</v>
      </c>
      <c r="V12" s="812"/>
      <c r="W12" s="812"/>
      <c r="X12" s="812"/>
      <c r="Y12" s="812"/>
    </row>
    <row r="13" spans="1:25" ht="19.5" customHeight="1" x14ac:dyDescent="0.2">
      <c r="A13" s="550" t="s">
        <v>31</v>
      </c>
      <c r="B13" s="551">
        <v>0</v>
      </c>
      <c r="C13" s="549">
        <v>0</v>
      </c>
      <c r="D13" s="25">
        <f t="shared" si="0"/>
        <v>0</v>
      </c>
      <c r="E13" s="24">
        <v>5</v>
      </c>
      <c r="F13" s="25">
        <v>19</v>
      </c>
      <c r="G13" s="25">
        <v>0</v>
      </c>
      <c r="H13" s="25">
        <v>0</v>
      </c>
      <c r="I13" s="25">
        <v>83</v>
      </c>
      <c r="J13" s="25">
        <v>83</v>
      </c>
      <c r="K13" s="25">
        <v>0</v>
      </c>
      <c r="L13" s="25">
        <v>0</v>
      </c>
      <c r="M13" s="25">
        <v>14</v>
      </c>
      <c r="N13" s="25">
        <v>78</v>
      </c>
      <c r="O13" s="25">
        <v>1</v>
      </c>
      <c r="P13" s="25">
        <v>25</v>
      </c>
      <c r="Q13" s="25">
        <v>0</v>
      </c>
      <c r="R13" s="25">
        <v>0</v>
      </c>
      <c r="S13" s="25">
        <f t="shared" si="1"/>
        <v>103</v>
      </c>
      <c r="T13" s="25">
        <f t="shared" si="2"/>
        <v>205</v>
      </c>
      <c r="U13" s="25">
        <v>25</v>
      </c>
      <c r="V13" s="812"/>
      <c r="W13" s="812"/>
      <c r="X13" s="812"/>
      <c r="Y13" s="812"/>
    </row>
    <row r="14" spans="1:25" ht="19.5" customHeight="1" x14ac:dyDescent="0.2">
      <c r="A14" s="550" t="s">
        <v>2183</v>
      </c>
      <c r="B14" s="551">
        <v>0</v>
      </c>
      <c r="C14" s="549">
        <v>0</v>
      </c>
      <c r="D14" s="25">
        <f t="shared" si="0"/>
        <v>0</v>
      </c>
      <c r="E14" s="24">
        <v>7</v>
      </c>
      <c r="F14" s="25">
        <v>32</v>
      </c>
      <c r="G14" s="25">
        <v>19</v>
      </c>
      <c r="H14" s="25">
        <v>63</v>
      </c>
      <c r="I14" s="25">
        <v>69</v>
      </c>
      <c r="J14" s="25">
        <v>69</v>
      </c>
      <c r="K14" s="25">
        <v>0</v>
      </c>
      <c r="L14" s="25">
        <v>0</v>
      </c>
      <c r="M14" s="25">
        <v>29</v>
      </c>
      <c r="N14" s="25">
        <v>189</v>
      </c>
      <c r="O14" s="25">
        <v>1</v>
      </c>
      <c r="P14" s="25">
        <v>35</v>
      </c>
      <c r="Q14" s="25">
        <v>0</v>
      </c>
      <c r="R14" s="25">
        <v>0</v>
      </c>
      <c r="S14" s="25">
        <f t="shared" si="1"/>
        <v>125</v>
      </c>
      <c r="T14" s="25">
        <f t="shared" si="2"/>
        <v>388</v>
      </c>
      <c r="U14" s="25">
        <v>35</v>
      </c>
      <c r="V14" s="812"/>
      <c r="W14" s="812"/>
      <c r="X14" s="812"/>
      <c r="Y14" s="812"/>
    </row>
    <row r="15" spans="1:25" ht="19.5" customHeight="1" x14ac:dyDescent="0.2">
      <c r="A15" s="550" t="s">
        <v>2184</v>
      </c>
      <c r="B15" s="551">
        <v>0</v>
      </c>
      <c r="C15" s="549">
        <v>0</v>
      </c>
      <c r="D15" s="25">
        <f t="shared" si="0"/>
        <v>0</v>
      </c>
      <c r="E15" s="24">
        <v>3</v>
      </c>
      <c r="F15" s="25">
        <v>6</v>
      </c>
      <c r="G15" s="25">
        <v>7</v>
      </c>
      <c r="H15" s="25">
        <v>38</v>
      </c>
      <c r="I15" s="25">
        <v>127</v>
      </c>
      <c r="J15" s="25">
        <v>127</v>
      </c>
      <c r="K15" s="25">
        <v>0</v>
      </c>
      <c r="L15" s="25">
        <v>0</v>
      </c>
      <c r="M15" s="25">
        <v>47</v>
      </c>
      <c r="N15" s="25">
        <v>264</v>
      </c>
      <c r="O15" s="25">
        <v>2</v>
      </c>
      <c r="P15" s="25">
        <v>127</v>
      </c>
      <c r="Q15" s="25">
        <v>0</v>
      </c>
      <c r="R15" s="25">
        <v>0</v>
      </c>
      <c r="S15" s="25">
        <f t="shared" si="1"/>
        <v>186</v>
      </c>
      <c r="T15" s="25">
        <f t="shared" si="2"/>
        <v>562</v>
      </c>
      <c r="U15" s="25">
        <v>63</v>
      </c>
      <c r="V15" s="812"/>
      <c r="W15" s="812"/>
      <c r="X15" s="812"/>
      <c r="Y15" s="812"/>
    </row>
    <row r="16" spans="1:25" ht="19.5" customHeight="1" x14ac:dyDescent="0.2">
      <c r="A16" s="550" t="s">
        <v>32</v>
      </c>
      <c r="B16" s="551">
        <v>0</v>
      </c>
      <c r="C16" s="549">
        <v>0</v>
      </c>
      <c r="D16" s="25">
        <f t="shared" si="0"/>
        <v>0</v>
      </c>
      <c r="E16" s="24">
        <v>4</v>
      </c>
      <c r="F16" s="25">
        <v>38</v>
      </c>
      <c r="G16" s="25">
        <v>2</v>
      </c>
      <c r="H16" s="25">
        <v>4</v>
      </c>
      <c r="I16" s="25">
        <v>49</v>
      </c>
      <c r="J16" s="25">
        <v>49</v>
      </c>
      <c r="K16" s="25">
        <v>0</v>
      </c>
      <c r="L16" s="25">
        <v>0</v>
      </c>
      <c r="M16" s="25">
        <v>43</v>
      </c>
      <c r="N16" s="25">
        <v>261</v>
      </c>
      <c r="O16" s="25">
        <v>1</v>
      </c>
      <c r="P16" s="25">
        <v>54</v>
      </c>
      <c r="Q16" s="25">
        <v>0</v>
      </c>
      <c r="R16" s="25">
        <v>0</v>
      </c>
      <c r="S16" s="25">
        <f t="shared" si="1"/>
        <v>99</v>
      </c>
      <c r="T16" s="25">
        <f t="shared" si="2"/>
        <v>406</v>
      </c>
      <c r="U16" s="25">
        <v>54</v>
      </c>
      <c r="V16" s="812"/>
      <c r="W16" s="812"/>
      <c r="X16" s="812"/>
      <c r="Y16" s="812"/>
    </row>
    <row r="17" spans="1:25" ht="19.5" customHeight="1" x14ac:dyDescent="0.2">
      <c r="A17" s="550" t="s">
        <v>33</v>
      </c>
      <c r="B17" s="551">
        <v>0</v>
      </c>
      <c r="C17" s="549">
        <v>0</v>
      </c>
      <c r="D17" s="25">
        <f t="shared" si="0"/>
        <v>0</v>
      </c>
      <c r="E17" s="24">
        <v>4</v>
      </c>
      <c r="F17" s="25">
        <v>104</v>
      </c>
      <c r="G17" s="25">
        <v>2</v>
      </c>
      <c r="H17" s="25">
        <v>61</v>
      </c>
      <c r="I17" s="25">
        <v>390</v>
      </c>
      <c r="J17" s="25">
        <v>390</v>
      </c>
      <c r="K17" s="25">
        <v>0</v>
      </c>
      <c r="L17" s="25">
        <v>0</v>
      </c>
      <c r="M17" s="25">
        <v>33</v>
      </c>
      <c r="N17" s="25">
        <v>320</v>
      </c>
      <c r="O17" s="25">
        <v>1</v>
      </c>
      <c r="P17" s="25">
        <v>62</v>
      </c>
      <c r="Q17" s="25">
        <v>0</v>
      </c>
      <c r="R17" s="25">
        <v>0</v>
      </c>
      <c r="S17" s="25">
        <f>B17+E17+G17+I17+K17+M17+O17+Q17</f>
        <v>430</v>
      </c>
      <c r="T17" s="25">
        <f>D17+F17+H17+J17+L17+N17+P17+R17</f>
        <v>937</v>
      </c>
      <c r="U17" s="25">
        <v>39</v>
      </c>
      <c r="V17" s="812"/>
      <c r="W17" s="812"/>
      <c r="X17" s="812"/>
      <c r="Y17" s="812"/>
    </row>
    <row r="18" spans="1:25" ht="19.5" customHeight="1" x14ac:dyDescent="0.2">
      <c r="A18" s="550" t="s">
        <v>34</v>
      </c>
      <c r="B18" s="551">
        <v>0</v>
      </c>
      <c r="C18" s="549">
        <v>0</v>
      </c>
      <c r="D18" s="25">
        <f t="shared" si="0"/>
        <v>0</v>
      </c>
      <c r="E18" s="24">
        <v>5</v>
      </c>
      <c r="F18" s="25">
        <v>45</v>
      </c>
      <c r="G18" s="25">
        <v>3</v>
      </c>
      <c r="H18" s="25">
        <v>12</v>
      </c>
      <c r="I18" s="25">
        <v>136</v>
      </c>
      <c r="J18" s="25">
        <v>136</v>
      </c>
      <c r="K18" s="25">
        <v>0</v>
      </c>
      <c r="L18" s="25">
        <v>0</v>
      </c>
      <c r="M18" s="25">
        <v>22</v>
      </c>
      <c r="N18" s="25">
        <v>104</v>
      </c>
      <c r="O18" s="25">
        <v>1</v>
      </c>
      <c r="P18" s="25">
        <v>33</v>
      </c>
      <c r="Q18" s="25">
        <v>0</v>
      </c>
      <c r="R18" s="25">
        <v>0</v>
      </c>
      <c r="S18" s="25">
        <f t="shared" si="1"/>
        <v>167</v>
      </c>
      <c r="T18" s="25">
        <f t="shared" si="2"/>
        <v>330</v>
      </c>
      <c r="U18" s="25">
        <v>33</v>
      </c>
      <c r="V18" s="812"/>
      <c r="W18" s="812"/>
      <c r="X18" s="812"/>
      <c r="Y18" s="812"/>
    </row>
    <row r="19" spans="1:25" ht="19.5" customHeight="1" x14ac:dyDescent="0.2">
      <c r="A19" s="550" t="s">
        <v>35</v>
      </c>
      <c r="B19" s="551">
        <v>10</v>
      </c>
      <c r="C19" s="552">
        <v>10</v>
      </c>
      <c r="D19" s="25">
        <f t="shared" si="0"/>
        <v>20</v>
      </c>
      <c r="E19" s="24">
        <v>5</v>
      </c>
      <c r="F19" s="25">
        <v>14</v>
      </c>
      <c r="G19" s="25">
        <v>20</v>
      </c>
      <c r="H19" s="25">
        <v>46</v>
      </c>
      <c r="I19" s="25">
        <v>98</v>
      </c>
      <c r="J19" s="25">
        <v>98</v>
      </c>
      <c r="K19" s="25">
        <v>0</v>
      </c>
      <c r="L19" s="25">
        <v>0</v>
      </c>
      <c r="M19" s="25">
        <v>24</v>
      </c>
      <c r="N19" s="25">
        <v>128</v>
      </c>
      <c r="O19" s="25">
        <v>1</v>
      </c>
      <c r="P19" s="25">
        <v>30</v>
      </c>
      <c r="Q19" s="25">
        <v>0</v>
      </c>
      <c r="R19" s="25">
        <v>0</v>
      </c>
      <c r="S19" s="25">
        <f t="shared" si="1"/>
        <v>158</v>
      </c>
      <c r="T19" s="25">
        <f t="shared" si="2"/>
        <v>336</v>
      </c>
      <c r="U19" s="25">
        <v>30</v>
      </c>
      <c r="V19" s="812"/>
      <c r="W19" s="812"/>
      <c r="X19" s="812"/>
      <c r="Y19" s="812"/>
    </row>
    <row r="20" spans="1:25" ht="19.5" customHeight="1" x14ac:dyDescent="0.2">
      <c r="A20" s="550" t="s">
        <v>36</v>
      </c>
      <c r="B20" s="551">
        <v>19</v>
      </c>
      <c r="C20" s="552">
        <v>19</v>
      </c>
      <c r="D20" s="25">
        <f t="shared" si="0"/>
        <v>38</v>
      </c>
      <c r="E20" s="24">
        <v>1</v>
      </c>
      <c r="F20" s="25">
        <v>3</v>
      </c>
      <c r="G20" s="25">
        <v>5</v>
      </c>
      <c r="H20" s="25">
        <v>23</v>
      </c>
      <c r="I20" s="25">
        <v>240</v>
      </c>
      <c r="J20" s="25">
        <v>240</v>
      </c>
      <c r="K20" s="25">
        <v>0</v>
      </c>
      <c r="L20" s="25">
        <v>0</v>
      </c>
      <c r="M20" s="25">
        <v>20</v>
      </c>
      <c r="N20" s="25">
        <v>98</v>
      </c>
      <c r="O20" s="25">
        <v>1</v>
      </c>
      <c r="P20" s="25">
        <v>15</v>
      </c>
      <c r="Q20" s="25">
        <v>0</v>
      </c>
      <c r="R20" s="25">
        <v>0</v>
      </c>
      <c r="S20" s="25">
        <f t="shared" si="1"/>
        <v>286</v>
      </c>
      <c r="T20" s="25">
        <f t="shared" si="2"/>
        <v>417</v>
      </c>
      <c r="U20" s="25">
        <v>15</v>
      </c>
      <c r="V20" s="812"/>
      <c r="W20" s="812"/>
      <c r="X20" s="812"/>
      <c r="Y20" s="812"/>
    </row>
    <row r="21" spans="1:25" ht="19.5" customHeight="1" x14ac:dyDescent="0.2">
      <c r="A21" s="553" t="s">
        <v>37</v>
      </c>
      <c r="B21" s="551">
        <v>5</v>
      </c>
      <c r="C21" s="552">
        <v>5</v>
      </c>
      <c r="D21" s="25">
        <f t="shared" si="0"/>
        <v>10</v>
      </c>
      <c r="E21" s="24">
        <v>4</v>
      </c>
      <c r="F21" s="25">
        <v>14</v>
      </c>
      <c r="G21" s="25">
        <v>5</v>
      </c>
      <c r="H21" s="25">
        <v>14</v>
      </c>
      <c r="I21" s="25">
        <v>115</v>
      </c>
      <c r="J21" s="25">
        <v>115</v>
      </c>
      <c r="K21" s="25">
        <v>0</v>
      </c>
      <c r="L21" s="25">
        <v>0</v>
      </c>
      <c r="M21" s="25">
        <v>21</v>
      </c>
      <c r="N21" s="25">
        <v>127</v>
      </c>
      <c r="O21" s="25">
        <v>1</v>
      </c>
      <c r="P21" s="25">
        <v>19</v>
      </c>
      <c r="Q21" s="25">
        <v>0</v>
      </c>
      <c r="R21" s="25">
        <v>0</v>
      </c>
      <c r="S21" s="25">
        <f t="shared" si="1"/>
        <v>151</v>
      </c>
      <c r="T21" s="25">
        <f t="shared" si="2"/>
        <v>299</v>
      </c>
      <c r="U21" s="25">
        <v>19</v>
      </c>
      <c r="V21" s="812"/>
      <c r="W21" s="812"/>
      <c r="X21" s="812"/>
      <c r="Y21" s="812"/>
    </row>
    <row r="22" spans="1:25" ht="19.5" customHeight="1" x14ac:dyDescent="0.2">
      <c r="A22" s="553" t="s">
        <v>38</v>
      </c>
      <c r="B22" s="551">
        <v>0</v>
      </c>
      <c r="C22" s="549">
        <v>0</v>
      </c>
      <c r="D22" s="25">
        <f t="shared" si="0"/>
        <v>0</v>
      </c>
      <c r="E22" s="24">
        <v>1</v>
      </c>
      <c r="F22" s="25">
        <v>2</v>
      </c>
      <c r="G22" s="25">
        <v>1</v>
      </c>
      <c r="H22" s="25">
        <v>4</v>
      </c>
      <c r="I22" s="25">
        <v>104</v>
      </c>
      <c r="J22" s="25">
        <v>104</v>
      </c>
      <c r="K22" s="25">
        <v>0</v>
      </c>
      <c r="L22" s="25">
        <v>0</v>
      </c>
      <c r="M22" s="25">
        <v>20</v>
      </c>
      <c r="N22" s="25">
        <v>114</v>
      </c>
      <c r="O22" s="25">
        <v>2</v>
      </c>
      <c r="P22" s="25">
        <v>19</v>
      </c>
      <c r="Q22" s="25">
        <v>0</v>
      </c>
      <c r="R22" s="25">
        <v>0</v>
      </c>
      <c r="S22" s="25">
        <f t="shared" si="1"/>
        <v>128</v>
      </c>
      <c r="T22" s="25">
        <f t="shared" si="2"/>
        <v>243</v>
      </c>
      <c r="U22" s="25">
        <v>17</v>
      </c>
      <c r="V22" s="812"/>
      <c r="W22" s="812"/>
      <c r="X22" s="812"/>
      <c r="Y22" s="812"/>
    </row>
    <row r="23" spans="1:25" ht="19.5" customHeight="1" x14ac:dyDescent="0.2">
      <c r="A23" s="553" t="s">
        <v>39</v>
      </c>
      <c r="B23" s="551">
        <v>0</v>
      </c>
      <c r="C23" s="549">
        <v>0</v>
      </c>
      <c r="D23" s="25">
        <f t="shared" si="0"/>
        <v>0</v>
      </c>
      <c r="E23" s="24">
        <v>3</v>
      </c>
      <c r="F23" s="25">
        <v>14</v>
      </c>
      <c r="G23" s="25">
        <v>15</v>
      </c>
      <c r="H23" s="25">
        <v>61</v>
      </c>
      <c r="I23" s="25">
        <v>54</v>
      </c>
      <c r="J23" s="25">
        <v>54</v>
      </c>
      <c r="K23" s="25">
        <v>0</v>
      </c>
      <c r="L23" s="25">
        <v>0</v>
      </c>
      <c r="M23" s="25">
        <v>64</v>
      </c>
      <c r="N23" s="25">
        <v>192</v>
      </c>
      <c r="O23" s="25">
        <v>2</v>
      </c>
      <c r="P23" s="25">
        <v>33</v>
      </c>
      <c r="Q23" s="25">
        <v>0</v>
      </c>
      <c r="R23" s="25">
        <v>0</v>
      </c>
      <c r="S23" s="25">
        <f t="shared" si="1"/>
        <v>138</v>
      </c>
      <c r="T23" s="25">
        <f t="shared" si="2"/>
        <v>354</v>
      </c>
      <c r="U23" s="25">
        <v>27</v>
      </c>
      <c r="V23" s="812"/>
      <c r="W23" s="812"/>
      <c r="X23" s="812"/>
      <c r="Y23" s="812"/>
    </row>
    <row r="24" spans="1:25" ht="19.5" customHeight="1" x14ac:dyDescent="0.2">
      <c r="A24" s="553" t="s">
        <v>40</v>
      </c>
      <c r="B24" s="551">
        <v>27</v>
      </c>
      <c r="C24" s="552">
        <v>8</v>
      </c>
      <c r="D24" s="25">
        <f t="shared" si="0"/>
        <v>54</v>
      </c>
      <c r="E24" s="24">
        <v>7</v>
      </c>
      <c r="F24" s="25">
        <v>42</v>
      </c>
      <c r="G24" s="25">
        <v>9</v>
      </c>
      <c r="H24" s="25">
        <v>91</v>
      </c>
      <c r="I24" s="25">
        <v>268</v>
      </c>
      <c r="J24" s="25">
        <v>268</v>
      </c>
      <c r="K24" s="25">
        <v>1</v>
      </c>
      <c r="L24" s="25">
        <v>1</v>
      </c>
      <c r="M24" s="25">
        <v>64</v>
      </c>
      <c r="N24" s="25">
        <v>447</v>
      </c>
      <c r="O24" s="25">
        <v>12</v>
      </c>
      <c r="P24" s="25">
        <v>236</v>
      </c>
      <c r="Q24" s="25">
        <v>0</v>
      </c>
      <c r="R24" s="25">
        <v>0</v>
      </c>
      <c r="S24" s="25">
        <f t="shared" si="1"/>
        <v>388</v>
      </c>
      <c r="T24" s="25">
        <f t="shared" si="2"/>
        <v>1139</v>
      </c>
      <c r="U24" s="25">
        <v>77</v>
      </c>
      <c r="V24" s="812"/>
      <c r="W24" s="812"/>
      <c r="X24" s="812"/>
      <c r="Y24" s="812"/>
    </row>
    <row r="25" spans="1:25" ht="19.5" customHeight="1" x14ac:dyDescent="0.2">
      <c r="A25" s="553" t="s">
        <v>41</v>
      </c>
      <c r="B25" s="551">
        <v>6</v>
      </c>
      <c r="C25" s="552">
        <v>6</v>
      </c>
      <c r="D25" s="25">
        <f t="shared" si="0"/>
        <v>12</v>
      </c>
      <c r="E25" s="24">
        <v>6</v>
      </c>
      <c r="F25" s="25">
        <v>21</v>
      </c>
      <c r="G25" s="25">
        <v>15</v>
      </c>
      <c r="H25" s="25">
        <v>68</v>
      </c>
      <c r="I25" s="25">
        <v>614</v>
      </c>
      <c r="J25" s="25">
        <v>614</v>
      </c>
      <c r="K25" s="25">
        <v>0</v>
      </c>
      <c r="L25" s="25">
        <v>0</v>
      </c>
      <c r="M25" s="25">
        <v>39</v>
      </c>
      <c r="N25" s="25">
        <v>275</v>
      </c>
      <c r="O25" s="25">
        <v>5</v>
      </c>
      <c r="P25" s="25">
        <v>53</v>
      </c>
      <c r="Q25" s="25">
        <v>0</v>
      </c>
      <c r="R25" s="25">
        <v>0</v>
      </c>
      <c r="S25" s="25">
        <f t="shared" si="1"/>
        <v>685</v>
      </c>
      <c r="T25" s="25">
        <f t="shared" si="2"/>
        <v>1043</v>
      </c>
      <c r="U25" s="25">
        <v>42</v>
      </c>
      <c r="V25" s="812"/>
      <c r="W25" s="812"/>
      <c r="X25" s="812"/>
      <c r="Y25" s="812"/>
    </row>
    <row r="26" spans="1:25" ht="19.5" customHeight="1" x14ac:dyDescent="0.2">
      <c r="A26" s="553" t="s">
        <v>42</v>
      </c>
      <c r="B26" s="551">
        <v>27</v>
      </c>
      <c r="C26" s="552">
        <v>6</v>
      </c>
      <c r="D26" s="25">
        <f t="shared" si="0"/>
        <v>54</v>
      </c>
      <c r="E26" s="24">
        <v>12</v>
      </c>
      <c r="F26" s="25">
        <v>44</v>
      </c>
      <c r="G26" s="25">
        <v>20</v>
      </c>
      <c r="H26" s="25">
        <v>68</v>
      </c>
      <c r="I26" s="25">
        <v>298</v>
      </c>
      <c r="J26" s="25">
        <v>298</v>
      </c>
      <c r="K26" s="25">
        <v>0</v>
      </c>
      <c r="L26" s="25">
        <v>0</v>
      </c>
      <c r="M26" s="25">
        <v>49</v>
      </c>
      <c r="N26" s="25">
        <v>217</v>
      </c>
      <c r="O26" s="25">
        <v>2</v>
      </c>
      <c r="P26" s="25">
        <v>71</v>
      </c>
      <c r="Q26" s="25">
        <v>0</v>
      </c>
      <c r="R26" s="25">
        <v>0</v>
      </c>
      <c r="S26" s="25">
        <f t="shared" si="1"/>
        <v>408</v>
      </c>
      <c r="T26" s="25">
        <f t="shared" si="2"/>
        <v>752</v>
      </c>
      <c r="U26" s="25">
        <v>35</v>
      </c>
      <c r="V26" s="812"/>
      <c r="W26" s="812"/>
      <c r="X26" s="812"/>
      <c r="Y26" s="812"/>
    </row>
    <row r="27" spans="1:25" ht="19.5" customHeight="1" x14ac:dyDescent="0.2">
      <c r="A27" s="553" t="s">
        <v>43</v>
      </c>
      <c r="B27" s="551">
        <v>0</v>
      </c>
      <c r="C27" s="549">
        <v>0</v>
      </c>
      <c r="D27" s="25">
        <f t="shared" si="0"/>
        <v>0</v>
      </c>
      <c r="E27" s="24">
        <v>14</v>
      </c>
      <c r="F27" s="25">
        <v>77</v>
      </c>
      <c r="G27" s="25">
        <v>3</v>
      </c>
      <c r="H27" s="25">
        <v>8</v>
      </c>
      <c r="I27" s="25">
        <v>288</v>
      </c>
      <c r="J27" s="25">
        <v>288</v>
      </c>
      <c r="K27" s="25">
        <v>0</v>
      </c>
      <c r="L27" s="25">
        <v>0</v>
      </c>
      <c r="M27" s="25">
        <v>47</v>
      </c>
      <c r="N27" s="25">
        <v>199</v>
      </c>
      <c r="O27" s="25">
        <v>4</v>
      </c>
      <c r="P27" s="25">
        <v>71</v>
      </c>
      <c r="Q27" s="25">
        <v>0</v>
      </c>
      <c r="R27" s="25">
        <v>0</v>
      </c>
      <c r="S27" s="25">
        <f t="shared" si="1"/>
        <v>356</v>
      </c>
      <c r="T27" s="25">
        <f t="shared" si="2"/>
        <v>643</v>
      </c>
      <c r="U27" s="25">
        <v>54</v>
      </c>
      <c r="V27" s="812"/>
      <c r="W27" s="812"/>
      <c r="X27" s="812"/>
      <c r="Y27" s="812"/>
    </row>
    <row r="28" spans="1:25" ht="19.5" customHeight="1" x14ac:dyDescent="0.2">
      <c r="A28" s="553" t="s">
        <v>44</v>
      </c>
      <c r="B28" s="551">
        <v>0</v>
      </c>
      <c r="C28" s="549">
        <v>0</v>
      </c>
      <c r="D28" s="25">
        <f t="shared" si="0"/>
        <v>0</v>
      </c>
      <c r="E28" s="24">
        <v>3</v>
      </c>
      <c r="F28" s="25">
        <v>10</v>
      </c>
      <c r="G28" s="25">
        <v>9</v>
      </c>
      <c r="H28" s="25">
        <v>46</v>
      </c>
      <c r="I28" s="25">
        <v>143</v>
      </c>
      <c r="J28" s="25">
        <v>143</v>
      </c>
      <c r="K28" s="25">
        <v>0</v>
      </c>
      <c r="L28" s="25">
        <v>0</v>
      </c>
      <c r="M28" s="25">
        <v>24</v>
      </c>
      <c r="N28" s="25">
        <v>121</v>
      </c>
      <c r="O28" s="25">
        <v>8</v>
      </c>
      <c r="P28" s="25">
        <v>49</v>
      </c>
      <c r="Q28" s="25">
        <v>0</v>
      </c>
      <c r="R28" s="25">
        <v>0</v>
      </c>
      <c r="S28" s="25">
        <f t="shared" si="1"/>
        <v>187</v>
      </c>
      <c r="T28" s="25">
        <f t="shared" si="2"/>
        <v>369</v>
      </c>
      <c r="U28" s="25">
        <v>29</v>
      </c>
      <c r="V28" s="812"/>
      <c r="W28" s="812"/>
      <c r="X28" s="812"/>
      <c r="Y28" s="812"/>
    </row>
    <row r="29" spans="1:25" ht="19.5" customHeight="1" x14ac:dyDescent="0.2">
      <c r="A29" s="553" t="s">
        <v>45</v>
      </c>
      <c r="B29" s="551">
        <v>0</v>
      </c>
      <c r="C29" s="549">
        <v>0</v>
      </c>
      <c r="D29" s="25">
        <f t="shared" si="0"/>
        <v>0</v>
      </c>
      <c r="E29" s="24">
        <v>4</v>
      </c>
      <c r="F29" s="25">
        <v>33</v>
      </c>
      <c r="G29" s="25">
        <v>2</v>
      </c>
      <c r="H29" s="25">
        <v>5</v>
      </c>
      <c r="I29" s="25">
        <v>53</v>
      </c>
      <c r="J29" s="25">
        <v>53</v>
      </c>
      <c r="K29" s="25">
        <v>0</v>
      </c>
      <c r="L29" s="25">
        <v>0</v>
      </c>
      <c r="M29" s="25">
        <v>20</v>
      </c>
      <c r="N29" s="25">
        <v>121</v>
      </c>
      <c r="O29" s="25">
        <v>1</v>
      </c>
      <c r="P29" s="25">
        <v>19</v>
      </c>
      <c r="Q29" s="25">
        <v>0</v>
      </c>
      <c r="R29" s="25">
        <v>0</v>
      </c>
      <c r="S29" s="25">
        <f t="shared" si="1"/>
        <v>80</v>
      </c>
      <c r="T29" s="25">
        <f t="shared" si="2"/>
        <v>231</v>
      </c>
      <c r="U29" s="25">
        <v>19</v>
      </c>
      <c r="V29" s="812"/>
      <c r="W29" s="812"/>
      <c r="X29" s="812"/>
      <c r="Y29" s="812"/>
    </row>
    <row r="30" spans="1:25" ht="19.5" customHeight="1" x14ac:dyDescent="0.2">
      <c r="A30" s="553" t="s">
        <v>46</v>
      </c>
      <c r="B30" s="551">
        <v>0</v>
      </c>
      <c r="C30" s="549">
        <v>0</v>
      </c>
      <c r="D30" s="25">
        <f t="shared" si="0"/>
        <v>0</v>
      </c>
      <c r="E30" s="24">
        <v>1</v>
      </c>
      <c r="F30" s="25">
        <v>3</v>
      </c>
      <c r="G30" s="25">
        <v>4</v>
      </c>
      <c r="H30" s="25">
        <v>14</v>
      </c>
      <c r="I30" s="25">
        <v>45</v>
      </c>
      <c r="J30" s="25">
        <v>45</v>
      </c>
      <c r="K30" s="25">
        <v>0</v>
      </c>
      <c r="L30" s="25">
        <v>0</v>
      </c>
      <c r="M30" s="25">
        <v>23</v>
      </c>
      <c r="N30" s="25">
        <v>151</v>
      </c>
      <c r="O30" s="25">
        <v>3</v>
      </c>
      <c r="P30" s="25">
        <v>55</v>
      </c>
      <c r="Q30" s="25">
        <v>0</v>
      </c>
      <c r="R30" s="25">
        <v>0</v>
      </c>
      <c r="S30" s="25">
        <f t="shared" si="1"/>
        <v>76</v>
      </c>
      <c r="T30" s="25">
        <f t="shared" si="2"/>
        <v>268</v>
      </c>
      <c r="U30" s="25">
        <v>26</v>
      </c>
      <c r="V30" s="812"/>
      <c r="W30" s="812"/>
      <c r="X30" s="812"/>
      <c r="Y30" s="812"/>
    </row>
    <row r="31" spans="1:25" ht="19.5" customHeight="1" x14ac:dyDescent="0.2">
      <c r="A31" s="553" t="s">
        <v>47</v>
      </c>
      <c r="B31" s="551">
        <v>1</v>
      </c>
      <c r="C31" s="549">
        <v>0</v>
      </c>
      <c r="D31" s="25">
        <f t="shared" si="0"/>
        <v>2</v>
      </c>
      <c r="E31" s="24">
        <v>9</v>
      </c>
      <c r="F31" s="25">
        <v>43</v>
      </c>
      <c r="G31" s="25">
        <v>36</v>
      </c>
      <c r="H31" s="25">
        <v>133</v>
      </c>
      <c r="I31" s="25">
        <v>170</v>
      </c>
      <c r="J31" s="25">
        <v>170</v>
      </c>
      <c r="K31" s="25">
        <v>0</v>
      </c>
      <c r="L31" s="25">
        <v>0</v>
      </c>
      <c r="M31" s="25">
        <v>30</v>
      </c>
      <c r="N31" s="25">
        <v>146</v>
      </c>
      <c r="O31" s="25">
        <v>3</v>
      </c>
      <c r="P31" s="25">
        <v>58</v>
      </c>
      <c r="Q31" s="25">
        <v>0</v>
      </c>
      <c r="R31" s="25">
        <v>0</v>
      </c>
      <c r="S31" s="25">
        <f t="shared" si="1"/>
        <v>249</v>
      </c>
      <c r="T31" s="25">
        <f t="shared" si="2"/>
        <v>552</v>
      </c>
      <c r="U31" s="25">
        <v>43</v>
      </c>
      <c r="V31" s="812"/>
      <c r="W31" s="812"/>
      <c r="X31" s="812"/>
      <c r="Y31" s="812"/>
    </row>
    <row r="32" spans="1:25" ht="19.5" customHeight="1" x14ac:dyDescent="0.2">
      <c r="A32" s="553" t="s">
        <v>48</v>
      </c>
      <c r="B32" s="551">
        <v>15</v>
      </c>
      <c r="C32" s="552">
        <v>15</v>
      </c>
      <c r="D32" s="25">
        <f t="shared" si="0"/>
        <v>30</v>
      </c>
      <c r="E32" s="24">
        <v>7</v>
      </c>
      <c r="F32" s="25">
        <v>24</v>
      </c>
      <c r="G32" s="25">
        <v>13</v>
      </c>
      <c r="H32" s="25">
        <v>61</v>
      </c>
      <c r="I32" s="25">
        <v>117</v>
      </c>
      <c r="J32" s="25">
        <v>117</v>
      </c>
      <c r="K32" s="25">
        <v>0</v>
      </c>
      <c r="L32" s="25">
        <v>0</v>
      </c>
      <c r="M32" s="25">
        <v>46</v>
      </c>
      <c r="N32" s="25">
        <v>233</v>
      </c>
      <c r="O32" s="25">
        <v>1</v>
      </c>
      <c r="P32" s="25">
        <v>41</v>
      </c>
      <c r="Q32" s="25">
        <v>0</v>
      </c>
      <c r="R32" s="25">
        <v>0</v>
      </c>
      <c r="S32" s="25">
        <f t="shared" si="1"/>
        <v>199</v>
      </c>
      <c r="T32" s="25">
        <f t="shared" si="2"/>
        <v>506</v>
      </c>
      <c r="U32" s="25">
        <v>41</v>
      </c>
      <c r="V32" s="812"/>
      <c r="W32" s="812"/>
      <c r="X32" s="812"/>
      <c r="Y32" s="812"/>
    </row>
    <row r="33" spans="1:25" ht="19.5" customHeight="1" x14ac:dyDescent="0.2">
      <c r="A33" s="553" t="s">
        <v>49</v>
      </c>
      <c r="B33" s="551">
        <v>0</v>
      </c>
      <c r="C33" s="549">
        <v>0</v>
      </c>
      <c r="D33" s="25">
        <f t="shared" si="0"/>
        <v>0</v>
      </c>
      <c r="E33" s="24">
        <v>7</v>
      </c>
      <c r="F33" s="25">
        <v>36</v>
      </c>
      <c r="G33" s="25">
        <v>10</v>
      </c>
      <c r="H33" s="25">
        <v>29</v>
      </c>
      <c r="I33" s="25">
        <v>36</v>
      </c>
      <c r="J33" s="25">
        <v>36</v>
      </c>
      <c r="K33" s="25">
        <v>0</v>
      </c>
      <c r="L33" s="25">
        <v>0</v>
      </c>
      <c r="M33" s="25">
        <v>27</v>
      </c>
      <c r="N33" s="25">
        <v>251</v>
      </c>
      <c r="O33" s="25">
        <v>2</v>
      </c>
      <c r="P33" s="25">
        <v>43</v>
      </c>
      <c r="Q33" s="25">
        <v>0</v>
      </c>
      <c r="R33" s="25">
        <v>0</v>
      </c>
      <c r="S33" s="25">
        <f t="shared" si="1"/>
        <v>82</v>
      </c>
      <c r="T33" s="25">
        <f t="shared" si="2"/>
        <v>395</v>
      </c>
      <c r="U33" s="25">
        <v>39</v>
      </c>
      <c r="V33" s="812"/>
      <c r="W33" s="812"/>
      <c r="X33" s="812"/>
      <c r="Y33" s="812"/>
    </row>
    <row r="34" spans="1:25" ht="19.5" customHeight="1" x14ac:dyDescent="0.2">
      <c r="A34" s="553" t="s">
        <v>50</v>
      </c>
      <c r="B34" s="551">
        <v>0</v>
      </c>
      <c r="C34" s="549">
        <v>0</v>
      </c>
      <c r="D34" s="25">
        <f t="shared" si="0"/>
        <v>0</v>
      </c>
      <c r="E34" s="24">
        <v>5</v>
      </c>
      <c r="F34" s="25">
        <v>16</v>
      </c>
      <c r="G34" s="25">
        <v>3</v>
      </c>
      <c r="H34" s="25">
        <v>11</v>
      </c>
      <c r="I34" s="25">
        <v>180</v>
      </c>
      <c r="J34" s="25">
        <v>180</v>
      </c>
      <c r="K34" s="25">
        <v>0</v>
      </c>
      <c r="L34" s="25">
        <v>0</v>
      </c>
      <c r="M34" s="25">
        <v>45</v>
      </c>
      <c r="N34" s="25">
        <v>266</v>
      </c>
      <c r="O34" s="25">
        <v>1</v>
      </c>
      <c r="P34" s="25">
        <v>30</v>
      </c>
      <c r="Q34" s="25">
        <v>0</v>
      </c>
      <c r="R34" s="25">
        <v>0</v>
      </c>
      <c r="S34" s="25">
        <f t="shared" si="1"/>
        <v>234</v>
      </c>
      <c r="T34" s="25">
        <f t="shared" si="2"/>
        <v>503</v>
      </c>
      <c r="U34" s="25">
        <v>30</v>
      </c>
      <c r="V34" s="812"/>
      <c r="W34" s="812"/>
      <c r="X34" s="812"/>
      <c r="Y34" s="812"/>
    </row>
    <row r="35" spans="1:25" ht="19.5" customHeight="1" x14ac:dyDescent="0.2">
      <c r="A35" s="550" t="s">
        <v>51</v>
      </c>
      <c r="B35" s="551">
        <v>28</v>
      </c>
      <c r="C35" s="552">
        <v>5</v>
      </c>
      <c r="D35" s="25">
        <f t="shared" si="0"/>
        <v>56</v>
      </c>
      <c r="E35" s="24">
        <v>4</v>
      </c>
      <c r="F35" s="25">
        <v>16</v>
      </c>
      <c r="G35" s="25">
        <v>2</v>
      </c>
      <c r="H35" s="25">
        <v>38</v>
      </c>
      <c r="I35" s="25">
        <v>119</v>
      </c>
      <c r="J35" s="25">
        <v>119</v>
      </c>
      <c r="K35" s="25">
        <v>0</v>
      </c>
      <c r="L35" s="25">
        <v>0</v>
      </c>
      <c r="M35" s="25">
        <v>9</v>
      </c>
      <c r="N35" s="25">
        <v>46</v>
      </c>
      <c r="O35" s="25">
        <v>3</v>
      </c>
      <c r="P35" s="25">
        <v>27</v>
      </c>
      <c r="Q35" s="25">
        <v>0</v>
      </c>
      <c r="R35" s="25">
        <v>0</v>
      </c>
      <c r="S35" s="25">
        <f t="shared" si="1"/>
        <v>165</v>
      </c>
      <c r="T35" s="25">
        <f t="shared" si="2"/>
        <v>302</v>
      </c>
      <c r="U35" s="25">
        <v>19</v>
      </c>
      <c r="V35" s="812"/>
      <c r="W35" s="812"/>
      <c r="X35" s="812"/>
      <c r="Y35" s="812"/>
    </row>
    <row r="36" spans="1:25" ht="19.5" customHeight="1" x14ac:dyDescent="0.2">
      <c r="A36" s="550" t="s">
        <v>52</v>
      </c>
      <c r="B36" s="551">
        <v>0</v>
      </c>
      <c r="C36" s="549">
        <v>0</v>
      </c>
      <c r="D36" s="25">
        <f t="shared" si="0"/>
        <v>0</v>
      </c>
      <c r="E36" s="24">
        <v>2</v>
      </c>
      <c r="F36" s="25">
        <v>4</v>
      </c>
      <c r="G36" s="25">
        <v>3</v>
      </c>
      <c r="H36" s="25">
        <v>7</v>
      </c>
      <c r="I36" s="25">
        <v>79</v>
      </c>
      <c r="J36" s="25">
        <v>79</v>
      </c>
      <c r="K36" s="25">
        <v>0</v>
      </c>
      <c r="L36" s="25">
        <v>0</v>
      </c>
      <c r="M36" s="25">
        <v>13</v>
      </c>
      <c r="N36" s="25">
        <v>49</v>
      </c>
      <c r="O36" s="25">
        <v>3</v>
      </c>
      <c r="P36" s="25">
        <v>27</v>
      </c>
      <c r="Q36" s="25">
        <v>0</v>
      </c>
      <c r="R36" s="25">
        <v>0</v>
      </c>
      <c r="S36" s="25">
        <f t="shared" si="1"/>
        <v>100</v>
      </c>
      <c r="T36" s="25">
        <f t="shared" si="2"/>
        <v>166</v>
      </c>
      <c r="U36" s="25">
        <v>19</v>
      </c>
      <c r="V36" s="812"/>
      <c r="W36" s="812"/>
      <c r="X36" s="812"/>
      <c r="Y36" s="812"/>
    </row>
    <row r="37" spans="1:25" ht="19.5" customHeight="1" x14ac:dyDescent="0.2">
      <c r="A37" s="550" t="s">
        <v>53</v>
      </c>
      <c r="B37" s="551">
        <v>21</v>
      </c>
      <c r="C37" s="552">
        <v>21</v>
      </c>
      <c r="D37" s="25">
        <f t="shared" si="0"/>
        <v>42</v>
      </c>
      <c r="E37" s="24">
        <v>8</v>
      </c>
      <c r="F37" s="25">
        <v>21</v>
      </c>
      <c r="G37" s="25">
        <v>4</v>
      </c>
      <c r="H37" s="25">
        <v>8</v>
      </c>
      <c r="I37" s="25">
        <v>163</v>
      </c>
      <c r="J37" s="25">
        <v>163</v>
      </c>
      <c r="K37" s="25">
        <v>0</v>
      </c>
      <c r="L37" s="25">
        <v>0</v>
      </c>
      <c r="M37" s="25">
        <v>53</v>
      </c>
      <c r="N37" s="25">
        <v>250</v>
      </c>
      <c r="O37" s="25">
        <v>1</v>
      </c>
      <c r="P37" s="25">
        <v>27</v>
      </c>
      <c r="Q37" s="25">
        <v>0</v>
      </c>
      <c r="R37" s="25">
        <v>0</v>
      </c>
      <c r="S37" s="25">
        <f t="shared" si="1"/>
        <v>250</v>
      </c>
      <c r="T37" s="25">
        <f t="shared" si="2"/>
        <v>511</v>
      </c>
      <c r="U37" s="25">
        <v>27</v>
      </c>
      <c r="V37" s="812"/>
      <c r="W37" s="812"/>
      <c r="X37" s="812"/>
      <c r="Y37" s="812"/>
    </row>
    <row r="38" spans="1:25" ht="19.5" customHeight="1" x14ac:dyDescent="0.2">
      <c r="A38" s="550" t="s">
        <v>54</v>
      </c>
      <c r="B38" s="551">
        <v>37</v>
      </c>
      <c r="C38" s="552">
        <v>37</v>
      </c>
      <c r="D38" s="25">
        <f t="shared" si="0"/>
        <v>74</v>
      </c>
      <c r="E38" s="24">
        <v>3</v>
      </c>
      <c r="F38" s="25">
        <v>9</v>
      </c>
      <c r="G38" s="25">
        <v>0</v>
      </c>
      <c r="H38" s="25">
        <v>0</v>
      </c>
      <c r="I38" s="25">
        <v>178</v>
      </c>
      <c r="J38" s="25">
        <v>178</v>
      </c>
      <c r="K38" s="25">
        <v>1</v>
      </c>
      <c r="L38" s="25">
        <v>1</v>
      </c>
      <c r="M38" s="25">
        <v>13</v>
      </c>
      <c r="N38" s="25">
        <v>60</v>
      </c>
      <c r="O38" s="25">
        <v>1</v>
      </c>
      <c r="P38" s="25">
        <v>23</v>
      </c>
      <c r="Q38" s="25">
        <v>0</v>
      </c>
      <c r="R38" s="25">
        <v>0</v>
      </c>
      <c r="S38" s="25">
        <f t="shared" si="1"/>
        <v>233</v>
      </c>
      <c r="T38" s="25">
        <f t="shared" si="2"/>
        <v>345</v>
      </c>
      <c r="U38" s="25">
        <v>23</v>
      </c>
      <c r="V38" s="812"/>
      <c r="W38" s="812"/>
      <c r="X38" s="812"/>
      <c r="Y38" s="812"/>
    </row>
    <row r="39" spans="1:25" ht="19.5" customHeight="1" x14ac:dyDescent="0.2">
      <c r="A39" s="550" t="s">
        <v>55</v>
      </c>
      <c r="B39" s="551">
        <v>11</v>
      </c>
      <c r="C39" s="552">
        <v>11</v>
      </c>
      <c r="D39" s="25">
        <f t="shared" si="0"/>
        <v>22</v>
      </c>
      <c r="E39" s="24">
        <v>4</v>
      </c>
      <c r="F39" s="25">
        <v>9</v>
      </c>
      <c r="G39" s="25">
        <v>2</v>
      </c>
      <c r="H39" s="25">
        <v>5</v>
      </c>
      <c r="I39" s="25">
        <v>66</v>
      </c>
      <c r="J39" s="25">
        <v>66</v>
      </c>
      <c r="K39" s="25">
        <v>0</v>
      </c>
      <c r="L39" s="25">
        <v>0</v>
      </c>
      <c r="M39" s="25">
        <v>18</v>
      </c>
      <c r="N39" s="25">
        <v>83</v>
      </c>
      <c r="O39" s="25">
        <v>1</v>
      </c>
      <c r="P39" s="25">
        <v>19</v>
      </c>
      <c r="Q39" s="25">
        <v>0</v>
      </c>
      <c r="R39" s="25">
        <v>0</v>
      </c>
      <c r="S39" s="25">
        <f t="shared" si="1"/>
        <v>102</v>
      </c>
      <c r="T39" s="25">
        <f t="shared" si="2"/>
        <v>204</v>
      </c>
      <c r="U39" s="25">
        <v>19</v>
      </c>
      <c r="V39" s="812"/>
      <c r="W39" s="812"/>
      <c r="X39" s="812"/>
      <c r="Y39" s="812"/>
    </row>
    <row r="40" spans="1:25" ht="19.5" customHeight="1" x14ac:dyDescent="0.2">
      <c r="A40" s="550" t="s">
        <v>56</v>
      </c>
      <c r="B40" s="551">
        <v>0</v>
      </c>
      <c r="C40" s="549">
        <v>0</v>
      </c>
      <c r="D40" s="25">
        <f t="shared" si="0"/>
        <v>0</v>
      </c>
      <c r="E40" s="24">
        <v>5</v>
      </c>
      <c r="F40" s="25">
        <v>24</v>
      </c>
      <c r="G40" s="25">
        <v>7</v>
      </c>
      <c r="H40" s="25">
        <v>20</v>
      </c>
      <c r="I40" s="25">
        <v>86</v>
      </c>
      <c r="J40" s="25">
        <v>86</v>
      </c>
      <c r="K40" s="25">
        <v>0</v>
      </c>
      <c r="L40" s="25">
        <v>0</v>
      </c>
      <c r="M40" s="25">
        <v>28</v>
      </c>
      <c r="N40" s="25">
        <v>136</v>
      </c>
      <c r="O40" s="25">
        <v>3</v>
      </c>
      <c r="P40" s="25">
        <v>28</v>
      </c>
      <c r="Q40" s="25">
        <v>0</v>
      </c>
      <c r="R40" s="25">
        <v>0</v>
      </c>
      <c r="S40" s="25">
        <f t="shared" si="1"/>
        <v>129</v>
      </c>
      <c r="T40" s="25">
        <f t="shared" si="2"/>
        <v>294</v>
      </c>
      <c r="U40" s="25">
        <v>24</v>
      </c>
      <c r="V40" s="812"/>
      <c r="W40" s="812"/>
      <c r="X40" s="812"/>
      <c r="Y40" s="812"/>
    </row>
    <row r="41" spans="1:25" ht="19.5" customHeight="1" x14ac:dyDescent="0.2">
      <c r="A41" s="550" t="s">
        <v>57</v>
      </c>
      <c r="B41" s="551">
        <v>7</v>
      </c>
      <c r="C41" s="552">
        <v>7</v>
      </c>
      <c r="D41" s="25">
        <f t="shared" si="0"/>
        <v>14</v>
      </c>
      <c r="E41" s="24">
        <v>2</v>
      </c>
      <c r="F41" s="25">
        <v>6</v>
      </c>
      <c r="G41" s="25">
        <v>0</v>
      </c>
      <c r="H41" s="25">
        <v>0</v>
      </c>
      <c r="I41" s="25">
        <v>79</v>
      </c>
      <c r="J41" s="25">
        <v>79</v>
      </c>
      <c r="K41" s="25">
        <v>0</v>
      </c>
      <c r="L41" s="25">
        <v>0</v>
      </c>
      <c r="M41" s="25">
        <v>20</v>
      </c>
      <c r="N41" s="25">
        <v>97</v>
      </c>
      <c r="O41" s="25">
        <v>1</v>
      </c>
      <c r="P41" s="25">
        <v>17</v>
      </c>
      <c r="Q41" s="25">
        <v>0</v>
      </c>
      <c r="R41" s="25">
        <v>0</v>
      </c>
      <c r="S41" s="25">
        <f t="shared" si="1"/>
        <v>109</v>
      </c>
      <c r="T41" s="25">
        <f t="shared" si="2"/>
        <v>213</v>
      </c>
      <c r="U41" s="25">
        <v>17</v>
      </c>
      <c r="V41" s="812"/>
      <c r="W41" s="812"/>
      <c r="X41" s="812"/>
      <c r="Y41" s="812"/>
    </row>
    <row r="42" spans="1:25" ht="19.5" customHeight="1" x14ac:dyDescent="0.2">
      <c r="A42" s="550" t="s">
        <v>58</v>
      </c>
      <c r="B42" s="551">
        <v>5</v>
      </c>
      <c r="C42" s="552">
        <v>5</v>
      </c>
      <c r="D42" s="25">
        <f t="shared" si="0"/>
        <v>10</v>
      </c>
      <c r="E42" s="24">
        <v>2</v>
      </c>
      <c r="F42" s="25">
        <v>11</v>
      </c>
      <c r="G42" s="25">
        <v>3</v>
      </c>
      <c r="H42" s="25">
        <v>7</v>
      </c>
      <c r="I42" s="25">
        <v>32</v>
      </c>
      <c r="J42" s="25">
        <v>32</v>
      </c>
      <c r="K42" s="25">
        <v>0</v>
      </c>
      <c r="L42" s="25">
        <v>0</v>
      </c>
      <c r="M42" s="25">
        <v>20</v>
      </c>
      <c r="N42" s="25">
        <v>104</v>
      </c>
      <c r="O42" s="25">
        <v>1</v>
      </c>
      <c r="P42" s="25">
        <v>20</v>
      </c>
      <c r="Q42" s="25">
        <v>0</v>
      </c>
      <c r="R42" s="25">
        <v>0</v>
      </c>
      <c r="S42" s="25">
        <f t="shared" si="1"/>
        <v>63</v>
      </c>
      <c r="T42" s="25">
        <f t="shared" si="2"/>
        <v>184</v>
      </c>
      <c r="U42" s="25">
        <v>20</v>
      </c>
      <c r="V42" s="812"/>
      <c r="W42" s="812"/>
      <c r="X42" s="812"/>
      <c r="Y42" s="812"/>
    </row>
    <row r="43" spans="1:25" ht="19.5" customHeight="1" x14ac:dyDescent="0.2">
      <c r="A43" s="550" t="s">
        <v>59</v>
      </c>
      <c r="B43" s="551">
        <v>35</v>
      </c>
      <c r="C43" s="552">
        <v>20</v>
      </c>
      <c r="D43" s="25">
        <f t="shared" si="0"/>
        <v>70</v>
      </c>
      <c r="E43" s="24">
        <v>1</v>
      </c>
      <c r="F43" s="25">
        <v>2</v>
      </c>
      <c r="G43" s="25">
        <v>7</v>
      </c>
      <c r="H43" s="25">
        <v>18</v>
      </c>
      <c r="I43" s="25">
        <v>91</v>
      </c>
      <c r="J43" s="25">
        <v>91</v>
      </c>
      <c r="K43" s="25">
        <v>0</v>
      </c>
      <c r="L43" s="25">
        <v>0</v>
      </c>
      <c r="M43" s="25">
        <v>32</v>
      </c>
      <c r="N43" s="25">
        <v>185</v>
      </c>
      <c r="O43" s="25">
        <v>3</v>
      </c>
      <c r="P43" s="25">
        <v>73</v>
      </c>
      <c r="Q43" s="25">
        <v>0</v>
      </c>
      <c r="R43" s="25">
        <v>0</v>
      </c>
      <c r="S43" s="25">
        <f t="shared" si="1"/>
        <v>169</v>
      </c>
      <c r="T43" s="25">
        <f t="shared" si="2"/>
        <v>439</v>
      </c>
      <c r="U43" s="25">
        <v>34</v>
      </c>
      <c r="V43" s="812"/>
      <c r="W43" s="812"/>
      <c r="X43" s="812"/>
      <c r="Y43" s="812"/>
    </row>
    <row r="44" spans="1:25" ht="19.5" customHeight="1" x14ac:dyDescent="0.2">
      <c r="A44" s="550" t="s">
        <v>60</v>
      </c>
      <c r="B44" s="551">
        <v>21</v>
      </c>
      <c r="C44" s="552">
        <v>21</v>
      </c>
      <c r="D44" s="25">
        <f t="shared" si="0"/>
        <v>42</v>
      </c>
      <c r="E44" s="24">
        <v>5</v>
      </c>
      <c r="F44" s="25">
        <v>55</v>
      </c>
      <c r="G44" s="25">
        <v>19</v>
      </c>
      <c r="H44" s="25">
        <v>90</v>
      </c>
      <c r="I44" s="25">
        <v>167</v>
      </c>
      <c r="J44" s="25">
        <v>167</v>
      </c>
      <c r="K44" s="25">
        <v>1</v>
      </c>
      <c r="L44" s="25">
        <v>1</v>
      </c>
      <c r="M44" s="25">
        <v>73</v>
      </c>
      <c r="N44" s="25">
        <v>502</v>
      </c>
      <c r="O44" s="25">
        <v>2</v>
      </c>
      <c r="P44" s="25">
        <v>93</v>
      </c>
      <c r="Q44" s="25">
        <v>0</v>
      </c>
      <c r="R44" s="25">
        <v>0</v>
      </c>
      <c r="S44" s="25">
        <f t="shared" si="1"/>
        <v>288</v>
      </c>
      <c r="T44" s="25">
        <f t="shared" si="2"/>
        <v>950</v>
      </c>
      <c r="U44" s="25">
        <v>60</v>
      </c>
      <c r="V44" s="812"/>
      <c r="W44" s="812"/>
      <c r="X44" s="812"/>
      <c r="Y44" s="812"/>
    </row>
    <row r="45" spans="1:25" ht="19.5" customHeight="1" x14ac:dyDescent="0.2">
      <c r="A45" s="550" t="s">
        <v>61</v>
      </c>
      <c r="B45" s="551">
        <v>0</v>
      </c>
      <c r="C45" s="549">
        <v>0</v>
      </c>
      <c r="D45" s="25">
        <f t="shared" si="0"/>
        <v>0</v>
      </c>
      <c r="E45" s="24">
        <v>2</v>
      </c>
      <c r="F45" s="25">
        <v>4</v>
      </c>
      <c r="G45" s="25">
        <v>3</v>
      </c>
      <c r="H45" s="25">
        <v>8</v>
      </c>
      <c r="I45" s="25">
        <v>133</v>
      </c>
      <c r="J45" s="25">
        <v>133</v>
      </c>
      <c r="K45" s="25">
        <v>0</v>
      </c>
      <c r="L45" s="25">
        <v>0</v>
      </c>
      <c r="M45" s="25">
        <v>25</v>
      </c>
      <c r="N45" s="25">
        <v>134</v>
      </c>
      <c r="O45" s="25">
        <v>2</v>
      </c>
      <c r="P45" s="25">
        <v>25</v>
      </c>
      <c r="Q45" s="25">
        <v>0</v>
      </c>
      <c r="R45" s="25">
        <v>0</v>
      </c>
      <c r="S45" s="25">
        <f t="shared" si="1"/>
        <v>165</v>
      </c>
      <c r="T45" s="25">
        <f t="shared" si="2"/>
        <v>304</v>
      </c>
      <c r="U45" s="25">
        <v>20</v>
      </c>
      <c r="V45" s="812"/>
      <c r="W45" s="812"/>
      <c r="X45" s="812"/>
      <c r="Y45" s="812"/>
    </row>
    <row r="46" spans="1:25" ht="19.5" customHeight="1" x14ac:dyDescent="0.2">
      <c r="A46" s="550" t="s">
        <v>62</v>
      </c>
      <c r="B46" s="551">
        <v>2</v>
      </c>
      <c r="C46" s="552">
        <v>2</v>
      </c>
      <c r="D46" s="25">
        <f t="shared" si="0"/>
        <v>4</v>
      </c>
      <c r="E46" s="24">
        <v>2</v>
      </c>
      <c r="F46" s="25">
        <v>27</v>
      </c>
      <c r="G46" s="25">
        <v>3</v>
      </c>
      <c r="H46" s="25">
        <v>25</v>
      </c>
      <c r="I46" s="25">
        <v>73</v>
      </c>
      <c r="J46" s="25">
        <v>73</v>
      </c>
      <c r="K46" s="25">
        <v>0</v>
      </c>
      <c r="L46" s="25">
        <v>0</v>
      </c>
      <c r="M46" s="25">
        <v>10</v>
      </c>
      <c r="N46" s="25">
        <v>58</v>
      </c>
      <c r="O46" s="25">
        <v>1</v>
      </c>
      <c r="P46" s="25">
        <v>21</v>
      </c>
      <c r="Q46" s="25">
        <v>0</v>
      </c>
      <c r="R46" s="25">
        <v>0</v>
      </c>
      <c r="S46" s="25">
        <f t="shared" si="1"/>
        <v>91</v>
      </c>
      <c r="T46" s="25">
        <f t="shared" si="2"/>
        <v>208</v>
      </c>
      <c r="U46" s="25">
        <v>21</v>
      </c>
      <c r="V46" s="812"/>
      <c r="W46" s="812"/>
      <c r="X46" s="812"/>
      <c r="Y46" s="812"/>
    </row>
    <row r="47" spans="1:25" ht="19.5" customHeight="1" x14ac:dyDescent="0.2">
      <c r="A47" s="550" t="s">
        <v>63</v>
      </c>
      <c r="B47" s="551">
        <v>16</v>
      </c>
      <c r="C47" s="552">
        <v>16</v>
      </c>
      <c r="D47" s="25">
        <f t="shared" si="0"/>
        <v>32</v>
      </c>
      <c r="E47" s="24">
        <v>0</v>
      </c>
      <c r="F47" s="25">
        <v>0</v>
      </c>
      <c r="G47" s="25">
        <v>3</v>
      </c>
      <c r="H47" s="25">
        <v>30</v>
      </c>
      <c r="I47" s="25">
        <v>94</v>
      </c>
      <c r="J47" s="25">
        <v>94</v>
      </c>
      <c r="K47" s="25">
        <v>0</v>
      </c>
      <c r="L47" s="25">
        <v>0</v>
      </c>
      <c r="M47" s="25">
        <v>24</v>
      </c>
      <c r="N47" s="25">
        <v>151</v>
      </c>
      <c r="O47" s="25">
        <v>5</v>
      </c>
      <c r="P47" s="25">
        <v>60</v>
      </c>
      <c r="Q47" s="25">
        <v>0</v>
      </c>
      <c r="R47" s="25">
        <v>0</v>
      </c>
      <c r="S47" s="25">
        <f t="shared" si="1"/>
        <v>142</v>
      </c>
      <c r="T47" s="25">
        <f t="shared" si="2"/>
        <v>367</v>
      </c>
      <c r="U47" s="25">
        <v>45</v>
      </c>
      <c r="V47" s="812"/>
      <c r="W47" s="812"/>
      <c r="X47" s="812"/>
      <c r="Y47" s="812"/>
    </row>
    <row r="48" spans="1:25" ht="19.5" customHeight="1" x14ac:dyDescent="0.2">
      <c r="A48" s="550" t="s">
        <v>64</v>
      </c>
      <c r="B48" s="551">
        <v>7</v>
      </c>
      <c r="C48" s="552">
        <v>7</v>
      </c>
      <c r="D48" s="25">
        <f t="shared" si="0"/>
        <v>14</v>
      </c>
      <c r="E48" s="24">
        <v>2</v>
      </c>
      <c r="F48" s="25">
        <v>4</v>
      </c>
      <c r="G48" s="25">
        <v>6</v>
      </c>
      <c r="H48" s="25">
        <v>13</v>
      </c>
      <c r="I48" s="25">
        <v>305</v>
      </c>
      <c r="J48" s="25">
        <v>305</v>
      </c>
      <c r="K48" s="25">
        <v>0</v>
      </c>
      <c r="L48" s="25">
        <v>0</v>
      </c>
      <c r="M48" s="25">
        <v>11</v>
      </c>
      <c r="N48" s="25">
        <v>74</v>
      </c>
      <c r="O48" s="25">
        <v>2</v>
      </c>
      <c r="P48" s="25">
        <v>20</v>
      </c>
      <c r="Q48" s="25">
        <v>0</v>
      </c>
      <c r="R48" s="25">
        <v>0</v>
      </c>
      <c r="S48" s="25">
        <f t="shared" si="1"/>
        <v>333</v>
      </c>
      <c r="T48" s="25">
        <f t="shared" si="2"/>
        <v>430</v>
      </c>
      <c r="U48" s="25">
        <v>18</v>
      </c>
      <c r="V48" s="812"/>
      <c r="W48" s="812"/>
      <c r="X48" s="812"/>
      <c r="Y48" s="812"/>
    </row>
    <row r="49" spans="1:25" ht="19.5" customHeight="1" x14ac:dyDescent="0.2">
      <c r="A49" s="550" t="s">
        <v>65</v>
      </c>
      <c r="B49" s="551">
        <v>2</v>
      </c>
      <c r="C49" s="552">
        <v>2</v>
      </c>
      <c r="D49" s="25">
        <f t="shared" si="0"/>
        <v>4</v>
      </c>
      <c r="E49" s="24">
        <v>3</v>
      </c>
      <c r="F49" s="25">
        <v>8</v>
      </c>
      <c r="G49" s="25">
        <v>28</v>
      </c>
      <c r="H49" s="25">
        <v>132</v>
      </c>
      <c r="I49" s="25">
        <v>74</v>
      </c>
      <c r="J49" s="25">
        <v>74</v>
      </c>
      <c r="K49" s="25">
        <v>0</v>
      </c>
      <c r="L49" s="25">
        <v>0</v>
      </c>
      <c r="M49" s="25">
        <v>13</v>
      </c>
      <c r="N49" s="25">
        <v>80</v>
      </c>
      <c r="O49" s="25">
        <v>2</v>
      </c>
      <c r="P49" s="25">
        <v>31</v>
      </c>
      <c r="Q49" s="25">
        <v>0</v>
      </c>
      <c r="R49" s="25">
        <v>0</v>
      </c>
      <c r="S49" s="25">
        <f t="shared" si="1"/>
        <v>122</v>
      </c>
      <c r="T49" s="25">
        <f t="shared" si="2"/>
        <v>329</v>
      </c>
      <c r="U49" s="25">
        <v>26</v>
      </c>
      <c r="V49" s="812"/>
      <c r="W49" s="812"/>
      <c r="X49" s="812"/>
      <c r="Y49" s="812"/>
    </row>
    <row r="50" spans="1:25" ht="19.5" customHeight="1" x14ac:dyDescent="0.2">
      <c r="A50" s="550" t="s">
        <v>66</v>
      </c>
      <c r="B50" s="551">
        <v>3</v>
      </c>
      <c r="C50" s="552">
        <v>3</v>
      </c>
      <c r="D50" s="25">
        <f t="shared" si="0"/>
        <v>6</v>
      </c>
      <c r="E50" s="24">
        <v>2</v>
      </c>
      <c r="F50" s="25">
        <v>6</v>
      </c>
      <c r="G50" s="25">
        <v>0</v>
      </c>
      <c r="H50" s="25">
        <v>0</v>
      </c>
      <c r="I50" s="25">
        <v>66</v>
      </c>
      <c r="J50" s="25">
        <v>66</v>
      </c>
      <c r="K50" s="25">
        <v>0</v>
      </c>
      <c r="L50" s="25">
        <v>0</v>
      </c>
      <c r="M50" s="25">
        <v>36</v>
      </c>
      <c r="N50" s="25">
        <v>199</v>
      </c>
      <c r="O50" s="25">
        <v>2</v>
      </c>
      <c r="P50" s="25">
        <v>46</v>
      </c>
      <c r="Q50" s="25">
        <v>0</v>
      </c>
      <c r="R50" s="25">
        <v>0</v>
      </c>
      <c r="S50" s="25">
        <f t="shared" si="1"/>
        <v>109</v>
      </c>
      <c r="T50" s="25">
        <f t="shared" si="2"/>
        <v>323</v>
      </c>
      <c r="U50" s="25">
        <v>43</v>
      </c>
      <c r="V50" s="812"/>
      <c r="W50" s="812"/>
      <c r="X50" s="812"/>
      <c r="Y50" s="812"/>
    </row>
    <row r="51" spans="1:25" ht="19.5" customHeight="1" thickBot="1" x14ac:dyDescent="0.25">
      <c r="A51" s="554" t="s">
        <v>67</v>
      </c>
      <c r="B51" s="555">
        <v>0</v>
      </c>
      <c r="C51" s="549">
        <v>0</v>
      </c>
      <c r="D51" s="27">
        <f t="shared" si="0"/>
        <v>0</v>
      </c>
      <c r="E51" s="26">
        <v>4</v>
      </c>
      <c r="F51" s="27">
        <v>40</v>
      </c>
      <c r="G51" s="27">
        <v>0</v>
      </c>
      <c r="H51" s="27">
        <v>0</v>
      </c>
      <c r="I51" s="27">
        <v>103</v>
      </c>
      <c r="J51" s="27">
        <v>103</v>
      </c>
      <c r="K51" s="27">
        <v>0</v>
      </c>
      <c r="L51" s="27">
        <v>0</v>
      </c>
      <c r="M51" s="27">
        <v>24</v>
      </c>
      <c r="N51" s="27">
        <v>227</v>
      </c>
      <c r="O51" s="27">
        <v>2</v>
      </c>
      <c r="P51" s="27">
        <v>70</v>
      </c>
      <c r="Q51" s="27">
        <v>0</v>
      </c>
      <c r="R51" s="27">
        <v>0</v>
      </c>
      <c r="S51" s="27">
        <f t="shared" si="1"/>
        <v>133</v>
      </c>
      <c r="T51" s="27">
        <f t="shared" si="2"/>
        <v>440</v>
      </c>
      <c r="U51" s="556">
        <v>41</v>
      </c>
      <c r="V51" s="812"/>
      <c r="W51" s="812"/>
      <c r="X51" s="812"/>
      <c r="Y51" s="812"/>
    </row>
    <row r="52" spans="1:25" ht="28.25" customHeight="1" x14ac:dyDescent="0.2">
      <c r="A52" s="557" t="s">
        <v>68</v>
      </c>
      <c r="B52" s="548">
        <f>SUM(B5:B51)</f>
        <v>319</v>
      </c>
      <c r="C52" s="558">
        <f>SUM(C5:C51)</f>
        <v>240</v>
      </c>
      <c r="D52" s="22">
        <f>SUM(D5:D51)</f>
        <v>638</v>
      </c>
      <c r="E52" s="28">
        <f>SUM(E5:E51)</f>
        <v>211</v>
      </c>
      <c r="F52" s="22">
        <f t="shared" ref="F52:T52" si="3">SUM(F5:F51)</f>
        <v>1132</v>
      </c>
      <c r="G52" s="22">
        <f t="shared" si="3"/>
        <v>445</v>
      </c>
      <c r="H52" s="22">
        <f>SUM(H5:H51)</f>
        <v>2012</v>
      </c>
      <c r="I52" s="22">
        <f t="shared" si="3"/>
        <v>6628</v>
      </c>
      <c r="J52" s="22">
        <f t="shared" si="3"/>
        <v>6628</v>
      </c>
      <c r="K52" s="22">
        <f>SUM(K5:K51)</f>
        <v>3</v>
      </c>
      <c r="L52" s="22">
        <f>SUM(L5:L51)</f>
        <v>3</v>
      </c>
      <c r="M52" s="22">
        <f t="shared" si="3"/>
        <v>1466</v>
      </c>
      <c r="N52" s="22">
        <f t="shared" si="3"/>
        <v>9640</v>
      </c>
      <c r="O52" s="22">
        <f t="shared" si="3"/>
        <v>116</v>
      </c>
      <c r="P52" s="22">
        <f t="shared" si="3"/>
        <v>2360</v>
      </c>
      <c r="Q52" s="22">
        <f t="shared" si="3"/>
        <v>1</v>
      </c>
      <c r="R52" s="22">
        <f t="shared" si="3"/>
        <v>9</v>
      </c>
      <c r="S52" s="22">
        <f t="shared" si="3"/>
        <v>9189</v>
      </c>
      <c r="T52" s="22">
        <f t="shared" si="3"/>
        <v>22422</v>
      </c>
      <c r="U52" s="23">
        <f>SUM(U5:U51)</f>
        <v>1718</v>
      </c>
      <c r="V52" s="812"/>
      <c r="W52" s="812"/>
      <c r="X52" s="812"/>
      <c r="Y52" s="812"/>
    </row>
    <row r="53" spans="1:25" ht="19.75" customHeight="1" x14ac:dyDescent="0.2">
      <c r="A53" s="393"/>
      <c r="B53" s="29" t="s">
        <v>1732</v>
      </c>
      <c r="C53" s="392"/>
      <c r="D53" s="29"/>
      <c r="E53" s="29"/>
      <c r="F53" s="29"/>
      <c r="G53" s="29"/>
      <c r="H53" s="29"/>
      <c r="I53" s="29"/>
      <c r="J53" s="29"/>
      <c r="K53" s="29"/>
      <c r="L53" s="29"/>
      <c r="M53" s="29"/>
      <c r="N53" s="29"/>
      <c r="O53" s="29"/>
      <c r="P53" s="29"/>
      <c r="Q53" s="29"/>
      <c r="R53" s="29"/>
      <c r="S53" s="30"/>
      <c r="T53" s="31"/>
      <c r="U53" s="31"/>
      <c r="V53" s="812"/>
      <c r="W53" s="812"/>
      <c r="X53" s="812"/>
      <c r="Y53" s="812"/>
    </row>
    <row r="54" spans="1:25" ht="15" customHeight="1" x14ac:dyDescent="0.2">
      <c r="B54" s="29"/>
      <c r="C54" s="392"/>
      <c r="D54" s="29"/>
      <c r="E54" s="29"/>
      <c r="F54" s="29"/>
      <c r="G54" s="29"/>
      <c r="H54" s="29"/>
      <c r="I54" s="29"/>
      <c r="J54" s="29"/>
      <c r="K54" s="29"/>
      <c r="L54" s="29"/>
      <c r="M54" s="29"/>
      <c r="N54" s="29"/>
      <c r="O54" s="29"/>
      <c r="P54" s="29"/>
      <c r="Q54" s="29"/>
      <c r="R54" s="29"/>
      <c r="S54" s="29"/>
      <c r="T54" s="29"/>
      <c r="U54" s="29"/>
      <c r="V54" s="812"/>
      <c r="W54" s="812"/>
      <c r="X54" s="812"/>
      <c r="Y54" s="812"/>
    </row>
    <row r="55" spans="1:25" ht="15" customHeight="1" x14ac:dyDescent="0.2">
      <c r="B55" s="29"/>
      <c r="C55" s="392"/>
      <c r="D55" s="29"/>
      <c r="E55" s="29"/>
      <c r="F55" s="29"/>
      <c r="G55" s="29"/>
      <c r="H55" s="29"/>
      <c r="I55" s="29"/>
      <c r="J55" s="29"/>
      <c r="K55" s="29"/>
      <c r="L55" s="29"/>
      <c r="M55" s="29"/>
      <c r="N55" s="29"/>
      <c r="O55" s="29"/>
      <c r="P55" s="29"/>
      <c r="Q55" s="29"/>
      <c r="R55" s="29"/>
      <c r="S55" s="29"/>
      <c r="T55" s="29"/>
      <c r="U55" s="29"/>
      <c r="V55" s="812"/>
      <c r="W55" s="812"/>
      <c r="X55" s="812"/>
      <c r="Y55" s="812"/>
    </row>
    <row r="56" spans="1:25" ht="15" customHeight="1" x14ac:dyDescent="0.2">
      <c r="B56" s="29"/>
      <c r="C56" s="392"/>
      <c r="D56" s="29"/>
      <c r="E56" s="29"/>
      <c r="F56" s="29"/>
      <c r="G56" s="29"/>
      <c r="H56" s="29"/>
      <c r="I56" s="29"/>
      <c r="J56" s="29"/>
      <c r="K56" s="29"/>
      <c r="L56" s="29"/>
      <c r="M56" s="29"/>
      <c r="N56" s="29"/>
      <c r="O56" s="29"/>
      <c r="P56" s="29"/>
      <c r="Q56" s="29"/>
      <c r="R56" s="29"/>
      <c r="S56" s="29"/>
      <c r="T56" s="29"/>
      <c r="U56" s="29"/>
      <c r="V56" s="812"/>
      <c r="W56" s="812"/>
      <c r="X56" s="812"/>
      <c r="Y56" s="812"/>
    </row>
    <row r="57" spans="1:25" ht="15" customHeight="1" x14ac:dyDescent="0.2">
      <c r="B57" s="29"/>
      <c r="C57" s="392"/>
      <c r="D57" s="29"/>
      <c r="E57" s="29"/>
      <c r="F57" s="29"/>
      <c r="G57" s="29"/>
      <c r="H57" s="29"/>
      <c r="I57" s="29"/>
      <c r="J57" s="29"/>
      <c r="K57" s="29"/>
      <c r="L57" s="29"/>
      <c r="M57" s="29"/>
      <c r="N57" s="29"/>
      <c r="O57" s="29"/>
      <c r="P57" s="29"/>
      <c r="Q57" s="29"/>
      <c r="R57" s="29"/>
      <c r="S57" s="29"/>
      <c r="T57" s="29"/>
      <c r="U57" s="29"/>
      <c r="V57" s="812"/>
      <c r="W57" s="812"/>
      <c r="X57" s="812"/>
      <c r="Y57" s="812"/>
    </row>
    <row r="58" spans="1:25" ht="15" customHeight="1" x14ac:dyDescent="0.2">
      <c r="B58" s="29"/>
      <c r="C58" s="392"/>
      <c r="D58" s="29"/>
      <c r="E58" s="29"/>
      <c r="F58" s="29"/>
      <c r="G58" s="29"/>
      <c r="H58" s="29"/>
      <c r="I58" s="29"/>
      <c r="J58" s="29"/>
      <c r="K58" s="29"/>
      <c r="L58" s="29"/>
      <c r="M58" s="29"/>
      <c r="N58" s="29"/>
      <c r="O58" s="29"/>
      <c r="P58" s="29"/>
      <c r="Q58" s="29"/>
      <c r="R58" s="29"/>
      <c r="S58" s="29"/>
      <c r="T58" s="29"/>
      <c r="U58" s="29"/>
      <c r="V58" s="812"/>
      <c r="W58" s="812"/>
      <c r="X58" s="812"/>
      <c r="Y58" s="812"/>
    </row>
    <row r="59" spans="1:25" ht="15" customHeight="1" x14ac:dyDescent="0.2">
      <c r="B59" s="29"/>
      <c r="C59" s="392"/>
      <c r="D59" s="29"/>
      <c r="E59" s="29"/>
      <c r="F59" s="29"/>
      <c r="G59" s="29"/>
      <c r="H59" s="29"/>
      <c r="I59" s="29"/>
      <c r="J59" s="29"/>
      <c r="K59" s="29"/>
      <c r="L59" s="29"/>
      <c r="M59" s="29"/>
      <c r="N59" s="29"/>
      <c r="O59" s="29"/>
      <c r="P59" s="29"/>
      <c r="Q59" s="29"/>
      <c r="R59" s="29"/>
      <c r="S59" s="29"/>
      <c r="T59" s="29"/>
      <c r="U59" s="29"/>
      <c r="V59" s="812"/>
      <c r="W59" s="812"/>
      <c r="X59" s="812"/>
      <c r="Y59" s="812"/>
    </row>
    <row r="60" spans="1:25" ht="15" customHeight="1" x14ac:dyDescent="0.2">
      <c r="B60" s="29"/>
      <c r="C60" s="392"/>
      <c r="D60" s="29"/>
      <c r="E60" s="29"/>
      <c r="F60" s="29"/>
      <c r="G60" s="29"/>
      <c r="H60" s="29"/>
      <c r="I60" s="29"/>
      <c r="J60" s="29"/>
      <c r="K60" s="29"/>
      <c r="L60" s="29"/>
      <c r="M60" s="29"/>
      <c r="N60" s="29"/>
      <c r="O60" s="29"/>
      <c r="P60" s="29"/>
      <c r="Q60" s="29"/>
      <c r="R60" s="29"/>
      <c r="S60" s="29"/>
      <c r="T60" s="29"/>
      <c r="U60" s="29"/>
      <c r="V60" s="812"/>
      <c r="W60" s="812"/>
      <c r="X60" s="812"/>
      <c r="Y60" s="812"/>
    </row>
    <row r="61" spans="1:25" ht="15" customHeight="1" x14ac:dyDescent="0.2">
      <c r="B61" s="29"/>
      <c r="C61" s="392"/>
      <c r="D61" s="29"/>
      <c r="E61" s="29"/>
      <c r="F61" s="29"/>
      <c r="G61" s="29"/>
      <c r="H61" s="29"/>
      <c r="I61" s="29"/>
      <c r="J61" s="29"/>
      <c r="K61" s="29"/>
      <c r="L61" s="29"/>
      <c r="M61" s="29"/>
      <c r="N61" s="29"/>
      <c r="O61" s="29"/>
      <c r="P61" s="29"/>
      <c r="Q61" s="29"/>
      <c r="R61" s="29"/>
      <c r="S61" s="29"/>
      <c r="T61" s="29"/>
      <c r="U61" s="29"/>
      <c r="V61" s="812"/>
      <c r="W61" s="812"/>
      <c r="X61" s="812"/>
      <c r="Y61" s="812"/>
    </row>
    <row r="62" spans="1:25" ht="15" customHeight="1" x14ac:dyDescent="0.2">
      <c r="B62" s="29"/>
      <c r="C62" s="392"/>
      <c r="D62" s="29"/>
      <c r="E62" s="29"/>
      <c r="F62" s="29"/>
      <c r="G62" s="29"/>
      <c r="H62" s="29"/>
      <c r="I62" s="29"/>
      <c r="J62" s="29"/>
      <c r="K62" s="29"/>
      <c r="L62" s="29"/>
      <c r="M62" s="29"/>
      <c r="N62" s="29"/>
      <c r="O62" s="29"/>
      <c r="P62" s="29"/>
      <c r="Q62" s="29"/>
      <c r="R62" s="29"/>
      <c r="S62" s="29"/>
      <c r="T62" s="29"/>
      <c r="U62" s="29"/>
      <c r="V62" s="812"/>
      <c r="W62" s="812"/>
      <c r="X62" s="812"/>
      <c r="Y62" s="812"/>
    </row>
    <row r="63" spans="1:25" ht="15" customHeight="1" x14ac:dyDescent="0.2">
      <c r="B63" s="29"/>
      <c r="C63" s="392"/>
      <c r="D63" s="29"/>
      <c r="E63" s="29"/>
      <c r="F63" s="29"/>
      <c r="G63" s="29"/>
      <c r="H63" s="29"/>
      <c r="I63" s="29"/>
      <c r="J63" s="29"/>
      <c r="K63" s="29"/>
      <c r="L63" s="29"/>
      <c r="M63" s="29"/>
      <c r="N63" s="29"/>
      <c r="O63" s="29"/>
      <c r="P63" s="29"/>
      <c r="Q63" s="29"/>
      <c r="R63" s="29"/>
      <c r="S63" s="29"/>
      <c r="T63" s="29"/>
      <c r="U63" s="29"/>
      <c r="V63" s="812"/>
      <c r="W63" s="812"/>
      <c r="X63" s="812"/>
      <c r="Y63" s="812"/>
    </row>
    <row r="64" spans="1:25" ht="15" customHeight="1" x14ac:dyDescent="0.2">
      <c r="B64" s="29"/>
      <c r="C64" s="392"/>
      <c r="D64" s="29"/>
      <c r="E64" s="29"/>
      <c r="F64" s="29"/>
      <c r="G64" s="29"/>
      <c r="H64" s="29"/>
      <c r="I64" s="29"/>
      <c r="J64" s="29"/>
      <c r="K64" s="29"/>
      <c r="L64" s="29"/>
      <c r="M64" s="29"/>
      <c r="N64" s="29"/>
      <c r="O64" s="29"/>
      <c r="P64" s="29"/>
      <c r="Q64" s="29"/>
      <c r="R64" s="29"/>
      <c r="S64" s="29"/>
      <c r="T64" s="29"/>
      <c r="U64" s="29"/>
      <c r="V64" s="812"/>
      <c r="W64" s="812"/>
      <c r="X64" s="812"/>
      <c r="Y64" s="812"/>
    </row>
    <row r="65" spans="2:25" ht="15" customHeight="1" x14ac:dyDescent="0.2">
      <c r="B65" s="29"/>
      <c r="C65" s="392"/>
      <c r="D65" s="29"/>
      <c r="E65" s="29"/>
      <c r="F65" s="29"/>
      <c r="G65" s="29"/>
      <c r="H65" s="29"/>
      <c r="I65" s="29"/>
      <c r="J65" s="29"/>
      <c r="K65" s="29"/>
      <c r="L65" s="29"/>
      <c r="M65" s="29"/>
      <c r="N65" s="29"/>
      <c r="O65" s="29"/>
      <c r="P65" s="29"/>
      <c r="Q65" s="29"/>
      <c r="R65" s="29"/>
      <c r="S65" s="29"/>
      <c r="T65" s="29"/>
      <c r="U65" s="29"/>
      <c r="V65" s="812"/>
      <c r="W65" s="812"/>
      <c r="X65" s="812"/>
      <c r="Y65" s="812"/>
    </row>
    <row r="66" spans="2:25" ht="15" customHeight="1" x14ac:dyDescent="0.2">
      <c r="B66" s="29"/>
      <c r="C66" s="392"/>
      <c r="D66" s="29"/>
      <c r="E66" s="29"/>
      <c r="F66" s="29"/>
      <c r="G66" s="29"/>
      <c r="H66" s="29"/>
      <c r="I66" s="29"/>
      <c r="J66" s="29"/>
      <c r="K66" s="29"/>
      <c r="L66" s="29"/>
      <c r="M66" s="29"/>
      <c r="N66" s="29"/>
      <c r="O66" s="29"/>
      <c r="P66" s="29"/>
      <c r="Q66" s="29"/>
      <c r="R66" s="29"/>
      <c r="S66" s="29"/>
      <c r="T66" s="29"/>
      <c r="U66" s="29"/>
      <c r="V66" s="812"/>
      <c r="W66" s="812"/>
      <c r="X66" s="812"/>
      <c r="Y66" s="812"/>
    </row>
    <row r="67" spans="2:25" ht="15" customHeight="1" x14ac:dyDescent="0.2">
      <c r="B67" s="29"/>
      <c r="C67" s="392"/>
      <c r="D67" s="29"/>
      <c r="E67" s="29"/>
      <c r="F67" s="29"/>
      <c r="G67" s="29"/>
      <c r="H67" s="29"/>
      <c r="I67" s="29"/>
      <c r="J67" s="29"/>
      <c r="K67" s="29"/>
      <c r="L67" s="29"/>
      <c r="M67" s="29"/>
      <c r="N67" s="29"/>
      <c r="O67" s="29"/>
      <c r="P67" s="29"/>
      <c r="Q67" s="29"/>
      <c r="R67" s="29"/>
      <c r="S67" s="29"/>
      <c r="T67" s="29"/>
      <c r="U67" s="29"/>
      <c r="V67" s="812"/>
      <c r="W67" s="812"/>
      <c r="X67" s="812"/>
      <c r="Y67" s="812"/>
    </row>
    <row r="68" spans="2:25" ht="15" customHeight="1" x14ac:dyDescent="0.2">
      <c r="B68" s="29"/>
      <c r="C68" s="392"/>
      <c r="D68" s="29"/>
      <c r="E68" s="29"/>
      <c r="F68" s="29"/>
      <c r="G68" s="29"/>
      <c r="H68" s="29"/>
      <c r="I68" s="29"/>
      <c r="J68" s="29"/>
      <c r="K68" s="29"/>
      <c r="L68" s="29"/>
      <c r="M68" s="29"/>
      <c r="N68" s="29"/>
      <c r="O68" s="29"/>
      <c r="P68" s="29"/>
      <c r="Q68" s="29"/>
      <c r="R68" s="29"/>
      <c r="S68" s="29"/>
      <c r="T68" s="29"/>
      <c r="U68" s="29"/>
      <c r="V68" s="812"/>
      <c r="W68" s="812"/>
      <c r="X68" s="812"/>
      <c r="Y68" s="812"/>
    </row>
    <row r="69" spans="2:25" ht="15" customHeight="1" x14ac:dyDescent="0.2">
      <c r="B69" s="29"/>
      <c r="C69" s="392"/>
      <c r="D69" s="29"/>
      <c r="E69" s="29"/>
      <c r="F69" s="29"/>
      <c r="G69" s="29"/>
      <c r="H69" s="29"/>
      <c r="I69" s="29"/>
      <c r="J69" s="29"/>
      <c r="K69" s="29"/>
      <c r="L69" s="29"/>
      <c r="M69" s="29"/>
      <c r="N69" s="29"/>
      <c r="O69" s="29"/>
      <c r="P69" s="29"/>
      <c r="Q69" s="29"/>
      <c r="R69" s="29"/>
      <c r="S69" s="29"/>
      <c r="T69" s="29"/>
      <c r="U69" s="29"/>
      <c r="V69" s="812"/>
      <c r="W69" s="812"/>
      <c r="X69" s="812"/>
      <c r="Y69" s="812"/>
    </row>
    <row r="70" spans="2:25" ht="15" customHeight="1" x14ac:dyDescent="0.2">
      <c r="B70" s="29"/>
      <c r="C70" s="392"/>
      <c r="D70" s="29"/>
      <c r="E70" s="29"/>
      <c r="F70" s="29"/>
      <c r="G70" s="29"/>
      <c r="H70" s="29"/>
      <c r="I70" s="29"/>
      <c r="J70" s="29"/>
      <c r="K70" s="29"/>
      <c r="L70" s="29"/>
      <c r="M70" s="29"/>
      <c r="N70" s="29"/>
      <c r="O70" s="29"/>
      <c r="P70" s="29"/>
      <c r="Q70" s="29"/>
      <c r="R70" s="29"/>
      <c r="S70" s="29"/>
      <c r="T70" s="29"/>
      <c r="U70" s="29"/>
      <c r="V70" s="812"/>
      <c r="W70" s="812"/>
      <c r="X70" s="812"/>
      <c r="Y70" s="812"/>
    </row>
    <row r="71" spans="2:25" ht="15" customHeight="1" x14ac:dyDescent="0.2">
      <c r="B71" s="29"/>
      <c r="C71" s="392"/>
      <c r="D71" s="29"/>
      <c r="E71" s="29"/>
      <c r="F71" s="29"/>
      <c r="G71" s="29"/>
      <c r="H71" s="29"/>
      <c r="I71" s="29"/>
      <c r="J71" s="29"/>
      <c r="K71" s="29"/>
      <c r="L71" s="29"/>
      <c r="M71" s="29"/>
      <c r="N71" s="29"/>
      <c r="O71" s="29"/>
      <c r="P71" s="29"/>
      <c r="Q71" s="29"/>
      <c r="R71" s="29"/>
      <c r="S71" s="29"/>
      <c r="T71" s="29"/>
      <c r="U71" s="29"/>
      <c r="V71" s="812"/>
      <c r="W71" s="812"/>
      <c r="X71" s="812"/>
      <c r="Y71" s="812"/>
    </row>
    <row r="72" spans="2:25" ht="15" customHeight="1" x14ac:dyDescent="0.2">
      <c r="B72" s="29"/>
      <c r="C72" s="392"/>
      <c r="D72" s="29"/>
      <c r="E72" s="29"/>
      <c r="F72" s="29"/>
      <c r="G72" s="29"/>
      <c r="H72" s="29"/>
      <c r="I72" s="29"/>
      <c r="J72" s="29"/>
      <c r="K72" s="29"/>
      <c r="L72" s="29"/>
      <c r="M72" s="29"/>
      <c r="N72" s="29"/>
      <c r="O72" s="29"/>
      <c r="P72" s="29"/>
      <c r="Q72" s="29"/>
      <c r="R72" s="29"/>
      <c r="S72" s="29"/>
      <c r="T72" s="29"/>
      <c r="U72" s="29"/>
      <c r="V72" s="812"/>
      <c r="W72" s="812"/>
      <c r="X72" s="812"/>
      <c r="Y72" s="812"/>
    </row>
    <row r="73" spans="2:25" ht="15" customHeight="1" x14ac:dyDescent="0.2">
      <c r="B73" s="29"/>
      <c r="C73" s="392"/>
      <c r="D73" s="29"/>
      <c r="E73" s="29"/>
      <c r="F73" s="29"/>
      <c r="G73" s="29"/>
      <c r="H73" s="29"/>
      <c r="I73" s="29"/>
      <c r="J73" s="29"/>
      <c r="K73" s="29"/>
      <c r="L73" s="29"/>
      <c r="M73" s="29"/>
      <c r="N73" s="29"/>
      <c r="O73" s="29"/>
      <c r="P73" s="29"/>
      <c r="Q73" s="29"/>
      <c r="R73" s="29"/>
      <c r="S73" s="29"/>
      <c r="T73" s="29"/>
      <c r="U73" s="29"/>
      <c r="V73" s="812"/>
      <c r="W73" s="812"/>
      <c r="X73" s="812"/>
      <c r="Y73" s="812"/>
    </row>
    <row r="74" spans="2:25" ht="15" customHeight="1" x14ac:dyDescent="0.2">
      <c r="B74" s="29"/>
      <c r="C74" s="392"/>
      <c r="D74" s="29"/>
      <c r="E74" s="29"/>
      <c r="F74" s="29"/>
      <c r="G74" s="29"/>
      <c r="H74" s="29"/>
      <c r="I74" s="29"/>
      <c r="J74" s="29"/>
      <c r="K74" s="29"/>
      <c r="L74" s="29"/>
      <c r="M74" s="29"/>
      <c r="N74" s="29"/>
      <c r="O74" s="29"/>
      <c r="P74" s="29"/>
      <c r="Q74" s="29"/>
      <c r="R74" s="29"/>
      <c r="S74" s="29"/>
      <c r="T74" s="29"/>
      <c r="U74" s="29"/>
      <c r="V74" s="812"/>
      <c r="W74" s="812"/>
      <c r="X74" s="812"/>
      <c r="Y74" s="812"/>
    </row>
    <row r="75" spans="2:25" ht="15" customHeight="1" x14ac:dyDescent="0.2">
      <c r="B75" s="29"/>
      <c r="C75" s="392"/>
      <c r="D75" s="29"/>
      <c r="E75" s="29"/>
      <c r="F75" s="29"/>
      <c r="G75" s="29"/>
      <c r="H75" s="29"/>
      <c r="I75" s="29"/>
      <c r="J75" s="29"/>
      <c r="K75" s="29"/>
      <c r="L75" s="29"/>
      <c r="M75" s="29"/>
      <c r="N75" s="29"/>
      <c r="O75" s="29"/>
      <c r="P75" s="29"/>
      <c r="Q75" s="29"/>
      <c r="R75" s="29"/>
      <c r="S75" s="29"/>
      <c r="T75" s="29"/>
      <c r="U75" s="29"/>
      <c r="V75" s="812"/>
      <c r="W75" s="812"/>
      <c r="X75" s="812"/>
      <c r="Y75" s="812"/>
    </row>
    <row r="76" spans="2:25" ht="15" customHeight="1" x14ac:dyDescent="0.2">
      <c r="B76" s="29"/>
      <c r="C76" s="392"/>
      <c r="D76" s="29"/>
      <c r="E76" s="29"/>
      <c r="F76" s="29"/>
      <c r="G76" s="29"/>
      <c r="H76" s="29"/>
      <c r="I76" s="29"/>
      <c r="J76" s="29"/>
      <c r="K76" s="29"/>
      <c r="L76" s="29"/>
      <c r="M76" s="29"/>
      <c r="N76" s="29"/>
      <c r="O76" s="29"/>
      <c r="P76" s="29"/>
      <c r="Q76" s="29"/>
      <c r="R76" s="29"/>
      <c r="S76" s="29"/>
      <c r="T76" s="29"/>
      <c r="U76" s="29"/>
      <c r="V76" s="812"/>
      <c r="W76" s="812"/>
      <c r="X76" s="812"/>
      <c r="Y76" s="812"/>
    </row>
    <row r="77" spans="2:25" ht="15" customHeight="1" x14ac:dyDescent="0.2">
      <c r="B77" s="29"/>
      <c r="C77" s="392"/>
      <c r="D77" s="29"/>
      <c r="E77" s="29"/>
      <c r="F77" s="29"/>
      <c r="G77" s="29"/>
      <c r="H77" s="29"/>
      <c r="I77" s="29"/>
      <c r="J77" s="29"/>
      <c r="K77" s="29"/>
      <c r="L77" s="29"/>
      <c r="M77" s="29"/>
      <c r="N77" s="29"/>
      <c r="O77" s="29"/>
      <c r="P77" s="29"/>
      <c r="Q77" s="29"/>
      <c r="R77" s="29"/>
      <c r="S77" s="29"/>
      <c r="T77" s="29"/>
      <c r="U77" s="29"/>
      <c r="V77" s="812"/>
      <c r="W77" s="812"/>
      <c r="X77" s="812"/>
      <c r="Y77" s="812"/>
    </row>
    <row r="78" spans="2:25" ht="15" customHeight="1" x14ac:dyDescent="0.2">
      <c r="B78" s="29"/>
      <c r="C78" s="392"/>
      <c r="D78" s="29"/>
      <c r="E78" s="29"/>
      <c r="F78" s="29"/>
      <c r="G78" s="29"/>
      <c r="H78" s="29"/>
      <c r="I78" s="29"/>
      <c r="J78" s="29"/>
      <c r="K78" s="29"/>
      <c r="L78" s="29"/>
      <c r="M78" s="29"/>
      <c r="N78" s="29"/>
      <c r="O78" s="29"/>
      <c r="P78" s="29"/>
      <c r="Q78" s="29"/>
      <c r="R78" s="29"/>
      <c r="S78" s="29"/>
      <c r="T78" s="29"/>
      <c r="U78" s="29"/>
      <c r="V78" s="812"/>
      <c r="W78" s="812"/>
      <c r="X78" s="812"/>
      <c r="Y78" s="812"/>
    </row>
    <row r="79" spans="2:25" ht="15" customHeight="1" x14ac:dyDescent="0.2">
      <c r="B79" s="29"/>
      <c r="C79" s="392"/>
      <c r="D79" s="29"/>
      <c r="E79" s="29"/>
      <c r="F79" s="29"/>
      <c r="G79" s="29"/>
      <c r="H79" s="29"/>
      <c r="I79" s="29"/>
      <c r="J79" s="29"/>
      <c r="K79" s="29"/>
      <c r="L79" s="29"/>
      <c r="M79" s="29"/>
      <c r="N79" s="29"/>
      <c r="O79" s="29"/>
      <c r="P79" s="29"/>
      <c r="Q79" s="29"/>
      <c r="R79" s="29"/>
      <c r="S79" s="29"/>
      <c r="T79" s="29"/>
      <c r="U79" s="29"/>
      <c r="V79" s="812"/>
      <c r="W79" s="812"/>
      <c r="X79" s="812"/>
      <c r="Y79" s="812"/>
    </row>
    <row r="80" spans="2:25" ht="15" customHeight="1" x14ac:dyDescent="0.2">
      <c r="B80" s="29"/>
      <c r="C80" s="392"/>
      <c r="D80" s="29"/>
      <c r="E80" s="29"/>
      <c r="F80" s="29"/>
      <c r="G80" s="29"/>
      <c r="H80" s="29"/>
      <c r="I80" s="29"/>
      <c r="J80" s="29"/>
      <c r="K80" s="29"/>
      <c r="L80" s="29"/>
      <c r="M80" s="29"/>
      <c r="N80" s="29"/>
      <c r="O80" s="29"/>
      <c r="P80" s="29"/>
      <c r="Q80" s="29"/>
      <c r="R80" s="29"/>
      <c r="S80" s="29"/>
      <c r="T80" s="29"/>
      <c r="U80" s="29"/>
      <c r="V80" s="812"/>
      <c r="W80" s="812"/>
      <c r="X80" s="812"/>
      <c r="Y80" s="812"/>
    </row>
    <row r="81" spans="2:25" ht="15" customHeight="1" x14ac:dyDescent="0.2">
      <c r="B81" s="29"/>
      <c r="C81" s="392"/>
      <c r="D81" s="29"/>
      <c r="E81" s="29"/>
      <c r="F81" s="29"/>
      <c r="G81" s="29"/>
      <c r="H81" s="29"/>
      <c r="I81" s="29"/>
      <c r="J81" s="29"/>
      <c r="K81" s="29"/>
      <c r="L81" s="29"/>
      <c r="M81" s="29"/>
      <c r="N81" s="29"/>
      <c r="O81" s="29"/>
      <c r="P81" s="29"/>
      <c r="Q81" s="29"/>
      <c r="R81" s="29"/>
      <c r="S81" s="29"/>
      <c r="T81" s="29"/>
      <c r="U81" s="29"/>
      <c r="V81" s="812"/>
      <c r="W81" s="812"/>
      <c r="X81" s="812"/>
      <c r="Y81" s="812"/>
    </row>
    <row r="82" spans="2:25" ht="15" customHeight="1" x14ac:dyDescent="0.2">
      <c r="B82" s="29"/>
      <c r="C82" s="392"/>
      <c r="D82" s="29"/>
      <c r="E82" s="29"/>
      <c r="F82" s="29"/>
      <c r="G82" s="29"/>
      <c r="H82" s="29"/>
      <c r="I82" s="29"/>
      <c r="J82" s="29"/>
      <c r="K82" s="29"/>
      <c r="L82" s="29"/>
      <c r="M82" s="29"/>
      <c r="N82" s="29"/>
      <c r="O82" s="29"/>
      <c r="P82" s="29"/>
      <c r="Q82" s="29"/>
      <c r="R82" s="29"/>
      <c r="S82" s="29"/>
      <c r="T82" s="29"/>
      <c r="U82" s="29"/>
      <c r="V82" s="812"/>
      <c r="W82" s="812"/>
      <c r="X82" s="812"/>
      <c r="Y82" s="812"/>
    </row>
    <row r="83" spans="2:25" ht="15" customHeight="1" x14ac:dyDescent="0.2">
      <c r="B83" s="29"/>
      <c r="C83" s="392"/>
      <c r="D83" s="29"/>
      <c r="E83" s="29"/>
      <c r="F83" s="29"/>
      <c r="G83" s="29"/>
      <c r="H83" s="29"/>
      <c r="I83" s="29"/>
      <c r="J83" s="29"/>
      <c r="K83" s="29"/>
      <c r="L83" s="29"/>
      <c r="M83" s="29"/>
      <c r="N83" s="29"/>
      <c r="O83" s="29"/>
      <c r="P83" s="29"/>
      <c r="Q83" s="29"/>
      <c r="R83" s="29"/>
      <c r="S83" s="29"/>
      <c r="T83" s="29"/>
      <c r="U83" s="29"/>
      <c r="V83" s="812"/>
      <c r="W83" s="812"/>
      <c r="X83" s="812"/>
      <c r="Y83" s="812"/>
    </row>
    <row r="84" spans="2:25" ht="15" customHeight="1" x14ac:dyDescent="0.2">
      <c r="B84" s="29"/>
      <c r="C84" s="392"/>
      <c r="D84" s="29"/>
      <c r="E84" s="29"/>
      <c r="F84" s="29"/>
      <c r="G84" s="29"/>
      <c r="H84" s="29"/>
      <c r="I84" s="29"/>
      <c r="J84" s="29"/>
      <c r="K84" s="29"/>
      <c r="L84" s="29"/>
      <c r="M84" s="29"/>
      <c r="N84" s="29"/>
      <c r="O84" s="29"/>
      <c r="P84" s="29"/>
      <c r="Q84" s="29"/>
      <c r="R84" s="29"/>
      <c r="S84" s="29"/>
      <c r="T84" s="29"/>
      <c r="U84" s="29"/>
      <c r="V84" s="812"/>
      <c r="W84" s="812"/>
      <c r="X84" s="812"/>
      <c r="Y84" s="812"/>
    </row>
    <row r="85" spans="2:25" ht="15" customHeight="1" x14ac:dyDescent="0.2">
      <c r="B85" s="29"/>
      <c r="C85" s="392"/>
      <c r="D85" s="29"/>
      <c r="E85" s="29"/>
      <c r="F85" s="29"/>
      <c r="G85" s="29"/>
      <c r="H85" s="29"/>
      <c r="I85" s="29"/>
      <c r="J85" s="29"/>
      <c r="K85" s="29"/>
      <c r="L85" s="29"/>
      <c r="M85" s="29"/>
      <c r="N85" s="29"/>
      <c r="O85" s="29"/>
      <c r="P85" s="29"/>
      <c r="Q85" s="29"/>
      <c r="R85" s="29"/>
      <c r="S85" s="29"/>
      <c r="T85" s="29"/>
      <c r="U85" s="29"/>
      <c r="V85" s="812"/>
      <c r="W85" s="812"/>
      <c r="X85" s="812"/>
      <c r="Y85" s="812"/>
    </row>
    <row r="86" spans="2:25" ht="15" customHeight="1" x14ac:dyDescent="0.2">
      <c r="B86" s="29"/>
      <c r="C86" s="392"/>
      <c r="D86" s="29"/>
      <c r="E86" s="29"/>
      <c r="F86" s="29"/>
      <c r="G86" s="29"/>
      <c r="H86" s="29"/>
      <c r="I86" s="29"/>
      <c r="J86" s="29"/>
      <c r="K86" s="29"/>
      <c r="L86" s="29"/>
      <c r="M86" s="29"/>
      <c r="N86" s="29"/>
      <c r="O86" s="29"/>
      <c r="P86" s="29"/>
      <c r="Q86" s="29"/>
      <c r="R86" s="29"/>
      <c r="S86" s="29"/>
      <c r="T86" s="29"/>
      <c r="U86" s="29"/>
      <c r="V86" s="812"/>
      <c r="W86" s="812"/>
      <c r="X86" s="812"/>
      <c r="Y86" s="812"/>
    </row>
    <row r="87" spans="2:25" ht="15" customHeight="1" x14ac:dyDescent="0.2">
      <c r="B87" s="29"/>
      <c r="C87" s="392"/>
      <c r="D87" s="29"/>
      <c r="E87" s="29"/>
      <c r="F87" s="29"/>
      <c r="G87" s="29"/>
      <c r="H87" s="29"/>
      <c r="I87" s="29"/>
      <c r="J87" s="29"/>
      <c r="K87" s="29"/>
      <c r="L87" s="29"/>
      <c r="M87" s="29"/>
      <c r="N87" s="29"/>
      <c r="O87" s="29"/>
      <c r="P87" s="29"/>
      <c r="Q87" s="29"/>
      <c r="R87" s="29"/>
      <c r="S87" s="29"/>
      <c r="T87" s="29"/>
      <c r="U87" s="29"/>
      <c r="V87" s="812"/>
      <c r="W87" s="812"/>
      <c r="X87" s="812"/>
      <c r="Y87" s="812"/>
    </row>
    <row r="88" spans="2:25" ht="15" customHeight="1" x14ac:dyDescent="0.2">
      <c r="B88" s="29"/>
      <c r="C88" s="392"/>
      <c r="D88" s="29"/>
      <c r="E88" s="29"/>
      <c r="F88" s="29"/>
      <c r="G88" s="29"/>
      <c r="H88" s="29"/>
      <c r="I88" s="29"/>
      <c r="J88" s="29"/>
      <c r="K88" s="29"/>
      <c r="L88" s="29"/>
      <c r="M88" s="29"/>
      <c r="N88" s="29"/>
      <c r="O88" s="29"/>
      <c r="P88" s="29"/>
      <c r="Q88" s="29"/>
      <c r="R88" s="29"/>
      <c r="S88" s="29"/>
      <c r="T88" s="29"/>
      <c r="U88" s="29"/>
      <c r="V88" s="812"/>
      <c r="W88" s="812"/>
      <c r="X88" s="812"/>
      <c r="Y88" s="812"/>
    </row>
    <row r="89" spans="2:25" ht="15" customHeight="1" x14ac:dyDescent="0.2">
      <c r="B89" s="29"/>
      <c r="C89" s="392"/>
      <c r="D89" s="29"/>
      <c r="E89" s="29"/>
      <c r="F89" s="29"/>
      <c r="G89" s="29"/>
      <c r="H89" s="29"/>
      <c r="I89" s="29"/>
      <c r="J89" s="29"/>
      <c r="K89" s="29"/>
      <c r="L89" s="29"/>
      <c r="M89" s="29"/>
      <c r="N89" s="29"/>
      <c r="O89" s="29"/>
      <c r="P89" s="29"/>
      <c r="Q89" s="29"/>
      <c r="R89" s="29"/>
      <c r="S89" s="29"/>
      <c r="T89" s="29"/>
      <c r="U89" s="29"/>
      <c r="V89" s="812"/>
      <c r="W89" s="812"/>
      <c r="X89" s="812"/>
      <c r="Y89" s="812"/>
    </row>
    <row r="90" spans="2:25" ht="15" customHeight="1" x14ac:dyDescent="0.2">
      <c r="B90" s="29"/>
      <c r="C90" s="392"/>
      <c r="D90" s="29"/>
      <c r="E90" s="29"/>
      <c r="F90" s="29"/>
      <c r="G90" s="29"/>
      <c r="H90" s="29"/>
      <c r="I90" s="29"/>
      <c r="J90" s="29"/>
      <c r="K90" s="29"/>
      <c r="L90" s="29"/>
      <c r="M90" s="29"/>
      <c r="N90" s="29"/>
      <c r="O90" s="29"/>
      <c r="P90" s="29"/>
      <c r="Q90" s="29"/>
      <c r="R90" s="29"/>
      <c r="S90" s="29"/>
      <c r="T90" s="29"/>
      <c r="U90" s="29"/>
      <c r="V90" s="812"/>
      <c r="W90" s="812"/>
      <c r="X90" s="812"/>
      <c r="Y90" s="812"/>
    </row>
    <row r="91" spans="2:25" ht="15" customHeight="1" x14ac:dyDescent="0.2">
      <c r="B91" s="29"/>
      <c r="C91" s="392"/>
      <c r="D91" s="29"/>
      <c r="E91" s="29"/>
      <c r="F91" s="29"/>
      <c r="G91" s="29"/>
      <c r="H91" s="29"/>
      <c r="I91" s="29"/>
      <c r="J91" s="29"/>
      <c r="K91" s="29"/>
      <c r="L91" s="29"/>
      <c r="M91" s="29"/>
      <c r="N91" s="29"/>
      <c r="O91" s="29"/>
      <c r="P91" s="29"/>
      <c r="Q91" s="29"/>
      <c r="R91" s="29"/>
      <c r="S91" s="29"/>
      <c r="T91" s="29"/>
      <c r="U91" s="29"/>
      <c r="V91" s="812"/>
      <c r="W91" s="812"/>
      <c r="X91" s="812"/>
      <c r="Y91" s="812"/>
    </row>
    <row r="92" spans="2:25" ht="15" customHeight="1" x14ac:dyDescent="0.2">
      <c r="B92" s="29"/>
      <c r="C92" s="392"/>
      <c r="D92" s="29"/>
      <c r="E92" s="29"/>
      <c r="F92" s="29"/>
      <c r="G92" s="29"/>
      <c r="H92" s="29"/>
      <c r="I92" s="29"/>
      <c r="J92" s="29"/>
      <c r="K92" s="29"/>
      <c r="L92" s="29"/>
      <c r="M92" s="29"/>
      <c r="N92" s="29"/>
      <c r="O92" s="29"/>
      <c r="P92" s="29"/>
      <c r="Q92" s="29"/>
      <c r="R92" s="29"/>
      <c r="S92" s="29"/>
      <c r="T92" s="29"/>
      <c r="U92" s="29"/>
      <c r="V92" s="812"/>
      <c r="W92" s="812"/>
      <c r="X92" s="812"/>
      <c r="Y92" s="812"/>
    </row>
    <row r="93" spans="2:25" ht="15" customHeight="1" x14ac:dyDescent="0.2">
      <c r="B93" s="29"/>
      <c r="C93" s="392"/>
      <c r="D93" s="29"/>
      <c r="E93" s="29"/>
      <c r="F93" s="29"/>
      <c r="G93" s="29"/>
      <c r="H93" s="29"/>
      <c r="I93" s="29"/>
      <c r="J93" s="29"/>
      <c r="K93" s="29"/>
      <c r="L93" s="29"/>
      <c r="M93" s="29"/>
      <c r="N93" s="29"/>
      <c r="O93" s="29"/>
      <c r="P93" s="29"/>
      <c r="Q93" s="29"/>
      <c r="R93" s="29"/>
      <c r="S93" s="29"/>
      <c r="T93" s="29"/>
      <c r="U93" s="29"/>
      <c r="V93" s="812"/>
      <c r="W93" s="812"/>
      <c r="X93" s="812"/>
      <c r="Y93" s="812"/>
    </row>
    <row r="94" spans="2:25" ht="15" customHeight="1" x14ac:dyDescent="0.2">
      <c r="B94" s="29"/>
      <c r="C94" s="392"/>
      <c r="D94" s="29"/>
      <c r="E94" s="29"/>
      <c r="F94" s="29"/>
      <c r="G94" s="29"/>
      <c r="H94" s="29"/>
      <c r="I94" s="29"/>
      <c r="J94" s="29"/>
      <c r="K94" s="29"/>
      <c r="L94" s="29"/>
      <c r="M94" s="29"/>
      <c r="N94" s="29"/>
      <c r="O94" s="29"/>
      <c r="P94" s="29"/>
      <c r="Q94" s="29"/>
      <c r="R94" s="29"/>
      <c r="S94" s="29"/>
      <c r="T94" s="29"/>
      <c r="U94" s="29"/>
      <c r="V94" s="812"/>
      <c r="W94" s="812"/>
      <c r="X94" s="812"/>
      <c r="Y94" s="812"/>
    </row>
    <row r="95" spans="2:25" ht="15" customHeight="1" x14ac:dyDescent="0.2">
      <c r="B95" s="29"/>
      <c r="C95" s="392"/>
      <c r="D95" s="29"/>
      <c r="E95" s="29"/>
      <c r="F95" s="29"/>
      <c r="G95" s="29"/>
      <c r="H95" s="29"/>
      <c r="I95" s="29"/>
      <c r="J95" s="29"/>
      <c r="K95" s="29"/>
      <c r="L95" s="29"/>
      <c r="M95" s="29"/>
      <c r="N95" s="29"/>
      <c r="O95" s="29"/>
      <c r="P95" s="29"/>
      <c r="Q95" s="29"/>
      <c r="R95" s="29"/>
      <c r="S95" s="29"/>
      <c r="T95" s="29"/>
      <c r="U95" s="29"/>
      <c r="V95" s="812"/>
      <c r="W95" s="812"/>
      <c r="X95" s="812"/>
      <c r="Y95" s="812"/>
    </row>
    <row r="96" spans="2:25" ht="15" customHeight="1" x14ac:dyDescent="0.2">
      <c r="B96" s="29"/>
      <c r="C96" s="392"/>
      <c r="D96" s="29"/>
      <c r="E96" s="29"/>
      <c r="F96" s="29"/>
      <c r="G96" s="29"/>
      <c r="H96" s="29"/>
      <c r="I96" s="29"/>
      <c r="J96" s="29"/>
      <c r="K96" s="29"/>
      <c r="L96" s="29"/>
      <c r="M96" s="29"/>
      <c r="N96" s="29"/>
      <c r="O96" s="29"/>
      <c r="P96" s="29"/>
      <c r="Q96" s="29"/>
      <c r="R96" s="29"/>
      <c r="S96" s="29"/>
      <c r="T96" s="29"/>
      <c r="U96" s="29"/>
      <c r="V96" s="812"/>
      <c r="W96" s="812"/>
      <c r="X96" s="812"/>
      <c r="Y96" s="812"/>
    </row>
    <row r="97" spans="2:25" ht="15" customHeight="1" x14ac:dyDescent="0.2">
      <c r="B97" s="29"/>
      <c r="C97" s="392"/>
      <c r="D97" s="29"/>
      <c r="E97" s="29"/>
      <c r="F97" s="29"/>
      <c r="G97" s="29"/>
      <c r="H97" s="29"/>
      <c r="I97" s="29"/>
      <c r="J97" s="29"/>
      <c r="K97" s="29"/>
      <c r="L97" s="29"/>
      <c r="M97" s="29"/>
      <c r="N97" s="29"/>
      <c r="O97" s="29"/>
      <c r="P97" s="29"/>
      <c r="Q97" s="29"/>
      <c r="R97" s="29"/>
      <c r="S97" s="29"/>
      <c r="T97" s="29"/>
      <c r="U97" s="29"/>
      <c r="V97" s="812"/>
      <c r="W97" s="812"/>
      <c r="X97" s="812"/>
      <c r="Y97" s="812"/>
    </row>
    <row r="98" spans="2:25" ht="15" customHeight="1" x14ac:dyDescent="0.2">
      <c r="B98" s="29"/>
      <c r="C98" s="392"/>
      <c r="D98" s="29"/>
      <c r="E98" s="29"/>
      <c r="F98" s="29"/>
      <c r="G98" s="29"/>
      <c r="H98" s="29"/>
      <c r="I98" s="29"/>
      <c r="J98" s="29"/>
      <c r="K98" s="29"/>
      <c r="L98" s="29"/>
      <c r="M98" s="29"/>
      <c r="N98" s="29"/>
      <c r="O98" s="29"/>
      <c r="P98" s="29"/>
      <c r="Q98" s="29"/>
      <c r="R98" s="29"/>
      <c r="S98" s="29"/>
      <c r="T98" s="29"/>
      <c r="U98" s="29"/>
      <c r="V98" s="812"/>
      <c r="W98" s="812"/>
      <c r="X98" s="812"/>
      <c r="Y98" s="812"/>
    </row>
    <row r="99" spans="2:25" ht="15" customHeight="1" x14ac:dyDescent="0.2">
      <c r="B99" s="29"/>
      <c r="C99" s="392"/>
      <c r="D99" s="29"/>
      <c r="E99" s="29"/>
      <c r="F99" s="29"/>
      <c r="G99" s="29"/>
      <c r="H99" s="29"/>
      <c r="I99" s="29"/>
      <c r="J99" s="29"/>
      <c r="K99" s="29"/>
      <c r="L99" s="29"/>
      <c r="M99" s="29"/>
      <c r="N99" s="29"/>
      <c r="O99" s="29"/>
      <c r="P99" s="29"/>
      <c r="Q99" s="29"/>
      <c r="R99" s="29"/>
      <c r="S99" s="29"/>
      <c r="T99" s="29"/>
      <c r="U99" s="29"/>
      <c r="V99" s="812"/>
      <c r="W99" s="812"/>
      <c r="X99" s="812"/>
      <c r="Y99" s="812"/>
    </row>
    <row r="100" spans="2:25" ht="15" customHeight="1" x14ac:dyDescent="0.2">
      <c r="B100" s="29"/>
      <c r="C100" s="392"/>
      <c r="D100" s="29"/>
      <c r="E100" s="29"/>
      <c r="F100" s="29"/>
      <c r="G100" s="29"/>
      <c r="H100" s="29"/>
      <c r="I100" s="29"/>
      <c r="J100" s="29"/>
      <c r="K100" s="29"/>
      <c r="L100" s="29"/>
      <c r="M100" s="29"/>
      <c r="N100" s="29"/>
      <c r="O100" s="29"/>
      <c r="P100" s="29"/>
      <c r="Q100" s="29"/>
      <c r="R100" s="29"/>
      <c r="S100" s="29"/>
      <c r="T100" s="29"/>
      <c r="U100" s="29"/>
      <c r="V100" s="812"/>
      <c r="W100" s="812"/>
      <c r="X100" s="812"/>
      <c r="Y100" s="812"/>
    </row>
    <row r="101" spans="2:25" ht="15" customHeight="1" x14ac:dyDescent="0.2">
      <c r="B101" s="29"/>
      <c r="C101" s="392"/>
      <c r="D101" s="29"/>
      <c r="E101" s="29"/>
      <c r="F101" s="29"/>
      <c r="G101" s="29"/>
      <c r="H101" s="29"/>
      <c r="I101" s="29"/>
      <c r="J101" s="29"/>
      <c r="K101" s="29"/>
      <c r="L101" s="29"/>
      <c r="M101" s="29"/>
      <c r="N101" s="29"/>
      <c r="O101" s="29"/>
      <c r="P101" s="29"/>
      <c r="Q101" s="29"/>
      <c r="R101" s="29"/>
      <c r="S101" s="29"/>
      <c r="T101" s="29"/>
      <c r="U101" s="29"/>
      <c r="V101" s="812"/>
      <c r="W101" s="812"/>
      <c r="X101" s="812"/>
      <c r="Y101" s="812"/>
    </row>
    <row r="102" spans="2:25" ht="15" customHeight="1" x14ac:dyDescent="0.2">
      <c r="B102" s="29"/>
      <c r="C102" s="392"/>
      <c r="D102" s="29"/>
      <c r="E102" s="29"/>
      <c r="F102" s="29"/>
      <c r="G102" s="29"/>
      <c r="H102" s="29"/>
      <c r="I102" s="29"/>
      <c r="J102" s="29"/>
      <c r="K102" s="29"/>
      <c r="L102" s="29"/>
      <c r="M102" s="29"/>
      <c r="N102" s="29"/>
      <c r="O102" s="29"/>
      <c r="P102" s="29"/>
      <c r="Q102" s="29"/>
      <c r="R102" s="29"/>
      <c r="S102" s="29"/>
      <c r="T102" s="29"/>
      <c r="U102" s="29"/>
      <c r="V102" s="812"/>
      <c r="W102" s="812"/>
      <c r="X102" s="812"/>
      <c r="Y102" s="812"/>
    </row>
    <row r="103" spans="2:25" ht="15" customHeight="1" x14ac:dyDescent="0.2">
      <c r="B103" s="29"/>
      <c r="C103" s="392"/>
      <c r="D103" s="29"/>
      <c r="E103" s="29"/>
      <c r="F103" s="29"/>
      <c r="G103" s="29"/>
      <c r="H103" s="29"/>
      <c r="I103" s="29"/>
      <c r="J103" s="29"/>
      <c r="K103" s="29"/>
      <c r="L103" s="29"/>
      <c r="M103" s="29"/>
      <c r="N103" s="29"/>
      <c r="O103" s="29"/>
      <c r="P103" s="29"/>
      <c r="Q103" s="29"/>
      <c r="R103" s="29"/>
      <c r="S103" s="29"/>
      <c r="T103" s="29"/>
      <c r="U103" s="29"/>
      <c r="V103" s="812"/>
      <c r="W103" s="812"/>
      <c r="X103" s="812"/>
      <c r="Y103" s="812"/>
    </row>
    <row r="104" spans="2:25" ht="15" customHeight="1" x14ac:dyDescent="0.2">
      <c r="B104" s="29"/>
      <c r="C104" s="392"/>
      <c r="D104" s="29"/>
      <c r="E104" s="29"/>
      <c r="F104" s="29"/>
      <c r="G104" s="29"/>
      <c r="H104" s="29"/>
      <c r="I104" s="29"/>
      <c r="J104" s="29"/>
      <c r="K104" s="29"/>
      <c r="L104" s="29"/>
      <c r="M104" s="29"/>
      <c r="N104" s="29"/>
      <c r="O104" s="29"/>
      <c r="P104" s="29"/>
      <c r="Q104" s="29"/>
      <c r="R104" s="29"/>
      <c r="S104" s="29"/>
      <c r="T104" s="29"/>
      <c r="U104" s="29"/>
      <c r="V104" s="812"/>
      <c r="W104" s="812"/>
      <c r="X104" s="812"/>
      <c r="Y104" s="812"/>
    </row>
    <row r="105" spans="2:25" ht="15" customHeight="1" x14ac:dyDescent="0.2">
      <c r="B105" s="29"/>
      <c r="C105" s="392"/>
      <c r="D105" s="29"/>
      <c r="E105" s="29"/>
      <c r="F105" s="29"/>
      <c r="G105" s="29"/>
      <c r="H105" s="29"/>
      <c r="I105" s="29"/>
      <c r="J105" s="29"/>
      <c r="K105" s="29"/>
      <c r="L105" s="29"/>
      <c r="M105" s="29"/>
      <c r="N105" s="29"/>
      <c r="O105" s="29"/>
      <c r="P105" s="29"/>
      <c r="Q105" s="29"/>
      <c r="R105" s="29"/>
      <c r="S105" s="29"/>
      <c r="T105" s="29"/>
      <c r="U105" s="29"/>
      <c r="V105" s="812"/>
      <c r="W105" s="812"/>
      <c r="X105" s="812"/>
      <c r="Y105" s="812"/>
    </row>
    <row r="106" spans="2:25" ht="15" customHeight="1" x14ac:dyDescent="0.2">
      <c r="B106" s="29"/>
      <c r="C106" s="392"/>
      <c r="D106" s="29"/>
      <c r="E106" s="29"/>
      <c r="F106" s="29"/>
      <c r="G106" s="29"/>
      <c r="H106" s="29"/>
      <c r="I106" s="29"/>
      <c r="J106" s="29"/>
      <c r="K106" s="29"/>
      <c r="L106" s="29"/>
      <c r="M106" s="29"/>
      <c r="N106" s="29"/>
      <c r="O106" s="29"/>
      <c r="P106" s="29"/>
      <c r="Q106" s="29"/>
      <c r="R106" s="29"/>
      <c r="S106" s="29"/>
      <c r="T106" s="29"/>
      <c r="U106" s="29"/>
      <c r="V106" s="812"/>
      <c r="W106" s="812"/>
      <c r="X106" s="812"/>
      <c r="Y106" s="812"/>
    </row>
    <row r="107" spans="2:25" ht="15" customHeight="1" x14ac:dyDescent="0.2">
      <c r="B107" s="29"/>
      <c r="C107" s="392"/>
      <c r="D107" s="29"/>
      <c r="E107" s="29"/>
      <c r="F107" s="29"/>
      <c r="G107" s="29"/>
      <c r="H107" s="29"/>
      <c r="I107" s="29"/>
      <c r="J107" s="29"/>
      <c r="K107" s="29"/>
      <c r="L107" s="29"/>
      <c r="M107" s="29"/>
      <c r="N107" s="29"/>
      <c r="O107" s="29"/>
      <c r="P107" s="29"/>
      <c r="Q107" s="29"/>
      <c r="R107" s="29"/>
      <c r="S107" s="29"/>
      <c r="T107" s="29"/>
      <c r="U107" s="29"/>
      <c r="V107" s="812"/>
      <c r="W107" s="812"/>
      <c r="X107" s="812"/>
      <c r="Y107" s="812"/>
    </row>
    <row r="108" spans="2:25" ht="15" customHeight="1" x14ac:dyDescent="0.2">
      <c r="B108" s="29"/>
      <c r="C108" s="392"/>
      <c r="D108" s="29"/>
      <c r="E108" s="29"/>
      <c r="F108" s="29"/>
      <c r="G108" s="29"/>
      <c r="H108" s="29"/>
      <c r="I108" s="29"/>
      <c r="J108" s="29"/>
      <c r="K108" s="29"/>
      <c r="L108" s="29"/>
      <c r="M108" s="29"/>
      <c r="N108" s="29"/>
      <c r="O108" s="29"/>
      <c r="P108" s="29"/>
      <c r="Q108" s="29"/>
      <c r="R108" s="29"/>
      <c r="S108" s="29"/>
      <c r="T108" s="29"/>
      <c r="U108" s="29"/>
      <c r="V108" s="812"/>
      <c r="W108" s="812"/>
      <c r="X108" s="812"/>
      <c r="Y108" s="812"/>
    </row>
    <row r="109" spans="2:25" ht="15" customHeight="1" x14ac:dyDescent="0.2">
      <c r="B109" s="29"/>
      <c r="C109" s="392"/>
      <c r="D109" s="29"/>
      <c r="E109" s="29"/>
      <c r="F109" s="29"/>
      <c r="G109" s="29"/>
      <c r="H109" s="29"/>
      <c r="I109" s="29"/>
      <c r="J109" s="29"/>
      <c r="K109" s="29"/>
      <c r="L109" s="29"/>
      <c r="M109" s="29"/>
      <c r="N109" s="29"/>
      <c r="O109" s="29"/>
      <c r="P109" s="29"/>
      <c r="Q109" s="29"/>
      <c r="R109" s="29"/>
      <c r="S109" s="29"/>
      <c r="T109" s="29"/>
      <c r="U109" s="29"/>
      <c r="V109" s="812"/>
      <c r="W109" s="812"/>
      <c r="X109" s="812"/>
      <c r="Y109" s="812"/>
    </row>
    <row r="110" spans="2:25" ht="15" customHeight="1" x14ac:dyDescent="0.2">
      <c r="B110" s="29"/>
      <c r="C110" s="392"/>
      <c r="D110" s="29"/>
      <c r="E110" s="29"/>
      <c r="F110" s="29"/>
      <c r="G110" s="29"/>
      <c r="H110" s="29"/>
      <c r="I110" s="29"/>
      <c r="J110" s="29"/>
      <c r="K110" s="29"/>
      <c r="L110" s="29"/>
      <c r="M110" s="29"/>
      <c r="N110" s="29"/>
      <c r="O110" s="29"/>
      <c r="P110" s="29"/>
      <c r="Q110" s="29"/>
      <c r="R110" s="29"/>
      <c r="S110" s="29"/>
      <c r="T110" s="29"/>
      <c r="U110" s="29"/>
      <c r="V110" s="812"/>
      <c r="W110" s="812"/>
      <c r="X110" s="812"/>
      <c r="Y110" s="812"/>
    </row>
    <row r="111" spans="2:25" ht="15" customHeight="1" x14ac:dyDescent="0.2">
      <c r="B111" s="29"/>
      <c r="C111" s="392"/>
      <c r="D111" s="29"/>
      <c r="E111" s="29"/>
      <c r="F111" s="29"/>
      <c r="G111" s="29"/>
      <c r="H111" s="29"/>
      <c r="I111" s="29"/>
      <c r="J111" s="29"/>
      <c r="K111" s="29"/>
      <c r="L111" s="29"/>
      <c r="M111" s="29"/>
      <c r="N111" s="29"/>
      <c r="O111" s="29"/>
      <c r="P111" s="29"/>
      <c r="Q111" s="29"/>
      <c r="R111" s="29"/>
      <c r="S111" s="29"/>
      <c r="T111" s="29"/>
      <c r="U111" s="29"/>
      <c r="V111" s="812"/>
      <c r="W111" s="812"/>
      <c r="X111" s="812"/>
      <c r="Y111" s="812"/>
    </row>
    <row r="112" spans="2:25" ht="15" customHeight="1" x14ac:dyDescent="0.2">
      <c r="B112" s="29"/>
      <c r="C112" s="392"/>
      <c r="D112" s="29"/>
      <c r="E112" s="29"/>
      <c r="F112" s="29"/>
      <c r="G112" s="29"/>
      <c r="H112" s="29"/>
      <c r="I112" s="29"/>
      <c r="J112" s="29"/>
      <c r="K112" s="29"/>
      <c r="L112" s="29"/>
      <c r="M112" s="29"/>
      <c r="N112" s="29"/>
      <c r="O112" s="29"/>
      <c r="P112" s="29"/>
      <c r="Q112" s="29"/>
      <c r="R112" s="29"/>
      <c r="S112" s="29"/>
      <c r="T112" s="29"/>
      <c r="U112" s="29"/>
      <c r="V112" s="812"/>
      <c r="W112" s="812"/>
      <c r="X112" s="812"/>
      <c r="Y112" s="812"/>
    </row>
    <row r="113" spans="2:25" ht="15" customHeight="1" x14ac:dyDescent="0.2">
      <c r="B113" s="29"/>
      <c r="C113" s="392"/>
      <c r="D113" s="29"/>
      <c r="E113" s="29"/>
      <c r="F113" s="29"/>
      <c r="G113" s="29"/>
      <c r="H113" s="29"/>
      <c r="I113" s="29"/>
      <c r="J113" s="29"/>
      <c r="K113" s="29"/>
      <c r="L113" s="29"/>
      <c r="M113" s="29"/>
      <c r="N113" s="29"/>
      <c r="O113" s="29"/>
      <c r="P113" s="29"/>
      <c r="Q113" s="29"/>
      <c r="R113" s="29"/>
      <c r="S113" s="29"/>
      <c r="T113" s="29"/>
      <c r="U113" s="29"/>
      <c r="V113" s="812"/>
      <c r="W113" s="812"/>
      <c r="X113" s="812"/>
      <c r="Y113" s="812"/>
    </row>
    <row r="114" spans="2:25" ht="15" customHeight="1" x14ac:dyDescent="0.2">
      <c r="B114" s="29"/>
      <c r="C114" s="392"/>
      <c r="D114" s="29"/>
      <c r="E114" s="29"/>
      <c r="F114" s="29"/>
      <c r="G114" s="29"/>
      <c r="H114" s="29"/>
      <c r="I114" s="29"/>
      <c r="J114" s="29"/>
      <c r="K114" s="29"/>
      <c r="L114" s="29"/>
      <c r="M114" s="29"/>
      <c r="N114" s="29"/>
      <c r="O114" s="29"/>
      <c r="P114" s="29"/>
      <c r="Q114" s="29"/>
      <c r="R114" s="29"/>
      <c r="S114" s="29"/>
      <c r="T114" s="29"/>
      <c r="U114" s="29"/>
      <c r="V114" s="812"/>
      <c r="W114" s="812"/>
      <c r="X114" s="812"/>
      <c r="Y114" s="812"/>
    </row>
    <row r="115" spans="2:25" ht="15" customHeight="1" x14ac:dyDescent="0.2">
      <c r="B115" s="29"/>
      <c r="C115" s="392"/>
      <c r="D115" s="29"/>
      <c r="E115" s="29"/>
      <c r="F115" s="29"/>
      <c r="G115" s="29"/>
      <c r="H115" s="29"/>
      <c r="I115" s="29"/>
      <c r="J115" s="29"/>
      <c r="K115" s="29"/>
      <c r="L115" s="29"/>
      <c r="M115" s="29"/>
      <c r="N115" s="29"/>
      <c r="O115" s="29"/>
      <c r="P115" s="29"/>
      <c r="Q115" s="29"/>
      <c r="R115" s="29"/>
      <c r="S115" s="29"/>
      <c r="T115" s="29"/>
      <c r="U115" s="29"/>
      <c r="V115" s="812"/>
      <c r="W115" s="812"/>
      <c r="X115" s="812"/>
      <c r="Y115" s="812"/>
    </row>
    <row r="116" spans="2:25" ht="15" customHeight="1" x14ac:dyDescent="0.2">
      <c r="B116" s="29"/>
      <c r="C116" s="392"/>
      <c r="D116" s="29"/>
      <c r="E116" s="29"/>
      <c r="F116" s="29"/>
      <c r="G116" s="29"/>
      <c r="H116" s="29"/>
      <c r="I116" s="29"/>
      <c r="J116" s="29"/>
      <c r="K116" s="29"/>
      <c r="L116" s="29"/>
      <c r="M116" s="29"/>
      <c r="N116" s="29"/>
      <c r="O116" s="29"/>
      <c r="P116" s="29"/>
      <c r="Q116" s="29"/>
      <c r="R116" s="29"/>
      <c r="S116" s="29"/>
      <c r="T116" s="29"/>
      <c r="U116" s="29"/>
      <c r="V116" s="812"/>
      <c r="W116" s="812"/>
      <c r="X116" s="812"/>
      <c r="Y116" s="812"/>
    </row>
    <row r="117" spans="2:25" ht="15" customHeight="1" x14ac:dyDescent="0.2">
      <c r="B117" s="29"/>
      <c r="C117" s="392"/>
      <c r="D117" s="29"/>
      <c r="E117" s="29"/>
      <c r="F117" s="29"/>
      <c r="G117" s="29"/>
      <c r="H117" s="29"/>
      <c r="I117" s="29"/>
      <c r="J117" s="29"/>
      <c r="K117" s="29"/>
      <c r="L117" s="29"/>
      <c r="M117" s="29"/>
      <c r="N117" s="29"/>
      <c r="O117" s="29"/>
      <c r="P117" s="29"/>
      <c r="Q117" s="29"/>
      <c r="R117" s="29"/>
      <c r="S117" s="29"/>
      <c r="T117" s="29"/>
      <c r="U117" s="29"/>
      <c r="V117" s="812"/>
      <c r="W117" s="812"/>
      <c r="X117" s="812"/>
      <c r="Y117" s="812"/>
    </row>
    <row r="118" spans="2:25" ht="15" customHeight="1" x14ac:dyDescent="0.2">
      <c r="B118" s="29"/>
      <c r="C118" s="392"/>
      <c r="D118" s="29"/>
      <c r="E118" s="29"/>
      <c r="F118" s="29"/>
      <c r="G118" s="29"/>
      <c r="H118" s="29"/>
      <c r="I118" s="29"/>
      <c r="J118" s="29"/>
      <c r="K118" s="29"/>
      <c r="L118" s="29"/>
      <c r="M118" s="29"/>
      <c r="N118" s="29"/>
      <c r="O118" s="29"/>
      <c r="P118" s="29"/>
      <c r="Q118" s="29"/>
      <c r="R118" s="29"/>
      <c r="S118" s="29"/>
      <c r="T118" s="29"/>
      <c r="U118" s="29"/>
      <c r="V118" s="812"/>
      <c r="W118" s="812"/>
      <c r="X118" s="812"/>
      <c r="Y118" s="812"/>
    </row>
    <row r="119" spans="2:25" ht="15" customHeight="1" x14ac:dyDescent="0.2">
      <c r="B119" s="29"/>
      <c r="C119" s="392"/>
      <c r="D119" s="29"/>
      <c r="E119" s="29"/>
      <c r="F119" s="29"/>
      <c r="G119" s="29"/>
      <c r="H119" s="29"/>
      <c r="I119" s="29"/>
      <c r="J119" s="29"/>
      <c r="K119" s="29"/>
      <c r="L119" s="29"/>
      <c r="M119" s="29"/>
      <c r="N119" s="29"/>
      <c r="O119" s="29"/>
      <c r="P119" s="29"/>
      <c r="Q119" s="29"/>
      <c r="R119" s="29"/>
      <c r="S119" s="29"/>
      <c r="T119" s="29"/>
      <c r="U119" s="29"/>
      <c r="V119" s="812"/>
      <c r="W119" s="812"/>
      <c r="X119" s="812"/>
      <c r="Y119" s="812"/>
    </row>
    <row r="120" spans="2:25" ht="15" customHeight="1" x14ac:dyDescent="0.2">
      <c r="B120" s="29"/>
      <c r="C120" s="392"/>
      <c r="D120" s="29"/>
      <c r="E120" s="29"/>
      <c r="F120" s="29"/>
      <c r="G120" s="29"/>
      <c r="H120" s="29"/>
      <c r="I120" s="29"/>
      <c r="J120" s="29"/>
      <c r="K120" s="29"/>
      <c r="L120" s="29"/>
      <c r="M120" s="29"/>
      <c r="N120" s="29"/>
      <c r="O120" s="29"/>
      <c r="P120" s="29"/>
      <c r="Q120" s="29"/>
      <c r="R120" s="29"/>
      <c r="S120" s="29"/>
      <c r="T120" s="29"/>
      <c r="U120" s="29"/>
      <c r="V120" s="812"/>
      <c r="W120" s="812"/>
      <c r="X120" s="812"/>
      <c r="Y120" s="812"/>
    </row>
    <row r="121" spans="2:25" ht="15" customHeight="1" x14ac:dyDescent="0.2">
      <c r="B121" s="29"/>
      <c r="C121" s="392"/>
      <c r="D121" s="29"/>
      <c r="E121" s="29"/>
      <c r="F121" s="29"/>
      <c r="G121" s="29"/>
      <c r="H121" s="29"/>
      <c r="I121" s="29"/>
      <c r="J121" s="29"/>
      <c r="K121" s="29"/>
      <c r="L121" s="29"/>
      <c r="M121" s="29"/>
      <c r="N121" s="29"/>
      <c r="O121" s="29"/>
      <c r="P121" s="29"/>
      <c r="Q121" s="29"/>
      <c r="R121" s="29"/>
      <c r="S121" s="29"/>
      <c r="T121" s="29"/>
      <c r="U121" s="29"/>
      <c r="V121" s="812"/>
      <c r="W121" s="812"/>
      <c r="X121" s="812"/>
      <c r="Y121" s="812"/>
    </row>
    <row r="122" spans="2:25" ht="15" customHeight="1" x14ac:dyDescent="0.2">
      <c r="B122" s="29"/>
      <c r="C122" s="392"/>
      <c r="D122" s="29"/>
      <c r="E122" s="29"/>
      <c r="F122" s="29"/>
      <c r="G122" s="29"/>
      <c r="H122" s="29"/>
      <c r="I122" s="29"/>
      <c r="J122" s="29"/>
      <c r="K122" s="29"/>
      <c r="L122" s="29"/>
      <c r="M122" s="29"/>
      <c r="N122" s="29"/>
      <c r="O122" s="29"/>
      <c r="P122" s="29"/>
      <c r="Q122" s="29"/>
      <c r="R122" s="29"/>
      <c r="S122" s="29"/>
      <c r="T122" s="29"/>
      <c r="U122" s="29"/>
      <c r="V122" s="812"/>
      <c r="W122" s="812"/>
      <c r="X122" s="812"/>
      <c r="Y122" s="812"/>
    </row>
    <row r="123" spans="2:25" ht="15" customHeight="1" x14ac:dyDescent="0.2">
      <c r="B123" s="29"/>
      <c r="C123" s="392"/>
      <c r="D123" s="29"/>
      <c r="E123" s="29"/>
      <c r="F123" s="29"/>
      <c r="G123" s="29"/>
      <c r="H123" s="29"/>
      <c r="I123" s="29"/>
      <c r="J123" s="29"/>
      <c r="K123" s="29"/>
      <c r="L123" s="29"/>
      <c r="M123" s="29"/>
      <c r="N123" s="29"/>
      <c r="O123" s="29"/>
      <c r="P123" s="29"/>
      <c r="Q123" s="29"/>
      <c r="R123" s="29"/>
      <c r="S123" s="29"/>
      <c r="T123" s="29"/>
      <c r="U123" s="29"/>
      <c r="V123" s="812"/>
      <c r="W123" s="812"/>
      <c r="X123" s="812"/>
      <c r="Y123" s="812"/>
    </row>
    <row r="124" spans="2:25" ht="15" customHeight="1" x14ac:dyDescent="0.2">
      <c r="B124" s="29"/>
      <c r="C124" s="392"/>
      <c r="D124" s="29"/>
      <c r="E124" s="29"/>
      <c r="F124" s="29"/>
      <c r="G124" s="29"/>
      <c r="H124" s="29"/>
      <c r="I124" s="29"/>
      <c r="J124" s="29"/>
      <c r="K124" s="29"/>
      <c r="L124" s="29"/>
      <c r="M124" s="29"/>
      <c r="N124" s="29"/>
      <c r="O124" s="29"/>
      <c r="P124" s="29"/>
      <c r="Q124" s="29"/>
      <c r="R124" s="29"/>
      <c r="S124" s="29"/>
      <c r="T124" s="29"/>
      <c r="U124" s="29"/>
      <c r="V124" s="812"/>
      <c r="W124" s="812"/>
      <c r="X124" s="812"/>
      <c r="Y124" s="812"/>
    </row>
    <row r="125" spans="2:25" ht="15" customHeight="1" x14ac:dyDescent="0.2">
      <c r="B125" s="29"/>
      <c r="C125" s="392"/>
      <c r="D125" s="29"/>
      <c r="E125" s="29"/>
      <c r="F125" s="29"/>
      <c r="G125" s="29"/>
      <c r="H125" s="29"/>
      <c r="I125" s="29"/>
      <c r="J125" s="29"/>
      <c r="K125" s="29"/>
      <c r="L125" s="29"/>
      <c r="M125" s="29"/>
      <c r="N125" s="29"/>
      <c r="O125" s="29"/>
      <c r="P125" s="29"/>
      <c r="Q125" s="29"/>
      <c r="R125" s="29"/>
      <c r="S125" s="29"/>
      <c r="T125" s="29"/>
      <c r="U125" s="29"/>
      <c r="V125" s="812"/>
      <c r="W125" s="812"/>
      <c r="X125" s="812"/>
      <c r="Y125" s="812"/>
    </row>
    <row r="126" spans="2:25" ht="15" customHeight="1" x14ac:dyDescent="0.2">
      <c r="B126" s="29"/>
      <c r="C126" s="392"/>
      <c r="D126" s="29"/>
      <c r="E126" s="29"/>
      <c r="F126" s="29"/>
      <c r="G126" s="29"/>
      <c r="H126" s="29"/>
      <c r="I126" s="29"/>
      <c r="J126" s="29"/>
      <c r="K126" s="29"/>
      <c r="L126" s="29"/>
      <c r="M126" s="29"/>
      <c r="N126" s="29"/>
      <c r="O126" s="29"/>
      <c r="P126" s="29"/>
      <c r="Q126" s="29"/>
      <c r="R126" s="29"/>
      <c r="S126" s="29"/>
      <c r="T126" s="29"/>
      <c r="U126" s="29"/>
      <c r="V126" s="812"/>
      <c r="W126" s="812"/>
      <c r="X126" s="812"/>
      <c r="Y126" s="812"/>
    </row>
    <row r="127" spans="2:25" ht="15" customHeight="1" x14ac:dyDescent="0.2">
      <c r="B127" s="29"/>
      <c r="C127" s="392"/>
      <c r="D127" s="29"/>
      <c r="E127" s="29"/>
      <c r="F127" s="29"/>
      <c r="G127" s="29"/>
      <c r="H127" s="29"/>
      <c r="I127" s="29"/>
      <c r="J127" s="29"/>
      <c r="K127" s="29"/>
      <c r="L127" s="29"/>
      <c r="M127" s="29"/>
      <c r="N127" s="29"/>
      <c r="O127" s="29"/>
      <c r="P127" s="29"/>
      <c r="Q127" s="29"/>
      <c r="R127" s="29"/>
      <c r="S127" s="29"/>
      <c r="T127" s="29"/>
      <c r="U127" s="29"/>
      <c r="V127" s="812"/>
      <c r="W127" s="812"/>
      <c r="X127" s="812"/>
      <c r="Y127" s="812"/>
    </row>
    <row r="128" spans="2:25" ht="15" customHeight="1" x14ac:dyDescent="0.2">
      <c r="B128" s="29"/>
      <c r="C128" s="392"/>
      <c r="D128" s="29"/>
      <c r="E128" s="29"/>
      <c r="F128" s="29"/>
      <c r="G128" s="29"/>
      <c r="H128" s="29"/>
      <c r="I128" s="29"/>
      <c r="J128" s="29"/>
      <c r="K128" s="29"/>
      <c r="L128" s="29"/>
      <c r="M128" s="29"/>
      <c r="N128" s="29"/>
      <c r="O128" s="29"/>
      <c r="P128" s="29"/>
      <c r="Q128" s="29"/>
      <c r="R128" s="29"/>
      <c r="S128" s="29"/>
      <c r="T128" s="29"/>
      <c r="U128" s="29"/>
      <c r="V128" s="812"/>
      <c r="W128" s="812"/>
      <c r="X128" s="812"/>
      <c r="Y128" s="812"/>
    </row>
    <row r="129" spans="2:25" ht="15" customHeight="1" x14ac:dyDescent="0.2">
      <c r="B129" s="29"/>
      <c r="C129" s="392"/>
      <c r="D129" s="29"/>
      <c r="E129" s="29"/>
      <c r="F129" s="29"/>
      <c r="G129" s="29"/>
      <c r="H129" s="29"/>
      <c r="I129" s="29"/>
      <c r="J129" s="29"/>
      <c r="K129" s="29"/>
      <c r="L129" s="29"/>
      <c r="M129" s="29"/>
      <c r="N129" s="29"/>
      <c r="O129" s="29"/>
      <c r="P129" s="29"/>
      <c r="Q129" s="29"/>
      <c r="R129" s="29"/>
      <c r="S129" s="29"/>
      <c r="T129" s="29"/>
      <c r="U129" s="29"/>
      <c r="V129" s="812"/>
      <c r="W129" s="812"/>
      <c r="X129" s="812"/>
      <c r="Y129" s="812"/>
    </row>
    <row r="130" spans="2:25" ht="15" customHeight="1" x14ac:dyDescent="0.2">
      <c r="B130" s="29"/>
      <c r="C130" s="392"/>
      <c r="D130" s="29"/>
      <c r="E130" s="29"/>
      <c r="F130" s="29"/>
      <c r="G130" s="29"/>
      <c r="H130" s="29"/>
      <c r="I130" s="29"/>
      <c r="J130" s="29"/>
      <c r="K130" s="29"/>
      <c r="L130" s="29"/>
      <c r="M130" s="29"/>
      <c r="N130" s="29"/>
      <c r="O130" s="29"/>
      <c r="P130" s="29"/>
      <c r="Q130" s="29"/>
      <c r="R130" s="29"/>
      <c r="S130" s="29"/>
      <c r="T130" s="29"/>
      <c r="U130" s="29"/>
      <c r="V130" s="812"/>
      <c r="W130" s="812"/>
      <c r="X130" s="812"/>
      <c r="Y130" s="812"/>
    </row>
    <row r="131" spans="2:25" ht="15" customHeight="1" x14ac:dyDescent="0.2">
      <c r="B131" s="29"/>
      <c r="C131" s="392"/>
      <c r="D131" s="29"/>
      <c r="E131" s="29"/>
      <c r="F131" s="29"/>
      <c r="G131" s="29"/>
      <c r="H131" s="29"/>
      <c r="I131" s="29"/>
      <c r="J131" s="29"/>
      <c r="K131" s="29"/>
      <c r="L131" s="29"/>
      <c r="M131" s="29"/>
      <c r="N131" s="29"/>
      <c r="O131" s="29"/>
      <c r="P131" s="29"/>
      <c r="Q131" s="29"/>
      <c r="R131" s="29"/>
      <c r="S131" s="29"/>
      <c r="T131" s="29"/>
      <c r="U131" s="29"/>
      <c r="V131" s="812"/>
      <c r="W131" s="812"/>
      <c r="X131" s="812"/>
      <c r="Y131" s="812"/>
    </row>
    <row r="132" spans="2:25" ht="15" customHeight="1" x14ac:dyDescent="0.2">
      <c r="B132" s="29"/>
      <c r="C132" s="392"/>
      <c r="D132" s="29"/>
      <c r="E132" s="29"/>
      <c r="F132" s="29"/>
      <c r="G132" s="29"/>
      <c r="H132" s="29"/>
      <c r="I132" s="29"/>
      <c r="J132" s="29"/>
      <c r="K132" s="29"/>
      <c r="L132" s="29"/>
      <c r="M132" s="29"/>
      <c r="N132" s="29"/>
      <c r="O132" s="29"/>
      <c r="P132" s="29"/>
      <c r="Q132" s="29"/>
      <c r="R132" s="29"/>
      <c r="S132" s="29"/>
      <c r="T132" s="29"/>
      <c r="U132" s="29"/>
      <c r="V132" s="812"/>
      <c r="W132" s="812"/>
      <c r="X132" s="812"/>
      <c r="Y132" s="812"/>
    </row>
    <row r="133" spans="2:25" ht="15" customHeight="1" x14ac:dyDescent="0.2">
      <c r="B133" s="29"/>
      <c r="C133" s="392"/>
      <c r="D133" s="29"/>
      <c r="E133" s="29"/>
      <c r="F133" s="29"/>
      <c r="G133" s="29"/>
      <c r="H133" s="29"/>
      <c r="I133" s="29"/>
      <c r="J133" s="29"/>
      <c r="K133" s="29"/>
      <c r="L133" s="29"/>
      <c r="M133" s="29"/>
      <c r="N133" s="29"/>
      <c r="O133" s="29"/>
      <c r="P133" s="29"/>
      <c r="Q133" s="29"/>
      <c r="R133" s="29"/>
      <c r="S133" s="29"/>
      <c r="T133" s="29"/>
      <c r="U133" s="29"/>
      <c r="V133" s="812"/>
      <c r="W133" s="812"/>
      <c r="X133" s="812"/>
      <c r="Y133" s="812"/>
    </row>
    <row r="134" spans="2:25" ht="15" customHeight="1" x14ac:dyDescent="0.2">
      <c r="B134" s="29"/>
      <c r="C134" s="392"/>
      <c r="D134" s="29"/>
      <c r="E134" s="29"/>
      <c r="F134" s="29"/>
      <c r="G134" s="29"/>
      <c r="H134" s="29"/>
      <c r="I134" s="29"/>
      <c r="J134" s="29"/>
      <c r="K134" s="29"/>
      <c r="L134" s="29"/>
      <c r="M134" s="29"/>
      <c r="N134" s="29"/>
      <c r="O134" s="29"/>
      <c r="P134" s="29"/>
      <c r="Q134" s="29"/>
      <c r="R134" s="29"/>
      <c r="S134" s="29"/>
      <c r="T134" s="29"/>
      <c r="U134" s="29"/>
      <c r="V134" s="812"/>
      <c r="W134" s="812"/>
      <c r="X134" s="812"/>
      <c r="Y134" s="812"/>
    </row>
    <row r="135" spans="2:25" ht="15" customHeight="1" x14ac:dyDescent="0.2">
      <c r="B135" s="29"/>
      <c r="C135" s="392"/>
      <c r="D135" s="29"/>
      <c r="E135" s="29"/>
      <c r="F135" s="29"/>
      <c r="G135" s="29"/>
      <c r="H135" s="29"/>
      <c r="I135" s="29"/>
      <c r="J135" s="29"/>
      <c r="K135" s="29"/>
      <c r="L135" s="29"/>
      <c r="M135" s="29"/>
      <c r="N135" s="29"/>
      <c r="O135" s="29"/>
      <c r="P135" s="29"/>
      <c r="Q135" s="29"/>
      <c r="R135" s="29"/>
      <c r="S135" s="29"/>
      <c r="T135" s="29"/>
      <c r="U135" s="29"/>
      <c r="V135" s="812"/>
      <c r="W135" s="812"/>
      <c r="X135" s="812"/>
      <c r="Y135" s="812"/>
    </row>
    <row r="136" spans="2:25" ht="15" customHeight="1" x14ac:dyDescent="0.2">
      <c r="B136" s="29"/>
      <c r="C136" s="392"/>
      <c r="D136" s="29"/>
      <c r="E136" s="29"/>
      <c r="F136" s="29"/>
      <c r="G136" s="29"/>
      <c r="H136" s="29"/>
      <c r="I136" s="29"/>
      <c r="J136" s="29"/>
      <c r="K136" s="29"/>
      <c r="L136" s="29"/>
      <c r="M136" s="29"/>
      <c r="N136" s="29"/>
      <c r="O136" s="29"/>
      <c r="P136" s="29"/>
      <c r="Q136" s="29"/>
      <c r="R136" s="29"/>
      <c r="S136" s="29"/>
      <c r="T136" s="29"/>
      <c r="U136" s="29"/>
      <c r="V136" s="812"/>
      <c r="W136" s="812"/>
      <c r="X136" s="812"/>
      <c r="Y136" s="812"/>
    </row>
    <row r="137" spans="2:25" ht="15" customHeight="1" x14ac:dyDescent="0.2">
      <c r="B137" s="29"/>
      <c r="C137" s="392"/>
      <c r="D137" s="29"/>
      <c r="E137" s="29"/>
      <c r="F137" s="29"/>
      <c r="G137" s="29"/>
      <c r="H137" s="29"/>
      <c r="I137" s="29"/>
      <c r="J137" s="29"/>
      <c r="K137" s="29"/>
      <c r="L137" s="29"/>
      <c r="M137" s="29"/>
      <c r="N137" s="29"/>
      <c r="O137" s="29"/>
      <c r="P137" s="29"/>
      <c r="Q137" s="29"/>
      <c r="R137" s="29"/>
      <c r="S137" s="29"/>
      <c r="T137" s="29"/>
      <c r="U137" s="29"/>
      <c r="V137" s="812"/>
      <c r="W137" s="812"/>
      <c r="X137" s="812"/>
      <c r="Y137" s="812"/>
    </row>
    <row r="138" spans="2:25" ht="15" customHeight="1" x14ac:dyDescent="0.2">
      <c r="B138" s="29"/>
      <c r="C138" s="392"/>
      <c r="D138" s="29"/>
      <c r="E138" s="29"/>
      <c r="F138" s="29"/>
      <c r="G138" s="29"/>
      <c r="H138" s="29"/>
      <c r="I138" s="29"/>
      <c r="J138" s="29"/>
      <c r="K138" s="29"/>
      <c r="L138" s="29"/>
      <c r="M138" s="29"/>
      <c r="N138" s="29"/>
      <c r="O138" s="29"/>
      <c r="P138" s="29"/>
      <c r="Q138" s="29"/>
      <c r="R138" s="29"/>
      <c r="S138" s="29"/>
      <c r="T138" s="29"/>
      <c r="U138" s="29"/>
      <c r="V138" s="812"/>
      <c r="W138" s="812"/>
      <c r="X138" s="812"/>
      <c r="Y138" s="812"/>
    </row>
    <row r="139" spans="2:25" ht="15" customHeight="1" x14ac:dyDescent="0.2">
      <c r="B139" s="29"/>
      <c r="C139" s="392"/>
      <c r="D139" s="29"/>
      <c r="E139" s="29"/>
      <c r="F139" s="29"/>
      <c r="G139" s="29"/>
      <c r="H139" s="29"/>
      <c r="I139" s="29"/>
      <c r="J139" s="29"/>
      <c r="K139" s="29"/>
      <c r="L139" s="29"/>
      <c r="M139" s="29"/>
      <c r="N139" s="29"/>
      <c r="O139" s="29"/>
      <c r="P139" s="29"/>
      <c r="Q139" s="29"/>
      <c r="R139" s="29"/>
      <c r="S139" s="29"/>
      <c r="T139" s="29"/>
      <c r="U139" s="29"/>
      <c r="V139" s="812"/>
      <c r="W139" s="812"/>
      <c r="X139" s="812"/>
      <c r="Y139" s="812"/>
    </row>
    <row r="140" spans="2:25" ht="15" customHeight="1" x14ac:dyDescent="0.2">
      <c r="B140" s="29"/>
      <c r="C140" s="392"/>
      <c r="D140" s="29"/>
      <c r="E140" s="29"/>
      <c r="F140" s="29"/>
      <c r="G140" s="29"/>
      <c r="H140" s="29"/>
      <c r="I140" s="29"/>
      <c r="J140" s="29"/>
      <c r="K140" s="29"/>
      <c r="L140" s="29"/>
      <c r="M140" s="29"/>
      <c r="N140" s="29"/>
      <c r="O140" s="29"/>
      <c r="P140" s="29"/>
      <c r="Q140" s="29"/>
      <c r="R140" s="29"/>
      <c r="S140" s="29"/>
      <c r="T140" s="29"/>
      <c r="U140" s="29"/>
      <c r="V140" s="812"/>
      <c r="W140" s="812"/>
      <c r="X140" s="812"/>
      <c r="Y140" s="812"/>
    </row>
    <row r="141" spans="2:25" ht="15" customHeight="1" x14ac:dyDescent="0.2">
      <c r="B141" s="29"/>
      <c r="C141" s="392"/>
      <c r="D141" s="29"/>
      <c r="E141" s="29"/>
      <c r="F141" s="29"/>
      <c r="G141" s="29"/>
      <c r="H141" s="29"/>
      <c r="I141" s="29"/>
      <c r="J141" s="29"/>
      <c r="K141" s="29"/>
      <c r="L141" s="29"/>
      <c r="M141" s="29"/>
      <c r="N141" s="29"/>
      <c r="O141" s="29"/>
      <c r="P141" s="29"/>
      <c r="Q141" s="29"/>
      <c r="R141" s="29"/>
      <c r="S141" s="29"/>
      <c r="T141" s="29"/>
      <c r="U141" s="29"/>
      <c r="V141" s="812"/>
      <c r="W141" s="812"/>
      <c r="X141" s="812"/>
      <c r="Y141" s="812"/>
    </row>
    <row r="142" spans="2:25" ht="15" customHeight="1" x14ac:dyDescent="0.2">
      <c r="B142" s="29"/>
      <c r="C142" s="392"/>
      <c r="D142" s="29"/>
      <c r="E142" s="29"/>
      <c r="F142" s="29"/>
      <c r="G142" s="29"/>
      <c r="H142" s="29"/>
      <c r="I142" s="29"/>
      <c r="J142" s="29"/>
      <c r="K142" s="29"/>
      <c r="L142" s="29"/>
      <c r="M142" s="29"/>
      <c r="N142" s="29"/>
      <c r="O142" s="29"/>
      <c r="P142" s="29"/>
      <c r="Q142" s="29"/>
      <c r="R142" s="29"/>
      <c r="S142" s="29"/>
      <c r="T142" s="29"/>
      <c r="U142" s="29"/>
      <c r="V142" s="812"/>
      <c r="W142" s="812"/>
      <c r="X142" s="812"/>
      <c r="Y142" s="812"/>
    </row>
    <row r="143" spans="2:25" ht="15" customHeight="1" x14ac:dyDescent="0.2">
      <c r="B143" s="29"/>
      <c r="C143" s="392"/>
      <c r="D143" s="29"/>
      <c r="E143" s="29"/>
      <c r="F143" s="29"/>
      <c r="G143" s="29"/>
      <c r="H143" s="29"/>
      <c r="I143" s="29"/>
      <c r="J143" s="29"/>
      <c r="K143" s="29"/>
      <c r="L143" s="29"/>
      <c r="M143" s="29"/>
      <c r="N143" s="29"/>
      <c r="O143" s="29"/>
      <c r="P143" s="29"/>
      <c r="Q143" s="29"/>
      <c r="R143" s="29"/>
      <c r="S143" s="29"/>
      <c r="T143" s="29"/>
      <c r="U143" s="29"/>
      <c r="V143" s="812"/>
      <c r="W143" s="812"/>
      <c r="X143" s="812"/>
      <c r="Y143" s="812"/>
    </row>
    <row r="144" spans="2:25" ht="15" customHeight="1" x14ac:dyDescent="0.2">
      <c r="B144" s="29"/>
      <c r="C144" s="392"/>
      <c r="D144" s="29"/>
      <c r="E144" s="29"/>
      <c r="F144" s="29"/>
      <c r="G144" s="29"/>
      <c r="H144" s="29"/>
      <c r="I144" s="29"/>
      <c r="J144" s="29"/>
      <c r="K144" s="29"/>
      <c r="L144" s="29"/>
      <c r="M144" s="29"/>
      <c r="N144" s="29"/>
      <c r="O144" s="29"/>
      <c r="P144" s="29"/>
      <c r="Q144" s="29"/>
      <c r="R144" s="29"/>
      <c r="S144" s="29"/>
      <c r="T144" s="29"/>
      <c r="U144" s="29"/>
      <c r="V144" s="812"/>
      <c r="W144" s="812"/>
      <c r="X144" s="812"/>
      <c r="Y144" s="812"/>
    </row>
    <row r="145" spans="2:25" ht="15" customHeight="1" x14ac:dyDescent="0.2">
      <c r="B145" s="29"/>
      <c r="C145" s="392"/>
      <c r="D145" s="29"/>
      <c r="E145" s="29"/>
      <c r="F145" s="29"/>
      <c r="G145" s="29"/>
      <c r="H145" s="29"/>
      <c r="I145" s="29"/>
      <c r="J145" s="29"/>
      <c r="K145" s="29"/>
      <c r="L145" s="29"/>
      <c r="M145" s="29"/>
      <c r="N145" s="29"/>
      <c r="O145" s="29"/>
      <c r="P145" s="29"/>
      <c r="Q145" s="29"/>
      <c r="R145" s="29"/>
      <c r="S145" s="29"/>
      <c r="T145" s="29"/>
      <c r="U145" s="29"/>
      <c r="V145" s="812"/>
      <c r="W145" s="812"/>
      <c r="X145" s="812"/>
      <c r="Y145" s="812"/>
    </row>
    <row r="146" spans="2:25" ht="15" customHeight="1" x14ac:dyDescent="0.2">
      <c r="B146" s="29"/>
      <c r="C146" s="392"/>
      <c r="D146" s="29"/>
      <c r="E146" s="29"/>
      <c r="F146" s="29"/>
      <c r="G146" s="29"/>
      <c r="H146" s="29"/>
      <c r="I146" s="29"/>
      <c r="J146" s="29"/>
      <c r="K146" s="29"/>
      <c r="L146" s="29"/>
      <c r="M146" s="29"/>
      <c r="N146" s="29"/>
      <c r="O146" s="29"/>
      <c r="P146" s="29"/>
      <c r="Q146" s="29"/>
      <c r="R146" s="29"/>
      <c r="S146" s="29"/>
      <c r="T146" s="29"/>
      <c r="U146" s="29"/>
      <c r="V146" s="812"/>
      <c r="W146" s="812"/>
      <c r="X146" s="812"/>
      <c r="Y146" s="812"/>
    </row>
    <row r="147" spans="2:25" ht="15" customHeight="1" x14ac:dyDescent="0.2">
      <c r="B147" s="29"/>
      <c r="C147" s="392"/>
      <c r="D147" s="29"/>
      <c r="E147" s="29"/>
      <c r="F147" s="29"/>
      <c r="G147" s="29"/>
      <c r="H147" s="29"/>
      <c r="I147" s="29"/>
      <c r="J147" s="29"/>
      <c r="K147" s="29"/>
      <c r="L147" s="29"/>
      <c r="M147" s="29"/>
      <c r="N147" s="29"/>
      <c r="O147" s="29"/>
      <c r="P147" s="29"/>
      <c r="Q147" s="29"/>
      <c r="R147" s="29"/>
      <c r="S147" s="29"/>
      <c r="T147" s="29"/>
      <c r="U147" s="29"/>
      <c r="V147" s="812"/>
      <c r="W147" s="812"/>
      <c r="X147" s="812"/>
      <c r="Y147" s="812"/>
    </row>
    <row r="148" spans="2:25" ht="15" customHeight="1" x14ac:dyDescent="0.2">
      <c r="B148" s="29"/>
      <c r="C148" s="392"/>
      <c r="D148" s="29"/>
      <c r="E148" s="29"/>
      <c r="F148" s="29"/>
      <c r="G148" s="29"/>
      <c r="H148" s="29"/>
      <c r="I148" s="29"/>
      <c r="J148" s="29"/>
      <c r="K148" s="29"/>
      <c r="L148" s="29"/>
      <c r="M148" s="29"/>
      <c r="N148" s="29"/>
      <c r="O148" s="29"/>
      <c r="P148" s="29"/>
      <c r="Q148" s="29"/>
      <c r="R148" s="29"/>
      <c r="S148" s="29"/>
      <c r="T148" s="29"/>
      <c r="U148" s="29"/>
      <c r="V148" s="812"/>
      <c r="W148" s="812"/>
      <c r="X148" s="812"/>
      <c r="Y148" s="812"/>
    </row>
    <row r="149" spans="2:25" ht="15" customHeight="1" x14ac:dyDescent="0.2">
      <c r="B149" s="29"/>
      <c r="C149" s="392"/>
      <c r="D149" s="29"/>
      <c r="E149" s="29"/>
      <c r="F149" s="29"/>
      <c r="G149" s="29"/>
      <c r="H149" s="29"/>
      <c r="I149" s="29"/>
      <c r="J149" s="29"/>
      <c r="K149" s="29"/>
      <c r="L149" s="29"/>
      <c r="M149" s="29"/>
      <c r="N149" s="29"/>
      <c r="O149" s="29"/>
      <c r="P149" s="29"/>
      <c r="Q149" s="29"/>
      <c r="R149" s="29"/>
      <c r="S149" s="29"/>
      <c r="T149" s="29"/>
      <c r="U149" s="29"/>
      <c r="V149" s="812"/>
      <c r="W149" s="812"/>
      <c r="X149" s="812"/>
      <c r="Y149" s="812"/>
    </row>
    <row r="150" spans="2:25" ht="15" customHeight="1" x14ac:dyDescent="0.2">
      <c r="B150" s="29"/>
      <c r="C150" s="392"/>
      <c r="D150" s="29"/>
      <c r="E150" s="29"/>
      <c r="F150" s="29"/>
      <c r="G150" s="29"/>
      <c r="H150" s="29"/>
      <c r="I150" s="29"/>
      <c r="J150" s="29"/>
      <c r="K150" s="29"/>
      <c r="L150" s="29"/>
      <c r="M150" s="29"/>
      <c r="N150" s="29"/>
      <c r="O150" s="29"/>
      <c r="P150" s="29"/>
      <c r="Q150" s="29"/>
      <c r="R150" s="29"/>
      <c r="S150" s="29"/>
      <c r="T150" s="29"/>
      <c r="U150" s="29"/>
      <c r="V150" s="812"/>
      <c r="W150" s="812"/>
      <c r="X150" s="812"/>
      <c r="Y150" s="812"/>
    </row>
    <row r="151" spans="2:25" ht="15" customHeight="1" x14ac:dyDescent="0.2">
      <c r="B151" s="29"/>
      <c r="C151" s="392"/>
      <c r="D151" s="29"/>
      <c r="E151" s="29"/>
      <c r="F151" s="29"/>
      <c r="G151" s="29"/>
      <c r="H151" s="29"/>
      <c r="I151" s="29"/>
      <c r="J151" s="29"/>
      <c r="K151" s="29"/>
      <c r="L151" s="29"/>
      <c r="M151" s="29"/>
      <c r="N151" s="29"/>
      <c r="O151" s="29"/>
      <c r="P151" s="29"/>
      <c r="Q151" s="29"/>
      <c r="R151" s="29"/>
      <c r="S151" s="29"/>
      <c r="T151" s="29"/>
      <c r="U151" s="29"/>
      <c r="V151" s="812"/>
      <c r="W151" s="812"/>
      <c r="X151" s="812"/>
      <c r="Y151" s="812"/>
    </row>
    <row r="152" spans="2:25" ht="15" customHeight="1" x14ac:dyDescent="0.2">
      <c r="B152" s="29"/>
      <c r="C152" s="392"/>
      <c r="D152" s="29"/>
      <c r="E152" s="29"/>
      <c r="F152" s="29"/>
      <c r="G152" s="29"/>
      <c r="H152" s="29"/>
      <c r="I152" s="29"/>
      <c r="J152" s="29"/>
      <c r="K152" s="29"/>
      <c r="L152" s="29"/>
      <c r="M152" s="29"/>
      <c r="N152" s="29"/>
      <c r="O152" s="29"/>
      <c r="P152" s="29"/>
      <c r="Q152" s="29"/>
      <c r="R152" s="29"/>
      <c r="S152" s="29"/>
      <c r="T152" s="29"/>
      <c r="U152" s="29"/>
      <c r="V152" s="812"/>
      <c r="W152" s="812"/>
      <c r="X152" s="812"/>
      <c r="Y152" s="812"/>
    </row>
    <row r="153" spans="2:25" ht="15" customHeight="1" x14ac:dyDescent="0.2">
      <c r="B153" s="29"/>
      <c r="C153" s="392"/>
      <c r="D153" s="29"/>
      <c r="E153" s="29"/>
      <c r="F153" s="29"/>
      <c r="G153" s="29"/>
      <c r="H153" s="29"/>
      <c r="I153" s="29"/>
      <c r="J153" s="29"/>
      <c r="K153" s="29"/>
      <c r="L153" s="29"/>
      <c r="M153" s="29"/>
      <c r="N153" s="29"/>
      <c r="O153" s="29"/>
      <c r="P153" s="29"/>
      <c r="Q153" s="29"/>
      <c r="R153" s="29"/>
      <c r="S153" s="29"/>
      <c r="T153" s="29"/>
      <c r="U153" s="29"/>
      <c r="V153" s="812"/>
      <c r="W153" s="812"/>
      <c r="X153" s="812"/>
      <c r="Y153" s="812"/>
    </row>
    <row r="154" spans="2:25" ht="15" customHeight="1" x14ac:dyDescent="0.2">
      <c r="B154" s="29"/>
      <c r="C154" s="392"/>
      <c r="D154" s="29"/>
      <c r="E154" s="29"/>
      <c r="F154" s="29"/>
      <c r="G154" s="29"/>
      <c r="H154" s="29"/>
      <c r="I154" s="29"/>
      <c r="J154" s="29"/>
      <c r="K154" s="29"/>
      <c r="L154" s="29"/>
      <c r="M154" s="29"/>
      <c r="N154" s="29"/>
      <c r="O154" s="29"/>
      <c r="P154" s="29"/>
      <c r="Q154" s="29"/>
      <c r="R154" s="29"/>
      <c r="S154" s="29"/>
      <c r="T154" s="29"/>
      <c r="U154" s="29"/>
      <c r="V154" s="812"/>
      <c r="W154" s="812"/>
      <c r="X154" s="812"/>
      <c r="Y154" s="812"/>
    </row>
    <row r="155" spans="2:25" ht="15" customHeight="1" x14ac:dyDescent="0.2">
      <c r="B155" s="29"/>
      <c r="C155" s="392"/>
      <c r="D155" s="29"/>
      <c r="E155" s="29"/>
      <c r="F155" s="29"/>
      <c r="G155" s="29"/>
      <c r="H155" s="29"/>
      <c r="I155" s="29"/>
      <c r="J155" s="29"/>
      <c r="K155" s="29"/>
      <c r="L155" s="29"/>
      <c r="M155" s="29"/>
      <c r="N155" s="29"/>
      <c r="O155" s="29"/>
      <c r="P155" s="29"/>
      <c r="Q155" s="29"/>
      <c r="R155" s="29"/>
      <c r="S155" s="29"/>
      <c r="T155" s="29"/>
      <c r="U155" s="29"/>
      <c r="V155" s="812"/>
      <c r="W155" s="812"/>
      <c r="X155" s="812"/>
      <c r="Y155" s="812"/>
    </row>
    <row r="156" spans="2:25" ht="15" customHeight="1" x14ac:dyDescent="0.2">
      <c r="B156" s="29"/>
      <c r="C156" s="392"/>
      <c r="D156" s="29"/>
      <c r="E156" s="29"/>
      <c r="F156" s="29"/>
      <c r="G156" s="29"/>
      <c r="H156" s="29"/>
      <c r="I156" s="29"/>
      <c r="J156" s="29"/>
      <c r="K156" s="29"/>
      <c r="L156" s="29"/>
      <c r="M156" s="29"/>
      <c r="N156" s="29"/>
      <c r="O156" s="29"/>
      <c r="P156" s="29"/>
      <c r="Q156" s="29"/>
      <c r="R156" s="29"/>
      <c r="S156" s="29"/>
      <c r="T156" s="29"/>
      <c r="U156" s="29"/>
      <c r="V156" s="812"/>
      <c r="W156" s="812"/>
      <c r="X156" s="812"/>
      <c r="Y156" s="812"/>
    </row>
    <row r="157" spans="2:25" ht="15" customHeight="1" x14ac:dyDescent="0.2">
      <c r="B157" s="29"/>
      <c r="C157" s="392"/>
      <c r="D157" s="29"/>
      <c r="E157" s="29"/>
      <c r="F157" s="29"/>
      <c r="G157" s="29"/>
      <c r="H157" s="29"/>
      <c r="I157" s="29"/>
      <c r="J157" s="29"/>
      <c r="K157" s="29"/>
      <c r="L157" s="29"/>
      <c r="M157" s="29"/>
      <c r="N157" s="29"/>
      <c r="O157" s="29"/>
      <c r="P157" s="29"/>
      <c r="Q157" s="29"/>
      <c r="R157" s="29"/>
      <c r="S157" s="29"/>
      <c r="T157" s="29"/>
      <c r="U157" s="29"/>
      <c r="V157" s="812"/>
      <c r="W157" s="812"/>
      <c r="X157" s="812"/>
      <c r="Y157" s="812"/>
    </row>
    <row r="158" spans="2:25" ht="15" customHeight="1" x14ac:dyDescent="0.2">
      <c r="B158" s="29"/>
      <c r="C158" s="392"/>
      <c r="D158" s="29"/>
      <c r="E158" s="29"/>
      <c r="F158" s="29"/>
      <c r="G158" s="29"/>
      <c r="H158" s="29"/>
      <c r="I158" s="29"/>
      <c r="J158" s="29"/>
      <c r="K158" s="29"/>
      <c r="L158" s="29"/>
      <c r="M158" s="29"/>
      <c r="N158" s="29"/>
      <c r="O158" s="29"/>
      <c r="P158" s="29"/>
      <c r="Q158" s="29"/>
      <c r="R158" s="29"/>
      <c r="S158" s="29"/>
      <c r="T158" s="29"/>
      <c r="U158" s="29"/>
      <c r="V158" s="812"/>
      <c r="W158" s="812"/>
      <c r="X158" s="812"/>
      <c r="Y158" s="812"/>
    </row>
    <row r="159" spans="2:25" ht="15" customHeight="1" x14ac:dyDescent="0.2">
      <c r="B159" s="29"/>
      <c r="C159" s="392"/>
      <c r="D159" s="29"/>
      <c r="E159" s="29"/>
      <c r="F159" s="29"/>
      <c r="G159" s="29"/>
      <c r="H159" s="29"/>
      <c r="I159" s="29"/>
      <c r="J159" s="29"/>
      <c r="K159" s="29"/>
      <c r="L159" s="29"/>
      <c r="M159" s="29"/>
      <c r="N159" s="29"/>
      <c r="O159" s="29"/>
      <c r="P159" s="29"/>
      <c r="Q159" s="29"/>
      <c r="R159" s="29"/>
      <c r="S159" s="29"/>
      <c r="T159" s="29"/>
      <c r="U159" s="29"/>
      <c r="V159" s="812"/>
      <c r="W159" s="812"/>
      <c r="X159" s="812"/>
      <c r="Y159" s="812"/>
    </row>
    <row r="160" spans="2:25" ht="15" customHeight="1" x14ac:dyDescent="0.2">
      <c r="B160" s="29"/>
      <c r="C160" s="392"/>
      <c r="D160" s="29"/>
      <c r="E160" s="29"/>
      <c r="F160" s="29"/>
      <c r="G160" s="29"/>
      <c r="H160" s="29"/>
      <c r="I160" s="29"/>
      <c r="J160" s="29"/>
      <c r="K160" s="29"/>
      <c r="L160" s="29"/>
      <c r="M160" s="29"/>
      <c r="N160" s="29"/>
      <c r="O160" s="29"/>
      <c r="P160" s="29"/>
      <c r="Q160" s="29"/>
      <c r="R160" s="29"/>
      <c r="S160" s="29"/>
      <c r="T160" s="29"/>
      <c r="U160" s="29"/>
      <c r="V160" s="812"/>
      <c r="W160" s="812"/>
      <c r="X160" s="812"/>
      <c r="Y160" s="812"/>
    </row>
    <row r="161" spans="2:25" ht="15" customHeight="1" x14ac:dyDescent="0.2">
      <c r="B161" s="29"/>
      <c r="C161" s="392"/>
      <c r="D161" s="29"/>
      <c r="E161" s="29"/>
      <c r="F161" s="29"/>
      <c r="G161" s="29"/>
      <c r="H161" s="29"/>
      <c r="I161" s="29"/>
      <c r="J161" s="29"/>
      <c r="K161" s="29"/>
      <c r="L161" s="29"/>
      <c r="M161" s="29"/>
      <c r="N161" s="29"/>
      <c r="O161" s="29"/>
      <c r="P161" s="29"/>
      <c r="Q161" s="29"/>
      <c r="R161" s="29"/>
      <c r="S161" s="29"/>
      <c r="T161" s="29"/>
      <c r="U161" s="29"/>
      <c r="V161" s="812"/>
      <c r="W161" s="812"/>
      <c r="X161" s="812"/>
      <c r="Y161" s="812"/>
    </row>
    <row r="162" spans="2:25" ht="15" customHeight="1" x14ac:dyDescent="0.2">
      <c r="B162" s="29"/>
      <c r="C162" s="392"/>
      <c r="D162" s="29"/>
      <c r="E162" s="29"/>
      <c r="F162" s="29"/>
      <c r="G162" s="29"/>
      <c r="H162" s="29"/>
      <c r="I162" s="29"/>
      <c r="J162" s="29"/>
      <c r="K162" s="29"/>
      <c r="L162" s="29"/>
      <c r="M162" s="29"/>
      <c r="N162" s="29"/>
      <c r="O162" s="29"/>
      <c r="P162" s="29"/>
      <c r="Q162" s="29"/>
      <c r="R162" s="29"/>
      <c r="S162" s="29"/>
      <c r="T162" s="29"/>
      <c r="U162" s="29"/>
      <c r="V162" s="812"/>
      <c r="W162" s="812"/>
      <c r="X162" s="812"/>
      <c r="Y162" s="812"/>
    </row>
    <row r="163" spans="2:25" ht="15" customHeight="1" x14ac:dyDescent="0.2">
      <c r="B163" s="29"/>
      <c r="C163" s="392"/>
      <c r="D163" s="29"/>
      <c r="E163" s="29"/>
      <c r="F163" s="29"/>
      <c r="G163" s="29"/>
      <c r="H163" s="29"/>
      <c r="I163" s="29"/>
      <c r="J163" s="29"/>
      <c r="K163" s="29"/>
      <c r="L163" s="29"/>
      <c r="M163" s="29"/>
      <c r="N163" s="29"/>
      <c r="O163" s="29"/>
      <c r="P163" s="29"/>
      <c r="Q163" s="29"/>
      <c r="R163" s="29"/>
      <c r="S163" s="29"/>
      <c r="T163" s="29"/>
      <c r="U163" s="29"/>
      <c r="V163" s="812"/>
      <c r="W163" s="812"/>
      <c r="X163" s="812"/>
      <c r="Y163" s="812"/>
    </row>
    <row r="164" spans="2:25" ht="15" customHeight="1" x14ac:dyDescent="0.2">
      <c r="B164" s="29"/>
      <c r="C164" s="392"/>
      <c r="D164" s="29"/>
      <c r="E164" s="29"/>
      <c r="F164" s="29"/>
      <c r="G164" s="29"/>
      <c r="H164" s="29"/>
      <c r="I164" s="29"/>
      <c r="J164" s="29"/>
      <c r="K164" s="29"/>
      <c r="L164" s="29"/>
      <c r="M164" s="29"/>
      <c r="N164" s="29"/>
      <c r="O164" s="29"/>
      <c r="P164" s="29"/>
      <c r="Q164" s="29"/>
      <c r="R164" s="29"/>
      <c r="S164" s="29"/>
      <c r="T164" s="29"/>
      <c r="U164" s="29"/>
      <c r="V164" s="812"/>
      <c r="W164" s="812"/>
      <c r="X164" s="812"/>
      <c r="Y164" s="812"/>
    </row>
    <row r="165" spans="2:25" ht="15" customHeight="1" x14ac:dyDescent="0.2">
      <c r="B165" s="29"/>
      <c r="C165" s="392"/>
      <c r="D165" s="29"/>
      <c r="E165" s="29"/>
      <c r="F165" s="29"/>
      <c r="G165" s="29"/>
      <c r="H165" s="29"/>
      <c r="I165" s="29"/>
      <c r="J165" s="29"/>
      <c r="K165" s="29"/>
      <c r="L165" s="29"/>
      <c r="M165" s="29"/>
      <c r="N165" s="29"/>
      <c r="O165" s="29"/>
      <c r="P165" s="29"/>
      <c r="Q165" s="29"/>
      <c r="R165" s="29"/>
      <c r="S165" s="29"/>
      <c r="T165" s="29"/>
      <c r="U165" s="29"/>
      <c r="V165" s="812"/>
      <c r="W165" s="812"/>
      <c r="X165" s="812"/>
      <c r="Y165" s="812"/>
    </row>
    <row r="166" spans="2:25" ht="15" customHeight="1" x14ac:dyDescent="0.2">
      <c r="B166" s="29"/>
      <c r="C166" s="392"/>
      <c r="D166" s="29"/>
      <c r="E166" s="29"/>
      <c r="F166" s="29"/>
      <c r="G166" s="29"/>
      <c r="H166" s="29"/>
      <c r="I166" s="29"/>
      <c r="J166" s="29"/>
      <c r="K166" s="29"/>
      <c r="L166" s="29"/>
      <c r="M166" s="29"/>
      <c r="N166" s="29"/>
      <c r="O166" s="29"/>
      <c r="P166" s="29"/>
      <c r="Q166" s="29"/>
      <c r="R166" s="29"/>
      <c r="S166" s="29"/>
      <c r="T166" s="29"/>
      <c r="U166" s="29"/>
      <c r="V166" s="812"/>
      <c r="W166" s="812"/>
      <c r="X166" s="812"/>
      <c r="Y166" s="812"/>
    </row>
    <row r="167" spans="2:25" ht="15" customHeight="1" x14ac:dyDescent="0.2">
      <c r="B167" s="29"/>
      <c r="C167" s="392"/>
      <c r="D167" s="29"/>
      <c r="E167" s="29"/>
      <c r="F167" s="29"/>
      <c r="G167" s="29"/>
      <c r="H167" s="29"/>
      <c r="I167" s="29"/>
      <c r="J167" s="29"/>
      <c r="K167" s="29"/>
      <c r="L167" s="29"/>
      <c r="M167" s="29"/>
      <c r="N167" s="29"/>
      <c r="O167" s="29"/>
      <c r="P167" s="29"/>
      <c r="Q167" s="29"/>
      <c r="R167" s="29"/>
      <c r="S167" s="29"/>
      <c r="T167" s="29"/>
      <c r="U167" s="29"/>
      <c r="V167" s="812"/>
      <c r="W167" s="812"/>
      <c r="X167" s="812"/>
      <c r="Y167" s="812"/>
    </row>
    <row r="168" spans="2:25" ht="15" customHeight="1" x14ac:dyDescent="0.2">
      <c r="B168" s="29"/>
      <c r="C168" s="392"/>
      <c r="D168" s="29"/>
      <c r="E168" s="29"/>
      <c r="F168" s="29"/>
      <c r="G168" s="29"/>
      <c r="H168" s="29"/>
      <c r="I168" s="29"/>
      <c r="J168" s="29"/>
      <c r="K168" s="29"/>
      <c r="L168" s="29"/>
      <c r="M168" s="29"/>
      <c r="N168" s="29"/>
      <c r="O168" s="29"/>
      <c r="P168" s="29"/>
      <c r="Q168" s="29"/>
      <c r="R168" s="29"/>
      <c r="S168" s="29"/>
      <c r="T168" s="29"/>
      <c r="U168" s="29"/>
      <c r="V168" s="812"/>
      <c r="W168" s="812"/>
      <c r="X168" s="812"/>
      <c r="Y168" s="812"/>
    </row>
    <row r="169" spans="2:25" ht="15" customHeight="1" x14ac:dyDescent="0.2">
      <c r="B169" s="29"/>
      <c r="C169" s="392"/>
      <c r="D169" s="29"/>
      <c r="E169" s="29"/>
      <c r="F169" s="29"/>
      <c r="G169" s="29"/>
      <c r="H169" s="29"/>
      <c r="I169" s="29"/>
      <c r="J169" s="29"/>
      <c r="K169" s="29"/>
      <c r="L169" s="29"/>
      <c r="M169" s="29"/>
      <c r="N169" s="29"/>
      <c r="O169" s="29"/>
      <c r="P169" s="29"/>
      <c r="Q169" s="29"/>
      <c r="R169" s="29"/>
      <c r="S169" s="29"/>
      <c r="T169" s="29"/>
      <c r="U169" s="29"/>
      <c r="V169" s="812"/>
      <c r="W169" s="812"/>
      <c r="X169" s="812"/>
      <c r="Y169" s="812"/>
    </row>
    <row r="170" spans="2:25" ht="15" customHeight="1" x14ac:dyDescent="0.2">
      <c r="B170" s="29"/>
      <c r="C170" s="392"/>
      <c r="D170" s="29"/>
      <c r="E170" s="29"/>
      <c r="F170" s="29"/>
      <c r="G170" s="29"/>
      <c r="H170" s="29"/>
      <c r="I170" s="29"/>
      <c r="J170" s="29"/>
      <c r="K170" s="29"/>
      <c r="L170" s="29"/>
      <c r="M170" s="29"/>
      <c r="N170" s="29"/>
      <c r="O170" s="29"/>
      <c r="P170" s="29"/>
      <c r="Q170" s="29"/>
      <c r="R170" s="29"/>
      <c r="S170" s="29"/>
      <c r="T170" s="29"/>
      <c r="U170" s="29"/>
      <c r="V170" s="812"/>
      <c r="W170" s="812"/>
      <c r="X170" s="812"/>
      <c r="Y170" s="812"/>
    </row>
    <row r="171" spans="2:25" ht="15" customHeight="1" x14ac:dyDescent="0.2">
      <c r="B171" s="29"/>
      <c r="C171" s="392"/>
      <c r="D171" s="29"/>
      <c r="E171" s="29"/>
      <c r="F171" s="29"/>
      <c r="G171" s="29"/>
      <c r="H171" s="29"/>
      <c r="I171" s="29"/>
      <c r="J171" s="29"/>
      <c r="K171" s="29"/>
      <c r="L171" s="29"/>
      <c r="M171" s="29"/>
      <c r="N171" s="29"/>
      <c r="O171" s="29"/>
      <c r="P171" s="29"/>
      <c r="Q171" s="29"/>
      <c r="R171" s="29"/>
      <c r="S171" s="29"/>
      <c r="T171" s="29"/>
      <c r="U171" s="29"/>
      <c r="V171" s="812"/>
      <c r="W171" s="812"/>
      <c r="X171" s="812"/>
      <c r="Y171" s="812"/>
    </row>
    <row r="172" spans="2:25" ht="15" customHeight="1" x14ac:dyDescent="0.2">
      <c r="B172" s="29"/>
      <c r="C172" s="392"/>
      <c r="D172" s="29"/>
      <c r="E172" s="29"/>
      <c r="F172" s="29"/>
      <c r="G172" s="29"/>
      <c r="H172" s="29"/>
      <c r="I172" s="29"/>
      <c r="J172" s="29"/>
      <c r="K172" s="29"/>
      <c r="L172" s="29"/>
      <c r="M172" s="29"/>
      <c r="N172" s="29"/>
      <c r="O172" s="29"/>
      <c r="P172" s="29"/>
      <c r="Q172" s="29"/>
      <c r="R172" s="29"/>
      <c r="S172" s="29"/>
      <c r="T172" s="29"/>
      <c r="U172" s="29"/>
      <c r="V172" s="812"/>
      <c r="W172" s="812"/>
      <c r="X172" s="812"/>
      <c r="Y172" s="812"/>
    </row>
    <row r="173" spans="2:25" ht="15" customHeight="1" x14ac:dyDescent="0.2">
      <c r="B173" s="29"/>
      <c r="C173" s="392"/>
      <c r="D173" s="29"/>
      <c r="E173" s="29"/>
      <c r="F173" s="29"/>
      <c r="G173" s="29"/>
      <c r="H173" s="29"/>
      <c r="I173" s="29"/>
      <c r="J173" s="29"/>
      <c r="K173" s="29"/>
      <c r="L173" s="29"/>
      <c r="M173" s="29"/>
      <c r="N173" s="29"/>
      <c r="O173" s="29"/>
      <c r="P173" s="29"/>
      <c r="Q173" s="29"/>
      <c r="R173" s="29"/>
      <c r="S173" s="29"/>
      <c r="T173" s="29"/>
      <c r="U173" s="29"/>
      <c r="V173" s="812"/>
      <c r="W173" s="812"/>
      <c r="X173" s="812"/>
      <c r="Y173" s="812"/>
    </row>
    <row r="174" spans="2:25" ht="15" customHeight="1" x14ac:dyDescent="0.2">
      <c r="B174" s="29"/>
      <c r="C174" s="392"/>
      <c r="D174" s="29"/>
      <c r="E174" s="29"/>
      <c r="F174" s="29"/>
      <c r="G174" s="29"/>
      <c r="H174" s="29"/>
      <c r="I174" s="29"/>
      <c r="J174" s="29"/>
      <c r="K174" s="29"/>
      <c r="L174" s="29"/>
      <c r="M174" s="29"/>
      <c r="N174" s="29"/>
      <c r="O174" s="29"/>
      <c r="P174" s="29"/>
      <c r="Q174" s="29"/>
      <c r="R174" s="29"/>
      <c r="S174" s="29"/>
      <c r="T174" s="29"/>
      <c r="U174" s="29"/>
      <c r="V174" s="812"/>
      <c r="W174" s="812"/>
      <c r="X174" s="812"/>
      <c r="Y174" s="812"/>
    </row>
    <row r="175" spans="2:25" ht="15" customHeight="1" x14ac:dyDescent="0.2">
      <c r="B175" s="29"/>
      <c r="C175" s="392"/>
      <c r="D175" s="29"/>
      <c r="E175" s="29"/>
      <c r="F175" s="29"/>
      <c r="G175" s="29"/>
      <c r="H175" s="29"/>
      <c r="I175" s="29"/>
      <c r="J175" s="29"/>
      <c r="K175" s="29"/>
      <c r="L175" s="29"/>
      <c r="M175" s="29"/>
      <c r="N175" s="29"/>
      <c r="O175" s="29"/>
      <c r="P175" s="29"/>
      <c r="Q175" s="29"/>
      <c r="R175" s="29"/>
      <c r="S175" s="29"/>
      <c r="T175" s="29"/>
      <c r="U175" s="29"/>
      <c r="V175" s="812"/>
      <c r="W175" s="812"/>
      <c r="X175" s="812"/>
      <c r="Y175" s="812"/>
    </row>
    <row r="176" spans="2:25" ht="15" customHeight="1" x14ac:dyDescent="0.2">
      <c r="B176" s="29"/>
      <c r="C176" s="392"/>
      <c r="D176" s="29"/>
      <c r="E176" s="29"/>
      <c r="F176" s="29"/>
      <c r="G176" s="29"/>
      <c r="H176" s="29"/>
      <c r="I176" s="29"/>
      <c r="J176" s="29"/>
      <c r="K176" s="29"/>
      <c r="L176" s="29"/>
      <c r="M176" s="29"/>
      <c r="N176" s="29"/>
      <c r="O176" s="29"/>
      <c r="P176" s="29"/>
      <c r="Q176" s="29"/>
      <c r="R176" s="29"/>
      <c r="S176" s="29"/>
      <c r="T176" s="29"/>
      <c r="U176" s="29"/>
      <c r="V176" s="812"/>
      <c r="W176" s="812"/>
      <c r="X176" s="812"/>
      <c r="Y176" s="812"/>
    </row>
    <row r="177" spans="2:25" ht="15" customHeight="1" x14ac:dyDescent="0.2">
      <c r="B177" s="29"/>
      <c r="C177" s="392"/>
      <c r="D177" s="29"/>
      <c r="E177" s="29"/>
      <c r="F177" s="29"/>
      <c r="G177" s="29"/>
      <c r="H177" s="29"/>
      <c r="I177" s="29"/>
      <c r="J177" s="29"/>
      <c r="K177" s="29"/>
      <c r="L177" s="29"/>
      <c r="M177" s="29"/>
      <c r="N177" s="29"/>
      <c r="O177" s="29"/>
      <c r="P177" s="29"/>
      <c r="Q177" s="29"/>
      <c r="R177" s="29"/>
      <c r="S177" s="29"/>
      <c r="T177" s="29"/>
      <c r="U177" s="29"/>
      <c r="V177" s="812"/>
      <c r="W177" s="812"/>
      <c r="X177" s="812"/>
      <c r="Y177" s="812"/>
    </row>
    <row r="178" spans="2:25" ht="15" customHeight="1" x14ac:dyDescent="0.2">
      <c r="B178" s="29"/>
      <c r="C178" s="392"/>
      <c r="D178" s="29"/>
      <c r="E178" s="29"/>
      <c r="F178" s="29"/>
      <c r="G178" s="29"/>
      <c r="H178" s="29"/>
      <c r="I178" s="29"/>
      <c r="J178" s="29"/>
      <c r="K178" s="29"/>
      <c r="L178" s="29"/>
      <c r="M178" s="29"/>
      <c r="N178" s="29"/>
      <c r="O178" s="29"/>
      <c r="P178" s="29"/>
      <c r="Q178" s="29"/>
      <c r="R178" s="29"/>
      <c r="S178" s="29"/>
      <c r="T178" s="29"/>
      <c r="U178" s="29"/>
      <c r="V178" s="812"/>
      <c r="W178" s="812"/>
      <c r="X178" s="812"/>
      <c r="Y178" s="812"/>
    </row>
    <row r="179" spans="2:25" ht="15" customHeight="1" x14ac:dyDescent="0.2">
      <c r="B179" s="29"/>
      <c r="C179" s="392"/>
      <c r="D179" s="29"/>
      <c r="E179" s="29"/>
      <c r="F179" s="29"/>
      <c r="G179" s="29"/>
      <c r="H179" s="29"/>
      <c r="I179" s="29"/>
      <c r="J179" s="29"/>
      <c r="K179" s="29"/>
      <c r="L179" s="29"/>
      <c r="M179" s="29"/>
      <c r="N179" s="29"/>
      <c r="O179" s="29"/>
      <c r="P179" s="29"/>
      <c r="Q179" s="29"/>
      <c r="R179" s="29"/>
      <c r="S179" s="29"/>
      <c r="T179" s="29"/>
      <c r="U179" s="29"/>
      <c r="V179" s="812"/>
      <c r="W179" s="812"/>
      <c r="X179" s="812"/>
      <c r="Y179" s="812"/>
    </row>
    <row r="180" spans="2:25" ht="15" customHeight="1" x14ac:dyDescent="0.2">
      <c r="B180" s="29"/>
      <c r="C180" s="392"/>
      <c r="D180" s="29"/>
      <c r="E180" s="29"/>
      <c r="F180" s="29"/>
      <c r="G180" s="29"/>
      <c r="H180" s="29"/>
      <c r="I180" s="29"/>
      <c r="J180" s="29"/>
      <c r="K180" s="29"/>
      <c r="L180" s="29"/>
      <c r="M180" s="29"/>
      <c r="N180" s="29"/>
      <c r="O180" s="29"/>
      <c r="P180" s="29"/>
      <c r="Q180" s="29"/>
      <c r="R180" s="29"/>
      <c r="S180" s="29"/>
      <c r="T180" s="29"/>
      <c r="U180" s="29"/>
      <c r="V180" s="812"/>
      <c r="W180" s="812"/>
      <c r="X180" s="812"/>
      <c r="Y180" s="812"/>
    </row>
    <row r="181" spans="2:25" ht="15" customHeight="1" x14ac:dyDescent="0.2">
      <c r="B181" s="29"/>
      <c r="C181" s="392"/>
      <c r="D181" s="29"/>
      <c r="E181" s="29"/>
      <c r="F181" s="29"/>
      <c r="G181" s="29"/>
      <c r="H181" s="29"/>
      <c r="I181" s="29"/>
      <c r="J181" s="29"/>
      <c r="K181" s="29"/>
      <c r="L181" s="29"/>
      <c r="M181" s="29"/>
      <c r="N181" s="29"/>
      <c r="O181" s="29"/>
      <c r="P181" s="29"/>
      <c r="Q181" s="29"/>
      <c r="R181" s="29"/>
      <c r="S181" s="29"/>
      <c r="T181" s="29"/>
      <c r="U181" s="29"/>
      <c r="V181" s="812"/>
      <c r="W181" s="812"/>
      <c r="X181" s="812"/>
      <c r="Y181" s="812"/>
    </row>
    <row r="182" spans="2:25" ht="15" customHeight="1" x14ac:dyDescent="0.2">
      <c r="B182" s="29"/>
      <c r="C182" s="392"/>
      <c r="D182" s="29"/>
      <c r="E182" s="29"/>
      <c r="F182" s="29"/>
      <c r="G182" s="29"/>
      <c r="H182" s="29"/>
      <c r="I182" s="29"/>
      <c r="J182" s="29"/>
      <c r="K182" s="29"/>
      <c r="L182" s="29"/>
      <c r="M182" s="29"/>
      <c r="N182" s="29"/>
      <c r="O182" s="29"/>
      <c r="P182" s="29"/>
      <c r="Q182" s="29"/>
      <c r="R182" s="29"/>
      <c r="S182" s="29"/>
      <c r="T182" s="29"/>
      <c r="U182" s="29"/>
      <c r="V182" s="812"/>
      <c r="W182" s="812"/>
      <c r="X182" s="812"/>
      <c r="Y182" s="812"/>
    </row>
    <row r="183" spans="2:25" ht="15" customHeight="1" x14ac:dyDescent="0.2">
      <c r="B183" s="29"/>
      <c r="C183" s="392"/>
      <c r="D183" s="29"/>
      <c r="E183" s="29"/>
      <c r="F183" s="29"/>
      <c r="G183" s="29"/>
      <c r="H183" s="29"/>
      <c r="I183" s="29"/>
      <c r="J183" s="29"/>
      <c r="K183" s="29"/>
      <c r="L183" s="29"/>
      <c r="M183" s="29"/>
      <c r="N183" s="29"/>
      <c r="O183" s="29"/>
      <c r="P183" s="29"/>
      <c r="Q183" s="29"/>
      <c r="R183" s="29"/>
      <c r="S183" s="29"/>
      <c r="T183" s="29"/>
      <c r="U183" s="29"/>
      <c r="V183" s="812"/>
      <c r="W183" s="812"/>
      <c r="X183" s="812"/>
      <c r="Y183" s="812"/>
    </row>
    <row r="184" spans="2:25" ht="15" customHeight="1" x14ac:dyDescent="0.2">
      <c r="B184" s="29"/>
      <c r="C184" s="392"/>
      <c r="D184" s="29"/>
      <c r="E184" s="29"/>
      <c r="F184" s="29"/>
      <c r="G184" s="29"/>
      <c r="H184" s="29"/>
      <c r="I184" s="29"/>
      <c r="J184" s="29"/>
      <c r="K184" s="29"/>
      <c r="L184" s="29"/>
      <c r="M184" s="29"/>
      <c r="N184" s="29"/>
      <c r="O184" s="29"/>
      <c r="P184" s="29"/>
      <c r="Q184" s="29"/>
      <c r="R184" s="29"/>
      <c r="S184" s="29"/>
      <c r="T184" s="29"/>
      <c r="U184" s="29"/>
      <c r="V184" s="812"/>
      <c r="W184" s="812"/>
      <c r="X184" s="812"/>
      <c r="Y184" s="812"/>
    </row>
    <row r="185" spans="2:25" ht="15" customHeight="1" x14ac:dyDescent="0.2">
      <c r="B185" s="29"/>
      <c r="C185" s="392"/>
      <c r="D185" s="29"/>
      <c r="E185" s="29"/>
      <c r="F185" s="29"/>
      <c r="G185" s="29"/>
      <c r="H185" s="29"/>
      <c r="I185" s="29"/>
      <c r="J185" s="29"/>
      <c r="K185" s="29"/>
      <c r="L185" s="29"/>
      <c r="M185" s="29"/>
      <c r="N185" s="29"/>
      <c r="O185" s="29"/>
      <c r="P185" s="29"/>
      <c r="Q185" s="29"/>
      <c r="R185" s="29"/>
      <c r="S185" s="29"/>
      <c r="T185" s="29"/>
      <c r="U185" s="29"/>
      <c r="V185" s="812"/>
      <c r="W185" s="812"/>
      <c r="X185" s="812"/>
      <c r="Y185" s="812"/>
    </row>
    <row r="186" spans="2:25" ht="15" customHeight="1" x14ac:dyDescent="0.2">
      <c r="B186" s="29"/>
      <c r="C186" s="392"/>
      <c r="D186" s="29"/>
      <c r="E186" s="29"/>
      <c r="F186" s="29"/>
      <c r="G186" s="29"/>
      <c r="H186" s="29"/>
      <c r="I186" s="29"/>
      <c r="J186" s="29"/>
      <c r="K186" s="29"/>
      <c r="L186" s="29"/>
      <c r="M186" s="29"/>
      <c r="N186" s="29"/>
      <c r="O186" s="29"/>
      <c r="P186" s="29"/>
      <c r="Q186" s="29"/>
      <c r="R186" s="29"/>
      <c r="S186" s="29"/>
      <c r="T186" s="29"/>
      <c r="U186" s="29"/>
      <c r="V186" s="812"/>
      <c r="W186" s="812"/>
      <c r="X186" s="812"/>
      <c r="Y186" s="812"/>
    </row>
    <row r="187" spans="2:25" ht="15" customHeight="1" x14ac:dyDescent="0.2">
      <c r="B187" s="29"/>
      <c r="C187" s="392"/>
      <c r="D187" s="29"/>
      <c r="E187" s="29"/>
      <c r="F187" s="29"/>
      <c r="G187" s="29"/>
      <c r="H187" s="29"/>
      <c r="I187" s="29"/>
      <c r="J187" s="29"/>
      <c r="K187" s="29"/>
      <c r="L187" s="29"/>
      <c r="M187" s="29"/>
      <c r="N187" s="29"/>
      <c r="O187" s="29"/>
      <c r="P187" s="29"/>
      <c r="Q187" s="29"/>
      <c r="R187" s="29"/>
      <c r="S187" s="29"/>
      <c r="T187" s="29"/>
      <c r="U187" s="29"/>
      <c r="V187" s="812"/>
      <c r="W187" s="812"/>
      <c r="X187" s="812"/>
      <c r="Y187" s="812"/>
    </row>
    <row r="188" spans="2:25" ht="15" customHeight="1" x14ac:dyDescent="0.2">
      <c r="B188" s="29"/>
      <c r="C188" s="392"/>
      <c r="D188" s="29"/>
      <c r="E188" s="29"/>
      <c r="F188" s="29"/>
      <c r="G188" s="29"/>
      <c r="H188" s="29"/>
      <c r="I188" s="29"/>
      <c r="J188" s="29"/>
      <c r="K188" s="29"/>
      <c r="L188" s="29"/>
      <c r="M188" s="29"/>
      <c r="N188" s="29"/>
      <c r="O188" s="29"/>
      <c r="P188" s="29"/>
      <c r="Q188" s="29"/>
      <c r="R188" s="29"/>
      <c r="S188" s="29"/>
      <c r="T188" s="29"/>
      <c r="U188" s="29"/>
      <c r="V188" s="812"/>
      <c r="W188" s="812"/>
      <c r="X188" s="812"/>
      <c r="Y188" s="812"/>
    </row>
    <row r="189" spans="2:25" ht="15" customHeight="1" x14ac:dyDescent="0.2">
      <c r="B189" s="29"/>
      <c r="C189" s="392"/>
      <c r="D189" s="29"/>
      <c r="E189" s="29"/>
      <c r="F189" s="29"/>
      <c r="G189" s="29"/>
      <c r="H189" s="29"/>
      <c r="I189" s="29"/>
      <c r="J189" s="29"/>
      <c r="K189" s="29"/>
      <c r="L189" s="29"/>
      <c r="M189" s="29"/>
      <c r="N189" s="29"/>
      <c r="O189" s="29"/>
      <c r="P189" s="29"/>
      <c r="Q189" s="29"/>
      <c r="R189" s="29"/>
      <c r="S189" s="29"/>
      <c r="T189" s="29"/>
      <c r="U189" s="29"/>
      <c r="V189" s="812"/>
      <c r="W189" s="812"/>
      <c r="X189" s="812"/>
      <c r="Y189" s="812"/>
    </row>
    <row r="190" spans="2:25" ht="15" customHeight="1" x14ac:dyDescent="0.2">
      <c r="B190" s="29"/>
      <c r="C190" s="392"/>
      <c r="D190" s="29"/>
      <c r="E190" s="29"/>
      <c r="F190" s="29"/>
      <c r="G190" s="29"/>
      <c r="H190" s="29"/>
      <c r="I190" s="29"/>
      <c r="J190" s="29"/>
      <c r="K190" s="29"/>
      <c r="L190" s="29"/>
      <c r="M190" s="29"/>
      <c r="N190" s="29"/>
      <c r="O190" s="29"/>
      <c r="P190" s="29"/>
      <c r="Q190" s="29"/>
      <c r="R190" s="29"/>
      <c r="S190" s="29"/>
      <c r="T190" s="29"/>
      <c r="U190" s="29"/>
      <c r="V190" s="812"/>
      <c r="W190" s="812"/>
      <c r="X190" s="812"/>
      <c r="Y190" s="812"/>
    </row>
    <row r="191" spans="2:25" ht="15" customHeight="1" x14ac:dyDescent="0.2">
      <c r="B191" s="29"/>
      <c r="C191" s="392"/>
      <c r="D191" s="29"/>
      <c r="E191" s="29"/>
      <c r="F191" s="29"/>
      <c r="G191" s="29"/>
      <c r="H191" s="29"/>
      <c r="I191" s="29"/>
      <c r="J191" s="29"/>
      <c r="K191" s="29"/>
      <c r="L191" s="29"/>
      <c r="M191" s="29"/>
      <c r="N191" s="29"/>
      <c r="O191" s="29"/>
      <c r="P191" s="29"/>
      <c r="Q191" s="29"/>
      <c r="R191" s="29"/>
      <c r="S191" s="29"/>
      <c r="T191" s="29"/>
      <c r="U191" s="29"/>
      <c r="V191" s="812"/>
      <c r="W191" s="812"/>
      <c r="X191" s="812"/>
      <c r="Y191" s="812"/>
    </row>
    <row r="192" spans="2:25" ht="15" customHeight="1" x14ac:dyDescent="0.2">
      <c r="B192" s="29"/>
      <c r="C192" s="392"/>
      <c r="D192" s="29"/>
      <c r="E192" s="29"/>
      <c r="F192" s="29"/>
      <c r="G192" s="29"/>
      <c r="H192" s="29"/>
      <c r="I192" s="29"/>
      <c r="J192" s="29"/>
      <c r="K192" s="29"/>
      <c r="L192" s="29"/>
      <c r="M192" s="29"/>
      <c r="N192" s="29"/>
      <c r="O192" s="29"/>
      <c r="P192" s="29"/>
      <c r="Q192" s="29"/>
      <c r="R192" s="29"/>
      <c r="S192" s="29"/>
      <c r="T192" s="29"/>
      <c r="U192" s="29"/>
      <c r="V192" s="812"/>
      <c r="W192" s="812"/>
      <c r="X192" s="812"/>
      <c r="Y192" s="812"/>
    </row>
    <row r="193" spans="2:25" ht="15" customHeight="1" x14ac:dyDescent="0.2">
      <c r="B193" s="29"/>
      <c r="C193" s="392"/>
      <c r="D193" s="29"/>
      <c r="E193" s="29"/>
      <c r="F193" s="29"/>
      <c r="G193" s="29"/>
      <c r="H193" s="29"/>
      <c r="I193" s="29"/>
      <c r="J193" s="29"/>
      <c r="K193" s="29"/>
      <c r="L193" s="29"/>
      <c r="M193" s="29"/>
      <c r="N193" s="29"/>
      <c r="O193" s="29"/>
      <c r="P193" s="29"/>
      <c r="Q193" s="29"/>
      <c r="R193" s="29"/>
      <c r="S193" s="29"/>
      <c r="T193" s="29"/>
      <c r="U193" s="29"/>
      <c r="V193" s="812"/>
      <c r="W193" s="812"/>
      <c r="X193" s="812"/>
      <c r="Y193" s="812"/>
    </row>
    <row r="194" spans="2:25" ht="15" customHeight="1" x14ac:dyDescent="0.2">
      <c r="B194" s="29"/>
      <c r="C194" s="392"/>
      <c r="D194" s="29"/>
      <c r="E194" s="29"/>
      <c r="F194" s="29"/>
      <c r="G194" s="29"/>
      <c r="H194" s="29"/>
      <c r="I194" s="29"/>
      <c r="J194" s="29"/>
      <c r="K194" s="29"/>
      <c r="L194" s="29"/>
      <c r="M194" s="29"/>
      <c r="N194" s="29"/>
      <c r="O194" s="29"/>
      <c r="P194" s="29"/>
      <c r="Q194" s="29"/>
      <c r="R194" s="29"/>
      <c r="S194" s="29"/>
      <c r="T194" s="29"/>
      <c r="U194" s="29"/>
      <c r="V194" s="812"/>
      <c r="W194" s="812"/>
      <c r="X194" s="812"/>
      <c r="Y194" s="812"/>
    </row>
    <row r="195" spans="2:25" ht="15" customHeight="1" x14ac:dyDescent="0.2">
      <c r="B195" s="29"/>
      <c r="C195" s="392"/>
      <c r="D195" s="29"/>
      <c r="E195" s="29"/>
      <c r="F195" s="29"/>
      <c r="G195" s="29"/>
      <c r="H195" s="29"/>
      <c r="I195" s="29"/>
      <c r="J195" s="29"/>
      <c r="K195" s="29"/>
      <c r="L195" s="29"/>
      <c r="M195" s="29"/>
      <c r="N195" s="29"/>
      <c r="O195" s="29"/>
      <c r="P195" s="29"/>
      <c r="Q195" s="29"/>
      <c r="R195" s="29"/>
      <c r="S195" s="29"/>
      <c r="T195" s="29"/>
      <c r="U195" s="29"/>
      <c r="V195" s="812"/>
      <c r="W195" s="812"/>
      <c r="X195" s="812"/>
      <c r="Y195" s="812"/>
    </row>
    <row r="196" spans="2:25" ht="15" customHeight="1" x14ac:dyDescent="0.2">
      <c r="B196" s="29"/>
      <c r="C196" s="392"/>
      <c r="D196" s="29"/>
      <c r="E196" s="29"/>
      <c r="F196" s="29"/>
      <c r="G196" s="29"/>
      <c r="H196" s="29"/>
      <c r="I196" s="29"/>
      <c r="J196" s="29"/>
      <c r="K196" s="29"/>
      <c r="L196" s="29"/>
      <c r="M196" s="29"/>
      <c r="N196" s="29"/>
      <c r="O196" s="29"/>
      <c r="P196" s="29"/>
      <c r="Q196" s="29"/>
      <c r="R196" s="29"/>
      <c r="S196" s="29"/>
      <c r="T196" s="29"/>
      <c r="U196" s="29"/>
      <c r="V196" s="812"/>
      <c r="W196" s="812"/>
      <c r="X196" s="812"/>
      <c r="Y196" s="812"/>
    </row>
    <row r="197" spans="2:25" ht="15" customHeight="1" x14ac:dyDescent="0.2">
      <c r="B197" s="29"/>
      <c r="C197" s="392"/>
      <c r="D197" s="29"/>
      <c r="E197" s="29"/>
      <c r="F197" s="29"/>
      <c r="G197" s="29"/>
      <c r="H197" s="29"/>
      <c r="I197" s="29"/>
      <c r="J197" s="29"/>
      <c r="K197" s="29"/>
      <c r="L197" s="29"/>
      <c r="M197" s="29"/>
      <c r="N197" s="29"/>
      <c r="O197" s="29"/>
      <c r="P197" s="29"/>
      <c r="Q197" s="29"/>
      <c r="R197" s="29"/>
      <c r="S197" s="29"/>
      <c r="T197" s="29"/>
      <c r="U197" s="29"/>
      <c r="V197" s="812"/>
      <c r="W197" s="812"/>
      <c r="X197" s="812"/>
      <c r="Y197" s="812"/>
    </row>
    <row r="198" spans="2:25" ht="15" customHeight="1" x14ac:dyDescent="0.2">
      <c r="B198" s="29"/>
      <c r="C198" s="392"/>
      <c r="D198" s="29"/>
      <c r="E198" s="29"/>
      <c r="F198" s="29"/>
      <c r="G198" s="29"/>
      <c r="H198" s="29"/>
      <c r="I198" s="29"/>
      <c r="J198" s="29"/>
      <c r="K198" s="29"/>
      <c r="L198" s="29"/>
      <c r="M198" s="29"/>
      <c r="N198" s="29"/>
      <c r="O198" s="29"/>
      <c r="P198" s="29"/>
      <c r="Q198" s="29"/>
      <c r="R198" s="29"/>
      <c r="S198" s="29"/>
      <c r="T198" s="29"/>
      <c r="U198" s="29"/>
      <c r="V198" s="812"/>
      <c r="W198" s="812"/>
      <c r="X198" s="812"/>
      <c r="Y198" s="812"/>
    </row>
    <row r="199" spans="2:25" ht="15" customHeight="1" x14ac:dyDescent="0.2">
      <c r="B199" s="29"/>
      <c r="C199" s="392"/>
      <c r="D199" s="29"/>
      <c r="E199" s="29"/>
      <c r="F199" s="29"/>
      <c r="G199" s="29"/>
      <c r="H199" s="29"/>
      <c r="I199" s="29"/>
      <c r="J199" s="29"/>
      <c r="K199" s="29"/>
      <c r="L199" s="29"/>
      <c r="M199" s="29"/>
      <c r="N199" s="29"/>
      <c r="O199" s="29"/>
      <c r="P199" s="29"/>
      <c r="Q199" s="29"/>
      <c r="R199" s="29"/>
      <c r="S199" s="29"/>
      <c r="T199" s="29"/>
      <c r="U199" s="29"/>
      <c r="V199" s="812"/>
      <c r="W199" s="812"/>
      <c r="X199" s="812"/>
      <c r="Y199" s="812"/>
    </row>
    <row r="200" spans="2:25" ht="15" customHeight="1" x14ac:dyDescent="0.2">
      <c r="B200" s="29"/>
      <c r="C200" s="392"/>
      <c r="D200" s="29"/>
      <c r="E200" s="29"/>
      <c r="F200" s="29"/>
      <c r="G200" s="29"/>
      <c r="H200" s="29"/>
      <c r="I200" s="29"/>
      <c r="J200" s="29"/>
      <c r="K200" s="29"/>
      <c r="L200" s="29"/>
      <c r="M200" s="29"/>
      <c r="N200" s="29"/>
      <c r="O200" s="29"/>
      <c r="P200" s="29"/>
      <c r="Q200" s="29"/>
      <c r="R200" s="29"/>
      <c r="S200" s="29"/>
      <c r="T200" s="29"/>
      <c r="U200" s="29"/>
      <c r="V200" s="812"/>
      <c r="W200" s="812"/>
      <c r="X200" s="812"/>
      <c r="Y200" s="812"/>
    </row>
    <row r="201" spans="2:25" ht="15" customHeight="1" x14ac:dyDescent="0.2">
      <c r="B201" s="29"/>
      <c r="C201" s="392"/>
      <c r="D201" s="29"/>
      <c r="E201" s="29"/>
      <c r="F201" s="29"/>
      <c r="G201" s="29"/>
      <c r="H201" s="29"/>
      <c r="I201" s="29"/>
      <c r="J201" s="29"/>
      <c r="K201" s="29"/>
      <c r="L201" s="29"/>
      <c r="M201" s="29"/>
      <c r="N201" s="29"/>
      <c r="O201" s="29"/>
      <c r="P201" s="29"/>
      <c r="Q201" s="29"/>
      <c r="R201" s="29"/>
      <c r="S201" s="29"/>
      <c r="T201" s="29"/>
      <c r="U201" s="29"/>
      <c r="V201" s="812"/>
      <c r="W201" s="812"/>
      <c r="X201" s="812"/>
      <c r="Y201" s="812"/>
    </row>
    <row r="202" spans="2:25" ht="15" customHeight="1" x14ac:dyDescent="0.2">
      <c r="B202" s="29"/>
      <c r="C202" s="392"/>
      <c r="D202" s="29"/>
      <c r="E202" s="29"/>
      <c r="F202" s="29"/>
      <c r="G202" s="29"/>
      <c r="H202" s="29"/>
      <c r="I202" s="29"/>
      <c r="J202" s="29"/>
      <c r="K202" s="29"/>
      <c r="L202" s="29"/>
      <c r="M202" s="29"/>
      <c r="N202" s="29"/>
      <c r="O202" s="29"/>
      <c r="P202" s="29"/>
      <c r="Q202" s="29"/>
      <c r="R202" s="29"/>
      <c r="S202" s="29"/>
      <c r="T202" s="29"/>
      <c r="U202" s="29"/>
      <c r="V202" s="812"/>
      <c r="W202" s="812"/>
      <c r="X202" s="812"/>
      <c r="Y202" s="812"/>
    </row>
    <row r="203" spans="2:25" ht="15" customHeight="1" x14ac:dyDescent="0.2">
      <c r="B203" s="29"/>
      <c r="C203" s="392"/>
      <c r="D203" s="29"/>
      <c r="E203" s="29"/>
      <c r="F203" s="29"/>
      <c r="G203" s="29"/>
      <c r="H203" s="29"/>
      <c r="I203" s="29"/>
      <c r="J203" s="29"/>
      <c r="K203" s="29"/>
      <c r="L203" s="29"/>
      <c r="M203" s="29"/>
      <c r="N203" s="29"/>
      <c r="O203" s="29"/>
      <c r="P203" s="29"/>
      <c r="Q203" s="29"/>
      <c r="R203" s="29"/>
      <c r="S203" s="29"/>
      <c r="T203" s="29"/>
      <c r="U203" s="29"/>
      <c r="V203" s="812"/>
      <c r="W203" s="812"/>
      <c r="X203" s="812"/>
      <c r="Y203" s="812"/>
    </row>
    <row r="204" spans="2:25" ht="15" customHeight="1" x14ac:dyDescent="0.2">
      <c r="B204" s="29"/>
      <c r="C204" s="392"/>
      <c r="D204" s="29"/>
      <c r="E204" s="29"/>
      <c r="F204" s="29"/>
      <c r="G204" s="29"/>
      <c r="H204" s="29"/>
      <c r="I204" s="29"/>
      <c r="J204" s="29"/>
      <c r="K204" s="29"/>
      <c r="L204" s="29"/>
      <c r="M204" s="29"/>
      <c r="N204" s="29"/>
      <c r="O204" s="29"/>
      <c r="P204" s="29"/>
      <c r="Q204" s="29"/>
      <c r="R204" s="29"/>
      <c r="S204" s="29"/>
      <c r="T204" s="29"/>
      <c r="U204" s="29"/>
      <c r="V204" s="812"/>
      <c r="W204" s="812"/>
      <c r="X204" s="812"/>
      <c r="Y204" s="812"/>
    </row>
    <row r="205" spans="2:25" ht="15" customHeight="1" x14ac:dyDescent="0.2">
      <c r="B205" s="29"/>
      <c r="C205" s="392"/>
      <c r="D205" s="29"/>
      <c r="E205" s="29"/>
      <c r="F205" s="29"/>
      <c r="G205" s="29"/>
      <c r="H205" s="29"/>
      <c r="I205" s="29"/>
      <c r="J205" s="29"/>
      <c r="K205" s="29"/>
      <c r="L205" s="29"/>
      <c r="M205" s="29"/>
      <c r="N205" s="29"/>
      <c r="O205" s="29"/>
      <c r="P205" s="29"/>
      <c r="Q205" s="29"/>
      <c r="R205" s="29"/>
      <c r="S205" s="29"/>
      <c r="T205" s="29"/>
      <c r="U205" s="29"/>
      <c r="V205" s="812"/>
      <c r="W205" s="812"/>
      <c r="X205" s="812"/>
      <c r="Y205" s="812"/>
    </row>
    <row r="206" spans="2:25" ht="15" customHeight="1" x14ac:dyDescent="0.2">
      <c r="B206" s="29"/>
      <c r="C206" s="392"/>
      <c r="D206" s="29"/>
      <c r="E206" s="29"/>
      <c r="F206" s="29"/>
      <c r="G206" s="29"/>
      <c r="H206" s="29"/>
      <c r="I206" s="29"/>
      <c r="J206" s="29"/>
      <c r="K206" s="29"/>
      <c r="L206" s="29"/>
      <c r="M206" s="29"/>
      <c r="N206" s="29"/>
      <c r="O206" s="29"/>
      <c r="P206" s="29"/>
      <c r="Q206" s="29"/>
      <c r="R206" s="29"/>
      <c r="S206" s="29"/>
      <c r="T206" s="29"/>
      <c r="U206" s="29"/>
      <c r="V206" s="812"/>
      <c r="W206" s="812"/>
      <c r="X206" s="812"/>
      <c r="Y206" s="812"/>
    </row>
    <row r="207" spans="2:25" ht="15" customHeight="1" x14ac:dyDescent="0.2">
      <c r="B207" s="29"/>
      <c r="C207" s="392"/>
      <c r="D207" s="29"/>
      <c r="E207" s="29"/>
      <c r="F207" s="29"/>
      <c r="G207" s="29"/>
      <c r="H207" s="29"/>
      <c r="I207" s="29"/>
      <c r="J207" s="29"/>
      <c r="K207" s="29"/>
      <c r="L207" s="29"/>
      <c r="M207" s="29"/>
      <c r="N207" s="29"/>
      <c r="O207" s="29"/>
      <c r="P207" s="29"/>
      <c r="Q207" s="29"/>
      <c r="R207" s="29"/>
      <c r="S207" s="29"/>
      <c r="T207" s="29"/>
      <c r="U207" s="29"/>
      <c r="V207" s="812"/>
      <c r="W207" s="812"/>
      <c r="X207" s="812"/>
      <c r="Y207" s="812"/>
    </row>
    <row r="208" spans="2:25" ht="15" customHeight="1" x14ac:dyDescent="0.2">
      <c r="B208" s="29"/>
      <c r="C208" s="392"/>
      <c r="D208" s="29"/>
      <c r="E208" s="29"/>
      <c r="F208" s="29"/>
      <c r="G208" s="29"/>
      <c r="H208" s="29"/>
      <c r="I208" s="29"/>
      <c r="J208" s="29"/>
      <c r="K208" s="29"/>
      <c r="L208" s="29"/>
      <c r="M208" s="29"/>
      <c r="N208" s="29"/>
      <c r="O208" s="29"/>
      <c r="P208" s="29"/>
      <c r="Q208" s="29"/>
      <c r="R208" s="29"/>
      <c r="S208" s="29"/>
      <c r="T208" s="29"/>
      <c r="U208" s="29"/>
      <c r="V208" s="812"/>
      <c r="W208" s="812"/>
      <c r="X208" s="812"/>
      <c r="Y208" s="812"/>
    </row>
    <row r="209" spans="2:25" ht="15" customHeight="1" x14ac:dyDescent="0.2">
      <c r="B209" s="29"/>
      <c r="C209" s="392"/>
      <c r="D209" s="29"/>
      <c r="E209" s="29"/>
      <c r="F209" s="29"/>
      <c r="G209" s="29"/>
      <c r="H209" s="29"/>
      <c r="I209" s="29"/>
      <c r="J209" s="29"/>
      <c r="K209" s="29"/>
      <c r="L209" s="29"/>
      <c r="M209" s="29"/>
      <c r="N209" s="29"/>
      <c r="O209" s="29"/>
      <c r="P209" s="29"/>
      <c r="Q209" s="29"/>
      <c r="R209" s="29"/>
      <c r="S209" s="29"/>
      <c r="T209" s="29"/>
      <c r="U209" s="29"/>
      <c r="V209" s="812"/>
      <c r="W209" s="812"/>
      <c r="X209" s="812"/>
      <c r="Y209" s="812"/>
    </row>
    <row r="210" spans="2:25" ht="15" customHeight="1" x14ac:dyDescent="0.2">
      <c r="B210" s="29"/>
      <c r="C210" s="392"/>
      <c r="D210" s="29"/>
      <c r="E210" s="29"/>
      <c r="F210" s="29"/>
      <c r="G210" s="29"/>
      <c r="H210" s="29"/>
      <c r="I210" s="29"/>
      <c r="J210" s="29"/>
      <c r="K210" s="29"/>
      <c r="L210" s="29"/>
      <c r="M210" s="29"/>
      <c r="N210" s="29"/>
      <c r="O210" s="29"/>
      <c r="P210" s="29"/>
      <c r="Q210" s="29"/>
      <c r="R210" s="29"/>
      <c r="S210" s="29"/>
      <c r="T210" s="29"/>
      <c r="U210" s="29"/>
      <c r="V210" s="812"/>
      <c r="W210" s="812"/>
      <c r="X210" s="812"/>
      <c r="Y210" s="812"/>
    </row>
    <row r="211" spans="2:25" ht="15" customHeight="1" x14ac:dyDescent="0.2">
      <c r="B211" s="29"/>
      <c r="C211" s="392"/>
      <c r="D211" s="29"/>
      <c r="E211" s="29"/>
      <c r="F211" s="29"/>
      <c r="G211" s="29"/>
      <c r="H211" s="29"/>
      <c r="I211" s="29"/>
      <c r="J211" s="29"/>
      <c r="K211" s="29"/>
      <c r="L211" s="29"/>
      <c r="M211" s="29"/>
      <c r="N211" s="29"/>
      <c r="O211" s="29"/>
      <c r="P211" s="29"/>
      <c r="Q211" s="29"/>
      <c r="R211" s="29"/>
      <c r="S211" s="29"/>
      <c r="T211" s="29"/>
      <c r="U211" s="29"/>
      <c r="V211" s="812"/>
      <c r="W211" s="812"/>
      <c r="X211" s="812"/>
      <c r="Y211" s="812"/>
    </row>
    <row r="212" spans="2:25" ht="15" customHeight="1" x14ac:dyDescent="0.2">
      <c r="B212" s="29"/>
      <c r="C212" s="392"/>
      <c r="D212" s="29"/>
      <c r="E212" s="29"/>
      <c r="F212" s="29"/>
      <c r="G212" s="29"/>
      <c r="H212" s="29"/>
      <c r="I212" s="29"/>
      <c r="J212" s="29"/>
      <c r="K212" s="29"/>
      <c r="L212" s="29"/>
      <c r="M212" s="29"/>
      <c r="N212" s="29"/>
      <c r="O212" s="29"/>
      <c r="P212" s="29"/>
      <c r="Q212" s="29"/>
      <c r="R212" s="29"/>
      <c r="S212" s="29"/>
      <c r="T212" s="29"/>
      <c r="U212" s="29"/>
      <c r="V212" s="812"/>
      <c r="W212" s="812"/>
      <c r="X212" s="812"/>
      <c r="Y212" s="812"/>
    </row>
    <row r="213" spans="2:25" ht="15" customHeight="1" x14ac:dyDescent="0.2">
      <c r="B213" s="29"/>
      <c r="C213" s="392"/>
      <c r="D213" s="29"/>
      <c r="E213" s="29"/>
      <c r="F213" s="29"/>
      <c r="G213" s="29"/>
      <c r="H213" s="29"/>
      <c r="I213" s="29"/>
      <c r="J213" s="29"/>
      <c r="K213" s="29"/>
      <c r="L213" s="29"/>
      <c r="M213" s="29"/>
      <c r="N213" s="29"/>
      <c r="O213" s="29"/>
      <c r="P213" s="29"/>
      <c r="Q213" s="29"/>
      <c r="R213" s="29"/>
      <c r="S213" s="29"/>
      <c r="T213" s="29"/>
      <c r="U213" s="29"/>
      <c r="V213" s="812"/>
      <c r="W213" s="812"/>
      <c r="X213" s="812"/>
      <c r="Y213" s="812"/>
    </row>
    <row r="214" spans="2:25" ht="15" customHeight="1" x14ac:dyDescent="0.2">
      <c r="B214" s="29"/>
      <c r="C214" s="392"/>
      <c r="D214" s="29"/>
      <c r="E214" s="29"/>
      <c r="F214" s="29"/>
      <c r="G214" s="29"/>
      <c r="H214" s="29"/>
      <c r="I214" s="29"/>
      <c r="J214" s="29"/>
      <c r="K214" s="29"/>
      <c r="L214" s="29"/>
      <c r="M214" s="29"/>
      <c r="N214" s="29"/>
      <c r="O214" s="29"/>
      <c r="P214" s="29"/>
      <c r="Q214" s="29"/>
      <c r="R214" s="29"/>
      <c r="S214" s="29"/>
      <c r="T214" s="29"/>
      <c r="U214" s="29"/>
      <c r="V214" s="812"/>
      <c r="W214" s="812"/>
      <c r="X214" s="812"/>
      <c r="Y214" s="812"/>
    </row>
    <row r="215" spans="2:25" ht="15" customHeight="1" x14ac:dyDescent="0.2">
      <c r="B215" s="29"/>
      <c r="C215" s="392"/>
      <c r="D215" s="29"/>
      <c r="E215" s="29"/>
      <c r="F215" s="29"/>
      <c r="G215" s="29"/>
      <c r="H215" s="29"/>
      <c r="I215" s="29"/>
      <c r="J215" s="29"/>
      <c r="K215" s="29"/>
      <c r="L215" s="29"/>
      <c r="M215" s="29"/>
      <c r="N215" s="29"/>
      <c r="O215" s="29"/>
      <c r="P215" s="29"/>
      <c r="Q215" s="29"/>
      <c r="R215" s="29"/>
      <c r="S215" s="29"/>
      <c r="T215" s="29"/>
      <c r="U215" s="29"/>
      <c r="V215" s="812"/>
      <c r="W215" s="812"/>
      <c r="X215" s="812"/>
      <c r="Y215" s="812"/>
    </row>
    <row r="216" spans="2:25" ht="15" customHeight="1" x14ac:dyDescent="0.2">
      <c r="B216" s="29"/>
      <c r="C216" s="392"/>
      <c r="D216" s="29"/>
      <c r="E216" s="29"/>
      <c r="F216" s="29"/>
      <c r="G216" s="29"/>
      <c r="H216" s="29"/>
      <c r="I216" s="29"/>
      <c r="J216" s="29"/>
      <c r="K216" s="29"/>
      <c r="L216" s="29"/>
      <c r="M216" s="29"/>
      <c r="N216" s="29"/>
      <c r="O216" s="29"/>
      <c r="P216" s="29"/>
      <c r="Q216" s="29"/>
      <c r="R216" s="29"/>
      <c r="S216" s="29"/>
      <c r="T216" s="29"/>
      <c r="U216" s="29"/>
      <c r="V216" s="812"/>
      <c r="W216" s="812"/>
      <c r="X216" s="812"/>
      <c r="Y216" s="812"/>
    </row>
    <row r="217" spans="2:25" ht="15" customHeight="1" x14ac:dyDescent="0.2">
      <c r="B217" s="29"/>
      <c r="C217" s="392"/>
      <c r="D217" s="29"/>
      <c r="E217" s="29"/>
      <c r="F217" s="29"/>
      <c r="G217" s="29"/>
      <c r="H217" s="29"/>
      <c r="I217" s="29"/>
      <c r="J217" s="29"/>
      <c r="K217" s="29"/>
      <c r="L217" s="29"/>
      <c r="M217" s="29"/>
      <c r="N217" s="29"/>
      <c r="O217" s="29"/>
      <c r="P217" s="29"/>
      <c r="Q217" s="29"/>
      <c r="R217" s="29"/>
      <c r="S217" s="29"/>
      <c r="T217" s="29"/>
      <c r="U217" s="29"/>
      <c r="V217" s="812"/>
      <c r="W217" s="812"/>
      <c r="X217" s="812"/>
      <c r="Y217" s="812"/>
    </row>
    <row r="218" spans="2:25" ht="15" customHeight="1" x14ac:dyDescent="0.2">
      <c r="B218" s="29"/>
      <c r="C218" s="392"/>
      <c r="D218" s="29"/>
      <c r="E218" s="29"/>
      <c r="F218" s="29"/>
      <c r="G218" s="29"/>
      <c r="H218" s="29"/>
      <c r="I218" s="29"/>
      <c r="J218" s="29"/>
      <c r="K218" s="29"/>
      <c r="L218" s="29"/>
      <c r="M218" s="29"/>
      <c r="N218" s="29"/>
      <c r="O218" s="29"/>
      <c r="P218" s="29"/>
      <c r="Q218" s="29"/>
      <c r="R218" s="29"/>
      <c r="S218" s="29"/>
      <c r="T218" s="29"/>
      <c r="U218" s="29"/>
      <c r="V218" s="812"/>
      <c r="W218" s="812"/>
      <c r="X218" s="812"/>
      <c r="Y218" s="812"/>
    </row>
    <row r="219" spans="2:25" ht="15" customHeight="1" x14ac:dyDescent="0.2">
      <c r="B219" s="29"/>
      <c r="C219" s="392"/>
      <c r="D219" s="29"/>
      <c r="E219" s="29"/>
      <c r="F219" s="29"/>
      <c r="G219" s="29"/>
      <c r="H219" s="29"/>
      <c r="I219" s="29"/>
      <c r="J219" s="29"/>
      <c r="K219" s="29"/>
      <c r="L219" s="29"/>
      <c r="M219" s="29"/>
      <c r="N219" s="29"/>
      <c r="O219" s="29"/>
      <c r="P219" s="29"/>
      <c r="Q219" s="29"/>
      <c r="R219" s="29"/>
      <c r="S219" s="29"/>
      <c r="T219" s="29"/>
      <c r="U219" s="29"/>
      <c r="V219" s="812"/>
      <c r="W219" s="812"/>
      <c r="X219" s="812"/>
      <c r="Y219" s="812"/>
    </row>
    <row r="220" spans="2:25" ht="15" customHeight="1" x14ac:dyDescent="0.2">
      <c r="B220" s="29"/>
      <c r="C220" s="392"/>
      <c r="D220" s="29"/>
      <c r="E220" s="29"/>
      <c r="F220" s="29"/>
      <c r="G220" s="29"/>
      <c r="H220" s="29"/>
      <c r="I220" s="29"/>
      <c r="J220" s="29"/>
      <c r="K220" s="29"/>
      <c r="L220" s="29"/>
      <c r="M220" s="29"/>
      <c r="N220" s="29"/>
      <c r="O220" s="29"/>
      <c r="P220" s="29"/>
      <c r="Q220" s="29"/>
      <c r="R220" s="29"/>
      <c r="S220" s="29"/>
      <c r="T220" s="29"/>
      <c r="U220" s="29"/>
      <c r="V220" s="812"/>
      <c r="W220" s="812"/>
      <c r="X220" s="812"/>
      <c r="Y220" s="812"/>
    </row>
    <row r="221" spans="2:25" ht="15" customHeight="1" x14ac:dyDescent="0.2">
      <c r="B221" s="29"/>
      <c r="C221" s="392"/>
      <c r="D221" s="29"/>
      <c r="E221" s="29"/>
      <c r="F221" s="29"/>
      <c r="G221" s="29"/>
      <c r="H221" s="29"/>
      <c r="I221" s="29"/>
      <c r="J221" s="29"/>
      <c r="K221" s="29"/>
      <c r="L221" s="29"/>
      <c r="M221" s="29"/>
      <c r="N221" s="29"/>
      <c r="O221" s="29"/>
      <c r="P221" s="29"/>
      <c r="Q221" s="29"/>
      <c r="R221" s="29"/>
      <c r="S221" s="29"/>
      <c r="T221" s="29"/>
      <c r="U221" s="29"/>
      <c r="V221" s="812"/>
      <c r="W221" s="812"/>
      <c r="X221" s="812"/>
      <c r="Y221" s="812"/>
    </row>
    <row r="222" spans="2:25" ht="15" customHeight="1" x14ac:dyDescent="0.2">
      <c r="B222" s="29"/>
      <c r="C222" s="392"/>
      <c r="D222" s="29"/>
      <c r="E222" s="29"/>
      <c r="F222" s="29"/>
      <c r="G222" s="29"/>
      <c r="H222" s="29"/>
      <c r="I222" s="29"/>
      <c r="J222" s="29"/>
      <c r="K222" s="29"/>
      <c r="L222" s="29"/>
      <c r="M222" s="29"/>
      <c r="N222" s="29"/>
      <c r="O222" s="29"/>
      <c r="P222" s="29"/>
      <c r="Q222" s="29"/>
      <c r="R222" s="29"/>
      <c r="S222" s="29"/>
      <c r="T222" s="29"/>
      <c r="U222" s="29"/>
      <c r="V222" s="812"/>
      <c r="W222" s="812"/>
      <c r="X222" s="812"/>
      <c r="Y222" s="812"/>
    </row>
    <row r="223" spans="2:25" ht="15" customHeight="1" x14ac:dyDescent="0.2">
      <c r="B223" s="29"/>
      <c r="C223" s="392"/>
      <c r="D223" s="29"/>
      <c r="E223" s="29"/>
      <c r="F223" s="29"/>
      <c r="G223" s="29"/>
      <c r="H223" s="29"/>
      <c r="I223" s="29"/>
      <c r="J223" s="29"/>
      <c r="K223" s="29"/>
      <c r="L223" s="29"/>
      <c r="M223" s="29"/>
      <c r="N223" s="29"/>
      <c r="O223" s="29"/>
      <c r="P223" s="29"/>
      <c r="Q223" s="29"/>
      <c r="R223" s="29"/>
      <c r="S223" s="29"/>
      <c r="T223" s="29"/>
      <c r="U223" s="29"/>
      <c r="V223" s="812"/>
      <c r="W223" s="812"/>
      <c r="X223" s="812"/>
      <c r="Y223" s="812"/>
    </row>
    <row r="224" spans="2:25" ht="15" customHeight="1" x14ac:dyDescent="0.2">
      <c r="B224" s="29"/>
      <c r="C224" s="392"/>
      <c r="D224" s="29"/>
      <c r="E224" s="29"/>
      <c r="F224" s="29"/>
      <c r="G224" s="29"/>
      <c r="H224" s="29"/>
      <c r="I224" s="29"/>
      <c r="J224" s="29"/>
      <c r="K224" s="29"/>
      <c r="L224" s="29"/>
      <c r="M224" s="29"/>
      <c r="N224" s="29"/>
      <c r="O224" s="29"/>
      <c r="P224" s="29"/>
      <c r="Q224" s="29"/>
      <c r="R224" s="29"/>
      <c r="S224" s="29"/>
      <c r="T224" s="29"/>
      <c r="U224" s="29"/>
      <c r="V224" s="812"/>
      <c r="W224" s="812"/>
      <c r="X224" s="812"/>
      <c r="Y224" s="812"/>
    </row>
    <row r="225" spans="2:25" ht="15" customHeight="1" x14ac:dyDescent="0.2">
      <c r="B225" s="29"/>
      <c r="C225" s="392"/>
      <c r="D225" s="29"/>
      <c r="E225" s="29"/>
      <c r="F225" s="29"/>
      <c r="G225" s="29"/>
      <c r="H225" s="29"/>
      <c r="I225" s="29"/>
      <c r="J225" s="29"/>
      <c r="K225" s="29"/>
      <c r="L225" s="29"/>
      <c r="M225" s="29"/>
      <c r="N225" s="29"/>
      <c r="O225" s="29"/>
      <c r="P225" s="29"/>
      <c r="Q225" s="29"/>
      <c r="R225" s="29"/>
      <c r="S225" s="29"/>
      <c r="T225" s="29"/>
      <c r="U225" s="29"/>
      <c r="V225" s="812"/>
      <c r="W225" s="812"/>
      <c r="X225" s="812"/>
      <c r="Y225" s="812"/>
    </row>
    <row r="226" spans="2:25" ht="15" customHeight="1" x14ac:dyDescent="0.2">
      <c r="B226" s="29"/>
      <c r="C226" s="392"/>
      <c r="D226" s="29"/>
      <c r="E226" s="29"/>
      <c r="F226" s="29"/>
      <c r="G226" s="29"/>
      <c r="H226" s="29"/>
      <c r="I226" s="29"/>
      <c r="J226" s="29"/>
      <c r="K226" s="29"/>
      <c r="L226" s="29"/>
      <c r="M226" s="29"/>
      <c r="N226" s="29"/>
      <c r="O226" s="29"/>
      <c r="P226" s="29"/>
      <c r="Q226" s="29"/>
      <c r="R226" s="29"/>
      <c r="S226" s="29"/>
      <c r="T226" s="29"/>
      <c r="U226" s="29"/>
      <c r="V226" s="812"/>
      <c r="W226" s="812"/>
      <c r="X226" s="812"/>
      <c r="Y226" s="812"/>
    </row>
    <row r="227" spans="2:25" ht="15" customHeight="1" x14ac:dyDescent="0.2">
      <c r="B227" s="29"/>
      <c r="C227" s="392"/>
      <c r="D227" s="29"/>
      <c r="E227" s="29"/>
      <c r="F227" s="29"/>
      <c r="G227" s="29"/>
      <c r="H227" s="29"/>
      <c r="I227" s="29"/>
      <c r="J227" s="29"/>
      <c r="K227" s="29"/>
      <c r="L227" s="29"/>
      <c r="M227" s="29"/>
      <c r="N227" s="29"/>
      <c r="O227" s="29"/>
      <c r="P227" s="29"/>
      <c r="Q227" s="29"/>
      <c r="R227" s="29"/>
      <c r="S227" s="29"/>
      <c r="T227" s="29"/>
      <c r="U227" s="29"/>
      <c r="V227" s="812"/>
      <c r="W227" s="812"/>
      <c r="X227" s="812"/>
      <c r="Y227" s="812"/>
    </row>
    <row r="228" spans="2:25" ht="15" customHeight="1" x14ac:dyDescent="0.2">
      <c r="B228" s="29"/>
      <c r="C228" s="392"/>
      <c r="D228" s="29"/>
      <c r="E228" s="29"/>
      <c r="F228" s="29"/>
      <c r="G228" s="29"/>
      <c r="H228" s="29"/>
      <c r="I228" s="29"/>
      <c r="J228" s="29"/>
      <c r="K228" s="29"/>
      <c r="L228" s="29"/>
      <c r="M228" s="29"/>
      <c r="N228" s="29"/>
      <c r="O228" s="29"/>
      <c r="P228" s="29"/>
      <c r="Q228" s="29"/>
      <c r="R228" s="29"/>
      <c r="S228" s="29"/>
      <c r="T228" s="29"/>
      <c r="U228" s="29"/>
      <c r="V228" s="812"/>
      <c r="W228" s="812"/>
      <c r="X228" s="812"/>
      <c r="Y228" s="812"/>
    </row>
    <row r="229" spans="2:25" ht="15" customHeight="1" x14ac:dyDescent="0.2">
      <c r="B229" s="29"/>
      <c r="C229" s="392"/>
      <c r="D229" s="29"/>
      <c r="E229" s="29"/>
      <c r="F229" s="29"/>
      <c r="G229" s="29"/>
      <c r="H229" s="29"/>
      <c r="I229" s="29"/>
      <c r="J229" s="29"/>
      <c r="K229" s="29"/>
      <c r="L229" s="29"/>
      <c r="M229" s="29"/>
      <c r="N229" s="29"/>
      <c r="O229" s="29"/>
      <c r="P229" s="29"/>
      <c r="Q229" s="29"/>
      <c r="R229" s="29"/>
      <c r="S229" s="29"/>
      <c r="T229" s="29"/>
      <c r="U229" s="29"/>
      <c r="V229" s="812"/>
      <c r="W229" s="812"/>
      <c r="X229" s="812"/>
      <c r="Y229" s="812"/>
    </row>
    <row r="230" spans="2:25" ht="15" customHeight="1" x14ac:dyDescent="0.2">
      <c r="B230" s="29"/>
      <c r="C230" s="392"/>
      <c r="D230" s="29"/>
      <c r="E230" s="29"/>
      <c r="F230" s="29"/>
      <c r="G230" s="29"/>
      <c r="H230" s="29"/>
      <c r="I230" s="29"/>
      <c r="J230" s="29"/>
      <c r="K230" s="29"/>
      <c r="L230" s="29"/>
      <c r="M230" s="29"/>
      <c r="N230" s="29"/>
      <c r="O230" s="29"/>
      <c r="P230" s="29"/>
      <c r="Q230" s="29"/>
      <c r="R230" s="29"/>
      <c r="S230" s="29"/>
      <c r="T230" s="29"/>
      <c r="U230" s="29"/>
      <c r="V230" s="812"/>
      <c r="W230" s="812"/>
      <c r="X230" s="812"/>
      <c r="Y230" s="812"/>
    </row>
    <row r="231" spans="2:25" ht="15" customHeight="1" x14ac:dyDescent="0.2">
      <c r="B231" s="29"/>
      <c r="C231" s="392"/>
      <c r="D231" s="29"/>
      <c r="E231" s="29"/>
      <c r="F231" s="29"/>
      <c r="G231" s="29"/>
      <c r="H231" s="29"/>
      <c r="I231" s="29"/>
      <c r="J231" s="29"/>
      <c r="K231" s="29"/>
      <c r="L231" s="29"/>
      <c r="M231" s="29"/>
      <c r="N231" s="29"/>
      <c r="O231" s="29"/>
      <c r="P231" s="29"/>
      <c r="Q231" s="29"/>
      <c r="R231" s="29"/>
      <c r="S231" s="29"/>
      <c r="T231" s="29"/>
      <c r="U231" s="29"/>
      <c r="V231" s="812"/>
      <c r="W231" s="812"/>
      <c r="X231" s="812"/>
      <c r="Y231" s="812"/>
    </row>
    <row r="232" spans="2:25" ht="15" customHeight="1" x14ac:dyDescent="0.2">
      <c r="B232" s="29"/>
      <c r="C232" s="392"/>
      <c r="D232" s="29"/>
      <c r="E232" s="29"/>
      <c r="F232" s="29"/>
      <c r="G232" s="29"/>
      <c r="H232" s="29"/>
      <c r="I232" s="29"/>
      <c r="J232" s="29"/>
      <c r="K232" s="29"/>
      <c r="L232" s="29"/>
      <c r="M232" s="29"/>
      <c r="N232" s="29"/>
      <c r="O232" s="29"/>
      <c r="P232" s="29"/>
      <c r="Q232" s="29"/>
      <c r="R232" s="29"/>
      <c r="S232" s="29"/>
      <c r="T232" s="29"/>
      <c r="U232" s="29"/>
      <c r="V232" s="812"/>
      <c r="W232" s="812"/>
      <c r="X232" s="812"/>
      <c r="Y232" s="812"/>
    </row>
    <row r="233" spans="2:25" ht="15" customHeight="1" x14ac:dyDescent="0.2">
      <c r="B233" s="29"/>
      <c r="C233" s="392"/>
      <c r="D233" s="29"/>
      <c r="E233" s="29"/>
      <c r="F233" s="29"/>
      <c r="G233" s="29"/>
      <c r="H233" s="29"/>
      <c r="I233" s="29"/>
      <c r="J233" s="29"/>
      <c r="K233" s="29"/>
      <c r="L233" s="29"/>
      <c r="M233" s="29"/>
      <c r="N233" s="29"/>
      <c r="O233" s="29"/>
      <c r="P233" s="29"/>
      <c r="Q233" s="29"/>
      <c r="R233" s="29"/>
      <c r="S233" s="29"/>
      <c r="T233" s="29"/>
      <c r="U233" s="29"/>
      <c r="V233" s="812"/>
      <c r="W233" s="812"/>
      <c r="X233" s="812"/>
      <c r="Y233" s="812"/>
    </row>
    <row r="234" spans="2:25" ht="15" customHeight="1" x14ac:dyDescent="0.2">
      <c r="B234" s="29"/>
      <c r="C234" s="392"/>
      <c r="D234" s="29"/>
      <c r="E234" s="29"/>
      <c r="F234" s="29"/>
      <c r="G234" s="29"/>
      <c r="H234" s="29"/>
      <c r="I234" s="29"/>
      <c r="J234" s="29"/>
      <c r="K234" s="29"/>
      <c r="L234" s="29"/>
      <c r="M234" s="29"/>
      <c r="N234" s="29"/>
      <c r="O234" s="29"/>
      <c r="P234" s="29"/>
      <c r="Q234" s="29"/>
      <c r="R234" s="29"/>
      <c r="S234" s="29"/>
      <c r="T234" s="29"/>
      <c r="U234" s="29"/>
      <c r="V234" s="812"/>
      <c r="W234" s="812"/>
      <c r="X234" s="812"/>
      <c r="Y234" s="812"/>
    </row>
    <row r="235" spans="2:25" ht="15" customHeight="1" x14ac:dyDescent="0.2">
      <c r="B235" s="29"/>
      <c r="C235" s="392"/>
      <c r="D235" s="29"/>
      <c r="E235" s="29"/>
      <c r="F235" s="29"/>
      <c r="G235" s="29"/>
      <c r="H235" s="29"/>
      <c r="I235" s="29"/>
      <c r="J235" s="29"/>
      <c r="K235" s="29"/>
      <c r="L235" s="29"/>
      <c r="M235" s="29"/>
      <c r="N235" s="29"/>
      <c r="O235" s="29"/>
      <c r="P235" s="29"/>
      <c r="Q235" s="29"/>
      <c r="R235" s="29"/>
      <c r="S235" s="29"/>
      <c r="T235" s="29"/>
      <c r="U235" s="29"/>
      <c r="V235" s="812"/>
      <c r="W235" s="812"/>
      <c r="X235" s="812"/>
      <c r="Y235" s="812"/>
    </row>
    <row r="236" spans="2:25" ht="15" customHeight="1" x14ac:dyDescent="0.2">
      <c r="B236" s="29"/>
      <c r="C236" s="392"/>
      <c r="D236" s="29"/>
      <c r="E236" s="29"/>
      <c r="F236" s="29"/>
      <c r="G236" s="29"/>
      <c r="H236" s="29"/>
      <c r="I236" s="29"/>
      <c r="J236" s="29"/>
      <c r="K236" s="29"/>
      <c r="L236" s="29"/>
      <c r="M236" s="29"/>
      <c r="N236" s="29"/>
      <c r="O236" s="29"/>
      <c r="P236" s="29"/>
      <c r="Q236" s="29"/>
      <c r="R236" s="29"/>
      <c r="S236" s="29"/>
      <c r="T236" s="29"/>
      <c r="U236" s="29"/>
      <c r="V236" s="812"/>
      <c r="W236" s="812"/>
      <c r="X236" s="812"/>
      <c r="Y236" s="812"/>
    </row>
    <row r="237" spans="2:25" ht="15" customHeight="1" x14ac:dyDescent="0.2">
      <c r="B237" s="29"/>
      <c r="C237" s="392"/>
      <c r="D237" s="29"/>
      <c r="E237" s="29"/>
      <c r="F237" s="29"/>
      <c r="G237" s="29"/>
      <c r="H237" s="29"/>
      <c r="I237" s="29"/>
      <c r="J237" s="29"/>
      <c r="K237" s="29"/>
      <c r="L237" s="29"/>
      <c r="M237" s="29"/>
      <c r="N237" s="29"/>
      <c r="O237" s="29"/>
      <c r="P237" s="29"/>
      <c r="Q237" s="29"/>
      <c r="R237" s="29"/>
      <c r="S237" s="29"/>
      <c r="T237" s="29"/>
      <c r="U237" s="29"/>
      <c r="V237" s="812"/>
      <c r="W237" s="812"/>
      <c r="X237" s="812"/>
      <c r="Y237" s="812"/>
    </row>
    <row r="238" spans="2:25" ht="15" customHeight="1" x14ac:dyDescent="0.2">
      <c r="B238" s="29"/>
      <c r="C238" s="392"/>
      <c r="D238" s="29"/>
      <c r="E238" s="29"/>
      <c r="F238" s="29"/>
      <c r="G238" s="29"/>
      <c r="H238" s="29"/>
      <c r="I238" s="29"/>
      <c r="J238" s="29"/>
      <c r="K238" s="29"/>
      <c r="L238" s="29"/>
      <c r="M238" s="29"/>
      <c r="N238" s="29"/>
      <c r="O238" s="29"/>
      <c r="P238" s="29"/>
      <c r="Q238" s="29"/>
      <c r="R238" s="29"/>
      <c r="S238" s="29"/>
      <c r="T238" s="29"/>
      <c r="U238" s="29"/>
      <c r="V238" s="812"/>
      <c r="W238" s="812"/>
      <c r="X238" s="812"/>
      <c r="Y238" s="812"/>
    </row>
    <row r="239" spans="2:25" ht="15" customHeight="1" x14ac:dyDescent="0.2">
      <c r="B239" s="29"/>
      <c r="C239" s="392"/>
      <c r="D239" s="29"/>
      <c r="E239" s="29"/>
      <c r="F239" s="29"/>
      <c r="G239" s="29"/>
      <c r="H239" s="29"/>
      <c r="I239" s="29"/>
      <c r="J239" s="29"/>
      <c r="K239" s="29"/>
      <c r="L239" s="29"/>
      <c r="M239" s="29"/>
      <c r="N239" s="29"/>
      <c r="O239" s="29"/>
      <c r="P239" s="29"/>
      <c r="Q239" s="29"/>
      <c r="R239" s="29"/>
      <c r="S239" s="29"/>
      <c r="T239" s="29"/>
      <c r="U239" s="29"/>
      <c r="V239" s="812"/>
      <c r="W239" s="812"/>
      <c r="X239" s="812"/>
      <c r="Y239" s="812"/>
    </row>
    <row r="240" spans="2:25" ht="15" customHeight="1" x14ac:dyDescent="0.2">
      <c r="B240" s="29"/>
      <c r="C240" s="392"/>
      <c r="D240" s="29"/>
      <c r="E240" s="29"/>
      <c r="F240" s="29"/>
      <c r="G240" s="29"/>
      <c r="H240" s="29"/>
      <c r="I240" s="29"/>
      <c r="J240" s="29"/>
      <c r="K240" s="29"/>
      <c r="L240" s="29"/>
      <c r="M240" s="29"/>
      <c r="N240" s="29"/>
      <c r="O240" s="29"/>
      <c r="P240" s="29"/>
      <c r="Q240" s="29"/>
      <c r="R240" s="29"/>
      <c r="S240" s="29"/>
      <c r="T240" s="29"/>
      <c r="U240" s="29"/>
      <c r="V240" s="812"/>
      <c r="W240" s="812"/>
      <c r="X240" s="812"/>
      <c r="Y240" s="812"/>
    </row>
    <row r="241" spans="2:25" ht="15" customHeight="1" x14ac:dyDescent="0.2">
      <c r="B241" s="29"/>
      <c r="C241" s="392"/>
      <c r="D241" s="29"/>
      <c r="E241" s="29"/>
      <c r="F241" s="29"/>
      <c r="G241" s="29"/>
      <c r="H241" s="29"/>
      <c r="I241" s="29"/>
      <c r="J241" s="29"/>
      <c r="K241" s="29"/>
      <c r="L241" s="29"/>
      <c r="M241" s="29"/>
      <c r="N241" s="29"/>
      <c r="O241" s="29"/>
      <c r="P241" s="29"/>
      <c r="Q241" s="29"/>
      <c r="R241" s="29"/>
      <c r="S241" s="29"/>
      <c r="T241" s="29"/>
      <c r="U241" s="29"/>
      <c r="V241" s="812"/>
      <c r="W241" s="812"/>
      <c r="X241" s="812"/>
      <c r="Y241" s="812"/>
    </row>
    <row r="242" spans="2:25" ht="15" customHeight="1" x14ac:dyDescent="0.2">
      <c r="B242" s="29"/>
      <c r="C242" s="392"/>
      <c r="D242" s="29"/>
      <c r="E242" s="29"/>
      <c r="F242" s="29"/>
      <c r="G242" s="29"/>
      <c r="H242" s="29"/>
      <c r="I242" s="29"/>
      <c r="J242" s="29"/>
      <c r="K242" s="29"/>
      <c r="L242" s="29"/>
      <c r="M242" s="29"/>
      <c r="N242" s="29"/>
      <c r="O242" s="29"/>
      <c r="P242" s="29"/>
      <c r="Q242" s="29"/>
      <c r="R242" s="29"/>
      <c r="S242" s="29"/>
      <c r="T242" s="29"/>
      <c r="U242" s="29"/>
      <c r="V242" s="812"/>
      <c r="W242" s="812"/>
      <c r="X242" s="812"/>
      <c r="Y242" s="812"/>
    </row>
    <row r="243" spans="2:25" ht="15" customHeight="1" x14ac:dyDescent="0.2">
      <c r="B243" s="29"/>
      <c r="C243" s="392"/>
      <c r="D243" s="29"/>
      <c r="E243" s="29"/>
      <c r="F243" s="29"/>
      <c r="G243" s="29"/>
      <c r="H243" s="29"/>
      <c r="I243" s="29"/>
      <c r="J243" s="29"/>
      <c r="K243" s="29"/>
      <c r="L243" s="29"/>
      <c r="M243" s="29"/>
      <c r="N243" s="29"/>
      <c r="O243" s="29"/>
      <c r="P243" s="29"/>
      <c r="Q243" s="29"/>
      <c r="R243" s="29"/>
      <c r="S243" s="29"/>
      <c r="T243" s="29"/>
      <c r="U243" s="29"/>
      <c r="V243" s="812"/>
      <c r="W243" s="812"/>
      <c r="X243" s="812"/>
      <c r="Y243" s="812"/>
    </row>
    <row r="244" spans="2:25" ht="15" customHeight="1" x14ac:dyDescent="0.2">
      <c r="B244" s="29"/>
      <c r="C244" s="392"/>
      <c r="D244" s="29"/>
      <c r="E244" s="29"/>
      <c r="F244" s="29"/>
      <c r="G244" s="29"/>
      <c r="H244" s="29"/>
      <c r="I244" s="29"/>
      <c r="J244" s="29"/>
      <c r="K244" s="29"/>
      <c r="L244" s="29"/>
      <c r="M244" s="29"/>
      <c r="N244" s="29"/>
      <c r="O244" s="29"/>
      <c r="P244" s="29"/>
      <c r="Q244" s="29"/>
      <c r="R244" s="29"/>
      <c r="S244" s="29"/>
      <c r="T244" s="29"/>
      <c r="U244" s="29"/>
      <c r="V244" s="812"/>
      <c r="W244" s="812"/>
      <c r="X244" s="812"/>
      <c r="Y244" s="812"/>
    </row>
    <row r="245" spans="2:25" ht="15" customHeight="1" x14ac:dyDescent="0.2">
      <c r="B245" s="29"/>
      <c r="C245" s="392"/>
      <c r="D245" s="29"/>
      <c r="E245" s="29"/>
      <c r="F245" s="29"/>
      <c r="G245" s="29"/>
      <c r="H245" s="29"/>
      <c r="I245" s="29"/>
      <c r="J245" s="29"/>
      <c r="K245" s="29"/>
      <c r="L245" s="29"/>
      <c r="M245" s="29"/>
      <c r="N245" s="29"/>
      <c r="O245" s="29"/>
      <c r="P245" s="29"/>
      <c r="Q245" s="29"/>
      <c r="R245" s="29"/>
      <c r="S245" s="29"/>
      <c r="T245" s="29"/>
      <c r="U245" s="29"/>
      <c r="V245" s="812"/>
      <c r="W245" s="812"/>
      <c r="X245" s="812"/>
      <c r="Y245" s="812"/>
    </row>
    <row r="246" spans="2:25" ht="15" customHeight="1" x14ac:dyDescent="0.2">
      <c r="B246" s="29"/>
      <c r="C246" s="392"/>
      <c r="D246" s="29"/>
      <c r="E246" s="29"/>
      <c r="F246" s="29"/>
      <c r="G246" s="29"/>
      <c r="H246" s="29"/>
      <c r="I246" s="29"/>
      <c r="J246" s="29"/>
      <c r="K246" s="29"/>
      <c r="L246" s="29"/>
      <c r="M246" s="29"/>
      <c r="N246" s="29"/>
      <c r="O246" s="29"/>
      <c r="P246" s="29"/>
      <c r="Q246" s="29"/>
      <c r="R246" s="29"/>
      <c r="S246" s="29"/>
      <c r="T246" s="29"/>
      <c r="U246" s="29"/>
      <c r="V246" s="812"/>
      <c r="W246" s="812"/>
      <c r="X246" s="812"/>
      <c r="Y246" s="812"/>
    </row>
    <row r="247" spans="2:25" ht="15" customHeight="1" x14ac:dyDescent="0.2">
      <c r="B247" s="29"/>
      <c r="C247" s="392"/>
      <c r="D247" s="29"/>
      <c r="E247" s="29"/>
      <c r="F247" s="29"/>
      <c r="G247" s="29"/>
      <c r="H247" s="29"/>
      <c r="I247" s="29"/>
      <c r="J247" s="29"/>
      <c r="K247" s="29"/>
      <c r="L247" s="29"/>
      <c r="M247" s="29"/>
      <c r="N247" s="29"/>
      <c r="O247" s="29"/>
      <c r="P247" s="29"/>
      <c r="Q247" s="29"/>
      <c r="R247" s="29"/>
      <c r="S247" s="29"/>
      <c r="T247" s="29"/>
      <c r="U247" s="29"/>
      <c r="V247" s="812"/>
      <c r="W247" s="812"/>
      <c r="X247" s="812"/>
      <c r="Y247" s="812"/>
    </row>
    <row r="248" spans="2:25" ht="15" customHeight="1" x14ac:dyDescent="0.2">
      <c r="B248" s="29"/>
      <c r="C248" s="392"/>
      <c r="D248" s="29"/>
      <c r="E248" s="29"/>
      <c r="F248" s="29"/>
      <c r="G248" s="29"/>
      <c r="H248" s="29"/>
      <c r="I248" s="29"/>
      <c r="J248" s="29"/>
      <c r="K248" s="29"/>
      <c r="L248" s="29"/>
      <c r="M248" s="29"/>
      <c r="N248" s="29"/>
      <c r="O248" s="29"/>
      <c r="P248" s="29"/>
      <c r="Q248" s="29"/>
      <c r="R248" s="29"/>
      <c r="S248" s="29"/>
      <c r="T248" s="29"/>
      <c r="U248" s="29"/>
      <c r="V248" s="812"/>
      <c r="W248" s="812"/>
      <c r="X248" s="812"/>
      <c r="Y248" s="812"/>
    </row>
    <row r="249" spans="2:25" ht="15" customHeight="1" x14ac:dyDescent="0.2">
      <c r="B249" s="29"/>
      <c r="C249" s="392"/>
      <c r="D249" s="29"/>
      <c r="E249" s="29"/>
      <c r="F249" s="29"/>
      <c r="G249" s="29"/>
      <c r="H249" s="29"/>
      <c r="I249" s="29"/>
      <c r="J249" s="29"/>
      <c r="K249" s="29"/>
      <c r="L249" s="29"/>
      <c r="M249" s="29"/>
      <c r="N249" s="29"/>
      <c r="O249" s="29"/>
      <c r="P249" s="29"/>
      <c r="Q249" s="29"/>
      <c r="R249" s="29"/>
      <c r="S249" s="29"/>
      <c r="T249" s="29"/>
      <c r="U249" s="29"/>
      <c r="V249" s="812"/>
      <c r="W249" s="812"/>
      <c r="X249" s="812"/>
      <c r="Y249" s="812"/>
    </row>
    <row r="250" spans="2:25" ht="15" customHeight="1" x14ac:dyDescent="0.2">
      <c r="B250" s="29"/>
      <c r="C250" s="392"/>
      <c r="D250" s="29"/>
      <c r="E250" s="29"/>
      <c r="F250" s="29"/>
      <c r="G250" s="29"/>
      <c r="H250" s="29"/>
      <c r="I250" s="29"/>
      <c r="J250" s="29"/>
      <c r="K250" s="29"/>
      <c r="L250" s="29"/>
      <c r="M250" s="29"/>
      <c r="N250" s="29"/>
      <c r="O250" s="29"/>
      <c r="P250" s="29"/>
      <c r="Q250" s="29"/>
      <c r="R250" s="29"/>
      <c r="S250" s="29"/>
      <c r="T250" s="29"/>
      <c r="U250" s="29"/>
      <c r="V250" s="812"/>
      <c r="W250" s="812"/>
      <c r="X250" s="812"/>
      <c r="Y250" s="812"/>
    </row>
    <row r="251" spans="2:25" ht="15" customHeight="1" x14ac:dyDescent="0.2">
      <c r="B251" s="29"/>
      <c r="C251" s="392"/>
      <c r="D251" s="29"/>
      <c r="E251" s="29"/>
      <c r="F251" s="29"/>
      <c r="G251" s="29"/>
      <c r="H251" s="29"/>
      <c r="I251" s="29"/>
      <c r="J251" s="29"/>
      <c r="K251" s="29"/>
      <c r="L251" s="29"/>
      <c r="M251" s="29"/>
      <c r="N251" s="29"/>
      <c r="O251" s="29"/>
      <c r="P251" s="29"/>
      <c r="Q251" s="29"/>
      <c r="R251" s="29"/>
      <c r="S251" s="29"/>
      <c r="T251" s="29"/>
      <c r="U251" s="29"/>
      <c r="V251" s="812"/>
      <c r="W251" s="812"/>
      <c r="X251" s="812"/>
      <c r="Y251" s="812"/>
    </row>
    <row r="252" spans="2:25" ht="15" customHeight="1" x14ac:dyDescent="0.2">
      <c r="B252" s="29"/>
      <c r="C252" s="392"/>
      <c r="D252" s="29"/>
      <c r="E252" s="29"/>
      <c r="F252" s="29"/>
      <c r="G252" s="29"/>
      <c r="H252" s="29"/>
      <c r="I252" s="29"/>
      <c r="J252" s="29"/>
      <c r="K252" s="29"/>
      <c r="L252" s="29"/>
      <c r="M252" s="29"/>
      <c r="N252" s="29"/>
      <c r="O252" s="29"/>
      <c r="P252" s="29"/>
      <c r="Q252" s="29"/>
      <c r="R252" s="29"/>
      <c r="S252" s="29"/>
      <c r="T252" s="29"/>
      <c r="U252" s="29"/>
      <c r="V252" s="812"/>
      <c r="W252" s="812"/>
      <c r="X252" s="812"/>
      <c r="Y252" s="812"/>
    </row>
    <row r="253" spans="2:25" ht="15" customHeight="1" x14ac:dyDescent="0.2">
      <c r="B253" s="29"/>
      <c r="C253" s="392"/>
      <c r="D253" s="29"/>
      <c r="E253" s="29"/>
      <c r="F253" s="29"/>
      <c r="G253" s="29"/>
      <c r="H253" s="29"/>
      <c r="I253" s="29"/>
      <c r="J253" s="29"/>
      <c r="K253" s="29"/>
      <c r="L253" s="29"/>
      <c r="M253" s="29"/>
      <c r="N253" s="29"/>
      <c r="O253" s="29"/>
      <c r="P253" s="29"/>
      <c r="Q253" s="29"/>
      <c r="R253" s="29"/>
      <c r="S253" s="29"/>
      <c r="T253" s="29"/>
      <c r="U253" s="29"/>
      <c r="V253" s="812"/>
      <c r="W253" s="812"/>
      <c r="X253" s="812"/>
      <c r="Y253" s="812"/>
    </row>
    <row r="254" spans="2:25" ht="15" customHeight="1" x14ac:dyDescent="0.2">
      <c r="B254" s="29"/>
      <c r="C254" s="392"/>
      <c r="D254" s="29"/>
      <c r="E254" s="29"/>
      <c r="F254" s="29"/>
      <c r="G254" s="29"/>
      <c r="H254" s="29"/>
      <c r="I254" s="29"/>
      <c r="J254" s="29"/>
      <c r="K254" s="29"/>
      <c r="L254" s="29"/>
      <c r="M254" s="29"/>
      <c r="N254" s="29"/>
      <c r="O254" s="29"/>
      <c r="P254" s="29"/>
      <c r="Q254" s="29"/>
      <c r="R254" s="29"/>
      <c r="S254" s="29"/>
      <c r="T254" s="29"/>
      <c r="U254" s="29"/>
      <c r="V254" s="812"/>
      <c r="W254" s="812"/>
      <c r="X254" s="812"/>
      <c r="Y254" s="812"/>
    </row>
    <row r="255" spans="2:25" ht="15" customHeight="1" x14ac:dyDescent="0.2">
      <c r="B255" s="29"/>
      <c r="C255" s="392"/>
      <c r="D255" s="29"/>
      <c r="E255" s="29"/>
      <c r="F255" s="29"/>
      <c r="G255" s="29"/>
      <c r="H255" s="29"/>
      <c r="I255" s="29"/>
      <c r="J255" s="29"/>
      <c r="K255" s="29"/>
      <c r="L255" s="29"/>
      <c r="M255" s="29"/>
      <c r="N255" s="29"/>
      <c r="O255" s="29"/>
      <c r="P255" s="29"/>
      <c r="Q255" s="29"/>
      <c r="R255" s="29"/>
      <c r="S255" s="29"/>
      <c r="T255" s="29"/>
      <c r="U255" s="29"/>
      <c r="V255" s="812"/>
      <c r="W255" s="812"/>
      <c r="X255" s="812"/>
      <c r="Y255" s="812"/>
    </row>
    <row r="256" spans="2:25" ht="15" customHeight="1" x14ac:dyDescent="0.2">
      <c r="B256" s="29"/>
      <c r="C256" s="392"/>
      <c r="D256" s="29"/>
      <c r="E256" s="29"/>
      <c r="F256" s="29"/>
      <c r="G256" s="29"/>
      <c r="H256" s="29"/>
      <c r="I256" s="29"/>
      <c r="J256" s="29"/>
      <c r="K256" s="29"/>
      <c r="L256" s="29"/>
      <c r="M256" s="29"/>
      <c r="N256" s="29"/>
      <c r="O256" s="29"/>
      <c r="P256" s="29"/>
      <c r="Q256" s="29"/>
      <c r="R256" s="29"/>
      <c r="S256" s="29"/>
      <c r="T256" s="29"/>
      <c r="U256" s="29"/>
      <c r="V256" s="812"/>
      <c r="W256" s="812"/>
      <c r="X256" s="812"/>
      <c r="Y256" s="812"/>
    </row>
    <row r="257" spans="2:25" ht="15" customHeight="1" x14ac:dyDescent="0.2">
      <c r="B257" s="29"/>
      <c r="C257" s="392"/>
      <c r="D257" s="29"/>
      <c r="E257" s="29"/>
      <c r="F257" s="29"/>
      <c r="G257" s="29"/>
      <c r="H257" s="29"/>
      <c r="I257" s="29"/>
      <c r="J257" s="29"/>
      <c r="K257" s="29"/>
      <c r="L257" s="29"/>
      <c r="M257" s="29"/>
      <c r="N257" s="29"/>
      <c r="O257" s="29"/>
      <c r="P257" s="29"/>
      <c r="Q257" s="29"/>
      <c r="R257" s="29"/>
      <c r="S257" s="29"/>
      <c r="T257" s="29"/>
      <c r="U257" s="29"/>
      <c r="V257" s="812"/>
      <c r="W257" s="812"/>
      <c r="X257" s="812"/>
      <c r="Y257" s="812"/>
    </row>
    <row r="258" spans="2:25" ht="15" customHeight="1" x14ac:dyDescent="0.2">
      <c r="B258" s="29"/>
      <c r="C258" s="392"/>
      <c r="D258" s="29"/>
      <c r="E258" s="29"/>
      <c r="F258" s="29"/>
      <c r="G258" s="29"/>
      <c r="H258" s="29"/>
      <c r="I258" s="29"/>
      <c r="J258" s="29"/>
      <c r="K258" s="29"/>
      <c r="L258" s="29"/>
      <c r="M258" s="29"/>
      <c r="N258" s="29"/>
      <c r="O258" s="29"/>
      <c r="P258" s="29"/>
      <c r="Q258" s="29"/>
      <c r="R258" s="29"/>
      <c r="S258" s="29"/>
      <c r="T258" s="29"/>
      <c r="U258" s="29"/>
      <c r="V258" s="812"/>
      <c r="W258" s="812"/>
      <c r="X258" s="812"/>
      <c r="Y258" s="812"/>
    </row>
    <row r="259" spans="2:25" ht="15" customHeight="1" x14ac:dyDescent="0.2">
      <c r="B259" s="29"/>
      <c r="C259" s="392"/>
      <c r="D259" s="29"/>
      <c r="E259" s="29"/>
      <c r="F259" s="29"/>
      <c r="G259" s="29"/>
      <c r="H259" s="29"/>
      <c r="I259" s="29"/>
      <c r="J259" s="29"/>
      <c r="K259" s="29"/>
      <c r="L259" s="29"/>
      <c r="M259" s="29"/>
      <c r="N259" s="29"/>
      <c r="O259" s="29"/>
      <c r="P259" s="29"/>
      <c r="Q259" s="29"/>
      <c r="R259" s="29"/>
      <c r="S259" s="29"/>
      <c r="T259" s="29"/>
      <c r="U259" s="29"/>
      <c r="V259" s="812"/>
      <c r="W259" s="812"/>
      <c r="X259" s="812"/>
      <c r="Y259" s="812"/>
    </row>
    <row r="260" spans="2:25" ht="15" customHeight="1" x14ac:dyDescent="0.2">
      <c r="B260" s="29"/>
      <c r="C260" s="392"/>
      <c r="D260" s="29"/>
      <c r="E260" s="29"/>
      <c r="F260" s="29"/>
      <c r="G260" s="29"/>
      <c r="H260" s="29"/>
      <c r="I260" s="29"/>
      <c r="J260" s="29"/>
      <c r="K260" s="29"/>
      <c r="L260" s="29"/>
      <c r="M260" s="29"/>
      <c r="N260" s="29"/>
      <c r="O260" s="29"/>
      <c r="P260" s="29"/>
      <c r="Q260" s="29"/>
      <c r="R260" s="29"/>
      <c r="S260" s="29"/>
      <c r="T260" s="29"/>
      <c r="U260" s="29"/>
      <c r="V260" s="812"/>
      <c r="W260" s="812"/>
      <c r="X260" s="812"/>
      <c r="Y260" s="812"/>
    </row>
    <row r="261" spans="2:25" ht="15" customHeight="1" x14ac:dyDescent="0.2">
      <c r="B261" s="29"/>
      <c r="C261" s="392"/>
      <c r="D261" s="29"/>
      <c r="E261" s="29"/>
      <c r="F261" s="29"/>
      <c r="G261" s="29"/>
      <c r="H261" s="29"/>
      <c r="I261" s="29"/>
      <c r="J261" s="29"/>
      <c r="K261" s="29"/>
      <c r="L261" s="29"/>
      <c r="M261" s="29"/>
      <c r="N261" s="29"/>
      <c r="O261" s="29"/>
      <c r="P261" s="29"/>
      <c r="Q261" s="29"/>
      <c r="R261" s="29"/>
      <c r="S261" s="29"/>
      <c r="T261" s="29"/>
      <c r="U261" s="29"/>
      <c r="V261" s="812"/>
      <c r="W261" s="812"/>
      <c r="X261" s="812"/>
      <c r="Y261" s="812"/>
    </row>
    <row r="262" spans="2:25" ht="15" customHeight="1" x14ac:dyDescent="0.2">
      <c r="B262" s="29"/>
      <c r="C262" s="392"/>
      <c r="D262" s="29"/>
      <c r="E262" s="29"/>
      <c r="F262" s="29"/>
      <c r="G262" s="29"/>
      <c r="H262" s="29"/>
      <c r="I262" s="29"/>
      <c r="J262" s="29"/>
      <c r="K262" s="29"/>
      <c r="L262" s="29"/>
      <c r="M262" s="29"/>
      <c r="N262" s="29"/>
      <c r="O262" s="29"/>
      <c r="P262" s="29"/>
      <c r="Q262" s="29"/>
      <c r="R262" s="29"/>
      <c r="S262" s="29"/>
      <c r="T262" s="29"/>
      <c r="U262" s="29"/>
      <c r="V262" s="812"/>
      <c r="W262" s="812"/>
      <c r="X262" s="812"/>
      <c r="Y262" s="812"/>
    </row>
    <row r="263" spans="2:25" ht="15" customHeight="1" x14ac:dyDescent="0.2">
      <c r="B263" s="29"/>
      <c r="C263" s="392"/>
      <c r="D263" s="29"/>
      <c r="E263" s="29"/>
      <c r="F263" s="29"/>
      <c r="G263" s="29"/>
      <c r="H263" s="29"/>
      <c r="I263" s="29"/>
      <c r="J263" s="29"/>
      <c r="K263" s="29"/>
      <c r="L263" s="29"/>
      <c r="M263" s="29"/>
      <c r="N263" s="29"/>
      <c r="O263" s="29"/>
      <c r="P263" s="29"/>
      <c r="Q263" s="29"/>
      <c r="R263" s="29"/>
      <c r="S263" s="29"/>
      <c r="T263" s="29"/>
      <c r="U263" s="29"/>
      <c r="V263" s="812"/>
      <c r="W263" s="812"/>
      <c r="X263" s="812"/>
      <c r="Y263" s="812"/>
    </row>
    <row r="264" spans="2:25" ht="15" customHeight="1" x14ac:dyDescent="0.2">
      <c r="B264" s="29"/>
      <c r="C264" s="392"/>
      <c r="D264" s="29"/>
      <c r="E264" s="29"/>
      <c r="F264" s="29"/>
      <c r="G264" s="29"/>
      <c r="H264" s="29"/>
      <c r="I264" s="29"/>
      <c r="J264" s="29"/>
      <c r="K264" s="29"/>
      <c r="L264" s="29"/>
      <c r="M264" s="29"/>
      <c r="N264" s="29"/>
      <c r="O264" s="29"/>
      <c r="P264" s="29"/>
      <c r="Q264" s="29"/>
      <c r="R264" s="29"/>
      <c r="S264" s="29"/>
      <c r="T264" s="29"/>
      <c r="U264" s="29"/>
      <c r="V264" s="812"/>
      <c r="W264" s="812"/>
      <c r="X264" s="812"/>
      <c r="Y264" s="812"/>
    </row>
    <row r="265" spans="2:25" ht="15" customHeight="1" x14ac:dyDescent="0.2">
      <c r="B265" s="29"/>
      <c r="C265" s="392"/>
      <c r="D265" s="29"/>
      <c r="E265" s="29"/>
      <c r="F265" s="29"/>
      <c r="G265" s="29"/>
      <c r="H265" s="29"/>
      <c r="I265" s="29"/>
      <c r="J265" s="29"/>
      <c r="K265" s="29"/>
      <c r="L265" s="29"/>
      <c r="M265" s="29"/>
      <c r="N265" s="29"/>
      <c r="O265" s="29"/>
      <c r="P265" s="29"/>
      <c r="Q265" s="29"/>
      <c r="R265" s="29"/>
      <c r="S265" s="29"/>
      <c r="T265" s="29"/>
      <c r="U265" s="29"/>
      <c r="V265" s="812"/>
      <c r="W265" s="812"/>
      <c r="X265" s="812"/>
      <c r="Y265" s="812"/>
    </row>
    <row r="266" spans="2:25" ht="15" customHeight="1" x14ac:dyDescent="0.2">
      <c r="B266" s="29"/>
      <c r="C266" s="392"/>
      <c r="D266" s="29"/>
      <c r="E266" s="29"/>
      <c r="F266" s="29"/>
      <c r="G266" s="29"/>
      <c r="H266" s="29"/>
      <c r="I266" s="29"/>
      <c r="J266" s="29"/>
      <c r="K266" s="29"/>
      <c r="L266" s="29"/>
      <c r="M266" s="29"/>
      <c r="N266" s="29"/>
      <c r="O266" s="29"/>
      <c r="P266" s="29"/>
      <c r="Q266" s="29"/>
      <c r="R266" s="29"/>
      <c r="S266" s="29"/>
      <c r="T266" s="29"/>
      <c r="U266" s="29"/>
      <c r="V266" s="812"/>
      <c r="W266" s="812"/>
      <c r="X266" s="812"/>
      <c r="Y266" s="812"/>
    </row>
    <row r="267" spans="2:25" ht="15" customHeight="1" x14ac:dyDescent="0.2">
      <c r="B267" s="29"/>
      <c r="C267" s="392"/>
      <c r="D267" s="29"/>
      <c r="E267" s="29"/>
      <c r="F267" s="29"/>
      <c r="G267" s="29"/>
      <c r="H267" s="29"/>
      <c r="I267" s="29"/>
      <c r="J267" s="29"/>
      <c r="K267" s="29"/>
      <c r="L267" s="29"/>
      <c r="M267" s="29"/>
      <c r="N267" s="29"/>
      <c r="O267" s="29"/>
      <c r="P267" s="29"/>
      <c r="Q267" s="29"/>
      <c r="R267" s="29"/>
      <c r="S267" s="29"/>
      <c r="T267" s="29"/>
      <c r="U267" s="29"/>
      <c r="V267" s="812"/>
      <c r="W267" s="812"/>
      <c r="X267" s="812"/>
      <c r="Y267" s="812"/>
    </row>
    <row r="268" spans="2:25" ht="15" customHeight="1" x14ac:dyDescent="0.2">
      <c r="B268" s="29"/>
      <c r="C268" s="392"/>
      <c r="D268" s="29"/>
      <c r="E268" s="29"/>
      <c r="F268" s="29"/>
      <c r="G268" s="29"/>
      <c r="H268" s="29"/>
      <c r="I268" s="29"/>
      <c r="J268" s="29"/>
      <c r="K268" s="29"/>
      <c r="L268" s="29"/>
      <c r="M268" s="29"/>
      <c r="N268" s="29"/>
      <c r="O268" s="29"/>
      <c r="P268" s="29"/>
      <c r="Q268" s="29"/>
      <c r="R268" s="29"/>
      <c r="S268" s="29"/>
      <c r="T268" s="29"/>
      <c r="U268" s="29"/>
      <c r="V268" s="812"/>
      <c r="W268" s="812"/>
      <c r="X268" s="812"/>
      <c r="Y268" s="812"/>
    </row>
    <row r="269" spans="2:25" ht="15" customHeight="1" x14ac:dyDescent="0.2">
      <c r="B269" s="29"/>
      <c r="C269" s="392"/>
      <c r="D269" s="29"/>
      <c r="E269" s="29"/>
      <c r="F269" s="29"/>
      <c r="G269" s="29"/>
      <c r="H269" s="29"/>
      <c r="I269" s="29"/>
      <c r="J269" s="29"/>
      <c r="K269" s="29"/>
      <c r="L269" s="29"/>
      <c r="M269" s="29"/>
      <c r="N269" s="29"/>
      <c r="O269" s="29"/>
      <c r="P269" s="29"/>
      <c r="Q269" s="29"/>
      <c r="R269" s="29"/>
      <c r="S269" s="29"/>
      <c r="T269" s="29"/>
      <c r="U269" s="29"/>
      <c r="V269" s="812"/>
      <c r="W269" s="812"/>
      <c r="X269" s="812"/>
      <c r="Y269" s="812"/>
    </row>
    <row r="270" spans="2:25" ht="15" customHeight="1" x14ac:dyDescent="0.2">
      <c r="B270" s="29"/>
      <c r="C270" s="392"/>
      <c r="D270" s="29"/>
      <c r="E270" s="29"/>
      <c r="F270" s="29"/>
      <c r="G270" s="29"/>
      <c r="H270" s="29"/>
      <c r="I270" s="29"/>
      <c r="J270" s="29"/>
      <c r="K270" s="29"/>
      <c r="L270" s="29"/>
      <c r="M270" s="29"/>
      <c r="N270" s="29"/>
      <c r="O270" s="29"/>
      <c r="P270" s="29"/>
      <c r="Q270" s="29"/>
      <c r="R270" s="29"/>
      <c r="S270" s="29"/>
      <c r="T270" s="29"/>
      <c r="U270" s="29"/>
      <c r="V270" s="812"/>
      <c r="W270" s="812"/>
      <c r="X270" s="812"/>
      <c r="Y270" s="812"/>
    </row>
    <row r="271" spans="2:25" ht="15" customHeight="1" x14ac:dyDescent="0.2">
      <c r="B271" s="29"/>
      <c r="C271" s="392"/>
      <c r="D271" s="29"/>
      <c r="E271" s="29"/>
      <c r="F271" s="29"/>
      <c r="G271" s="29"/>
      <c r="H271" s="29"/>
      <c r="I271" s="29"/>
      <c r="J271" s="29"/>
      <c r="K271" s="29"/>
      <c r="L271" s="29"/>
      <c r="M271" s="29"/>
      <c r="N271" s="29"/>
      <c r="O271" s="29"/>
      <c r="P271" s="29"/>
      <c r="Q271" s="29"/>
      <c r="R271" s="29"/>
      <c r="S271" s="29"/>
      <c r="T271" s="29"/>
      <c r="U271" s="29"/>
      <c r="V271" s="812"/>
      <c r="W271" s="812"/>
      <c r="X271" s="812"/>
      <c r="Y271" s="812"/>
    </row>
    <row r="272" spans="2:25" ht="15" customHeight="1" x14ac:dyDescent="0.2">
      <c r="B272" s="29"/>
      <c r="C272" s="392"/>
      <c r="D272" s="29"/>
      <c r="E272" s="29"/>
      <c r="F272" s="29"/>
      <c r="G272" s="29"/>
      <c r="H272" s="29"/>
      <c r="I272" s="29"/>
      <c r="J272" s="29"/>
      <c r="K272" s="29"/>
      <c r="L272" s="29"/>
      <c r="M272" s="29"/>
      <c r="N272" s="29"/>
      <c r="O272" s="29"/>
      <c r="P272" s="29"/>
      <c r="Q272" s="29"/>
      <c r="R272" s="29"/>
      <c r="S272" s="29"/>
      <c r="T272" s="29"/>
      <c r="U272" s="29"/>
      <c r="V272" s="812"/>
      <c r="W272" s="812"/>
      <c r="X272" s="812"/>
      <c r="Y272" s="812"/>
    </row>
    <row r="273" spans="2:25" ht="15" customHeight="1" x14ac:dyDescent="0.2">
      <c r="B273" s="29"/>
      <c r="C273" s="392"/>
      <c r="D273" s="29"/>
      <c r="E273" s="29"/>
      <c r="F273" s="29"/>
      <c r="G273" s="29"/>
      <c r="H273" s="29"/>
      <c r="I273" s="29"/>
      <c r="J273" s="29"/>
      <c r="K273" s="29"/>
      <c r="L273" s="29"/>
      <c r="M273" s="29"/>
      <c r="N273" s="29"/>
      <c r="O273" s="29"/>
      <c r="P273" s="29"/>
      <c r="Q273" s="29"/>
      <c r="R273" s="29"/>
      <c r="S273" s="29"/>
      <c r="T273" s="29"/>
      <c r="U273" s="29"/>
      <c r="V273" s="812"/>
      <c r="W273" s="812"/>
      <c r="X273" s="812"/>
      <c r="Y273" s="812"/>
    </row>
    <row r="274" spans="2:25" ht="15" customHeight="1" x14ac:dyDescent="0.2">
      <c r="B274" s="29"/>
      <c r="C274" s="392"/>
      <c r="D274" s="29"/>
      <c r="E274" s="29"/>
      <c r="F274" s="29"/>
      <c r="G274" s="29"/>
      <c r="H274" s="29"/>
      <c r="I274" s="29"/>
      <c r="J274" s="29"/>
      <c r="K274" s="29"/>
      <c r="L274" s="29"/>
      <c r="M274" s="29"/>
      <c r="N274" s="29"/>
      <c r="O274" s="29"/>
      <c r="P274" s="29"/>
      <c r="Q274" s="29"/>
      <c r="R274" s="29"/>
      <c r="S274" s="29"/>
      <c r="T274" s="29"/>
      <c r="U274" s="29"/>
      <c r="V274" s="812"/>
      <c r="W274" s="812"/>
      <c r="X274" s="812"/>
      <c r="Y274" s="812"/>
    </row>
    <row r="275" spans="2:25" ht="15" customHeight="1" x14ac:dyDescent="0.2">
      <c r="B275" s="29"/>
      <c r="C275" s="392"/>
      <c r="D275" s="29"/>
      <c r="E275" s="29"/>
      <c r="F275" s="29"/>
      <c r="G275" s="29"/>
      <c r="H275" s="29"/>
      <c r="I275" s="29"/>
      <c r="J275" s="29"/>
      <c r="K275" s="29"/>
      <c r="L275" s="29"/>
      <c r="M275" s="29"/>
      <c r="N275" s="29"/>
      <c r="O275" s="29"/>
      <c r="P275" s="29"/>
      <c r="Q275" s="29"/>
      <c r="R275" s="29"/>
      <c r="S275" s="29"/>
      <c r="T275" s="29"/>
      <c r="U275" s="29"/>
      <c r="V275" s="812"/>
      <c r="W275" s="812"/>
      <c r="X275" s="812"/>
      <c r="Y275" s="812"/>
    </row>
    <row r="276" spans="2:25" ht="15" customHeight="1" x14ac:dyDescent="0.2">
      <c r="B276" s="29"/>
      <c r="C276" s="392"/>
      <c r="D276" s="29"/>
      <c r="E276" s="29"/>
      <c r="F276" s="29"/>
      <c r="G276" s="29"/>
      <c r="H276" s="29"/>
      <c r="I276" s="29"/>
      <c r="J276" s="29"/>
      <c r="K276" s="29"/>
      <c r="L276" s="29"/>
      <c r="M276" s="29"/>
      <c r="N276" s="29"/>
      <c r="O276" s="29"/>
      <c r="P276" s="29"/>
      <c r="Q276" s="29"/>
      <c r="R276" s="29"/>
      <c r="S276" s="29"/>
      <c r="T276" s="29"/>
      <c r="U276" s="29"/>
      <c r="V276" s="812"/>
      <c r="W276" s="812"/>
      <c r="X276" s="812"/>
      <c r="Y276" s="812"/>
    </row>
    <row r="277" spans="2:25" ht="15" customHeight="1" x14ac:dyDescent="0.2">
      <c r="B277" s="29"/>
      <c r="C277" s="392"/>
      <c r="D277" s="29"/>
      <c r="E277" s="29"/>
      <c r="F277" s="29"/>
      <c r="G277" s="29"/>
      <c r="H277" s="29"/>
      <c r="I277" s="29"/>
      <c r="J277" s="29"/>
      <c r="K277" s="29"/>
      <c r="L277" s="29"/>
      <c r="M277" s="29"/>
      <c r="N277" s="29"/>
      <c r="O277" s="29"/>
      <c r="P277" s="29"/>
      <c r="Q277" s="29"/>
      <c r="R277" s="29"/>
      <c r="S277" s="29"/>
      <c r="T277" s="29"/>
      <c r="U277" s="29"/>
      <c r="V277" s="812"/>
      <c r="W277" s="812"/>
      <c r="X277" s="812"/>
      <c r="Y277" s="812"/>
    </row>
    <row r="278" spans="2:25" ht="15" customHeight="1" x14ac:dyDescent="0.2">
      <c r="B278" s="29"/>
      <c r="C278" s="392"/>
      <c r="D278" s="29"/>
      <c r="E278" s="29"/>
      <c r="F278" s="29"/>
      <c r="G278" s="29"/>
      <c r="H278" s="29"/>
      <c r="I278" s="29"/>
      <c r="J278" s="29"/>
      <c r="K278" s="29"/>
      <c r="L278" s="29"/>
      <c r="M278" s="29"/>
      <c r="N278" s="29"/>
      <c r="O278" s="29"/>
      <c r="P278" s="29"/>
      <c r="Q278" s="29"/>
      <c r="R278" s="29"/>
      <c r="S278" s="29"/>
      <c r="T278" s="29"/>
      <c r="U278" s="29"/>
      <c r="V278" s="812"/>
      <c r="W278" s="812"/>
      <c r="X278" s="812"/>
      <c r="Y278" s="812"/>
    </row>
    <row r="279" spans="2:25" ht="15" customHeight="1" x14ac:dyDescent="0.2">
      <c r="B279" s="29"/>
      <c r="C279" s="392"/>
      <c r="D279" s="29"/>
      <c r="E279" s="29"/>
      <c r="F279" s="29"/>
      <c r="G279" s="29"/>
      <c r="H279" s="29"/>
      <c r="I279" s="29"/>
      <c r="J279" s="29"/>
      <c r="K279" s="29"/>
      <c r="L279" s="29"/>
      <c r="M279" s="29"/>
      <c r="N279" s="29"/>
      <c r="O279" s="29"/>
      <c r="P279" s="29"/>
      <c r="Q279" s="29"/>
      <c r="R279" s="29"/>
      <c r="S279" s="29"/>
      <c r="T279" s="29"/>
      <c r="U279" s="29"/>
      <c r="V279" s="812"/>
      <c r="W279" s="812"/>
      <c r="X279" s="812"/>
      <c r="Y279" s="812"/>
    </row>
    <row r="280" spans="2:25" ht="15" customHeight="1" x14ac:dyDescent="0.2">
      <c r="B280" s="29"/>
      <c r="C280" s="392"/>
      <c r="D280" s="29"/>
      <c r="E280" s="29"/>
      <c r="F280" s="29"/>
      <c r="G280" s="29"/>
      <c r="H280" s="29"/>
      <c r="I280" s="29"/>
      <c r="J280" s="29"/>
      <c r="K280" s="29"/>
      <c r="L280" s="29"/>
      <c r="M280" s="29"/>
      <c r="N280" s="29"/>
      <c r="O280" s="29"/>
      <c r="P280" s="29"/>
      <c r="Q280" s="29"/>
      <c r="R280" s="29"/>
      <c r="S280" s="29"/>
      <c r="T280" s="29"/>
      <c r="U280" s="29"/>
      <c r="V280" s="812"/>
      <c r="W280" s="812"/>
      <c r="X280" s="812"/>
      <c r="Y280" s="812"/>
    </row>
    <row r="281" spans="2:25" ht="15" customHeight="1" x14ac:dyDescent="0.2">
      <c r="B281" s="29"/>
      <c r="C281" s="392"/>
      <c r="D281" s="29"/>
      <c r="E281" s="29"/>
      <c r="F281" s="29"/>
      <c r="G281" s="29"/>
      <c r="H281" s="29"/>
      <c r="I281" s="29"/>
      <c r="J281" s="29"/>
      <c r="K281" s="29"/>
      <c r="L281" s="29"/>
      <c r="M281" s="29"/>
      <c r="N281" s="29"/>
      <c r="O281" s="29"/>
      <c r="P281" s="29"/>
      <c r="Q281" s="29"/>
      <c r="R281" s="29"/>
      <c r="S281" s="29"/>
      <c r="T281" s="29"/>
      <c r="U281" s="29"/>
      <c r="V281" s="812"/>
      <c r="W281" s="812"/>
      <c r="X281" s="812"/>
      <c r="Y281" s="812"/>
    </row>
    <row r="282" spans="2:25" ht="15" customHeight="1" x14ac:dyDescent="0.2">
      <c r="B282" s="29"/>
      <c r="C282" s="392"/>
      <c r="D282" s="29"/>
      <c r="E282" s="29"/>
      <c r="F282" s="29"/>
      <c r="G282" s="29"/>
      <c r="H282" s="29"/>
      <c r="I282" s="29"/>
      <c r="J282" s="29"/>
      <c r="K282" s="29"/>
      <c r="L282" s="29"/>
      <c r="M282" s="29"/>
      <c r="N282" s="29"/>
      <c r="O282" s="29"/>
      <c r="P282" s="29"/>
      <c r="Q282" s="29"/>
      <c r="R282" s="29"/>
      <c r="S282" s="29"/>
      <c r="T282" s="29"/>
      <c r="U282" s="29"/>
      <c r="V282" s="812"/>
      <c r="W282" s="812"/>
      <c r="X282" s="812"/>
      <c r="Y282" s="812"/>
    </row>
    <row r="283" spans="2:25" ht="15" customHeight="1" x14ac:dyDescent="0.2">
      <c r="B283" s="29"/>
      <c r="C283" s="392"/>
      <c r="D283" s="29"/>
      <c r="E283" s="29"/>
      <c r="F283" s="29"/>
      <c r="G283" s="29"/>
      <c r="H283" s="29"/>
      <c r="I283" s="29"/>
      <c r="J283" s="29"/>
      <c r="K283" s="29"/>
      <c r="L283" s="29"/>
      <c r="M283" s="29"/>
      <c r="N283" s="29"/>
      <c r="O283" s="29"/>
      <c r="P283" s="29"/>
      <c r="Q283" s="29"/>
      <c r="R283" s="29"/>
      <c r="S283" s="29"/>
      <c r="T283" s="29"/>
      <c r="U283" s="29"/>
      <c r="V283" s="812"/>
      <c r="W283" s="812"/>
      <c r="X283" s="812"/>
      <c r="Y283" s="812"/>
    </row>
    <row r="284" spans="2:25" ht="15" customHeight="1" x14ac:dyDescent="0.2">
      <c r="B284" s="29"/>
      <c r="C284" s="392"/>
      <c r="D284" s="29"/>
      <c r="E284" s="29"/>
      <c r="F284" s="29"/>
      <c r="G284" s="29"/>
      <c r="H284" s="29"/>
      <c r="I284" s="29"/>
      <c r="J284" s="29"/>
      <c r="K284" s="29"/>
      <c r="L284" s="29"/>
      <c r="M284" s="29"/>
      <c r="N284" s="29"/>
      <c r="O284" s="29"/>
      <c r="P284" s="29"/>
      <c r="Q284" s="29"/>
      <c r="R284" s="29"/>
      <c r="S284" s="29"/>
      <c r="T284" s="29"/>
      <c r="U284" s="29"/>
      <c r="V284" s="812"/>
      <c r="W284" s="812"/>
      <c r="X284" s="812"/>
      <c r="Y284" s="812"/>
    </row>
    <row r="285" spans="2:25" ht="15" customHeight="1" x14ac:dyDescent="0.2">
      <c r="B285" s="29"/>
      <c r="C285" s="392"/>
      <c r="D285" s="29"/>
      <c r="E285" s="29"/>
      <c r="F285" s="29"/>
      <c r="G285" s="29"/>
      <c r="H285" s="29"/>
      <c r="I285" s="29"/>
      <c r="J285" s="29"/>
      <c r="K285" s="29"/>
      <c r="L285" s="29"/>
      <c r="M285" s="29"/>
      <c r="N285" s="29"/>
      <c r="O285" s="29"/>
      <c r="P285" s="29"/>
      <c r="Q285" s="29"/>
      <c r="R285" s="29"/>
      <c r="S285" s="29"/>
      <c r="T285" s="29"/>
      <c r="U285" s="29"/>
      <c r="V285" s="812"/>
      <c r="W285" s="812"/>
      <c r="X285" s="812"/>
      <c r="Y285" s="812"/>
    </row>
    <row r="286" spans="2:25" ht="15" customHeight="1" x14ac:dyDescent="0.2">
      <c r="B286" s="29"/>
      <c r="C286" s="392"/>
      <c r="D286" s="29"/>
      <c r="E286" s="29"/>
      <c r="F286" s="29"/>
      <c r="G286" s="29"/>
      <c r="H286" s="29"/>
      <c r="I286" s="29"/>
      <c r="J286" s="29"/>
      <c r="K286" s="29"/>
      <c r="L286" s="29"/>
      <c r="M286" s="29"/>
      <c r="N286" s="29"/>
      <c r="O286" s="29"/>
      <c r="P286" s="29"/>
      <c r="Q286" s="29"/>
      <c r="R286" s="29"/>
      <c r="S286" s="29"/>
      <c r="T286" s="29"/>
      <c r="U286" s="29"/>
      <c r="V286" s="812"/>
      <c r="W286" s="812"/>
      <c r="X286" s="812"/>
      <c r="Y286" s="812"/>
    </row>
    <row r="287" spans="2:25" ht="15" customHeight="1" x14ac:dyDescent="0.2">
      <c r="B287" s="29"/>
      <c r="C287" s="392"/>
      <c r="D287" s="29"/>
      <c r="E287" s="29"/>
      <c r="F287" s="29"/>
      <c r="G287" s="29"/>
      <c r="H287" s="29"/>
      <c r="I287" s="29"/>
      <c r="J287" s="29"/>
      <c r="K287" s="29"/>
      <c r="L287" s="29"/>
      <c r="M287" s="29"/>
      <c r="N287" s="29"/>
      <c r="O287" s="29"/>
      <c r="P287" s="29"/>
      <c r="Q287" s="29"/>
      <c r="R287" s="29"/>
      <c r="S287" s="29"/>
      <c r="T287" s="29"/>
      <c r="U287" s="29"/>
      <c r="V287" s="812"/>
      <c r="W287" s="812"/>
      <c r="X287" s="812"/>
      <c r="Y287" s="812"/>
    </row>
    <row r="288" spans="2:25" ht="15" customHeight="1" x14ac:dyDescent="0.2">
      <c r="B288" s="29"/>
      <c r="C288" s="392"/>
      <c r="D288" s="29"/>
      <c r="E288" s="29"/>
      <c r="F288" s="29"/>
      <c r="G288" s="29"/>
      <c r="H288" s="29"/>
      <c r="I288" s="29"/>
      <c r="J288" s="29"/>
      <c r="K288" s="29"/>
      <c r="L288" s="29"/>
      <c r="M288" s="29"/>
      <c r="N288" s="29"/>
      <c r="O288" s="29"/>
      <c r="P288" s="29"/>
      <c r="Q288" s="29"/>
      <c r="R288" s="29"/>
      <c r="S288" s="29"/>
      <c r="T288" s="29"/>
      <c r="U288" s="29"/>
      <c r="V288" s="812"/>
      <c r="W288" s="812"/>
      <c r="X288" s="812"/>
      <c r="Y288" s="812"/>
    </row>
    <row r="289" spans="2:25" ht="15" customHeight="1" x14ac:dyDescent="0.2">
      <c r="B289" s="29"/>
      <c r="C289" s="392"/>
      <c r="D289" s="29"/>
      <c r="E289" s="29"/>
      <c r="F289" s="29"/>
      <c r="G289" s="29"/>
      <c r="H289" s="29"/>
      <c r="I289" s="29"/>
      <c r="J289" s="29"/>
      <c r="K289" s="29"/>
      <c r="L289" s="29"/>
      <c r="M289" s="29"/>
      <c r="N289" s="29"/>
      <c r="O289" s="29"/>
      <c r="P289" s="29"/>
      <c r="Q289" s="29"/>
      <c r="R289" s="29"/>
      <c r="S289" s="29"/>
      <c r="T289" s="29"/>
      <c r="U289" s="29"/>
      <c r="V289" s="812"/>
      <c r="W289" s="812"/>
      <c r="X289" s="812"/>
      <c r="Y289" s="812"/>
    </row>
    <row r="290" spans="2:25" ht="15" customHeight="1" x14ac:dyDescent="0.2">
      <c r="B290" s="29"/>
      <c r="C290" s="392"/>
      <c r="D290" s="29"/>
      <c r="E290" s="29"/>
      <c r="F290" s="29"/>
      <c r="G290" s="29"/>
      <c r="H290" s="29"/>
      <c r="I290" s="29"/>
      <c r="J290" s="29"/>
      <c r="K290" s="29"/>
      <c r="L290" s="29"/>
      <c r="M290" s="29"/>
      <c r="N290" s="29"/>
      <c r="O290" s="29"/>
      <c r="P290" s="29"/>
      <c r="Q290" s="29"/>
      <c r="R290" s="29"/>
      <c r="S290" s="29"/>
      <c r="T290" s="29"/>
      <c r="U290" s="29"/>
      <c r="V290" s="812"/>
      <c r="W290" s="812"/>
      <c r="X290" s="812"/>
      <c r="Y290" s="812"/>
    </row>
    <row r="291" spans="2:25" ht="15" customHeight="1" x14ac:dyDescent="0.2">
      <c r="B291" s="29"/>
      <c r="C291" s="392"/>
      <c r="D291" s="29"/>
      <c r="E291" s="29"/>
      <c r="F291" s="29"/>
      <c r="G291" s="29"/>
      <c r="H291" s="29"/>
      <c r="I291" s="29"/>
      <c r="J291" s="29"/>
      <c r="K291" s="29"/>
      <c r="L291" s="29"/>
      <c r="M291" s="29"/>
      <c r="N291" s="29"/>
      <c r="O291" s="29"/>
      <c r="P291" s="29"/>
      <c r="Q291" s="29"/>
      <c r="R291" s="29"/>
      <c r="S291" s="29"/>
      <c r="T291" s="29"/>
      <c r="U291" s="29"/>
      <c r="V291" s="812"/>
      <c r="W291" s="812"/>
      <c r="X291" s="812"/>
      <c r="Y291" s="812"/>
    </row>
    <row r="292" spans="2:25" ht="15" customHeight="1" x14ac:dyDescent="0.2">
      <c r="B292" s="29"/>
      <c r="C292" s="392"/>
      <c r="D292" s="29"/>
      <c r="E292" s="29"/>
      <c r="F292" s="29"/>
      <c r="G292" s="29"/>
      <c r="H292" s="29"/>
      <c r="I292" s="29"/>
      <c r="J292" s="29"/>
      <c r="K292" s="29"/>
      <c r="L292" s="29"/>
      <c r="M292" s="29"/>
      <c r="N292" s="29"/>
      <c r="O292" s="29"/>
      <c r="P292" s="29"/>
      <c r="Q292" s="29"/>
      <c r="R292" s="29"/>
      <c r="S292" s="29"/>
      <c r="T292" s="29"/>
      <c r="U292" s="29"/>
      <c r="V292" s="812"/>
      <c r="W292" s="812"/>
      <c r="X292" s="812"/>
      <c r="Y292" s="812"/>
    </row>
    <row r="293" spans="2:25" ht="15" customHeight="1" x14ac:dyDescent="0.2">
      <c r="B293" s="29"/>
      <c r="C293" s="392"/>
      <c r="D293" s="29"/>
      <c r="E293" s="29"/>
      <c r="F293" s="29"/>
      <c r="G293" s="29"/>
      <c r="H293" s="29"/>
      <c r="I293" s="29"/>
      <c r="J293" s="29"/>
      <c r="K293" s="29"/>
      <c r="L293" s="29"/>
      <c r="M293" s="29"/>
      <c r="N293" s="29"/>
      <c r="O293" s="29"/>
      <c r="P293" s="29"/>
      <c r="Q293" s="29"/>
      <c r="R293" s="29"/>
      <c r="S293" s="29"/>
      <c r="T293" s="29"/>
      <c r="U293" s="29"/>
      <c r="V293" s="812"/>
      <c r="W293" s="812"/>
      <c r="X293" s="812"/>
      <c r="Y293" s="812"/>
    </row>
    <row r="294" spans="2:25" ht="15" customHeight="1" x14ac:dyDescent="0.2">
      <c r="B294" s="29"/>
      <c r="C294" s="392"/>
      <c r="D294" s="29"/>
      <c r="E294" s="29"/>
      <c r="F294" s="29"/>
      <c r="G294" s="29"/>
      <c r="H294" s="29"/>
      <c r="I294" s="29"/>
      <c r="J294" s="29"/>
      <c r="K294" s="29"/>
      <c r="L294" s="29"/>
      <c r="M294" s="29"/>
      <c r="N294" s="29"/>
      <c r="O294" s="29"/>
      <c r="P294" s="29"/>
      <c r="Q294" s="29"/>
      <c r="R294" s="29"/>
      <c r="S294" s="29"/>
      <c r="T294" s="29"/>
      <c r="U294" s="29"/>
      <c r="V294" s="812"/>
      <c r="W294" s="812"/>
      <c r="X294" s="812"/>
      <c r="Y294" s="812"/>
    </row>
    <row r="295" spans="2:25" ht="15" customHeight="1" x14ac:dyDescent="0.2">
      <c r="B295" s="29"/>
      <c r="C295" s="392"/>
      <c r="D295" s="29"/>
      <c r="E295" s="29"/>
      <c r="F295" s="29"/>
      <c r="G295" s="29"/>
      <c r="H295" s="29"/>
      <c r="I295" s="29"/>
      <c r="J295" s="29"/>
      <c r="K295" s="29"/>
      <c r="L295" s="29"/>
      <c r="M295" s="29"/>
      <c r="N295" s="29"/>
      <c r="O295" s="29"/>
      <c r="P295" s="29"/>
      <c r="Q295" s="29"/>
      <c r="R295" s="29"/>
      <c r="S295" s="29"/>
      <c r="T295" s="29"/>
      <c r="U295" s="29"/>
      <c r="V295" s="812"/>
      <c r="W295" s="812"/>
      <c r="X295" s="812"/>
      <c r="Y295" s="812"/>
    </row>
    <row r="296" spans="2:25" ht="15" customHeight="1" x14ac:dyDescent="0.2">
      <c r="B296" s="29"/>
      <c r="C296" s="392"/>
      <c r="D296" s="29"/>
      <c r="E296" s="29"/>
      <c r="F296" s="29"/>
      <c r="G296" s="29"/>
      <c r="H296" s="29"/>
      <c r="I296" s="29"/>
      <c r="J296" s="29"/>
      <c r="K296" s="29"/>
      <c r="L296" s="29"/>
      <c r="M296" s="29"/>
      <c r="N296" s="29"/>
      <c r="O296" s="29"/>
      <c r="P296" s="29"/>
      <c r="Q296" s="29"/>
      <c r="R296" s="29"/>
      <c r="S296" s="29"/>
      <c r="T296" s="29"/>
      <c r="U296" s="29"/>
      <c r="V296" s="812"/>
      <c r="W296" s="812"/>
      <c r="X296" s="812"/>
      <c r="Y296" s="812"/>
    </row>
    <row r="297" spans="2:25" ht="15" customHeight="1" x14ac:dyDescent="0.2">
      <c r="B297" s="29"/>
      <c r="C297" s="392"/>
      <c r="D297" s="29"/>
      <c r="E297" s="29"/>
      <c r="F297" s="29"/>
      <c r="G297" s="29"/>
      <c r="H297" s="29"/>
      <c r="I297" s="29"/>
      <c r="J297" s="29"/>
      <c r="K297" s="29"/>
      <c r="L297" s="29"/>
      <c r="M297" s="29"/>
      <c r="N297" s="29"/>
      <c r="O297" s="29"/>
      <c r="P297" s="29"/>
      <c r="Q297" s="29"/>
      <c r="R297" s="29"/>
      <c r="S297" s="29"/>
      <c r="T297" s="29"/>
      <c r="U297" s="29"/>
      <c r="V297" s="812"/>
      <c r="W297" s="812"/>
      <c r="X297" s="812"/>
      <c r="Y297" s="812"/>
    </row>
    <row r="298" spans="2:25" ht="15" customHeight="1" x14ac:dyDescent="0.2">
      <c r="B298" s="29"/>
      <c r="C298" s="392"/>
      <c r="D298" s="29"/>
      <c r="E298" s="29"/>
      <c r="F298" s="29"/>
      <c r="G298" s="29"/>
      <c r="H298" s="29"/>
      <c r="I298" s="29"/>
      <c r="J298" s="29"/>
      <c r="K298" s="29"/>
      <c r="L298" s="29"/>
      <c r="M298" s="29"/>
      <c r="N298" s="29"/>
      <c r="O298" s="29"/>
      <c r="P298" s="29"/>
      <c r="Q298" s="29"/>
      <c r="R298" s="29"/>
      <c r="S298" s="29"/>
      <c r="T298" s="29"/>
      <c r="U298" s="29"/>
      <c r="V298" s="812"/>
      <c r="W298" s="812"/>
      <c r="X298" s="812"/>
      <c r="Y298" s="812"/>
    </row>
    <row r="299" spans="2:25" ht="15" customHeight="1" x14ac:dyDescent="0.2">
      <c r="B299" s="29"/>
      <c r="C299" s="392"/>
      <c r="D299" s="29"/>
      <c r="E299" s="29"/>
      <c r="F299" s="29"/>
      <c r="G299" s="29"/>
      <c r="H299" s="29"/>
      <c r="I299" s="29"/>
      <c r="J299" s="29"/>
      <c r="K299" s="29"/>
      <c r="L299" s="29"/>
      <c r="M299" s="29"/>
      <c r="N299" s="29"/>
      <c r="O299" s="29"/>
      <c r="P299" s="29"/>
      <c r="Q299" s="29"/>
      <c r="R299" s="29"/>
      <c r="S299" s="29"/>
      <c r="T299" s="29"/>
      <c r="U299" s="29"/>
      <c r="V299" s="812"/>
      <c r="W299" s="812"/>
      <c r="X299" s="812"/>
      <c r="Y299" s="812"/>
    </row>
    <row r="300" spans="2:25" ht="15" customHeight="1" x14ac:dyDescent="0.2">
      <c r="B300" s="29"/>
      <c r="C300" s="392"/>
      <c r="D300" s="29"/>
      <c r="E300" s="29"/>
      <c r="F300" s="29"/>
      <c r="G300" s="29"/>
      <c r="H300" s="29"/>
      <c r="I300" s="29"/>
      <c r="J300" s="29"/>
      <c r="K300" s="29"/>
      <c r="L300" s="29"/>
      <c r="M300" s="29"/>
      <c r="N300" s="29"/>
      <c r="O300" s="29"/>
      <c r="P300" s="29"/>
      <c r="Q300" s="29"/>
      <c r="R300" s="29"/>
      <c r="S300" s="29"/>
      <c r="T300" s="29"/>
      <c r="U300" s="29"/>
      <c r="V300" s="812"/>
      <c r="W300" s="812"/>
      <c r="X300" s="812"/>
      <c r="Y300" s="812"/>
    </row>
    <row r="301" spans="2:25" ht="15" customHeight="1" x14ac:dyDescent="0.2">
      <c r="B301" s="29"/>
      <c r="C301" s="392"/>
      <c r="D301" s="29"/>
      <c r="E301" s="29"/>
      <c r="F301" s="29"/>
      <c r="G301" s="29"/>
      <c r="H301" s="29"/>
      <c r="I301" s="29"/>
      <c r="J301" s="29"/>
      <c r="K301" s="29"/>
      <c r="L301" s="29"/>
      <c r="M301" s="29"/>
      <c r="N301" s="29"/>
      <c r="O301" s="29"/>
      <c r="P301" s="29"/>
      <c r="Q301" s="29"/>
      <c r="R301" s="29"/>
      <c r="S301" s="29"/>
      <c r="T301" s="29"/>
      <c r="U301" s="29"/>
      <c r="V301" s="812"/>
      <c r="W301" s="812"/>
      <c r="X301" s="812"/>
      <c r="Y301" s="812"/>
    </row>
    <row r="302" spans="2:25" ht="15" customHeight="1" x14ac:dyDescent="0.2">
      <c r="B302" s="29"/>
      <c r="C302" s="392"/>
      <c r="D302" s="29"/>
      <c r="E302" s="29"/>
      <c r="F302" s="29"/>
      <c r="G302" s="29"/>
      <c r="H302" s="29"/>
      <c r="I302" s="29"/>
      <c r="J302" s="29"/>
      <c r="K302" s="29"/>
      <c r="L302" s="29"/>
      <c r="M302" s="29"/>
      <c r="N302" s="29"/>
      <c r="O302" s="29"/>
      <c r="P302" s="29"/>
      <c r="Q302" s="29"/>
      <c r="R302" s="29"/>
      <c r="S302" s="29"/>
      <c r="T302" s="29"/>
      <c r="U302" s="29"/>
      <c r="V302" s="812"/>
      <c r="W302" s="812"/>
      <c r="X302" s="812"/>
      <c r="Y302" s="812"/>
    </row>
    <row r="303" spans="2:25" ht="15" customHeight="1" x14ac:dyDescent="0.2">
      <c r="B303" s="29"/>
      <c r="C303" s="392"/>
      <c r="D303" s="29"/>
      <c r="E303" s="29"/>
      <c r="F303" s="29"/>
      <c r="G303" s="29"/>
      <c r="H303" s="29"/>
      <c r="I303" s="29"/>
      <c r="J303" s="29"/>
      <c r="K303" s="29"/>
      <c r="L303" s="29"/>
      <c r="M303" s="29"/>
      <c r="N303" s="29"/>
      <c r="O303" s="29"/>
      <c r="P303" s="29"/>
      <c r="Q303" s="29"/>
      <c r="R303" s="29"/>
      <c r="S303" s="29"/>
      <c r="T303" s="29"/>
      <c r="U303" s="29"/>
      <c r="V303" s="812"/>
      <c r="W303" s="812"/>
      <c r="X303" s="812"/>
      <c r="Y303" s="812"/>
    </row>
    <row r="304" spans="2:25" ht="15" customHeight="1" x14ac:dyDescent="0.2">
      <c r="B304" s="29"/>
      <c r="C304" s="392"/>
      <c r="D304" s="29"/>
      <c r="E304" s="29"/>
      <c r="F304" s="29"/>
      <c r="G304" s="29"/>
      <c r="H304" s="29"/>
      <c r="I304" s="29"/>
      <c r="J304" s="29"/>
      <c r="K304" s="29"/>
      <c r="L304" s="29"/>
      <c r="M304" s="29"/>
      <c r="N304" s="29"/>
      <c r="O304" s="29"/>
      <c r="P304" s="29"/>
      <c r="Q304" s="29"/>
      <c r="R304" s="29"/>
      <c r="S304" s="29"/>
      <c r="T304" s="29"/>
      <c r="U304" s="29"/>
      <c r="V304" s="812"/>
      <c r="W304" s="812"/>
      <c r="X304" s="812"/>
      <c r="Y304" s="812"/>
    </row>
    <row r="305" spans="2:25" ht="15" customHeight="1" x14ac:dyDescent="0.2">
      <c r="B305" s="29"/>
      <c r="C305" s="392"/>
      <c r="D305" s="29"/>
      <c r="E305" s="29"/>
      <c r="F305" s="29"/>
      <c r="G305" s="29"/>
      <c r="H305" s="29"/>
      <c r="I305" s="29"/>
      <c r="J305" s="29"/>
      <c r="K305" s="29"/>
      <c r="L305" s="29"/>
      <c r="M305" s="29"/>
      <c r="N305" s="29"/>
      <c r="O305" s="29"/>
      <c r="P305" s="29"/>
      <c r="Q305" s="29"/>
      <c r="R305" s="29"/>
      <c r="S305" s="29"/>
      <c r="T305" s="29"/>
      <c r="U305" s="29"/>
      <c r="V305" s="812"/>
      <c r="W305" s="812"/>
      <c r="X305" s="812"/>
      <c r="Y305" s="812"/>
    </row>
    <row r="306" spans="2:25" ht="15" customHeight="1" x14ac:dyDescent="0.2">
      <c r="B306" s="29"/>
      <c r="C306" s="392"/>
      <c r="D306" s="29"/>
      <c r="E306" s="29"/>
      <c r="F306" s="29"/>
      <c r="G306" s="29"/>
      <c r="H306" s="29"/>
      <c r="I306" s="29"/>
      <c r="J306" s="29"/>
      <c r="K306" s="29"/>
      <c r="L306" s="29"/>
      <c r="M306" s="29"/>
      <c r="N306" s="29"/>
      <c r="O306" s="29"/>
      <c r="P306" s="29"/>
      <c r="Q306" s="29"/>
      <c r="R306" s="29"/>
      <c r="S306" s="29"/>
      <c r="T306" s="29"/>
      <c r="U306" s="29"/>
      <c r="V306" s="812"/>
      <c r="W306" s="812"/>
      <c r="X306" s="812"/>
      <c r="Y306" s="812"/>
    </row>
    <row r="307" spans="2:25" ht="15" customHeight="1" x14ac:dyDescent="0.2">
      <c r="B307" s="29"/>
      <c r="C307" s="392"/>
      <c r="D307" s="29"/>
      <c r="E307" s="29"/>
      <c r="F307" s="29"/>
      <c r="G307" s="29"/>
      <c r="H307" s="29"/>
      <c r="I307" s="29"/>
      <c r="J307" s="29"/>
      <c r="K307" s="29"/>
      <c r="L307" s="29"/>
      <c r="M307" s="29"/>
      <c r="N307" s="29"/>
      <c r="O307" s="29"/>
      <c r="P307" s="29"/>
      <c r="Q307" s="29"/>
      <c r="R307" s="29"/>
      <c r="S307" s="29"/>
      <c r="T307" s="29"/>
      <c r="U307" s="29"/>
      <c r="V307" s="812"/>
      <c r="W307" s="812"/>
      <c r="X307" s="812"/>
      <c r="Y307" s="812"/>
    </row>
    <row r="308" spans="2:25" ht="15" customHeight="1" x14ac:dyDescent="0.2">
      <c r="B308" s="29"/>
      <c r="C308" s="392"/>
      <c r="D308" s="29"/>
      <c r="E308" s="29"/>
      <c r="F308" s="29"/>
      <c r="G308" s="29"/>
      <c r="H308" s="29"/>
      <c r="I308" s="29"/>
      <c r="J308" s="29"/>
      <c r="K308" s="29"/>
      <c r="L308" s="29"/>
      <c r="M308" s="29"/>
      <c r="N308" s="29"/>
      <c r="O308" s="29"/>
      <c r="P308" s="29"/>
      <c r="Q308" s="29"/>
      <c r="R308" s="29"/>
      <c r="S308" s="29"/>
      <c r="T308" s="29"/>
      <c r="U308" s="29"/>
      <c r="V308" s="812"/>
      <c r="W308" s="812"/>
      <c r="X308" s="812"/>
      <c r="Y308" s="812"/>
    </row>
    <row r="309" spans="2:25" ht="15" customHeight="1" x14ac:dyDescent="0.2">
      <c r="B309" s="29"/>
      <c r="C309" s="392"/>
      <c r="D309" s="29"/>
      <c r="E309" s="29"/>
      <c r="F309" s="29"/>
      <c r="G309" s="29"/>
      <c r="H309" s="29"/>
      <c r="I309" s="29"/>
      <c r="J309" s="29"/>
      <c r="K309" s="29"/>
      <c r="L309" s="29"/>
      <c r="M309" s="29"/>
      <c r="N309" s="29"/>
      <c r="O309" s="29"/>
      <c r="P309" s="29"/>
      <c r="Q309" s="29"/>
      <c r="R309" s="29"/>
      <c r="S309" s="29"/>
      <c r="T309" s="29"/>
      <c r="U309" s="29"/>
      <c r="V309" s="812"/>
      <c r="W309" s="812"/>
      <c r="X309" s="812"/>
      <c r="Y309" s="812"/>
    </row>
    <row r="310" spans="2:25" ht="15" customHeight="1" x14ac:dyDescent="0.2">
      <c r="B310" s="29"/>
      <c r="C310" s="392"/>
      <c r="D310" s="29"/>
      <c r="E310" s="29"/>
      <c r="F310" s="29"/>
      <c r="G310" s="29"/>
      <c r="H310" s="29"/>
      <c r="I310" s="29"/>
      <c r="J310" s="29"/>
      <c r="K310" s="29"/>
      <c r="L310" s="29"/>
      <c r="M310" s="29"/>
      <c r="N310" s="29"/>
      <c r="O310" s="29"/>
      <c r="P310" s="29"/>
      <c r="Q310" s="29"/>
      <c r="R310" s="29"/>
      <c r="S310" s="29"/>
      <c r="T310" s="29"/>
      <c r="U310" s="29"/>
      <c r="V310" s="812"/>
      <c r="W310" s="812"/>
      <c r="X310" s="812"/>
      <c r="Y310" s="812"/>
    </row>
    <row r="311" spans="2:25" ht="15" customHeight="1" x14ac:dyDescent="0.2">
      <c r="B311" s="29"/>
      <c r="C311" s="392"/>
      <c r="D311" s="29"/>
      <c r="E311" s="29"/>
      <c r="F311" s="29"/>
      <c r="G311" s="29"/>
      <c r="H311" s="29"/>
      <c r="I311" s="29"/>
      <c r="J311" s="29"/>
      <c r="K311" s="29"/>
      <c r="L311" s="29"/>
      <c r="M311" s="29"/>
      <c r="N311" s="29"/>
      <c r="O311" s="29"/>
      <c r="P311" s="29"/>
      <c r="Q311" s="29"/>
      <c r="R311" s="29"/>
      <c r="S311" s="29"/>
      <c r="T311" s="29"/>
      <c r="U311" s="29"/>
      <c r="V311" s="812"/>
      <c r="W311" s="812"/>
      <c r="X311" s="812"/>
      <c r="Y311" s="812"/>
    </row>
    <row r="312" spans="2:25" ht="15" customHeight="1" x14ac:dyDescent="0.2">
      <c r="B312" s="29"/>
      <c r="C312" s="392"/>
      <c r="D312" s="29"/>
      <c r="E312" s="29"/>
      <c r="F312" s="29"/>
      <c r="G312" s="29"/>
      <c r="H312" s="29"/>
      <c r="I312" s="29"/>
      <c r="J312" s="29"/>
      <c r="K312" s="29"/>
      <c r="L312" s="29"/>
      <c r="M312" s="29"/>
      <c r="N312" s="29"/>
      <c r="O312" s="29"/>
      <c r="P312" s="29"/>
      <c r="Q312" s="29"/>
      <c r="R312" s="29"/>
      <c r="S312" s="29"/>
      <c r="T312" s="29"/>
      <c r="U312" s="29"/>
      <c r="V312" s="812"/>
      <c r="W312" s="812"/>
      <c r="X312" s="812"/>
      <c r="Y312" s="812"/>
    </row>
    <row r="313" spans="2:25" ht="15" customHeight="1" x14ac:dyDescent="0.2">
      <c r="B313" s="29"/>
      <c r="C313" s="392"/>
      <c r="D313" s="29"/>
      <c r="E313" s="29"/>
      <c r="F313" s="29"/>
      <c r="G313" s="29"/>
      <c r="H313" s="29"/>
      <c r="I313" s="29"/>
      <c r="J313" s="29"/>
      <c r="K313" s="29"/>
      <c r="L313" s="29"/>
      <c r="M313" s="29"/>
      <c r="N313" s="29"/>
      <c r="O313" s="29"/>
      <c r="P313" s="29"/>
      <c r="Q313" s="29"/>
      <c r="R313" s="29"/>
      <c r="S313" s="29"/>
      <c r="T313" s="29"/>
      <c r="U313" s="29"/>
      <c r="V313" s="812"/>
      <c r="W313" s="812"/>
      <c r="X313" s="812"/>
      <c r="Y313" s="812"/>
    </row>
    <row r="314" spans="2:25" ht="15" customHeight="1" x14ac:dyDescent="0.2">
      <c r="B314" s="29"/>
      <c r="C314" s="392"/>
      <c r="D314" s="29"/>
      <c r="E314" s="29"/>
      <c r="F314" s="29"/>
      <c r="G314" s="29"/>
      <c r="H314" s="29"/>
      <c r="I314" s="29"/>
      <c r="J314" s="29"/>
      <c r="K314" s="29"/>
      <c r="L314" s="29"/>
      <c r="M314" s="29"/>
      <c r="N314" s="29"/>
      <c r="O314" s="29"/>
      <c r="P314" s="29"/>
      <c r="Q314" s="29"/>
      <c r="R314" s="29"/>
      <c r="S314" s="29"/>
      <c r="T314" s="29"/>
      <c r="U314" s="29"/>
      <c r="V314" s="812"/>
      <c r="W314" s="812"/>
      <c r="X314" s="812"/>
      <c r="Y314" s="812"/>
    </row>
    <row r="315" spans="2:25" ht="15" customHeight="1" x14ac:dyDescent="0.2">
      <c r="B315" s="29"/>
      <c r="C315" s="392"/>
      <c r="D315" s="29"/>
      <c r="E315" s="29"/>
      <c r="F315" s="29"/>
      <c r="G315" s="29"/>
      <c r="H315" s="29"/>
      <c r="I315" s="29"/>
      <c r="J315" s="29"/>
      <c r="K315" s="29"/>
      <c r="L315" s="29"/>
      <c r="M315" s="29"/>
      <c r="N315" s="29"/>
      <c r="O315" s="29"/>
      <c r="P315" s="29"/>
      <c r="Q315" s="29"/>
      <c r="R315" s="29"/>
      <c r="S315" s="29"/>
      <c r="T315" s="29"/>
      <c r="U315" s="29"/>
      <c r="V315" s="812"/>
      <c r="W315" s="812"/>
      <c r="X315" s="812"/>
      <c r="Y315" s="812"/>
    </row>
    <row r="316" spans="2:25" ht="15" customHeight="1" x14ac:dyDescent="0.2">
      <c r="B316" s="29"/>
      <c r="C316" s="392"/>
      <c r="D316" s="29"/>
      <c r="E316" s="29"/>
      <c r="F316" s="29"/>
      <c r="G316" s="29"/>
      <c r="H316" s="29"/>
      <c r="I316" s="29"/>
      <c r="J316" s="29"/>
      <c r="K316" s="29"/>
      <c r="L316" s="29"/>
      <c r="M316" s="29"/>
      <c r="N316" s="29"/>
      <c r="O316" s="29"/>
      <c r="P316" s="29"/>
      <c r="Q316" s="29"/>
      <c r="R316" s="29"/>
      <c r="S316" s="29"/>
      <c r="T316" s="29"/>
      <c r="U316" s="29"/>
      <c r="V316" s="812"/>
      <c r="W316" s="812"/>
      <c r="X316" s="812"/>
      <c r="Y316" s="812"/>
    </row>
    <row r="317" spans="2:25" ht="15" customHeight="1" x14ac:dyDescent="0.2">
      <c r="B317" s="29"/>
      <c r="C317" s="392"/>
      <c r="D317" s="29"/>
      <c r="E317" s="29"/>
      <c r="F317" s="29"/>
      <c r="G317" s="29"/>
      <c r="H317" s="29"/>
      <c r="I317" s="29"/>
      <c r="J317" s="29"/>
      <c r="K317" s="29"/>
      <c r="L317" s="29"/>
      <c r="M317" s="29"/>
      <c r="N317" s="29"/>
      <c r="O317" s="29"/>
      <c r="P317" s="29"/>
      <c r="Q317" s="29"/>
      <c r="R317" s="29"/>
      <c r="S317" s="29"/>
      <c r="T317" s="29"/>
      <c r="U317" s="29"/>
      <c r="V317" s="812"/>
      <c r="W317" s="812"/>
      <c r="X317" s="812"/>
      <c r="Y317" s="812"/>
    </row>
    <row r="318" spans="2:25" ht="15" customHeight="1" x14ac:dyDescent="0.2">
      <c r="B318" s="29"/>
      <c r="C318" s="392"/>
      <c r="D318" s="29"/>
      <c r="E318" s="29"/>
      <c r="F318" s="29"/>
      <c r="G318" s="29"/>
      <c r="H318" s="29"/>
      <c r="I318" s="29"/>
      <c r="J318" s="29"/>
      <c r="K318" s="29"/>
      <c r="L318" s="29"/>
      <c r="M318" s="29"/>
      <c r="N318" s="29"/>
      <c r="O318" s="29"/>
      <c r="P318" s="29"/>
      <c r="Q318" s="29"/>
      <c r="R318" s="29"/>
      <c r="S318" s="29"/>
      <c r="T318" s="29"/>
      <c r="U318" s="29"/>
      <c r="V318" s="812"/>
      <c r="W318" s="812"/>
      <c r="X318" s="812"/>
      <c r="Y318" s="812"/>
    </row>
    <row r="319" spans="2:25" ht="15" customHeight="1" x14ac:dyDescent="0.2">
      <c r="B319" s="29"/>
      <c r="C319" s="392"/>
      <c r="D319" s="29"/>
      <c r="E319" s="29"/>
      <c r="F319" s="29"/>
      <c r="G319" s="29"/>
      <c r="H319" s="29"/>
      <c r="I319" s="29"/>
      <c r="J319" s="29"/>
      <c r="K319" s="29"/>
      <c r="L319" s="29"/>
      <c r="M319" s="29"/>
      <c r="N319" s="29"/>
      <c r="O319" s="29"/>
      <c r="P319" s="29"/>
      <c r="Q319" s="29"/>
      <c r="R319" s="29"/>
      <c r="S319" s="29"/>
      <c r="T319" s="29"/>
      <c r="U319" s="29"/>
      <c r="V319" s="812"/>
      <c r="W319" s="812"/>
      <c r="X319" s="812"/>
      <c r="Y319" s="812"/>
    </row>
    <row r="320" spans="2:25" ht="15" customHeight="1" x14ac:dyDescent="0.2">
      <c r="B320" s="29"/>
      <c r="C320" s="392"/>
      <c r="D320" s="29"/>
      <c r="E320" s="29"/>
      <c r="F320" s="29"/>
      <c r="G320" s="29"/>
      <c r="H320" s="29"/>
      <c r="I320" s="29"/>
      <c r="J320" s="29"/>
      <c r="K320" s="29"/>
      <c r="L320" s="29"/>
      <c r="M320" s="29"/>
      <c r="N320" s="29"/>
      <c r="O320" s="29"/>
      <c r="P320" s="29"/>
      <c r="Q320" s="29"/>
      <c r="R320" s="29"/>
      <c r="S320" s="29"/>
      <c r="T320" s="29"/>
      <c r="U320" s="29"/>
      <c r="V320" s="812"/>
      <c r="W320" s="812"/>
      <c r="X320" s="812"/>
      <c r="Y320" s="812"/>
    </row>
    <row r="321" spans="2:25" ht="15" customHeight="1" x14ac:dyDescent="0.2">
      <c r="B321" s="29"/>
      <c r="C321" s="392"/>
      <c r="D321" s="29"/>
      <c r="E321" s="29"/>
      <c r="F321" s="29"/>
      <c r="G321" s="29"/>
      <c r="H321" s="29"/>
      <c r="I321" s="29"/>
      <c r="J321" s="29"/>
      <c r="K321" s="29"/>
      <c r="L321" s="29"/>
      <c r="M321" s="29"/>
      <c r="N321" s="29"/>
      <c r="O321" s="29"/>
      <c r="P321" s="29"/>
      <c r="Q321" s="29"/>
      <c r="R321" s="29"/>
      <c r="S321" s="29"/>
      <c r="T321" s="29"/>
      <c r="U321" s="29"/>
      <c r="V321" s="812"/>
      <c r="W321" s="812"/>
      <c r="X321" s="812"/>
      <c r="Y321" s="812"/>
    </row>
    <row r="322" spans="2:25" ht="15" customHeight="1" x14ac:dyDescent="0.2">
      <c r="B322" s="29"/>
      <c r="C322" s="392"/>
      <c r="D322" s="29"/>
      <c r="E322" s="29"/>
      <c r="F322" s="29"/>
      <c r="G322" s="29"/>
      <c r="H322" s="29"/>
      <c r="I322" s="29"/>
      <c r="J322" s="29"/>
      <c r="K322" s="29"/>
      <c r="L322" s="29"/>
      <c r="M322" s="29"/>
      <c r="N322" s="29"/>
      <c r="O322" s="29"/>
      <c r="P322" s="29"/>
      <c r="Q322" s="29"/>
      <c r="R322" s="29"/>
      <c r="S322" s="29"/>
      <c r="T322" s="29"/>
      <c r="U322" s="29"/>
      <c r="V322" s="812"/>
      <c r="W322" s="812"/>
      <c r="X322" s="812"/>
      <c r="Y322" s="812"/>
    </row>
    <row r="323" spans="2:25" ht="15" customHeight="1" x14ac:dyDescent="0.2">
      <c r="B323" s="29"/>
      <c r="C323" s="392"/>
      <c r="D323" s="29"/>
      <c r="E323" s="29"/>
      <c r="F323" s="29"/>
      <c r="G323" s="29"/>
      <c r="H323" s="29"/>
      <c r="I323" s="29"/>
      <c r="J323" s="29"/>
      <c r="K323" s="29"/>
      <c r="L323" s="29"/>
      <c r="M323" s="29"/>
      <c r="N323" s="29"/>
      <c r="O323" s="29"/>
      <c r="P323" s="29"/>
      <c r="Q323" s="29"/>
      <c r="R323" s="29"/>
      <c r="S323" s="29"/>
      <c r="T323" s="29"/>
      <c r="U323" s="29"/>
      <c r="V323" s="812"/>
      <c r="W323" s="812"/>
      <c r="X323" s="812"/>
      <c r="Y323" s="812"/>
    </row>
    <row r="324" spans="2:25" ht="15" customHeight="1" x14ac:dyDescent="0.2">
      <c r="B324" s="29"/>
      <c r="C324" s="392"/>
      <c r="D324" s="29"/>
      <c r="E324" s="29"/>
      <c r="F324" s="29"/>
      <c r="G324" s="29"/>
      <c r="H324" s="29"/>
      <c r="I324" s="29"/>
      <c r="J324" s="29"/>
      <c r="K324" s="29"/>
      <c r="L324" s="29"/>
      <c r="M324" s="29"/>
      <c r="N324" s="29"/>
      <c r="O324" s="29"/>
      <c r="P324" s="29"/>
      <c r="Q324" s="29"/>
      <c r="R324" s="29"/>
      <c r="S324" s="29"/>
      <c r="T324" s="29"/>
      <c r="U324" s="29"/>
      <c r="V324" s="812"/>
      <c r="W324" s="812"/>
      <c r="X324" s="812"/>
      <c r="Y324" s="812"/>
    </row>
    <row r="325" spans="2:25" ht="15" customHeight="1" x14ac:dyDescent="0.2">
      <c r="B325" s="29"/>
      <c r="C325" s="392"/>
      <c r="D325" s="29"/>
      <c r="E325" s="29"/>
      <c r="F325" s="29"/>
      <c r="G325" s="29"/>
      <c r="H325" s="29"/>
      <c r="I325" s="29"/>
      <c r="J325" s="29"/>
      <c r="K325" s="29"/>
      <c r="L325" s="29"/>
      <c r="M325" s="29"/>
      <c r="N325" s="29"/>
      <c r="O325" s="29"/>
      <c r="P325" s="29"/>
      <c r="Q325" s="29"/>
      <c r="R325" s="29"/>
      <c r="S325" s="29"/>
      <c r="T325" s="29"/>
      <c r="U325" s="29"/>
      <c r="V325" s="812"/>
      <c r="W325" s="812"/>
      <c r="X325" s="812"/>
      <c r="Y325" s="812"/>
    </row>
    <row r="326" spans="2:25" ht="15" customHeight="1" x14ac:dyDescent="0.2">
      <c r="B326" s="29"/>
      <c r="C326" s="392"/>
      <c r="D326" s="29"/>
      <c r="E326" s="29"/>
      <c r="F326" s="29"/>
      <c r="G326" s="29"/>
      <c r="H326" s="29"/>
      <c r="I326" s="29"/>
      <c r="J326" s="29"/>
      <c r="K326" s="29"/>
      <c r="L326" s="29"/>
      <c r="M326" s="29"/>
      <c r="N326" s="29"/>
      <c r="O326" s="29"/>
      <c r="P326" s="29"/>
      <c r="Q326" s="29"/>
      <c r="R326" s="29"/>
      <c r="S326" s="29"/>
      <c r="T326" s="29"/>
      <c r="U326" s="29"/>
      <c r="V326" s="812"/>
      <c r="W326" s="812"/>
      <c r="X326" s="812"/>
      <c r="Y326" s="812"/>
    </row>
    <row r="327" spans="2:25" ht="15" customHeight="1" x14ac:dyDescent="0.2">
      <c r="B327" s="29"/>
      <c r="C327" s="392"/>
      <c r="D327" s="29"/>
      <c r="E327" s="29"/>
      <c r="F327" s="29"/>
      <c r="G327" s="29"/>
      <c r="H327" s="29"/>
      <c r="I327" s="29"/>
      <c r="J327" s="29"/>
      <c r="K327" s="29"/>
      <c r="L327" s="29"/>
      <c r="M327" s="29"/>
      <c r="N327" s="29"/>
      <c r="O327" s="29"/>
      <c r="P327" s="29"/>
      <c r="Q327" s="29"/>
      <c r="R327" s="29"/>
      <c r="S327" s="29"/>
      <c r="T327" s="29"/>
      <c r="U327" s="29"/>
      <c r="V327" s="812"/>
      <c r="W327" s="812"/>
      <c r="X327" s="812"/>
      <c r="Y327" s="812"/>
    </row>
    <row r="328" spans="2:25" ht="15" customHeight="1" x14ac:dyDescent="0.2">
      <c r="B328" s="29"/>
      <c r="C328" s="392"/>
      <c r="D328" s="29"/>
      <c r="E328" s="29"/>
      <c r="F328" s="29"/>
      <c r="G328" s="29"/>
      <c r="H328" s="29"/>
      <c r="I328" s="29"/>
      <c r="J328" s="29"/>
      <c r="K328" s="29"/>
      <c r="L328" s="29"/>
      <c r="M328" s="29"/>
      <c r="N328" s="29"/>
      <c r="O328" s="29"/>
      <c r="P328" s="29"/>
      <c r="Q328" s="29"/>
      <c r="R328" s="29"/>
      <c r="S328" s="29"/>
      <c r="T328" s="29"/>
      <c r="U328" s="29"/>
      <c r="V328" s="812"/>
      <c r="W328" s="812"/>
      <c r="X328" s="812"/>
      <c r="Y328" s="812"/>
    </row>
    <row r="329" spans="2:25" ht="15" customHeight="1" x14ac:dyDescent="0.2">
      <c r="B329" s="29"/>
      <c r="C329" s="392"/>
      <c r="D329" s="29"/>
      <c r="E329" s="29"/>
      <c r="F329" s="29"/>
      <c r="G329" s="29"/>
      <c r="H329" s="29"/>
      <c r="I329" s="29"/>
      <c r="J329" s="29"/>
      <c r="K329" s="29"/>
      <c r="L329" s="29"/>
      <c r="M329" s="29"/>
      <c r="N329" s="29"/>
      <c r="O329" s="29"/>
      <c r="P329" s="29"/>
      <c r="Q329" s="29"/>
      <c r="R329" s="29"/>
      <c r="S329" s="29"/>
      <c r="T329" s="29"/>
      <c r="U329" s="29"/>
      <c r="V329" s="812"/>
      <c r="W329" s="812"/>
      <c r="X329" s="812"/>
      <c r="Y329" s="812"/>
    </row>
    <row r="330" spans="2:25" ht="15" customHeight="1" x14ac:dyDescent="0.2">
      <c r="B330" s="29"/>
      <c r="C330" s="392"/>
      <c r="D330" s="29"/>
      <c r="E330" s="29"/>
      <c r="F330" s="29"/>
      <c r="G330" s="29"/>
      <c r="H330" s="29"/>
      <c r="I330" s="29"/>
      <c r="J330" s="29"/>
      <c r="K330" s="29"/>
      <c r="L330" s="29"/>
      <c r="M330" s="29"/>
      <c r="N330" s="29"/>
      <c r="O330" s="29"/>
      <c r="P330" s="29"/>
      <c r="Q330" s="29"/>
      <c r="R330" s="29"/>
      <c r="S330" s="29"/>
      <c r="T330" s="29"/>
      <c r="U330" s="29"/>
      <c r="V330" s="812"/>
      <c r="W330" s="812"/>
      <c r="X330" s="812"/>
      <c r="Y330" s="812"/>
    </row>
    <row r="331" spans="2:25" ht="15" customHeight="1" x14ac:dyDescent="0.2">
      <c r="B331" s="29"/>
      <c r="C331" s="392"/>
      <c r="D331" s="29"/>
      <c r="E331" s="29"/>
      <c r="F331" s="29"/>
      <c r="G331" s="29"/>
      <c r="H331" s="29"/>
      <c r="I331" s="29"/>
      <c r="J331" s="29"/>
      <c r="K331" s="29"/>
      <c r="L331" s="29"/>
      <c r="M331" s="29"/>
      <c r="N331" s="29"/>
      <c r="O331" s="29"/>
      <c r="P331" s="29"/>
      <c r="Q331" s="29"/>
      <c r="R331" s="29"/>
      <c r="S331" s="29"/>
      <c r="T331" s="29"/>
      <c r="U331" s="29"/>
      <c r="V331" s="812"/>
      <c r="W331" s="812"/>
      <c r="X331" s="812"/>
      <c r="Y331" s="812"/>
    </row>
    <row r="332" spans="2:25" ht="15" customHeight="1" x14ac:dyDescent="0.2">
      <c r="B332" s="29"/>
      <c r="C332" s="392"/>
      <c r="D332" s="29"/>
      <c r="E332" s="29"/>
      <c r="F332" s="29"/>
      <c r="G332" s="29"/>
      <c r="H332" s="29"/>
      <c r="I332" s="29"/>
      <c r="J332" s="29"/>
      <c r="K332" s="29"/>
      <c r="L332" s="29"/>
      <c r="M332" s="29"/>
      <c r="N332" s="29"/>
      <c r="O332" s="29"/>
      <c r="P332" s="29"/>
      <c r="Q332" s="29"/>
      <c r="R332" s="29"/>
      <c r="S332" s="29"/>
      <c r="T332" s="29"/>
      <c r="U332" s="29"/>
      <c r="V332" s="812"/>
      <c r="W332" s="812"/>
      <c r="X332" s="812"/>
      <c r="Y332" s="812"/>
    </row>
    <row r="333" spans="2:25" ht="15" customHeight="1" x14ac:dyDescent="0.2">
      <c r="B333" s="29"/>
      <c r="C333" s="392"/>
      <c r="D333" s="29"/>
      <c r="E333" s="29"/>
      <c r="F333" s="29"/>
      <c r="G333" s="29"/>
      <c r="H333" s="29"/>
      <c r="I333" s="29"/>
      <c r="J333" s="29"/>
      <c r="K333" s="29"/>
      <c r="L333" s="29"/>
      <c r="M333" s="29"/>
      <c r="N333" s="29"/>
      <c r="O333" s="29"/>
      <c r="P333" s="29"/>
      <c r="Q333" s="29"/>
      <c r="R333" s="29"/>
      <c r="S333" s="29"/>
      <c r="T333" s="29"/>
      <c r="U333" s="29"/>
      <c r="V333" s="812"/>
      <c r="W333" s="812"/>
      <c r="X333" s="812"/>
      <c r="Y333" s="812"/>
    </row>
    <row r="334" spans="2:25" ht="15" customHeight="1" x14ac:dyDescent="0.2">
      <c r="B334" s="29"/>
      <c r="C334" s="392"/>
      <c r="D334" s="29"/>
      <c r="E334" s="29"/>
      <c r="F334" s="29"/>
      <c r="G334" s="29"/>
      <c r="H334" s="29"/>
      <c r="I334" s="29"/>
      <c r="J334" s="29"/>
      <c r="K334" s="29"/>
      <c r="L334" s="29"/>
      <c r="M334" s="29"/>
      <c r="N334" s="29"/>
      <c r="O334" s="29"/>
      <c r="P334" s="29"/>
      <c r="Q334" s="29"/>
      <c r="R334" s="29"/>
      <c r="S334" s="29"/>
      <c r="T334" s="29"/>
      <c r="U334" s="29"/>
      <c r="V334" s="812"/>
      <c r="W334" s="812"/>
      <c r="X334" s="812"/>
      <c r="Y334" s="812"/>
    </row>
    <row r="335" spans="2:25" ht="15" customHeight="1" x14ac:dyDescent="0.2">
      <c r="B335" s="29"/>
      <c r="C335" s="392"/>
      <c r="D335" s="29"/>
      <c r="E335" s="29"/>
      <c r="F335" s="29"/>
      <c r="G335" s="29"/>
      <c r="H335" s="29"/>
      <c r="I335" s="29"/>
      <c r="J335" s="29"/>
      <c r="K335" s="29"/>
      <c r="L335" s="29"/>
      <c r="M335" s="29"/>
      <c r="N335" s="29"/>
      <c r="O335" s="29"/>
      <c r="P335" s="29"/>
      <c r="Q335" s="29"/>
      <c r="R335" s="29"/>
      <c r="S335" s="29"/>
      <c r="T335" s="29"/>
      <c r="U335" s="29"/>
      <c r="V335" s="812"/>
      <c r="W335" s="812"/>
      <c r="X335" s="812"/>
      <c r="Y335" s="812"/>
    </row>
    <row r="336" spans="2:25" ht="15" customHeight="1" x14ac:dyDescent="0.2">
      <c r="B336" s="29"/>
      <c r="C336" s="392"/>
      <c r="D336" s="29"/>
      <c r="E336" s="29"/>
      <c r="F336" s="29"/>
      <c r="G336" s="29"/>
      <c r="H336" s="29"/>
      <c r="I336" s="29"/>
      <c r="J336" s="29"/>
      <c r="K336" s="29"/>
      <c r="L336" s="29"/>
      <c r="M336" s="29"/>
      <c r="N336" s="29"/>
      <c r="O336" s="29"/>
      <c r="P336" s="29"/>
      <c r="Q336" s="29"/>
      <c r="R336" s="29"/>
      <c r="S336" s="29"/>
      <c r="T336" s="29"/>
      <c r="U336" s="29"/>
      <c r="V336" s="812"/>
      <c r="W336" s="812"/>
      <c r="X336" s="812"/>
      <c r="Y336" s="812"/>
    </row>
    <row r="337" spans="2:25" ht="15" customHeight="1" x14ac:dyDescent="0.2">
      <c r="B337" s="29"/>
      <c r="C337" s="392"/>
      <c r="D337" s="29"/>
      <c r="E337" s="29"/>
      <c r="F337" s="29"/>
      <c r="G337" s="29"/>
      <c r="H337" s="29"/>
      <c r="I337" s="29"/>
      <c r="J337" s="29"/>
      <c r="K337" s="29"/>
      <c r="L337" s="29"/>
      <c r="M337" s="29"/>
      <c r="N337" s="29"/>
      <c r="O337" s="29"/>
      <c r="P337" s="29"/>
      <c r="Q337" s="29"/>
      <c r="R337" s="29"/>
      <c r="S337" s="29"/>
      <c r="T337" s="29"/>
      <c r="U337" s="29"/>
      <c r="V337" s="812"/>
      <c r="W337" s="812"/>
      <c r="X337" s="812"/>
      <c r="Y337" s="812"/>
    </row>
    <row r="338" spans="2:25" ht="15" customHeight="1" x14ac:dyDescent="0.2">
      <c r="B338" s="29"/>
      <c r="C338" s="392"/>
      <c r="D338" s="29"/>
      <c r="E338" s="29"/>
      <c r="F338" s="29"/>
      <c r="G338" s="29"/>
      <c r="H338" s="29"/>
      <c r="I338" s="29"/>
      <c r="J338" s="29"/>
      <c r="K338" s="29"/>
      <c r="L338" s="29"/>
      <c r="M338" s="29"/>
      <c r="N338" s="29"/>
      <c r="O338" s="29"/>
      <c r="P338" s="29"/>
      <c r="Q338" s="29"/>
      <c r="R338" s="29"/>
      <c r="S338" s="29"/>
      <c r="T338" s="29"/>
      <c r="U338" s="29"/>
      <c r="V338" s="812"/>
      <c r="W338" s="812"/>
      <c r="X338" s="812"/>
      <c r="Y338" s="812"/>
    </row>
    <row r="339" spans="2:25" ht="15" customHeight="1" x14ac:dyDescent="0.2">
      <c r="B339" s="29"/>
      <c r="C339" s="392"/>
      <c r="D339" s="29"/>
      <c r="E339" s="29"/>
      <c r="F339" s="29"/>
      <c r="G339" s="29"/>
      <c r="H339" s="29"/>
      <c r="I339" s="29"/>
      <c r="J339" s="29"/>
      <c r="K339" s="29"/>
      <c r="L339" s="29"/>
      <c r="M339" s="29"/>
      <c r="N339" s="29"/>
      <c r="O339" s="29"/>
      <c r="P339" s="29"/>
      <c r="Q339" s="29"/>
      <c r="R339" s="29"/>
      <c r="S339" s="29"/>
      <c r="T339" s="29"/>
      <c r="U339" s="29"/>
      <c r="V339" s="812"/>
      <c r="W339" s="812"/>
      <c r="X339" s="812"/>
      <c r="Y339" s="812"/>
    </row>
    <row r="340" spans="2:25" ht="15" customHeight="1" x14ac:dyDescent="0.2">
      <c r="B340" s="29"/>
      <c r="C340" s="392"/>
      <c r="D340" s="29"/>
      <c r="E340" s="29"/>
      <c r="F340" s="29"/>
      <c r="G340" s="29"/>
      <c r="H340" s="29"/>
      <c r="I340" s="29"/>
      <c r="J340" s="29"/>
      <c r="K340" s="29"/>
      <c r="L340" s="29"/>
      <c r="M340" s="29"/>
      <c r="N340" s="29"/>
      <c r="O340" s="29"/>
      <c r="P340" s="29"/>
      <c r="Q340" s="29"/>
      <c r="R340" s="29"/>
      <c r="S340" s="29"/>
      <c r="T340" s="29"/>
      <c r="U340" s="29"/>
      <c r="V340" s="812"/>
      <c r="W340" s="812"/>
      <c r="X340" s="812"/>
      <c r="Y340" s="812"/>
    </row>
    <row r="341" spans="2:25" ht="15" customHeight="1" x14ac:dyDescent="0.2">
      <c r="B341" s="29"/>
      <c r="C341" s="392"/>
      <c r="D341" s="29"/>
      <c r="E341" s="29"/>
      <c r="F341" s="29"/>
      <c r="G341" s="29"/>
      <c r="H341" s="29"/>
      <c r="I341" s="29"/>
      <c r="J341" s="29"/>
      <c r="K341" s="29"/>
      <c r="L341" s="29"/>
      <c r="M341" s="29"/>
      <c r="N341" s="29"/>
      <c r="O341" s="29"/>
      <c r="P341" s="29"/>
      <c r="Q341" s="29"/>
      <c r="R341" s="29"/>
      <c r="S341" s="29"/>
      <c r="T341" s="29"/>
      <c r="U341" s="29"/>
      <c r="V341" s="812"/>
      <c r="W341" s="812"/>
      <c r="X341" s="812"/>
      <c r="Y341" s="812"/>
    </row>
    <row r="342" spans="2:25" ht="15" customHeight="1" x14ac:dyDescent="0.2">
      <c r="B342" s="29"/>
      <c r="C342" s="392"/>
      <c r="D342" s="29"/>
      <c r="E342" s="29"/>
      <c r="F342" s="29"/>
      <c r="G342" s="29"/>
      <c r="H342" s="29"/>
      <c r="I342" s="29"/>
      <c r="J342" s="29"/>
      <c r="K342" s="29"/>
      <c r="L342" s="29"/>
      <c r="M342" s="29"/>
      <c r="N342" s="29"/>
      <c r="O342" s="29"/>
      <c r="P342" s="29"/>
      <c r="Q342" s="29"/>
      <c r="R342" s="29"/>
      <c r="S342" s="29"/>
      <c r="T342" s="29"/>
      <c r="U342" s="29"/>
      <c r="V342" s="812"/>
      <c r="W342" s="812"/>
      <c r="X342" s="812"/>
      <c r="Y342" s="812"/>
    </row>
    <row r="343" spans="2:25" ht="15" customHeight="1" x14ac:dyDescent="0.2">
      <c r="B343" s="29"/>
      <c r="C343" s="392"/>
      <c r="D343" s="29"/>
      <c r="E343" s="29"/>
      <c r="F343" s="29"/>
      <c r="G343" s="29"/>
      <c r="H343" s="29"/>
      <c r="I343" s="29"/>
      <c r="J343" s="29"/>
      <c r="K343" s="29"/>
      <c r="L343" s="29"/>
      <c r="M343" s="29"/>
      <c r="N343" s="29"/>
      <c r="O343" s="29"/>
      <c r="P343" s="29"/>
      <c r="Q343" s="29"/>
      <c r="R343" s="29"/>
      <c r="S343" s="29"/>
      <c r="T343" s="29"/>
      <c r="U343" s="29"/>
      <c r="V343" s="812"/>
      <c r="W343" s="812"/>
      <c r="X343" s="812"/>
      <c r="Y343" s="812"/>
    </row>
    <row r="344" spans="2:25" ht="15" customHeight="1" x14ac:dyDescent="0.2">
      <c r="B344" s="29"/>
      <c r="C344" s="392"/>
      <c r="D344" s="29"/>
      <c r="E344" s="29"/>
      <c r="F344" s="29"/>
      <c r="G344" s="29"/>
      <c r="H344" s="29"/>
      <c r="I344" s="29"/>
      <c r="J344" s="29"/>
      <c r="K344" s="29"/>
      <c r="L344" s="29"/>
      <c r="M344" s="29"/>
      <c r="N344" s="29"/>
      <c r="O344" s="29"/>
      <c r="P344" s="29"/>
      <c r="Q344" s="29"/>
      <c r="R344" s="29"/>
      <c r="S344" s="29"/>
      <c r="T344" s="29"/>
      <c r="U344" s="29"/>
      <c r="V344" s="812"/>
      <c r="W344" s="812"/>
      <c r="X344" s="812"/>
      <c r="Y344" s="812"/>
    </row>
    <row r="345" spans="2:25" ht="15" customHeight="1" x14ac:dyDescent="0.2">
      <c r="B345" s="29"/>
      <c r="C345" s="392"/>
      <c r="D345" s="29"/>
      <c r="E345" s="29"/>
      <c r="F345" s="29"/>
      <c r="G345" s="29"/>
      <c r="H345" s="29"/>
      <c r="I345" s="29"/>
      <c r="J345" s="29"/>
      <c r="K345" s="29"/>
      <c r="L345" s="29"/>
      <c r="M345" s="29"/>
      <c r="N345" s="29"/>
      <c r="O345" s="29"/>
      <c r="P345" s="29"/>
      <c r="Q345" s="29"/>
      <c r="R345" s="29"/>
      <c r="S345" s="29"/>
      <c r="T345" s="29"/>
      <c r="U345" s="29"/>
      <c r="V345" s="812"/>
      <c r="W345" s="812"/>
      <c r="X345" s="812"/>
      <c r="Y345" s="812"/>
    </row>
    <row r="346" spans="2:25" ht="15" customHeight="1" x14ac:dyDescent="0.2">
      <c r="B346" s="29"/>
      <c r="C346" s="392"/>
      <c r="D346" s="29"/>
      <c r="E346" s="29"/>
      <c r="F346" s="29"/>
      <c r="G346" s="29"/>
      <c r="H346" s="29"/>
      <c r="I346" s="29"/>
      <c r="J346" s="29"/>
      <c r="K346" s="29"/>
      <c r="L346" s="29"/>
      <c r="M346" s="29"/>
      <c r="N346" s="29"/>
      <c r="O346" s="29"/>
      <c r="P346" s="29"/>
      <c r="Q346" s="29"/>
      <c r="R346" s="29"/>
      <c r="S346" s="29"/>
      <c r="T346" s="29"/>
      <c r="U346" s="29"/>
      <c r="V346" s="812"/>
      <c r="W346" s="812"/>
      <c r="X346" s="812"/>
      <c r="Y346" s="812"/>
    </row>
    <row r="347" spans="2:25" ht="15" customHeight="1" x14ac:dyDescent="0.2">
      <c r="B347" s="29"/>
      <c r="C347" s="392"/>
      <c r="D347" s="29"/>
      <c r="E347" s="29"/>
      <c r="F347" s="29"/>
      <c r="G347" s="29"/>
      <c r="H347" s="29"/>
      <c r="I347" s="29"/>
      <c r="J347" s="29"/>
      <c r="K347" s="29"/>
      <c r="L347" s="29"/>
      <c r="M347" s="29"/>
      <c r="N347" s="29"/>
      <c r="O347" s="29"/>
      <c r="P347" s="29"/>
      <c r="Q347" s="29"/>
      <c r="R347" s="29"/>
      <c r="S347" s="29"/>
      <c r="T347" s="29"/>
      <c r="U347" s="29"/>
      <c r="V347" s="812"/>
      <c r="W347" s="812"/>
      <c r="X347" s="812"/>
      <c r="Y347" s="812"/>
    </row>
    <row r="348" spans="2:25" ht="15" customHeight="1" x14ac:dyDescent="0.2">
      <c r="B348" s="29"/>
      <c r="C348" s="392"/>
      <c r="D348" s="29"/>
      <c r="E348" s="29"/>
      <c r="F348" s="29"/>
      <c r="G348" s="29"/>
      <c r="H348" s="29"/>
      <c r="I348" s="29"/>
      <c r="J348" s="29"/>
      <c r="K348" s="29"/>
      <c r="L348" s="29"/>
      <c r="M348" s="29"/>
      <c r="N348" s="29"/>
      <c r="O348" s="29"/>
      <c r="P348" s="29"/>
      <c r="Q348" s="29"/>
      <c r="R348" s="29"/>
      <c r="S348" s="29"/>
      <c r="T348" s="29"/>
      <c r="U348" s="29"/>
      <c r="V348" s="812"/>
      <c r="W348" s="812"/>
      <c r="X348" s="812"/>
      <c r="Y348" s="812"/>
    </row>
    <row r="349" spans="2:25" ht="15" customHeight="1" x14ac:dyDescent="0.2">
      <c r="B349" s="29"/>
      <c r="C349" s="392"/>
      <c r="D349" s="29"/>
      <c r="E349" s="29"/>
      <c r="F349" s="29"/>
      <c r="G349" s="29"/>
      <c r="H349" s="29"/>
      <c r="I349" s="29"/>
      <c r="J349" s="29"/>
      <c r="K349" s="29"/>
      <c r="L349" s="29"/>
      <c r="M349" s="29"/>
      <c r="N349" s="29"/>
      <c r="O349" s="29"/>
      <c r="P349" s="29"/>
      <c r="Q349" s="29"/>
      <c r="R349" s="29"/>
      <c r="S349" s="29"/>
      <c r="T349" s="29"/>
      <c r="U349" s="29"/>
      <c r="V349" s="812"/>
      <c r="W349" s="812"/>
      <c r="X349" s="812"/>
      <c r="Y349" s="812"/>
    </row>
    <row r="350" spans="2:25" ht="15" customHeight="1" x14ac:dyDescent="0.2">
      <c r="B350" s="29"/>
      <c r="C350" s="392"/>
      <c r="D350" s="29"/>
      <c r="E350" s="29"/>
      <c r="F350" s="29"/>
      <c r="G350" s="29"/>
      <c r="H350" s="29"/>
      <c r="I350" s="29"/>
      <c r="J350" s="29"/>
      <c r="K350" s="29"/>
      <c r="L350" s="29"/>
      <c r="M350" s="29"/>
      <c r="N350" s="29"/>
      <c r="O350" s="29"/>
      <c r="P350" s="29"/>
      <c r="Q350" s="29"/>
      <c r="R350" s="29"/>
      <c r="S350" s="29"/>
      <c r="T350" s="29"/>
      <c r="U350" s="29"/>
      <c r="V350" s="812"/>
      <c r="W350" s="812"/>
      <c r="X350" s="812"/>
      <c r="Y350" s="812"/>
    </row>
    <row r="351" spans="2:25" ht="15" customHeight="1" x14ac:dyDescent="0.2">
      <c r="B351" s="29"/>
      <c r="C351" s="392"/>
      <c r="D351" s="29"/>
      <c r="E351" s="29"/>
      <c r="F351" s="29"/>
      <c r="G351" s="29"/>
      <c r="H351" s="29"/>
      <c r="I351" s="29"/>
      <c r="J351" s="29"/>
      <c r="K351" s="29"/>
      <c r="L351" s="29"/>
      <c r="M351" s="29"/>
      <c r="N351" s="29"/>
      <c r="O351" s="29"/>
      <c r="P351" s="29"/>
      <c r="Q351" s="29"/>
      <c r="R351" s="29"/>
      <c r="S351" s="29"/>
      <c r="T351" s="29"/>
      <c r="U351" s="29"/>
      <c r="V351" s="812"/>
      <c r="W351" s="812"/>
      <c r="X351" s="812"/>
      <c r="Y351" s="812"/>
    </row>
    <row r="352" spans="2:25" ht="15" customHeight="1" x14ac:dyDescent="0.2">
      <c r="B352" s="29"/>
      <c r="C352" s="392"/>
      <c r="D352" s="29"/>
      <c r="E352" s="29"/>
      <c r="F352" s="29"/>
      <c r="G352" s="29"/>
      <c r="H352" s="29"/>
      <c r="I352" s="29"/>
      <c r="J352" s="29"/>
      <c r="K352" s="29"/>
      <c r="L352" s="29"/>
      <c r="M352" s="29"/>
      <c r="N352" s="29"/>
      <c r="O352" s="29"/>
      <c r="P352" s="29"/>
      <c r="Q352" s="29"/>
      <c r="R352" s="29"/>
      <c r="S352" s="29"/>
      <c r="T352" s="29"/>
      <c r="U352" s="29"/>
      <c r="V352" s="812"/>
      <c r="W352" s="812"/>
      <c r="X352" s="812"/>
      <c r="Y352" s="812"/>
    </row>
    <row r="353" spans="2:25" ht="15" customHeight="1" x14ac:dyDescent="0.2">
      <c r="B353" s="29"/>
      <c r="C353" s="392"/>
      <c r="D353" s="29"/>
      <c r="E353" s="29"/>
      <c r="F353" s="29"/>
      <c r="G353" s="29"/>
      <c r="H353" s="29"/>
      <c r="I353" s="29"/>
      <c r="J353" s="29"/>
      <c r="K353" s="29"/>
      <c r="L353" s="29"/>
      <c r="M353" s="29"/>
      <c r="N353" s="29"/>
      <c r="O353" s="29"/>
      <c r="P353" s="29"/>
      <c r="Q353" s="29"/>
      <c r="R353" s="29"/>
      <c r="S353" s="29"/>
      <c r="T353" s="29"/>
      <c r="U353" s="29"/>
      <c r="V353" s="812"/>
      <c r="W353" s="812"/>
      <c r="X353" s="812"/>
      <c r="Y353" s="812"/>
    </row>
    <row r="354" spans="2:25" ht="15" customHeight="1" x14ac:dyDescent="0.2">
      <c r="B354" s="29"/>
      <c r="C354" s="392"/>
      <c r="D354" s="29"/>
      <c r="E354" s="29"/>
      <c r="F354" s="29"/>
      <c r="G354" s="29"/>
      <c r="H354" s="29"/>
      <c r="I354" s="29"/>
      <c r="J354" s="29"/>
      <c r="K354" s="29"/>
      <c r="L354" s="29"/>
      <c r="M354" s="29"/>
      <c r="N354" s="29"/>
      <c r="O354" s="29"/>
      <c r="P354" s="29"/>
      <c r="Q354" s="29"/>
      <c r="R354" s="29"/>
      <c r="S354" s="29"/>
      <c r="T354" s="29"/>
      <c r="U354" s="29"/>
      <c r="V354" s="812"/>
      <c r="W354" s="812"/>
      <c r="X354" s="812"/>
      <c r="Y354" s="812"/>
    </row>
    <row r="355" spans="2:25" ht="15" customHeight="1" x14ac:dyDescent="0.2">
      <c r="B355" s="29"/>
      <c r="C355" s="392"/>
      <c r="D355" s="29"/>
      <c r="E355" s="29"/>
      <c r="F355" s="29"/>
      <c r="G355" s="29"/>
      <c r="H355" s="29"/>
      <c r="I355" s="29"/>
      <c r="J355" s="29"/>
      <c r="K355" s="29"/>
      <c r="L355" s="29"/>
      <c r="M355" s="29"/>
      <c r="N355" s="29"/>
      <c r="O355" s="29"/>
      <c r="P355" s="29"/>
      <c r="Q355" s="29"/>
      <c r="R355" s="29"/>
      <c r="S355" s="29"/>
      <c r="T355" s="29"/>
      <c r="U355" s="29"/>
      <c r="V355" s="812"/>
      <c r="W355" s="812"/>
      <c r="X355" s="812"/>
      <c r="Y355" s="812"/>
    </row>
    <row r="356" spans="2:25" ht="15" customHeight="1" x14ac:dyDescent="0.2">
      <c r="B356" s="29"/>
      <c r="C356" s="392"/>
      <c r="D356" s="29"/>
      <c r="E356" s="29"/>
      <c r="F356" s="29"/>
      <c r="G356" s="29"/>
      <c r="H356" s="29"/>
      <c r="I356" s="29"/>
      <c r="J356" s="29"/>
      <c r="K356" s="29"/>
      <c r="L356" s="29"/>
      <c r="M356" s="29"/>
      <c r="N356" s="29"/>
      <c r="O356" s="29"/>
      <c r="P356" s="29"/>
      <c r="Q356" s="29"/>
      <c r="R356" s="29"/>
      <c r="S356" s="29"/>
      <c r="T356" s="29"/>
      <c r="U356" s="29"/>
      <c r="V356" s="812"/>
      <c r="W356" s="812"/>
      <c r="X356" s="812"/>
      <c r="Y356" s="812"/>
    </row>
    <row r="357" spans="2:25" ht="15" customHeight="1" x14ac:dyDescent="0.2">
      <c r="B357" s="29"/>
      <c r="C357" s="392"/>
      <c r="D357" s="29"/>
      <c r="E357" s="29"/>
      <c r="F357" s="29"/>
      <c r="G357" s="29"/>
      <c r="H357" s="29"/>
      <c r="I357" s="29"/>
      <c r="J357" s="29"/>
      <c r="K357" s="29"/>
      <c r="L357" s="29"/>
      <c r="M357" s="29"/>
      <c r="N357" s="29"/>
      <c r="O357" s="29"/>
      <c r="P357" s="29"/>
      <c r="Q357" s="29"/>
      <c r="R357" s="29"/>
      <c r="S357" s="29"/>
      <c r="T357" s="29"/>
      <c r="U357" s="29"/>
      <c r="V357" s="812"/>
      <c r="W357" s="812"/>
      <c r="X357" s="812"/>
      <c r="Y357" s="812"/>
    </row>
    <row r="358" spans="2:25" ht="15" customHeight="1" x14ac:dyDescent="0.2">
      <c r="B358" s="29"/>
      <c r="C358" s="392"/>
      <c r="D358" s="29"/>
      <c r="E358" s="29"/>
      <c r="F358" s="29"/>
      <c r="G358" s="29"/>
      <c r="H358" s="29"/>
      <c r="I358" s="29"/>
      <c r="J358" s="29"/>
      <c r="K358" s="29"/>
      <c r="L358" s="29"/>
      <c r="M358" s="29"/>
      <c r="N358" s="29"/>
      <c r="O358" s="29"/>
      <c r="P358" s="29"/>
      <c r="Q358" s="29"/>
      <c r="R358" s="29"/>
      <c r="S358" s="29"/>
      <c r="T358" s="29"/>
      <c r="U358" s="29"/>
      <c r="V358" s="812"/>
      <c r="W358" s="812"/>
      <c r="X358" s="812"/>
      <c r="Y358" s="812"/>
    </row>
    <row r="359" spans="2:25" ht="15" customHeight="1" x14ac:dyDescent="0.2">
      <c r="B359" s="29"/>
      <c r="C359" s="392"/>
      <c r="D359" s="29"/>
      <c r="E359" s="29"/>
      <c r="F359" s="29"/>
      <c r="G359" s="29"/>
      <c r="H359" s="29"/>
      <c r="I359" s="29"/>
      <c r="J359" s="29"/>
      <c r="K359" s="29"/>
      <c r="L359" s="29"/>
      <c r="M359" s="29"/>
      <c r="N359" s="29"/>
      <c r="O359" s="29"/>
      <c r="P359" s="29"/>
      <c r="Q359" s="29"/>
      <c r="R359" s="29"/>
      <c r="S359" s="29"/>
      <c r="T359" s="29"/>
      <c r="U359" s="29"/>
      <c r="V359" s="812"/>
      <c r="W359" s="812"/>
      <c r="X359" s="812"/>
      <c r="Y359" s="812"/>
    </row>
    <row r="360" spans="2:25" ht="15" customHeight="1" x14ac:dyDescent="0.2">
      <c r="B360" s="29"/>
      <c r="C360" s="392"/>
      <c r="D360" s="29"/>
      <c r="E360" s="29"/>
      <c r="F360" s="29"/>
      <c r="G360" s="29"/>
      <c r="H360" s="29"/>
      <c r="I360" s="29"/>
      <c r="J360" s="29"/>
      <c r="K360" s="29"/>
      <c r="L360" s="29"/>
      <c r="M360" s="29"/>
      <c r="N360" s="29"/>
      <c r="O360" s="29"/>
      <c r="P360" s="29"/>
      <c r="Q360" s="29"/>
      <c r="R360" s="29"/>
      <c r="S360" s="29"/>
      <c r="T360" s="29"/>
      <c r="U360" s="29"/>
      <c r="V360" s="812"/>
      <c r="W360" s="812"/>
      <c r="X360" s="812"/>
      <c r="Y360" s="812"/>
    </row>
    <row r="361" spans="2:25" ht="15" customHeight="1" x14ac:dyDescent="0.2">
      <c r="B361" s="29"/>
      <c r="C361" s="392"/>
      <c r="D361" s="29"/>
      <c r="E361" s="29"/>
      <c r="F361" s="29"/>
      <c r="G361" s="29"/>
      <c r="H361" s="29"/>
      <c r="I361" s="29"/>
      <c r="J361" s="29"/>
      <c r="K361" s="29"/>
      <c r="L361" s="29"/>
      <c r="M361" s="29"/>
      <c r="N361" s="29"/>
      <c r="O361" s="29"/>
      <c r="P361" s="29"/>
      <c r="Q361" s="29"/>
      <c r="R361" s="29"/>
      <c r="S361" s="29"/>
      <c r="T361" s="29"/>
      <c r="U361" s="29"/>
      <c r="V361" s="812"/>
      <c r="W361" s="812"/>
      <c r="X361" s="812"/>
      <c r="Y361" s="812"/>
    </row>
    <row r="362" spans="2:25" ht="15" customHeight="1" x14ac:dyDescent="0.2">
      <c r="B362" s="29"/>
      <c r="C362" s="392"/>
      <c r="D362" s="29"/>
      <c r="E362" s="29"/>
      <c r="F362" s="29"/>
      <c r="G362" s="29"/>
      <c r="H362" s="29"/>
      <c r="I362" s="29"/>
      <c r="J362" s="29"/>
      <c r="K362" s="29"/>
      <c r="L362" s="29"/>
      <c r="M362" s="29"/>
      <c r="N362" s="29"/>
      <c r="O362" s="29"/>
      <c r="P362" s="29"/>
      <c r="Q362" s="29"/>
      <c r="R362" s="29"/>
      <c r="S362" s="29"/>
      <c r="T362" s="29"/>
      <c r="U362" s="29"/>
      <c r="V362" s="812"/>
      <c r="W362" s="812"/>
      <c r="X362" s="812"/>
      <c r="Y362" s="812"/>
    </row>
    <row r="363" spans="2:25" ht="15" customHeight="1" x14ac:dyDescent="0.2">
      <c r="B363" s="29"/>
      <c r="C363" s="392"/>
      <c r="D363" s="29"/>
      <c r="E363" s="29"/>
      <c r="F363" s="29"/>
      <c r="G363" s="29"/>
      <c r="H363" s="29"/>
      <c r="I363" s="29"/>
      <c r="J363" s="29"/>
      <c r="K363" s="29"/>
      <c r="L363" s="29"/>
      <c r="M363" s="29"/>
      <c r="N363" s="29"/>
      <c r="O363" s="29"/>
      <c r="P363" s="29"/>
      <c r="Q363" s="29"/>
      <c r="R363" s="29"/>
      <c r="S363" s="29"/>
      <c r="T363" s="29"/>
      <c r="U363" s="29"/>
      <c r="V363" s="812"/>
      <c r="W363" s="812"/>
      <c r="X363" s="812"/>
      <c r="Y363" s="812"/>
    </row>
    <row r="364" spans="2:25" ht="15" customHeight="1" x14ac:dyDescent="0.2">
      <c r="B364" s="29"/>
      <c r="C364" s="392"/>
      <c r="D364" s="29"/>
      <c r="E364" s="29"/>
      <c r="F364" s="29"/>
      <c r="G364" s="29"/>
      <c r="H364" s="29"/>
      <c r="I364" s="29"/>
      <c r="J364" s="29"/>
      <c r="K364" s="29"/>
      <c r="L364" s="29"/>
      <c r="M364" s="29"/>
      <c r="N364" s="29"/>
      <c r="O364" s="29"/>
      <c r="P364" s="29"/>
      <c r="Q364" s="29"/>
      <c r="R364" s="29"/>
      <c r="S364" s="29"/>
      <c r="T364" s="29"/>
      <c r="U364" s="29"/>
      <c r="V364" s="812"/>
      <c r="W364" s="812"/>
      <c r="X364" s="812"/>
      <c r="Y364" s="812"/>
    </row>
    <row r="365" spans="2:25" ht="15" customHeight="1" x14ac:dyDescent="0.2">
      <c r="B365" s="29"/>
      <c r="C365" s="392"/>
      <c r="D365" s="29"/>
      <c r="E365" s="29"/>
      <c r="F365" s="29"/>
      <c r="G365" s="29"/>
      <c r="H365" s="29"/>
      <c r="I365" s="29"/>
      <c r="J365" s="29"/>
      <c r="K365" s="29"/>
      <c r="L365" s="29"/>
      <c r="M365" s="29"/>
      <c r="N365" s="29"/>
      <c r="O365" s="29"/>
      <c r="P365" s="29"/>
      <c r="Q365" s="29"/>
      <c r="R365" s="29"/>
      <c r="S365" s="29"/>
      <c r="T365" s="29"/>
      <c r="U365" s="29"/>
      <c r="V365" s="812"/>
      <c r="W365" s="812"/>
      <c r="X365" s="812"/>
      <c r="Y365" s="812"/>
    </row>
    <row r="366" spans="2:25" ht="15" customHeight="1" x14ac:dyDescent="0.2">
      <c r="B366" s="29"/>
      <c r="C366" s="392"/>
      <c r="D366" s="29"/>
      <c r="E366" s="29"/>
      <c r="F366" s="29"/>
      <c r="G366" s="29"/>
      <c r="H366" s="29"/>
      <c r="I366" s="29"/>
      <c r="J366" s="29"/>
      <c r="K366" s="29"/>
      <c r="L366" s="29"/>
      <c r="M366" s="29"/>
      <c r="N366" s="29"/>
      <c r="O366" s="29"/>
      <c r="P366" s="29"/>
      <c r="Q366" s="29"/>
      <c r="R366" s="29"/>
      <c r="S366" s="29"/>
      <c r="T366" s="29"/>
      <c r="U366" s="29"/>
      <c r="V366" s="812"/>
      <c r="W366" s="812"/>
      <c r="X366" s="812"/>
      <c r="Y366" s="812"/>
    </row>
    <row r="367" spans="2:25" ht="15" customHeight="1" x14ac:dyDescent="0.2">
      <c r="B367" s="29"/>
      <c r="C367" s="392"/>
      <c r="D367" s="29"/>
      <c r="E367" s="29"/>
      <c r="F367" s="29"/>
      <c r="G367" s="29"/>
      <c r="H367" s="29"/>
      <c r="I367" s="29"/>
      <c r="J367" s="29"/>
      <c r="K367" s="29"/>
      <c r="L367" s="29"/>
      <c r="M367" s="29"/>
      <c r="N367" s="29"/>
      <c r="O367" s="29"/>
      <c r="P367" s="29"/>
      <c r="Q367" s="29"/>
      <c r="R367" s="29"/>
      <c r="S367" s="29"/>
      <c r="T367" s="29"/>
      <c r="U367" s="29"/>
      <c r="V367" s="812"/>
      <c r="W367" s="812"/>
      <c r="X367" s="812"/>
      <c r="Y367" s="812"/>
    </row>
    <row r="368" spans="2:25" ht="15" customHeight="1" x14ac:dyDescent="0.2">
      <c r="B368" s="29"/>
      <c r="C368" s="392"/>
      <c r="D368" s="29"/>
      <c r="E368" s="29"/>
      <c r="F368" s="29"/>
      <c r="G368" s="29"/>
      <c r="H368" s="29"/>
      <c r="I368" s="29"/>
      <c r="J368" s="29"/>
      <c r="K368" s="29"/>
      <c r="L368" s="29"/>
      <c r="M368" s="29"/>
      <c r="N368" s="29"/>
      <c r="O368" s="29"/>
      <c r="P368" s="29"/>
      <c r="Q368" s="29"/>
      <c r="R368" s="29"/>
      <c r="S368" s="29"/>
      <c r="T368" s="29"/>
      <c r="U368" s="29"/>
      <c r="V368" s="812"/>
      <c r="W368" s="812"/>
      <c r="X368" s="812"/>
      <c r="Y368" s="812"/>
    </row>
    <row r="369" spans="2:25" ht="15" customHeight="1" x14ac:dyDescent="0.2">
      <c r="B369" s="29"/>
      <c r="C369" s="392"/>
      <c r="D369" s="29"/>
      <c r="E369" s="29"/>
      <c r="F369" s="29"/>
      <c r="G369" s="29"/>
      <c r="H369" s="29"/>
      <c r="I369" s="29"/>
      <c r="J369" s="29"/>
      <c r="K369" s="29"/>
      <c r="L369" s="29"/>
      <c r="M369" s="29"/>
      <c r="N369" s="29"/>
      <c r="O369" s="29"/>
      <c r="P369" s="29"/>
      <c r="Q369" s="29"/>
      <c r="R369" s="29"/>
      <c r="S369" s="29"/>
      <c r="T369" s="29"/>
      <c r="U369" s="29"/>
      <c r="V369" s="812"/>
      <c r="W369" s="812"/>
      <c r="X369" s="812"/>
      <c r="Y369" s="812"/>
    </row>
    <row r="370" spans="2:25" ht="15" customHeight="1" x14ac:dyDescent="0.2">
      <c r="B370" s="29"/>
      <c r="C370" s="392"/>
      <c r="D370" s="29"/>
      <c r="E370" s="29"/>
      <c r="F370" s="29"/>
      <c r="G370" s="29"/>
      <c r="H370" s="29"/>
      <c r="I370" s="29"/>
      <c r="J370" s="29"/>
      <c r="K370" s="29"/>
      <c r="L370" s="29"/>
      <c r="M370" s="29"/>
      <c r="N370" s="29"/>
      <c r="O370" s="29"/>
      <c r="P370" s="29"/>
      <c r="Q370" s="29"/>
      <c r="R370" s="29"/>
      <c r="S370" s="29"/>
      <c r="T370" s="29"/>
      <c r="U370" s="29"/>
      <c r="V370" s="812"/>
      <c r="W370" s="812"/>
      <c r="X370" s="812"/>
      <c r="Y370" s="812"/>
    </row>
    <row r="371" spans="2:25" ht="15" customHeight="1" x14ac:dyDescent="0.2">
      <c r="B371" s="29"/>
      <c r="C371" s="392"/>
      <c r="D371" s="29"/>
      <c r="E371" s="29"/>
      <c r="F371" s="29"/>
      <c r="G371" s="29"/>
      <c r="H371" s="29"/>
      <c r="I371" s="29"/>
      <c r="J371" s="29"/>
      <c r="K371" s="29"/>
      <c r="L371" s="29"/>
      <c r="M371" s="29"/>
      <c r="N371" s="29"/>
      <c r="O371" s="29"/>
      <c r="P371" s="29"/>
      <c r="Q371" s="29"/>
      <c r="R371" s="29"/>
      <c r="S371" s="29"/>
      <c r="T371" s="29"/>
      <c r="U371" s="29"/>
      <c r="V371" s="812"/>
      <c r="W371" s="812"/>
      <c r="X371" s="812"/>
      <c r="Y371" s="812"/>
    </row>
    <row r="372" spans="2:25" ht="15" customHeight="1" x14ac:dyDescent="0.2">
      <c r="B372" s="29"/>
      <c r="C372" s="392"/>
      <c r="D372" s="29"/>
      <c r="E372" s="29"/>
      <c r="F372" s="29"/>
      <c r="G372" s="29"/>
      <c r="H372" s="29"/>
      <c r="I372" s="29"/>
      <c r="J372" s="29"/>
      <c r="K372" s="29"/>
      <c r="L372" s="29"/>
      <c r="M372" s="29"/>
      <c r="N372" s="29"/>
      <c r="O372" s="29"/>
      <c r="P372" s="29"/>
      <c r="Q372" s="29"/>
      <c r="R372" s="29"/>
      <c r="S372" s="29"/>
      <c r="T372" s="29"/>
      <c r="U372" s="29"/>
      <c r="V372" s="812"/>
      <c r="W372" s="812"/>
      <c r="X372" s="812"/>
      <c r="Y372" s="812"/>
    </row>
    <row r="373" spans="2:25" ht="15" customHeight="1" x14ac:dyDescent="0.2">
      <c r="B373" s="29"/>
      <c r="C373" s="392"/>
      <c r="D373" s="29"/>
      <c r="E373" s="29"/>
      <c r="F373" s="29"/>
      <c r="G373" s="29"/>
      <c r="H373" s="29"/>
      <c r="I373" s="29"/>
      <c r="J373" s="29"/>
      <c r="K373" s="29"/>
      <c r="L373" s="29"/>
      <c r="M373" s="29"/>
      <c r="N373" s="29"/>
      <c r="O373" s="29"/>
      <c r="P373" s="29"/>
      <c r="Q373" s="29"/>
      <c r="R373" s="29"/>
      <c r="S373" s="29"/>
      <c r="T373" s="29"/>
      <c r="U373" s="29"/>
      <c r="V373" s="812"/>
      <c r="W373" s="812"/>
      <c r="X373" s="812"/>
      <c r="Y373" s="812"/>
    </row>
    <row r="374" spans="2:25" ht="15" customHeight="1" x14ac:dyDescent="0.2">
      <c r="B374" s="29"/>
      <c r="C374" s="392"/>
      <c r="D374" s="29"/>
      <c r="E374" s="29"/>
      <c r="F374" s="29"/>
      <c r="G374" s="29"/>
      <c r="H374" s="29"/>
      <c r="I374" s="29"/>
      <c r="J374" s="29"/>
      <c r="K374" s="29"/>
      <c r="L374" s="29"/>
      <c r="M374" s="29"/>
      <c r="N374" s="29"/>
      <c r="O374" s="29"/>
      <c r="P374" s="29"/>
      <c r="Q374" s="29"/>
      <c r="R374" s="29"/>
      <c r="S374" s="29"/>
      <c r="T374" s="29"/>
      <c r="U374" s="29"/>
      <c r="V374" s="812"/>
      <c r="W374" s="812"/>
      <c r="X374" s="812"/>
      <c r="Y374" s="812"/>
    </row>
    <row r="375" spans="2:25" ht="15" customHeight="1" x14ac:dyDescent="0.2">
      <c r="B375" s="29"/>
      <c r="C375" s="392"/>
      <c r="D375" s="29"/>
      <c r="E375" s="29"/>
      <c r="F375" s="29"/>
      <c r="G375" s="29"/>
      <c r="H375" s="29"/>
      <c r="I375" s="29"/>
      <c r="J375" s="29"/>
      <c r="K375" s="29"/>
      <c r="L375" s="29"/>
      <c r="M375" s="29"/>
      <c r="N375" s="29"/>
      <c r="O375" s="29"/>
      <c r="P375" s="29"/>
      <c r="Q375" s="29"/>
      <c r="R375" s="29"/>
      <c r="S375" s="29"/>
      <c r="T375" s="29"/>
      <c r="U375" s="29"/>
      <c r="V375" s="812"/>
      <c r="W375" s="812"/>
      <c r="X375" s="812"/>
      <c r="Y375" s="812"/>
    </row>
    <row r="376" spans="2:25" ht="15" customHeight="1" x14ac:dyDescent="0.2">
      <c r="B376" s="29"/>
      <c r="C376" s="392"/>
      <c r="D376" s="29"/>
      <c r="E376" s="29"/>
      <c r="F376" s="29"/>
      <c r="G376" s="29"/>
      <c r="H376" s="29"/>
      <c r="I376" s="29"/>
      <c r="J376" s="29"/>
      <c r="K376" s="29"/>
      <c r="L376" s="29"/>
      <c r="M376" s="29"/>
      <c r="N376" s="29"/>
      <c r="O376" s="29"/>
      <c r="P376" s="29"/>
      <c r="Q376" s="29"/>
      <c r="R376" s="29"/>
      <c r="S376" s="29"/>
      <c r="T376" s="29"/>
      <c r="U376" s="29"/>
      <c r="V376" s="812"/>
      <c r="W376" s="812"/>
      <c r="X376" s="812"/>
      <c r="Y376" s="812"/>
    </row>
    <row r="377" spans="2:25" ht="15" customHeight="1" x14ac:dyDescent="0.2">
      <c r="B377" s="29"/>
      <c r="C377" s="392"/>
      <c r="D377" s="29"/>
      <c r="E377" s="29"/>
      <c r="F377" s="29"/>
      <c r="G377" s="29"/>
      <c r="H377" s="29"/>
      <c r="I377" s="29"/>
      <c r="J377" s="29"/>
      <c r="K377" s="29"/>
      <c r="L377" s="29"/>
      <c r="M377" s="29"/>
      <c r="N377" s="29"/>
      <c r="O377" s="29"/>
      <c r="P377" s="29"/>
      <c r="Q377" s="29"/>
      <c r="R377" s="29"/>
      <c r="S377" s="29"/>
      <c r="T377" s="29"/>
      <c r="U377" s="29"/>
      <c r="V377" s="812"/>
      <c r="W377" s="812"/>
      <c r="X377" s="812"/>
      <c r="Y377" s="812"/>
    </row>
    <row r="378" spans="2:25" ht="15" customHeight="1" x14ac:dyDescent="0.2">
      <c r="B378" s="29"/>
      <c r="C378" s="392"/>
      <c r="D378" s="29"/>
      <c r="E378" s="29"/>
      <c r="F378" s="29"/>
      <c r="G378" s="29"/>
      <c r="H378" s="29"/>
      <c r="I378" s="29"/>
      <c r="J378" s="29"/>
      <c r="K378" s="29"/>
      <c r="L378" s="29"/>
      <c r="M378" s="29"/>
      <c r="N378" s="29"/>
      <c r="O378" s="29"/>
      <c r="P378" s="29"/>
      <c r="Q378" s="29"/>
      <c r="R378" s="29"/>
      <c r="S378" s="29"/>
      <c r="T378" s="29"/>
      <c r="U378" s="29"/>
      <c r="V378" s="812"/>
      <c r="W378" s="812"/>
      <c r="X378" s="812"/>
      <c r="Y378" s="812"/>
    </row>
    <row r="379" spans="2:25" ht="15" customHeight="1" x14ac:dyDescent="0.2">
      <c r="B379" s="29"/>
      <c r="C379" s="392"/>
      <c r="D379" s="29"/>
      <c r="E379" s="29"/>
      <c r="F379" s="29"/>
      <c r="G379" s="29"/>
      <c r="H379" s="29"/>
      <c r="I379" s="29"/>
      <c r="J379" s="29"/>
      <c r="K379" s="29"/>
      <c r="L379" s="29"/>
      <c r="M379" s="29"/>
      <c r="N379" s="29"/>
      <c r="O379" s="29"/>
      <c r="P379" s="29"/>
      <c r="Q379" s="29"/>
      <c r="R379" s="29"/>
      <c r="S379" s="29"/>
      <c r="T379" s="29"/>
      <c r="U379" s="29"/>
      <c r="V379" s="812"/>
      <c r="W379" s="812"/>
      <c r="X379" s="812"/>
      <c r="Y379" s="812"/>
    </row>
    <row r="380" spans="2:25" ht="15" customHeight="1" x14ac:dyDescent="0.2">
      <c r="B380" s="29"/>
      <c r="C380" s="392"/>
      <c r="D380" s="29"/>
      <c r="E380" s="29"/>
      <c r="F380" s="29"/>
      <c r="G380" s="29"/>
      <c r="H380" s="29"/>
      <c r="I380" s="29"/>
      <c r="J380" s="29"/>
      <c r="K380" s="29"/>
      <c r="L380" s="29"/>
      <c r="M380" s="29"/>
      <c r="N380" s="29"/>
      <c r="O380" s="29"/>
      <c r="P380" s="29"/>
      <c r="Q380" s="29"/>
      <c r="R380" s="29"/>
      <c r="S380" s="29"/>
      <c r="T380" s="29"/>
      <c r="U380" s="29"/>
      <c r="V380" s="812"/>
      <c r="W380" s="812"/>
      <c r="X380" s="812"/>
      <c r="Y380" s="812"/>
    </row>
    <row r="381" spans="2:25" ht="15" customHeight="1" x14ac:dyDescent="0.2">
      <c r="B381" s="29"/>
      <c r="C381" s="392"/>
      <c r="D381" s="29"/>
      <c r="E381" s="29"/>
      <c r="F381" s="29"/>
      <c r="G381" s="29"/>
      <c r="H381" s="29"/>
      <c r="I381" s="29"/>
      <c r="J381" s="29"/>
      <c r="K381" s="29"/>
      <c r="L381" s="29"/>
      <c r="M381" s="29"/>
      <c r="N381" s="29"/>
      <c r="O381" s="29"/>
      <c r="P381" s="29"/>
      <c r="Q381" s="29"/>
      <c r="R381" s="29"/>
      <c r="S381" s="29"/>
      <c r="T381" s="29"/>
      <c r="U381" s="29"/>
      <c r="V381" s="812"/>
      <c r="W381" s="812"/>
      <c r="X381" s="812"/>
      <c r="Y381" s="812"/>
    </row>
    <row r="382" spans="2:25" ht="15" customHeight="1" x14ac:dyDescent="0.2">
      <c r="B382" s="29"/>
      <c r="C382" s="392"/>
      <c r="D382" s="29"/>
      <c r="E382" s="29"/>
      <c r="F382" s="29"/>
      <c r="G382" s="29"/>
      <c r="H382" s="29"/>
      <c r="I382" s="29"/>
      <c r="J382" s="29"/>
      <c r="K382" s="29"/>
      <c r="L382" s="29"/>
      <c r="M382" s="29"/>
      <c r="N382" s="29"/>
      <c r="O382" s="29"/>
      <c r="P382" s="29"/>
      <c r="Q382" s="29"/>
      <c r="R382" s="29"/>
      <c r="S382" s="29"/>
      <c r="T382" s="29"/>
      <c r="U382" s="29"/>
      <c r="V382" s="812"/>
      <c r="W382" s="812"/>
      <c r="X382" s="812"/>
      <c r="Y382" s="812"/>
    </row>
    <row r="383" spans="2:25" ht="15" customHeight="1" x14ac:dyDescent="0.2">
      <c r="B383" s="29"/>
      <c r="C383" s="392"/>
      <c r="D383" s="29"/>
      <c r="E383" s="29"/>
      <c r="F383" s="29"/>
      <c r="G383" s="29"/>
      <c r="H383" s="29"/>
      <c r="I383" s="29"/>
      <c r="J383" s="29"/>
      <c r="K383" s="29"/>
      <c r="L383" s="29"/>
      <c r="M383" s="29"/>
      <c r="N383" s="29"/>
      <c r="O383" s="29"/>
      <c r="P383" s="29"/>
      <c r="Q383" s="29"/>
      <c r="R383" s="29"/>
      <c r="S383" s="29"/>
      <c r="T383" s="29"/>
      <c r="U383" s="29"/>
      <c r="V383" s="812"/>
      <c r="W383" s="812"/>
      <c r="X383" s="812"/>
      <c r="Y383" s="812"/>
    </row>
    <row r="384" spans="2:25" ht="15" customHeight="1" x14ac:dyDescent="0.2">
      <c r="B384" s="29"/>
      <c r="C384" s="392"/>
      <c r="D384" s="29"/>
      <c r="E384" s="29"/>
      <c r="F384" s="29"/>
      <c r="G384" s="29"/>
      <c r="H384" s="29"/>
      <c r="I384" s="29"/>
      <c r="J384" s="29"/>
      <c r="K384" s="29"/>
      <c r="L384" s="29"/>
      <c r="M384" s="29"/>
      <c r="N384" s="29"/>
      <c r="O384" s="29"/>
      <c r="P384" s="29"/>
      <c r="Q384" s="29"/>
      <c r="R384" s="29"/>
      <c r="S384" s="29"/>
      <c r="T384" s="29"/>
      <c r="U384" s="29"/>
      <c r="V384" s="812"/>
      <c r="W384" s="812"/>
      <c r="X384" s="812"/>
      <c r="Y384" s="812"/>
    </row>
    <row r="385" spans="2:25" ht="15" customHeight="1" x14ac:dyDescent="0.2">
      <c r="B385" s="29"/>
      <c r="C385" s="392"/>
      <c r="D385" s="29"/>
      <c r="E385" s="29"/>
      <c r="F385" s="29"/>
      <c r="G385" s="29"/>
      <c r="H385" s="29"/>
      <c r="I385" s="29"/>
      <c r="J385" s="29"/>
      <c r="K385" s="29"/>
      <c r="L385" s="29"/>
      <c r="M385" s="29"/>
      <c r="N385" s="29"/>
      <c r="O385" s="29"/>
      <c r="P385" s="29"/>
      <c r="Q385" s="29"/>
      <c r="R385" s="29"/>
      <c r="S385" s="29"/>
      <c r="T385" s="29"/>
      <c r="U385" s="29"/>
      <c r="V385" s="812"/>
      <c r="W385" s="812"/>
      <c r="X385" s="812"/>
      <c r="Y385" s="812"/>
    </row>
    <row r="386" spans="2:25" ht="15" customHeight="1" x14ac:dyDescent="0.2">
      <c r="B386" s="29"/>
      <c r="C386" s="392"/>
      <c r="D386" s="29"/>
      <c r="E386" s="29"/>
      <c r="F386" s="29"/>
      <c r="G386" s="29"/>
      <c r="H386" s="29"/>
      <c r="I386" s="29"/>
      <c r="J386" s="29"/>
      <c r="K386" s="29"/>
      <c r="L386" s="29"/>
      <c r="M386" s="29"/>
      <c r="N386" s="29"/>
      <c r="O386" s="29"/>
      <c r="P386" s="29"/>
      <c r="Q386" s="29"/>
      <c r="R386" s="29"/>
      <c r="S386" s="29"/>
      <c r="T386" s="29"/>
      <c r="U386" s="29"/>
      <c r="V386" s="812"/>
      <c r="W386" s="812"/>
      <c r="X386" s="812"/>
      <c r="Y386" s="812"/>
    </row>
    <row r="387" spans="2:25" ht="15" customHeight="1" x14ac:dyDescent="0.2">
      <c r="B387" s="29"/>
      <c r="C387" s="392"/>
      <c r="D387" s="29"/>
      <c r="E387" s="29"/>
      <c r="F387" s="29"/>
      <c r="G387" s="29"/>
      <c r="H387" s="29"/>
      <c r="I387" s="29"/>
      <c r="J387" s="29"/>
      <c r="K387" s="29"/>
      <c r="L387" s="29"/>
      <c r="M387" s="29"/>
      <c r="N387" s="29"/>
      <c r="O387" s="29"/>
      <c r="P387" s="29"/>
      <c r="Q387" s="29"/>
      <c r="R387" s="29"/>
      <c r="S387" s="29"/>
      <c r="T387" s="29"/>
      <c r="U387" s="29"/>
      <c r="V387" s="812"/>
      <c r="W387" s="812"/>
      <c r="X387" s="812"/>
      <c r="Y387" s="812"/>
    </row>
    <row r="388" spans="2:25" ht="15" customHeight="1" x14ac:dyDescent="0.2">
      <c r="B388" s="29"/>
      <c r="C388" s="392"/>
      <c r="D388" s="29"/>
      <c r="E388" s="29"/>
      <c r="F388" s="29"/>
      <c r="G388" s="29"/>
      <c r="H388" s="29"/>
      <c r="I388" s="29"/>
      <c r="J388" s="29"/>
      <c r="K388" s="29"/>
      <c r="L388" s="29"/>
      <c r="M388" s="29"/>
      <c r="N388" s="29"/>
      <c r="O388" s="29"/>
      <c r="P388" s="29"/>
      <c r="Q388" s="29"/>
      <c r="R388" s="29"/>
      <c r="S388" s="29"/>
      <c r="T388" s="29"/>
      <c r="U388" s="29"/>
      <c r="V388" s="812"/>
      <c r="W388" s="812"/>
      <c r="X388" s="812"/>
      <c r="Y388" s="812"/>
    </row>
    <row r="389" spans="2:25" ht="15" customHeight="1" x14ac:dyDescent="0.2">
      <c r="B389" s="29"/>
      <c r="C389" s="392"/>
      <c r="D389" s="29"/>
      <c r="E389" s="29"/>
      <c r="F389" s="29"/>
      <c r="G389" s="29"/>
      <c r="H389" s="29"/>
      <c r="I389" s="29"/>
      <c r="J389" s="29"/>
      <c r="K389" s="29"/>
      <c r="L389" s="29"/>
      <c r="M389" s="29"/>
      <c r="N389" s="29"/>
      <c r="O389" s="29"/>
      <c r="P389" s="29"/>
      <c r="Q389" s="29"/>
      <c r="R389" s="29"/>
      <c r="S389" s="29"/>
      <c r="T389" s="29"/>
      <c r="U389" s="29"/>
      <c r="V389" s="812"/>
      <c r="W389" s="812"/>
      <c r="X389" s="812"/>
      <c r="Y389" s="812"/>
    </row>
    <row r="390" spans="2:25" ht="15" customHeight="1" x14ac:dyDescent="0.2">
      <c r="B390" s="29"/>
      <c r="C390" s="392"/>
      <c r="D390" s="29"/>
      <c r="E390" s="29"/>
      <c r="F390" s="29"/>
      <c r="G390" s="29"/>
      <c r="H390" s="29"/>
      <c r="I390" s="29"/>
      <c r="J390" s="29"/>
      <c r="K390" s="29"/>
      <c r="L390" s="29"/>
      <c r="M390" s="29"/>
      <c r="N390" s="29"/>
      <c r="O390" s="29"/>
      <c r="P390" s="29"/>
      <c r="Q390" s="29"/>
      <c r="R390" s="29"/>
      <c r="S390" s="29"/>
      <c r="T390" s="29"/>
      <c r="U390" s="29"/>
      <c r="V390" s="812"/>
      <c r="W390" s="812"/>
      <c r="X390" s="812"/>
      <c r="Y390" s="812"/>
    </row>
    <row r="391" spans="2:25" ht="15" customHeight="1" x14ac:dyDescent="0.2">
      <c r="B391" s="29"/>
      <c r="C391" s="392"/>
      <c r="D391" s="29"/>
      <c r="E391" s="29"/>
      <c r="F391" s="29"/>
      <c r="G391" s="29"/>
      <c r="H391" s="29"/>
      <c r="I391" s="29"/>
      <c r="J391" s="29"/>
      <c r="K391" s="29"/>
      <c r="L391" s="29"/>
      <c r="M391" s="29"/>
      <c r="N391" s="29"/>
      <c r="O391" s="29"/>
      <c r="P391" s="29"/>
      <c r="Q391" s="29"/>
      <c r="R391" s="29"/>
      <c r="S391" s="29"/>
      <c r="T391" s="29"/>
      <c r="U391" s="29"/>
      <c r="V391" s="812"/>
      <c r="W391" s="812"/>
      <c r="X391" s="812"/>
      <c r="Y391" s="812"/>
    </row>
    <row r="392" spans="2:25" ht="15" customHeight="1" x14ac:dyDescent="0.2">
      <c r="B392" s="29"/>
      <c r="C392" s="392"/>
      <c r="D392" s="29"/>
      <c r="E392" s="29"/>
      <c r="F392" s="29"/>
      <c r="G392" s="29"/>
      <c r="H392" s="29"/>
      <c r="I392" s="29"/>
      <c r="J392" s="29"/>
      <c r="K392" s="29"/>
      <c r="L392" s="29"/>
      <c r="M392" s="29"/>
      <c r="N392" s="29"/>
      <c r="O392" s="29"/>
      <c r="P392" s="29"/>
      <c r="Q392" s="29"/>
      <c r="R392" s="29"/>
      <c r="S392" s="29"/>
      <c r="T392" s="29"/>
      <c r="U392" s="29"/>
      <c r="V392" s="812"/>
      <c r="W392" s="812"/>
      <c r="X392" s="812"/>
      <c r="Y392" s="812"/>
    </row>
    <row r="393" spans="2:25" ht="15" customHeight="1" x14ac:dyDescent="0.2">
      <c r="B393" s="29"/>
      <c r="C393" s="392"/>
      <c r="D393" s="29"/>
      <c r="E393" s="29"/>
      <c r="F393" s="29"/>
      <c r="G393" s="29"/>
      <c r="H393" s="29"/>
      <c r="I393" s="29"/>
      <c r="J393" s="29"/>
      <c r="K393" s="29"/>
      <c r="L393" s="29"/>
      <c r="M393" s="29"/>
      <c r="N393" s="29"/>
      <c r="O393" s="29"/>
      <c r="P393" s="29"/>
      <c r="Q393" s="29"/>
      <c r="R393" s="29"/>
      <c r="S393" s="29"/>
      <c r="T393" s="29"/>
      <c r="U393" s="29"/>
      <c r="V393" s="812"/>
      <c r="W393" s="812"/>
      <c r="X393" s="812"/>
      <c r="Y393" s="812"/>
    </row>
    <row r="394" spans="2:25" ht="15" customHeight="1" x14ac:dyDescent="0.2">
      <c r="B394" s="29"/>
      <c r="C394" s="392"/>
      <c r="D394" s="29"/>
      <c r="E394" s="29"/>
      <c r="F394" s="29"/>
      <c r="G394" s="29"/>
      <c r="H394" s="29"/>
      <c r="I394" s="29"/>
      <c r="J394" s="29"/>
      <c r="K394" s="29"/>
      <c r="L394" s="29"/>
      <c r="M394" s="29"/>
      <c r="N394" s="29"/>
      <c r="O394" s="29"/>
      <c r="P394" s="29"/>
      <c r="Q394" s="29"/>
      <c r="R394" s="29"/>
      <c r="S394" s="29"/>
      <c r="T394" s="29"/>
      <c r="U394" s="29"/>
      <c r="V394" s="812"/>
      <c r="W394" s="812"/>
      <c r="X394" s="812"/>
      <c r="Y394" s="812"/>
    </row>
    <row r="395" spans="2:25" ht="15" customHeight="1" x14ac:dyDescent="0.2">
      <c r="B395" s="29"/>
      <c r="C395" s="392"/>
      <c r="D395" s="29"/>
      <c r="E395" s="29"/>
      <c r="F395" s="29"/>
      <c r="G395" s="29"/>
      <c r="H395" s="29"/>
      <c r="I395" s="29"/>
      <c r="J395" s="29"/>
      <c r="K395" s="29"/>
      <c r="L395" s="29"/>
      <c r="M395" s="29"/>
      <c r="N395" s="29"/>
      <c r="O395" s="29"/>
      <c r="P395" s="29"/>
      <c r="Q395" s="29"/>
      <c r="R395" s="29"/>
      <c r="S395" s="29"/>
      <c r="T395" s="29"/>
      <c r="U395" s="29"/>
      <c r="V395" s="812"/>
      <c r="W395" s="812"/>
      <c r="X395" s="812"/>
      <c r="Y395" s="812"/>
    </row>
    <row r="396" spans="2:25" ht="15" customHeight="1" x14ac:dyDescent="0.2">
      <c r="B396" s="29"/>
      <c r="C396" s="392"/>
      <c r="D396" s="29"/>
      <c r="E396" s="29"/>
      <c r="F396" s="29"/>
      <c r="G396" s="29"/>
      <c r="H396" s="29"/>
      <c r="I396" s="29"/>
      <c r="J396" s="29"/>
      <c r="K396" s="29"/>
      <c r="L396" s="29"/>
      <c r="M396" s="29"/>
      <c r="N396" s="29"/>
      <c r="O396" s="29"/>
      <c r="P396" s="29"/>
      <c r="Q396" s="29"/>
      <c r="R396" s="29"/>
      <c r="S396" s="29"/>
      <c r="T396" s="29"/>
      <c r="U396" s="29"/>
      <c r="V396" s="812"/>
      <c r="W396" s="812"/>
      <c r="X396" s="812"/>
      <c r="Y396" s="812"/>
    </row>
    <row r="397" spans="2:25" ht="15" customHeight="1" x14ac:dyDescent="0.2">
      <c r="B397" s="29"/>
      <c r="C397" s="392"/>
      <c r="D397" s="29"/>
      <c r="E397" s="29"/>
      <c r="F397" s="29"/>
      <c r="G397" s="29"/>
      <c r="H397" s="29"/>
      <c r="I397" s="29"/>
      <c r="J397" s="29"/>
      <c r="K397" s="29"/>
      <c r="L397" s="29"/>
      <c r="M397" s="29"/>
      <c r="N397" s="29"/>
      <c r="O397" s="29"/>
      <c r="P397" s="29"/>
      <c r="Q397" s="29"/>
      <c r="R397" s="29"/>
      <c r="S397" s="29"/>
      <c r="T397" s="29"/>
      <c r="U397" s="29"/>
      <c r="V397" s="812"/>
      <c r="W397" s="812"/>
      <c r="X397" s="812"/>
      <c r="Y397" s="812"/>
    </row>
    <row r="398" spans="2:25" ht="15" customHeight="1" x14ac:dyDescent="0.2">
      <c r="B398" s="29"/>
      <c r="C398" s="392"/>
      <c r="D398" s="29"/>
      <c r="E398" s="29"/>
      <c r="F398" s="29"/>
      <c r="G398" s="29"/>
      <c r="H398" s="29"/>
      <c r="I398" s="29"/>
      <c r="J398" s="29"/>
      <c r="K398" s="29"/>
      <c r="L398" s="29"/>
      <c r="M398" s="29"/>
      <c r="N398" s="29"/>
      <c r="O398" s="29"/>
      <c r="P398" s="29"/>
      <c r="Q398" s="29"/>
      <c r="R398" s="29"/>
      <c r="S398" s="29"/>
      <c r="T398" s="29"/>
      <c r="U398" s="29"/>
      <c r="V398" s="812"/>
      <c r="W398" s="812"/>
      <c r="X398" s="812"/>
      <c r="Y398" s="812"/>
    </row>
    <row r="399" spans="2:25" ht="15" customHeight="1" x14ac:dyDescent="0.2">
      <c r="B399" s="29"/>
      <c r="C399" s="392"/>
      <c r="D399" s="29"/>
      <c r="E399" s="29"/>
      <c r="F399" s="29"/>
      <c r="G399" s="29"/>
      <c r="H399" s="29"/>
      <c r="I399" s="29"/>
      <c r="J399" s="29"/>
      <c r="K399" s="29"/>
      <c r="L399" s="29"/>
      <c r="M399" s="29"/>
      <c r="N399" s="29"/>
      <c r="O399" s="29"/>
      <c r="P399" s="29"/>
      <c r="Q399" s="29"/>
      <c r="R399" s="29"/>
      <c r="S399" s="29"/>
      <c r="T399" s="29"/>
      <c r="U399" s="29"/>
      <c r="V399" s="812"/>
      <c r="W399" s="812"/>
      <c r="X399" s="812"/>
      <c r="Y399" s="812"/>
    </row>
    <row r="400" spans="2:25" ht="15" customHeight="1" x14ac:dyDescent="0.2">
      <c r="B400" s="29"/>
      <c r="C400" s="392"/>
      <c r="D400" s="29"/>
      <c r="E400" s="29"/>
      <c r="F400" s="29"/>
      <c r="G400" s="29"/>
      <c r="H400" s="29"/>
      <c r="I400" s="29"/>
      <c r="J400" s="29"/>
      <c r="K400" s="29"/>
      <c r="L400" s="29"/>
      <c r="M400" s="29"/>
      <c r="N400" s="29"/>
      <c r="O400" s="29"/>
      <c r="P400" s="29"/>
      <c r="Q400" s="29"/>
      <c r="R400" s="29"/>
      <c r="S400" s="29"/>
      <c r="T400" s="29"/>
      <c r="U400" s="29"/>
      <c r="V400" s="812"/>
      <c r="W400" s="812"/>
      <c r="X400" s="812"/>
      <c r="Y400" s="812"/>
    </row>
    <row r="401" spans="2:25" ht="15" customHeight="1" x14ac:dyDescent="0.2">
      <c r="B401" s="29"/>
      <c r="C401" s="392"/>
      <c r="D401" s="29"/>
      <c r="E401" s="29"/>
      <c r="F401" s="29"/>
      <c r="G401" s="29"/>
      <c r="H401" s="29"/>
      <c r="I401" s="29"/>
      <c r="J401" s="29"/>
      <c r="K401" s="29"/>
      <c r="L401" s="29"/>
      <c r="M401" s="29"/>
      <c r="N401" s="29"/>
      <c r="O401" s="29"/>
      <c r="P401" s="29"/>
      <c r="Q401" s="29"/>
      <c r="R401" s="29"/>
      <c r="S401" s="29"/>
      <c r="T401" s="29"/>
      <c r="U401" s="29"/>
      <c r="V401" s="812"/>
      <c r="W401" s="812"/>
      <c r="X401" s="812"/>
      <c r="Y401" s="812"/>
    </row>
    <row r="402" spans="2:25" ht="15" customHeight="1" x14ac:dyDescent="0.2">
      <c r="B402" s="29"/>
      <c r="C402" s="392"/>
      <c r="D402" s="29"/>
      <c r="E402" s="29"/>
      <c r="F402" s="29"/>
      <c r="G402" s="29"/>
      <c r="H402" s="29"/>
      <c r="I402" s="29"/>
      <c r="J402" s="29"/>
      <c r="K402" s="29"/>
      <c r="L402" s="29"/>
      <c r="M402" s="29"/>
      <c r="N402" s="29"/>
      <c r="O402" s="29"/>
      <c r="P402" s="29"/>
      <c r="Q402" s="29"/>
      <c r="R402" s="29"/>
      <c r="S402" s="29"/>
      <c r="T402" s="29"/>
      <c r="U402" s="29"/>
      <c r="V402" s="812"/>
      <c r="W402" s="812"/>
      <c r="X402" s="812"/>
      <c r="Y402" s="812"/>
    </row>
    <row r="403" spans="2:25" ht="15" customHeight="1" x14ac:dyDescent="0.2">
      <c r="B403" s="29"/>
      <c r="C403" s="392"/>
      <c r="D403" s="29"/>
      <c r="E403" s="29"/>
      <c r="F403" s="29"/>
      <c r="G403" s="29"/>
      <c r="H403" s="29"/>
      <c r="I403" s="29"/>
      <c r="J403" s="29"/>
      <c r="K403" s="29"/>
      <c r="L403" s="29"/>
      <c r="M403" s="29"/>
      <c r="N403" s="29"/>
      <c r="O403" s="29"/>
      <c r="P403" s="29"/>
      <c r="Q403" s="29"/>
      <c r="R403" s="29"/>
      <c r="S403" s="29"/>
      <c r="T403" s="29"/>
      <c r="U403" s="29"/>
      <c r="V403" s="812"/>
      <c r="W403" s="812"/>
      <c r="X403" s="812"/>
      <c r="Y403" s="812"/>
    </row>
    <row r="404" spans="2:25" ht="15" customHeight="1" x14ac:dyDescent="0.2">
      <c r="B404" s="29"/>
      <c r="C404" s="392"/>
      <c r="D404" s="29"/>
      <c r="E404" s="29"/>
      <c r="F404" s="29"/>
      <c r="G404" s="29"/>
      <c r="H404" s="29"/>
      <c r="I404" s="29"/>
      <c r="J404" s="29"/>
      <c r="K404" s="29"/>
      <c r="L404" s="29"/>
      <c r="M404" s="29"/>
      <c r="N404" s="29"/>
      <c r="O404" s="29"/>
      <c r="P404" s="29"/>
      <c r="Q404" s="29"/>
      <c r="R404" s="29"/>
      <c r="S404" s="29"/>
      <c r="T404" s="29"/>
      <c r="U404" s="29"/>
      <c r="V404" s="812"/>
      <c r="W404" s="812"/>
      <c r="X404" s="812"/>
      <c r="Y404" s="812"/>
    </row>
    <row r="405" spans="2:25" ht="15" customHeight="1" x14ac:dyDescent="0.2">
      <c r="B405" s="29"/>
      <c r="C405" s="392"/>
      <c r="D405" s="29"/>
      <c r="E405" s="29"/>
      <c r="F405" s="29"/>
      <c r="G405" s="29"/>
      <c r="H405" s="29"/>
      <c r="I405" s="29"/>
      <c r="J405" s="29"/>
      <c r="K405" s="29"/>
      <c r="L405" s="29"/>
      <c r="M405" s="29"/>
      <c r="N405" s="29"/>
      <c r="O405" s="29"/>
      <c r="P405" s="29"/>
      <c r="Q405" s="29"/>
      <c r="R405" s="29"/>
      <c r="S405" s="29"/>
      <c r="T405" s="29"/>
      <c r="U405" s="29"/>
      <c r="V405" s="812"/>
      <c r="W405" s="812"/>
      <c r="X405" s="812"/>
      <c r="Y405" s="812"/>
    </row>
    <row r="406" spans="2:25" ht="15" customHeight="1" x14ac:dyDescent="0.2">
      <c r="B406" s="29"/>
      <c r="C406" s="392"/>
      <c r="D406" s="29"/>
      <c r="E406" s="29"/>
      <c r="F406" s="29"/>
      <c r="G406" s="29"/>
      <c r="H406" s="29"/>
      <c r="I406" s="29"/>
      <c r="J406" s="29"/>
      <c r="K406" s="29"/>
      <c r="L406" s="29"/>
      <c r="M406" s="29"/>
      <c r="N406" s="29"/>
      <c r="O406" s="29"/>
      <c r="P406" s="29"/>
      <c r="Q406" s="29"/>
      <c r="R406" s="29"/>
      <c r="S406" s="29"/>
      <c r="T406" s="29"/>
      <c r="U406" s="29"/>
      <c r="V406" s="812"/>
      <c r="W406" s="812"/>
      <c r="X406" s="812"/>
      <c r="Y406" s="812"/>
    </row>
    <row r="407" spans="2:25" ht="15" customHeight="1" x14ac:dyDescent="0.2">
      <c r="B407" s="29"/>
      <c r="C407" s="392"/>
      <c r="D407" s="29"/>
      <c r="E407" s="29"/>
      <c r="F407" s="29"/>
      <c r="G407" s="29"/>
      <c r="H407" s="29"/>
      <c r="I407" s="29"/>
      <c r="J407" s="29"/>
      <c r="K407" s="29"/>
      <c r="L407" s="29"/>
      <c r="M407" s="29"/>
      <c r="N407" s="29"/>
      <c r="O407" s="29"/>
      <c r="P407" s="29"/>
      <c r="Q407" s="29"/>
      <c r="R407" s="29"/>
      <c r="S407" s="29"/>
      <c r="T407" s="29"/>
      <c r="U407" s="29"/>
      <c r="V407" s="812"/>
      <c r="W407" s="812"/>
      <c r="X407" s="812"/>
      <c r="Y407" s="812"/>
    </row>
    <row r="408" spans="2:25" ht="15" customHeight="1" x14ac:dyDescent="0.2">
      <c r="B408" s="29"/>
      <c r="C408" s="392"/>
      <c r="D408" s="29"/>
      <c r="E408" s="29"/>
      <c r="F408" s="29"/>
      <c r="G408" s="29"/>
      <c r="H408" s="29"/>
      <c r="I408" s="29"/>
      <c r="J408" s="29"/>
      <c r="K408" s="29"/>
      <c r="L408" s="29"/>
      <c r="M408" s="29"/>
      <c r="N408" s="29"/>
      <c r="O408" s="29"/>
      <c r="P408" s="29"/>
      <c r="Q408" s="29"/>
      <c r="R408" s="29"/>
      <c r="S408" s="29"/>
      <c r="T408" s="29"/>
      <c r="U408" s="29"/>
      <c r="V408" s="812"/>
      <c r="W408" s="812"/>
      <c r="X408" s="812"/>
      <c r="Y408" s="812"/>
    </row>
    <row r="409" spans="2:25" ht="15" customHeight="1" x14ac:dyDescent="0.2">
      <c r="B409" s="29"/>
      <c r="C409" s="392"/>
      <c r="D409" s="29"/>
      <c r="E409" s="29"/>
      <c r="F409" s="29"/>
      <c r="G409" s="29"/>
      <c r="H409" s="29"/>
      <c r="I409" s="29"/>
      <c r="J409" s="29"/>
      <c r="K409" s="29"/>
      <c r="L409" s="29"/>
      <c r="M409" s="29"/>
      <c r="N409" s="29"/>
      <c r="O409" s="29"/>
      <c r="P409" s="29"/>
      <c r="Q409" s="29"/>
      <c r="R409" s="29"/>
      <c r="S409" s="29"/>
      <c r="T409" s="29"/>
      <c r="U409" s="29"/>
      <c r="V409" s="812"/>
      <c r="W409" s="812"/>
      <c r="X409" s="812"/>
      <c r="Y409" s="812"/>
    </row>
    <row r="410" spans="2:25" ht="15" customHeight="1" x14ac:dyDescent="0.2">
      <c r="B410" s="29"/>
      <c r="C410" s="392"/>
      <c r="D410" s="29"/>
      <c r="E410" s="29"/>
      <c r="F410" s="29"/>
      <c r="G410" s="29"/>
      <c r="H410" s="29"/>
      <c r="I410" s="29"/>
      <c r="J410" s="29"/>
      <c r="K410" s="29"/>
      <c r="L410" s="29"/>
      <c r="M410" s="29"/>
      <c r="N410" s="29"/>
      <c r="O410" s="29"/>
      <c r="P410" s="29"/>
      <c r="Q410" s="29"/>
      <c r="R410" s="29"/>
      <c r="S410" s="29"/>
      <c r="T410" s="29"/>
      <c r="U410" s="29"/>
      <c r="V410" s="812"/>
      <c r="W410" s="812"/>
      <c r="X410" s="812"/>
      <c r="Y410" s="812"/>
    </row>
    <row r="411" spans="2:25" ht="15" customHeight="1" x14ac:dyDescent="0.2">
      <c r="B411" s="29"/>
      <c r="C411" s="392"/>
      <c r="D411" s="29"/>
      <c r="E411" s="29"/>
      <c r="F411" s="29"/>
      <c r="G411" s="29"/>
      <c r="H411" s="29"/>
      <c r="I411" s="29"/>
      <c r="J411" s="29"/>
      <c r="K411" s="29"/>
      <c r="L411" s="29"/>
      <c r="M411" s="29"/>
      <c r="N411" s="29"/>
      <c r="O411" s="29"/>
      <c r="P411" s="29"/>
      <c r="Q411" s="29"/>
      <c r="R411" s="29"/>
      <c r="S411" s="29"/>
      <c r="T411" s="29"/>
      <c r="U411" s="29"/>
      <c r="V411" s="812"/>
      <c r="W411" s="812"/>
      <c r="X411" s="812"/>
      <c r="Y411" s="812"/>
    </row>
    <row r="412" spans="2:25" ht="15" customHeight="1" x14ac:dyDescent="0.2">
      <c r="B412" s="29"/>
      <c r="C412" s="392"/>
      <c r="D412" s="29"/>
      <c r="E412" s="29"/>
      <c r="F412" s="29"/>
      <c r="G412" s="29"/>
      <c r="H412" s="29"/>
      <c r="I412" s="29"/>
      <c r="J412" s="29"/>
      <c r="K412" s="29"/>
      <c r="L412" s="29"/>
      <c r="M412" s="29"/>
      <c r="N412" s="29"/>
      <c r="O412" s="29"/>
      <c r="P412" s="29"/>
      <c r="Q412" s="29"/>
      <c r="R412" s="29"/>
      <c r="S412" s="29"/>
      <c r="T412" s="29"/>
      <c r="U412" s="29"/>
      <c r="V412" s="812"/>
      <c r="W412" s="812"/>
      <c r="X412" s="812"/>
      <c r="Y412" s="812"/>
    </row>
    <row r="413" spans="2:25" ht="15" customHeight="1" x14ac:dyDescent="0.2">
      <c r="B413" s="29"/>
      <c r="C413" s="392"/>
      <c r="D413" s="29"/>
      <c r="E413" s="29"/>
      <c r="F413" s="29"/>
      <c r="G413" s="29"/>
      <c r="H413" s="29"/>
      <c r="I413" s="29"/>
      <c r="J413" s="29"/>
      <c r="K413" s="29"/>
      <c r="L413" s="29"/>
      <c r="M413" s="29"/>
      <c r="N413" s="29"/>
      <c r="O413" s="29"/>
      <c r="P413" s="29"/>
      <c r="Q413" s="29"/>
      <c r="R413" s="29"/>
      <c r="S413" s="29"/>
      <c r="T413" s="29"/>
      <c r="U413" s="29"/>
      <c r="V413" s="812"/>
      <c r="W413" s="812"/>
      <c r="X413" s="812"/>
      <c r="Y413" s="812"/>
    </row>
    <row r="414" spans="2:25" ht="15" customHeight="1" x14ac:dyDescent="0.2">
      <c r="B414" s="29"/>
      <c r="C414" s="392"/>
      <c r="D414" s="29"/>
      <c r="E414" s="29"/>
      <c r="F414" s="29"/>
      <c r="G414" s="29"/>
      <c r="H414" s="29"/>
      <c r="I414" s="29"/>
      <c r="J414" s="29"/>
      <c r="K414" s="29"/>
      <c r="L414" s="29"/>
      <c r="M414" s="29"/>
      <c r="N414" s="29"/>
      <c r="O414" s="29"/>
      <c r="P414" s="29"/>
      <c r="Q414" s="29"/>
      <c r="R414" s="29"/>
      <c r="S414" s="29"/>
      <c r="T414" s="29"/>
      <c r="U414" s="29"/>
      <c r="V414" s="812"/>
      <c r="W414" s="812"/>
      <c r="X414" s="812"/>
      <c r="Y414" s="812"/>
    </row>
    <row r="415" spans="2:25" ht="15" customHeight="1" x14ac:dyDescent="0.2">
      <c r="B415" s="29"/>
      <c r="C415" s="392"/>
      <c r="D415" s="29"/>
      <c r="E415" s="29"/>
      <c r="F415" s="29"/>
      <c r="G415" s="29"/>
      <c r="H415" s="29"/>
      <c r="I415" s="29"/>
      <c r="J415" s="29"/>
      <c r="K415" s="29"/>
      <c r="L415" s="29"/>
      <c r="M415" s="29"/>
      <c r="N415" s="29"/>
      <c r="O415" s="29"/>
      <c r="P415" s="29"/>
      <c r="Q415" s="29"/>
      <c r="R415" s="29"/>
      <c r="S415" s="29"/>
      <c r="T415" s="29"/>
      <c r="U415" s="29"/>
      <c r="V415" s="812"/>
      <c r="W415" s="812"/>
      <c r="X415" s="812"/>
      <c r="Y415" s="812"/>
    </row>
    <row r="416" spans="2:25" ht="15" customHeight="1" x14ac:dyDescent="0.2">
      <c r="B416" s="29"/>
      <c r="C416" s="392"/>
      <c r="D416" s="29"/>
      <c r="E416" s="29"/>
      <c r="F416" s="29"/>
      <c r="G416" s="29"/>
      <c r="H416" s="29"/>
      <c r="I416" s="29"/>
      <c r="J416" s="29"/>
      <c r="K416" s="29"/>
      <c r="L416" s="29"/>
      <c r="M416" s="29"/>
      <c r="N416" s="29"/>
      <c r="O416" s="29"/>
      <c r="P416" s="29"/>
      <c r="Q416" s="29"/>
      <c r="R416" s="29"/>
      <c r="S416" s="29"/>
      <c r="T416" s="29"/>
      <c r="U416" s="29"/>
      <c r="V416" s="812"/>
      <c r="W416" s="812"/>
      <c r="X416" s="812"/>
      <c r="Y416" s="812"/>
    </row>
    <row r="417" spans="2:25" ht="15" customHeight="1" x14ac:dyDescent="0.2">
      <c r="B417" s="29"/>
      <c r="C417" s="392"/>
      <c r="D417" s="29"/>
      <c r="E417" s="29"/>
      <c r="F417" s="29"/>
      <c r="G417" s="29"/>
      <c r="H417" s="29"/>
      <c r="I417" s="29"/>
      <c r="J417" s="29"/>
      <c r="K417" s="29"/>
      <c r="L417" s="29"/>
      <c r="M417" s="29"/>
      <c r="N417" s="29"/>
      <c r="O417" s="29"/>
      <c r="P417" s="29"/>
      <c r="Q417" s="29"/>
      <c r="R417" s="29"/>
      <c r="S417" s="29"/>
      <c r="T417" s="29"/>
      <c r="U417" s="29"/>
      <c r="V417" s="812"/>
      <c r="W417" s="812"/>
      <c r="X417" s="812"/>
      <c r="Y417" s="812"/>
    </row>
    <row r="418" spans="2:25" ht="15" customHeight="1" x14ac:dyDescent="0.2">
      <c r="B418" s="29"/>
      <c r="C418" s="392"/>
      <c r="D418" s="29"/>
      <c r="E418" s="29"/>
      <c r="F418" s="29"/>
      <c r="G418" s="29"/>
      <c r="H418" s="29"/>
      <c r="I418" s="29"/>
      <c r="J418" s="29"/>
      <c r="K418" s="29"/>
      <c r="L418" s="29"/>
      <c r="M418" s="29"/>
      <c r="N418" s="29"/>
      <c r="O418" s="29"/>
      <c r="P418" s="29"/>
      <c r="Q418" s="29"/>
      <c r="R418" s="29"/>
      <c r="S418" s="29"/>
      <c r="T418" s="29"/>
      <c r="U418" s="29"/>
      <c r="V418" s="812"/>
      <c r="W418" s="812"/>
      <c r="X418" s="812"/>
      <c r="Y418" s="812"/>
    </row>
    <row r="419" spans="2:25" ht="15" customHeight="1" x14ac:dyDescent="0.2">
      <c r="B419" s="29"/>
      <c r="C419" s="392"/>
      <c r="D419" s="29"/>
      <c r="E419" s="29"/>
      <c r="F419" s="29"/>
      <c r="G419" s="29"/>
      <c r="H419" s="29"/>
      <c r="I419" s="29"/>
      <c r="J419" s="29"/>
      <c r="K419" s="29"/>
      <c r="L419" s="29"/>
      <c r="M419" s="29"/>
      <c r="N419" s="29"/>
      <c r="O419" s="29"/>
      <c r="P419" s="29"/>
      <c r="Q419" s="29"/>
      <c r="R419" s="29"/>
      <c r="S419" s="29"/>
      <c r="T419" s="29"/>
      <c r="U419" s="29"/>
      <c r="V419" s="812"/>
      <c r="W419" s="812"/>
      <c r="X419" s="812"/>
      <c r="Y419" s="812"/>
    </row>
    <row r="420" spans="2:25" ht="15" customHeight="1" x14ac:dyDescent="0.2">
      <c r="B420" s="29"/>
      <c r="C420" s="392"/>
      <c r="D420" s="29"/>
      <c r="E420" s="29"/>
      <c r="F420" s="29"/>
      <c r="G420" s="29"/>
      <c r="H420" s="29"/>
      <c r="I420" s="29"/>
      <c r="J420" s="29"/>
      <c r="K420" s="29"/>
      <c r="L420" s="29"/>
      <c r="M420" s="29"/>
      <c r="N420" s="29"/>
      <c r="O420" s="29"/>
      <c r="P420" s="29"/>
      <c r="Q420" s="29"/>
      <c r="R420" s="29"/>
      <c r="S420" s="29"/>
      <c r="T420" s="29"/>
      <c r="U420" s="29"/>
      <c r="V420" s="812"/>
      <c r="W420" s="812"/>
      <c r="X420" s="812"/>
      <c r="Y420" s="812"/>
    </row>
    <row r="421" spans="2:25" ht="15" customHeight="1" x14ac:dyDescent="0.2">
      <c r="B421" s="29"/>
      <c r="C421" s="392"/>
      <c r="D421" s="29"/>
      <c r="E421" s="29"/>
      <c r="F421" s="29"/>
      <c r="G421" s="29"/>
      <c r="H421" s="29"/>
      <c r="I421" s="29"/>
      <c r="J421" s="29"/>
      <c r="K421" s="29"/>
      <c r="L421" s="29"/>
      <c r="M421" s="29"/>
      <c r="N421" s="29"/>
      <c r="O421" s="29"/>
      <c r="P421" s="29"/>
      <c r="Q421" s="29"/>
      <c r="R421" s="29"/>
      <c r="S421" s="29"/>
      <c r="T421" s="29"/>
      <c r="U421" s="29"/>
      <c r="V421" s="812"/>
      <c r="W421" s="812"/>
      <c r="X421" s="812"/>
      <c r="Y421" s="812"/>
    </row>
    <row r="422" spans="2:25" ht="15" customHeight="1" x14ac:dyDescent="0.2">
      <c r="B422" s="29"/>
      <c r="C422" s="392"/>
      <c r="D422" s="29"/>
      <c r="E422" s="29"/>
      <c r="F422" s="29"/>
      <c r="G422" s="29"/>
      <c r="H422" s="29"/>
      <c r="I422" s="29"/>
      <c r="J422" s="29"/>
      <c r="K422" s="29"/>
      <c r="L422" s="29"/>
      <c r="M422" s="29"/>
      <c r="N422" s="29"/>
      <c r="O422" s="29"/>
      <c r="P422" s="29"/>
      <c r="Q422" s="29"/>
      <c r="R422" s="29"/>
      <c r="S422" s="29"/>
      <c r="T422" s="29"/>
      <c r="U422" s="29"/>
      <c r="V422" s="812"/>
      <c r="W422" s="812"/>
      <c r="X422" s="812"/>
      <c r="Y422" s="812"/>
    </row>
    <row r="423" spans="2:25" ht="15" customHeight="1" x14ac:dyDescent="0.2">
      <c r="B423" s="29"/>
      <c r="C423" s="392"/>
      <c r="D423" s="29"/>
      <c r="E423" s="29"/>
      <c r="F423" s="29"/>
      <c r="G423" s="29"/>
      <c r="H423" s="29"/>
      <c r="I423" s="29"/>
      <c r="J423" s="29"/>
      <c r="K423" s="29"/>
      <c r="L423" s="29"/>
      <c r="M423" s="29"/>
      <c r="N423" s="29"/>
      <c r="O423" s="29"/>
      <c r="P423" s="29"/>
      <c r="Q423" s="29"/>
      <c r="R423" s="29"/>
      <c r="S423" s="29"/>
      <c r="T423" s="29"/>
      <c r="U423" s="29"/>
      <c r="V423" s="812"/>
      <c r="W423" s="812"/>
      <c r="X423" s="812"/>
      <c r="Y423" s="812"/>
    </row>
    <row r="424" spans="2:25" ht="15" customHeight="1" x14ac:dyDescent="0.2">
      <c r="B424" s="29"/>
      <c r="C424" s="392"/>
      <c r="D424" s="29"/>
      <c r="E424" s="29"/>
      <c r="F424" s="29"/>
      <c r="G424" s="29"/>
      <c r="H424" s="29"/>
      <c r="I424" s="29"/>
      <c r="J424" s="29"/>
      <c r="K424" s="29"/>
      <c r="L424" s="29"/>
      <c r="M424" s="29"/>
      <c r="N424" s="29"/>
      <c r="O424" s="29"/>
      <c r="P424" s="29"/>
      <c r="Q424" s="29"/>
      <c r="R424" s="29"/>
      <c r="S424" s="29"/>
      <c r="T424" s="29"/>
      <c r="U424" s="29"/>
      <c r="V424" s="812"/>
      <c r="W424" s="812"/>
      <c r="X424" s="812"/>
      <c r="Y424" s="812"/>
    </row>
    <row r="425" spans="2:25" ht="15" customHeight="1" x14ac:dyDescent="0.2">
      <c r="B425" s="29"/>
      <c r="C425" s="392"/>
      <c r="D425" s="29"/>
      <c r="E425" s="29"/>
      <c r="F425" s="29"/>
      <c r="G425" s="29"/>
      <c r="H425" s="29"/>
      <c r="I425" s="29"/>
      <c r="J425" s="29"/>
      <c r="K425" s="29"/>
      <c r="L425" s="29"/>
      <c r="M425" s="29"/>
      <c r="N425" s="29"/>
      <c r="O425" s="29"/>
      <c r="P425" s="29"/>
      <c r="Q425" s="29"/>
      <c r="R425" s="29"/>
      <c r="S425" s="29"/>
      <c r="T425" s="29"/>
      <c r="U425" s="29"/>
      <c r="V425" s="812"/>
      <c r="W425" s="812"/>
      <c r="X425" s="812"/>
      <c r="Y425" s="812"/>
    </row>
    <row r="426" spans="2:25" ht="15" customHeight="1" x14ac:dyDescent="0.2">
      <c r="B426" s="29"/>
      <c r="C426" s="392"/>
      <c r="D426" s="29"/>
      <c r="E426" s="29"/>
      <c r="F426" s="29"/>
      <c r="G426" s="29"/>
      <c r="H426" s="29"/>
      <c r="I426" s="29"/>
      <c r="J426" s="29"/>
      <c r="K426" s="29"/>
      <c r="L426" s="29"/>
      <c r="M426" s="29"/>
      <c r="N426" s="29"/>
      <c r="O426" s="29"/>
      <c r="P426" s="29"/>
      <c r="Q426" s="29"/>
      <c r="R426" s="29"/>
      <c r="S426" s="29"/>
      <c r="T426" s="29"/>
      <c r="U426" s="29"/>
      <c r="V426" s="812"/>
      <c r="W426" s="812"/>
      <c r="X426" s="812"/>
      <c r="Y426" s="812"/>
    </row>
    <row r="427" spans="2:25" ht="15" customHeight="1" x14ac:dyDescent="0.2">
      <c r="B427" s="29"/>
      <c r="C427" s="392"/>
      <c r="D427" s="29"/>
      <c r="E427" s="29"/>
      <c r="F427" s="29"/>
      <c r="G427" s="29"/>
      <c r="H427" s="29"/>
      <c r="I427" s="29"/>
      <c r="J427" s="29"/>
      <c r="K427" s="29"/>
      <c r="L427" s="29"/>
      <c r="M427" s="29"/>
      <c r="N427" s="29"/>
      <c r="O427" s="29"/>
      <c r="P427" s="29"/>
      <c r="Q427" s="29"/>
      <c r="R427" s="29"/>
      <c r="S427" s="29"/>
      <c r="T427" s="29"/>
      <c r="U427" s="29"/>
      <c r="V427" s="812"/>
      <c r="W427" s="812"/>
      <c r="X427" s="812"/>
      <c r="Y427" s="812"/>
    </row>
    <row r="428" spans="2:25" ht="15" customHeight="1" x14ac:dyDescent="0.2">
      <c r="B428" s="29"/>
      <c r="C428" s="392"/>
      <c r="D428" s="29"/>
      <c r="E428" s="29"/>
      <c r="F428" s="29"/>
      <c r="G428" s="29"/>
      <c r="H428" s="29"/>
      <c r="I428" s="29"/>
      <c r="J428" s="29"/>
      <c r="K428" s="29"/>
      <c r="L428" s="29"/>
      <c r="M428" s="29"/>
      <c r="N428" s="29"/>
      <c r="O428" s="29"/>
      <c r="P428" s="29"/>
      <c r="Q428" s="29"/>
      <c r="R428" s="29"/>
      <c r="S428" s="29"/>
      <c r="T428" s="29"/>
      <c r="U428" s="29"/>
      <c r="V428" s="812"/>
      <c r="W428" s="812"/>
      <c r="X428" s="812"/>
      <c r="Y428" s="812"/>
    </row>
    <row r="429" spans="2:25" ht="15" customHeight="1" x14ac:dyDescent="0.2">
      <c r="B429" s="29"/>
      <c r="C429" s="392"/>
      <c r="D429" s="29"/>
      <c r="E429" s="29"/>
      <c r="F429" s="29"/>
      <c r="G429" s="29"/>
      <c r="H429" s="29"/>
      <c r="I429" s="29"/>
      <c r="J429" s="29"/>
      <c r="K429" s="29"/>
      <c r="L429" s="29"/>
      <c r="M429" s="29"/>
      <c r="N429" s="29"/>
      <c r="O429" s="29"/>
      <c r="P429" s="29"/>
      <c r="Q429" s="29"/>
      <c r="R429" s="29"/>
      <c r="S429" s="29"/>
      <c r="T429" s="29"/>
      <c r="U429" s="29"/>
      <c r="V429" s="812"/>
      <c r="W429" s="812"/>
      <c r="X429" s="812"/>
      <c r="Y429" s="812"/>
    </row>
    <row r="430" spans="2:25" ht="15" customHeight="1" x14ac:dyDescent="0.2">
      <c r="B430" s="29"/>
      <c r="C430" s="392"/>
      <c r="D430" s="29"/>
      <c r="E430" s="29"/>
      <c r="F430" s="29"/>
      <c r="G430" s="29"/>
      <c r="H430" s="29"/>
      <c r="I430" s="29"/>
      <c r="J430" s="29"/>
      <c r="K430" s="29"/>
      <c r="L430" s="29"/>
      <c r="M430" s="29"/>
      <c r="N430" s="29"/>
      <c r="O430" s="29"/>
      <c r="P430" s="29"/>
      <c r="Q430" s="29"/>
      <c r="R430" s="29"/>
      <c r="S430" s="29"/>
      <c r="T430" s="29"/>
      <c r="U430" s="29"/>
      <c r="V430" s="812"/>
      <c r="W430" s="812"/>
      <c r="X430" s="812"/>
      <c r="Y430" s="812"/>
    </row>
    <row r="431" spans="2:25" ht="15" customHeight="1" x14ac:dyDescent="0.2">
      <c r="B431" s="29"/>
      <c r="C431" s="392"/>
      <c r="D431" s="29"/>
      <c r="E431" s="29"/>
      <c r="F431" s="29"/>
      <c r="G431" s="29"/>
      <c r="H431" s="29"/>
      <c r="I431" s="29"/>
      <c r="J431" s="29"/>
      <c r="K431" s="29"/>
      <c r="L431" s="29"/>
      <c r="M431" s="29"/>
      <c r="N431" s="29"/>
      <c r="O431" s="29"/>
      <c r="P431" s="29"/>
      <c r="Q431" s="29"/>
      <c r="R431" s="29"/>
      <c r="S431" s="29"/>
      <c r="T431" s="29"/>
      <c r="U431" s="29"/>
      <c r="V431" s="812"/>
      <c r="W431" s="812"/>
      <c r="X431" s="812"/>
      <c r="Y431" s="812"/>
    </row>
    <row r="432" spans="2:25" ht="15" customHeight="1" x14ac:dyDescent="0.2">
      <c r="B432" s="29"/>
      <c r="C432" s="392"/>
      <c r="D432" s="29"/>
      <c r="E432" s="29"/>
      <c r="F432" s="29"/>
      <c r="G432" s="29"/>
      <c r="H432" s="29"/>
      <c r="I432" s="29"/>
      <c r="J432" s="29"/>
      <c r="K432" s="29"/>
      <c r="L432" s="29"/>
      <c r="M432" s="29"/>
      <c r="N432" s="29"/>
      <c r="O432" s="29"/>
      <c r="P432" s="29"/>
      <c r="Q432" s="29"/>
      <c r="R432" s="29"/>
      <c r="S432" s="29"/>
      <c r="T432" s="29"/>
      <c r="U432" s="29"/>
      <c r="V432" s="812"/>
      <c r="W432" s="812"/>
      <c r="X432" s="812"/>
      <c r="Y432" s="812"/>
    </row>
    <row r="433" spans="2:25" ht="15" customHeight="1" x14ac:dyDescent="0.2">
      <c r="B433" s="29"/>
      <c r="C433" s="392"/>
      <c r="D433" s="29"/>
      <c r="E433" s="29"/>
      <c r="F433" s="29"/>
      <c r="G433" s="29"/>
      <c r="H433" s="29"/>
      <c r="I433" s="29"/>
      <c r="J433" s="29"/>
      <c r="K433" s="29"/>
      <c r="L433" s="29"/>
      <c r="M433" s="29"/>
      <c r="N433" s="29"/>
      <c r="O433" s="29"/>
      <c r="P433" s="29"/>
      <c r="Q433" s="29"/>
      <c r="R433" s="29"/>
      <c r="S433" s="29"/>
      <c r="T433" s="29"/>
      <c r="U433" s="29"/>
      <c r="V433" s="812"/>
      <c r="W433" s="812"/>
      <c r="X433" s="812"/>
      <c r="Y433" s="812"/>
    </row>
    <row r="434" spans="2:25" ht="15" customHeight="1" x14ac:dyDescent="0.2">
      <c r="B434" s="29"/>
      <c r="C434" s="392"/>
      <c r="D434" s="29"/>
      <c r="E434" s="29"/>
      <c r="F434" s="29"/>
      <c r="G434" s="29"/>
      <c r="H434" s="29"/>
      <c r="I434" s="29"/>
      <c r="J434" s="29"/>
      <c r="K434" s="29"/>
      <c r="L434" s="29"/>
      <c r="M434" s="29"/>
      <c r="N434" s="29"/>
      <c r="O434" s="29"/>
      <c r="P434" s="29"/>
      <c r="Q434" s="29"/>
      <c r="R434" s="29"/>
      <c r="S434" s="29"/>
      <c r="T434" s="29"/>
      <c r="U434" s="29"/>
      <c r="V434" s="812"/>
      <c r="W434" s="812"/>
      <c r="X434" s="812"/>
      <c r="Y434" s="812"/>
    </row>
    <row r="435" spans="2:25" ht="15" customHeight="1" x14ac:dyDescent="0.2">
      <c r="B435" s="29"/>
      <c r="C435" s="392"/>
      <c r="D435" s="29"/>
      <c r="E435" s="29"/>
      <c r="F435" s="29"/>
      <c r="G435" s="29"/>
      <c r="H435" s="29"/>
      <c r="I435" s="29"/>
      <c r="J435" s="29"/>
      <c r="K435" s="29"/>
      <c r="L435" s="29"/>
      <c r="M435" s="29"/>
      <c r="N435" s="29"/>
      <c r="O435" s="29"/>
      <c r="P435" s="29"/>
      <c r="Q435" s="29"/>
      <c r="R435" s="29"/>
      <c r="S435" s="29"/>
      <c r="T435" s="29"/>
      <c r="U435" s="29"/>
      <c r="V435" s="812"/>
      <c r="W435" s="812"/>
      <c r="X435" s="812"/>
      <c r="Y435" s="812"/>
    </row>
    <row r="436" spans="2:25" ht="15" customHeight="1" x14ac:dyDescent="0.2">
      <c r="B436" s="29"/>
      <c r="C436" s="392"/>
      <c r="D436" s="29"/>
      <c r="E436" s="29"/>
      <c r="F436" s="29"/>
      <c r="G436" s="29"/>
      <c r="H436" s="29"/>
      <c r="I436" s="29"/>
      <c r="J436" s="29"/>
      <c r="K436" s="29"/>
      <c r="L436" s="29"/>
      <c r="M436" s="29"/>
      <c r="N436" s="29"/>
      <c r="O436" s="29"/>
      <c r="P436" s="29"/>
      <c r="Q436" s="29"/>
      <c r="R436" s="29"/>
      <c r="S436" s="29"/>
      <c r="T436" s="29"/>
      <c r="U436" s="29"/>
      <c r="V436" s="812"/>
      <c r="W436" s="812"/>
      <c r="X436" s="812"/>
      <c r="Y436" s="812"/>
    </row>
    <row r="437" spans="2:25" ht="15" customHeight="1" x14ac:dyDescent="0.2">
      <c r="B437" s="29"/>
      <c r="C437" s="392"/>
      <c r="D437" s="29"/>
      <c r="E437" s="29"/>
      <c r="F437" s="29"/>
      <c r="G437" s="29"/>
      <c r="H437" s="29"/>
      <c r="I437" s="29"/>
      <c r="J437" s="29"/>
      <c r="K437" s="29"/>
      <c r="L437" s="29"/>
      <c r="M437" s="29"/>
      <c r="N437" s="29"/>
      <c r="O437" s="29"/>
      <c r="P437" s="29"/>
      <c r="Q437" s="29"/>
      <c r="R437" s="29"/>
      <c r="S437" s="29"/>
      <c r="T437" s="29"/>
      <c r="U437" s="29"/>
      <c r="V437" s="812"/>
      <c r="W437" s="812"/>
      <c r="X437" s="812"/>
      <c r="Y437" s="812"/>
    </row>
    <row r="438" spans="2:25" ht="15" customHeight="1" x14ac:dyDescent="0.2">
      <c r="B438" s="29"/>
      <c r="C438" s="392"/>
      <c r="D438" s="29"/>
      <c r="E438" s="29"/>
      <c r="F438" s="29"/>
      <c r="G438" s="29"/>
      <c r="H438" s="29"/>
      <c r="I438" s="29"/>
      <c r="J438" s="29"/>
      <c r="K438" s="29"/>
      <c r="L438" s="29"/>
      <c r="M438" s="29"/>
      <c r="N438" s="29"/>
      <c r="O438" s="29"/>
      <c r="P438" s="29"/>
      <c r="Q438" s="29"/>
      <c r="R438" s="29"/>
      <c r="S438" s="29"/>
      <c r="T438" s="29"/>
      <c r="U438" s="29"/>
      <c r="V438" s="812"/>
      <c r="W438" s="812"/>
      <c r="X438" s="812"/>
      <c r="Y438" s="812"/>
    </row>
    <row r="439" spans="2:25" ht="15" customHeight="1" x14ac:dyDescent="0.2">
      <c r="B439" s="29"/>
      <c r="C439" s="392"/>
      <c r="D439" s="29"/>
      <c r="E439" s="29"/>
      <c r="F439" s="29"/>
      <c r="G439" s="29"/>
      <c r="H439" s="29"/>
      <c r="I439" s="29"/>
      <c r="J439" s="29"/>
      <c r="K439" s="29"/>
      <c r="L439" s="29"/>
      <c r="M439" s="29"/>
      <c r="N439" s="29"/>
      <c r="O439" s="29"/>
      <c r="P439" s="29"/>
      <c r="Q439" s="29"/>
      <c r="R439" s="29"/>
      <c r="S439" s="29"/>
      <c r="T439" s="29"/>
      <c r="U439" s="29"/>
      <c r="V439" s="812"/>
      <c r="W439" s="812"/>
      <c r="X439" s="812"/>
      <c r="Y439" s="812"/>
    </row>
    <row r="440" spans="2:25" ht="15" customHeight="1" x14ac:dyDescent="0.2">
      <c r="B440" s="29"/>
      <c r="C440" s="392"/>
      <c r="D440" s="29"/>
      <c r="E440" s="29"/>
      <c r="F440" s="29"/>
      <c r="G440" s="29"/>
      <c r="H440" s="29"/>
      <c r="I440" s="29"/>
      <c r="J440" s="29"/>
      <c r="K440" s="29"/>
      <c r="L440" s="29"/>
      <c r="M440" s="29"/>
      <c r="N440" s="29"/>
      <c r="O440" s="29"/>
      <c r="P440" s="29"/>
      <c r="Q440" s="29"/>
      <c r="R440" s="29"/>
      <c r="S440" s="29"/>
      <c r="T440" s="29"/>
      <c r="U440" s="29"/>
      <c r="V440" s="812"/>
      <c r="W440" s="812"/>
      <c r="X440" s="812"/>
      <c r="Y440" s="812"/>
    </row>
    <row r="441" spans="2:25" ht="15" customHeight="1" x14ac:dyDescent="0.2">
      <c r="B441" s="29"/>
      <c r="C441" s="392"/>
      <c r="D441" s="29"/>
      <c r="E441" s="29"/>
      <c r="F441" s="29"/>
      <c r="G441" s="29"/>
      <c r="H441" s="29"/>
      <c r="I441" s="29"/>
      <c r="J441" s="29"/>
      <c r="K441" s="29"/>
      <c r="L441" s="29"/>
      <c r="M441" s="29"/>
      <c r="N441" s="29"/>
      <c r="O441" s="29"/>
      <c r="P441" s="29"/>
      <c r="Q441" s="29"/>
      <c r="R441" s="29"/>
      <c r="S441" s="29"/>
      <c r="T441" s="29"/>
      <c r="U441" s="29"/>
      <c r="V441" s="812"/>
      <c r="W441" s="812"/>
      <c r="X441" s="812"/>
      <c r="Y441" s="812"/>
    </row>
    <row r="442" spans="2:25" ht="15" customHeight="1" x14ac:dyDescent="0.2">
      <c r="B442" s="29"/>
      <c r="C442" s="392"/>
      <c r="D442" s="29"/>
      <c r="E442" s="29"/>
      <c r="F442" s="29"/>
      <c r="G442" s="29"/>
      <c r="H442" s="29"/>
      <c r="I442" s="29"/>
      <c r="J442" s="29"/>
      <c r="K442" s="29"/>
      <c r="L442" s="29"/>
      <c r="M442" s="29"/>
      <c r="N442" s="29"/>
      <c r="O442" s="29"/>
      <c r="P442" s="29"/>
      <c r="Q442" s="29"/>
      <c r="R442" s="29"/>
      <c r="S442" s="29"/>
      <c r="T442" s="29"/>
      <c r="U442" s="29"/>
      <c r="V442" s="812"/>
      <c r="W442" s="812"/>
      <c r="X442" s="812"/>
      <c r="Y442" s="812"/>
    </row>
    <row r="443" spans="2:25" ht="15" customHeight="1" x14ac:dyDescent="0.2">
      <c r="B443" s="29"/>
      <c r="C443" s="392"/>
      <c r="D443" s="29"/>
      <c r="E443" s="29"/>
      <c r="F443" s="29"/>
      <c r="G443" s="29"/>
      <c r="H443" s="29"/>
      <c r="I443" s="29"/>
      <c r="J443" s="29"/>
      <c r="K443" s="29"/>
      <c r="L443" s="29"/>
      <c r="M443" s="29"/>
      <c r="N443" s="29"/>
      <c r="O443" s="29"/>
      <c r="P443" s="29"/>
      <c r="Q443" s="29"/>
      <c r="R443" s="29"/>
      <c r="S443" s="29"/>
      <c r="T443" s="29"/>
      <c r="U443" s="29"/>
      <c r="V443" s="812"/>
      <c r="W443" s="812"/>
      <c r="X443" s="812"/>
      <c r="Y443" s="812"/>
    </row>
    <row r="444" spans="2:25" ht="15" customHeight="1" x14ac:dyDescent="0.2">
      <c r="B444" s="29"/>
      <c r="C444" s="392"/>
      <c r="D444" s="29"/>
      <c r="E444" s="29"/>
      <c r="F444" s="29"/>
      <c r="G444" s="29"/>
      <c r="H444" s="29"/>
      <c r="I444" s="29"/>
      <c r="J444" s="29"/>
      <c r="K444" s="29"/>
      <c r="L444" s="29"/>
      <c r="M444" s="29"/>
      <c r="N444" s="29"/>
      <c r="O444" s="29"/>
      <c r="P444" s="29"/>
      <c r="Q444" s="29"/>
      <c r="R444" s="29"/>
      <c r="S444" s="29"/>
      <c r="T444" s="29"/>
      <c r="U444" s="29"/>
      <c r="V444" s="812"/>
      <c r="W444" s="812"/>
      <c r="X444" s="812"/>
      <c r="Y444" s="812"/>
    </row>
    <row r="445" spans="2:25" ht="15" customHeight="1" x14ac:dyDescent="0.2">
      <c r="B445" s="29"/>
      <c r="C445" s="392"/>
      <c r="D445" s="29"/>
      <c r="E445" s="29"/>
      <c r="F445" s="29"/>
      <c r="G445" s="29"/>
      <c r="H445" s="29"/>
      <c r="I445" s="29"/>
      <c r="J445" s="29"/>
      <c r="K445" s="29"/>
      <c r="L445" s="29"/>
      <c r="M445" s="29"/>
      <c r="N445" s="29"/>
      <c r="O445" s="29"/>
      <c r="P445" s="29"/>
      <c r="Q445" s="29"/>
      <c r="R445" s="29"/>
      <c r="S445" s="29"/>
      <c r="T445" s="29"/>
      <c r="U445" s="29"/>
      <c r="V445" s="812"/>
      <c r="W445" s="812"/>
      <c r="X445" s="812"/>
      <c r="Y445" s="812"/>
    </row>
    <row r="446" spans="2:25" ht="15" customHeight="1" x14ac:dyDescent="0.2">
      <c r="B446" s="29"/>
      <c r="C446" s="392"/>
      <c r="D446" s="29"/>
      <c r="E446" s="29"/>
      <c r="F446" s="29"/>
      <c r="G446" s="29"/>
      <c r="H446" s="29"/>
      <c r="I446" s="29"/>
      <c r="J446" s="29"/>
      <c r="K446" s="29"/>
      <c r="L446" s="29"/>
      <c r="M446" s="29"/>
      <c r="N446" s="29"/>
      <c r="O446" s="29"/>
      <c r="P446" s="29"/>
      <c r="Q446" s="29"/>
      <c r="R446" s="29"/>
      <c r="S446" s="29"/>
      <c r="T446" s="29"/>
      <c r="U446" s="29"/>
      <c r="V446" s="812"/>
      <c r="W446" s="812"/>
      <c r="X446" s="812"/>
      <c r="Y446" s="812"/>
    </row>
    <row r="447" spans="2:25" ht="15" customHeight="1" x14ac:dyDescent="0.2">
      <c r="B447" s="29"/>
      <c r="C447" s="392"/>
      <c r="D447" s="29"/>
      <c r="E447" s="29"/>
      <c r="F447" s="29"/>
      <c r="G447" s="29"/>
      <c r="H447" s="29"/>
      <c r="I447" s="29"/>
      <c r="J447" s="29"/>
      <c r="K447" s="29"/>
      <c r="L447" s="29"/>
      <c r="M447" s="29"/>
      <c r="N447" s="29"/>
      <c r="O447" s="29"/>
      <c r="P447" s="29"/>
      <c r="Q447" s="29"/>
      <c r="R447" s="29"/>
      <c r="S447" s="29"/>
      <c r="T447" s="29"/>
      <c r="U447" s="29"/>
      <c r="V447" s="812"/>
      <c r="W447" s="812"/>
      <c r="X447" s="812"/>
      <c r="Y447" s="812"/>
    </row>
    <row r="448" spans="2:25" ht="15" customHeight="1" x14ac:dyDescent="0.2">
      <c r="B448" s="29"/>
      <c r="C448" s="392"/>
      <c r="D448" s="29"/>
      <c r="E448" s="29"/>
      <c r="F448" s="29"/>
      <c r="G448" s="29"/>
      <c r="H448" s="29"/>
      <c r="I448" s="29"/>
      <c r="J448" s="29"/>
      <c r="K448" s="29"/>
      <c r="L448" s="29"/>
      <c r="M448" s="29"/>
      <c r="N448" s="29"/>
      <c r="O448" s="29"/>
      <c r="P448" s="29"/>
      <c r="Q448" s="29"/>
      <c r="R448" s="29"/>
      <c r="S448" s="29"/>
      <c r="T448" s="29"/>
      <c r="U448" s="29"/>
      <c r="V448" s="812"/>
      <c r="W448" s="812"/>
      <c r="X448" s="812"/>
      <c r="Y448" s="812"/>
    </row>
    <row r="449" spans="2:25" ht="15" customHeight="1" x14ac:dyDescent="0.2">
      <c r="B449" s="29"/>
      <c r="C449" s="392"/>
      <c r="D449" s="29"/>
      <c r="E449" s="29"/>
      <c r="F449" s="29"/>
      <c r="G449" s="29"/>
      <c r="H449" s="29"/>
      <c r="I449" s="29"/>
      <c r="J449" s="29"/>
      <c r="K449" s="29"/>
      <c r="L449" s="29"/>
      <c r="M449" s="29"/>
      <c r="N449" s="29"/>
      <c r="O449" s="29"/>
      <c r="P449" s="29"/>
      <c r="Q449" s="29"/>
      <c r="R449" s="29"/>
      <c r="S449" s="29"/>
      <c r="T449" s="29"/>
      <c r="U449" s="29"/>
      <c r="V449" s="812"/>
      <c r="W449" s="812"/>
      <c r="X449" s="812"/>
      <c r="Y449" s="812"/>
    </row>
    <row r="450" spans="2:25" ht="15" customHeight="1" x14ac:dyDescent="0.2">
      <c r="B450" s="29"/>
      <c r="C450" s="392"/>
      <c r="D450" s="29"/>
      <c r="E450" s="29"/>
      <c r="F450" s="29"/>
      <c r="G450" s="29"/>
      <c r="H450" s="29"/>
      <c r="I450" s="29"/>
      <c r="J450" s="29"/>
      <c r="K450" s="29"/>
      <c r="L450" s="29"/>
      <c r="M450" s="29"/>
      <c r="N450" s="29"/>
      <c r="O450" s="29"/>
      <c r="P450" s="29"/>
      <c r="Q450" s="29"/>
      <c r="R450" s="29"/>
      <c r="S450" s="29"/>
      <c r="T450" s="29"/>
      <c r="U450" s="29"/>
      <c r="V450" s="812"/>
      <c r="W450" s="812"/>
      <c r="X450" s="812"/>
      <c r="Y450" s="812"/>
    </row>
    <row r="451" spans="2:25" ht="15" customHeight="1" x14ac:dyDescent="0.2">
      <c r="B451" s="29"/>
      <c r="C451" s="392"/>
      <c r="D451" s="29"/>
      <c r="E451" s="29"/>
      <c r="F451" s="29"/>
      <c r="G451" s="29"/>
      <c r="H451" s="29"/>
      <c r="I451" s="29"/>
      <c r="J451" s="29"/>
      <c r="K451" s="29"/>
      <c r="L451" s="29"/>
      <c r="M451" s="29"/>
      <c r="N451" s="29"/>
      <c r="O451" s="29"/>
      <c r="P451" s="29"/>
      <c r="Q451" s="29"/>
      <c r="R451" s="29"/>
      <c r="S451" s="29"/>
      <c r="T451" s="29"/>
      <c r="U451" s="29"/>
      <c r="V451" s="812"/>
      <c r="W451" s="812"/>
      <c r="X451" s="812"/>
      <c r="Y451" s="812"/>
    </row>
    <row r="452" spans="2:25" ht="15" customHeight="1" x14ac:dyDescent="0.2">
      <c r="B452" s="29"/>
      <c r="C452" s="392"/>
      <c r="D452" s="29"/>
      <c r="E452" s="29"/>
      <c r="F452" s="29"/>
      <c r="G452" s="29"/>
      <c r="H452" s="29"/>
      <c r="I452" s="29"/>
      <c r="J452" s="29"/>
      <c r="K452" s="29"/>
      <c r="L452" s="29"/>
      <c r="M452" s="29"/>
      <c r="N452" s="29"/>
      <c r="O452" s="29"/>
      <c r="P452" s="29"/>
      <c r="Q452" s="29"/>
      <c r="R452" s="29"/>
      <c r="S452" s="29"/>
      <c r="T452" s="29"/>
      <c r="U452" s="29"/>
      <c r="V452" s="812"/>
      <c r="W452" s="812"/>
      <c r="X452" s="812"/>
      <c r="Y452" s="812"/>
    </row>
    <row r="453" spans="2:25" ht="15" customHeight="1" x14ac:dyDescent="0.2">
      <c r="B453" s="29"/>
      <c r="C453" s="392"/>
      <c r="D453" s="29"/>
      <c r="E453" s="29"/>
      <c r="F453" s="29"/>
      <c r="G453" s="29"/>
      <c r="H453" s="29"/>
      <c r="I453" s="29"/>
      <c r="J453" s="29"/>
      <c r="K453" s="29"/>
      <c r="L453" s="29"/>
      <c r="M453" s="29"/>
      <c r="N453" s="29"/>
      <c r="O453" s="29"/>
      <c r="P453" s="29"/>
      <c r="Q453" s="29"/>
      <c r="R453" s="29"/>
      <c r="S453" s="29"/>
      <c r="T453" s="29"/>
      <c r="U453" s="29"/>
      <c r="V453" s="812"/>
      <c r="W453" s="812"/>
      <c r="X453" s="812"/>
      <c r="Y453" s="812"/>
    </row>
    <row r="454" spans="2:25" ht="15" customHeight="1" x14ac:dyDescent="0.2">
      <c r="B454" s="29"/>
      <c r="C454" s="392"/>
      <c r="D454" s="29"/>
      <c r="E454" s="29"/>
      <c r="F454" s="29"/>
      <c r="G454" s="29"/>
      <c r="H454" s="29"/>
      <c r="I454" s="29"/>
      <c r="J454" s="29"/>
      <c r="K454" s="29"/>
      <c r="L454" s="29"/>
      <c r="M454" s="29"/>
      <c r="N454" s="29"/>
      <c r="O454" s="29"/>
      <c r="P454" s="29"/>
      <c r="Q454" s="29"/>
      <c r="R454" s="29"/>
      <c r="S454" s="29"/>
      <c r="T454" s="29"/>
      <c r="U454" s="29"/>
      <c r="V454" s="812"/>
      <c r="W454" s="812"/>
      <c r="X454" s="812"/>
      <c r="Y454" s="812"/>
    </row>
    <row r="455" spans="2:25" ht="15" customHeight="1" x14ac:dyDescent="0.2">
      <c r="B455" s="29"/>
      <c r="C455" s="392"/>
      <c r="D455" s="29"/>
      <c r="E455" s="29"/>
      <c r="F455" s="29"/>
      <c r="G455" s="29"/>
      <c r="H455" s="29"/>
      <c r="I455" s="29"/>
      <c r="J455" s="29"/>
      <c r="K455" s="29"/>
      <c r="L455" s="29"/>
      <c r="M455" s="29"/>
      <c r="N455" s="29"/>
      <c r="O455" s="29"/>
      <c r="P455" s="29"/>
      <c r="Q455" s="29"/>
      <c r="R455" s="29"/>
      <c r="S455" s="29"/>
      <c r="T455" s="29"/>
      <c r="U455" s="29"/>
      <c r="V455" s="812"/>
      <c r="W455" s="812"/>
      <c r="X455" s="812"/>
      <c r="Y455" s="812"/>
    </row>
    <row r="456" spans="2:25" ht="15" customHeight="1" x14ac:dyDescent="0.2">
      <c r="B456" s="29"/>
      <c r="C456" s="392"/>
      <c r="D456" s="29"/>
      <c r="E456" s="29"/>
      <c r="F456" s="29"/>
      <c r="G456" s="29"/>
      <c r="H456" s="29"/>
      <c r="I456" s="29"/>
      <c r="J456" s="29"/>
      <c r="K456" s="29"/>
      <c r="L456" s="29"/>
      <c r="M456" s="29"/>
      <c r="N456" s="29"/>
      <c r="O456" s="29"/>
      <c r="P456" s="29"/>
      <c r="Q456" s="29"/>
      <c r="R456" s="29"/>
      <c r="S456" s="29"/>
      <c r="T456" s="29"/>
      <c r="U456" s="29"/>
      <c r="V456" s="812"/>
      <c r="W456" s="812"/>
      <c r="X456" s="812"/>
      <c r="Y456" s="812"/>
    </row>
    <row r="457" spans="2:25" ht="15" customHeight="1" x14ac:dyDescent="0.2">
      <c r="B457" s="29"/>
      <c r="C457" s="392"/>
      <c r="D457" s="29"/>
      <c r="E457" s="29"/>
      <c r="F457" s="29"/>
      <c r="G457" s="29"/>
      <c r="H457" s="29"/>
      <c r="I457" s="29"/>
      <c r="J457" s="29"/>
      <c r="K457" s="29"/>
      <c r="L457" s="29"/>
      <c r="M457" s="29"/>
      <c r="N457" s="29"/>
      <c r="O457" s="29"/>
      <c r="P457" s="29"/>
      <c r="Q457" s="29"/>
      <c r="R457" s="29"/>
      <c r="S457" s="29"/>
      <c r="T457" s="29"/>
      <c r="U457" s="29"/>
      <c r="V457" s="812"/>
      <c r="W457" s="812"/>
      <c r="X457" s="812"/>
      <c r="Y457" s="812"/>
    </row>
    <row r="458" spans="2:25" ht="15" customHeight="1" x14ac:dyDescent="0.2">
      <c r="B458" s="29"/>
      <c r="C458" s="392"/>
      <c r="D458" s="29"/>
      <c r="E458" s="29"/>
      <c r="F458" s="29"/>
      <c r="G458" s="29"/>
      <c r="H458" s="29"/>
      <c r="I458" s="29"/>
      <c r="J458" s="29"/>
      <c r="K458" s="29"/>
      <c r="L458" s="29"/>
      <c r="M458" s="29"/>
      <c r="N458" s="29"/>
      <c r="O458" s="29"/>
      <c r="P458" s="29"/>
      <c r="Q458" s="29"/>
      <c r="R458" s="29"/>
      <c r="S458" s="29"/>
      <c r="T458" s="29"/>
      <c r="U458" s="29"/>
      <c r="V458" s="812"/>
      <c r="W458" s="812"/>
      <c r="X458" s="812"/>
      <c r="Y458" s="812"/>
    </row>
    <row r="459" spans="2:25" ht="15" customHeight="1" x14ac:dyDescent="0.2">
      <c r="B459" s="29"/>
      <c r="C459" s="392"/>
      <c r="D459" s="29"/>
      <c r="E459" s="29"/>
      <c r="F459" s="29"/>
      <c r="G459" s="29"/>
      <c r="H459" s="29"/>
      <c r="I459" s="29"/>
      <c r="J459" s="29"/>
      <c r="K459" s="29"/>
      <c r="L459" s="29"/>
      <c r="M459" s="29"/>
      <c r="N459" s="29"/>
      <c r="O459" s="29"/>
      <c r="P459" s="29"/>
      <c r="Q459" s="29"/>
      <c r="R459" s="29"/>
      <c r="S459" s="29"/>
      <c r="T459" s="29"/>
      <c r="U459" s="29"/>
      <c r="V459" s="812"/>
      <c r="W459" s="812"/>
      <c r="X459" s="812"/>
      <c r="Y459" s="812"/>
    </row>
    <row r="460" spans="2:25" ht="15" customHeight="1" x14ac:dyDescent="0.2">
      <c r="B460" s="29"/>
      <c r="C460" s="392"/>
      <c r="D460" s="29"/>
      <c r="E460" s="29"/>
      <c r="F460" s="29"/>
      <c r="G460" s="29"/>
      <c r="H460" s="29"/>
      <c r="I460" s="29"/>
      <c r="J460" s="29"/>
      <c r="K460" s="29"/>
      <c r="L460" s="29"/>
      <c r="M460" s="29"/>
      <c r="N460" s="29"/>
      <c r="O460" s="29"/>
      <c r="P460" s="29"/>
      <c r="Q460" s="29"/>
      <c r="R460" s="29"/>
      <c r="S460" s="29"/>
      <c r="T460" s="29"/>
      <c r="U460" s="29"/>
      <c r="V460" s="812"/>
      <c r="W460" s="812"/>
      <c r="X460" s="812"/>
      <c r="Y460" s="812"/>
    </row>
    <row r="461" spans="2:25" ht="15" customHeight="1" x14ac:dyDescent="0.2">
      <c r="B461" s="29"/>
      <c r="C461" s="392"/>
      <c r="D461" s="29"/>
      <c r="E461" s="29"/>
      <c r="F461" s="29"/>
      <c r="G461" s="29"/>
      <c r="H461" s="29"/>
      <c r="I461" s="29"/>
      <c r="J461" s="29"/>
      <c r="K461" s="29"/>
      <c r="L461" s="29"/>
      <c r="M461" s="29"/>
      <c r="N461" s="29"/>
      <c r="O461" s="29"/>
      <c r="P461" s="29"/>
      <c r="Q461" s="29"/>
      <c r="R461" s="29"/>
      <c r="S461" s="29"/>
      <c r="T461" s="29"/>
      <c r="U461" s="29"/>
      <c r="V461" s="812"/>
      <c r="W461" s="812"/>
      <c r="X461" s="812"/>
      <c r="Y461" s="812"/>
    </row>
    <row r="462" spans="2:25" ht="15" customHeight="1" x14ac:dyDescent="0.2">
      <c r="B462" s="29"/>
      <c r="C462" s="392"/>
      <c r="D462" s="29"/>
      <c r="E462" s="29"/>
      <c r="F462" s="29"/>
      <c r="G462" s="29"/>
      <c r="H462" s="29"/>
      <c r="I462" s="29"/>
      <c r="J462" s="29"/>
      <c r="K462" s="29"/>
      <c r="L462" s="29"/>
      <c r="M462" s="29"/>
      <c r="N462" s="29"/>
      <c r="O462" s="29"/>
      <c r="P462" s="29"/>
      <c r="Q462" s="29"/>
      <c r="R462" s="29"/>
      <c r="S462" s="29"/>
      <c r="T462" s="29"/>
      <c r="U462" s="29"/>
      <c r="V462" s="812"/>
      <c r="W462" s="812"/>
      <c r="X462" s="812"/>
      <c r="Y462" s="812"/>
    </row>
    <row r="463" spans="2:25" ht="15" customHeight="1" x14ac:dyDescent="0.2">
      <c r="B463" s="29"/>
      <c r="C463" s="392"/>
      <c r="D463" s="29"/>
      <c r="E463" s="29"/>
      <c r="F463" s="29"/>
      <c r="G463" s="29"/>
      <c r="H463" s="29"/>
      <c r="I463" s="29"/>
      <c r="J463" s="29"/>
      <c r="K463" s="29"/>
      <c r="L463" s="29"/>
      <c r="M463" s="29"/>
      <c r="N463" s="29"/>
      <c r="O463" s="29"/>
      <c r="P463" s="29"/>
      <c r="Q463" s="29"/>
      <c r="R463" s="29"/>
      <c r="S463" s="29"/>
      <c r="T463" s="29"/>
      <c r="U463" s="29"/>
      <c r="V463" s="812"/>
      <c r="W463" s="812"/>
      <c r="X463" s="812"/>
      <c r="Y463" s="812"/>
    </row>
    <row r="464" spans="2:25" ht="15" customHeight="1" x14ac:dyDescent="0.2">
      <c r="B464" s="29"/>
      <c r="C464" s="392"/>
      <c r="D464" s="29"/>
      <c r="E464" s="29"/>
      <c r="F464" s="29"/>
      <c r="G464" s="29"/>
      <c r="H464" s="29"/>
      <c r="I464" s="29"/>
      <c r="J464" s="29"/>
      <c r="K464" s="29"/>
      <c r="L464" s="29"/>
      <c r="M464" s="29"/>
      <c r="N464" s="29"/>
      <c r="O464" s="29"/>
      <c r="P464" s="29"/>
      <c r="Q464" s="29"/>
      <c r="R464" s="29"/>
      <c r="S464" s="29"/>
      <c r="T464" s="29"/>
      <c r="U464" s="29"/>
      <c r="V464" s="812"/>
      <c r="W464" s="812"/>
      <c r="X464" s="812"/>
      <c r="Y464" s="812"/>
    </row>
    <row r="465" spans="2:25" ht="15" customHeight="1" x14ac:dyDescent="0.2">
      <c r="B465" s="29"/>
      <c r="C465" s="392"/>
      <c r="D465" s="29"/>
      <c r="E465" s="29"/>
      <c r="F465" s="29"/>
      <c r="G465" s="29"/>
      <c r="H465" s="29"/>
      <c r="I465" s="29"/>
      <c r="J465" s="29"/>
      <c r="K465" s="29"/>
      <c r="L465" s="29"/>
      <c r="M465" s="29"/>
      <c r="N465" s="29"/>
      <c r="O465" s="29"/>
      <c r="P465" s="29"/>
      <c r="Q465" s="29"/>
      <c r="R465" s="29"/>
      <c r="S465" s="29"/>
      <c r="T465" s="29"/>
      <c r="U465" s="29"/>
      <c r="V465" s="812"/>
      <c r="W465" s="812"/>
      <c r="X465" s="812"/>
      <c r="Y465" s="812"/>
    </row>
    <row r="466" spans="2:25" ht="15" customHeight="1" x14ac:dyDescent="0.2">
      <c r="B466" s="29"/>
      <c r="C466" s="392"/>
      <c r="D466" s="29"/>
      <c r="E466" s="29"/>
      <c r="F466" s="29"/>
      <c r="G466" s="29"/>
      <c r="H466" s="29"/>
      <c r="I466" s="29"/>
      <c r="J466" s="29"/>
      <c r="K466" s="29"/>
      <c r="L466" s="29"/>
      <c r="M466" s="29"/>
      <c r="N466" s="29"/>
      <c r="O466" s="29"/>
      <c r="P466" s="29"/>
      <c r="Q466" s="29"/>
      <c r="R466" s="29"/>
      <c r="S466" s="29"/>
      <c r="T466" s="29"/>
      <c r="U466" s="29"/>
      <c r="V466" s="812"/>
      <c r="W466" s="812"/>
      <c r="X466" s="812"/>
      <c r="Y466" s="812"/>
    </row>
    <row r="467" spans="2:25" ht="15" customHeight="1" x14ac:dyDescent="0.2">
      <c r="B467" s="29"/>
      <c r="C467" s="392"/>
      <c r="D467" s="29"/>
      <c r="E467" s="29"/>
      <c r="F467" s="29"/>
      <c r="G467" s="29"/>
      <c r="H467" s="29"/>
      <c r="I467" s="29"/>
      <c r="J467" s="29"/>
      <c r="K467" s="29"/>
      <c r="L467" s="29"/>
      <c r="M467" s="29"/>
      <c r="N467" s="29"/>
      <c r="O467" s="29"/>
      <c r="P467" s="29"/>
      <c r="Q467" s="29"/>
      <c r="R467" s="29"/>
      <c r="S467" s="29"/>
      <c r="T467" s="29"/>
      <c r="U467" s="29"/>
      <c r="V467" s="812"/>
      <c r="W467" s="812"/>
      <c r="X467" s="812"/>
      <c r="Y467" s="812"/>
    </row>
    <row r="468" spans="2:25" ht="15" customHeight="1" x14ac:dyDescent="0.2">
      <c r="B468" s="29"/>
      <c r="C468" s="392"/>
      <c r="D468" s="29"/>
      <c r="E468" s="29"/>
      <c r="F468" s="29"/>
      <c r="G468" s="29"/>
      <c r="H468" s="29"/>
      <c r="I468" s="29"/>
      <c r="J468" s="29"/>
      <c r="K468" s="29"/>
      <c r="L468" s="29"/>
      <c r="M468" s="29"/>
      <c r="N468" s="29"/>
      <c r="O468" s="29"/>
      <c r="P468" s="29"/>
      <c r="Q468" s="29"/>
      <c r="R468" s="29"/>
      <c r="S468" s="29"/>
      <c r="T468" s="29"/>
      <c r="U468" s="29"/>
      <c r="V468" s="812"/>
      <c r="W468" s="812"/>
      <c r="X468" s="812"/>
      <c r="Y468" s="812"/>
    </row>
    <row r="469" spans="2:25" ht="15" customHeight="1" x14ac:dyDescent="0.2">
      <c r="B469" s="29"/>
      <c r="C469" s="392"/>
      <c r="D469" s="29"/>
      <c r="E469" s="29"/>
      <c r="F469" s="29"/>
      <c r="G469" s="29"/>
      <c r="H469" s="29"/>
      <c r="I469" s="29"/>
      <c r="J469" s="29"/>
      <c r="K469" s="29"/>
      <c r="L469" s="29"/>
      <c r="M469" s="29"/>
      <c r="N469" s="29"/>
      <c r="O469" s="29"/>
      <c r="P469" s="29"/>
      <c r="Q469" s="29"/>
      <c r="R469" s="29"/>
      <c r="S469" s="29"/>
      <c r="T469" s="29"/>
      <c r="U469" s="29"/>
      <c r="V469" s="812"/>
      <c r="W469" s="812"/>
      <c r="X469" s="812"/>
      <c r="Y469" s="812"/>
    </row>
    <row r="470" spans="2:25" ht="15" customHeight="1" x14ac:dyDescent="0.2">
      <c r="B470" s="29"/>
      <c r="C470" s="392"/>
      <c r="D470" s="29"/>
      <c r="E470" s="29"/>
      <c r="F470" s="29"/>
      <c r="G470" s="29"/>
      <c r="H470" s="29"/>
      <c r="I470" s="29"/>
      <c r="J470" s="29"/>
      <c r="K470" s="29"/>
      <c r="L470" s="29"/>
      <c r="M470" s="29"/>
      <c r="N470" s="29"/>
      <c r="O470" s="29"/>
      <c r="P470" s="29"/>
      <c r="Q470" s="29"/>
      <c r="R470" s="29"/>
      <c r="S470" s="29"/>
      <c r="T470" s="29"/>
      <c r="U470" s="29"/>
      <c r="V470" s="812"/>
      <c r="W470" s="812"/>
      <c r="X470" s="812"/>
      <c r="Y470" s="812"/>
    </row>
    <row r="471" spans="2:25" ht="15" customHeight="1" x14ac:dyDescent="0.2">
      <c r="B471" s="29"/>
      <c r="C471" s="392"/>
      <c r="D471" s="29"/>
      <c r="E471" s="29"/>
      <c r="F471" s="29"/>
      <c r="G471" s="29"/>
      <c r="H471" s="29"/>
      <c r="I471" s="29"/>
      <c r="J471" s="29"/>
      <c r="K471" s="29"/>
      <c r="L471" s="29"/>
      <c r="M471" s="29"/>
      <c r="N471" s="29"/>
      <c r="O471" s="29"/>
      <c r="P471" s="29"/>
      <c r="Q471" s="29"/>
      <c r="R471" s="29"/>
      <c r="S471" s="29"/>
      <c r="T471" s="29"/>
      <c r="U471" s="29"/>
      <c r="V471" s="812"/>
      <c r="W471" s="812"/>
      <c r="X471" s="812"/>
      <c r="Y471" s="812"/>
    </row>
    <row r="472" spans="2:25" ht="15" customHeight="1" x14ac:dyDescent="0.2">
      <c r="B472" s="29"/>
      <c r="C472" s="392"/>
      <c r="D472" s="29"/>
      <c r="E472" s="29"/>
      <c r="F472" s="29"/>
      <c r="G472" s="29"/>
      <c r="H472" s="29"/>
      <c r="I472" s="29"/>
      <c r="J472" s="29"/>
      <c r="K472" s="29"/>
      <c r="L472" s="29"/>
      <c r="M472" s="29"/>
      <c r="N472" s="29"/>
      <c r="O472" s="29"/>
      <c r="P472" s="29"/>
      <c r="Q472" s="29"/>
      <c r="R472" s="29"/>
      <c r="S472" s="29"/>
      <c r="T472" s="29"/>
      <c r="U472" s="29"/>
      <c r="V472" s="812"/>
      <c r="W472" s="812"/>
      <c r="X472" s="812"/>
      <c r="Y472" s="812"/>
    </row>
    <row r="473" spans="2:25" ht="15" customHeight="1" x14ac:dyDescent="0.2">
      <c r="B473" s="29"/>
      <c r="C473" s="392"/>
      <c r="D473" s="29"/>
      <c r="E473" s="29"/>
      <c r="F473" s="29"/>
      <c r="G473" s="29"/>
      <c r="H473" s="29"/>
      <c r="I473" s="29"/>
      <c r="J473" s="29"/>
      <c r="K473" s="29"/>
      <c r="L473" s="29"/>
      <c r="M473" s="29"/>
      <c r="N473" s="29"/>
      <c r="O473" s="29"/>
      <c r="P473" s="29"/>
      <c r="Q473" s="29"/>
      <c r="R473" s="29"/>
      <c r="S473" s="29"/>
      <c r="T473" s="29"/>
      <c r="U473" s="29"/>
      <c r="V473" s="812"/>
      <c r="W473" s="812"/>
      <c r="X473" s="812"/>
      <c r="Y473" s="812"/>
    </row>
    <row r="474" spans="2:25" ht="15" customHeight="1" x14ac:dyDescent="0.2">
      <c r="B474" s="29"/>
      <c r="C474" s="392"/>
      <c r="D474" s="29"/>
      <c r="E474" s="29"/>
      <c r="F474" s="29"/>
      <c r="G474" s="29"/>
      <c r="H474" s="29"/>
      <c r="I474" s="29"/>
      <c r="J474" s="29"/>
      <c r="K474" s="29"/>
      <c r="L474" s="29"/>
      <c r="M474" s="29"/>
      <c r="N474" s="29"/>
      <c r="O474" s="29"/>
      <c r="P474" s="29"/>
      <c r="Q474" s="29"/>
      <c r="R474" s="29"/>
      <c r="S474" s="29"/>
      <c r="T474" s="29"/>
      <c r="U474" s="29"/>
      <c r="V474" s="812"/>
      <c r="W474" s="812"/>
      <c r="X474" s="812"/>
      <c r="Y474" s="812"/>
    </row>
    <row r="475" spans="2:25" ht="15" customHeight="1" x14ac:dyDescent="0.2">
      <c r="B475" s="29"/>
      <c r="C475" s="392"/>
      <c r="D475" s="29"/>
      <c r="E475" s="29"/>
      <c r="F475" s="29"/>
      <c r="G475" s="29"/>
      <c r="H475" s="29"/>
      <c r="I475" s="29"/>
      <c r="J475" s="29"/>
      <c r="K475" s="29"/>
      <c r="L475" s="29"/>
      <c r="M475" s="29"/>
      <c r="N475" s="29"/>
      <c r="O475" s="29"/>
      <c r="P475" s="29"/>
      <c r="Q475" s="29"/>
      <c r="R475" s="29"/>
      <c r="S475" s="29"/>
      <c r="T475" s="29"/>
      <c r="U475" s="29"/>
      <c r="V475" s="812"/>
      <c r="W475" s="812"/>
      <c r="X475" s="812"/>
      <c r="Y475" s="812"/>
    </row>
    <row r="476" spans="2:25" ht="15" customHeight="1" x14ac:dyDescent="0.2">
      <c r="B476" s="29"/>
      <c r="C476" s="392"/>
      <c r="D476" s="29"/>
      <c r="E476" s="29"/>
      <c r="F476" s="29"/>
      <c r="G476" s="29"/>
      <c r="H476" s="29"/>
      <c r="I476" s="29"/>
      <c r="J476" s="29"/>
      <c r="K476" s="29"/>
      <c r="L476" s="29"/>
      <c r="M476" s="29"/>
      <c r="N476" s="29"/>
      <c r="O476" s="29"/>
      <c r="P476" s="29"/>
      <c r="Q476" s="29"/>
      <c r="R476" s="29"/>
      <c r="S476" s="29"/>
      <c r="T476" s="29"/>
      <c r="U476" s="29"/>
      <c r="V476" s="812"/>
      <c r="W476" s="812"/>
      <c r="X476" s="812"/>
      <c r="Y476" s="812"/>
    </row>
    <row r="477" spans="2:25" ht="15" customHeight="1" x14ac:dyDescent="0.2">
      <c r="B477" s="29"/>
      <c r="C477" s="392"/>
      <c r="D477" s="29"/>
      <c r="E477" s="29"/>
      <c r="F477" s="29"/>
      <c r="G477" s="29"/>
      <c r="H477" s="29"/>
      <c r="I477" s="29"/>
      <c r="J477" s="29"/>
      <c r="K477" s="29"/>
      <c r="L477" s="29"/>
      <c r="M477" s="29"/>
      <c r="N477" s="29"/>
      <c r="O477" s="29"/>
      <c r="P477" s="29"/>
      <c r="Q477" s="29"/>
      <c r="R477" s="29"/>
      <c r="S477" s="29"/>
      <c r="T477" s="29"/>
      <c r="U477" s="29"/>
      <c r="V477" s="812"/>
      <c r="W477" s="812"/>
      <c r="X477" s="812"/>
      <c r="Y477" s="812"/>
    </row>
    <row r="478" spans="2:25" ht="15" customHeight="1" x14ac:dyDescent="0.2">
      <c r="B478" s="29"/>
      <c r="C478" s="392"/>
      <c r="D478" s="29"/>
      <c r="E478" s="29"/>
      <c r="F478" s="29"/>
      <c r="G478" s="29"/>
      <c r="H478" s="29"/>
      <c r="I478" s="29"/>
      <c r="J478" s="29"/>
      <c r="K478" s="29"/>
      <c r="L478" s="29"/>
      <c r="M478" s="29"/>
      <c r="N478" s="29"/>
      <c r="O478" s="29"/>
      <c r="P478" s="29"/>
      <c r="Q478" s="29"/>
      <c r="R478" s="29"/>
      <c r="S478" s="29"/>
      <c r="T478" s="29"/>
      <c r="U478" s="29"/>
      <c r="V478" s="812"/>
      <c r="W478" s="812"/>
      <c r="X478" s="812"/>
      <c r="Y478" s="812"/>
    </row>
    <row r="479" spans="2:25" ht="15" customHeight="1" x14ac:dyDescent="0.2">
      <c r="B479" s="29"/>
      <c r="C479" s="392"/>
      <c r="D479" s="29"/>
      <c r="E479" s="29"/>
      <c r="F479" s="29"/>
      <c r="G479" s="29"/>
      <c r="H479" s="29"/>
      <c r="I479" s="29"/>
      <c r="J479" s="29"/>
      <c r="K479" s="29"/>
      <c r="L479" s="29"/>
      <c r="M479" s="29"/>
      <c r="N479" s="29"/>
      <c r="O479" s="29"/>
      <c r="P479" s="29"/>
      <c r="Q479" s="29"/>
      <c r="R479" s="29"/>
      <c r="S479" s="29"/>
      <c r="T479" s="29"/>
      <c r="U479" s="29"/>
      <c r="V479" s="812"/>
      <c r="W479" s="812"/>
      <c r="X479" s="812"/>
      <c r="Y479" s="812"/>
    </row>
    <row r="480" spans="2:25" ht="15" customHeight="1" x14ac:dyDescent="0.2">
      <c r="B480" s="29"/>
      <c r="C480" s="392"/>
      <c r="D480" s="29"/>
      <c r="E480" s="29"/>
      <c r="F480" s="29"/>
      <c r="G480" s="29"/>
      <c r="H480" s="29"/>
      <c r="I480" s="29"/>
      <c r="J480" s="29"/>
      <c r="K480" s="29"/>
      <c r="L480" s="29"/>
      <c r="M480" s="29"/>
      <c r="N480" s="29"/>
      <c r="O480" s="29"/>
      <c r="P480" s="29"/>
      <c r="Q480" s="29"/>
      <c r="R480" s="29"/>
      <c r="S480" s="29"/>
      <c r="T480" s="29"/>
      <c r="U480" s="29"/>
      <c r="V480" s="812"/>
      <c r="W480" s="812"/>
      <c r="X480" s="812"/>
      <c r="Y480" s="812"/>
    </row>
    <row r="481" spans="2:25" ht="15" customHeight="1" x14ac:dyDescent="0.2">
      <c r="B481" s="29"/>
      <c r="C481" s="392"/>
      <c r="D481" s="29"/>
      <c r="E481" s="29"/>
      <c r="F481" s="29"/>
      <c r="G481" s="29"/>
      <c r="H481" s="29"/>
      <c r="I481" s="29"/>
      <c r="J481" s="29"/>
      <c r="K481" s="29"/>
      <c r="L481" s="29"/>
      <c r="M481" s="29"/>
      <c r="N481" s="29"/>
      <c r="O481" s="29"/>
      <c r="P481" s="29"/>
      <c r="Q481" s="29"/>
      <c r="R481" s="29"/>
      <c r="S481" s="29"/>
      <c r="T481" s="29"/>
      <c r="U481" s="29"/>
      <c r="V481" s="812"/>
      <c r="W481" s="812"/>
      <c r="X481" s="812"/>
      <c r="Y481" s="812"/>
    </row>
    <row r="482" spans="2:25" ht="15" customHeight="1" x14ac:dyDescent="0.2">
      <c r="B482" s="29"/>
      <c r="C482" s="392"/>
      <c r="D482" s="29"/>
      <c r="E482" s="29"/>
      <c r="F482" s="29"/>
      <c r="G482" s="29"/>
      <c r="H482" s="29"/>
      <c r="I482" s="29"/>
      <c r="J482" s="29"/>
      <c r="K482" s="29"/>
      <c r="L482" s="29"/>
      <c r="M482" s="29"/>
      <c r="N482" s="29"/>
      <c r="O482" s="29"/>
      <c r="P482" s="29"/>
      <c r="Q482" s="29"/>
      <c r="R482" s="29"/>
      <c r="S482" s="29"/>
      <c r="T482" s="29"/>
      <c r="U482" s="29"/>
      <c r="V482" s="812"/>
      <c r="W482" s="812"/>
      <c r="X482" s="812"/>
      <c r="Y482" s="812"/>
    </row>
    <row r="483" spans="2:25" ht="15" customHeight="1" x14ac:dyDescent="0.2">
      <c r="B483" s="29"/>
      <c r="C483" s="392"/>
      <c r="D483" s="29"/>
      <c r="E483" s="29"/>
      <c r="F483" s="29"/>
      <c r="G483" s="29"/>
      <c r="H483" s="29"/>
      <c r="I483" s="29"/>
      <c r="J483" s="29"/>
      <c r="K483" s="29"/>
      <c r="L483" s="29"/>
      <c r="M483" s="29"/>
      <c r="N483" s="29"/>
      <c r="O483" s="29"/>
      <c r="P483" s="29"/>
      <c r="Q483" s="29"/>
      <c r="R483" s="29"/>
      <c r="S483" s="29"/>
      <c r="T483" s="29"/>
      <c r="U483" s="29"/>
      <c r="V483" s="812"/>
      <c r="W483" s="812"/>
      <c r="X483" s="812"/>
      <c r="Y483" s="812"/>
    </row>
    <row r="484" spans="2:25" ht="15" customHeight="1" x14ac:dyDescent="0.2">
      <c r="B484" s="29"/>
      <c r="C484" s="392"/>
      <c r="D484" s="29"/>
      <c r="E484" s="29"/>
      <c r="F484" s="29"/>
      <c r="G484" s="29"/>
      <c r="H484" s="29"/>
      <c r="I484" s="29"/>
      <c r="J484" s="29"/>
      <c r="K484" s="29"/>
      <c r="L484" s="29"/>
      <c r="M484" s="29"/>
      <c r="N484" s="29"/>
      <c r="O484" s="29"/>
      <c r="P484" s="29"/>
      <c r="Q484" s="29"/>
      <c r="R484" s="29"/>
      <c r="S484" s="29"/>
      <c r="T484" s="29"/>
      <c r="U484" s="29"/>
      <c r="V484" s="812"/>
      <c r="W484" s="812"/>
      <c r="X484" s="812"/>
      <c r="Y484" s="812"/>
    </row>
    <row r="485" spans="2:25" ht="15" customHeight="1" x14ac:dyDescent="0.2">
      <c r="B485" s="29"/>
      <c r="C485" s="392"/>
      <c r="D485" s="29"/>
      <c r="E485" s="29"/>
      <c r="F485" s="29"/>
      <c r="G485" s="29"/>
      <c r="H485" s="29"/>
      <c r="I485" s="29"/>
      <c r="J485" s="29"/>
      <c r="K485" s="29"/>
      <c r="L485" s="29"/>
      <c r="M485" s="29"/>
      <c r="N485" s="29"/>
      <c r="O485" s="29"/>
      <c r="P485" s="29"/>
      <c r="Q485" s="29"/>
      <c r="R485" s="29"/>
      <c r="S485" s="29"/>
      <c r="T485" s="29"/>
      <c r="U485" s="29"/>
      <c r="V485" s="812"/>
      <c r="W485" s="812"/>
      <c r="X485" s="812"/>
      <c r="Y485" s="812"/>
    </row>
    <row r="486" spans="2:25" ht="15" customHeight="1" x14ac:dyDescent="0.2">
      <c r="B486" s="29"/>
      <c r="C486" s="392"/>
      <c r="D486" s="29"/>
      <c r="E486" s="29"/>
      <c r="F486" s="29"/>
      <c r="G486" s="29"/>
      <c r="H486" s="29"/>
      <c r="I486" s="29"/>
      <c r="J486" s="29"/>
      <c r="K486" s="29"/>
      <c r="L486" s="29"/>
      <c r="M486" s="29"/>
      <c r="N486" s="29"/>
      <c r="O486" s="29"/>
      <c r="P486" s="29"/>
      <c r="Q486" s="29"/>
      <c r="R486" s="29"/>
      <c r="S486" s="29"/>
      <c r="T486" s="29"/>
      <c r="U486" s="29"/>
      <c r="V486" s="812"/>
      <c r="W486" s="812"/>
      <c r="X486" s="812"/>
      <c r="Y486" s="812"/>
    </row>
    <row r="487" spans="2:25" ht="15" customHeight="1" x14ac:dyDescent="0.2">
      <c r="B487" s="29"/>
      <c r="C487" s="392"/>
      <c r="D487" s="29"/>
      <c r="E487" s="29"/>
      <c r="F487" s="29"/>
      <c r="G487" s="29"/>
      <c r="H487" s="29"/>
      <c r="I487" s="29"/>
      <c r="J487" s="29"/>
      <c r="K487" s="29"/>
      <c r="L487" s="29"/>
      <c r="M487" s="29"/>
      <c r="N487" s="29"/>
      <c r="O487" s="29"/>
      <c r="P487" s="29"/>
      <c r="Q487" s="29"/>
      <c r="R487" s="29"/>
      <c r="S487" s="29"/>
      <c r="T487" s="29"/>
      <c r="U487" s="29"/>
      <c r="V487" s="812"/>
      <c r="W487" s="812"/>
      <c r="X487" s="812"/>
      <c r="Y487" s="812"/>
    </row>
    <row r="488" spans="2:25" ht="15" customHeight="1" x14ac:dyDescent="0.2">
      <c r="B488" s="29"/>
      <c r="C488" s="392"/>
      <c r="D488" s="29"/>
      <c r="E488" s="29"/>
      <c r="F488" s="29"/>
      <c r="G488" s="29"/>
      <c r="H488" s="29"/>
      <c r="I488" s="29"/>
      <c r="J488" s="29"/>
      <c r="K488" s="29"/>
      <c r="L488" s="29"/>
      <c r="M488" s="29"/>
      <c r="N488" s="29"/>
      <c r="O488" s="29"/>
      <c r="P488" s="29"/>
      <c r="Q488" s="29"/>
      <c r="R488" s="29"/>
      <c r="S488" s="29"/>
      <c r="T488" s="29"/>
      <c r="U488" s="29"/>
      <c r="V488" s="812"/>
      <c r="W488" s="812"/>
      <c r="X488" s="812"/>
      <c r="Y488" s="812"/>
    </row>
    <row r="489" spans="2:25" ht="15" customHeight="1" x14ac:dyDescent="0.2">
      <c r="B489" s="29"/>
      <c r="C489" s="392"/>
      <c r="D489" s="29"/>
      <c r="E489" s="29"/>
      <c r="F489" s="29"/>
      <c r="G489" s="29"/>
      <c r="H489" s="29"/>
      <c r="I489" s="29"/>
      <c r="J489" s="29"/>
      <c r="K489" s="29"/>
      <c r="L489" s="29"/>
      <c r="M489" s="29"/>
      <c r="N489" s="29"/>
      <c r="O489" s="29"/>
      <c r="P489" s="29"/>
      <c r="Q489" s="29"/>
      <c r="R489" s="29"/>
      <c r="S489" s="29"/>
      <c r="T489" s="29"/>
      <c r="U489" s="29"/>
      <c r="V489" s="812"/>
      <c r="W489" s="812"/>
      <c r="X489" s="812"/>
      <c r="Y489" s="812"/>
    </row>
    <row r="490" spans="2:25" ht="15" customHeight="1" x14ac:dyDescent="0.2">
      <c r="B490" s="29"/>
      <c r="C490" s="392"/>
      <c r="D490" s="29"/>
      <c r="E490" s="29"/>
      <c r="F490" s="29"/>
      <c r="G490" s="29"/>
      <c r="H490" s="29"/>
      <c r="I490" s="29"/>
      <c r="J490" s="29"/>
      <c r="K490" s="29"/>
      <c r="L490" s="29"/>
      <c r="M490" s="29"/>
      <c r="N490" s="29"/>
      <c r="O490" s="29"/>
      <c r="P490" s="29"/>
      <c r="Q490" s="29"/>
      <c r="R490" s="29"/>
      <c r="S490" s="29"/>
      <c r="T490" s="29"/>
      <c r="U490" s="29"/>
      <c r="V490" s="812"/>
      <c r="W490" s="812"/>
      <c r="X490" s="812"/>
      <c r="Y490" s="812"/>
    </row>
    <row r="491" spans="2:25" ht="15" customHeight="1" x14ac:dyDescent="0.2">
      <c r="B491" s="29"/>
      <c r="C491" s="392"/>
      <c r="D491" s="29"/>
      <c r="E491" s="29"/>
      <c r="F491" s="29"/>
      <c r="G491" s="29"/>
      <c r="H491" s="29"/>
      <c r="I491" s="29"/>
      <c r="J491" s="29"/>
      <c r="K491" s="29"/>
      <c r="L491" s="29"/>
      <c r="M491" s="29"/>
      <c r="N491" s="29"/>
      <c r="O491" s="29"/>
      <c r="P491" s="29"/>
      <c r="Q491" s="29"/>
      <c r="R491" s="29"/>
      <c r="S491" s="29"/>
      <c r="T491" s="29"/>
      <c r="U491" s="29"/>
      <c r="V491" s="812"/>
      <c r="W491" s="812"/>
      <c r="X491" s="812"/>
      <c r="Y491" s="812"/>
    </row>
    <row r="492" spans="2:25" ht="15" customHeight="1" x14ac:dyDescent="0.2">
      <c r="B492" s="29"/>
      <c r="C492" s="392"/>
      <c r="D492" s="29"/>
      <c r="E492" s="29"/>
      <c r="F492" s="29"/>
      <c r="G492" s="29"/>
      <c r="H492" s="29"/>
      <c r="I492" s="29"/>
      <c r="J492" s="29"/>
      <c r="K492" s="29"/>
      <c r="L492" s="29"/>
      <c r="M492" s="29"/>
      <c r="N492" s="29"/>
      <c r="O492" s="29"/>
      <c r="P492" s="29"/>
      <c r="Q492" s="29"/>
      <c r="R492" s="29"/>
      <c r="S492" s="29"/>
      <c r="T492" s="29"/>
      <c r="U492" s="29"/>
      <c r="V492" s="812"/>
      <c r="W492" s="812"/>
      <c r="X492" s="812"/>
      <c r="Y492" s="812"/>
    </row>
    <row r="493" spans="2:25" ht="15" customHeight="1" x14ac:dyDescent="0.2">
      <c r="B493" s="29"/>
      <c r="C493" s="392"/>
      <c r="D493" s="29"/>
      <c r="E493" s="29"/>
      <c r="F493" s="29"/>
      <c r="G493" s="29"/>
      <c r="H493" s="29"/>
      <c r="I493" s="29"/>
      <c r="J493" s="29"/>
      <c r="K493" s="29"/>
      <c r="L493" s="29"/>
      <c r="M493" s="29"/>
      <c r="N493" s="29"/>
      <c r="O493" s="29"/>
      <c r="P493" s="29"/>
      <c r="Q493" s="29"/>
      <c r="R493" s="29"/>
      <c r="S493" s="29"/>
      <c r="T493" s="29"/>
      <c r="U493" s="29"/>
      <c r="V493" s="812"/>
      <c r="W493" s="812"/>
      <c r="X493" s="812"/>
      <c r="Y493" s="812"/>
    </row>
    <row r="494" spans="2:25" ht="15" customHeight="1" x14ac:dyDescent="0.2">
      <c r="B494" s="29"/>
      <c r="C494" s="392"/>
      <c r="D494" s="29"/>
      <c r="E494" s="29"/>
      <c r="F494" s="29"/>
      <c r="G494" s="29"/>
      <c r="H494" s="29"/>
      <c r="I494" s="29"/>
      <c r="J494" s="29"/>
      <c r="K494" s="29"/>
      <c r="L494" s="29"/>
      <c r="M494" s="29"/>
      <c r="N494" s="29"/>
      <c r="O494" s="29"/>
      <c r="P494" s="29"/>
      <c r="Q494" s="29"/>
      <c r="R494" s="29"/>
      <c r="S494" s="29"/>
      <c r="T494" s="29"/>
      <c r="U494" s="29"/>
      <c r="V494" s="812"/>
      <c r="W494" s="812"/>
      <c r="X494" s="812"/>
      <c r="Y494" s="812"/>
    </row>
    <row r="495" spans="2:25" ht="15" customHeight="1" x14ac:dyDescent="0.2">
      <c r="B495" s="29"/>
      <c r="C495" s="392"/>
      <c r="D495" s="29"/>
      <c r="E495" s="29"/>
      <c r="F495" s="29"/>
      <c r="G495" s="29"/>
      <c r="H495" s="29"/>
      <c r="I495" s="29"/>
      <c r="J495" s="29"/>
      <c r="K495" s="29"/>
      <c r="L495" s="29"/>
      <c r="M495" s="29"/>
      <c r="N495" s="29"/>
      <c r="O495" s="29"/>
      <c r="P495" s="29"/>
      <c r="Q495" s="29"/>
      <c r="R495" s="29"/>
      <c r="S495" s="29"/>
      <c r="T495" s="29"/>
      <c r="U495" s="29"/>
      <c r="V495" s="812"/>
      <c r="W495" s="812"/>
      <c r="X495" s="812"/>
      <c r="Y495" s="812"/>
    </row>
    <row r="496" spans="2:25" ht="15" customHeight="1" x14ac:dyDescent="0.2">
      <c r="B496" s="29"/>
      <c r="C496" s="392"/>
      <c r="D496" s="29"/>
      <c r="E496" s="29"/>
      <c r="F496" s="29"/>
      <c r="G496" s="29"/>
      <c r="H496" s="29"/>
      <c r="I496" s="29"/>
      <c r="J496" s="29"/>
      <c r="K496" s="29"/>
      <c r="L496" s="29"/>
      <c r="M496" s="29"/>
      <c r="N496" s="29"/>
      <c r="O496" s="29"/>
      <c r="P496" s="29"/>
      <c r="Q496" s="29"/>
      <c r="R496" s="29"/>
      <c r="S496" s="29"/>
      <c r="T496" s="29"/>
      <c r="U496" s="29"/>
      <c r="V496" s="812"/>
      <c r="W496" s="812"/>
      <c r="X496" s="812"/>
      <c r="Y496" s="812"/>
    </row>
    <row r="497" spans="2:25" ht="15" customHeight="1" x14ac:dyDescent="0.2">
      <c r="B497" s="29"/>
      <c r="C497" s="392"/>
      <c r="D497" s="29"/>
      <c r="E497" s="29"/>
      <c r="F497" s="29"/>
      <c r="G497" s="29"/>
      <c r="H497" s="29"/>
      <c r="I497" s="29"/>
      <c r="J497" s="29"/>
      <c r="K497" s="29"/>
      <c r="L497" s="29"/>
      <c r="M497" s="29"/>
      <c r="N497" s="29"/>
      <c r="O497" s="29"/>
      <c r="P497" s="29"/>
      <c r="Q497" s="29"/>
      <c r="R497" s="29"/>
      <c r="S497" s="29"/>
      <c r="T497" s="29"/>
      <c r="U497" s="29"/>
      <c r="V497" s="812"/>
      <c r="W497" s="812"/>
      <c r="X497" s="812"/>
      <c r="Y497" s="812"/>
    </row>
    <row r="498" spans="2:25" ht="15" customHeight="1" x14ac:dyDescent="0.2">
      <c r="B498" s="29"/>
      <c r="C498" s="392"/>
      <c r="D498" s="29"/>
      <c r="E498" s="29"/>
      <c r="F498" s="29"/>
      <c r="G498" s="29"/>
      <c r="H498" s="29"/>
      <c r="I498" s="29"/>
      <c r="J498" s="29"/>
      <c r="K498" s="29"/>
      <c r="L498" s="29"/>
      <c r="M498" s="29"/>
      <c r="N498" s="29"/>
      <c r="O498" s="29"/>
      <c r="P498" s="29"/>
      <c r="Q498" s="29"/>
      <c r="R498" s="29"/>
      <c r="S498" s="29"/>
      <c r="T498" s="29"/>
      <c r="U498" s="29"/>
      <c r="V498" s="812"/>
      <c r="W498" s="812"/>
      <c r="X498" s="812"/>
      <c r="Y498" s="812"/>
    </row>
    <row r="499" spans="2:25" ht="15" customHeight="1" x14ac:dyDescent="0.2">
      <c r="B499" s="29"/>
      <c r="C499" s="392"/>
      <c r="D499" s="29"/>
      <c r="E499" s="29"/>
      <c r="F499" s="29"/>
      <c r="G499" s="29"/>
      <c r="H499" s="29"/>
      <c r="I499" s="29"/>
      <c r="J499" s="29"/>
      <c r="K499" s="29"/>
      <c r="L499" s="29"/>
      <c r="M499" s="29"/>
      <c r="N499" s="29"/>
      <c r="O499" s="29"/>
      <c r="P499" s="29"/>
      <c r="Q499" s="29"/>
      <c r="R499" s="29"/>
      <c r="S499" s="29"/>
      <c r="T499" s="29"/>
      <c r="U499" s="29"/>
      <c r="V499" s="812"/>
      <c r="W499" s="812"/>
      <c r="X499" s="812"/>
      <c r="Y499" s="812"/>
    </row>
    <row r="500" spans="2:25" ht="15" customHeight="1" x14ac:dyDescent="0.2">
      <c r="B500" s="29"/>
      <c r="C500" s="392"/>
      <c r="D500" s="29"/>
      <c r="E500" s="29"/>
      <c r="F500" s="29"/>
      <c r="G500" s="29"/>
      <c r="H500" s="29"/>
      <c r="I500" s="29"/>
      <c r="J500" s="29"/>
      <c r="K500" s="29"/>
      <c r="L500" s="29"/>
      <c r="M500" s="29"/>
      <c r="N500" s="29"/>
      <c r="O500" s="29"/>
      <c r="P500" s="29"/>
      <c r="Q500" s="29"/>
      <c r="R500" s="29"/>
      <c r="S500" s="29"/>
      <c r="T500" s="29"/>
      <c r="U500" s="29"/>
      <c r="V500" s="812"/>
      <c r="W500" s="812"/>
      <c r="X500" s="812"/>
      <c r="Y500" s="812"/>
    </row>
    <row r="501" spans="2:25" ht="15" customHeight="1" x14ac:dyDescent="0.2">
      <c r="B501" s="29"/>
      <c r="C501" s="392"/>
      <c r="D501" s="29"/>
      <c r="E501" s="29"/>
      <c r="F501" s="29"/>
      <c r="G501" s="29"/>
      <c r="H501" s="29"/>
      <c r="I501" s="29"/>
      <c r="J501" s="29"/>
      <c r="K501" s="29"/>
      <c r="L501" s="29"/>
      <c r="M501" s="29"/>
      <c r="N501" s="29"/>
      <c r="O501" s="29"/>
      <c r="P501" s="29"/>
      <c r="Q501" s="29"/>
      <c r="R501" s="29"/>
      <c r="S501" s="29"/>
      <c r="T501" s="29"/>
      <c r="U501" s="29"/>
      <c r="V501" s="812"/>
      <c r="W501" s="812"/>
      <c r="X501" s="812"/>
      <c r="Y501" s="812"/>
    </row>
    <row r="502" spans="2:25" ht="15" customHeight="1" x14ac:dyDescent="0.2">
      <c r="B502" s="29"/>
      <c r="C502" s="392"/>
      <c r="D502" s="29"/>
      <c r="E502" s="29"/>
      <c r="F502" s="29"/>
      <c r="G502" s="29"/>
      <c r="H502" s="29"/>
      <c r="I502" s="29"/>
      <c r="J502" s="29"/>
      <c r="K502" s="29"/>
      <c r="L502" s="29"/>
      <c r="M502" s="29"/>
      <c r="N502" s="29"/>
      <c r="O502" s="29"/>
      <c r="P502" s="29"/>
      <c r="Q502" s="29"/>
      <c r="R502" s="29"/>
      <c r="S502" s="29"/>
      <c r="T502" s="29"/>
      <c r="U502" s="29"/>
      <c r="V502" s="812"/>
      <c r="W502" s="812"/>
      <c r="X502" s="812"/>
      <c r="Y502" s="812"/>
    </row>
    <row r="503" spans="2:25" ht="15" customHeight="1" x14ac:dyDescent="0.2">
      <c r="B503" s="29"/>
      <c r="C503" s="392"/>
      <c r="D503" s="29"/>
      <c r="E503" s="29"/>
      <c r="F503" s="29"/>
      <c r="G503" s="29"/>
      <c r="H503" s="29"/>
      <c r="I503" s="29"/>
      <c r="J503" s="29"/>
      <c r="K503" s="29"/>
      <c r="L503" s="29"/>
      <c r="M503" s="29"/>
      <c r="N503" s="29"/>
      <c r="O503" s="29"/>
      <c r="P503" s="29"/>
      <c r="Q503" s="29"/>
      <c r="R503" s="29"/>
      <c r="S503" s="29"/>
      <c r="T503" s="29"/>
      <c r="U503" s="29"/>
      <c r="V503" s="812"/>
      <c r="W503" s="812"/>
      <c r="X503" s="812"/>
      <c r="Y503" s="812"/>
    </row>
    <row r="504" spans="2:25" ht="15" customHeight="1" x14ac:dyDescent="0.2">
      <c r="B504" s="29"/>
      <c r="C504" s="392"/>
      <c r="D504" s="29"/>
      <c r="E504" s="29"/>
      <c r="F504" s="29"/>
      <c r="G504" s="29"/>
      <c r="H504" s="29"/>
      <c r="I504" s="29"/>
      <c r="J504" s="29"/>
      <c r="K504" s="29"/>
      <c r="L504" s="29"/>
      <c r="M504" s="29"/>
      <c r="N504" s="29"/>
      <c r="O504" s="29"/>
      <c r="P504" s="29"/>
      <c r="Q504" s="29"/>
      <c r="R504" s="29"/>
      <c r="S504" s="29"/>
      <c r="T504" s="29"/>
      <c r="U504" s="29"/>
      <c r="V504" s="812"/>
      <c r="W504" s="812"/>
      <c r="X504" s="812"/>
      <c r="Y504" s="812"/>
    </row>
    <row r="505" spans="2:25" ht="15" customHeight="1" x14ac:dyDescent="0.2">
      <c r="B505" s="29"/>
      <c r="C505" s="392"/>
      <c r="D505" s="29"/>
      <c r="E505" s="29"/>
      <c r="F505" s="29"/>
      <c r="G505" s="29"/>
      <c r="H505" s="29"/>
      <c r="I505" s="29"/>
      <c r="J505" s="29"/>
      <c r="K505" s="29"/>
      <c r="L505" s="29"/>
      <c r="M505" s="29"/>
      <c r="N505" s="29"/>
      <c r="O505" s="29"/>
      <c r="P505" s="29"/>
      <c r="Q505" s="29"/>
      <c r="R505" s="29"/>
      <c r="S505" s="29"/>
      <c r="T505" s="29"/>
      <c r="U505" s="29"/>
      <c r="V505" s="812"/>
      <c r="W505" s="812"/>
      <c r="X505" s="812"/>
      <c r="Y505" s="812"/>
    </row>
    <row r="506" spans="2:25" ht="15" customHeight="1" x14ac:dyDescent="0.2">
      <c r="B506" s="29"/>
      <c r="C506" s="392"/>
      <c r="D506" s="29"/>
      <c r="E506" s="29"/>
      <c r="F506" s="29"/>
      <c r="G506" s="29"/>
      <c r="H506" s="29"/>
      <c r="I506" s="29"/>
      <c r="J506" s="29"/>
      <c r="K506" s="29"/>
      <c r="L506" s="29"/>
      <c r="M506" s="29"/>
      <c r="N506" s="29"/>
      <c r="O506" s="29"/>
      <c r="P506" s="29"/>
      <c r="Q506" s="29"/>
      <c r="R506" s="29"/>
      <c r="S506" s="29"/>
      <c r="T506" s="29"/>
      <c r="U506" s="29"/>
      <c r="V506" s="812"/>
      <c r="W506" s="812"/>
      <c r="X506" s="812"/>
      <c r="Y506" s="812"/>
    </row>
    <row r="507" spans="2:25" ht="15" customHeight="1" x14ac:dyDescent="0.2">
      <c r="B507" s="29"/>
      <c r="C507" s="392"/>
      <c r="D507" s="29"/>
      <c r="E507" s="29"/>
      <c r="F507" s="29"/>
      <c r="G507" s="29"/>
      <c r="H507" s="29"/>
      <c r="I507" s="29"/>
      <c r="J507" s="29"/>
      <c r="K507" s="29"/>
      <c r="L507" s="29"/>
      <c r="M507" s="29"/>
      <c r="N507" s="29"/>
      <c r="O507" s="29"/>
      <c r="P507" s="29"/>
      <c r="Q507" s="29"/>
      <c r="R507" s="29"/>
      <c r="S507" s="29"/>
      <c r="T507" s="29"/>
      <c r="U507" s="29"/>
      <c r="V507" s="812"/>
      <c r="W507" s="812"/>
      <c r="X507" s="812"/>
      <c r="Y507" s="812"/>
    </row>
    <row r="508" spans="2:25" ht="15" customHeight="1" x14ac:dyDescent="0.2">
      <c r="B508" s="29"/>
      <c r="C508" s="392"/>
      <c r="D508" s="29"/>
      <c r="E508" s="29"/>
      <c r="F508" s="29"/>
      <c r="G508" s="29"/>
      <c r="H508" s="29"/>
      <c r="I508" s="29"/>
      <c r="J508" s="29"/>
      <c r="K508" s="29"/>
      <c r="L508" s="29"/>
      <c r="M508" s="29"/>
      <c r="N508" s="29"/>
      <c r="O508" s="29"/>
      <c r="P508" s="29"/>
      <c r="Q508" s="29"/>
      <c r="R508" s="29"/>
      <c r="S508" s="29"/>
      <c r="T508" s="29"/>
      <c r="U508" s="29"/>
      <c r="V508" s="812"/>
      <c r="W508" s="812"/>
      <c r="X508" s="812"/>
      <c r="Y508" s="812"/>
    </row>
    <row r="509" spans="2:25" ht="15" customHeight="1" x14ac:dyDescent="0.2">
      <c r="B509" s="29"/>
      <c r="C509" s="392"/>
      <c r="D509" s="29"/>
      <c r="E509" s="29"/>
      <c r="F509" s="29"/>
      <c r="G509" s="29"/>
      <c r="H509" s="29"/>
      <c r="I509" s="29"/>
      <c r="J509" s="29"/>
      <c r="K509" s="29"/>
      <c r="L509" s="29"/>
      <c r="M509" s="29"/>
      <c r="N509" s="29"/>
      <c r="O509" s="29"/>
      <c r="P509" s="29"/>
      <c r="Q509" s="29"/>
      <c r="R509" s="29"/>
      <c r="S509" s="29"/>
      <c r="T509" s="29"/>
      <c r="U509" s="29"/>
      <c r="V509" s="812"/>
      <c r="W509" s="812"/>
      <c r="X509" s="812"/>
      <c r="Y509" s="812"/>
    </row>
    <row r="510" spans="2:25" ht="15" customHeight="1" x14ac:dyDescent="0.2">
      <c r="B510" s="29"/>
      <c r="C510" s="392"/>
      <c r="D510" s="29"/>
      <c r="E510" s="29"/>
      <c r="F510" s="29"/>
      <c r="G510" s="29"/>
      <c r="H510" s="29"/>
      <c r="I510" s="29"/>
      <c r="J510" s="29"/>
      <c r="K510" s="29"/>
      <c r="L510" s="29"/>
      <c r="M510" s="29"/>
      <c r="N510" s="29"/>
      <c r="O510" s="29"/>
      <c r="P510" s="29"/>
      <c r="Q510" s="29"/>
      <c r="R510" s="29"/>
      <c r="S510" s="29"/>
      <c r="T510" s="29"/>
      <c r="U510" s="29"/>
      <c r="V510" s="812"/>
      <c r="W510" s="812"/>
      <c r="X510" s="812"/>
      <c r="Y510" s="812"/>
    </row>
    <row r="511" spans="2:25" ht="15" customHeight="1" x14ac:dyDescent="0.2">
      <c r="B511" s="29"/>
      <c r="C511" s="392"/>
      <c r="D511" s="29"/>
      <c r="E511" s="29"/>
      <c r="F511" s="29"/>
      <c r="G511" s="29"/>
      <c r="H511" s="29"/>
      <c r="I511" s="29"/>
      <c r="J511" s="29"/>
      <c r="K511" s="29"/>
      <c r="L511" s="29"/>
      <c r="M511" s="29"/>
      <c r="N511" s="29"/>
      <c r="O511" s="29"/>
      <c r="P511" s="29"/>
      <c r="Q511" s="29"/>
      <c r="R511" s="29"/>
      <c r="S511" s="29"/>
      <c r="T511" s="29"/>
      <c r="U511" s="29"/>
      <c r="V511" s="812"/>
      <c r="W511" s="812"/>
      <c r="X511" s="812"/>
      <c r="Y511" s="812"/>
    </row>
    <row r="512" spans="2:25" ht="15" customHeight="1" x14ac:dyDescent="0.2">
      <c r="B512" s="29"/>
      <c r="C512" s="392"/>
      <c r="D512" s="29"/>
      <c r="E512" s="29"/>
      <c r="F512" s="29"/>
      <c r="G512" s="29"/>
      <c r="H512" s="29"/>
      <c r="I512" s="29"/>
      <c r="J512" s="29"/>
      <c r="K512" s="29"/>
      <c r="L512" s="29"/>
      <c r="M512" s="29"/>
      <c r="N512" s="29"/>
      <c r="O512" s="29"/>
      <c r="P512" s="29"/>
      <c r="Q512" s="29"/>
      <c r="R512" s="29"/>
      <c r="S512" s="29"/>
      <c r="T512" s="29"/>
      <c r="U512" s="29"/>
      <c r="V512" s="812"/>
      <c r="W512" s="812"/>
      <c r="X512" s="812"/>
      <c r="Y512" s="812"/>
    </row>
    <row r="513" spans="2:25" ht="15" customHeight="1" x14ac:dyDescent="0.2">
      <c r="B513" s="29"/>
      <c r="C513" s="392"/>
      <c r="D513" s="29"/>
      <c r="E513" s="29"/>
      <c r="F513" s="29"/>
      <c r="G513" s="29"/>
      <c r="H513" s="29"/>
      <c r="I513" s="29"/>
      <c r="J513" s="29"/>
      <c r="K513" s="29"/>
      <c r="L513" s="29"/>
      <c r="M513" s="29"/>
      <c r="N513" s="29"/>
      <c r="O513" s="29"/>
      <c r="P513" s="29"/>
      <c r="Q513" s="29"/>
      <c r="R513" s="29"/>
      <c r="S513" s="29"/>
      <c r="T513" s="29"/>
      <c r="U513" s="29"/>
      <c r="V513" s="812"/>
      <c r="W513" s="812"/>
      <c r="X513" s="812"/>
      <c r="Y513" s="812"/>
    </row>
  </sheetData>
  <mergeCells count="12">
    <mergeCell ref="M3:N3"/>
    <mergeCell ref="O3:P3"/>
    <mergeCell ref="Q3:R3"/>
    <mergeCell ref="S3:T3"/>
    <mergeCell ref="U3:U4"/>
    <mergeCell ref="I3:J3"/>
    <mergeCell ref="K3:L3"/>
    <mergeCell ref="B4:C4"/>
    <mergeCell ref="A3:A4"/>
    <mergeCell ref="B3:D3"/>
    <mergeCell ref="E3:F3"/>
    <mergeCell ref="G3:H3"/>
  </mergeCells>
  <phoneticPr fontId="6"/>
  <pageMargins left="0.70866141732283472" right="0.70866141732283472" top="0.74803149606299213" bottom="0.74803149606299213" header="0.31496062992125984" footer="0.31496062992125984"/>
  <pageSetup paperSize="9" scale="5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P207"/>
  <sheetViews>
    <sheetView showZeros="0" view="pageBreakPreview" zoomScaleNormal="100" zoomScaleSheetLayoutView="100" workbookViewId="0">
      <pane xSplit="1" ySplit="3" topLeftCell="B46" activePane="bottomRight" state="frozen"/>
      <selection activeCell="D7" sqref="D7"/>
      <selection pane="topRight" activeCell="D7" sqref="D7"/>
      <selection pane="bottomLeft" activeCell="D7" sqref="D7"/>
      <selection pane="bottomRight" activeCell="P51" sqref="P51"/>
    </sheetView>
  </sheetViews>
  <sheetFormatPr defaultColWidth="9" defaultRowHeight="13" x14ac:dyDescent="0.2"/>
  <cols>
    <col min="1" max="1" width="12.1796875" style="94" customWidth="1"/>
    <col min="2" max="14" width="8.6328125" style="94" customWidth="1"/>
    <col min="15" max="15" width="9.81640625" style="94" customWidth="1"/>
    <col min="16" max="16384" width="9" style="813"/>
  </cols>
  <sheetData>
    <row r="1" spans="1:16" ht="18" customHeight="1" x14ac:dyDescent="0.2">
      <c r="A1" s="375" t="s">
        <v>173</v>
      </c>
      <c r="B1" s="375"/>
      <c r="C1" s="375"/>
      <c r="D1" s="375"/>
      <c r="E1" s="375"/>
      <c r="F1" s="375"/>
      <c r="P1" s="94"/>
    </row>
    <row r="2" spans="1:16" s="814" customFormat="1" ht="13.5" thickBot="1" x14ac:dyDescent="0.25">
      <c r="A2" s="248"/>
      <c r="B2" s="396"/>
      <c r="C2" s="248"/>
      <c r="D2" s="248"/>
      <c r="E2" s="248"/>
      <c r="F2" s="248"/>
      <c r="G2" s="248"/>
      <c r="H2" s="248"/>
      <c r="I2" s="248"/>
      <c r="J2" s="248"/>
      <c r="K2" s="248"/>
      <c r="L2" s="248"/>
      <c r="M2" s="248"/>
      <c r="N2" s="248"/>
      <c r="O2" s="248"/>
      <c r="P2" s="248"/>
    </row>
    <row r="3" spans="1:16" s="815" customFormat="1" ht="103.5" customHeight="1" thickBot="1" x14ac:dyDescent="0.25">
      <c r="A3" s="95"/>
      <c r="B3" s="96" t="s">
        <v>174</v>
      </c>
      <c r="C3" s="97" t="s">
        <v>175</v>
      </c>
      <c r="D3" s="97" t="s">
        <v>176</v>
      </c>
      <c r="E3" s="97" t="s">
        <v>177</v>
      </c>
      <c r="F3" s="97" t="s">
        <v>178</v>
      </c>
      <c r="G3" s="97" t="s">
        <v>179</v>
      </c>
      <c r="H3" s="97" t="s">
        <v>180</v>
      </c>
      <c r="I3" s="97" t="s">
        <v>181</v>
      </c>
      <c r="J3" s="97" t="s">
        <v>182</v>
      </c>
      <c r="K3" s="97" t="s">
        <v>183</v>
      </c>
      <c r="L3" s="97" t="s">
        <v>184</v>
      </c>
      <c r="M3" s="97" t="s">
        <v>185</v>
      </c>
      <c r="N3" s="98" t="s">
        <v>186</v>
      </c>
      <c r="O3" s="559" t="s">
        <v>187</v>
      </c>
      <c r="P3" s="99" t="s">
        <v>188</v>
      </c>
    </row>
    <row r="4" spans="1:16" s="755" customFormat="1" ht="22.5" customHeight="1" x14ac:dyDescent="0.2">
      <c r="A4" s="100" t="s">
        <v>1741</v>
      </c>
      <c r="B4" s="397">
        <v>8</v>
      </c>
      <c r="C4" s="398">
        <v>44</v>
      </c>
      <c r="D4" s="102">
        <v>2</v>
      </c>
      <c r="E4" s="102">
        <v>1</v>
      </c>
      <c r="F4" s="102">
        <v>2</v>
      </c>
      <c r="G4" s="102">
        <v>1</v>
      </c>
      <c r="H4" s="102">
        <v>104</v>
      </c>
      <c r="I4" s="102">
        <v>146</v>
      </c>
      <c r="J4" s="102">
        <v>29</v>
      </c>
      <c r="K4" s="102">
        <v>0</v>
      </c>
      <c r="L4" s="102">
        <v>1</v>
      </c>
      <c r="M4" s="102">
        <v>112</v>
      </c>
      <c r="N4" s="103">
        <v>152</v>
      </c>
      <c r="O4" s="560">
        <f>SUM(B4:N4)</f>
        <v>602</v>
      </c>
      <c r="P4" s="560">
        <v>179</v>
      </c>
    </row>
    <row r="5" spans="1:16" s="755" customFormat="1" ht="23.15" customHeight="1" x14ac:dyDescent="0.2">
      <c r="A5" s="104" t="s">
        <v>1742</v>
      </c>
      <c r="B5" s="101">
        <v>3</v>
      </c>
      <c r="C5" s="1363">
        <v>3</v>
      </c>
      <c r="D5" s="1363">
        <v>1</v>
      </c>
      <c r="E5" s="1363">
        <v>1</v>
      </c>
      <c r="F5" s="1363">
        <v>0</v>
      </c>
      <c r="G5" s="1363">
        <v>0</v>
      </c>
      <c r="H5" s="1363">
        <v>44</v>
      </c>
      <c r="I5" s="1363">
        <v>36</v>
      </c>
      <c r="J5" s="1363">
        <v>17</v>
      </c>
      <c r="K5" s="1363">
        <v>0</v>
      </c>
      <c r="L5" s="1363">
        <v>0</v>
      </c>
      <c r="M5" s="1363">
        <v>46</v>
      </c>
      <c r="N5" s="105">
        <v>77</v>
      </c>
      <c r="O5" s="561">
        <f t="shared" ref="O5:O50" si="0">SUM(B5:N5)</f>
        <v>228</v>
      </c>
      <c r="P5" s="561">
        <v>40</v>
      </c>
    </row>
    <row r="6" spans="1:16" s="755" customFormat="1" ht="23.15" customHeight="1" x14ac:dyDescent="0.2">
      <c r="A6" s="104" t="s">
        <v>1743</v>
      </c>
      <c r="B6" s="101">
        <v>2</v>
      </c>
      <c r="C6" s="1363">
        <v>4</v>
      </c>
      <c r="D6" s="1363">
        <v>1</v>
      </c>
      <c r="E6" s="1363">
        <v>0</v>
      </c>
      <c r="F6" s="1363">
        <v>0</v>
      </c>
      <c r="G6" s="1363">
        <v>0</v>
      </c>
      <c r="H6" s="1363">
        <v>43</v>
      </c>
      <c r="I6" s="1363">
        <v>37</v>
      </c>
      <c r="J6" s="1363">
        <v>3</v>
      </c>
      <c r="K6" s="1363">
        <v>0</v>
      </c>
      <c r="L6" s="1363">
        <v>1</v>
      </c>
      <c r="M6" s="1363">
        <v>23</v>
      </c>
      <c r="N6" s="105">
        <v>72</v>
      </c>
      <c r="O6" s="561">
        <f t="shared" si="0"/>
        <v>186</v>
      </c>
      <c r="P6" s="561">
        <v>33</v>
      </c>
    </row>
    <row r="7" spans="1:16" s="755" customFormat="1" ht="23.15" customHeight="1" x14ac:dyDescent="0.2">
      <c r="A7" s="104" t="s">
        <v>1744</v>
      </c>
      <c r="B7" s="101">
        <v>4</v>
      </c>
      <c r="C7" s="1363">
        <v>15</v>
      </c>
      <c r="D7" s="1363">
        <v>0</v>
      </c>
      <c r="E7" s="1363">
        <v>0</v>
      </c>
      <c r="F7" s="1363">
        <v>0</v>
      </c>
      <c r="G7" s="1363">
        <v>0</v>
      </c>
      <c r="H7" s="1363">
        <v>44</v>
      </c>
      <c r="I7" s="1363">
        <v>29</v>
      </c>
      <c r="J7" s="1363">
        <v>12</v>
      </c>
      <c r="K7" s="1363">
        <v>0</v>
      </c>
      <c r="L7" s="1363">
        <v>0</v>
      </c>
      <c r="M7" s="1363">
        <v>24</v>
      </c>
      <c r="N7" s="105">
        <v>106</v>
      </c>
      <c r="O7" s="561">
        <f t="shared" si="0"/>
        <v>234</v>
      </c>
      <c r="P7" s="561">
        <v>35</v>
      </c>
    </row>
    <row r="8" spans="1:16" s="755" customFormat="1" ht="23.15" customHeight="1" x14ac:dyDescent="0.2">
      <c r="A8" s="104" t="s">
        <v>1745</v>
      </c>
      <c r="B8" s="101">
        <v>1</v>
      </c>
      <c r="C8" s="1363">
        <v>0</v>
      </c>
      <c r="D8" s="1363">
        <v>0</v>
      </c>
      <c r="E8" s="1363">
        <v>0</v>
      </c>
      <c r="F8" s="1363">
        <v>0</v>
      </c>
      <c r="G8" s="1363">
        <v>0</v>
      </c>
      <c r="H8" s="1363">
        <v>28</v>
      </c>
      <c r="I8" s="1363">
        <v>43</v>
      </c>
      <c r="J8" s="1363">
        <v>7</v>
      </c>
      <c r="K8" s="1363">
        <v>0</v>
      </c>
      <c r="L8" s="1363">
        <v>0</v>
      </c>
      <c r="M8" s="1363">
        <v>16</v>
      </c>
      <c r="N8" s="105">
        <v>82</v>
      </c>
      <c r="O8" s="561">
        <f t="shared" si="0"/>
        <v>177</v>
      </c>
      <c r="P8" s="561">
        <v>25</v>
      </c>
    </row>
    <row r="9" spans="1:16" s="755" customFormat="1" ht="23.15" customHeight="1" x14ac:dyDescent="0.2">
      <c r="A9" s="104" t="s">
        <v>1746</v>
      </c>
      <c r="B9" s="101">
        <v>5</v>
      </c>
      <c r="C9" s="1363">
        <v>1</v>
      </c>
      <c r="D9" s="1363">
        <v>1</v>
      </c>
      <c r="E9" s="1363">
        <v>0</v>
      </c>
      <c r="F9" s="1363">
        <v>0</v>
      </c>
      <c r="G9" s="1363">
        <v>0</v>
      </c>
      <c r="H9" s="1363">
        <v>16</v>
      </c>
      <c r="I9" s="1363">
        <v>47</v>
      </c>
      <c r="J9" s="1363">
        <v>10</v>
      </c>
      <c r="K9" s="1363">
        <v>0</v>
      </c>
      <c r="L9" s="1363">
        <v>2</v>
      </c>
      <c r="M9" s="1363">
        <v>21</v>
      </c>
      <c r="N9" s="105">
        <v>113</v>
      </c>
      <c r="O9" s="561">
        <f t="shared" si="0"/>
        <v>216</v>
      </c>
      <c r="P9" s="561">
        <v>35</v>
      </c>
    </row>
    <row r="10" spans="1:16" s="755" customFormat="1" ht="23.15" customHeight="1" x14ac:dyDescent="0.2">
      <c r="A10" s="104" t="s">
        <v>2185</v>
      </c>
      <c r="B10" s="101">
        <v>2</v>
      </c>
      <c r="C10" s="1363">
        <v>20</v>
      </c>
      <c r="D10" s="1363">
        <v>1</v>
      </c>
      <c r="E10" s="1363">
        <v>4</v>
      </c>
      <c r="F10" s="1363">
        <v>3</v>
      </c>
      <c r="G10" s="1363">
        <v>0</v>
      </c>
      <c r="H10" s="1363">
        <v>56</v>
      </c>
      <c r="I10" s="1363">
        <v>67</v>
      </c>
      <c r="J10" s="1363">
        <v>26</v>
      </c>
      <c r="K10" s="1363">
        <v>0</v>
      </c>
      <c r="L10" s="1363">
        <v>0</v>
      </c>
      <c r="M10" s="1363">
        <v>26</v>
      </c>
      <c r="N10" s="105">
        <v>87</v>
      </c>
      <c r="O10" s="561">
        <f t="shared" si="0"/>
        <v>292</v>
      </c>
      <c r="P10" s="561">
        <v>59</v>
      </c>
    </row>
    <row r="11" spans="1:16" s="755" customFormat="1" ht="23.15" customHeight="1" x14ac:dyDescent="0.2">
      <c r="A11" s="104" t="s">
        <v>2186</v>
      </c>
      <c r="B11" s="101">
        <v>1</v>
      </c>
      <c r="C11" s="1363">
        <v>32</v>
      </c>
      <c r="D11" s="1363">
        <v>1</v>
      </c>
      <c r="E11" s="1363">
        <v>1</v>
      </c>
      <c r="F11" s="1363">
        <v>0</v>
      </c>
      <c r="G11" s="1363">
        <v>0</v>
      </c>
      <c r="H11" s="1363">
        <v>17</v>
      </c>
      <c r="I11" s="1363">
        <v>63</v>
      </c>
      <c r="J11" s="1363">
        <v>8</v>
      </c>
      <c r="K11" s="1363">
        <v>0</v>
      </c>
      <c r="L11" s="1363">
        <v>6</v>
      </c>
      <c r="M11" s="1363">
        <v>30</v>
      </c>
      <c r="N11" s="105">
        <v>103</v>
      </c>
      <c r="O11" s="561">
        <f t="shared" si="0"/>
        <v>262</v>
      </c>
      <c r="P11" s="561">
        <v>44</v>
      </c>
    </row>
    <row r="12" spans="1:16" s="755" customFormat="1" ht="23.15" customHeight="1" x14ac:dyDescent="0.2">
      <c r="A12" s="104" t="s">
        <v>2187</v>
      </c>
      <c r="B12" s="101">
        <v>2</v>
      </c>
      <c r="C12" s="1363">
        <v>8</v>
      </c>
      <c r="D12" s="1363">
        <v>2</v>
      </c>
      <c r="E12" s="1363">
        <v>0</v>
      </c>
      <c r="F12" s="1363">
        <v>0</v>
      </c>
      <c r="G12" s="1363">
        <v>0</v>
      </c>
      <c r="H12" s="1363">
        <v>11</v>
      </c>
      <c r="I12" s="1363">
        <v>51</v>
      </c>
      <c r="J12" s="1363">
        <v>1</v>
      </c>
      <c r="K12" s="1363">
        <v>0</v>
      </c>
      <c r="L12" s="1363">
        <v>0</v>
      </c>
      <c r="M12" s="1363">
        <v>25</v>
      </c>
      <c r="N12" s="105">
        <v>54</v>
      </c>
      <c r="O12" s="561">
        <f t="shared" si="0"/>
        <v>154</v>
      </c>
      <c r="P12" s="561">
        <v>25</v>
      </c>
    </row>
    <row r="13" spans="1:16" s="755" customFormat="1" ht="23.15" customHeight="1" x14ac:dyDescent="0.2">
      <c r="A13" s="104" t="s">
        <v>2188</v>
      </c>
      <c r="B13" s="101">
        <v>3</v>
      </c>
      <c r="C13" s="1363">
        <v>5</v>
      </c>
      <c r="D13" s="1363">
        <v>1</v>
      </c>
      <c r="E13" s="1363">
        <v>1</v>
      </c>
      <c r="F13" s="1363">
        <v>2</v>
      </c>
      <c r="G13" s="1363">
        <v>0</v>
      </c>
      <c r="H13" s="1363">
        <v>41</v>
      </c>
      <c r="I13" s="1363">
        <v>42</v>
      </c>
      <c r="J13" s="1363">
        <v>13</v>
      </c>
      <c r="K13" s="1363">
        <v>1</v>
      </c>
      <c r="L13" s="1363">
        <v>1</v>
      </c>
      <c r="M13" s="1363">
        <v>36</v>
      </c>
      <c r="N13" s="105">
        <v>59</v>
      </c>
      <c r="O13" s="561">
        <f t="shared" si="0"/>
        <v>205</v>
      </c>
      <c r="P13" s="561">
        <v>35</v>
      </c>
    </row>
    <row r="14" spans="1:16" s="755" customFormat="1" ht="23.15" customHeight="1" x14ac:dyDescent="0.2">
      <c r="A14" s="104" t="s">
        <v>2189</v>
      </c>
      <c r="B14" s="101">
        <v>0</v>
      </c>
      <c r="C14" s="1363">
        <v>0</v>
      </c>
      <c r="D14" s="1363">
        <v>0</v>
      </c>
      <c r="E14" s="1363">
        <v>0</v>
      </c>
      <c r="F14" s="1363">
        <v>0</v>
      </c>
      <c r="G14" s="1363">
        <v>0</v>
      </c>
      <c r="H14" s="1363">
        <v>17</v>
      </c>
      <c r="I14" s="1363">
        <v>81</v>
      </c>
      <c r="J14" s="1363">
        <v>17</v>
      </c>
      <c r="K14" s="1363">
        <v>0</v>
      </c>
      <c r="L14" s="1363">
        <v>0</v>
      </c>
      <c r="M14" s="1363">
        <v>57</v>
      </c>
      <c r="N14" s="105">
        <v>90</v>
      </c>
      <c r="O14" s="561">
        <f t="shared" si="0"/>
        <v>262</v>
      </c>
      <c r="P14" s="561">
        <v>63</v>
      </c>
    </row>
    <row r="15" spans="1:16" s="755" customFormat="1" ht="23.15" customHeight="1" x14ac:dyDescent="0.2">
      <c r="A15" s="104" t="s">
        <v>2190</v>
      </c>
      <c r="B15" s="101">
        <v>3</v>
      </c>
      <c r="C15" s="1363">
        <v>0</v>
      </c>
      <c r="D15" s="1363">
        <v>0</v>
      </c>
      <c r="E15" s="1363">
        <v>0</v>
      </c>
      <c r="F15" s="1363">
        <v>1</v>
      </c>
      <c r="G15" s="1363">
        <v>0</v>
      </c>
      <c r="H15" s="1363">
        <v>41</v>
      </c>
      <c r="I15" s="1363">
        <v>78</v>
      </c>
      <c r="J15" s="1363">
        <v>15</v>
      </c>
      <c r="K15" s="1363">
        <v>0</v>
      </c>
      <c r="L15" s="1363">
        <v>0</v>
      </c>
      <c r="M15" s="1363">
        <v>31</v>
      </c>
      <c r="N15" s="105">
        <v>35</v>
      </c>
      <c r="O15" s="561">
        <f t="shared" si="0"/>
        <v>204</v>
      </c>
      <c r="P15" s="561">
        <v>54</v>
      </c>
    </row>
    <row r="16" spans="1:16" s="755" customFormat="1" ht="23.15" customHeight="1" x14ac:dyDescent="0.2">
      <c r="A16" s="104" t="s">
        <v>2191</v>
      </c>
      <c r="B16" s="101">
        <v>2</v>
      </c>
      <c r="C16" s="1363">
        <v>0</v>
      </c>
      <c r="D16" s="1363">
        <v>1</v>
      </c>
      <c r="E16" s="1363">
        <v>1</v>
      </c>
      <c r="F16" s="1363">
        <v>0</v>
      </c>
      <c r="G16" s="1363">
        <v>0</v>
      </c>
      <c r="H16" s="1363">
        <v>71</v>
      </c>
      <c r="I16" s="1363">
        <v>136</v>
      </c>
      <c r="J16" s="1363">
        <v>6</v>
      </c>
      <c r="K16" s="1363">
        <v>0</v>
      </c>
      <c r="L16" s="1363">
        <v>0</v>
      </c>
      <c r="M16" s="1363">
        <v>60</v>
      </c>
      <c r="N16" s="105">
        <v>178</v>
      </c>
      <c r="O16" s="561">
        <f t="shared" si="0"/>
        <v>455</v>
      </c>
      <c r="P16" s="561">
        <v>39</v>
      </c>
    </row>
    <row r="17" spans="1:16" s="755" customFormat="1" ht="23.15" customHeight="1" x14ac:dyDescent="0.2">
      <c r="A17" s="104" t="s">
        <v>2192</v>
      </c>
      <c r="B17" s="101">
        <v>0</v>
      </c>
      <c r="C17" s="1363">
        <v>10</v>
      </c>
      <c r="D17" s="1363">
        <v>0</v>
      </c>
      <c r="E17" s="1363">
        <v>0</v>
      </c>
      <c r="F17" s="1363">
        <v>0</v>
      </c>
      <c r="G17" s="1363">
        <v>0</v>
      </c>
      <c r="H17" s="1363">
        <v>9</v>
      </c>
      <c r="I17" s="1363">
        <v>53</v>
      </c>
      <c r="J17" s="1363">
        <v>3</v>
      </c>
      <c r="K17" s="1363">
        <v>0</v>
      </c>
      <c r="L17" s="1363">
        <v>1</v>
      </c>
      <c r="M17" s="1363">
        <v>17</v>
      </c>
      <c r="N17" s="105">
        <v>86</v>
      </c>
      <c r="O17" s="561">
        <f t="shared" si="0"/>
        <v>179</v>
      </c>
      <c r="P17" s="561">
        <v>33</v>
      </c>
    </row>
    <row r="18" spans="1:16" s="755" customFormat="1" ht="23.15" customHeight="1" x14ac:dyDescent="0.2">
      <c r="A18" s="104" t="s">
        <v>2193</v>
      </c>
      <c r="B18" s="101">
        <v>3</v>
      </c>
      <c r="C18" s="1363">
        <v>3</v>
      </c>
      <c r="D18" s="1363">
        <v>1</v>
      </c>
      <c r="E18" s="1363">
        <v>1</v>
      </c>
      <c r="F18" s="1363">
        <v>0</v>
      </c>
      <c r="G18" s="1363">
        <v>0</v>
      </c>
      <c r="H18" s="1363">
        <v>68</v>
      </c>
      <c r="I18" s="1363">
        <v>48</v>
      </c>
      <c r="J18" s="1363">
        <v>23</v>
      </c>
      <c r="K18" s="1363">
        <v>0</v>
      </c>
      <c r="L18" s="1363">
        <v>0</v>
      </c>
      <c r="M18" s="1363">
        <v>26</v>
      </c>
      <c r="N18" s="105">
        <v>25</v>
      </c>
      <c r="O18" s="561">
        <f t="shared" si="0"/>
        <v>198</v>
      </c>
      <c r="P18" s="561">
        <v>30</v>
      </c>
    </row>
    <row r="19" spans="1:16" s="755" customFormat="1" ht="23.15" customHeight="1" x14ac:dyDescent="0.2">
      <c r="A19" s="104" t="s">
        <v>2194</v>
      </c>
      <c r="B19" s="101">
        <v>3</v>
      </c>
      <c r="C19" s="1363">
        <v>3</v>
      </c>
      <c r="D19" s="1363">
        <v>0</v>
      </c>
      <c r="E19" s="1363">
        <v>1</v>
      </c>
      <c r="F19" s="1363">
        <v>0</v>
      </c>
      <c r="G19" s="1363">
        <v>0</v>
      </c>
      <c r="H19" s="1363">
        <v>12</v>
      </c>
      <c r="I19" s="1363">
        <v>20</v>
      </c>
      <c r="J19" s="1363">
        <v>0</v>
      </c>
      <c r="K19" s="1363">
        <v>0</v>
      </c>
      <c r="L19" s="1363">
        <v>1</v>
      </c>
      <c r="M19" s="1363">
        <v>23</v>
      </c>
      <c r="N19" s="105">
        <v>238</v>
      </c>
      <c r="O19" s="561">
        <f t="shared" si="0"/>
        <v>301</v>
      </c>
      <c r="P19" s="561">
        <v>15</v>
      </c>
    </row>
    <row r="20" spans="1:16" s="755" customFormat="1" ht="23.15" customHeight="1" x14ac:dyDescent="0.2">
      <c r="A20" s="104" t="s">
        <v>2195</v>
      </c>
      <c r="B20" s="101">
        <v>2</v>
      </c>
      <c r="C20" s="1363">
        <v>2</v>
      </c>
      <c r="D20" s="1363">
        <v>1</v>
      </c>
      <c r="E20" s="1363">
        <v>1</v>
      </c>
      <c r="F20" s="1363">
        <v>2</v>
      </c>
      <c r="G20" s="1363">
        <v>0</v>
      </c>
      <c r="H20" s="1363">
        <f>'[2]17石川'!$T$35</f>
        <v>8</v>
      </c>
      <c r="I20" s="1363">
        <v>26</v>
      </c>
      <c r="J20" s="1363">
        <v>4</v>
      </c>
      <c r="K20" s="1363">
        <v>0</v>
      </c>
      <c r="L20" s="1363">
        <v>0</v>
      </c>
      <c r="M20" s="1363">
        <v>19</v>
      </c>
      <c r="N20" s="105">
        <v>120</v>
      </c>
      <c r="O20" s="561">
        <f t="shared" si="0"/>
        <v>185</v>
      </c>
      <c r="P20" s="561">
        <v>19</v>
      </c>
    </row>
    <row r="21" spans="1:16" s="755" customFormat="1" ht="23.15" customHeight="1" x14ac:dyDescent="0.2">
      <c r="A21" s="104" t="s">
        <v>1747</v>
      </c>
      <c r="B21" s="101">
        <v>3</v>
      </c>
      <c r="C21" s="1363">
        <v>2</v>
      </c>
      <c r="D21" s="1363">
        <v>0</v>
      </c>
      <c r="E21" s="1363">
        <v>3</v>
      </c>
      <c r="F21" s="1363">
        <v>1</v>
      </c>
      <c r="G21" s="1363">
        <v>0</v>
      </c>
      <c r="H21" s="1363">
        <v>33</v>
      </c>
      <c r="I21" s="1363">
        <v>25</v>
      </c>
      <c r="J21" s="1363">
        <v>6</v>
      </c>
      <c r="K21" s="1363">
        <v>0</v>
      </c>
      <c r="L21" s="1363">
        <v>0</v>
      </c>
      <c r="M21" s="1363">
        <v>22</v>
      </c>
      <c r="N21" s="105">
        <v>88</v>
      </c>
      <c r="O21" s="561">
        <f t="shared" si="0"/>
        <v>183</v>
      </c>
      <c r="P21" s="561">
        <v>17</v>
      </c>
    </row>
    <row r="22" spans="1:16" s="755" customFormat="1" ht="23.15" customHeight="1" x14ac:dyDescent="0.2">
      <c r="A22" s="104" t="s">
        <v>1748</v>
      </c>
      <c r="B22" s="101">
        <v>4</v>
      </c>
      <c r="C22" s="1363">
        <v>43</v>
      </c>
      <c r="D22" s="1363">
        <v>0</v>
      </c>
      <c r="E22" s="1363">
        <v>0</v>
      </c>
      <c r="F22" s="1363">
        <v>0</v>
      </c>
      <c r="G22" s="1363">
        <v>0</v>
      </c>
      <c r="H22" s="1363">
        <v>22</v>
      </c>
      <c r="I22" s="1363">
        <v>39</v>
      </c>
      <c r="J22" s="1363">
        <v>20</v>
      </c>
      <c r="K22" s="1363">
        <v>0</v>
      </c>
      <c r="L22" s="1363">
        <v>2</v>
      </c>
      <c r="M22" s="1363">
        <v>23</v>
      </c>
      <c r="N22" s="105">
        <v>41</v>
      </c>
      <c r="O22" s="561">
        <f t="shared" si="0"/>
        <v>194</v>
      </c>
      <c r="P22" s="561">
        <v>27</v>
      </c>
    </row>
    <row r="23" spans="1:16" s="755" customFormat="1" ht="23.15" customHeight="1" x14ac:dyDescent="0.2">
      <c r="A23" s="104" t="s">
        <v>1749</v>
      </c>
      <c r="B23" s="101">
        <v>23</v>
      </c>
      <c r="C23" s="1363">
        <v>38</v>
      </c>
      <c r="D23" s="1363">
        <v>0</v>
      </c>
      <c r="E23" s="1363">
        <v>27</v>
      </c>
      <c r="F23" s="1363">
        <v>21</v>
      </c>
      <c r="G23" s="1363">
        <v>4</v>
      </c>
      <c r="H23" s="1363">
        <v>195</v>
      </c>
      <c r="I23" s="1363">
        <v>117</v>
      </c>
      <c r="J23" s="1363">
        <v>40</v>
      </c>
      <c r="K23" s="1363">
        <v>0</v>
      </c>
      <c r="L23" s="1363">
        <v>0</v>
      </c>
      <c r="M23" s="1363">
        <v>63</v>
      </c>
      <c r="N23" s="105">
        <v>298</v>
      </c>
      <c r="O23" s="561">
        <f t="shared" si="0"/>
        <v>826</v>
      </c>
      <c r="P23" s="561">
        <v>77</v>
      </c>
    </row>
    <row r="24" spans="1:16" s="755" customFormat="1" ht="23.15" customHeight="1" x14ac:dyDescent="0.2">
      <c r="A24" s="104" t="s">
        <v>1750</v>
      </c>
      <c r="B24" s="101">
        <v>4</v>
      </c>
      <c r="C24" s="1363">
        <v>11</v>
      </c>
      <c r="D24" s="1363">
        <v>1</v>
      </c>
      <c r="E24" s="1363">
        <v>2</v>
      </c>
      <c r="F24" s="1363">
        <v>1</v>
      </c>
      <c r="G24" s="1363">
        <v>0</v>
      </c>
      <c r="H24" s="1363">
        <v>61</v>
      </c>
      <c r="I24" s="1363">
        <v>24</v>
      </c>
      <c r="J24" s="1363">
        <v>14</v>
      </c>
      <c r="K24" s="1363">
        <v>0</v>
      </c>
      <c r="L24" s="1363">
        <v>0</v>
      </c>
      <c r="M24" s="1363">
        <v>41</v>
      </c>
      <c r="N24" s="105">
        <v>591</v>
      </c>
      <c r="O24" s="561">
        <f t="shared" si="0"/>
        <v>750</v>
      </c>
      <c r="P24" s="561">
        <v>42</v>
      </c>
    </row>
    <row r="25" spans="1:16" s="755" customFormat="1" ht="23.15" customHeight="1" x14ac:dyDescent="0.2">
      <c r="A25" s="104" t="s">
        <v>1751</v>
      </c>
      <c r="B25" s="101">
        <v>0</v>
      </c>
      <c r="C25" s="1363">
        <v>6</v>
      </c>
      <c r="D25" s="1363">
        <v>1</v>
      </c>
      <c r="E25" s="1363">
        <v>0</v>
      </c>
      <c r="F25" s="1363">
        <v>5</v>
      </c>
      <c r="G25" s="1363">
        <v>1</v>
      </c>
      <c r="H25" s="1363">
        <v>68</v>
      </c>
      <c r="I25" s="1363">
        <v>50</v>
      </c>
      <c r="J25" s="1363">
        <v>55</v>
      </c>
      <c r="K25" s="1363">
        <v>0</v>
      </c>
      <c r="L25" s="1363">
        <v>1</v>
      </c>
      <c r="M25" s="1363">
        <v>43</v>
      </c>
      <c r="N25" s="105">
        <v>282</v>
      </c>
      <c r="O25" s="561">
        <f t="shared" si="0"/>
        <v>512</v>
      </c>
      <c r="P25" s="561">
        <v>35</v>
      </c>
    </row>
    <row r="26" spans="1:16" s="755" customFormat="1" ht="23.15" customHeight="1" x14ac:dyDescent="0.2">
      <c r="A26" s="104" t="s">
        <v>1752</v>
      </c>
      <c r="B26" s="101">
        <v>3</v>
      </c>
      <c r="C26" s="1363">
        <v>2</v>
      </c>
      <c r="D26" s="1363">
        <v>0</v>
      </c>
      <c r="E26" s="1363">
        <v>0</v>
      </c>
      <c r="F26" s="1363">
        <v>1</v>
      </c>
      <c r="G26" s="1363">
        <v>0</v>
      </c>
      <c r="H26" s="1363">
        <v>25</v>
      </c>
      <c r="I26" s="1363">
        <v>67</v>
      </c>
      <c r="J26" s="1363">
        <v>46</v>
      </c>
      <c r="K26" s="1363">
        <v>0</v>
      </c>
      <c r="L26" s="1363">
        <v>1</v>
      </c>
      <c r="M26" s="1363">
        <v>41</v>
      </c>
      <c r="N26" s="105">
        <v>259</v>
      </c>
      <c r="O26" s="561">
        <f t="shared" si="0"/>
        <v>445</v>
      </c>
      <c r="P26" s="561">
        <v>54</v>
      </c>
    </row>
    <row r="27" spans="1:16" s="755" customFormat="1" ht="23.15" customHeight="1" x14ac:dyDescent="0.2">
      <c r="A27" s="104" t="s">
        <v>1753</v>
      </c>
      <c r="B27" s="101">
        <v>2</v>
      </c>
      <c r="C27" s="1363">
        <v>0</v>
      </c>
      <c r="D27" s="1363">
        <v>0</v>
      </c>
      <c r="E27" s="1363">
        <v>0</v>
      </c>
      <c r="F27" s="1363">
        <v>1</v>
      </c>
      <c r="G27" s="1363">
        <v>0</v>
      </c>
      <c r="H27" s="1363">
        <v>52</v>
      </c>
      <c r="I27" s="1363">
        <v>23</v>
      </c>
      <c r="J27" s="1363">
        <v>7</v>
      </c>
      <c r="K27" s="1363">
        <v>0</v>
      </c>
      <c r="L27" s="1363">
        <v>0</v>
      </c>
      <c r="M27" s="1363">
        <v>28</v>
      </c>
      <c r="N27" s="105">
        <v>121</v>
      </c>
      <c r="O27" s="561">
        <f t="shared" si="0"/>
        <v>234</v>
      </c>
      <c r="P27" s="561">
        <v>29</v>
      </c>
    </row>
    <row r="28" spans="1:16" s="755" customFormat="1" ht="23.15" customHeight="1" x14ac:dyDescent="0.2">
      <c r="A28" s="104" t="s">
        <v>1754</v>
      </c>
      <c r="B28" s="101">
        <v>0</v>
      </c>
      <c r="C28" s="1363">
        <v>5</v>
      </c>
      <c r="D28" s="1363">
        <v>0</v>
      </c>
      <c r="E28" s="1363">
        <v>1</v>
      </c>
      <c r="F28" s="1363">
        <v>0</v>
      </c>
      <c r="G28" s="1363">
        <v>0</v>
      </c>
      <c r="H28" s="1363">
        <v>15</v>
      </c>
      <c r="I28" s="1363">
        <v>26</v>
      </c>
      <c r="J28" s="1363">
        <v>0</v>
      </c>
      <c r="K28" s="1363">
        <v>0</v>
      </c>
      <c r="L28" s="1363">
        <v>1</v>
      </c>
      <c r="M28" s="1363">
        <v>21</v>
      </c>
      <c r="N28" s="105">
        <v>44</v>
      </c>
      <c r="O28" s="561">
        <f t="shared" si="0"/>
        <v>113</v>
      </c>
      <c r="P28" s="561">
        <v>19</v>
      </c>
    </row>
    <row r="29" spans="1:16" s="755" customFormat="1" ht="23.15" customHeight="1" x14ac:dyDescent="0.2">
      <c r="A29" s="104" t="s">
        <v>1755</v>
      </c>
      <c r="B29" s="101">
        <v>2</v>
      </c>
      <c r="C29" s="1363">
        <v>1</v>
      </c>
      <c r="D29" s="1363">
        <v>0</v>
      </c>
      <c r="E29" s="1363">
        <v>1</v>
      </c>
      <c r="F29" s="1363">
        <v>0</v>
      </c>
      <c r="G29" s="1363">
        <v>0</v>
      </c>
      <c r="H29" s="1363">
        <v>29</v>
      </c>
      <c r="I29" s="1363">
        <v>27</v>
      </c>
      <c r="J29" s="1363">
        <v>18</v>
      </c>
      <c r="K29" s="1363">
        <v>1</v>
      </c>
      <c r="L29" s="1363">
        <v>0</v>
      </c>
      <c r="M29" s="1363">
        <v>16</v>
      </c>
      <c r="N29" s="105">
        <v>21</v>
      </c>
      <c r="O29" s="561">
        <f t="shared" si="0"/>
        <v>116</v>
      </c>
      <c r="P29" s="561">
        <v>26</v>
      </c>
    </row>
    <row r="30" spans="1:16" s="755" customFormat="1" ht="23.15" customHeight="1" x14ac:dyDescent="0.2">
      <c r="A30" s="104" t="s">
        <v>1756</v>
      </c>
      <c r="B30" s="101">
        <v>0</v>
      </c>
      <c r="C30" s="1363">
        <v>11</v>
      </c>
      <c r="D30" s="1363">
        <v>5</v>
      </c>
      <c r="E30" s="1363">
        <v>4</v>
      </c>
      <c r="F30" s="1363">
        <v>1</v>
      </c>
      <c r="G30" s="1363">
        <v>1</v>
      </c>
      <c r="H30" s="1363">
        <v>57</v>
      </c>
      <c r="I30" s="1363">
        <v>64</v>
      </c>
      <c r="J30" s="1363">
        <v>21</v>
      </c>
      <c r="K30" s="1363">
        <v>7</v>
      </c>
      <c r="L30" s="1363">
        <v>19</v>
      </c>
      <c r="M30" s="1363">
        <v>40</v>
      </c>
      <c r="N30" s="105">
        <v>81</v>
      </c>
      <c r="O30" s="561">
        <f t="shared" si="0"/>
        <v>311</v>
      </c>
      <c r="P30" s="561">
        <v>43</v>
      </c>
    </row>
    <row r="31" spans="1:16" s="755" customFormat="1" ht="23.15" customHeight="1" x14ac:dyDescent="0.2">
      <c r="A31" s="104" t="s">
        <v>1757</v>
      </c>
      <c r="B31" s="101">
        <v>5</v>
      </c>
      <c r="C31" s="1363">
        <v>11</v>
      </c>
      <c r="D31" s="1363">
        <v>0</v>
      </c>
      <c r="E31" s="1363">
        <v>0</v>
      </c>
      <c r="F31" s="1363">
        <v>0</v>
      </c>
      <c r="G31" s="1363">
        <v>0</v>
      </c>
      <c r="H31" s="1363">
        <v>36</v>
      </c>
      <c r="I31" s="1363">
        <v>56</v>
      </c>
      <c r="J31" s="1363">
        <v>14</v>
      </c>
      <c r="K31" s="1363">
        <v>0</v>
      </c>
      <c r="L31" s="1363">
        <v>1</v>
      </c>
      <c r="M31" s="1363">
        <v>39</v>
      </c>
      <c r="N31" s="105">
        <v>88</v>
      </c>
      <c r="O31" s="561">
        <f t="shared" si="0"/>
        <v>250</v>
      </c>
      <c r="P31" s="561">
        <v>41</v>
      </c>
    </row>
    <row r="32" spans="1:16" s="755" customFormat="1" ht="23.15" customHeight="1" x14ac:dyDescent="0.2">
      <c r="A32" s="104" t="s">
        <v>1758</v>
      </c>
      <c r="B32" s="101">
        <v>4</v>
      </c>
      <c r="C32" s="1363">
        <v>6</v>
      </c>
      <c r="D32" s="1363">
        <v>0</v>
      </c>
      <c r="E32" s="1363">
        <v>0</v>
      </c>
      <c r="F32" s="1363">
        <v>0</v>
      </c>
      <c r="G32" s="1363">
        <v>0</v>
      </c>
      <c r="H32" s="1363">
        <v>27</v>
      </c>
      <c r="I32" s="1363">
        <v>29</v>
      </c>
      <c r="J32" s="1363">
        <v>10</v>
      </c>
      <c r="K32" s="1363">
        <v>1</v>
      </c>
      <c r="L32" s="1363">
        <v>0</v>
      </c>
      <c r="M32" s="1363">
        <v>3</v>
      </c>
      <c r="N32" s="105">
        <v>28</v>
      </c>
      <c r="O32" s="561">
        <f t="shared" si="0"/>
        <v>108</v>
      </c>
      <c r="P32" s="561">
        <v>39</v>
      </c>
    </row>
    <row r="33" spans="1:16" s="755" customFormat="1" ht="23.15" customHeight="1" x14ac:dyDescent="0.2">
      <c r="A33" s="104" t="s">
        <v>2196</v>
      </c>
      <c r="B33" s="101">
        <v>4</v>
      </c>
      <c r="C33" s="1363">
        <v>12</v>
      </c>
      <c r="D33" s="1363">
        <v>0</v>
      </c>
      <c r="E33" s="1363">
        <v>0</v>
      </c>
      <c r="F33" s="1363">
        <v>0</v>
      </c>
      <c r="G33" s="1363">
        <v>1</v>
      </c>
      <c r="H33" s="1363">
        <v>51</v>
      </c>
      <c r="I33" s="1363">
        <v>29</v>
      </c>
      <c r="J33" s="1363">
        <v>15</v>
      </c>
      <c r="K33" s="1363">
        <v>0</v>
      </c>
      <c r="L33" s="1363">
        <v>0</v>
      </c>
      <c r="M33" s="1363">
        <v>29</v>
      </c>
      <c r="N33" s="105">
        <v>142</v>
      </c>
      <c r="O33" s="561">
        <f t="shared" si="0"/>
        <v>283</v>
      </c>
      <c r="P33" s="561">
        <v>30</v>
      </c>
    </row>
    <row r="34" spans="1:16" s="755" customFormat="1" ht="23.15" customHeight="1" x14ac:dyDescent="0.2">
      <c r="A34" s="104" t="s">
        <v>2197</v>
      </c>
      <c r="B34" s="101">
        <v>3</v>
      </c>
      <c r="C34" s="1363">
        <v>14</v>
      </c>
      <c r="D34" s="1363">
        <v>0</v>
      </c>
      <c r="E34" s="1363">
        <v>5</v>
      </c>
      <c r="F34" s="1363">
        <v>4</v>
      </c>
      <c r="G34" s="1363">
        <v>0</v>
      </c>
      <c r="H34" s="1363">
        <v>23</v>
      </c>
      <c r="I34" s="1363">
        <v>35</v>
      </c>
      <c r="J34" s="1363">
        <v>8</v>
      </c>
      <c r="K34" s="1363">
        <v>0</v>
      </c>
      <c r="L34" s="1363">
        <v>0</v>
      </c>
      <c r="M34" s="1363">
        <v>10</v>
      </c>
      <c r="N34" s="105">
        <v>144</v>
      </c>
      <c r="O34" s="561">
        <f t="shared" si="0"/>
        <v>246</v>
      </c>
      <c r="P34" s="561">
        <v>19</v>
      </c>
    </row>
    <row r="35" spans="1:16" s="755" customFormat="1" ht="23.15" customHeight="1" x14ac:dyDescent="0.2">
      <c r="A35" s="104" t="s">
        <v>2198</v>
      </c>
      <c r="B35" s="101">
        <v>4</v>
      </c>
      <c r="C35" s="1363">
        <v>1</v>
      </c>
      <c r="D35" s="1363">
        <v>1</v>
      </c>
      <c r="E35" s="1363">
        <v>1</v>
      </c>
      <c r="F35" s="1363">
        <v>2</v>
      </c>
      <c r="G35" s="1363">
        <v>0</v>
      </c>
      <c r="H35" s="1363">
        <v>29</v>
      </c>
      <c r="I35" s="1363">
        <v>23</v>
      </c>
      <c r="J35" s="1363">
        <v>0</v>
      </c>
      <c r="K35" s="1363">
        <v>0</v>
      </c>
      <c r="L35" s="1363">
        <v>0</v>
      </c>
      <c r="M35" s="1363">
        <v>14</v>
      </c>
      <c r="N35" s="105">
        <v>79</v>
      </c>
      <c r="O35" s="561">
        <f t="shared" si="0"/>
        <v>154</v>
      </c>
      <c r="P35" s="561">
        <v>19</v>
      </c>
    </row>
    <row r="36" spans="1:16" s="755" customFormat="1" ht="23.15" customHeight="1" x14ac:dyDescent="0.2">
      <c r="A36" s="104" t="s">
        <v>2199</v>
      </c>
      <c r="B36" s="101">
        <v>2</v>
      </c>
      <c r="C36" s="1363">
        <v>21</v>
      </c>
      <c r="D36" s="1363">
        <v>0</v>
      </c>
      <c r="E36" s="1363">
        <v>0</v>
      </c>
      <c r="F36" s="1363">
        <v>6</v>
      </c>
      <c r="G36" s="1363">
        <v>0</v>
      </c>
      <c r="H36" s="1363">
        <v>46</v>
      </c>
      <c r="I36" s="1363">
        <v>44</v>
      </c>
      <c r="J36" s="1363">
        <v>9</v>
      </c>
      <c r="K36" s="1363">
        <v>0</v>
      </c>
      <c r="L36" s="1363">
        <v>2</v>
      </c>
      <c r="M36" s="1363">
        <v>27</v>
      </c>
      <c r="N36" s="105">
        <v>101</v>
      </c>
      <c r="O36" s="561">
        <f t="shared" si="0"/>
        <v>258</v>
      </c>
      <c r="P36" s="561">
        <v>27</v>
      </c>
    </row>
    <row r="37" spans="1:16" s="755" customFormat="1" ht="23.15" customHeight="1" x14ac:dyDescent="0.2">
      <c r="A37" s="104" t="s">
        <v>2200</v>
      </c>
      <c r="B37" s="101">
        <v>1</v>
      </c>
      <c r="C37" s="1363">
        <v>1</v>
      </c>
      <c r="D37" s="1363">
        <v>0</v>
      </c>
      <c r="E37" s="1363">
        <v>0</v>
      </c>
      <c r="F37" s="1363">
        <v>17</v>
      </c>
      <c r="G37" s="1363">
        <v>2</v>
      </c>
      <c r="H37" s="1363">
        <v>37</v>
      </c>
      <c r="I37" s="1363">
        <v>27</v>
      </c>
      <c r="J37" s="1363">
        <v>6</v>
      </c>
      <c r="K37" s="1363">
        <v>0</v>
      </c>
      <c r="L37" s="1363">
        <v>4</v>
      </c>
      <c r="M37" s="1363">
        <v>33</v>
      </c>
      <c r="N37" s="105">
        <v>81</v>
      </c>
      <c r="O37" s="561">
        <f t="shared" si="0"/>
        <v>209</v>
      </c>
      <c r="P37" s="561">
        <v>23</v>
      </c>
    </row>
    <row r="38" spans="1:16" s="755" customFormat="1" ht="23.15" customHeight="1" x14ac:dyDescent="0.2">
      <c r="A38" s="104" t="s">
        <v>2201</v>
      </c>
      <c r="B38" s="101">
        <v>0</v>
      </c>
      <c r="C38" s="1363">
        <v>0</v>
      </c>
      <c r="D38" s="1363">
        <v>0</v>
      </c>
      <c r="E38" s="1363">
        <v>0</v>
      </c>
      <c r="F38" s="1363">
        <v>1</v>
      </c>
      <c r="G38" s="1363">
        <v>0</v>
      </c>
      <c r="H38" s="1363">
        <v>8</v>
      </c>
      <c r="I38" s="1363">
        <v>22</v>
      </c>
      <c r="J38" s="1363">
        <v>3</v>
      </c>
      <c r="K38" s="1363">
        <v>0</v>
      </c>
      <c r="L38" s="1363">
        <v>1</v>
      </c>
      <c r="M38" s="1363">
        <v>17</v>
      </c>
      <c r="N38" s="105">
        <v>64</v>
      </c>
      <c r="O38" s="561">
        <f t="shared" si="0"/>
        <v>116</v>
      </c>
      <c r="P38" s="561">
        <v>19</v>
      </c>
    </row>
    <row r="39" spans="1:16" s="755" customFormat="1" ht="23.15" customHeight="1" x14ac:dyDescent="0.2">
      <c r="A39" s="104" t="s">
        <v>2202</v>
      </c>
      <c r="B39" s="101">
        <v>4</v>
      </c>
      <c r="C39" s="1363">
        <v>1</v>
      </c>
      <c r="D39" s="1363">
        <v>0</v>
      </c>
      <c r="E39" s="1363">
        <v>0</v>
      </c>
      <c r="F39" s="1363">
        <v>0</v>
      </c>
      <c r="G39" s="1363">
        <v>0</v>
      </c>
      <c r="H39" s="1363">
        <v>22</v>
      </c>
      <c r="I39" s="1363">
        <v>23</v>
      </c>
      <c r="J39" s="1363">
        <v>6</v>
      </c>
      <c r="K39" s="1363">
        <v>0</v>
      </c>
      <c r="L39" s="1363">
        <v>0</v>
      </c>
      <c r="M39" s="1363">
        <v>19</v>
      </c>
      <c r="N39" s="105">
        <v>82</v>
      </c>
      <c r="O39" s="561">
        <f t="shared" si="0"/>
        <v>157</v>
      </c>
      <c r="P39" s="561">
        <v>24</v>
      </c>
    </row>
    <row r="40" spans="1:16" s="755" customFormat="1" ht="23.15" customHeight="1" x14ac:dyDescent="0.2">
      <c r="A40" s="104" t="s">
        <v>2203</v>
      </c>
      <c r="B40" s="101">
        <v>5</v>
      </c>
      <c r="C40" s="1363">
        <v>5</v>
      </c>
      <c r="D40" s="1363">
        <v>1</v>
      </c>
      <c r="E40" s="1363">
        <v>0</v>
      </c>
      <c r="F40" s="1363">
        <v>1</v>
      </c>
      <c r="G40" s="1363">
        <v>0</v>
      </c>
      <c r="H40" s="1363">
        <v>28</v>
      </c>
      <c r="I40" s="1363">
        <v>22</v>
      </c>
      <c r="J40" s="1363">
        <v>7</v>
      </c>
      <c r="K40" s="1363">
        <v>0</v>
      </c>
      <c r="L40" s="1363">
        <v>0</v>
      </c>
      <c r="M40" s="1363">
        <v>27</v>
      </c>
      <c r="N40" s="105">
        <v>70</v>
      </c>
      <c r="O40" s="561">
        <f t="shared" si="0"/>
        <v>166</v>
      </c>
      <c r="P40" s="561">
        <v>17</v>
      </c>
    </row>
    <row r="41" spans="1:16" s="755" customFormat="1" ht="23.15" customHeight="1" x14ac:dyDescent="0.2">
      <c r="A41" s="104" t="s">
        <v>2204</v>
      </c>
      <c r="B41" s="101">
        <v>3</v>
      </c>
      <c r="C41" s="1363">
        <v>1</v>
      </c>
      <c r="D41" s="1363">
        <v>0</v>
      </c>
      <c r="E41" s="1363">
        <v>0</v>
      </c>
      <c r="F41" s="1363">
        <v>0</v>
      </c>
      <c r="G41" s="1363">
        <v>0</v>
      </c>
      <c r="H41" s="1363">
        <v>22</v>
      </c>
      <c r="I41" s="1363">
        <v>18</v>
      </c>
      <c r="J41" s="1363">
        <v>3</v>
      </c>
      <c r="K41" s="1363">
        <v>0</v>
      </c>
      <c r="L41" s="1363">
        <v>3</v>
      </c>
      <c r="M41" s="1363">
        <v>16</v>
      </c>
      <c r="N41" s="105">
        <v>35</v>
      </c>
      <c r="O41" s="561">
        <f t="shared" si="0"/>
        <v>101</v>
      </c>
      <c r="P41" s="561">
        <v>20</v>
      </c>
    </row>
    <row r="42" spans="1:16" s="755" customFormat="1" ht="23.15" customHeight="1" x14ac:dyDescent="0.2">
      <c r="A42" s="104" t="s">
        <v>2205</v>
      </c>
      <c r="B42" s="101">
        <v>7</v>
      </c>
      <c r="C42" s="1363">
        <v>3</v>
      </c>
      <c r="D42" s="1363">
        <v>1</v>
      </c>
      <c r="E42" s="1363">
        <v>2</v>
      </c>
      <c r="F42" s="1363">
        <v>0</v>
      </c>
      <c r="G42" s="1363">
        <v>0</v>
      </c>
      <c r="H42" s="1363">
        <v>41</v>
      </c>
      <c r="I42" s="1363">
        <v>31</v>
      </c>
      <c r="J42" s="1363">
        <v>13</v>
      </c>
      <c r="K42" s="1363">
        <v>0</v>
      </c>
      <c r="L42" s="1363">
        <v>0</v>
      </c>
      <c r="M42" s="1363">
        <v>26</v>
      </c>
      <c r="N42" s="105">
        <v>109</v>
      </c>
      <c r="O42" s="561">
        <f t="shared" si="0"/>
        <v>233</v>
      </c>
      <c r="P42" s="561">
        <v>34</v>
      </c>
    </row>
    <row r="43" spans="1:16" s="755" customFormat="1" ht="23.15" customHeight="1" x14ac:dyDescent="0.2">
      <c r="A43" s="104" t="s">
        <v>2206</v>
      </c>
      <c r="B43" s="101">
        <v>6</v>
      </c>
      <c r="C43" s="1363">
        <v>12</v>
      </c>
      <c r="D43" s="1363">
        <v>0</v>
      </c>
      <c r="E43" s="1363">
        <v>2</v>
      </c>
      <c r="F43" s="1363">
        <v>0</v>
      </c>
      <c r="G43" s="1363">
        <v>0</v>
      </c>
      <c r="H43" s="1363">
        <v>30</v>
      </c>
      <c r="I43" s="1363">
        <v>86</v>
      </c>
      <c r="J43" s="1363">
        <v>10</v>
      </c>
      <c r="K43" s="1363">
        <v>0</v>
      </c>
      <c r="L43" s="1363">
        <v>1</v>
      </c>
      <c r="M43" s="1363">
        <v>34</v>
      </c>
      <c r="N43" s="105">
        <v>153</v>
      </c>
      <c r="O43" s="561">
        <f t="shared" si="0"/>
        <v>334</v>
      </c>
      <c r="P43" s="561">
        <v>60</v>
      </c>
    </row>
    <row r="44" spans="1:16" s="755" customFormat="1" ht="23.15" customHeight="1" x14ac:dyDescent="0.2">
      <c r="A44" s="104" t="s">
        <v>2207</v>
      </c>
      <c r="B44" s="101">
        <v>1</v>
      </c>
      <c r="C44" s="1363">
        <v>3</v>
      </c>
      <c r="D44" s="1363">
        <v>2</v>
      </c>
      <c r="E44" s="1363">
        <v>0</v>
      </c>
      <c r="F44" s="1363">
        <v>0</v>
      </c>
      <c r="G44" s="1363">
        <v>0</v>
      </c>
      <c r="H44" s="1363">
        <v>23</v>
      </c>
      <c r="I44" s="1363">
        <v>24</v>
      </c>
      <c r="J44" s="1363">
        <v>0</v>
      </c>
      <c r="K44" s="1363">
        <v>0</v>
      </c>
      <c r="L44" s="1363">
        <v>2</v>
      </c>
      <c r="M44" s="1363">
        <v>17</v>
      </c>
      <c r="N44" s="105">
        <v>119</v>
      </c>
      <c r="O44" s="561">
        <f t="shared" si="0"/>
        <v>191</v>
      </c>
      <c r="P44" s="561">
        <v>20</v>
      </c>
    </row>
    <row r="45" spans="1:16" s="755" customFormat="1" ht="23.15" customHeight="1" x14ac:dyDescent="0.2">
      <c r="A45" s="104" t="s">
        <v>2208</v>
      </c>
      <c r="B45" s="101">
        <v>1</v>
      </c>
      <c r="C45" s="1363">
        <v>1</v>
      </c>
      <c r="D45" s="1363">
        <v>0</v>
      </c>
      <c r="E45" s="1363">
        <v>1</v>
      </c>
      <c r="F45" s="1363">
        <v>1</v>
      </c>
      <c r="G45" s="1363">
        <v>0</v>
      </c>
      <c r="H45" s="1363">
        <v>15</v>
      </c>
      <c r="I45" s="1363">
        <v>13</v>
      </c>
      <c r="J45" s="1363">
        <v>3</v>
      </c>
      <c r="K45" s="1363">
        <v>0</v>
      </c>
      <c r="L45" s="1363">
        <v>1</v>
      </c>
      <c r="M45" s="1363">
        <v>22</v>
      </c>
      <c r="N45" s="105">
        <v>62</v>
      </c>
      <c r="O45" s="561">
        <f t="shared" si="0"/>
        <v>120</v>
      </c>
      <c r="P45" s="561">
        <v>21</v>
      </c>
    </row>
    <row r="46" spans="1:16" s="755" customFormat="1" ht="23.15" customHeight="1" x14ac:dyDescent="0.2">
      <c r="A46" s="104" t="s">
        <v>2209</v>
      </c>
      <c r="B46" s="101">
        <v>5</v>
      </c>
      <c r="C46" s="1363">
        <v>10</v>
      </c>
      <c r="D46" s="1363">
        <v>0</v>
      </c>
      <c r="E46" s="1363">
        <v>1</v>
      </c>
      <c r="F46" s="1363">
        <v>0</v>
      </c>
      <c r="G46" s="1363">
        <v>0</v>
      </c>
      <c r="H46" s="1363">
        <v>32</v>
      </c>
      <c r="I46" s="1363">
        <v>52</v>
      </c>
      <c r="J46" s="1363">
        <v>4</v>
      </c>
      <c r="K46" s="1363">
        <v>0</v>
      </c>
      <c r="L46" s="1363">
        <v>0</v>
      </c>
      <c r="M46" s="1363">
        <v>39</v>
      </c>
      <c r="N46" s="105">
        <v>75</v>
      </c>
      <c r="O46" s="561">
        <f t="shared" si="0"/>
        <v>218</v>
      </c>
      <c r="P46" s="561">
        <v>45</v>
      </c>
    </row>
    <row r="47" spans="1:16" s="755" customFormat="1" ht="23.15" customHeight="1" x14ac:dyDescent="0.2">
      <c r="A47" s="104" t="s">
        <v>2210</v>
      </c>
      <c r="B47" s="101">
        <v>4</v>
      </c>
      <c r="C47" s="1363">
        <v>1</v>
      </c>
      <c r="D47" s="1363">
        <v>0</v>
      </c>
      <c r="E47" s="1363">
        <v>3</v>
      </c>
      <c r="F47" s="1363">
        <v>0</v>
      </c>
      <c r="G47" s="1363">
        <v>0</v>
      </c>
      <c r="H47" s="1363">
        <v>12</v>
      </c>
      <c r="I47" s="1363">
        <v>23</v>
      </c>
      <c r="J47" s="1363">
        <v>1</v>
      </c>
      <c r="K47" s="1363">
        <v>0</v>
      </c>
      <c r="L47" s="1363">
        <v>0</v>
      </c>
      <c r="M47" s="1363">
        <v>12</v>
      </c>
      <c r="N47" s="105">
        <v>290</v>
      </c>
      <c r="O47" s="561">
        <f t="shared" si="0"/>
        <v>346</v>
      </c>
      <c r="P47" s="561">
        <v>18</v>
      </c>
    </row>
    <row r="48" spans="1:16" s="755" customFormat="1" ht="23.15" customHeight="1" x14ac:dyDescent="0.2">
      <c r="A48" s="104" t="s">
        <v>2211</v>
      </c>
      <c r="B48" s="101">
        <v>3</v>
      </c>
      <c r="C48" s="1363">
        <v>27</v>
      </c>
      <c r="D48" s="1363">
        <v>0</v>
      </c>
      <c r="E48" s="1363">
        <v>0</v>
      </c>
      <c r="F48" s="1363">
        <v>0</v>
      </c>
      <c r="G48" s="1363">
        <v>0</v>
      </c>
      <c r="H48" s="1363">
        <v>20</v>
      </c>
      <c r="I48" s="1363">
        <v>27</v>
      </c>
      <c r="J48" s="1363">
        <v>9</v>
      </c>
      <c r="K48" s="1363">
        <v>0</v>
      </c>
      <c r="L48" s="1363">
        <v>0</v>
      </c>
      <c r="M48" s="1363">
        <v>18</v>
      </c>
      <c r="N48" s="105">
        <v>37</v>
      </c>
      <c r="O48" s="561">
        <f t="shared" si="0"/>
        <v>141</v>
      </c>
      <c r="P48" s="561">
        <v>26</v>
      </c>
    </row>
    <row r="49" spans="1:16" s="755" customFormat="1" ht="23.15" customHeight="1" x14ac:dyDescent="0.2">
      <c r="A49" s="104" t="s">
        <v>2212</v>
      </c>
      <c r="B49" s="101">
        <v>1</v>
      </c>
      <c r="C49" s="1363">
        <v>9</v>
      </c>
      <c r="D49" s="1363">
        <v>0</v>
      </c>
      <c r="E49" s="1363">
        <v>0</v>
      </c>
      <c r="F49" s="1363">
        <v>9</v>
      </c>
      <c r="G49" s="1363">
        <v>0</v>
      </c>
      <c r="H49" s="1363">
        <v>24</v>
      </c>
      <c r="I49" s="1363">
        <v>38</v>
      </c>
      <c r="J49" s="1363">
        <v>1</v>
      </c>
      <c r="K49" s="1363">
        <v>0</v>
      </c>
      <c r="L49" s="1363">
        <v>0</v>
      </c>
      <c r="M49" s="1363">
        <v>31</v>
      </c>
      <c r="N49" s="105">
        <v>51</v>
      </c>
      <c r="O49" s="561">
        <f t="shared" si="0"/>
        <v>164</v>
      </c>
      <c r="P49" s="561">
        <v>43</v>
      </c>
    </row>
    <row r="50" spans="1:16" s="755" customFormat="1" ht="23.15" customHeight="1" thickBot="1" x14ac:dyDescent="0.25">
      <c r="A50" s="106" t="s">
        <v>2213</v>
      </c>
      <c r="B50" s="399">
        <v>4</v>
      </c>
      <c r="C50" s="108">
        <v>1</v>
      </c>
      <c r="D50" s="108">
        <v>0</v>
      </c>
      <c r="E50" s="108">
        <v>3</v>
      </c>
      <c r="F50" s="108">
        <v>3</v>
      </c>
      <c r="G50" s="108">
        <v>0</v>
      </c>
      <c r="H50" s="108">
        <v>12</v>
      </c>
      <c r="I50" s="108">
        <v>29</v>
      </c>
      <c r="J50" s="108">
        <v>6</v>
      </c>
      <c r="K50" s="108">
        <v>0</v>
      </c>
      <c r="L50" s="108">
        <v>0</v>
      </c>
      <c r="M50" s="108">
        <v>18</v>
      </c>
      <c r="N50" s="109">
        <v>102</v>
      </c>
      <c r="O50" s="562">
        <f t="shared" si="0"/>
        <v>178</v>
      </c>
      <c r="P50" s="562">
        <v>41</v>
      </c>
    </row>
    <row r="51" spans="1:16" s="755" customFormat="1" ht="22.5" customHeight="1" thickBot="1" x14ac:dyDescent="0.25">
      <c r="A51" s="110"/>
      <c r="B51" s="107">
        <f>SUM(B4:B50)</f>
        <v>152</v>
      </c>
      <c r="C51" s="111">
        <f>SUM(C4:C50)</f>
        <v>409</v>
      </c>
      <c r="D51" s="111">
        <f t="shared" ref="D51:M51" si="1">SUM(D4:D50)</f>
        <v>25</v>
      </c>
      <c r="E51" s="111">
        <f>SUM(E4:E50)</f>
        <v>68</v>
      </c>
      <c r="F51" s="111">
        <f>SUM(F4:F50)</f>
        <v>85</v>
      </c>
      <c r="G51" s="111">
        <f>SUM(G4:G50)</f>
        <v>10</v>
      </c>
      <c r="H51" s="111">
        <f t="shared" si="1"/>
        <v>1725</v>
      </c>
      <c r="I51" s="111">
        <f>SUM(I4:I50)</f>
        <v>2116</v>
      </c>
      <c r="J51" s="111">
        <f t="shared" si="1"/>
        <v>549</v>
      </c>
      <c r="K51" s="111">
        <f>SUM(K4:K50)</f>
        <v>10</v>
      </c>
      <c r="L51" s="111">
        <f>SUM(L4:L50)</f>
        <v>52</v>
      </c>
      <c r="M51" s="111">
        <f t="shared" si="1"/>
        <v>1381</v>
      </c>
      <c r="N51" s="112">
        <f>SUM(N4:N50)</f>
        <v>5415</v>
      </c>
      <c r="O51" s="113">
        <f>SUM(O4:O50)</f>
        <v>11997</v>
      </c>
      <c r="P51" s="113">
        <f>SUM(P4:P50)</f>
        <v>1718</v>
      </c>
    </row>
    <row r="52" spans="1:16" s="755" customFormat="1" ht="18" customHeight="1" x14ac:dyDescent="0.2">
      <c r="A52" s="114" t="s">
        <v>2011</v>
      </c>
      <c r="B52" s="1362"/>
      <c r="C52" s="1362"/>
      <c r="D52" s="1362"/>
      <c r="E52" s="1362"/>
      <c r="F52" s="1362"/>
      <c r="G52" s="1362"/>
      <c r="H52" s="1362"/>
      <c r="I52" s="1362"/>
      <c r="J52" s="1362"/>
      <c r="K52" s="1362"/>
      <c r="L52" s="1362"/>
      <c r="M52" s="1362"/>
      <c r="N52" s="1362"/>
      <c r="O52" s="115"/>
      <c r="P52" s="1362"/>
    </row>
    <row r="53" spans="1:16" s="755" customFormat="1" ht="18" customHeight="1" x14ac:dyDescent="0.2">
      <c r="A53" s="114" t="s">
        <v>2214</v>
      </c>
      <c r="B53" s="1362"/>
      <c r="C53" s="1362"/>
      <c r="D53" s="1362"/>
      <c r="E53" s="1362"/>
      <c r="F53" s="1362"/>
      <c r="G53" s="1362"/>
      <c r="H53" s="1362"/>
      <c r="I53" s="1362"/>
      <c r="J53" s="1362"/>
      <c r="K53" s="1362"/>
      <c r="L53" s="1362"/>
      <c r="M53" s="1362"/>
      <c r="N53" s="1362"/>
      <c r="O53" s="1362"/>
      <c r="P53" s="1362"/>
    </row>
    <row r="54" spans="1:16" s="755" customFormat="1" ht="18" customHeight="1" x14ac:dyDescent="0.2">
      <c r="A54" s="735"/>
      <c r="B54" s="735"/>
      <c r="C54" s="735"/>
      <c r="D54" s="735"/>
      <c r="E54" s="735"/>
      <c r="F54" s="735"/>
      <c r="G54" s="735"/>
      <c r="H54" s="735"/>
      <c r="I54" s="735"/>
      <c r="J54" s="735"/>
      <c r="K54" s="735"/>
      <c r="L54" s="735"/>
      <c r="M54" s="735"/>
      <c r="N54" s="735"/>
      <c r="O54" s="735"/>
    </row>
    <row r="55" spans="1:16" s="755" customFormat="1" ht="18" customHeight="1" x14ac:dyDescent="0.2">
      <c r="A55" s="735"/>
      <c r="B55" s="735"/>
      <c r="C55" s="735"/>
      <c r="D55" s="735"/>
      <c r="E55" s="735"/>
      <c r="F55" s="735"/>
      <c r="G55" s="735"/>
      <c r="H55" s="735"/>
      <c r="I55" s="735"/>
      <c r="J55" s="735"/>
      <c r="K55" s="735"/>
      <c r="L55" s="735"/>
      <c r="M55" s="735"/>
      <c r="N55" s="735"/>
      <c r="O55" s="735"/>
    </row>
    <row r="56" spans="1:16" s="755" customFormat="1" ht="18" customHeight="1" x14ac:dyDescent="0.2">
      <c r="A56" s="735"/>
      <c r="B56" s="735"/>
      <c r="C56" s="735"/>
      <c r="D56" s="735"/>
      <c r="E56" s="735"/>
      <c r="F56" s="735"/>
      <c r="G56" s="735"/>
      <c r="H56" s="735"/>
      <c r="I56" s="735"/>
      <c r="J56" s="735"/>
      <c r="K56" s="735"/>
      <c r="L56" s="735"/>
      <c r="M56" s="735"/>
      <c r="N56" s="735"/>
      <c r="O56" s="735"/>
    </row>
    <row r="57" spans="1:16" s="755" customFormat="1" ht="18" customHeight="1" x14ac:dyDescent="0.2">
      <c r="A57" s="735"/>
      <c r="B57" s="735"/>
      <c r="C57" s="735"/>
      <c r="D57" s="735"/>
      <c r="E57" s="735"/>
      <c r="F57" s="735"/>
      <c r="G57" s="735"/>
      <c r="H57" s="735"/>
      <c r="I57" s="735"/>
      <c r="J57" s="735"/>
      <c r="K57" s="735"/>
      <c r="L57" s="735"/>
      <c r="M57" s="735"/>
      <c r="N57" s="735"/>
      <c r="O57" s="735"/>
    </row>
    <row r="58" spans="1:16" s="755" customFormat="1" ht="18" customHeight="1" x14ac:dyDescent="0.2">
      <c r="A58" s="735"/>
      <c r="B58" s="735"/>
      <c r="C58" s="735"/>
      <c r="D58" s="735"/>
      <c r="E58" s="735"/>
      <c r="F58" s="735"/>
      <c r="G58" s="735"/>
      <c r="H58" s="735"/>
      <c r="I58" s="735"/>
      <c r="J58" s="735"/>
      <c r="K58" s="735"/>
      <c r="L58" s="735"/>
      <c r="M58" s="735"/>
      <c r="N58" s="735"/>
      <c r="O58" s="735"/>
    </row>
    <row r="59" spans="1:16" s="755" customFormat="1" ht="18" customHeight="1" x14ac:dyDescent="0.2">
      <c r="A59" s="735"/>
      <c r="B59" s="735"/>
      <c r="C59" s="735"/>
      <c r="D59" s="735"/>
      <c r="E59" s="735"/>
      <c r="F59" s="735"/>
      <c r="G59" s="735"/>
      <c r="H59" s="735"/>
      <c r="I59" s="735"/>
      <c r="J59" s="735"/>
      <c r="K59" s="735"/>
      <c r="L59" s="735"/>
      <c r="M59" s="735"/>
      <c r="N59" s="735"/>
      <c r="O59" s="735"/>
    </row>
    <row r="60" spans="1:16" s="755" customFormat="1" ht="18" customHeight="1" x14ac:dyDescent="0.2">
      <c r="A60" s="735"/>
      <c r="B60" s="735"/>
      <c r="C60" s="735"/>
      <c r="D60" s="735"/>
      <c r="E60" s="735"/>
      <c r="F60" s="735"/>
      <c r="G60" s="735"/>
      <c r="H60" s="735"/>
      <c r="I60" s="735"/>
      <c r="J60" s="735"/>
      <c r="K60" s="735"/>
      <c r="L60" s="735"/>
      <c r="M60" s="735"/>
      <c r="N60" s="735"/>
      <c r="O60" s="735"/>
    </row>
    <row r="61" spans="1:16" s="755" customFormat="1" ht="18" customHeight="1" x14ac:dyDescent="0.2">
      <c r="A61" s="735"/>
      <c r="B61" s="735"/>
      <c r="C61" s="735"/>
      <c r="D61" s="735"/>
      <c r="E61" s="735"/>
      <c r="F61" s="735"/>
      <c r="G61" s="735"/>
      <c r="H61" s="735"/>
      <c r="I61" s="735"/>
      <c r="J61" s="735"/>
      <c r="K61" s="735"/>
      <c r="L61" s="735"/>
      <c r="M61" s="735"/>
      <c r="N61" s="735"/>
      <c r="O61" s="735"/>
    </row>
    <row r="62" spans="1:16" s="755" customFormat="1" ht="18" customHeight="1" x14ac:dyDescent="0.2">
      <c r="A62" s="735"/>
      <c r="B62" s="735"/>
      <c r="C62" s="735"/>
      <c r="D62" s="735"/>
      <c r="E62" s="735"/>
      <c r="F62" s="735"/>
      <c r="G62" s="735"/>
      <c r="H62" s="735"/>
      <c r="I62" s="735"/>
      <c r="J62" s="735"/>
      <c r="K62" s="735"/>
      <c r="L62" s="735"/>
      <c r="M62" s="735"/>
      <c r="N62" s="735"/>
      <c r="O62" s="735"/>
    </row>
    <row r="63" spans="1:16" s="755" customFormat="1" ht="18" customHeight="1" x14ac:dyDescent="0.2">
      <c r="A63" s="735"/>
      <c r="B63" s="735"/>
      <c r="C63" s="735"/>
      <c r="D63" s="735"/>
      <c r="E63" s="735"/>
      <c r="F63" s="735"/>
      <c r="G63" s="735"/>
      <c r="H63" s="735"/>
      <c r="I63" s="735"/>
      <c r="J63" s="735"/>
      <c r="K63" s="735"/>
      <c r="L63" s="735"/>
      <c r="M63" s="735"/>
      <c r="N63" s="735"/>
      <c r="O63" s="735"/>
    </row>
    <row r="64" spans="1:16" s="755" customFormat="1" ht="18" customHeight="1" x14ac:dyDescent="0.2">
      <c r="A64" s="735"/>
      <c r="B64" s="735"/>
      <c r="C64" s="735"/>
      <c r="D64" s="735"/>
      <c r="E64" s="735"/>
      <c r="F64" s="735"/>
      <c r="G64" s="735"/>
      <c r="H64" s="735"/>
      <c r="I64" s="735"/>
      <c r="J64" s="735"/>
      <c r="K64" s="735"/>
      <c r="L64" s="735"/>
      <c r="M64" s="735"/>
      <c r="N64" s="735"/>
      <c r="O64" s="735"/>
    </row>
    <row r="65" spans="1:15" s="755" customFormat="1" ht="18" customHeight="1" x14ac:dyDescent="0.2">
      <c r="A65" s="735"/>
      <c r="B65" s="735"/>
      <c r="C65" s="735"/>
      <c r="D65" s="735"/>
      <c r="E65" s="735"/>
      <c r="F65" s="735"/>
      <c r="G65" s="735"/>
      <c r="H65" s="735"/>
      <c r="I65" s="735"/>
      <c r="J65" s="735"/>
      <c r="K65" s="735"/>
      <c r="L65" s="735"/>
      <c r="M65" s="735"/>
      <c r="N65" s="735"/>
      <c r="O65" s="735"/>
    </row>
    <row r="66" spans="1:15" s="755" customFormat="1" ht="18" customHeight="1" x14ac:dyDescent="0.2">
      <c r="A66" s="735"/>
      <c r="B66" s="735"/>
      <c r="C66" s="735"/>
      <c r="D66" s="735"/>
      <c r="E66" s="735"/>
      <c r="F66" s="735"/>
      <c r="G66" s="735"/>
      <c r="H66" s="735"/>
      <c r="I66" s="735"/>
      <c r="J66" s="735"/>
      <c r="K66" s="735"/>
      <c r="L66" s="735"/>
      <c r="M66" s="735"/>
      <c r="N66" s="735"/>
      <c r="O66" s="735"/>
    </row>
    <row r="67" spans="1:15" s="755" customFormat="1" ht="18" customHeight="1" x14ac:dyDescent="0.2">
      <c r="A67" s="735"/>
      <c r="B67" s="735"/>
      <c r="C67" s="735"/>
      <c r="D67" s="735"/>
      <c r="E67" s="735"/>
      <c r="F67" s="735"/>
      <c r="G67" s="735"/>
      <c r="H67" s="735"/>
      <c r="I67" s="735"/>
      <c r="J67" s="735"/>
      <c r="K67" s="735"/>
      <c r="L67" s="735"/>
      <c r="M67" s="735"/>
      <c r="N67" s="735"/>
      <c r="O67" s="735"/>
    </row>
    <row r="68" spans="1:15" s="755" customFormat="1" x14ac:dyDescent="0.2">
      <c r="A68" s="735"/>
      <c r="B68" s="735"/>
      <c r="C68" s="735"/>
      <c r="D68" s="735"/>
      <c r="E68" s="735"/>
      <c r="F68" s="735"/>
      <c r="G68" s="735"/>
      <c r="H68" s="735"/>
      <c r="I68" s="735"/>
      <c r="J68" s="735"/>
      <c r="K68" s="735"/>
      <c r="L68" s="735"/>
      <c r="M68" s="735"/>
      <c r="N68" s="735"/>
      <c r="O68" s="735"/>
    </row>
    <row r="69" spans="1:15" s="755" customFormat="1" x14ac:dyDescent="0.2">
      <c r="A69" s="735"/>
      <c r="B69" s="735"/>
      <c r="C69" s="735"/>
      <c r="D69" s="735"/>
      <c r="E69" s="735"/>
      <c r="F69" s="735"/>
      <c r="G69" s="735"/>
      <c r="H69" s="735"/>
      <c r="I69" s="735"/>
      <c r="J69" s="735"/>
      <c r="K69" s="735"/>
      <c r="L69" s="735"/>
      <c r="M69" s="735"/>
      <c r="N69" s="735"/>
      <c r="O69" s="735"/>
    </row>
    <row r="70" spans="1:15" s="755" customFormat="1" x14ac:dyDescent="0.2">
      <c r="A70" s="735"/>
      <c r="B70" s="735"/>
      <c r="C70" s="735"/>
      <c r="D70" s="735"/>
      <c r="E70" s="735"/>
      <c r="F70" s="735"/>
      <c r="G70" s="735"/>
      <c r="H70" s="735"/>
      <c r="I70" s="735"/>
      <c r="J70" s="735"/>
      <c r="K70" s="735"/>
      <c r="L70" s="735"/>
      <c r="M70" s="735"/>
      <c r="N70" s="735"/>
      <c r="O70" s="735"/>
    </row>
    <row r="71" spans="1:15" s="755" customFormat="1" x14ac:dyDescent="0.2">
      <c r="A71" s="735"/>
      <c r="B71" s="735"/>
      <c r="C71" s="735"/>
      <c r="D71" s="735"/>
      <c r="E71" s="735"/>
      <c r="F71" s="735"/>
      <c r="G71" s="735"/>
      <c r="H71" s="735"/>
      <c r="I71" s="735"/>
      <c r="J71" s="735"/>
      <c r="K71" s="735"/>
      <c r="L71" s="735"/>
      <c r="M71" s="735"/>
      <c r="N71" s="735"/>
      <c r="O71" s="735"/>
    </row>
    <row r="72" spans="1:15" s="755" customFormat="1" x14ac:dyDescent="0.2">
      <c r="A72" s="735"/>
      <c r="B72" s="735"/>
      <c r="C72" s="735"/>
      <c r="D72" s="735"/>
      <c r="E72" s="735"/>
      <c r="F72" s="735"/>
      <c r="G72" s="735"/>
      <c r="H72" s="735"/>
      <c r="I72" s="735"/>
      <c r="J72" s="735"/>
      <c r="K72" s="735"/>
      <c r="L72" s="735"/>
      <c r="M72" s="735"/>
      <c r="N72" s="735"/>
      <c r="O72" s="735"/>
    </row>
    <row r="73" spans="1:15" s="755" customFormat="1" x14ac:dyDescent="0.2">
      <c r="A73" s="735"/>
      <c r="B73" s="735"/>
      <c r="C73" s="735"/>
      <c r="D73" s="735"/>
      <c r="E73" s="735"/>
      <c r="F73" s="735"/>
      <c r="G73" s="735"/>
      <c r="H73" s="735"/>
      <c r="I73" s="735"/>
      <c r="J73" s="735"/>
      <c r="K73" s="735"/>
      <c r="L73" s="735"/>
      <c r="M73" s="735"/>
      <c r="N73" s="735"/>
      <c r="O73" s="735"/>
    </row>
    <row r="74" spans="1:15" s="755" customFormat="1" x14ac:dyDescent="0.2">
      <c r="A74" s="735"/>
      <c r="B74" s="735"/>
      <c r="C74" s="735"/>
      <c r="D74" s="735"/>
      <c r="E74" s="735"/>
      <c r="F74" s="735"/>
      <c r="G74" s="735"/>
      <c r="H74" s="735"/>
      <c r="I74" s="735"/>
      <c r="J74" s="735"/>
      <c r="K74" s="735"/>
      <c r="L74" s="735"/>
      <c r="M74" s="735"/>
      <c r="N74" s="735"/>
      <c r="O74" s="735"/>
    </row>
    <row r="75" spans="1:15" s="755" customFormat="1" x14ac:dyDescent="0.2">
      <c r="A75" s="735"/>
      <c r="B75" s="735"/>
      <c r="C75" s="735"/>
      <c r="D75" s="735"/>
      <c r="E75" s="735"/>
      <c r="F75" s="735"/>
      <c r="G75" s="735"/>
      <c r="H75" s="735"/>
      <c r="I75" s="735"/>
      <c r="J75" s="735"/>
      <c r="K75" s="735"/>
      <c r="L75" s="735"/>
      <c r="M75" s="735"/>
      <c r="N75" s="735"/>
      <c r="O75" s="735"/>
    </row>
    <row r="76" spans="1:15" s="755" customFormat="1" x14ac:dyDescent="0.2">
      <c r="A76" s="735"/>
      <c r="B76" s="735"/>
      <c r="C76" s="735"/>
      <c r="D76" s="735"/>
      <c r="E76" s="735"/>
      <c r="F76" s="735"/>
      <c r="G76" s="735"/>
      <c r="H76" s="735"/>
      <c r="I76" s="735"/>
      <c r="J76" s="735"/>
      <c r="K76" s="735"/>
      <c r="L76" s="735"/>
      <c r="M76" s="735"/>
      <c r="N76" s="735"/>
      <c r="O76" s="735"/>
    </row>
    <row r="77" spans="1:15" s="755" customFormat="1" x14ac:dyDescent="0.2">
      <c r="A77" s="735"/>
      <c r="B77" s="735"/>
      <c r="C77" s="735"/>
      <c r="D77" s="735"/>
      <c r="E77" s="735"/>
      <c r="F77" s="735"/>
      <c r="G77" s="735"/>
      <c r="H77" s="735"/>
      <c r="I77" s="735"/>
      <c r="J77" s="735"/>
      <c r="K77" s="735"/>
      <c r="L77" s="735"/>
      <c r="M77" s="735"/>
      <c r="N77" s="735"/>
      <c r="O77" s="735"/>
    </row>
    <row r="78" spans="1:15" s="755" customFormat="1" x14ac:dyDescent="0.2">
      <c r="A78" s="735"/>
      <c r="B78" s="735"/>
      <c r="C78" s="735"/>
      <c r="D78" s="735"/>
      <c r="E78" s="735"/>
      <c r="F78" s="735"/>
      <c r="G78" s="735"/>
      <c r="H78" s="735"/>
      <c r="I78" s="735"/>
      <c r="J78" s="735"/>
      <c r="K78" s="735"/>
      <c r="L78" s="735"/>
      <c r="M78" s="735"/>
      <c r="N78" s="735"/>
      <c r="O78" s="735"/>
    </row>
    <row r="79" spans="1:15" s="755" customFormat="1" x14ac:dyDescent="0.2">
      <c r="A79" s="735"/>
      <c r="B79" s="735"/>
      <c r="C79" s="735"/>
      <c r="D79" s="735"/>
      <c r="E79" s="735"/>
      <c r="F79" s="735"/>
      <c r="G79" s="735"/>
      <c r="H79" s="735"/>
      <c r="I79" s="735"/>
      <c r="J79" s="735"/>
      <c r="K79" s="735"/>
      <c r="L79" s="735"/>
      <c r="M79" s="735"/>
      <c r="N79" s="735"/>
      <c r="O79" s="735"/>
    </row>
    <row r="80" spans="1:15" s="755" customFormat="1" x14ac:dyDescent="0.2">
      <c r="A80" s="735"/>
      <c r="B80" s="735"/>
      <c r="C80" s="735"/>
      <c r="D80" s="735"/>
      <c r="E80" s="735"/>
      <c r="F80" s="735"/>
      <c r="G80" s="735"/>
      <c r="H80" s="735"/>
      <c r="I80" s="735"/>
      <c r="J80" s="735"/>
      <c r="K80" s="735"/>
      <c r="L80" s="735"/>
      <c r="M80" s="735"/>
      <c r="N80" s="735"/>
      <c r="O80" s="735"/>
    </row>
    <row r="81" spans="1:15" s="755" customFormat="1" x14ac:dyDescent="0.2">
      <c r="A81" s="735"/>
      <c r="B81" s="735"/>
      <c r="C81" s="735"/>
      <c r="D81" s="735"/>
      <c r="E81" s="735"/>
      <c r="F81" s="735"/>
      <c r="G81" s="735"/>
      <c r="H81" s="735"/>
      <c r="I81" s="735"/>
      <c r="J81" s="735"/>
      <c r="K81" s="735"/>
      <c r="L81" s="735"/>
      <c r="M81" s="735"/>
      <c r="N81" s="735"/>
      <c r="O81" s="735"/>
    </row>
    <row r="82" spans="1:15" s="755" customFormat="1" x14ac:dyDescent="0.2">
      <c r="A82" s="735"/>
      <c r="B82" s="735"/>
      <c r="C82" s="735"/>
      <c r="D82" s="735"/>
      <c r="E82" s="735"/>
      <c r="F82" s="735"/>
      <c r="G82" s="735"/>
      <c r="H82" s="735"/>
      <c r="I82" s="735"/>
      <c r="J82" s="735"/>
      <c r="K82" s="735"/>
      <c r="L82" s="735"/>
      <c r="M82" s="735"/>
      <c r="N82" s="735"/>
      <c r="O82" s="735"/>
    </row>
    <row r="83" spans="1:15" s="755" customFormat="1" x14ac:dyDescent="0.2">
      <c r="A83" s="735"/>
      <c r="B83" s="735"/>
      <c r="C83" s="735"/>
      <c r="D83" s="735"/>
      <c r="E83" s="735"/>
      <c r="F83" s="735"/>
      <c r="G83" s="735"/>
      <c r="H83" s="735"/>
      <c r="I83" s="735"/>
      <c r="J83" s="735"/>
      <c r="K83" s="735"/>
      <c r="L83" s="735"/>
      <c r="M83" s="735"/>
      <c r="N83" s="735"/>
      <c r="O83" s="735"/>
    </row>
    <row r="84" spans="1:15" s="755" customFormat="1" x14ac:dyDescent="0.2">
      <c r="A84" s="735"/>
      <c r="B84" s="735"/>
      <c r="C84" s="735"/>
      <c r="D84" s="735"/>
      <c r="E84" s="735"/>
      <c r="F84" s="735"/>
      <c r="G84" s="735"/>
      <c r="H84" s="735"/>
      <c r="I84" s="735"/>
      <c r="J84" s="735"/>
      <c r="K84" s="735"/>
      <c r="L84" s="735"/>
      <c r="M84" s="735"/>
      <c r="N84" s="735"/>
      <c r="O84" s="735"/>
    </row>
    <row r="85" spans="1:15" s="755" customFormat="1" x14ac:dyDescent="0.2">
      <c r="A85" s="735"/>
      <c r="B85" s="735"/>
      <c r="C85" s="735"/>
      <c r="D85" s="735"/>
      <c r="E85" s="735"/>
      <c r="F85" s="735"/>
      <c r="G85" s="735"/>
      <c r="H85" s="735"/>
      <c r="I85" s="735"/>
      <c r="J85" s="735"/>
      <c r="K85" s="735"/>
      <c r="L85" s="735"/>
      <c r="M85" s="735"/>
      <c r="N85" s="735"/>
      <c r="O85" s="735"/>
    </row>
    <row r="86" spans="1:15" s="755" customFormat="1" x14ac:dyDescent="0.2">
      <c r="A86" s="735"/>
      <c r="B86" s="735"/>
      <c r="C86" s="735"/>
      <c r="D86" s="735"/>
      <c r="E86" s="735"/>
      <c r="F86" s="735"/>
      <c r="G86" s="735"/>
      <c r="H86" s="735"/>
      <c r="I86" s="735"/>
      <c r="J86" s="735"/>
      <c r="K86" s="735"/>
      <c r="L86" s="735"/>
      <c r="M86" s="735"/>
      <c r="N86" s="735"/>
      <c r="O86" s="735"/>
    </row>
    <row r="87" spans="1:15" s="755" customFormat="1" x14ac:dyDescent="0.2">
      <c r="A87" s="735"/>
      <c r="B87" s="735"/>
      <c r="C87" s="735"/>
      <c r="D87" s="735"/>
      <c r="E87" s="735"/>
      <c r="F87" s="735"/>
      <c r="G87" s="735"/>
      <c r="H87" s="735"/>
      <c r="I87" s="735"/>
      <c r="J87" s="735"/>
      <c r="K87" s="735"/>
      <c r="L87" s="735"/>
      <c r="M87" s="735"/>
      <c r="N87" s="735"/>
      <c r="O87" s="735"/>
    </row>
    <row r="88" spans="1:15" s="755" customFormat="1" x14ac:dyDescent="0.2">
      <c r="A88" s="735"/>
      <c r="B88" s="735"/>
      <c r="C88" s="735"/>
      <c r="D88" s="735"/>
      <c r="E88" s="735"/>
      <c r="F88" s="735"/>
      <c r="G88" s="735"/>
      <c r="H88" s="735"/>
      <c r="I88" s="735"/>
      <c r="J88" s="735"/>
      <c r="K88" s="735"/>
      <c r="L88" s="735"/>
      <c r="M88" s="735"/>
      <c r="N88" s="735"/>
      <c r="O88" s="735"/>
    </row>
    <row r="89" spans="1:15" s="755" customFormat="1" x14ac:dyDescent="0.2">
      <c r="A89" s="735"/>
      <c r="B89" s="735"/>
      <c r="C89" s="735"/>
      <c r="D89" s="735"/>
      <c r="E89" s="735"/>
      <c r="F89" s="735"/>
      <c r="G89" s="735"/>
      <c r="H89" s="735"/>
      <c r="I89" s="735"/>
      <c r="J89" s="735"/>
      <c r="K89" s="735"/>
      <c r="L89" s="735"/>
      <c r="M89" s="735"/>
      <c r="N89" s="735"/>
      <c r="O89" s="735"/>
    </row>
    <row r="90" spans="1:15" s="755" customFormat="1" x14ac:dyDescent="0.2">
      <c r="A90" s="735"/>
      <c r="B90" s="735"/>
      <c r="C90" s="735"/>
      <c r="D90" s="735"/>
      <c r="E90" s="735"/>
      <c r="F90" s="735"/>
      <c r="G90" s="735"/>
      <c r="H90" s="735"/>
      <c r="I90" s="735"/>
      <c r="J90" s="735"/>
      <c r="K90" s="735"/>
      <c r="L90" s="735"/>
      <c r="M90" s="735"/>
      <c r="N90" s="735"/>
      <c r="O90" s="735"/>
    </row>
    <row r="91" spans="1:15" s="755" customFormat="1" x14ac:dyDescent="0.2">
      <c r="A91" s="735"/>
      <c r="B91" s="735"/>
      <c r="C91" s="735"/>
      <c r="D91" s="735"/>
      <c r="E91" s="735"/>
      <c r="F91" s="735"/>
      <c r="G91" s="735"/>
      <c r="H91" s="735"/>
      <c r="I91" s="735"/>
      <c r="J91" s="735"/>
      <c r="K91" s="735"/>
      <c r="L91" s="735"/>
      <c r="M91" s="735"/>
      <c r="N91" s="735"/>
      <c r="O91" s="735"/>
    </row>
    <row r="92" spans="1:15" s="755" customFormat="1" x14ac:dyDescent="0.2">
      <c r="A92" s="735"/>
      <c r="B92" s="735"/>
      <c r="C92" s="735"/>
      <c r="D92" s="735"/>
      <c r="E92" s="735"/>
      <c r="F92" s="735"/>
      <c r="G92" s="735"/>
      <c r="H92" s="735"/>
      <c r="I92" s="735"/>
      <c r="J92" s="735"/>
      <c r="K92" s="735"/>
      <c r="L92" s="735"/>
      <c r="M92" s="735"/>
      <c r="N92" s="735"/>
      <c r="O92" s="735"/>
    </row>
    <row r="93" spans="1:15" s="755" customFormat="1" x14ac:dyDescent="0.2">
      <c r="A93" s="735"/>
      <c r="B93" s="735"/>
      <c r="C93" s="735"/>
      <c r="D93" s="735"/>
      <c r="E93" s="735"/>
      <c r="F93" s="735"/>
      <c r="G93" s="735"/>
      <c r="H93" s="735"/>
      <c r="I93" s="735"/>
      <c r="J93" s="735"/>
      <c r="K93" s="735"/>
      <c r="L93" s="735"/>
      <c r="M93" s="735"/>
      <c r="N93" s="735"/>
      <c r="O93" s="735"/>
    </row>
    <row r="94" spans="1:15" s="755" customFormat="1" x14ac:dyDescent="0.2">
      <c r="A94" s="735"/>
      <c r="B94" s="735"/>
      <c r="C94" s="735"/>
      <c r="D94" s="735"/>
      <c r="E94" s="735"/>
      <c r="F94" s="735"/>
      <c r="G94" s="735"/>
      <c r="H94" s="735"/>
      <c r="I94" s="735"/>
      <c r="J94" s="735"/>
      <c r="K94" s="735"/>
      <c r="L94" s="735"/>
      <c r="M94" s="735"/>
      <c r="N94" s="735"/>
      <c r="O94" s="735"/>
    </row>
    <row r="95" spans="1:15" s="755" customFormat="1" x14ac:dyDescent="0.2">
      <c r="A95" s="735"/>
      <c r="B95" s="735"/>
      <c r="C95" s="735"/>
      <c r="D95" s="735"/>
      <c r="E95" s="735"/>
      <c r="F95" s="735"/>
      <c r="G95" s="735"/>
      <c r="H95" s="735"/>
      <c r="I95" s="735"/>
      <c r="J95" s="735"/>
      <c r="K95" s="735"/>
      <c r="L95" s="735"/>
      <c r="M95" s="735"/>
      <c r="N95" s="735"/>
      <c r="O95" s="735"/>
    </row>
    <row r="96" spans="1:15" s="755" customFormat="1" x14ac:dyDescent="0.2">
      <c r="A96" s="735"/>
      <c r="B96" s="735"/>
      <c r="C96" s="735"/>
      <c r="D96" s="735"/>
      <c r="E96" s="735"/>
      <c r="F96" s="735"/>
      <c r="G96" s="735"/>
      <c r="H96" s="735"/>
      <c r="I96" s="735"/>
      <c r="J96" s="735"/>
      <c r="K96" s="735"/>
      <c r="L96" s="735"/>
      <c r="M96" s="735"/>
      <c r="N96" s="735"/>
      <c r="O96" s="735"/>
    </row>
    <row r="97" spans="1:15" s="755" customFormat="1" x14ac:dyDescent="0.2">
      <c r="A97" s="735"/>
      <c r="B97" s="735"/>
      <c r="C97" s="735"/>
      <c r="D97" s="735"/>
      <c r="E97" s="735"/>
      <c r="F97" s="735"/>
      <c r="G97" s="735"/>
      <c r="H97" s="735"/>
      <c r="I97" s="735"/>
      <c r="J97" s="735"/>
      <c r="K97" s="735"/>
      <c r="L97" s="735"/>
      <c r="M97" s="735"/>
      <c r="N97" s="735"/>
      <c r="O97" s="735"/>
    </row>
    <row r="98" spans="1:15" s="755" customFormat="1" x14ac:dyDescent="0.2">
      <c r="A98" s="735"/>
      <c r="B98" s="735"/>
      <c r="C98" s="735"/>
      <c r="D98" s="735"/>
      <c r="E98" s="735"/>
      <c r="F98" s="735"/>
      <c r="G98" s="735"/>
      <c r="H98" s="735"/>
      <c r="I98" s="735"/>
      <c r="J98" s="735"/>
      <c r="K98" s="735"/>
      <c r="L98" s="735"/>
      <c r="M98" s="735"/>
      <c r="N98" s="735"/>
      <c r="O98" s="735"/>
    </row>
    <row r="99" spans="1:15" s="755" customFormat="1" x14ac:dyDescent="0.2">
      <c r="A99" s="735"/>
      <c r="B99" s="735"/>
      <c r="C99" s="735"/>
      <c r="D99" s="735"/>
      <c r="E99" s="735"/>
      <c r="F99" s="735"/>
      <c r="G99" s="735"/>
      <c r="H99" s="735"/>
      <c r="I99" s="735"/>
      <c r="J99" s="735"/>
      <c r="K99" s="735"/>
      <c r="L99" s="735"/>
      <c r="M99" s="735"/>
      <c r="N99" s="735"/>
      <c r="O99" s="735"/>
    </row>
    <row r="100" spans="1:15" s="755" customFormat="1" x14ac:dyDescent="0.2">
      <c r="A100" s="735"/>
      <c r="B100" s="735"/>
      <c r="C100" s="735"/>
      <c r="D100" s="735"/>
      <c r="E100" s="735"/>
      <c r="F100" s="735"/>
      <c r="G100" s="735"/>
      <c r="H100" s="735"/>
      <c r="I100" s="735"/>
      <c r="J100" s="735"/>
      <c r="K100" s="735"/>
      <c r="L100" s="735"/>
      <c r="M100" s="735"/>
      <c r="N100" s="735"/>
      <c r="O100" s="735"/>
    </row>
    <row r="101" spans="1:15" s="755" customFormat="1" x14ac:dyDescent="0.2">
      <c r="A101" s="735"/>
      <c r="B101" s="735"/>
      <c r="C101" s="735"/>
      <c r="D101" s="735"/>
      <c r="E101" s="735"/>
      <c r="F101" s="735"/>
      <c r="G101" s="735"/>
      <c r="H101" s="735"/>
      <c r="I101" s="735"/>
      <c r="J101" s="735"/>
      <c r="K101" s="735"/>
      <c r="L101" s="735"/>
      <c r="M101" s="735"/>
      <c r="N101" s="735"/>
      <c r="O101" s="735"/>
    </row>
    <row r="102" spans="1:15" s="755" customFormat="1" x14ac:dyDescent="0.2">
      <c r="A102" s="735"/>
      <c r="B102" s="735"/>
      <c r="C102" s="735"/>
      <c r="D102" s="735"/>
      <c r="E102" s="735"/>
      <c r="F102" s="735"/>
      <c r="G102" s="735"/>
      <c r="H102" s="735"/>
      <c r="I102" s="735"/>
      <c r="J102" s="735"/>
      <c r="K102" s="735"/>
      <c r="L102" s="735"/>
      <c r="M102" s="735"/>
      <c r="N102" s="735"/>
      <c r="O102" s="735"/>
    </row>
    <row r="103" spans="1:15" s="755" customFormat="1" x14ac:dyDescent="0.2">
      <c r="A103" s="735"/>
      <c r="B103" s="735"/>
      <c r="C103" s="735"/>
      <c r="D103" s="735"/>
      <c r="E103" s="735"/>
      <c r="F103" s="735"/>
      <c r="G103" s="735"/>
      <c r="H103" s="735"/>
      <c r="I103" s="735"/>
      <c r="J103" s="735"/>
      <c r="K103" s="735"/>
      <c r="L103" s="735"/>
      <c r="M103" s="735"/>
      <c r="N103" s="735"/>
      <c r="O103" s="735"/>
    </row>
    <row r="104" spans="1:15" s="755" customFormat="1" x14ac:dyDescent="0.2">
      <c r="A104" s="735"/>
      <c r="B104" s="735"/>
      <c r="C104" s="735"/>
      <c r="D104" s="735"/>
      <c r="E104" s="735"/>
      <c r="F104" s="735"/>
      <c r="G104" s="735"/>
      <c r="H104" s="735"/>
      <c r="I104" s="735"/>
      <c r="J104" s="735"/>
      <c r="K104" s="735"/>
      <c r="L104" s="735"/>
      <c r="M104" s="735"/>
      <c r="N104" s="735"/>
      <c r="O104" s="735"/>
    </row>
    <row r="105" spans="1:15" s="755" customFormat="1" x14ac:dyDescent="0.2">
      <c r="A105" s="735"/>
      <c r="B105" s="735"/>
      <c r="C105" s="735"/>
      <c r="D105" s="735"/>
      <c r="E105" s="735"/>
      <c r="F105" s="735"/>
      <c r="G105" s="735"/>
      <c r="H105" s="735"/>
      <c r="I105" s="735"/>
      <c r="J105" s="735"/>
      <c r="K105" s="735"/>
      <c r="L105" s="735"/>
      <c r="M105" s="735"/>
      <c r="N105" s="735"/>
      <c r="O105" s="735"/>
    </row>
    <row r="106" spans="1:15" s="755" customFormat="1" x14ac:dyDescent="0.2">
      <c r="A106" s="735"/>
      <c r="B106" s="735"/>
      <c r="C106" s="735"/>
      <c r="D106" s="735"/>
      <c r="E106" s="735"/>
      <c r="F106" s="735"/>
      <c r="G106" s="735"/>
      <c r="H106" s="735"/>
      <c r="I106" s="735"/>
      <c r="J106" s="735"/>
      <c r="K106" s="735"/>
      <c r="L106" s="735"/>
      <c r="M106" s="735"/>
      <c r="N106" s="735"/>
      <c r="O106" s="735"/>
    </row>
    <row r="107" spans="1:15" s="755" customFormat="1" x14ac:dyDescent="0.2">
      <c r="A107" s="735"/>
      <c r="B107" s="735"/>
      <c r="C107" s="735"/>
      <c r="D107" s="735"/>
      <c r="E107" s="735"/>
      <c r="F107" s="735"/>
      <c r="G107" s="735"/>
      <c r="H107" s="735"/>
      <c r="I107" s="735"/>
      <c r="J107" s="735"/>
      <c r="K107" s="735"/>
      <c r="L107" s="735"/>
      <c r="M107" s="735"/>
      <c r="N107" s="735"/>
      <c r="O107" s="735"/>
    </row>
    <row r="108" spans="1:15" s="755" customFormat="1" x14ac:dyDescent="0.2">
      <c r="A108" s="735"/>
      <c r="B108" s="735"/>
      <c r="C108" s="735"/>
      <c r="D108" s="735"/>
      <c r="E108" s="735"/>
      <c r="F108" s="735"/>
      <c r="G108" s="735"/>
      <c r="H108" s="735"/>
      <c r="I108" s="735"/>
      <c r="J108" s="735"/>
      <c r="K108" s="735"/>
      <c r="L108" s="735"/>
      <c r="M108" s="735"/>
      <c r="N108" s="735"/>
      <c r="O108" s="735"/>
    </row>
    <row r="109" spans="1:15" s="755" customFormat="1" x14ac:dyDescent="0.2">
      <c r="A109" s="735"/>
      <c r="B109" s="735"/>
      <c r="C109" s="735"/>
      <c r="D109" s="735"/>
      <c r="E109" s="735"/>
      <c r="F109" s="735"/>
      <c r="G109" s="735"/>
      <c r="H109" s="735"/>
      <c r="I109" s="735"/>
      <c r="J109" s="735"/>
      <c r="K109" s="735"/>
      <c r="L109" s="735"/>
      <c r="M109" s="735"/>
      <c r="N109" s="735"/>
      <c r="O109" s="735"/>
    </row>
    <row r="110" spans="1:15" s="755" customFormat="1" x14ac:dyDescent="0.2">
      <c r="A110" s="735"/>
      <c r="B110" s="735"/>
      <c r="C110" s="735"/>
      <c r="D110" s="735"/>
      <c r="E110" s="735"/>
      <c r="F110" s="735"/>
      <c r="G110" s="735"/>
      <c r="H110" s="735"/>
      <c r="I110" s="735"/>
      <c r="J110" s="735"/>
      <c r="K110" s="735"/>
      <c r="L110" s="735"/>
      <c r="M110" s="735"/>
      <c r="N110" s="735"/>
      <c r="O110" s="735"/>
    </row>
    <row r="111" spans="1:15" s="755" customFormat="1" x14ac:dyDescent="0.2">
      <c r="A111" s="735"/>
      <c r="B111" s="735"/>
      <c r="C111" s="735"/>
      <c r="D111" s="735"/>
      <c r="E111" s="735"/>
      <c r="F111" s="735"/>
      <c r="G111" s="735"/>
      <c r="H111" s="735"/>
      <c r="I111" s="735"/>
      <c r="J111" s="735"/>
      <c r="K111" s="735"/>
      <c r="L111" s="735"/>
      <c r="M111" s="735"/>
      <c r="N111" s="735"/>
      <c r="O111" s="735"/>
    </row>
    <row r="112" spans="1:15" s="755" customFormat="1" x14ac:dyDescent="0.2">
      <c r="A112" s="735"/>
      <c r="B112" s="735"/>
      <c r="C112" s="735"/>
      <c r="D112" s="735"/>
      <c r="E112" s="735"/>
      <c r="F112" s="735"/>
      <c r="G112" s="735"/>
      <c r="H112" s="735"/>
      <c r="I112" s="735"/>
      <c r="J112" s="735"/>
      <c r="K112" s="735"/>
      <c r="L112" s="735"/>
      <c r="M112" s="735"/>
      <c r="N112" s="735"/>
      <c r="O112" s="735"/>
    </row>
    <row r="113" spans="1:15" s="755" customFormat="1" x14ac:dyDescent="0.2">
      <c r="A113" s="735"/>
      <c r="B113" s="735"/>
      <c r="C113" s="735"/>
      <c r="D113" s="735"/>
      <c r="E113" s="735"/>
      <c r="F113" s="735"/>
      <c r="G113" s="735"/>
      <c r="H113" s="735"/>
      <c r="I113" s="735"/>
      <c r="J113" s="735"/>
      <c r="K113" s="735"/>
      <c r="L113" s="735"/>
      <c r="M113" s="735"/>
      <c r="N113" s="735"/>
      <c r="O113" s="735"/>
    </row>
    <row r="114" spans="1:15" s="755" customFormat="1" x14ac:dyDescent="0.2">
      <c r="A114" s="735"/>
      <c r="B114" s="735"/>
      <c r="C114" s="735"/>
      <c r="D114" s="735"/>
      <c r="E114" s="735"/>
      <c r="F114" s="735"/>
      <c r="G114" s="735"/>
      <c r="H114" s="735"/>
      <c r="I114" s="735"/>
      <c r="J114" s="735"/>
      <c r="K114" s="735"/>
      <c r="L114" s="735"/>
      <c r="M114" s="735"/>
      <c r="N114" s="735"/>
      <c r="O114" s="735"/>
    </row>
    <row r="115" spans="1:15" s="755" customFormat="1" x14ac:dyDescent="0.2">
      <c r="A115" s="735"/>
      <c r="B115" s="735"/>
      <c r="C115" s="735"/>
      <c r="D115" s="735"/>
      <c r="E115" s="735"/>
      <c r="F115" s="735"/>
      <c r="G115" s="735"/>
      <c r="H115" s="735"/>
      <c r="I115" s="735"/>
      <c r="J115" s="735"/>
      <c r="K115" s="735"/>
      <c r="L115" s="735"/>
      <c r="M115" s="735"/>
      <c r="N115" s="735"/>
      <c r="O115" s="735"/>
    </row>
    <row r="116" spans="1:15" s="755" customFormat="1" x14ac:dyDescent="0.2">
      <c r="A116" s="735"/>
      <c r="B116" s="735"/>
      <c r="C116" s="735"/>
      <c r="D116" s="735"/>
      <c r="E116" s="735"/>
      <c r="F116" s="735"/>
      <c r="G116" s="735"/>
      <c r="H116" s="735"/>
      <c r="I116" s="735"/>
      <c r="J116" s="735"/>
      <c r="K116" s="735"/>
      <c r="L116" s="735"/>
      <c r="M116" s="735"/>
      <c r="N116" s="735"/>
      <c r="O116" s="735"/>
    </row>
    <row r="117" spans="1:15" s="755" customFormat="1" x14ac:dyDescent="0.2">
      <c r="A117" s="735"/>
      <c r="B117" s="735"/>
      <c r="C117" s="735"/>
      <c r="D117" s="735"/>
      <c r="E117" s="735"/>
      <c r="F117" s="735"/>
      <c r="G117" s="735"/>
      <c r="H117" s="735"/>
      <c r="I117" s="735"/>
      <c r="J117" s="735"/>
      <c r="K117" s="735"/>
      <c r="L117" s="735"/>
      <c r="M117" s="735"/>
      <c r="N117" s="735"/>
      <c r="O117" s="735"/>
    </row>
    <row r="118" spans="1:15" s="755" customFormat="1" x14ac:dyDescent="0.2">
      <c r="A118" s="735"/>
      <c r="B118" s="735"/>
      <c r="C118" s="735"/>
      <c r="D118" s="735"/>
      <c r="E118" s="735"/>
      <c r="F118" s="735"/>
      <c r="G118" s="735"/>
      <c r="H118" s="735"/>
      <c r="I118" s="735"/>
      <c r="J118" s="735"/>
      <c r="K118" s="735"/>
      <c r="L118" s="735"/>
      <c r="M118" s="735"/>
      <c r="N118" s="735"/>
      <c r="O118" s="735"/>
    </row>
    <row r="119" spans="1:15" s="755" customFormat="1" x14ac:dyDescent="0.2">
      <c r="A119" s="735"/>
      <c r="B119" s="735"/>
      <c r="C119" s="735"/>
      <c r="D119" s="735"/>
      <c r="E119" s="735"/>
      <c r="F119" s="735"/>
      <c r="G119" s="735"/>
      <c r="H119" s="735"/>
      <c r="I119" s="735"/>
      <c r="J119" s="735"/>
      <c r="K119" s="735"/>
      <c r="L119" s="735"/>
      <c r="M119" s="735"/>
      <c r="N119" s="735"/>
      <c r="O119" s="735"/>
    </row>
    <row r="120" spans="1:15" s="755" customFormat="1" x14ac:dyDescent="0.2">
      <c r="A120" s="735"/>
      <c r="B120" s="735"/>
      <c r="C120" s="735"/>
      <c r="D120" s="735"/>
      <c r="E120" s="735"/>
      <c r="F120" s="735"/>
      <c r="G120" s="735"/>
      <c r="H120" s="735"/>
      <c r="I120" s="735"/>
      <c r="J120" s="735"/>
      <c r="K120" s="735"/>
      <c r="L120" s="735"/>
      <c r="M120" s="735"/>
      <c r="N120" s="735"/>
      <c r="O120" s="735"/>
    </row>
    <row r="121" spans="1:15" s="755" customFormat="1" x14ac:dyDescent="0.2">
      <c r="A121" s="735"/>
      <c r="B121" s="735"/>
      <c r="C121" s="735"/>
      <c r="D121" s="735"/>
      <c r="E121" s="735"/>
      <c r="F121" s="735"/>
      <c r="G121" s="735"/>
      <c r="H121" s="735"/>
      <c r="I121" s="735"/>
      <c r="J121" s="735"/>
      <c r="K121" s="735"/>
      <c r="L121" s="735"/>
      <c r="M121" s="735"/>
      <c r="N121" s="735"/>
      <c r="O121" s="735"/>
    </row>
    <row r="122" spans="1:15" s="755" customFormat="1" x14ac:dyDescent="0.2">
      <c r="A122" s="735"/>
      <c r="B122" s="735"/>
      <c r="C122" s="735"/>
      <c r="D122" s="735"/>
      <c r="E122" s="735"/>
      <c r="F122" s="735"/>
      <c r="G122" s="735"/>
      <c r="H122" s="735"/>
      <c r="I122" s="735"/>
      <c r="J122" s="735"/>
      <c r="K122" s="735"/>
      <c r="L122" s="735"/>
      <c r="M122" s="735"/>
      <c r="N122" s="735"/>
      <c r="O122" s="735"/>
    </row>
    <row r="123" spans="1:15" s="755" customFormat="1" x14ac:dyDescent="0.2">
      <c r="A123" s="735"/>
      <c r="B123" s="735"/>
      <c r="C123" s="735"/>
      <c r="D123" s="735"/>
      <c r="E123" s="735"/>
      <c r="F123" s="735"/>
      <c r="G123" s="735"/>
      <c r="H123" s="735"/>
      <c r="I123" s="735"/>
      <c r="J123" s="735"/>
      <c r="K123" s="735"/>
      <c r="L123" s="735"/>
      <c r="M123" s="735"/>
      <c r="N123" s="735"/>
      <c r="O123" s="735"/>
    </row>
    <row r="124" spans="1:15" s="755" customFormat="1" x14ac:dyDescent="0.2">
      <c r="A124" s="735"/>
      <c r="B124" s="735"/>
      <c r="C124" s="735"/>
      <c r="D124" s="735"/>
      <c r="E124" s="735"/>
      <c r="F124" s="735"/>
      <c r="G124" s="735"/>
      <c r="H124" s="735"/>
      <c r="I124" s="735"/>
      <c r="J124" s="735"/>
      <c r="K124" s="735"/>
      <c r="L124" s="735"/>
      <c r="M124" s="735"/>
      <c r="N124" s="735"/>
      <c r="O124" s="735"/>
    </row>
    <row r="125" spans="1:15" s="755" customFormat="1" x14ac:dyDescent="0.2">
      <c r="A125" s="735"/>
      <c r="B125" s="735"/>
      <c r="C125" s="735"/>
      <c r="D125" s="735"/>
      <c r="E125" s="735"/>
      <c r="F125" s="735"/>
      <c r="G125" s="735"/>
      <c r="H125" s="735"/>
      <c r="I125" s="735"/>
      <c r="J125" s="735"/>
      <c r="K125" s="735"/>
      <c r="L125" s="735"/>
      <c r="M125" s="735"/>
      <c r="N125" s="735"/>
      <c r="O125" s="735"/>
    </row>
    <row r="126" spans="1:15" s="755" customFormat="1" x14ac:dyDescent="0.2">
      <c r="A126" s="735"/>
      <c r="B126" s="735"/>
      <c r="C126" s="735"/>
      <c r="D126" s="735"/>
      <c r="E126" s="735"/>
      <c r="F126" s="735"/>
      <c r="G126" s="735"/>
      <c r="H126" s="735"/>
      <c r="I126" s="735"/>
      <c r="J126" s="735"/>
      <c r="K126" s="735"/>
      <c r="L126" s="735"/>
      <c r="M126" s="735"/>
      <c r="N126" s="735"/>
      <c r="O126" s="735"/>
    </row>
    <row r="127" spans="1:15" s="755" customFormat="1" x14ac:dyDescent="0.2">
      <c r="A127" s="735"/>
      <c r="B127" s="735"/>
      <c r="C127" s="735"/>
      <c r="D127" s="735"/>
      <c r="E127" s="735"/>
      <c r="F127" s="735"/>
      <c r="G127" s="735"/>
      <c r="H127" s="735"/>
      <c r="I127" s="735"/>
      <c r="J127" s="735"/>
      <c r="K127" s="735"/>
      <c r="L127" s="735"/>
      <c r="M127" s="735"/>
      <c r="N127" s="735"/>
      <c r="O127" s="735"/>
    </row>
    <row r="128" spans="1:15" s="755" customFormat="1" x14ac:dyDescent="0.2">
      <c r="A128" s="735"/>
      <c r="B128" s="735"/>
      <c r="C128" s="735"/>
      <c r="D128" s="735"/>
      <c r="E128" s="735"/>
      <c r="F128" s="735"/>
      <c r="G128" s="735"/>
      <c r="H128" s="735"/>
      <c r="I128" s="735"/>
      <c r="J128" s="735"/>
      <c r="K128" s="735"/>
      <c r="L128" s="735"/>
      <c r="M128" s="735"/>
      <c r="N128" s="735"/>
      <c r="O128" s="735"/>
    </row>
    <row r="129" spans="1:15" s="755" customFormat="1" x14ac:dyDescent="0.2">
      <c r="A129" s="735"/>
      <c r="B129" s="735"/>
      <c r="C129" s="735"/>
      <c r="D129" s="735"/>
      <c r="E129" s="735"/>
      <c r="F129" s="735"/>
      <c r="G129" s="735"/>
      <c r="H129" s="735"/>
      <c r="I129" s="735"/>
      <c r="J129" s="735"/>
      <c r="K129" s="735"/>
      <c r="L129" s="735"/>
      <c r="M129" s="735"/>
      <c r="N129" s="735"/>
      <c r="O129" s="735"/>
    </row>
    <row r="130" spans="1:15" s="755" customFormat="1" x14ac:dyDescent="0.2">
      <c r="A130" s="735"/>
      <c r="B130" s="735"/>
      <c r="C130" s="735"/>
      <c r="D130" s="735"/>
      <c r="E130" s="735"/>
      <c r="F130" s="735"/>
      <c r="G130" s="735"/>
      <c r="H130" s="735"/>
      <c r="I130" s="735"/>
      <c r="J130" s="735"/>
      <c r="K130" s="735"/>
      <c r="L130" s="735"/>
      <c r="M130" s="735"/>
      <c r="N130" s="735"/>
      <c r="O130" s="735"/>
    </row>
    <row r="131" spans="1:15" s="755" customFormat="1" x14ac:dyDescent="0.2">
      <c r="A131" s="735"/>
      <c r="B131" s="735"/>
      <c r="C131" s="735"/>
      <c r="D131" s="735"/>
      <c r="E131" s="735"/>
      <c r="F131" s="735"/>
      <c r="G131" s="735"/>
      <c r="H131" s="735"/>
      <c r="I131" s="735"/>
      <c r="J131" s="735"/>
      <c r="K131" s="735"/>
      <c r="L131" s="735"/>
      <c r="M131" s="735"/>
      <c r="N131" s="735"/>
      <c r="O131" s="735"/>
    </row>
    <row r="132" spans="1:15" s="755" customFormat="1" x14ac:dyDescent="0.2">
      <c r="A132" s="735"/>
      <c r="B132" s="735"/>
      <c r="C132" s="735"/>
      <c r="D132" s="735"/>
      <c r="E132" s="735"/>
      <c r="F132" s="735"/>
      <c r="G132" s="735"/>
      <c r="H132" s="735"/>
      <c r="I132" s="735"/>
      <c r="J132" s="735"/>
      <c r="K132" s="735"/>
      <c r="L132" s="735"/>
      <c r="M132" s="735"/>
      <c r="N132" s="735"/>
      <c r="O132" s="735"/>
    </row>
    <row r="133" spans="1:15" s="755" customFormat="1" x14ac:dyDescent="0.2">
      <c r="A133" s="735"/>
      <c r="B133" s="735"/>
      <c r="C133" s="735"/>
      <c r="D133" s="735"/>
      <c r="E133" s="735"/>
      <c r="F133" s="735"/>
      <c r="G133" s="735"/>
      <c r="H133" s="735"/>
      <c r="I133" s="735"/>
      <c r="J133" s="735"/>
      <c r="K133" s="735"/>
      <c r="L133" s="735"/>
      <c r="M133" s="735"/>
      <c r="N133" s="735"/>
      <c r="O133" s="735"/>
    </row>
    <row r="134" spans="1:15" s="755" customFormat="1" x14ac:dyDescent="0.2">
      <c r="A134" s="735"/>
      <c r="B134" s="735"/>
      <c r="C134" s="735"/>
      <c r="D134" s="735"/>
      <c r="E134" s="735"/>
      <c r="F134" s="735"/>
      <c r="G134" s="735"/>
      <c r="H134" s="735"/>
      <c r="I134" s="735"/>
      <c r="J134" s="735"/>
      <c r="K134" s="735"/>
      <c r="L134" s="735"/>
      <c r="M134" s="735"/>
      <c r="N134" s="735"/>
      <c r="O134" s="735"/>
    </row>
    <row r="135" spans="1:15" s="755" customFormat="1" x14ac:dyDescent="0.2">
      <c r="A135" s="735"/>
      <c r="B135" s="735"/>
      <c r="C135" s="735"/>
      <c r="D135" s="735"/>
      <c r="E135" s="735"/>
      <c r="F135" s="735"/>
      <c r="G135" s="735"/>
      <c r="H135" s="735"/>
      <c r="I135" s="735"/>
      <c r="J135" s="735"/>
      <c r="K135" s="735"/>
      <c r="L135" s="735"/>
      <c r="M135" s="735"/>
      <c r="N135" s="735"/>
      <c r="O135" s="735"/>
    </row>
    <row r="136" spans="1:15" s="755" customFormat="1" x14ac:dyDescent="0.2">
      <c r="A136" s="735"/>
      <c r="B136" s="735"/>
      <c r="C136" s="735"/>
      <c r="D136" s="735"/>
      <c r="E136" s="735"/>
      <c r="F136" s="735"/>
      <c r="G136" s="735"/>
      <c r="H136" s="735"/>
      <c r="I136" s="735"/>
      <c r="J136" s="735"/>
      <c r="K136" s="735"/>
      <c r="L136" s="735"/>
      <c r="M136" s="735"/>
      <c r="N136" s="735"/>
      <c r="O136" s="735"/>
    </row>
    <row r="137" spans="1:15" s="755" customFormat="1" x14ac:dyDescent="0.2">
      <c r="A137" s="735"/>
      <c r="B137" s="735"/>
      <c r="C137" s="735"/>
      <c r="D137" s="735"/>
      <c r="E137" s="735"/>
      <c r="F137" s="735"/>
      <c r="G137" s="735"/>
      <c r="H137" s="735"/>
      <c r="I137" s="735"/>
      <c r="J137" s="735"/>
      <c r="K137" s="735"/>
      <c r="L137" s="735"/>
      <c r="M137" s="735"/>
      <c r="N137" s="735"/>
      <c r="O137" s="735"/>
    </row>
    <row r="138" spans="1:15" s="755" customFormat="1" x14ac:dyDescent="0.2">
      <c r="A138" s="735"/>
      <c r="B138" s="735"/>
      <c r="C138" s="735"/>
      <c r="D138" s="735"/>
      <c r="E138" s="735"/>
      <c r="F138" s="735"/>
      <c r="G138" s="735"/>
      <c r="H138" s="735"/>
      <c r="I138" s="735"/>
      <c r="J138" s="735"/>
      <c r="K138" s="735"/>
      <c r="L138" s="735"/>
      <c r="M138" s="735"/>
      <c r="N138" s="735"/>
      <c r="O138" s="735"/>
    </row>
    <row r="139" spans="1:15" s="755" customFormat="1" x14ac:dyDescent="0.2">
      <c r="A139" s="735"/>
      <c r="B139" s="735"/>
      <c r="C139" s="735"/>
      <c r="D139" s="735"/>
      <c r="E139" s="735"/>
      <c r="F139" s="735"/>
      <c r="G139" s="735"/>
      <c r="H139" s="735"/>
      <c r="I139" s="735"/>
      <c r="J139" s="735"/>
      <c r="K139" s="735"/>
      <c r="L139" s="735"/>
      <c r="M139" s="735"/>
      <c r="N139" s="735"/>
      <c r="O139" s="735"/>
    </row>
    <row r="140" spans="1:15" s="755" customFormat="1" x14ac:dyDescent="0.2">
      <c r="A140" s="735"/>
      <c r="B140" s="735"/>
      <c r="C140" s="735"/>
      <c r="D140" s="735"/>
      <c r="E140" s="735"/>
      <c r="F140" s="735"/>
      <c r="G140" s="735"/>
      <c r="H140" s="735"/>
      <c r="I140" s="735"/>
      <c r="J140" s="735"/>
      <c r="K140" s="735"/>
      <c r="L140" s="735"/>
      <c r="M140" s="735"/>
      <c r="N140" s="735"/>
      <c r="O140" s="735"/>
    </row>
    <row r="141" spans="1:15" s="755" customFormat="1" x14ac:dyDescent="0.2">
      <c r="A141" s="735"/>
      <c r="B141" s="735"/>
      <c r="C141" s="735"/>
      <c r="D141" s="735"/>
      <c r="E141" s="735"/>
      <c r="F141" s="735"/>
      <c r="G141" s="735"/>
      <c r="H141" s="735"/>
      <c r="I141" s="735"/>
      <c r="J141" s="735"/>
      <c r="K141" s="735"/>
      <c r="L141" s="735"/>
      <c r="M141" s="735"/>
      <c r="N141" s="735"/>
      <c r="O141" s="735"/>
    </row>
    <row r="142" spans="1:15" s="755" customFormat="1" x14ac:dyDescent="0.2">
      <c r="A142" s="735"/>
      <c r="B142" s="735"/>
      <c r="C142" s="735"/>
      <c r="D142" s="735"/>
      <c r="E142" s="735"/>
      <c r="F142" s="735"/>
      <c r="G142" s="735"/>
      <c r="H142" s="735"/>
      <c r="I142" s="735"/>
      <c r="J142" s="735"/>
      <c r="K142" s="735"/>
      <c r="L142" s="735"/>
      <c r="M142" s="735"/>
      <c r="N142" s="735"/>
      <c r="O142" s="735"/>
    </row>
    <row r="143" spans="1:15" s="755" customFormat="1" x14ac:dyDescent="0.2">
      <c r="A143" s="735"/>
      <c r="B143" s="735"/>
      <c r="C143" s="735"/>
      <c r="D143" s="735"/>
      <c r="E143" s="735"/>
      <c r="F143" s="735"/>
      <c r="G143" s="735"/>
      <c r="H143" s="735"/>
      <c r="I143" s="735"/>
      <c r="J143" s="735"/>
      <c r="K143" s="735"/>
      <c r="L143" s="735"/>
      <c r="M143" s="735"/>
      <c r="N143" s="735"/>
      <c r="O143" s="735"/>
    </row>
    <row r="144" spans="1:15" s="755" customFormat="1" x14ac:dyDescent="0.2">
      <c r="A144" s="735"/>
      <c r="B144" s="735"/>
      <c r="C144" s="735"/>
      <c r="D144" s="735"/>
      <c r="E144" s="735"/>
      <c r="F144" s="735"/>
      <c r="G144" s="735"/>
      <c r="H144" s="735"/>
      <c r="I144" s="735"/>
      <c r="J144" s="735"/>
      <c r="K144" s="735"/>
      <c r="L144" s="735"/>
      <c r="M144" s="735"/>
      <c r="N144" s="735"/>
      <c r="O144" s="735"/>
    </row>
    <row r="145" spans="1:15" s="755" customFormat="1" x14ac:dyDescent="0.2">
      <c r="A145" s="735"/>
      <c r="B145" s="735"/>
      <c r="C145" s="735"/>
      <c r="D145" s="735"/>
      <c r="E145" s="735"/>
      <c r="F145" s="735"/>
      <c r="G145" s="735"/>
      <c r="H145" s="735"/>
      <c r="I145" s="735"/>
      <c r="J145" s="735"/>
      <c r="K145" s="735"/>
      <c r="L145" s="735"/>
      <c r="M145" s="735"/>
      <c r="N145" s="735"/>
      <c r="O145" s="735"/>
    </row>
    <row r="146" spans="1:15" s="755" customFormat="1" x14ac:dyDescent="0.2">
      <c r="A146" s="735"/>
      <c r="B146" s="735"/>
      <c r="C146" s="735"/>
      <c r="D146" s="735"/>
      <c r="E146" s="735"/>
      <c r="F146" s="735"/>
      <c r="G146" s="735"/>
      <c r="H146" s="735"/>
      <c r="I146" s="735"/>
      <c r="J146" s="735"/>
      <c r="K146" s="735"/>
      <c r="L146" s="735"/>
      <c r="M146" s="735"/>
      <c r="N146" s="735"/>
      <c r="O146" s="735"/>
    </row>
    <row r="147" spans="1:15" s="755" customFormat="1" x14ac:dyDescent="0.2">
      <c r="A147" s="735"/>
      <c r="B147" s="735"/>
      <c r="C147" s="735"/>
      <c r="D147" s="735"/>
      <c r="E147" s="735"/>
      <c r="F147" s="735"/>
      <c r="G147" s="735"/>
      <c r="H147" s="735"/>
      <c r="I147" s="735"/>
      <c r="J147" s="735"/>
      <c r="K147" s="735"/>
      <c r="L147" s="735"/>
      <c r="M147" s="735"/>
      <c r="N147" s="735"/>
      <c r="O147" s="735"/>
    </row>
    <row r="148" spans="1:15" s="755" customFormat="1" x14ac:dyDescent="0.2">
      <c r="A148" s="735"/>
      <c r="B148" s="735"/>
      <c r="C148" s="735"/>
      <c r="D148" s="735"/>
      <c r="E148" s="735"/>
      <c r="F148" s="735"/>
      <c r="G148" s="735"/>
      <c r="H148" s="735"/>
      <c r="I148" s="735"/>
      <c r="J148" s="735"/>
      <c r="K148" s="735"/>
      <c r="L148" s="735"/>
      <c r="M148" s="735"/>
      <c r="N148" s="735"/>
      <c r="O148" s="735"/>
    </row>
    <row r="149" spans="1:15" s="755" customFormat="1" x14ac:dyDescent="0.2">
      <c r="A149" s="735"/>
      <c r="B149" s="735"/>
      <c r="C149" s="735"/>
      <c r="D149" s="735"/>
      <c r="E149" s="735"/>
      <c r="F149" s="735"/>
      <c r="G149" s="735"/>
      <c r="H149" s="735"/>
      <c r="I149" s="735"/>
      <c r="J149" s="735"/>
      <c r="K149" s="735"/>
      <c r="L149" s="735"/>
      <c r="M149" s="735"/>
      <c r="N149" s="735"/>
      <c r="O149" s="735"/>
    </row>
    <row r="150" spans="1:15" s="755" customFormat="1" x14ac:dyDescent="0.2">
      <c r="A150" s="735"/>
      <c r="B150" s="735"/>
      <c r="C150" s="735"/>
      <c r="D150" s="735"/>
      <c r="E150" s="735"/>
      <c r="F150" s="735"/>
      <c r="G150" s="735"/>
      <c r="H150" s="735"/>
      <c r="I150" s="735"/>
      <c r="J150" s="735"/>
      <c r="K150" s="735"/>
      <c r="L150" s="735"/>
      <c r="M150" s="735"/>
      <c r="N150" s="735"/>
      <c r="O150" s="735"/>
    </row>
    <row r="151" spans="1:15" s="755" customFormat="1" x14ac:dyDescent="0.2">
      <c r="A151" s="735"/>
      <c r="B151" s="735"/>
      <c r="C151" s="735"/>
      <c r="D151" s="735"/>
      <c r="E151" s="735"/>
      <c r="F151" s="735"/>
      <c r="G151" s="735"/>
      <c r="H151" s="735"/>
      <c r="I151" s="735"/>
      <c r="J151" s="735"/>
      <c r="K151" s="735"/>
      <c r="L151" s="735"/>
      <c r="M151" s="735"/>
      <c r="N151" s="735"/>
      <c r="O151" s="735"/>
    </row>
    <row r="152" spans="1:15" s="755" customFormat="1" x14ac:dyDescent="0.2">
      <c r="A152" s="735"/>
      <c r="B152" s="735"/>
      <c r="C152" s="735"/>
      <c r="D152" s="735"/>
      <c r="E152" s="735"/>
      <c r="F152" s="735"/>
      <c r="G152" s="735"/>
      <c r="H152" s="735"/>
      <c r="I152" s="735"/>
      <c r="J152" s="735"/>
      <c r="K152" s="735"/>
      <c r="L152" s="735"/>
      <c r="M152" s="735"/>
      <c r="N152" s="735"/>
      <c r="O152" s="735"/>
    </row>
    <row r="153" spans="1:15" s="755" customFormat="1" x14ac:dyDescent="0.2">
      <c r="A153" s="735"/>
      <c r="B153" s="735"/>
      <c r="C153" s="735"/>
      <c r="D153" s="735"/>
      <c r="E153" s="735"/>
      <c r="F153" s="735"/>
      <c r="G153" s="735"/>
      <c r="H153" s="735"/>
      <c r="I153" s="735"/>
      <c r="J153" s="735"/>
      <c r="K153" s="735"/>
      <c r="L153" s="735"/>
      <c r="M153" s="735"/>
      <c r="N153" s="735"/>
      <c r="O153" s="735"/>
    </row>
    <row r="154" spans="1:15" s="755" customFormat="1" x14ac:dyDescent="0.2">
      <c r="A154" s="735"/>
      <c r="B154" s="735"/>
      <c r="C154" s="735"/>
      <c r="D154" s="735"/>
      <c r="E154" s="735"/>
      <c r="F154" s="735"/>
      <c r="G154" s="735"/>
      <c r="H154" s="735"/>
      <c r="I154" s="735"/>
      <c r="J154" s="735"/>
      <c r="K154" s="735"/>
      <c r="L154" s="735"/>
      <c r="M154" s="735"/>
      <c r="N154" s="735"/>
      <c r="O154" s="735"/>
    </row>
    <row r="155" spans="1:15" s="755" customFormat="1" x14ac:dyDescent="0.2">
      <c r="A155" s="735"/>
      <c r="B155" s="735"/>
      <c r="C155" s="735"/>
      <c r="D155" s="735"/>
      <c r="E155" s="735"/>
      <c r="F155" s="735"/>
      <c r="G155" s="735"/>
      <c r="H155" s="735"/>
      <c r="I155" s="735"/>
      <c r="J155" s="735"/>
      <c r="K155" s="735"/>
      <c r="L155" s="735"/>
      <c r="M155" s="735"/>
      <c r="N155" s="735"/>
      <c r="O155" s="735"/>
    </row>
    <row r="156" spans="1:15" s="755" customFormat="1" x14ac:dyDescent="0.2">
      <c r="A156" s="735"/>
      <c r="B156" s="735"/>
      <c r="C156" s="735"/>
      <c r="D156" s="735"/>
      <c r="E156" s="735"/>
      <c r="F156" s="735"/>
      <c r="G156" s="735"/>
      <c r="H156" s="735"/>
      <c r="I156" s="735"/>
      <c r="J156" s="735"/>
      <c r="K156" s="735"/>
      <c r="L156" s="735"/>
      <c r="M156" s="735"/>
      <c r="N156" s="735"/>
      <c r="O156" s="735"/>
    </row>
    <row r="157" spans="1:15" s="755" customFormat="1" x14ac:dyDescent="0.2">
      <c r="A157" s="735"/>
      <c r="B157" s="735"/>
      <c r="C157" s="735"/>
      <c r="D157" s="735"/>
      <c r="E157" s="735"/>
      <c r="F157" s="735"/>
      <c r="G157" s="735"/>
      <c r="H157" s="735"/>
      <c r="I157" s="735"/>
      <c r="J157" s="735"/>
      <c r="K157" s="735"/>
      <c r="L157" s="735"/>
      <c r="M157" s="735"/>
      <c r="N157" s="735"/>
      <c r="O157" s="735"/>
    </row>
    <row r="158" spans="1:15" s="755" customFormat="1" x14ac:dyDescent="0.2">
      <c r="A158" s="735"/>
      <c r="B158" s="735"/>
      <c r="C158" s="735"/>
      <c r="D158" s="735"/>
      <c r="E158" s="735"/>
      <c r="F158" s="735"/>
      <c r="G158" s="735"/>
      <c r="H158" s="735"/>
      <c r="I158" s="735"/>
      <c r="J158" s="735"/>
      <c r="K158" s="735"/>
      <c r="L158" s="735"/>
      <c r="M158" s="735"/>
      <c r="N158" s="735"/>
      <c r="O158" s="735"/>
    </row>
    <row r="159" spans="1:15" s="755" customFormat="1" x14ac:dyDescent="0.2">
      <c r="A159" s="735"/>
      <c r="B159" s="735"/>
      <c r="C159" s="735"/>
      <c r="D159" s="735"/>
      <c r="E159" s="735"/>
      <c r="F159" s="735"/>
      <c r="G159" s="735"/>
      <c r="H159" s="735"/>
      <c r="I159" s="735"/>
      <c r="J159" s="735"/>
      <c r="K159" s="735"/>
      <c r="L159" s="735"/>
      <c r="M159" s="735"/>
      <c r="N159" s="735"/>
      <c r="O159" s="735"/>
    </row>
    <row r="160" spans="1:15" s="755" customFormat="1" x14ac:dyDescent="0.2">
      <c r="A160" s="735"/>
      <c r="B160" s="735"/>
      <c r="C160" s="735"/>
      <c r="D160" s="735"/>
      <c r="E160" s="735"/>
      <c r="F160" s="735"/>
      <c r="G160" s="735"/>
      <c r="H160" s="735"/>
      <c r="I160" s="735"/>
      <c r="J160" s="735"/>
      <c r="K160" s="735"/>
      <c r="L160" s="735"/>
      <c r="M160" s="735"/>
      <c r="N160" s="735"/>
      <c r="O160" s="735"/>
    </row>
    <row r="161" spans="1:15" s="755" customFormat="1" x14ac:dyDescent="0.2">
      <c r="A161" s="735"/>
      <c r="B161" s="735"/>
      <c r="C161" s="735"/>
      <c r="D161" s="735"/>
      <c r="E161" s="735"/>
      <c r="F161" s="735"/>
      <c r="G161" s="735"/>
      <c r="H161" s="735"/>
      <c r="I161" s="735"/>
      <c r="J161" s="735"/>
      <c r="K161" s="735"/>
      <c r="L161" s="735"/>
      <c r="M161" s="735"/>
      <c r="N161" s="735"/>
      <c r="O161" s="735"/>
    </row>
    <row r="162" spans="1:15" s="755" customFormat="1" x14ac:dyDescent="0.2">
      <c r="A162" s="735"/>
      <c r="B162" s="735"/>
      <c r="C162" s="735"/>
      <c r="D162" s="735"/>
      <c r="E162" s="735"/>
      <c r="F162" s="735"/>
      <c r="G162" s="735"/>
      <c r="H162" s="735"/>
      <c r="I162" s="735"/>
      <c r="J162" s="735"/>
      <c r="K162" s="735"/>
      <c r="L162" s="735"/>
      <c r="M162" s="735"/>
      <c r="N162" s="735"/>
      <c r="O162" s="735"/>
    </row>
    <row r="163" spans="1:15" s="755" customFormat="1" x14ac:dyDescent="0.2">
      <c r="A163" s="735"/>
      <c r="B163" s="735"/>
      <c r="C163" s="735"/>
      <c r="D163" s="735"/>
      <c r="E163" s="735"/>
      <c r="F163" s="735"/>
      <c r="G163" s="735"/>
      <c r="H163" s="735"/>
      <c r="I163" s="735"/>
      <c r="J163" s="735"/>
      <c r="K163" s="735"/>
      <c r="L163" s="735"/>
      <c r="M163" s="735"/>
      <c r="N163" s="735"/>
      <c r="O163" s="735"/>
    </row>
    <row r="164" spans="1:15" s="755" customFormat="1" x14ac:dyDescent="0.2">
      <c r="A164" s="735"/>
      <c r="B164" s="735"/>
      <c r="C164" s="735"/>
      <c r="D164" s="735"/>
      <c r="E164" s="735"/>
      <c r="F164" s="735"/>
      <c r="G164" s="735"/>
      <c r="H164" s="735"/>
      <c r="I164" s="735"/>
      <c r="J164" s="735"/>
      <c r="K164" s="735"/>
      <c r="L164" s="735"/>
      <c r="M164" s="735"/>
      <c r="N164" s="735"/>
      <c r="O164" s="735"/>
    </row>
    <row r="165" spans="1:15" s="755" customFormat="1" x14ac:dyDescent="0.2">
      <c r="A165" s="735"/>
      <c r="B165" s="735"/>
      <c r="C165" s="735"/>
      <c r="D165" s="735"/>
      <c r="E165" s="735"/>
      <c r="F165" s="735"/>
      <c r="G165" s="735"/>
      <c r="H165" s="735"/>
      <c r="I165" s="735"/>
      <c r="J165" s="735"/>
      <c r="K165" s="735"/>
      <c r="L165" s="735"/>
      <c r="M165" s="735"/>
      <c r="N165" s="735"/>
      <c r="O165" s="735"/>
    </row>
    <row r="166" spans="1:15" s="755" customFormat="1" x14ac:dyDescent="0.2">
      <c r="A166" s="735"/>
      <c r="B166" s="735"/>
      <c r="C166" s="735"/>
      <c r="D166" s="735"/>
      <c r="E166" s="735"/>
      <c r="F166" s="735"/>
      <c r="G166" s="735"/>
      <c r="H166" s="735"/>
      <c r="I166" s="735"/>
      <c r="J166" s="735"/>
      <c r="K166" s="735"/>
      <c r="L166" s="735"/>
      <c r="M166" s="735"/>
      <c r="N166" s="735"/>
      <c r="O166" s="735"/>
    </row>
    <row r="167" spans="1:15" s="755" customFormat="1" x14ac:dyDescent="0.2">
      <c r="A167" s="735"/>
      <c r="B167" s="735"/>
      <c r="C167" s="735"/>
      <c r="D167" s="735"/>
      <c r="E167" s="735"/>
      <c r="F167" s="735"/>
      <c r="G167" s="735"/>
      <c r="H167" s="735"/>
      <c r="I167" s="735"/>
      <c r="J167" s="735"/>
      <c r="K167" s="735"/>
      <c r="L167" s="735"/>
      <c r="M167" s="735"/>
      <c r="N167" s="735"/>
      <c r="O167" s="735"/>
    </row>
    <row r="168" spans="1:15" s="755" customFormat="1" x14ac:dyDescent="0.2">
      <c r="A168" s="735"/>
      <c r="B168" s="735"/>
      <c r="C168" s="735"/>
      <c r="D168" s="735"/>
      <c r="E168" s="735"/>
      <c r="F168" s="735"/>
      <c r="G168" s="735"/>
      <c r="H168" s="735"/>
      <c r="I168" s="735"/>
      <c r="J168" s="735"/>
      <c r="K168" s="735"/>
      <c r="L168" s="735"/>
      <c r="M168" s="735"/>
      <c r="N168" s="735"/>
      <c r="O168" s="735"/>
    </row>
    <row r="169" spans="1:15" s="755" customFormat="1" x14ac:dyDescent="0.2">
      <c r="A169" s="735"/>
      <c r="B169" s="735"/>
      <c r="C169" s="735"/>
      <c r="D169" s="735"/>
      <c r="E169" s="735"/>
      <c r="F169" s="735"/>
      <c r="G169" s="735"/>
      <c r="H169" s="735"/>
      <c r="I169" s="735"/>
      <c r="J169" s="735"/>
      <c r="K169" s="735"/>
      <c r="L169" s="735"/>
      <c r="M169" s="735"/>
      <c r="N169" s="735"/>
      <c r="O169" s="735"/>
    </row>
    <row r="170" spans="1:15" s="755" customFormat="1" x14ac:dyDescent="0.2">
      <c r="A170" s="735"/>
      <c r="B170" s="735"/>
      <c r="C170" s="735"/>
      <c r="D170" s="735"/>
      <c r="E170" s="735"/>
      <c r="F170" s="735"/>
      <c r="G170" s="735"/>
      <c r="H170" s="735"/>
      <c r="I170" s="735"/>
      <c r="J170" s="735"/>
      <c r="K170" s="735"/>
      <c r="L170" s="735"/>
      <c r="M170" s="735"/>
      <c r="N170" s="735"/>
      <c r="O170" s="735"/>
    </row>
    <row r="171" spans="1:15" s="755" customFormat="1" x14ac:dyDescent="0.2">
      <c r="A171" s="735"/>
      <c r="B171" s="735"/>
      <c r="C171" s="735"/>
      <c r="D171" s="735"/>
      <c r="E171" s="735"/>
      <c r="F171" s="735"/>
      <c r="G171" s="735"/>
      <c r="H171" s="735"/>
      <c r="I171" s="735"/>
      <c r="J171" s="735"/>
      <c r="K171" s="735"/>
      <c r="L171" s="735"/>
      <c r="M171" s="735"/>
      <c r="N171" s="735"/>
      <c r="O171" s="735"/>
    </row>
    <row r="172" spans="1:15" s="755" customFormat="1" x14ac:dyDescent="0.2">
      <c r="A172" s="735"/>
      <c r="B172" s="735"/>
      <c r="C172" s="735"/>
      <c r="D172" s="735"/>
      <c r="E172" s="735"/>
      <c r="F172" s="735"/>
      <c r="G172" s="735"/>
      <c r="H172" s="735"/>
      <c r="I172" s="735"/>
      <c r="J172" s="735"/>
      <c r="K172" s="735"/>
      <c r="L172" s="735"/>
      <c r="M172" s="735"/>
      <c r="N172" s="735"/>
      <c r="O172" s="735"/>
    </row>
    <row r="173" spans="1:15" s="755" customFormat="1" x14ac:dyDescent="0.2">
      <c r="A173" s="735"/>
      <c r="B173" s="735"/>
      <c r="C173" s="735"/>
      <c r="D173" s="735"/>
      <c r="E173" s="735"/>
      <c r="F173" s="735"/>
      <c r="G173" s="735"/>
      <c r="H173" s="735"/>
      <c r="I173" s="735"/>
      <c r="J173" s="735"/>
      <c r="K173" s="735"/>
      <c r="L173" s="735"/>
      <c r="M173" s="735"/>
      <c r="N173" s="735"/>
      <c r="O173" s="735"/>
    </row>
    <row r="174" spans="1:15" s="755" customFormat="1" x14ac:dyDescent="0.2">
      <c r="A174" s="735"/>
      <c r="B174" s="735"/>
      <c r="C174" s="735"/>
      <c r="D174" s="735"/>
      <c r="E174" s="735"/>
      <c r="F174" s="735"/>
      <c r="G174" s="735"/>
      <c r="H174" s="735"/>
      <c r="I174" s="735"/>
      <c r="J174" s="735"/>
      <c r="K174" s="735"/>
      <c r="L174" s="735"/>
      <c r="M174" s="735"/>
      <c r="N174" s="735"/>
      <c r="O174" s="735"/>
    </row>
    <row r="175" spans="1:15" s="755" customFormat="1" x14ac:dyDescent="0.2">
      <c r="A175" s="735"/>
      <c r="B175" s="735"/>
      <c r="C175" s="735"/>
      <c r="D175" s="735"/>
      <c r="E175" s="735"/>
      <c r="F175" s="735"/>
      <c r="G175" s="735"/>
      <c r="H175" s="735"/>
      <c r="I175" s="735"/>
      <c r="J175" s="735"/>
      <c r="K175" s="735"/>
      <c r="L175" s="735"/>
      <c r="M175" s="735"/>
      <c r="N175" s="735"/>
      <c r="O175" s="735"/>
    </row>
    <row r="176" spans="1:15" s="755" customFormat="1" x14ac:dyDescent="0.2">
      <c r="A176" s="735"/>
      <c r="B176" s="735"/>
      <c r="C176" s="735"/>
      <c r="D176" s="735"/>
      <c r="E176" s="735"/>
      <c r="F176" s="735"/>
      <c r="G176" s="735"/>
      <c r="H176" s="735"/>
      <c r="I176" s="735"/>
      <c r="J176" s="735"/>
      <c r="K176" s="735"/>
      <c r="L176" s="735"/>
      <c r="M176" s="735"/>
      <c r="N176" s="735"/>
      <c r="O176" s="735"/>
    </row>
    <row r="177" spans="1:15" s="755" customFormat="1" x14ac:dyDescent="0.2">
      <c r="A177" s="735"/>
      <c r="B177" s="735"/>
      <c r="C177" s="735"/>
      <c r="D177" s="735"/>
      <c r="E177" s="735"/>
      <c r="F177" s="735"/>
      <c r="G177" s="735"/>
      <c r="H177" s="735"/>
      <c r="I177" s="735"/>
      <c r="J177" s="735"/>
      <c r="K177" s="735"/>
      <c r="L177" s="735"/>
      <c r="M177" s="735"/>
      <c r="N177" s="735"/>
      <c r="O177" s="735"/>
    </row>
    <row r="178" spans="1:15" s="755" customFormat="1" x14ac:dyDescent="0.2">
      <c r="A178" s="735"/>
      <c r="B178" s="735"/>
      <c r="C178" s="735"/>
      <c r="D178" s="735"/>
      <c r="E178" s="735"/>
      <c r="F178" s="735"/>
      <c r="G178" s="735"/>
      <c r="H178" s="735"/>
      <c r="I178" s="735"/>
      <c r="J178" s="735"/>
      <c r="K178" s="735"/>
      <c r="L178" s="735"/>
      <c r="M178" s="735"/>
      <c r="N178" s="735"/>
      <c r="O178" s="735"/>
    </row>
    <row r="179" spans="1:15" s="755" customFormat="1" x14ac:dyDescent="0.2">
      <c r="A179" s="735"/>
      <c r="B179" s="735"/>
      <c r="C179" s="735"/>
      <c r="D179" s="735"/>
      <c r="E179" s="735"/>
      <c r="F179" s="735"/>
      <c r="G179" s="735"/>
      <c r="H179" s="735"/>
      <c r="I179" s="735"/>
      <c r="J179" s="735"/>
      <c r="K179" s="735"/>
      <c r="L179" s="735"/>
      <c r="M179" s="735"/>
      <c r="N179" s="735"/>
      <c r="O179" s="735"/>
    </row>
    <row r="180" spans="1:15" s="755" customFormat="1" x14ac:dyDescent="0.2">
      <c r="A180" s="735"/>
      <c r="B180" s="735"/>
      <c r="C180" s="735"/>
      <c r="D180" s="735"/>
      <c r="E180" s="735"/>
      <c r="F180" s="735"/>
      <c r="G180" s="735"/>
      <c r="H180" s="735"/>
      <c r="I180" s="735"/>
      <c r="J180" s="735"/>
      <c r="K180" s="735"/>
      <c r="L180" s="735"/>
      <c r="M180" s="735"/>
      <c r="N180" s="735"/>
      <c r="O180" s="735"/>
    </row>
    <row r="181" spans="1:15" s="755" customFormat="1" x14ac:dyDescent="0.2">
      <c r="A181" s="735"/>
      <c r="B181" s="735"/>
      <c r="C181" s="735"/>
      <c r="D181" s="735"/>
      <c r="E181" s="735"/>
      <c r="F181" s="735"/>
      <c r="G181" s="735"/>
      <c r="H181" s="735"/>
      <c r="I181" s="735"/>
      <c r="J181" s="735"/>
      <c r="K181" s="735"/>
      <c r="L181" s="735"/>
      <c r="M181" s="735"/>
      <c r="N181" s="735"/>
      <c r="O181" s="735"/>
    </row>
    <row r="182" spans="1:15" s="755" customFormat="1" x14ac:dyDescent="0.2">
      <c r="A182" s="735"/>
      <c r="B182" s="735"/>
      <c r="C182" s="735"/>
      <c r="D182" s="735"/>
      <c r="E182" s="735"/>
      <c r="F182" s="735"/>
      <c r="G182" s="735"/>
      <c r="H182" s="735"/>
      <c r="I182" s="735"/>
      <c r="J182" s="735"/>
      <c r="K182" s="735"/>
      <c r="L182" s="735"/>
      <c r="M182" s="735"/>
      <c r="N182" s="735"/>
      <c r="O182" s="735"/>
    </row>
    <row r="183" spans="1:15" s="755" customFormat="1" x14ac:dyDescent="0.2">
      <c r="A183" s="735"/>
      <c r="B183" s="735"/>
      <c r="C183" s="735"/>
      <c r="D183" s="735"/>
      <c r="E183" s="735"/>
      <c r="F183" s="735"/>
      <c r="G183" s="735"/>
      <c r="H183" s="735"/>
      <c r="I183" s="735"/>
      <c r="J183" s="735"/>
      <c r="K183" s="735"/>
      <c r="L183" s="735"/>
      <c r="M183" s="735"/>
      <c r="N183" s="735"/>
      <c r="O183" s="735"/>
    </row>
    <row r="184" spans="1:15" s="755" customFormat="1" x14ac:dyDescent="0.2">
      <c r="A184" s="735"/>
      <c r="B184" s="735"/>
      <c r="C184" s="735"/>
      <c r="D184" s="735"/>
      <c r="E184" s="735"/>
      <c r="F184" s="735"/>
      <c r="G184" s="735"/>
      <c r="H184" s="735"/>
      <c r="I184" s="735"/>
      <c r="J184" s="735"/>
      <c r="K184" s="735"/>
      <c r="L184" s="735"/>
      <c r="M184" s="735"/>
      <c r="N184" s="735"/>
      <c r="O184" s="735"/>
    </row>
    <row r="185" spans="1:15" s="755" customFormat="1" x14ac:dyDescent="0.2">
      <c r="A185" s="735"/>
      <c r="B185" s="735"/>
      <c r="C185" s="735"/>
      <c r="D185" s="735"/>
      <c r="E185" s="735"/>
      <c r="F185" s="735"/>
      <c r="G185" s="735"/>
      <c r="H185" s="735"/>
      <c r="I185" s="735"/>
      <c r="J185" s="735"/>
      <c r="K185" s="735"/>
      <c r="L185" s="735"/>
      <c r="M185" s="735"/>
      <c r="N185" s="735"/>
      <c r="O185" s="735"/>
    </row>
    <row r="186" spans="1:15" s="755" customFormat="1" x14ac:dyDescent="0.2">
      <c r="A186" s="735"/>
      <c r="B186" s="735"/>
      <c r="C186" s="735"/>
      <c r="D186" s="735"/>
      <c r="E186" s="735"/>
      <c r="F186" s="735"/>
      <c r="G186" s="735"/>
      <c r="H186" s="735"/>
      <c r="I186" s="735"/>
      <c r="J186" s="735"/>
      <c r="K186" s="735"/>
      <c r="L186" s="735"/>
      <c r="M186" s="735"/>
      <c r="N186" s="735"/>
      <c r="O186" s="735"/>
    </row>
    <row r="187" spans="1:15" s="755" customFormat="1" x14ac:dyDescent="0.2">
      <c r="A187" s="735"/>
      <c r="B187" s="735"/>
      <c r="C187" s="735"/>
      <c r="D187" s="735"/>
      <c r="E187" s="735"/>
      <c r="F187" s="735"/>
      <c r="G187" s="735"/>
      <c r="H187" s="735"/>
      <c r="I187" s="735"/>
      <c r="J187" s="735"/>
      <c r="K187" s="735"/>
      <c r="L187" s="735"/>
      <c r="M187" s="735"/>
      <c r="N187" s="735"/>
      <c r="O187" s="735"/>
    </row>
    <row r="188" spans="1:15" s="755" customFormat="1" x14ac:dyDescent="0.2">
      <c r="A188" s="735"/>
      <c r="B188" s="735"/>
      <c r="C188" s="735"/>
      <c r="D188" s="735"/>
      <c r="E188" s="735"/>
      <c r="F188" s="735"/>
      <c r="G188" s="735"/>
      <c r="H188" s="735"/>
      <c r="I188" s="735"/>
      <c r="J188" s="735"/>
      <c r="K188" s="735"/>
      <c r="L188" s="735"/>
      <c r="M188" s="735"/>
      <c r="N188" s="735"/>
      <c r="O188" s="735"/>
    </row>
    <row r="189" spans="1:15" s="755" customFormat="1" x14ac:dyDescent="0.2">
      <c r="A189" s="735"/>
      <c r="B189" s="735"/>
      <c r="C189" s="735"/>
      <c r="D189" s="735"/>
      <c r="E189" s="735"/>
      <c r="F189" s="735"/>
      <c r="G189" s="735"/>
      <c r="H189" s="735"/>
      <c r="I189" s="735"/>
      <c r="J189" s="735"/>
      <c r="K189" s="735"/>
      <c r="L189" s="735"/>
      <c r="M189" s="735"/>
      <c r="N189" s="735"/>
      <c r="O189" s="735"/>
    </row>
    <row r="190" spans="1:15" s="755" customFormat="1" x14ac:dyDescent="0.2">
      <c r="A190" s="735"/>
      <c r="B190" s="735"/>
      <c r="C190" s="735"/>
      <c r="D190" s="735"/>
      <c r="E190" s="735"/>
      <c r="F190" s="735"/>
      <c r="G190" s="735"/>
      <c r="H190" s="735"/>
      <c r="I190" s="735"/>
      <c r="J190" s="735"/>
      <c r="K190" s="735"/>
      <c r="L190" s="735"/>
      <c r="M190" s="735"/>
      <c r="N190" s="735"/>
      <c r="O190" s="735"/>
    </row>
    <row r="191" spans="1:15" s="755" customFormat="1" x14ac:dyDescent="0.2">
      <c r="A191" s="735"/>
      <c r="B191" s="735"/>
      <c r="C191" s="735"/>
      <c r="D191" s="735"/>
      <c r="E191" s="735"/>
      <c r="F191" s="735"/>
      <c r="G191" s="735"/>
      <c r="H191" s="735"/>
      <c r="I191" s="735"/>
      <c r="J191" s="735"/>
      <c r="K191" s="735"/>
      <c r="L191" s="735"/>
      <c r="M191" s="735"/>
      <c r="N191" s="735"/>
      <c r="O191" s="735"/>
    </row>
    <row r="192" spans="1:15" s="755" customFormat="1" x14ac:dyDescent="0.2">
      <c r="A192" s="735"/>
      <c r="B192" s="735"/>
      <c r="C192" s="735"/>
      <c r="D192" s="735"/>
      <c r="E192" s="735"/>
      <c r="F192" s="735"/>
      <c r="G192" s="735"/>
      <c r="H192" s="735"/>
      <c r="I192" s="735"/>
      <c r="J192" s="735"/>
      <c r="K192" s="735"/>
      <c r="L192" s="735"/>
      <c r="M192" s="735"/>
      <c r="N192" s="735"/>
      <c r="O192" s="735"/>
    </row>
    <row r="193" spans="1:15" s="755" customFormat="1" x14ac:dyDescent="0.2">
      <c r="A193" s="735"/>
      <c r="B193" s="735"/>
      <c r="C193" s="735"/>
      <c r="D193" s="735"/>
      <c r="E193" s="735"/>
      <c r="F193" s="735"/>
      <c r="G193" s="735"/>
      <c r="H193" s="735"/>
      <c r="I193" s="735"/>
      <c r="J193" s="735"/>
      <c r="K193" s="735"/>
      <c r="L193" s="735"/>
      <c r="M193" s="735"/>
      <c r="N193" s="735"/>
      <c r="O193" s="735"/>
    </row>
    <row r="194" spans="1:15" s="755" customFormat="1" x14ac:dyDescent="0.2">
      <c r="A194" s="735"/>
      <c r="B194" s="735"/>
      <c r="C194" s="735"/>
      <c r="D194" s="735"/>
      <c r="E194" s="735"/>
      <c r="F194" s="735"/>
      <c r="G194" s="735"/>
      <c r="H194" s="735"/>
      <c r="I194" s="735"/>
      <c r="J194" s="735"/>
      <c r="K194" s="735"/>
      <c r="L194" s="735"/>
      <c r="M194" s="735"/>
      <c r="N194" s="735"/>
      <c r="O194" s="735"/>
    </row>
    <row r="195" spans="1:15" s="755" customFormat="1" x14ac:dyDescent="0.2">
      <c r="A195" s="735"/>
      <c r="B195" s="735"/>
      <c r="C195" s="735"/>
      <c r="D195" s="735"/>
      <c r="E195" s="735"/>
      <c r="F195" s="735"/>
      <c r="G195" s="735"/>
      <c r="H195" s="735"/>
      <c r="I195" s="735"/>
      <c r="J195" s="735"/>
      <c r="K195" s="735"/>
      <c r="L195" s="735"/>
      <c r="M195" s="735"/>
      <c r="N195" s="735"/>
      <c r="O195" s="735"/>
    </row>
    <row r="196" spans="1:15" s="755" customFormat="1" x14ac:dyDescent="0.2">
      <c r="A196" s="735"/>
      <c r="B196" s="735"/>
      <c r="C196" s="735"/>
      <c r="D196" s="735"/>
      <c r="E196" s="735"/>
      <c r="F196" s="735"/>
      <c r="G196" s="735"/>
      <c r="H196" s="735"/>
      <c r="I196" s="735"/>
      <c r="J196" s="735"/>
      <c r="K196" s="735"/>
      <c r="L196" s="735"/>
      <c r="M196" s="735"/>
      <c r="N196" s="735"/>
      <c r="O196" s="735"/>
    </row>
    <row r="197" spans="1:15" s="755" customFormat="1" x14ac:dyDescent="0.2">
      <c r="A197" s="735"/>
      <c r="B197" s="735"/>
      <c r="C197" s="735"/>
      <c r="D197" s="735"/>
      <c r="E197" s="735"/>
      <c r="F197" s="735"/>
      <c r="G197" s="735"/>
      <c r="H197" s="735"/>
      <c r="I197" s="735"/>
      <c r="J197" s="735"/>
      <c r="K197" s="735"/>
      <c r="L197" s="735"/>
      <c r="M197" s="735"/>
      <c r="N197" s="735"/>
      <c r="O197" s="735"/>
    </row>
    <row r="198" spans="1:15" s="755" customFormat="1" x14ac:dyDescent="0.2">
      <c r="A198" s="735"/>
      <c r="B198" s="735"/>
      <c r="C198" s="735"/>
      <c r="D198" s="735"/>
      <c r="E198" s="735"/>
      <c r="F198" s="735"/>
      <c r="G198" s="735"/>
      <c r="H198" s="735"/>
      <c r="I198" s="735"/>
      <c r="J198" s="735"/>
      <c r="K198" s="735"/>
      <c r="L198" s="735"/>
      <c r="M198" s="735"/>
      <c r="N198" s="735"/>
      <c r="O198" s="735"/>
    </row>
    <row r="199" spans="1:15" s="755" customFormat="1" x14ac:dyDescent="0.2">
      <c r="A199" s="735"/>
      <c r="B199" s="735"/>
      <c r="C199" s="735"/>
      <c r="D199" s="735"/>
      <c r="E199" s="735"/>
      <c r="F199" s="735"/>
      <c r="G199" s="735"/>
      <c r="H199" s="735"/>
      <c r="I199" s="735"/>
      <c r="J199" s="735"/>
      <c r="K199" s="735"/>
      <c r="L199" s="735"/>
      <c r="M199" s="735"/>
      <c r="N199" s="735"/>
      <c r="O199" s="735"/>
    </row>
    <row r="200" spans="1:15" s="755" customFormat="1" x14ac:dyDescent="0.2">
      <c r="A200" s="735"/>
      <c r="B200" s="735"/>
      <c r="C200" s="735"/>
      <c r="D200" s="735"/>
      <c r="E200" s="735"/>
      <c r="F200" s="735"/>
      <c r="G200" s="735"/>
      <c r="H200" s="735"/>
      <c r="I200" s="735"/>
      <c r="J200" s="735"/>
      <c r="K200" s="735"/>
      <c r="L200" s="735"/>
      <c r="M200" s="735"/>
      <c r="N200" s="735"/>
      <c r="O200" s="735"/>
    </row>
    <row r="201" spans="1:15" s="755" customFormat="1" x14ac:dyDescent="0.2">
      <c r="A201" s="735"/>
      <c r="B201" s="735"/>
      <c r="C201" s="735"/>
      <c r="D201" s="735"/>
      <c r="E201" s="735"/>
      <c r="F201" s="735"/>
      <c r="G201" s="735"/>
      <c r="H201" s="735"/>
      <c r="I201" s="735"/>
      <c r="J201" s="735"/>
      <c r="K201" s="735"/>
      <c r="L201" s="735"/>
      <c r="M201" s="735"/>
      <c r="N201" s="735"/>
      <c r="O201" s="735"/>
    </row>
    <row r="202" spans="1:15" s="755" customFormat="1" x14ac:dyDescent="0.2">
      <c r="A202" s="735"/>
      <c r="B202" s="735"/>
      <c r="C202" s="735"/>
      <c r="D202" s="735"/>
      <c r="E202" s="735"/>
      <c r="F202" s="735"/>
      <c r="G202" s="735"/>
      <c r="H202" s="735"/>
      <c r="I202" s="735"/>
      <c r="J202" s="735"/>
      <c r="K202" s="735"/>
      <c r="L202" s="735"/>
      <c r="M202" s="735"/>
      <c r="N202" s="735"/>
      <c r="O202" s="735"/>
    </row>
    <row r="203" spans="1:15" s="755" customFormat="1" x14ac:dyDescent="0.2">
      <c r="A203" s="735"/>
      <c r="B203" s="735"/>
      <c r="C203" s="735"/>
      <c r="D203" s="735"/>
      <c r="E203" s="735"/>
      <c r="F203" s="735"/>
      <c r="G203" s="735"/>
      <c r="H203" s="735"/>
      <c r="I203" s="735"/>
      <c r="J203" s="735"/>
      <c r="K203" s="735"/>
      <c r="L203" s="735"/>
      <c r="M203" s="735"/>
      <c r="N203" s="735"/>
      <c r="O203" s="735"/>
    </row>
    <row r="204" spans="1:15" s="755" customFormat="1" x14ac:dyDescent="0.2">
      <c r="A204" s="735"/>
      <c r="B204" s="735"/>
      <c r="C204" s="735"/>
      <c r="D204" s="735"/>
      <c r="E204" s="735"/>
      <c r="F204" s="735"/>
      <c r="G204" s="735"/>
      <c r="H204" s="735"/>
      <c r="I204" s="735"/>
      <c r="J204" s="735"/>
      <c r="K204" s="735"/>
      <c r="L204" s="735"/>
      <c r="M204" s="735"/>
      <c r="N204" s="735"/>
      <c r="O204" s="735"/>
    </row>
    <row r="205" spans="1:15" s="755" customFormat="1" x14ac:dyDescent="0.2">
      <c r="A205" s="735"/>
      <c r="B205" s="735"/>
      <c r="C205" s="735"/>
      <c r="D205" s="735"/>
      <c r="E205" s="735"/>
      <c r="F205" s="735"/>
      <c r="G205" s="735"/>
      <c r="H205" s="735"/>
      <c r="I205" s="735"/>
      <c r="J205" s="735"/>
      <c r="K205" s="735"/>
      <c r="L205" s="735"/>
      <c r="M205" s="735"/>
      <c r="N205" s="735"/>
      <c r="O205" s="735"/>
    </row>
    <row r="206" spans="1:15" s="755" customFormat="1" x14ac:dyDescent="0.2">
      <c r="A206" s="735"/>
      <c r="B206" s="735"/>
      <c r="C206" s="735"/>
      <c r="D206" s="735"/>
      <c r="E206" s="735"/>
      <c r="F206" s="735"/>
      <c r="G206" s="735"/>
      <c r="H206" s="735"/>
      <c r="I206" s="735"/>
      <c r="J206" s="735"/>
      <c r="K206" s="735"/>
      <c r="L206" s="735"/>
      <c r="M206" s="735"/>
      <c r="N206" s="735"/>
      <c r="O206" s="735"/>
    </row>
    <row r="207" spans="1:15" s="755" customFormat="1" x14ac:dyDescent="0.2">
      <c r="A207" s="735"/>
      <c r="B207" s="735"/>
      <c r="C207" s="735"/>
      <c r="D207" s="735"/>
      <c r="E207" s="735"/>
      <c r="F207" s="735"/>
      <c r="G207" s="735"/>
      <c r="H207" s="735"/>
      <c r="I207" s="735"/>
      <c r="J207" s="735"/>
      <c r="K207" s="735"/>
      <c r="L207" s="735"/>
      <c r="M207" s="735"/>
      <c r="N207" s="735"/>
      <c r="O207" s="735"/>
    </row>
  </sheetData>
  <phoneticPr fontId="6"/>
  <printOptions horizontalCentered="1"/>
  <pageMargins left="0.78740157480314965" right="0.78740157480314965" top="0.98425196850393704" bottom="0.98425196850393704" header="0.51181102362204722" footer="0.51181102362204722"/>
  <pageSetup paperSize="9" scale="5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47</vt:i4>
      </vt:variant>
    </vt:vector>
  </HeadingPairs>
  <TitlesOfParts>
    <vt:vector size="82" baseType="lpstr">
      <vt:lpstr>表紙</vt:lpstr>
      <vt:lpstr>調査目的・概要</vt:lpstr>
      <vt:lpstr>目次</vt:lpstr>
      <vt:lpstr>１</vt:lpstr>
      <vt:lpstr>２</vt:lpstr>
      <vt:lpstr>３</vt:lpstr>
      <vt:lpstr>３-２</vt:lpstr>
      <vt:lpstr>４</vt:lpstr>
      <vt:lpstr>５</vt:lpstr>
      <vt:lpstr>６</vt:lpstr>
      <vt:lpstr>６-２</vt:lpstr>
      <vt:lpstr>７</vt:lpstr>
      <vt:lpstr>８</vt:lpstr>
      <vt:lpstr>９</vt:lpstr>
      <vt:lpstr>10</vt:lpstr>
      <vt:lpstr>11</vt:lpstr>
      <vt:lpstr>12</vt:lpstr>
      <vt:lpstr>13</vt:lpstr>
      <vt:lpstr>14</vt:lpstr>
      <vt:lpstr>15</vt:lpstr>
      <vt:lpstr>16</vt:lpstr>
      <vt:lpstr>17</vt:lpstr>
      <vt:lpstr>18</vt:lpstr>
      <vt:lpstr>19</vt:lpstr>
      <vt:lpstr>20</vt:lpstr>
      <vt:lpstr>21</vt:lpstr>
      <vt:lpstr>22</vt:lpstr>
      <vt:lpstr>23</vt:lpstr>
      <vt:lpstr>24</vt:lpstr>
      <vt:lpstr>25，26</vt:lpstr>
      <vt:lpstr>27</vt:lpstr>
      <vt:lpstr>28</vt:lpstr>
      <vt:lpstr>29</vt:lpstr>
      <vt:lpstr>30</vt:lpstr>
      <vt:lpstr>31</vt:lpstr>
      <vt:lpstr>調査目的・概要!OLE_LINK11</vt:lpstr>
      <vt:lpstr>調査目的・概要!OLE_LINK19</vt:lpstr>
      <vt:lpstr>調査目的・概要!OLE_LINK29</vt:lpstr>
      <vt:lpstr>調査目的・概要!OLE_LINK6</vt:lpstr>
      <vt:lpstr>'１'!Print_Area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'２'!Print_Area</vt:lpstr>
      <vt:lpstr>'20'!Print_Area</vt:lpstr>
      <vt:lpstr>'21'!Print_Area</vt:lpstr>
      <vt:lpstr>'22'!Print_Area</vt:lpstr>
      <vt:lpstr>'23'!Print_Area</vt:lpstr>
      <vt:lpstr>'24'!Print_Area</vt:lpstr>
      <vt:lpstr>'25，26'!Print_Area</vt:lpstr>
      <vt:lpstr>'27'!Print_Area</vt:lpstr>
      <vt:lpstr>'28'!Print_Area</vt:lpstr>
      <vt:lpstr>'29'!Print_Area</vt:lpstr>
      <vt:lpstr>'３'!Print_Area</vt:lpstr>
      <vt:lpstr>'30'!Print_Area</vt:lpstr>
      <vt:lpstr>'31'!Print_Area</vt:lpstr>
      <vt:lpstr>'３-２'!Print_Area</vt:lpstr>
      <vt:lpstr>'４'!Print_Area</vt:lpstr>
      <vt:lpstr>'５'!Print_Area</vt:lpstr>
      <vt:lpstr>'６'!Print_Area</vt:lpstr>
      <vt:lpstr>'７'!Print_Area</vt:lpstr>
      <vt:lpstr>'８'!Print_Area</vt:lpstr>
      <vt:lpstr>'９'!Print_Area</vt:lpstr>
      <vt:lpstr>調査目的・概要!Print_Area</vt:lpstr>
      <vt:lpstr>目次!Print_Area</vt:lpstr>
      <vt:lpstr>'10'!Print_Titles</vt:lpstr>
      <vt:lpstr>'11'!Print_Titles</vt:lpstr>
      <vt:lpstr>'13'!Print_Titles</vt:lpstr>
      <vt:lpstr>'14'!Print_Titles</vt:lpstr>
      <vt:lpstr>'15'!Print_Titles</vt:lpstr>
      <vt:lpstr>'17'!Print_Titles</vt:lpstr>
      <vt:lpstr>'３'!Print_Titles</vt:lpstr>
      <vt:lpstr>'３-２'!Print_Titles</vt:lpstr>
      <vt:lpstr>'６'!Print_Titles</vt:lpstr>
      <vt:lpstr>'９'!Print_Titles</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徳田　博行(907957)</dc:creator>
  <cp:lastModifiedBy>岡部　雄在(911810)</cp:lastModifiedBy>
  <cp:lastPrinted>2019-02-06T12:58:38Z</cp:lastPrinted>
  <dcterms:created xsi:type="dcterms:W3CDTF">2012-12-25T00:55:52Z</dcterms:created>
  <dcterms:modified xsi:type="dcterms:W3CDTF">2020-11-04T11:01:56Z</dcterms:modified>
</cp:coreProperties>
</file>